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codeName="ThisWorkbook"/>
  <bookViews>
    <workbookView xWindow="2070" yWindow="5880" windowWidth="17010" windowHeight="6525" tabRatio="927"/>
  </bookViews>
  <sheets>
    <sheet name="General Info" sheetId="87" r:id="rId1"/>
    <sheet name="FRTB-Global impacts" sheetId="40" r:id="rId2"/>
    <sheet name="FRTB-Revised SA" sheetId="52" r:id="rId3"/>
    <sheet name="FRTB-Revised IMA" sheetId="85" r:id="rId4"/>
    <sheet name="CVA-Top 50" sheetId="88" r:id="rId5"/>
    <sheet name="CVA-Bank" sheetId="89" r:id="rId6"/>
    <sheet name="CVA-Sovereign,Liquid" sheetId="90" r:id="rId7"/>
    <sheet name="CVA-Sovereign,Illiquid" sheetId="91" r:id="rId8"/>
    <sheet name="CVA-Non-bank Financial,Liquid" sheetId="92" r:id="rId9"/>
    <sheet name="CVA-Non-bank Financial,Illiquid" sheetId="93" r:id="rId10"/>
    <sheet name="CVA-Corporate,Liquid" sheetId="94" r:id="rId11"/>
    <sheet name="CVA-Corporate,Illiquid" sheetId="95" r:id="rId12"/>
    <sheet name="Parameters" sheetId="86" r:id="rId13"/>
  </sheets>
  <definedNames>
    <definedName name="Accounting">Parameters!$D$35:$D$37</definedName>
    <definedName name="ApprovalStatus">Parameters!$D$54:$D$55</definedName>
    <definedName name="BACVA_Buckets">Parameters!$D$216:$D$222</definedName>
    <definedName name="BankType">Parameters!$D$38:$D$40</definedName>
    <definedName name="BankTypeNumeric">Parameters!$C$41:$C$47</definedName>
    <definedName name="Basel12">Parameters!$D$33:$D$34</definedName>
    <definedName name="CCROTC">Parameters!$D$18:$D$20</definedName>
    <definedName name="CCRSFT">Parameters!$D$21:$D$24</definedName>
    <definedName name="CreditRisk">Parameters!$D$25:$D$26</definedName>
    <definedName name="CreditRiskEquity">Parameters!$D$27:$D$28</definedName>
    <definedName name="Grade">Parameters!$D$189:$D$192</definedName>
    <definedName name="Group">Parameters!$D$13:$D$14</definedName>
    <definedName name="LegalEntity">Parameters!$D$186:$D$188</definedName>
    <definedName name="Margin">Parameters!$D$213:$D$215</definedName>
    <definedName name="OpRisk">Parameters!$D$29:$D$32</definedName>
    <definedName name="PartialUseIrbCalc">Parameters!$D$48:$D$53</definedName>
    <definedName name="_xlnm.Print_Area" localSheetId="12">Parameters!$A$1:$G$8</definedName>
    <definedName name="_xlnm.Print_Titles" localSheetId="12">Parameters!$1:$1</definedName>
    <definedName name="QNumeric100">Parameters!$C$62:$C$161</definedName>
    <definedName name="QNumeric3">Parameters!$C$62:$C$64</definedName>
    <definedName name="QNumeric5">Parameters!$C$62:$C$66</definedName>
    <definedName name="QNumeric6">Parameters!$C$62:$C$67</definedName>
    <definedName name="QNumericZ100">Parameters!$C$61:$C$161</definedName>
    <definedName name="QNumericZ100_2">Parameters!$C$61:$C$161</definedName>
    <definedName name="QNumericZ100_3">Parameters!$C$61:$C$161</definedName>
    <definedName name="RegDesks">Parameters!$D$162:$D$182</definedName>
    <definedName name="RiskClass">Parameters!$D$56:$D$60</definedName>
    <definedName name="SACVA_Bucket">Parameters!$D$193:$D$205</definedName>
    <definedName name="Sector">Parameters!$D$206:$D$212</definedName>
    <definedName name="SecuritisationHierarchy">Parameters!$D$183:$D$185</definedName>
    <definedName name="Units">Parameters!$E$16</definedName>
    <definedName name="UnitT">Parameters!$E$15:$F$17</definedName>
    <definedName name="UnitW">Parameters!$D$15:$D$17</definedName>
    <definedName name="YesNo">Parameters!$D$10:$D$11</definedName>
    <definedName name="YesNoNA">Parameters!$D$10:$D$12</definedName>
  </definedNames>
  <calcPr calcId="145621"/>
</workbook>
</file>

<file path=xl/calcChain.xml><?xml version="1.0" encoding="utf-8"?>
<calcChain xmlns="http://schemas.openxmlformats.org/spreadsheetml/2006/main">
  <c r="C152" i="40" l="1"/>
  <c r="C41" i="85" l="1"/>
  <c r="D29" i="85"/>
  <c r="F593" i="52"/>
  <c r="F592" i="52"/>
  <c r="F590" i="52"/>
  <c r="F589" i="52"/>
  <c r="F588" i="52"/>
  <c r="C190" i="40"/>
  <c r="C184" i="40"/>
  <c r="C178" i="40"/>
  <c r="C171" i="40"/>
  <c r="C165" i="40"/>
  <c r="C159" i="40"/>
  <c r="C146" i="40"/>
  <c r="C140" i="40"/>
  <c r="C133" i="40"/>
  <c r="C127" i="40"/>
  <c r="C121" i="40"/>
  <c r="C114" i="40"/>
  <c r="C108" i="40"/>
  <c r="C95" i="40"/>
  <c r="C89" i="40"/>
  <c r="C102" i="40"/>
  <c r="C83" i="40"/>
  <c r="F561" i="52" l="1"/>
  <c r="B38" i="95" l="1"/>
  <c r="B39" i="95"/>
  <c r="B40" i="95"/>
  <c r="B41" i="95"/>
  <c r="B42" i="95"/>
  <c r="B225" i="95"/>
  <c r="B226" i="95"/>
  <c r="B227" i="95"/>
  <c r="B228" i="95"/>
  <c r="B229" i="95"/>
  <c r="B400" i="95"/>
  <c r="B401" i="95"/>
  <c r="B402" i="95"/>
  <c r="B403" i="95"/>
  <c r="B404" i="95"/>
  <c r="B38" i="94"/>
  <c r="B39" i="94"/>
  <c r="B40" i="94"/>
  <c r="B41" i="94"/>
  <c r="B42" i="94"/>
  <c r="B225" i="94"/>
  <c r="B226" i="94"/>
  <c r="B227" i="94"/>
  <c r="B228" i="94"/>
  <c r="B229" i="94"/>
  <c r="B400" i="94"/>
  <c r="B401" i="94"/>
  <c r="B402" i="94"/>
  <c r="B403" i="94"/>
  <c r="B404" i="94"/>
  <c r="B38" i="93"/>
  <c r="B39" i="93"/>
  <c r="B40" i="93"/>
  <c r="B41" i="93"/>
  <c r="B42" i="93"/>
  <c r="B225" i="93"/>
  <c r="B226" i="93"/>
  <c r="B227" i="93"/>
  <c r="B228" i="93"/>
  <c r="B229" i="93"/>
  <c r="B400" i="93"/>
  <c r="B401" i="93"/>
  <c r="B402" i="93"/>
  <c r="B403" i="93"/>
  <c r="B404" i="93"/>
  <c r="B38" i="92"/>
  <c r="B39" i="92"/>
  <c r="B40" i="92"/>
  <c r="B41" i="92"/>
  <c r="B42" i="92"/>
  <c r="B225" i="92"/>
  <c r="B226" i="92"/>
  <c r="B227" i="92"/>
  <c r="B228" i="92"/>
  <c r="B229" i="92"/>
  <c r="B400" i="92"/>
  <c r="B401" i="92"/>
  <c r="B402" i="92"/>
  <c r="B403" i="92"/>
  <c r="B404" i="92"/>
  <c r="B38" i="91"/>
  <c r="B39" i="91"/>
  <c r="B40" i="91"/>
  <c r="B41" i="91"/>
  <c r="B42" i="91"/>
  <c r="B225" i="91"/>
  <c r="B226" i="91"/>
  <c r="B227" i="91"/>
  <c r="B228" i="91"/>
  <c r="B229" i="91"/>
  <c r="B400" i="91"/>
  <c r="B401" i="91"/>
  <c r="B402" i="91"/>
  <c r="B403" i="91"/>
  <c r="B404" i="91"/>
  <c r="B38" i="90"/>
  <c r="B39" i="90"/>
  <c r="B40" i="90"/>
  <c r="B41" i="90"/>
  <c r="B42" i="90"/>
  <c r="B225" i="90"/>
  <c r="B226" i="90"/>
  <c r="B227" i="90"/>
  <c r="B228" i="90"/>
  <c r="B229" i="90"/>
  <c r="B400" i="90"/>
  <c r="B401" i="90"/>
  <c r="B402" i="90"/>
  <c r="B403" i="90"/>
  <c r="B404" i="90"/>
  <c r="B34" i="89"/>
  <c r="B217" i="89"/>
  <c r="B388" i="89"/>
  <c r="B83" i="88"/>
  <c r="B84" i="88"/>
  <c r="B85" i="88"/>
  <c r="B86" i="88"/>
  <c r="B87" i="88"/>
  <c r="B88" i="88"/>
  <c r="B89" i="88"/>
  <c r="B90" i="88"/>
  <c r="B91" i="88"/>
  <c r="B92" i="88"/>
  <c r="B93" i="88"/>
  <c r="B94" i="88"/>
  <c r="B95" i="88"/>
  <c r="B96" i="88"/>
  <c r="B97" i="88"/>
  <c r="B98" i="88"/>
  <c r="B99" i="88"/>
  <c r="B100" i="88"/>
  <c r="B101" i="88"/>
  <c r="B102" i="88"/>
  <c r="B103" i="88"/>
  <c r="B104" i="88"/>
  <c r="B105" i="88"/>
  <c r="B106" i="88"/>
  <c r="B107" i="88"/>
  <c r="B108" i="88"/>
  <c r="B109" i="88"/>
  <c r="B110" i="88"/>
  <c r="B111" i="88"/>
  <c r="B112" i="88"/>
  <c r="B113" i="88"/>
  <c r="B114" i="88"/>
  <c r="B115" i="88"/>
  <c r="B116" i="88"/>
  <c r="B117" i="88"/>
  <c r="B118" i="88"/>
  <c r="B119" i="88"/>
  <c r="B120" i="88"/>
  <c r="B121" i="88"/>
  <c r="B122" i="88"/>
  <c r="B123" i="88"/>
  <c r="B124" i="88"/>
  <c r="B125" i="88"/>
  <c r="B126" i="88"/>
  <c r="B127" i="88"/>
  <c r="B128" i="88"/>
  <c r="B129" i="88"/>
  <c r="B130" i="88"/>
  <c r="B131" i="88"/>
  <c r="B132" i="88"/>
  <c r="B315" i="88"/>
  <c r="B316" i="88"/>
  <c r="B317" i="88"/>
  <c r="B318" i="88"/>
  <c r="B319" i="88"/>
  <c r="B320" i="88"/>
  <c r="B321" i="88"/>
  <c r="B322" i="88"/>
  <c r="B323" i="88"/>
  <c r="B324" i="88"/>
  <c r="B325" i="88"/>
  <c r="B326" i="88"/>
  <c r="B327" i="88"/>
  <c r="B328" i="88"/>
  <c r="B329" i="88"/>
  <c r="B330" i="88"/>
  <c r="B331" i="88"/>
  <c r="B332" i="88"/>
  <c r="B333" i="88"/>
  <c r="B334" i="88"/>
  <c r="B335" i="88"/>
  <c r="B336" i="88"/>
  <c r="B337" i="88"/>
  <c r="B338" i="88"/>
  <c r="B339" i="88"/>
  <c r="B340" i="88"/>
  <c r="B341" i="88"/>
  <c r="B342" i="88"/>
  <c r="B343" i="88"/>
  <c r="B344" i="88"/>
  <c r="B345" i="88"/>
  <c r="B346" i="88"/>
  <c r="B347" i="88"/>
  <c r="B348" i="88"/>
  <c r="B349" i="88"/>
  <c r="B350" i="88"/>
  <c r="B351" i="88"/>
  <c r="B352" i="88"/>
  <c r="B353" i="88"/>
  <c r="B354" i="88"/>
  <c r="B355" i="88"/>
  <c r="B356" i="88"/>
  <c r="B357" i="88"/>
  <c r="B358" i="88"/>
  <c r="B359" i="88"/>
  <c r="B360" i="88"/>
  <c r="B361" i="88"/>
  <c r="B362" i="88"/>
  <c r="B363" i="88"/>
  <c r="B364" i="88"/>
  <c r="B535" i="88"/>
  <c r="B536" i="88"/>
  <c r="B537" i="88"/>
  <c r="B538" i="88"/>
  <c r="B539" i="88"/>
  <c r="B540" i="88"/>
  <c r="B541" i="88"/>
  <c r="B542" i="88"/>
  <c r="B543" i="88"/>
  <c r="B544" i="88"/>
  <c r="B545" i="88"/>
  <c r="B546" i="88"/>
  <c r="B547" i="88"/>
  <c r="B548" i="88"/>
  <c r="B549" i="88"/>
  <c r="B550" i="88"/>
  <c r="B551" i="88"/>
  <c r="B552" i="88"/>
  <c r="B553" i="88"/>
  <c r="B554" i="88"/>
  <c r="B555" i="88"/>
  <c r="B556" i="88"/>
  <c r="B557" i="88"/>
  <c r="B558" i="88"/>
  <c r="B559" i="88"/>
  <c r="B560" i="88"/>
  <c r="B561" i="88"/>
  <c r="B562" i="88"/>
  <c r="B563" i="88"/>
  <c r="B564" i="88"/>
  <c r="B565" i="88"/>
  <c r="B566" i="88"/>
  <c r="B567" i="88"/>
  <c r="B568" i="88"/>
  <c r="B569" i="88"/>
  <c r="B570" i="88"/>
  <c r="B571" i="88"/>
  <c r="B572" i="88"/>
  <c r="B573" i="88"/>
  <c r="B574" i="88"/>
  <c r="B575" i="88"/>
  <c r="B576" i="88"/>
  <c r="B577" i="88"/>
  <c r="B578" i="88"/>
  <c r="B579" i="88"/>
  <c r="B580" i="88"/>
  <c r="B581" i="88"/>
  <c r="B582" i="88"/>
  <c r="B583" i="88"/>
  <c r="B584" i="88"/>
  <c r="J360" i="52" l="1"/>
  <c r="K360" i="52" s="1"/>
  <c r="C254" i="40" l="1"/>
  <c r="G18" i="52" l="1"/>
  <c r="B18" i="52"/>
  <c r="F554" i="52"/>
  <c r="F548" i="52"/>
  <c r="F542" i="52"/>
  <c r="F536" i="52"/>
  <c r="F528" i="52"/>
  <c r="F522" i="52"/>
  <c r="F516" i="52"/>
  <c r="F510" i="52"/>
  <c r="F502" i="52"/>
  <c r="F496" i="52"/>
  <c r="F490" i="52"/>
  <c r="F484" i="52"/>
  <c r="F577" i="52"/>
  <c r="F17" i="52" s="1"/>
  <c r="F509" i="52" l="1"/>
  <c r="F535" i="52"/>
  <c r="F483" i="52"/>
  <c r="F225" i="52"/>
  <c r="F221" i="52"/>
  <c r="F217" i="52"/>
  <c r="G313" i="52"/>
  <c r="G309" i="52"/>
  <c r="G305" i="52"/>
  <c r="F313" i="52"/>
  <c r="F309" i="52"/>
  <c r="F305" i="52"/>
  <c r="F258" i="52"/>
  <c r="F254" i="52"/>
  <c r="F250" i="52"/>
  <c r="F192" i="52"/>
  <c r="F188" i="52"/>
  <c r="F184" i="52"/>
  <c r="F143" i="52"/>
  <c r="F139" i="52"/>
  <c r="F135" i="52"/>
  <c r="F106" i="52"/>
  <c r="F102" i="52"/>
  <c r="F98" i="52"/>
  <c r="C299" i="40"/>
  <c r="C241" i="40"/>
  <c r="C60" i="40"/>
  <c r="F567" i="52" l="1"/>
  <c r="F579" i="52" s="1"/>
  <c r="F216" i="52"/>
  <c r="G304" i="52"/>
  <c r="F304" i="52"/>
  <c r="F249" i="52"/>
  <c r="F183" i="52"/>
  <c r="F134" i="52"/>
  <c r="F97" i="52"/>
  <c r="C177" i="40" l="1"/>
  <c r="J403" i="52" l="1"/>
  <c r="K403" i="52" s="1"/>
  <c r="J402" i="52"/>
  <c r="K402" i="52" s="1"/>
  <c r="J401" i="52"/>
  <c r="K401" i="52" s="1"/>
  <c r="J400" i="52"/>
  <c r="K400" i="52" s="1"/>
  <c r="J399" i="52"/>
  <c r="K399" i="52" s="1"/>
  <c r="J398" i="52"/>
  <c r="K398" i="52" s="1"/>
  <c r="J397" i="52"/>
  <c r="K397" i="52" s="1"/>
  <c r="J396" i="52"/>
  <c r="K396" i="52" s="1"/>
  <c r="J395" i="52"/>
  <c r="K395" i="52" s="1"/>
  <c r="J394" i="52"/>
  <c r="K394" i="52" s="1"/>
  <c r="J393" i="52"/>
  <c r="K393" i="52" s="1"/>
  <c r="J392" i="52"/>
  <c r="K392" i="52" s="1"/>
  <c r="J391" i="52"/>
  <c r="K391" i="52" s="1"/>
  <c r="J390" i="52"/>
  <c r="K390" i="52" s="1"/>
  <c r="J389" i="52"/>
  <c r="K389" i="52" s="1"/>
  <c r="J388" i="52"/>
  <c r="K388" i="52" s="1"/>
  <c r="J387" i="52"/>
  <c r="K387" i="52" s="1"/>
  <c r="J386" i="52"/>
  <c r="K386" i="52" s="1"/>
  <c r="J385" i="52"/>
  <c r="K385" i="52" s="1"/>
  <c r="J384" i="52"/>
  <c r="K384" i="52" s="1"/>
  <c r="J383" i="52"/>
  <c r="K383" i="52" s="1"/>
  <c r="J382" i="52"/>
  <c r="K382" i="52" s="1"/>
  <c r="J381" i="52"/>
  <c r="K381" i="52" s="1"/>
  <c r="J380" i="52"/>
  <c r="K380" i="52" s="1"/>
  <c r="J379" i="52"/>
  <c r="K379" i="52" s="1"/>
  <c r="J378" i="52"/>
  <c r="K378" i="52" s="1"/>
  <c r="J377" i="52"/>
  <c r="K377" i="52" s="1"/>
  <c r="J376" i="52"/>
  <c r="K376" i="52" s="1"/>
  <c r="J375" i="52"/>
  <c r="K375" i="52" s="1"/>
  <c r="J374" i="52"/>
  <c r="K374" i="52" s="1"/>
  <c r="J373" i="52"/>
  <c r="K373" i="52" s="1"/>
  <c r="J372" i="52"/>
  <c r="K372" i="52" s="1"/>
  <c r="J371" i="52"/>
  <c r="K371" i="52" s="1"/>
  <c r="J370" i="52"/>
  <c r="K370" i="52" s="1"/>
  <c r="J369" i="52"/>
  <c r="K369" i="52" s="1"/>
  <c r="J368" i="52"/>
  <c r="K368" i="52" s="1"/>
  <c r="D128" i="85"/>
  <c r="D127" i="85"/>
  <c r="D126" i="85"/>
  <c r="D125" i="85"/>
  <c r="D124" i="85"/>
  <c r="D123" i="85"/>
  <c r="D122" i="85"/>
  <c r="D121" i="85"/>
  <c r="D120" i="85"/>
  <c r="D119" i="85"/>
  <c r="D118" i="85"/>
  <c r="D117" i="85"/>
  <c r="D116" i="85"/>
  <c r="D115" i="85"/>
  <c r="D114" i="85"/>
  <c r="D113" i="85"/>
  <c r="D112" i="85"/>
  <c r="D111" i="85"/>
  <c r="D110" i="85"/>
  <c r="D109" i="85"/>
  <c r="D108" i="85"/>
  <c r="D107" i="85"/>
  <c r="D106" i="85"/>
  <c r="D105" i="85"/>
  <c r="D104" i="85"/>
  <c r="D103" i="85"/>
  <c r="D102" i="85"/>
  <c r="D101" i="85"/>
  <c r="D100" i="85"/>
  <c r="D99" i="85"/>
  <c r="D98" i="85"/>
  <c r="D97" i="85"/>
  <c r="D96" i="85"/>
  <c r="D95" i="85"/>
  <c r="D94" i="85"/>
  <c r="D93" i="85"/>
  <c r="D92" i="85"/>
  <c r="D91" i="85"/>
  <c r="D90" i="85"/>
  <c r="D89" i="85"/>
  <c r="D88" i="85"/>
  <c r="D87" i="85"/>
  <c r="D86" i="85"/>
  <c r="D85" i="85"/>
  <c r="D84" i="85"/>
  <c r="D83" i="85"/>
  <c r="D82" i="85"/>
  <c r="D81" i="85"/>
  <c r="D80" i="85"/>
  <c r="D79" i="85"/>
  <c r="D78" i="85"/>
  <c r="D77" i="85"/>
  <c r="D76" i="85"/>
  <c r="D75" i="85"/>
  <c r="D74" i="85"/>
  <c r="D73" i="85"/>
  <c r="D72" i="85"/>
  <c r="D71" i="85"/>
  <c r="D70" i="85"/>
  <c r="D69" i="85"/>
  <c r="D68" i="85"/>
  <c r="D67" i="85"/>
  <c r="D66" i="85"/>
  <c r="D65" i="85"/>
  <c r="D64" i="85"/>
  <c r="D63" i="85"/>
  <c r="D62" i="85"/>
  <c r="D61" i="85"/>
  <c r="D60" i="85"/>
  <c r="D59" i="85"/>
  <c r="D58" i="85"/>
  <c r="D57" i="85"/>
  <c r="D56" i="85"/>
  <c r="D55" i="85"/>
  <c r="D54" i="85"/>
  <c r="D53" i="85"/>
  <c r="D52" i="85"/>
  <c r="D51" i="85"/>
  <c r="D50" i="85"/>
  <c r="D49" i="85"/>
  <c r="D48" i="85"/>
  <c r="D47" i="85"/>
  <c r="D46" i="85"/>
  <c r="D45" i="85"/>
  <c r="D44" i="85"/>
  <c r="D43" i="85"/>
  <c r="D42" i="85"/>
  <c r="D41" i="85"/>
  <c r="D40" i="85"/>
  <c r="D39" i="85"/>
  <c r="D38" i="85"/>
  <c r="D37" i="85"/>
  <c r="D36" i="85"/>
  <c r="D35" i="85"/>
  <c r="D34" i="85"/>
  <c r="D33" i="85"/>
  <c r="D32" i="85"/>
  <c r="D31" i="85"/>
  <c r="D30" i="85"/>
  <c r="C128" i="85"/>
  <c r="C127" i="85"/>
  <c r="C126" i="85"/>
  <c r="C125" i="85"/>
  <c r="C124" i="85"/>
  <c r="C123" i="85"/>
  <c r="C122" i="85"/>
  <c r="C121" i="85"/>
  <c r="C120" i="85"/>
  <c r="C119" i="85"/>
  <c r="C118" i="85"/>
  <c r="C117" i="85"/>
  <c r="C116" i="85"/>
  <c r="C115" i="85"/>
  <c r="C114" i="85"/>
  <c r="C113" i="85"/>
  <c r="C112" i="85"/>
  <c r="C111" i="85"/>
  <c r="C110" i="85"/>
  <c r="C109" i="85"/>
  <c r="C108" i="85"/>
  <c r="C107" i="85"/>
  <c r="C106" i="85"/>
  <c r="C105" i="85"/>
  <c r="C104" i="85"/>
  <c r="C103" i="85"/>
  <c r="C102" i="85"/>
  <c r="C101" i="85"/>
  <c r="C100" i="85"/>
  <c r="C99" i="85"/>
  <c r="C98" i="85"/>
  <c r="C97" i="85"/>
  <c r="C96" i="85"/>
  <c r="C95" i="85"/>
  <c r="C94" i="85"/>
  <c r="C93" i="85"/>
  <c r="C92" i="85"/>
  <c r="C91" i="85"/>
  <c r="C90" i="85"/>
  <c r="C89" i="85"/>
  <c r="C88" i="85"/>
  <c r="C87" i="85"/>
  <c r="C86" i="85"/>
  <c r="C85" i="85"/>
  <c r="C84" i="85"/>
  <c r="C83" i="85"/>
  <c r="C82" i="85"/>
  <c r="C81" i="85"/>
  <c r="C80" i="85"/>
  <c r="C79" i="85"/>
  <c r="C78" i="85"/>
  <c r="C77" i="85"/>
  <c r="C76" i="85"/>
  <c r="C75" i="85"/>
  <c r="C74" i="85"/>
  <c r="C73" i="85"/>
  <c r="C72" i="85"/>
  <c r="C71" i="85"/>
  <c r="C70" i="85"/>
  <c r="C69" i="85"/>
  <c r="C68" i="85"/>
  <c r="C67" i="85"/>
  <c r="C66" i="85"/>
  <c r="C65" i="85"/>
  <c r="C64" i="85"/>
  <c r="C63" i="85"/>
  <c r="C62" i="85"/>
  <c r="C61" i="85"/>
  <c r="C60" i="85"/>
  <c r="C59" i="85"/>
  <c r="C58" i="85"/>
  <c r="C57" i="85"/>
  <c r="C56" i="85"/>
  <c r="C55" i="85"/>
  <c r="C54" i="85"/>
  <c r="C53" i="85"/>
  <c r="C52" i="85"/>
  <c r="C51" i="85"/>
  <c r="C50" i="85"/>
  <c r="C49" i="85"/>
  <c r="C48" i="85"/>
  <c r="C47" i="85"/>
  <c r="C46" i="85"/>
  <c r="C45" i="85"/>
  <c r="C44" i="85"/>
  <c r="C43" i="85"/>
  <c r="C42" i="85"/>
  <c r="C40" i="85"/>
  <c r="C39" i="85"/>
  <c r="C38" i="85"/>
  <c r="C37" i="85"/>
  <c r="C36" i="85"/>
  <c r="C35" i="85"/>
  <c r="C34" i="85"/>
  <c r="C33" i="85"/>
  <c r="C32" i="85"/>
  <c r="C31" i="85"/>
  <c r="C30" i="85"/>
  <c r="C29" i="85"/>
  <c r="B956" i="85" l="1"/>
  <c r="B955" i="85"/>
  <c r="B954" i="85"/>
  <c r="B953" i="85"/>
  <c r="B952" i="85"/>
  <c r="B951" i="85"/>
  <c r="B950" i="85"/>
  <c r="B949" i="85"/>
  <c r="B948" i="85"/>
  <c r="B947" i="85"/>
  <c r="B946" i="85"/>
  <c r="B945" i="85"/>
  <c r="B944" i="85"/>
  <c r="B943" i="85"/>
  <c r="B942" i="85"/>
  <c r="B941" i="85"/>
  <c r="B940" i="85"/>
  <c r="B939" i="85"/>
  <c r="B938" i="85"/>
  <c r="B937" i="85"/>
  <c r="B936" i="85"/>
  <c r="B935" i="85"/>
  <c r="B934" i="85"/>
  <c r="B933" i="85"/>
  <c r="B932" i="85"/>
  <c r="B931" i="85"/>
  <c r="B930" i="85"/>
  <c r="B929" i="85"/>
  <c r="B928" i="85"/>
  <c r="B927" i="85"/>
  <c r="B926" i="85"/>
  <c r="B925" i="85"/>
  <c r="B924" i="85"/>
  <c r="B923" i="85"/>
  <c r="B922" i="85"/>
  <c r="B921" i="85"/>
  <c r="B920" i="85"/>
  <c r="B919" i="85"/>
  <c r="B918" i="85"/>
  <c r="B917" i="85"/>
  <c r="B916" i="85"/>
  <c r="B915" i="85"/>
  <c r="B914" i="85"/>
  <c r="B913" i="85"/>
  <c r="B912" i="85"/>
  <c r="B911" i="85"/>
  <c r="B910" i="85"/>
  <c r="B909" i="85"/>
  <c r="B908" i="85"/>
  <c r="B907" i="85"/>
  <c r="B906" i="85"/>
  <c r="B905" i="85"/>
  <c r="B904" i="85"/>
  <c r="B903" i="85"/>
  <c r="B902" i="85"/>
  <c r="B901" i="85"/>
  <c r="B900" i="85"/>
  <c r="B899" i="85"/>
  <c r="B898" i="85"/>
  <c r="B897" i="85"/>
  <c r="B896" i="85"/>
  <c r="B895" i="85"/>
  <c r="B894" i="85"/>
  <c r="B893" i="85"/>
  <c r="B892" i="85"/>
  <c r="B891" i="85"/>
  <c r="B890" i="85"/>
  <c r="B889" i="85"/>
  <c r="B888" i="85"/>
  <c r="B887" i="85"/>
  <c r="B886" i="85"/>
  <c r="B885" i="85"/>
  <c r="B884" i="85"/>
  <c r="B883" i="85"/>
  <c r="B882" i="85"/>
  <c r="B881" i="85"/>
  <c r="B880" i="85"/>
  <c r="B879" i="85"/>
  <c r="B878" i="85"/>
  <c r="B877" i="85"/>
  <c r="B876" i="85"/>
  <c r="B875" i="85"/>
  <c r="B874" i="85"/>
  <c r="B873" i="85"/>
  <c r="B872" i="85"/>
  <c r="B871" i="85"/>
  <c r="B870" i="85"/>
  <c r="B869" i="85"/>
  <c r="B868" i="85"/>
  <c r="B867" i="85"/>
  <c r="B866" i="85"/>
  <c r="B865" i="85"/>
  <c r="B864" i="85"/>
  <c r="B863" i="85"/>
  <c r="B862" i="85"/>
  <c r="B861" i="85"/>
  <c r="B860" i="85"/>
  <c r="B859" i="85"/>
  <c r="B858" i="85"/>
  <c r="B857" i="85"/>
  <c r="DT856" i="85"/>
  <c r="DS856" i="85"/>
  <c r="DR856" i="85"/>
  <c r="DQ856" i="85"/>
  <c r="DP856" i="85"/>
  <c r="DO856" i="85"/>
  <c r="DN856" i="85"/>
  <c r="DM856" i="85"/>
  <c r="DL856" i="85"/>
  <c r="DK856" i="85"/>
  <c r="DJ856" i="85"/>
  <c r="DI856" i="85"/>
  <c r="DH856" i="85"/>
  <c r="DG856" i="85"/>
  <c r="DF856" i="85"/>
  <c r="DE856" i="85"/>
  <c r="DD856" i="85"/>
  <c r="DC856" i="85"/>
  <c r="DB856" i="85"/>
  <c r="DA856" i="85"/>
  <c r="CZ856" i="85"/>
  <c r="CY856" i="85"/>
  <c r="CX856" i="85"/>
  <c r="CW856" i="85"/>
  <c r="CV856" i="85"/>
  <c r="CU856" i="85"/>
  <c r="CT856" i="85"/>
  <c r="CS856" i="85"/>
  <c r="CR856" i="85"/>
  <c r="CQ856" i="85"/>
  <c r="CP856" i="85"/>
  <c r="CO856" i="85"/>
  <c r="CN856" i="85"/>
  <c r="CM856" i="85"/>
  <c r="CL856" i="85"/>
  <c r="CK856" i="85"/>
  <c r="CJ856" i="85"/>
  <c r="CI856" i="85"/>
  <c r="CH856" i="85"/>
  <c r="CG856" i="85"/>
  <c r="CF856" i="85"/>
  <c r="CE856" i="85"/>
  <c r="CD856" i="85"/>
  <c r="CC856" i="85"/>
  <c r="CB856" i="85"/>
  <c r="CA856" i="85"/>
  <c r="BZ856" i="85"/>
  <c r="BY856" i="85"/>
  <c r="BX856" i="85"/>
  <c r="BW856" i="85"/>
  <c r="BV856" i="85"/>
  <c r="BU856" i="85"/>
  <c r="BT856" i="85"/>
  <c r="BS856" i="85"/>
  <c r="BR856" i="85"/>
  <c r="BQ856" i="85"/>
  <c r="BP856" i="85"/>
  <c r="BO856" i="85"/>
  <c r="BN856" i="85"/>
  <c r="BM856" i="85"/>
  <c r="BL856" i="85"/>
  <c r="BK856" i="85"/>
  <c r="BJ856" i="85"/>
  <c r="BI856" i="85"/>
  <c r="BH856" i="85"/>
  <c r="BG856" i="85"/>
  <c r="BF856" i="85"/>
  <c r="BE856" i="85"/>
  <c r="BD856" i="85"/>
  <c r="BC856" i="85"/>
  <c r="BB856" i="85"/>
  <c r="BA856" i="85"/>
  <c r="AZ856" i="85"/>
  <c r="AY856" i="85"/>
  <c r="AX856" i="85"/>
  <c r="AW856" i="85"/>
  <c r="AV856" i="85"/>
  <c r="AU856" i="85"/>
  <c r="AT856" i="85"/>
  <c r="AS856" i="85"/>
  <c r="AR856" i="85"/>
  <c r="AQ856" i="85"/>
  <c r="AP856" i="85"/>
  <c r="AO856" i="85"/>
  <c r="AN856" i="85"/>
  <c r="AM856" i="85"/>
  <c r="AL856" i="85"/>
  <c r="AK856" i="85"/>
  <c r="AJ856" i="85"/>
  <c r="AI856" i="85"/>
  <c r="AH856" i="85"/>
  <c r="AG856" i="85"/>
  <c r="AF856" i="85"/>
  <c r="AE856" i="85"/>
  <c r="AD856" i="85"/>
  <c r="AC856" i="85"/>
  <c r="AB856" i="85"/>
  <c r="AA856" i="85"/>
  <c r="Z856" i="85"/>
  <c r="Y856" i="85"/>
  <c r="X856" i="85"/>
  <c r="W856" i="85"/>
  <c r="V856" i="85"/>
  <c r="U856" i="85"/>
  <c r="T856" i="85"/>
  <c r="S856" i="85"/>
  <c r="R856" i="85"/>
  <c r="Q856" i="85"/>
  <c r="P856" i="85"/>
  <c r="O856" i="85"/>
  <c r="N856" i="85"/>
  <c r="M856" i="85"/>
  <c r="L856" i="85"/>
  <c r="K856" i="85"/>
  <c r="J856" i="85"/>
  <c r="I856" i="85"/>
  <c r="H856" i="85"/>
  <c r="G856" i="85"/>
  <c r="F856" i="85"/>
  <c r="B852" i="85"/>
  <c r="B851" i="85"/>
  <c r="B850" i="85"/>
  <c r="B849" i="85"/>
  <c r="B848" i="85"/>
  <c r="B847" i="85"/>
  <c r="B846" i="85"/>
  <c r="B845" i="85"/>
  <c r="B844" i="85"/>
  <c r="B843" i="85"/>
  <c r="B842" i="85"/>
  <c r="B841" i="85"/>
  <c r="B840" i="85"/>
  <c r="B839" i="85"/>
  <c r="B838" i="85"/>
  <c r="B837" i="85"/>
  <c r="B836" i="85"/>
  <c r="B835" i="85"/>
  <c r="B834" i="85"/>
  <c r="B833" i="85"/>
  <c r="B832" i="85"/>
  <c r="B831" i="85"/>
  <c r="B830" i="85"/>
  <c r="B829" i="85"/>
  <c r="B828" i="85"/>
  <c r="B827" i="85"/>
  <c r="B826" i="85"/>
  <c r="B825" i="85"/>
  <c r="B824" i="85"/>
  <c r="B823" i="85"/>
  <c r="B822" i="85"/>
  <c r="B821" i="85"/>
  <c r="B820" i="85"/>
  <c r="B819" i="85"/>
  <c r="B818" i="85"/>
  <c r="B817" i="85"/>
  <c r="B816" i="85"/>
  <c r="B815" i="85"/>
  <c r="B814" i="85"/>
  <c r="B813" i="85"/>
  <c r="B812" i="85"/>
  <c r="B811" i="85"/>
  <c r="B810" i="85"/>
  <c r="B809" i="85"/>
  <c r="B808" i="85"/>
  <c r="B807" i="85"/>
  <c r="B806" i="85"/>
  <c r="B805" i="85"/>
  <c r="B804" i="85"/>
  <c r="B803" i="85"/>
  <c r="B802" i="85"/>
  <c r="B801" i="85"/>
  <c r="B800" i="85"/>
  <c r="B799" i="85"/>
  <c r="B798" i="85"/>
  <c r="B797" i="85"/>
  <c r="B796" i="85"/>
  <c r="B795" i="85"/>
  <c r="B794" i="85"/>
  <c r="B793" i="85"/>
  <c r="B792" i="85"/>
  <c r="B791" i="85"/>
  <c r="B790" i="85"/>
  <c r="B789" i="85"/>
  <c r="B788" i="85"/>
  <c r="B787" i="85"/>
  <c r="B786" i="85"/>
  <c r="B785" i="85"/>
  <c r="B784" i="85"/>
  <c r="B783" i="85"/>
  <c r="B782" i="85"/>
  <c r="B781" i="85"/>
  <c r="B780" i="85"/>
  <c r="B779" i="85"/>
  <c r="B778" i="85"/>
  <c r="B777" i="85"/>
  <c r="B776" i="85"/>
  <c r="B775" i="85"/>
  <c r="B774" i="85"/>
  <c r="B773" i="85"/>
  <c r="B772" i="85"/>
  <c r="B771" i="85"/>
  <c r="B770" i="85"/>
  <c r="B769" i="85"/>
  <c r="B768" i="85"/>
  <c r="B767" i="85"/>
  <c r="B766" i="85"/>
  <c r="B765" i="85"/>
  <c r="B764" i="85"/>
  <c r="B763" i="85"/>
  <c r="B762" i="85"/>
  <c r="B761" i="85"/>
  <c r="B760" i="85"/>
  <c r="B759" i="85"/>
  <c r="B758" i="85"/>
  <c r="B757" i="85"/>
  <c r="B756" i="85"/>
  <c r="B755" i="85"/>
  <c r="B754" i="85"/>
  <c r="B753" i="85"/>
  <c r="DT752" i="85"/>
  <c r="DS752" i="85"/>
  <c r="DR752" i="85"/>
  <c r="DQ752" i="85"/>
  <c r="DP752" i="85"/>
  <c r="DO752" i="85"/>
  <c r="DN752" i="85"/>
  <c r="DM752" i="85"/>
  <c r="DL752" i="85"/>
  <c r="DK752" i="85"/>
  <c r="DJ752" i="85"/>
  <c r="DI752" i="85"/>
  <c r="DH752" i="85"/>
  <c r="DG752" i="85"/>
  <c r="DF752" i="85"/>
  <c r="DE752" i="85"/>
  <c r="DD752" i="85"/>
  <c r="DC752" i="85"/>
  <c r="DB752" i="85"/>
  <c r="DA752" i="85"/>
  <c r="CZ752" i="85"/>
  <c r="CY752" i="85"/>
  <c r="CX752" i="85"/>
  <c r="CW752" i="85"/>
  <c r="CV752" i="85"/>
  <c r="CU752" i="85"/>
  <c r="CT752" i="85"/>
  <c r="CS752" i="85"/>
  <c r="CR752" i="85"/>
  <c r="CQ752" i="85"/>
  <c r="CP752" i="85"/>
  <c r="CO752" i="85"/>
  <c r="CN752" i="85"/>
  <c r="CM752" i="85"/>
  <c r="CL752" i="85"/>
  <c r="CK752" i="85"/>
  <c r="CJ752" i="85"/>
  <c r="CI752" i="85"/>
  <c r="CH752" i="85"/>
  <c r="CG752" i="85"/>
  <c r="CF752" i="85"/>
  <c r="CE752" i="85"/>
  <c r="CD752" i="85"/>
  <c r="CC752" i="85"/>
  <c r="CB752" i="85"/>
  <c r="CA752" i="85"/>
  <c r="BZ752" i="85"/>
  <c r="BY752" i="85"/>
  <c r="BX752" i="85"/>
  <c r="BW752" i="85"/>
  <c r="BV752" i="85"/>
  <c r="BU752" i="85"/>
  <c r="BT752" i="85"/>
  <c r="BS752" i="85"/>
  <c r="BR752" i="85"/>
  <c r="BQ752" i="85"/>
  <c r="BP752" i="85"/>
  <c r="BO752" i="85"/>
  <c r="BN752" i="85"/>
  <c r="BM752" i="85"/>
  <c r="BL752" i="85"/>
  <c r="BK752" i="85"/>
  <c r="BJ752" i="85"/>
  <c r="BI752" i="85"/>
  <c r="BH752" i="85"/>
  <c r="BG752" i="85"/>
  <c r="BF752" i="85"/>
  <c r="BE752" i="85"/>
  <c r="BD752" i="85"/>
  <c r="BC752" i="85"/>
  <c r="BB752" i="85"/>
  <c r="BA752" i="85"/>
  <c r="AZ752" i="85"/>
  <c r="AY752" i="85"/>
  <c r="AX752" i="85"/>
  <c r="AW752" i="85"/>
  <c r="AV752" i="85"/>
  <c r="AU752" i="85"/>
  <c r="AT752" i="85"/>
  <c r="AS752" i="85"/>
  <c r="AR752" i="85"/>
  <c r="AQ752" i="85"/>
  <c r="AP752" i="85"/>
  <c r="AO752" i="85"/>
  <c r="AN752" i="85"/>
  <c r="AM752" i="85"/>
  <c r="AL752" i="85"/>
  <c r="AK752" i="85"/>
  <c r="AJ752" i="85"/>
  <c r="AI752" i="85"/>
  <c r="AH752" i="85"/>
  <c r="AG752" i="85"/>
  <c r="AF752" i="85"/>
  <c r="AE752" i="85"/>
  <c r="AD752" i="85"/>
  <c r="AC752" i="85"/>
  <c r="AB752" i="85"/>
  <c r="AA752" i="85"/>
  <c r="Z752" i="85"/>
  <c r="Y752" i="85"/>
  <c r="X752" i="85"/>
  <c r="W752" i="85"/>
  <c r="V752" i="85"/>
  <c r="U752" i="85"/>
  <c r="T752" i="85"/>
  <c r="S752" i="85"/>
  <c r="R752" i="85"/>
  <c r="Q752" i="85"/>
  <c r="P752" i="85"/>
  <c r="O752" i="85"/>
  <c r="N752" i="85"/>
  <c r="M752" i="85"/>
  <c r="L752" i="85"/>
  <c r="K752" i="85"/>
  <c r="J752" i="85"/>
  <c r="I752" i="85"/>
  <c r="H752" i="85"/>
  <c r="G752" i="85"/>
  <c r="F752" i="85"/>
  <c r="B748" i="85"/>
  <c r="B747" i="85"/>
  <c r="B746" i="85"/>
  <c r="B745" i="85"/>
  <c r="B744" i="85"/>
  <c r="B743" i="85"/>
  <c r="B742" i="85"/>
  <c r="B741" i="85"/>
  <c r="B740" i="85"/>
  <c r="B739" i="85"/>
  <c r="B738" i="85"/>
  <c r="B737" i="85"/>
  <c r="B736" i="85"/>
  <c r="B735" i="85"/>
  <c r="B734" i="85"/>
  <c r="B733" i="85"/>
  <c r="B732" i="85"/>
  <c r="B731" i="85"/>
  <c r="B730" i="85"/>
  <c r="B729" i="85"/>
  <c r="B728" i="85"/>
  <c r="B727" i="85"/>
  <c r="B726" i="85"/>
  <c r="B725" i="85"/>
  <c r="B724" i="85"/>
  <c r="B723" i="85"/>
  <c r="B722" i="85"/>
  <c r="B721" i="85"/>
  <c r="B720" i="85"/>
  <c r="B719" i="85"/>
  <c r="B718" i="85"/>
  <c r="B717" i="85"/>
  <c r="B716" i="85"/>
  <c r="B715" i="85"/>
  <c r="B714" i="85"/>
  <c r="B713" i="85"/>
  <c r="B712" i="85"/>
  <c r="B711" i="85"/>
  <c r="B710" i="85"/>
  <c r="B709" i="85"/>
  <c r="B708" i="85"/>
  <c r="B707" i="85"/>
  <c r="B706" i="85"/>
  <c r="B705" i="85"/>
  <c r="B704" i="85"/>
  <c r="B703" i="85"/>
  <c r="B702" i="85"/>
  <c r="B701" i="85"/>
  <c r="B700" i="85"/>
  <c r="B699" i="85"/>
  <c r="B698" i="85"/>
  <c r="B697" i="85"/>
  <c r="B696" i="85"/>
  <c r="B695" i="85"/>
  <c r="B694" i="85"/>
  <c r="B693" i="85"/>
  <c r="B692" i="85"/>
  <c r="B691" i="85"/>
  <c r="B690" i="85"/>
  <c r="B689" i="85"/>
  <c r="B688" i="85"/>
  <c r="B687" i="85"/>
  <c r="B686" i="85"/>
  <c r="B685" i="85"/>
  <c r="B684" i="85"/>
  <c r="B683" i="85"/>
  <c r="B682" i="85"/>
  <c r="B681" i="85"/>
  <c r="B680" i="85"/>
  <c r="B679" i="85"/>
  <c r="B678" i="85"/>
  <c r="B677" i="85"/>
  <c r="B676" i="85"/>
  <c r="B675" i="85"/>
  <c r="B674" i="85"/>
  <c r="B673" i="85"/>
  <c r="B672" i="85"/>
  <c r="B671" i="85"/>
  <c r="B670" i="85"/>
  <c r="B669" i="85"/>
  <c r="B668" i="85"/>
  <c r="B667" i="85"/>
  <c r="B666" i="85"/>
  <c r="B665" i="85"/>
  <c r="B664" i="85"/>
  <c r="B663" i="85"/>
  <c r="B662" i="85"/>
  <c r="B661" i="85"/>
  <c r="B660" i="85"/>
  <c r="B659" i="85"/>
  <c r="B658" i="85"/>
  <c r="B657" i="85"/>
  <c r="B656" i="85"/>
  <c r="B655" i="85"/>
  <c r="B654" i="85"/>
  <c r="B653" i="85"/>
  <c r="B652" i="85"/>
  <c r="B651" i="85"/>
  <c r="B650" i="85"/>
  <c r="B649" i="85"/>
  <c r="DT648" i="85"/>
  <c r="DS648" i="85"/>
  <c r="DR648" i="85"/>
  <c r="DQ648" i="85"/>
  <c r="DP648" i="85"/>
  <c r="DO648" i="85"/>
  <c r="DN648" i="85"/>
  <c r="DM648" i="85"/>
  <c r="DL648" i="85"/>
  <c r="DK648" i="85"/>
  <c r="DJ648" i="85"/>
  <c r="DI648" i="85"/>
  <c r="DH648" i="85"/>
  <c r="DG648" i="85"/>
  <c r="DF648" i="85"/>
  <c r="DE648" i="85"/>
  <c r="DD648" i="85"/>
  <c r="DC648" i="85"/>
  <c r="DB648" i="85"/>
  <c r="DA648" i="85"/>
  <c r="CZ648" i="85"/>
  <c r="CY648" i="85"/>
  <c r="CX648" i="85"/>
  <c r="CW648" i="85"/>
  <c r="CV648" i="85"/>
  <c r="CU648" i="85"/>
  <c r="CT648" i="85"/>
  <c r="CS648" i="85"/>
  <c r="CR648" i="85"/>
  <c r="CQ648" i="85"/>
  <c r="CP648" i="85"/>
  <c r="CO648" i="85"/>
  <c r="CN648" i="85"/>
  <c r="CM648" i="85"/>
  <c r="CL648" i="85"/>
  <c r="CK648" i="85"/>
  <c r="CJ648" i="85"/>
  <c r="CI648" i="85"/>
  <c r="CH648" i="85"/>
  <c r="CG648" i="85"/>
  <c r="CF648" i="85"/>
  <c r="CE648" i="85"/>
  <c r="CD648" i="85"/>
  <c r="CC648" i="85"/>
  <c r="CB648" i="85"/>
  <c r="CA648" i="85"/>
  <c r="BZ648" i="85"/>
  <c r="BY648" i="85"/>
  <c r="BX648" i="85"/>
  <c r="BW648" i="85"/>
  <c r="BV648" i="85"/>
  <c r="BU648" i="85"/>
  <c r="BT648" i="85"/>
  <c r="BS648" i="85"/>
  <c r="BR648" i="85"/>
  <c r="BQ648" i="85"/>
  <c r="BP648" i="85"/>
  <c r="BO648" i="85"/>
  <c r="BN648" i="85"/>
  <c r="BM648" i="85"/>
  <c r="BL648" i="85"/>
  <c r="BK648" i="85"/>
  <c r="BJ648" i="85"/>
  <c r="BI648" i="85"/>
  <c r="BH648" i="85"/>
  <c r="BG648" i="85"/>
  <c r="BF648" i="85"/>
  <c r="BE648" i="85"/>
  <c r="BD648" i="85"/>
  <c r="BC648" i="85"/>
  <c r="BB648" i="85"/>
  <c r="BA648" i="85"/>
  <c r="AZ648" i="85"/>
  <c r="AY648" i="85"/>
  <c r="AX648" i="85"/>
  <c r="AW648" i="85"/>
  <c r="AV648" i="85"/>
  <c r="AU648" i="85"/>
  <c r="AT648" i="85"/>
  <c r="AS648" i="85"/>
  <c r="AR648" i="85"/>
  <c r="AQ648" i="85"/>
  <c r="AP648" i="85"/>
  <c r="AO648" i="85"/>
  <c r="AN648" i="85"/>
  <c r="AM648" i="85"/>
  <c r="AL648" i="85"/>
  <c r="AK648" i="85"/>
  <c r="AJ648" i="85"/>
  <c r="AI648" i="85"/>
  <c r="AH648" i="85"/>
  <c r="AG648" i="85"/>
  <c r="AF648" i="85"/>
  <c r="AE648" i="85"/>
  <c r="AD648" i="85"/>
  <c r="AC648" i="85"/>
  <c r="AB648" i="85"/>
  <c r="AA648" i="85"/>
  <c r="Z648" i="85"/>
  <c r="Y648" i="85"/>
  <c r="X648" i="85"/>
  <c r="W648" i="85"/>
  <c r="V648" i="85"/>
  <c r="U648" i="85"/>
  <c r="T648" i="85"/>
  <c r="S648" i="85"/>
  <c r="R648" i="85"/>
  <c r="Q648" i="85"/>
  <c r="P648" i="85"/>
  <c r="O648" i="85"/>
  <c r="N648" i="85"/>
  <c r="M648" i="85"/>
  <c r="L648" i="85"/>
  <c r="K648" i="85"/>
  <c r="J648" i="85"/>
  <c r="I648" i="85"/>
  <c r="H648" i="85"/>
  <c r="G648" i="85"/>
  <c r="F648" i="85"/>
  <c r="B644" i="85"/>
  <c r="B643" i="85"/>
  <c r="B642" i="85"/>
  <c r="B641" i="85"/>
  <c r="B640" i="85"/>
  <c r="B639" i="85"/>
  <c r="B638" i="85"/>
  <c r="B637" i="85"/>
  <c r="B636" i="85"/>
  <c r="B635" i="85"/>
  <c r="B634" i="85"/>
  <c r="B633" i="85"/>
  <c r="B632" i="85"/>
  <c r="B631" i="85"/>
  <c r="B630" i="85"/>
  <c r="B629" i="85"/>
  <c r="B628" i="85"/>
  <c r="B627" i="85"/>
  <c r="B626" i="85"/>
  <c r="B625" i="85"/>
  <c r="B624" i="85"/>
  <c r="B623" i="85"/>
  <c r="B622" i="85"/>
  <c r="B621" i="85"/>
  <c r="B620" i="85"/>
  <c r="B619" i="85"/>
  <c r="B618" i="85"/>
  <c r="B617" i="85"/>
  <c r="B616" i="85"/>
  <c r="B615" i="85"/>
  <c r="B614" i="85"/>
  <c r="B613" i="85"/>
  <c r="B612" i="85"/>
  <c r="B611" i="85"/>
  <c r="B610" i="85"/>
  <c r="B609" i="85"/>
  <c r="B608" i="85"/>
  <c r="B607" i="85"/>
  <c r="B606" i="85"/>
  <c r="B605" i="85"/>
  <c r="B604" i="85"/>
  <c r="B603" i="85"/>
  <c r="B602" i="85"/>
  <c r="B601" i="85"/>
  <c r="B600" i="85"/>
  <c r="B599" i="85"/>
  <c r="B598" i="85"/>
  <c r="B597" i="85"/>
  <c r="B596" i="85"/>
  <c r="B595" i="85"/>
  <c r="B594" i="85"/>
  <c r="B593" i="85"/>
  <c r="B592" i="85"/>
  <c r="B591" i="85"/>
  <c r="B590" i="85"/>
  <c r="B589" i="85"/>
  <c r="B588" i="85"/>
  <c r="B587" i="85"/>
  <c r="B586" i="85"/>
  <c r="B585" i="85"/>
  <c r="B584" i="85"/>
  <c r="B583" i="85"/>
  <c r="B582" i="85"/>
  <c r="B581" i="85"/>
  <c r="B580" i="85"/>
  <c r="B579" i="85"/>
  <c r="B578" i="85"/>
  <c r="B577" i="85"/>
  <c r="B576" i="85"/>
  <c r="B575" i="85"/>
  <c r="B574" i="85"/>
  <c r="B573" i="85"/>
  <c r="B572" i="85"/>
  <c r="B571" i="85"/>
  <c r="B570" i="85"/>
  <c r="B569" i="85"/>
  <c r="B568" i="85"/>
  <c r="B567" i="85"/>
  <c r="B566" i="85"/>
  <c r="B565" i="85"/>
  <c r="B564" i="85"/>
  <c r="B563" i="85"/>
  <c r="B562" i="85"/>
  <c r="B561" i="85"/>
  <c r="B560" i="85"/>
  <c r="B559" i="85"/>
  <c r="B558" i="85"/>
  <c r="B557" i="85"/>
  <c r="B556" i="85"/>
  <c r="B555" i="85"/>
  <c r="B554" i="85"/>
  <c r="B553" i="85"/>
  <c r="B552" i="85"/>
  <c r="B551" i="85"/>
  <c r="B550" i="85"/>
  <c r="B549" i="85"/>
  <c r="B548" i="85"/>
  <c r="B547" i="85"/>
  <c r="B546" i="85"/>
  <c r="B545" i="85"/>
  <c r="DT544" i="85"/>
  <c r="DS544" i="85"/>
  <c r="DR544" i="85"/>
  <c r="DQ544" i="85"/>
  <c r="DP544" i="85"/>
  <c r="DO544" i="85"/>
  <c r="DN544" i="85"/>
  <c r="DM544" i="85"/>
  <c r="DL544" i="85"/>
  <c r="DK544" i="85"/>
  <c r="DJ544" i="85"/>
  <c r="DI544" i="85"/>
  <c r="DH544" i="85"/>
  <c r="DG544" i="85"/>
  <c r="DF544" i="85"/>
  <c r="DE544" i="85"/>
  <c r="DD544" i="85"/>
  <c r="DC544" i="85"/>
  <c r="DB544" i="85"/>
  <c r="DA544" i="85"/>
  <c r="CZ544" i="85"/>
  <c r="CY544" i="85"/>
  <c r="CX544" i="85"/>
  <c r="CW544" i="85"/>
  <c r="CV544" i="85"/>
  <c r="CU544" i="85"/>
  <c r="CT544" i="85"/>
  <c r="CS544" i="85"/>
  <c r="CR544" i="85"/>
  <c r="CQ544" i="85"/>
  <c r="CP544" i="85"/>
  <c r="CO544" i="85"/>
  <c r="CN544" i="85"/>
  <c r="CM544" i="85"/>
  <c r="CL544" i="85"/>
  <c r="CK544" i="85"/>
  <c r="CJ544" i="85"/>
  <c r="CI544" i="85"/>
  <c r="CH544" i="85"/>
  <c r="CG544" i="85"/>
  <c r="CF544" i="85"/>
  <c r="CE544" i="85"/>
  <c r="CD544" i="85"/>
  <c r="CC544" i="85"/>
  <c r="CB544" i="85"/>
  <c r="CA544" i="85"/>
  <c r="BZ544" i="85"/>
  <c r="BY544" i="85"/>
  <c r="BX544" i="85"/>
  <c r="BW544" i="85"/>
  <c r="BV544" i="85"/>
  <c r="BU544" i="85"/>
  <c r="BT544" i="85"/>
  <c r="BS544" i="85"/>
  <c r="BR544" i="85"/>
  <c r="BQ544" i="85"/>
  <c r="BP544" i="85"/>
  <c r="BO544" i="85"/>
  <c r="BN544" i="85"/>
  <c r="BM544" i="85"/>
  <c r="BL544" i="85"/>
  <c r="BK544" i="85"/>
  <c r="BJ544" i="85"/>
  <c r="BI544" i="85"/>
  <c r="BH544" i="85"/>
  <c r="BG544" i="85"/>
  <c r="BF544" i="85"/>
  <c r="BE544" i="85"/>
  <c r="BD544" i="85"/>
  <c r="BC544" i="85"/>
  <c r="BB544" i="85"/>
  <c r="BA544" i="85"/>
  <c r="AZ544" i="85"/>
  <c r="AY544" i="85"/>
  <c r="AX544" i="85"/>
  <c r="AW544" i="85"/>
  <c r="AV544" i="85"/>
  <c r="AU544" i="85"/>
  <c r="AT544" i="85"/>
  <c r="AS544" i="85"/>
  <c r="AR544" i="85"/>
  <c r="AQ544" i="85"/>
  <c r="AP544" i="85"/>
  <c r="AO544" i="85"/>
  <c r="AN544" i="85"/>
  <c r="AM544" i="85"/>
  <c r="AL544" i="85"/>
  <c r="AK544" i="85"/>
  <c r="AJ544" i="85"/>
  <c r="AI544" i="85"/>
  <c r="AH544" i="85"/>
  <c r="AG544" i="85"/>
  <c r="AF544" i="85"/>
  <c r="AE544" i="85"/>
  <c r="AD544" i="85"/>
  <c r="AC544" i="85"/>
  <c r="AB544" i="85"/>
  <c r="AA544" i="85"/>
  <c r="Z544" i="85"/>
  <c r="Y544" i="85"/>
  <c r="X544" i="85"/>
  <c r="W544" i="85"/>
  <c r="V544" i="85"/>
  <c r="U544" i="85"/>
  <c r="T544" i="85"/>
  <c r="S544" i="85"/>
  <c r="R544" i="85"/>
  <c r="Q544" i="85"/>
  <c r="P544" i="85"/>
  <c r="O544" i="85"/>
  <c r="N544" i="85"/>
  <c r="M544" i="85"/>
  <c r="L544" i="85"/>
  <c r="K544" i="85"/>
  <c r="J544" i="85"/>
  <c r="I544" i="85"/>
  <c r="H544" i="85"/>
  <c r="G544" i="85"/>
  <c r="F544" i="85"/>
  <c r="B540" i="85"/>
  <c r="B539" i="85"/>
  <c r="B538" i="85"/>
  <c r="B537" i="85"/>
  <c r="B536" i="85"/>
  <c r="B535" i="85"/>
  <c r="B534" i="85"/>
  <c r="B533" i="85"/>
  <c r="B532" i="85"/>
  <c r="B531" i="85"/>
  <c r="B530" i="85"/>
  <c r="B529" i="85"/>
  <c r="B528" i="85"/>
  <c r="B527" i="85"/>
  <c r="B526" i="85"/>
  <c r="B525" i="85"/>
  <c r="B524" i="85"/>
  <c r="B523" i="85"/>
  <c r="B522" i="85"/>
  <c r="B521" i="85"/>
  <c r="B520" i="85"/>
  <c r="B519" i="85"/>
  <c r="B518" i="85"/>
  <c r="B517" i="85"/>
  <c r="B516" i="85"/>
  <c r="B515" i="85"/>
  <c r="B514" i="85"/>
  <c r="B513" i="85"/>
  <c r="B512" i="85"/>
  <c r="B511" i="85"/>
  <c r="B510" i="85"/>
  <c r="B509" i="85"/>
  <c r="B508" i="85"/>
  <c r="B507" i="85"/>
  <c r="B506" i="85"/>
  <c r="B505" i="85"/>
  <c r="B504" i="85"/>
  <c r="B503" i="85"/>
  <c r="B502" i="85"/>
  <c r="B501" i="85"/>
  <c r="B500" i="85"/>
  <c r="B499" i="85"/>
  <c r="B498" i="85"/>
  <c r="B497" i="85"/>
  <c r="B496" i="85"/>
  <c r="B495" i="85"/>
  <c r="B494" i="85"/>
  <c r="B493" i="85"/>
  <c r="B492" i="85"/>
  <c r="B491" i="85"/>
  <c r="B490" i="85"/>
  <c r="B489" i="85"/>
  <c r="B488" i="85"/>
  <c r="B487" i="85"/>
  <c r="B486" i="85"/>
  <c r="B485" i="85"/>
  <c r="B484" i="85"/>
  <c r="B483" i="85"/>
  <c r="B482" i="85"/>
  <c r="B481" i="85"/>
  <c r="B480" i="85"/>
  <c r="B479" i="85"/>
  <c r="B478" i="85"/>
  <c r="B477" i="85"/>
  <c r="B476" i="85"/>
  <c r="B475" i="85"/>
  <c r="B474" i="85"/>
  <c r="B473" i="85"/>
  <c r="B472" i="85"/>
  <c r="B471" i="85"/>
  <c r="B470" i="85"/>
  <c r="B469" i="85"/>
  <c r="B468" i="85"/>
  <c r="B467" i="85"/>
  <c r="B466" i="85"/>
  <c r="B465" i="85"/>
  <c r="B464" i="85"/>
  <c r="B463" i="85"/>
  <c r="B462" i="85"/>
  <c r="B461" i="85"/>
  <c r="B460" i="85"/>
  <c r="B459" i="85"/>
  <c r="B458" i="85"/>
  <c r="B457" i="85"/>
  <c r="B456" i="85"/>
  <c r="B455" i="85"/>
  <c r="B454" i="85"/>
  <c r="B453" i="85"/>
  <c r="B452" i="85"/>
  <c r="B451" i="85"/>
  <c r="B450" i="85"/>
  <c r="B449" i="85"/>
  <c r="B448" i="85"/>
  <c r="B447" i="85"/>
  <c r="B446" i="85"/>
  <c r="B445" i="85"/>
  <c r="B444" i="85"/>
  <c r="B443" i="85"/>
  <c r="B442" i="85"/>
  <c r="B441" i="85"/>
  <c r="DT440" i="85"/>
  <c r="DS440" i="85"/>
  <c r="DR440" i="85"/>
  <c r="DQ440" i="85"/>
  <c r="DP440" i="85"/>
  <c r="DO440" i="85"/>
  <c r="DN440" i="85"/>
  <c r="DM440" i="85"/>
  <c r="DL440" i="85"/>
  <c r="DK440" i="85"/>
  <c r="DJ440" i="85"/>
  <c r="DI440" i="85"/>
  <c r="DH440" i="85"/>
  <c r="DG440" i="85"/>
  <c r="DF440" i="85"/>
  <c r="DE440" i="85"/>
  <c r="DD440" i="85"/>
  <c r="DC440" i="85"/>
  <c r="DB440" i="85"/>
  <c r="DA440" i="85"/>
  <c r="CZ440" i="85"/>
  <c r="CY440" i="85"/>
  <c r="CX440" i="85"/>
  <c r="CW440" i="85"/>
  <c r="CV440" i="85"/>
  <c r="CU440" i="85"/>
  <c r="CT440" i="85"/>
  <c r="CS440" i="85"/>
  <c r="CR440" i="85"/>
  <c r="CQ440" i="85"/>
  <c r="CP440" i="85"/>
  <c r="CO440" i="85"/>
  <c r="CN440" i="85"/>
  <c r="CM440" i="85"/>
  <c r="CL440" i="85"/>
  <c r="CK440" i="85"/>
  <c r="CJ440" i="85"/>
  <c r="CI440" i="85"/>
  <c r="CH440" i="85"/>
  <c r="CG440" i="85"/>
  <c r="CF440" i="85"/>
  <c r="CE440" i="85"/>
  <c r="CD440" i="85"/>
  <c r="CC440" i="85"/>
  <c r="CB440" i="85"/>
  <c r="CA440" i="85"/>
  <c r="BZ440" i="85"/>
  <c r="BY440" i="85"/>
  <c r="BX440" i="85"/>
  <c r="BW440" i="85"/>
  <c r="BV440" i="85"/>
  <c r="BU440" i="85"/>
  <c r="BT440" i="85"/>
  <c r="BS440" i="85"/>
  <c r="BR440" i="85"/>
  <c r="BQ440" i="85"/>
  <c r="BP440" i="85"/>
  <c r="BO440" i="85"/>
  <c r="BN440" i="85"/>
  <c r="BM440" i="85"/>
  <c r="BL440" i="85"/>
  <c r="BK440" i="85"/>
  <c r="BJ440" i="85"/>
  <c r="BI440" i="85"/>
  <c r="BH440" i="85"/>
  <c r="BG440" i="85"/>
  <c r="BF440" i="85"/>
  <c r="BE440" i="85"/>
  <c r="BD440" i="85"/>
  <c r="BC440" i="85"/>
  <c r="BB440" i="85"/>
  <c r="BA440" i="85"/>
  <c r="AZ440" i="85"/>
  <c r="AY440" i="85"/>
  <c r="AX440" i="85"/>
  <c r="AW440" i="85"/>
  <c r="AV440" i="85"/>
  <c r="AU440" i="85"/>
  <c r="AT440" i="85"/>
  <c r="AS440" i="85"/>
  <c r="AR440" i="85"/>
  <c r="AQ440" i="85"/>
  <c r="AP440" i="85"/>
  <c r="AO440" i="85"/>
  <c r="AN440" i="85"/>
  <c r="AM440" i="85"/>
  <c r="AL440" i="85"/>
  <c r="AK440" i="85"/>
  <c r="AJ440" i="85"/>
  <c r="AI440" i="85"/>
  <c r="AH440" i="85"/>
  <c r="AG440" i="85"/>
  <c r="AF440" i="85"/>
  <c r="AE440" i="85"/>
  <c r="AD440" i="85"/>
  <c r="AC440" i="85"/>
  <c r="AB440" i="85"/>
  <c r="AA440" i="85"/>
  <c r="Z440" i="85"/>
  <c r="Y440" i="85"/>
  <c r="X440" i="85"/>
  <c r="W440" i="85"/>
  <c r="V440" i="85"/>
  <c r="U440" i="85"/>
  <c r="T440" i="85"/>
  <c r="S440" i="85"/>
  <c r="R440" i="85"/>
  <c r="Q440" i="85"/>
  <c r="P440" i="85"/>
  <c r="O440" i="85"/>
  <c r="N440" i="85"/>
  <c r="M440" i="85"/>
  <c r="L440" i="85"/>
  <c r="K440" i="85"/>
  <c r="J440" i="85"/>
  <c r="I440" i="85"/>
  <c r="H440" i="85"/>
  <c r="G440" i="85"/>
  <c r="F440" i="85"/>
  <c r="B437" i="85"/>
  <c r="B436" i="85"/>
  <c r="B435" i="85"/>
  <c r="B434" i="85"/>
  <c r="B433" i="85"/>
  <c r="B432" i="85"/>
  <c r="B431" i="85"/>
  <c r="B430" i="85"/>
  <c r="B429" i="85"/>
  <c r="B428" i="85"/>
  <c r="B427" i="85"/>
  <c r="B426" i="85"/>
  <c r="B425" i="85"/>
  <c r="B424" i="85"/>
  <c r="B423" i="85"/>
  <c r="B422" i="85"/>
  <c r="B421" i="85"/>
  <c r="B420" i="85"/>
  <c r="B419" i="85"/>
  <c r="B418" i="85"/>
  <c r="B417" i="85"/>
  <c r="B416" i="85"/>
  <c r="B415" i="85"/>
  <c r="B414" i="85"/>
  <c r="B413" i="85"/>
  <c r="B412" i="85"/>
  <c r="B411" i="85"/>
  <c r="B410" i="85"/>
  <c r="B409" i="85"/>
  <c r="B408" i="85"/>
  <c r="B407" i="85"/>
  <c r="B406" i="85"/>
  <c r="B405" i="85"/>
  <c r="B404" i="85"/>
  <c r="B403" i="85"/>
  <c r="B402" i="85"/>
  <c r="B401" i="85"/>
  <c r="B400" i="85"/>
  <c r="B399" i="85"/>
  <c r="B398" i="85"/>
  <c r="B397" i="85"/>
  <c r="B396" i="85"/>
  <c r="B395" i="85"/>
  <c r="B394" i="85"/>
  <c r="B393" i="85"/>
  <c r="B392" i="85"/>
  <c r="B391" i="85"/>
  <c r="B390" i="85"/>
  <c r="B389" i="85"/>
  <c r="B388" i="85"/>
  <c r="B387" i="85"/>
  <c r="B386" i="85"/>
  <c r="B385" i="85"/>
  <c r="B384" i="85"/>
  <c r="B383" i="85"/>
  <c r="B382" i="85"/>
  <c r="B381" i="85"/>
  <c r="B380" i="85"/>
  <c r="B379" i="85"/>
  <c r="B378" i="85"/>
  <c r="B377" i="85"/>
  <c r="B376" i="85"/>
  <c r="B375" i="85"/>
  <c r="B374" i="85"/>
  <c r="B373" i="85"/>
  <c r="B372" i="85"/>
  <c r="B371" i="85"/>
  <c r="B370" i="85"/>
  <c r="B369" i="85"/>
  <c r="B368" i="85"/>
  <c r="B367" i="85"/>
  <c r="B366" i="85"/>
  <c r="B365" i="85"/>
  <c r="B364" i="85"/>
  <c r="B363" i="85"/>
  <c r="B362" i="85"/>
  <c r="B361" i="85"/>
  <c r="B360" i="85"/>
  <c r="B359" i="85"/>
  <c r="B358" i="85"/>
  <c r="B357" i="85"/>
  <c r="B356" i="85"/>
  <c r="B355" i="85"/>
  <c r="B354" i="85"/>
  <c r="B353" i="85"/>
  <c r="B352" i="85"/>
  <c r="B351" i="85"/>
  <c r="B350" i="85"/>
  <c r="B349" i="85"/>
  <c r="B348" i="85"/>
  <c r="B347" i="85"/>
  <c r="B346" i="85"/>
  <c r="B345" i="85"/>
  <c r="B344" i="85"/>
  <c r="B343" i="85"/>
  <c r="B342" i="85"/>
  <c r="B341" i="85"/>
  <c r="B340" i="85"/>
  <c r="B339" i="85"/>
  <c r="B338" i="85"/>
  <c r="DT337" i="85"/>
  <c r="DS337" i="85"/>
  <c r="DR337" i="85"/>
  <c r="DQ337" i="85"/>
  <c r="DP337" i="85"/>
  <c r="DO337" i="85"/>
  <c r="DN337" i="85"/>
  <c r="DM337" i="85"/>
  <c r="DL337" i="85"/>
  <c r="DK337" i="85"/>
  <c r="DJ337" i="85"/>
  <c r="DI337" i="85"/>
  <c r="DH337" i="85"/>
  <c r="DG337" i="85"/>
  <c r="DF337" i="85"/>
  <c r="DE337" i="85"/>
  <c r="DD337" i="85"/>
  <c r="DC337" i="85"/>
  <c r="DB337" i="85"/>
  <c r="DA337" i="85"/>
  <c r="CZ337" i="85"/>
  <c r="CY337" i="85"/>
  <c r="CX337" i="85"/>
  <c r="CW337" i="85"/>
  <c r="CV337" i="85"/>
  <c r="CU337" i="85"/>
  <c r="CT337" i="85"/>
  <c r="CS337" i="85"/>
  <c r="CR337" i="85"/>
  <c r="CQ337" i="85"/>
  <c r="CP337" i="85"/>
  <c r="CO337" i="85"/>
  <c r="CN337" i="85"/>
  <c r="CM337" i="85"/>
  <c r="CL337" i="85"/>
  <c r="CK337" i="85"/>
  <c r="CJ337" i="85"/>
  <c r="CI337" i="85"/>
  <c r="CH337" i="85"/>
  <c r="CG337" i="85"/>
  <c r="CF337" i="85"/>
  <c r="CE337" i="85"/>
  <c r="CD337" i="85"/>
  <c r="CC337" i="85"/>
  <c r="CB337" i="85"/>
  <c r="CA337" i="85"/>
  <c r="BZ337" i="85"/>
  <c r="BY337" i="85"/>
  <c r="BX337" i="85"/>
  <c r="BW337" i="85"/>
  <c r="BV337" i="85"/>
  <c r="BU337" i="85"/>
  <c r="BT337" i="85"/>
  <c r="BS337" i="85"/>
  <c r="BR337" i="85"/>
  <c r="BQ337" i="85"/>
  <c r="BP337" i="85"/>
  <c r="BO337" i="85"/>
  <c r="BN337" i="85"/>
  <c r="BM337" i="85"/>
  <c r="BL337" i="85"/>
  <c r="BK337" i="85"/>
  <c r="BJ337" i="85"/>
  <c r="BI337" i="85"/>
  <c r="BH337" i="85"/>
  <c r="BG337" i="85"/>
  <c r="BF337" i="85"/>
  <c r="BE337" i="85"/>
  <c r="BD337" i="85"/>
  <c r="BC337" i="85"/>
  <c r="BB337" i="85"/>
  <c r="BA337" i="85"/>
  <c r="AZ337" i="85"/>
  <c r="AY337" i="85"/>
  <c r="AX337" i="85"/>
  <c r="AW337" i="85"/>
  <c r="AV337" i="85"/>
  <c r="AU337" i="85"/>
  <c r="AT337" i="85"/>
  <c r="AS337" i="85"/>
  <c r="AR337" i="85"/>
  <c r="AQ337" i="85"/>
  <c r="AP337" i="85"/>
  <c r="AO337" i="85"/>
  <c r="AN337" i="85"/>
  <c r="AM337" i="85"/>
  <c r="AL337" i="85"/>
  <c r="AK337" i="85"/>
  <c r="AJ337" i="85"/>
  <c r="AI337" i="85"/>
  <c r="AH337" i="85"/>
  <c r="AG337" i="85"/>
  <c r="AF337" i="85"/>
  <c r="AE337" i="85"/>
  <c r="AD337" i="85"/>
  <c r="AC337" i="85"/>
  <c r="AB337" i="85"/>
  <c r="AA337" i="85"/>
  <c r="Z337" i="85"/>
  <c r="Y337" i="85"/>
  <c r="X337" i="85"/>
  <c r="W337" i="85"/>
  <c r="V337" i="85"/>
  <c r="U337" i="85"/>
  <c r="T337" i="85"/>
  <c r="S337" i="85"/>
  <c r="R337" i="85"/>
  <c r="Q337" i="85"/>
  <c r="P337" i="85"/>
  <c r="O337" i="85"/>
  <c r="N337" i="85"/>
  <c r="M337" i="85"/>
  <c r="L337" i="85"/>
  <c r="K337" i="85"/>
  <c r="J337" i="85"/>
  <c r="I337" i="85"/>
  <c r="H337" i="85"/>
  <c r="G337" i="85"/>
  <c r="F337" i="85"/>
  <c r="B334" i="85"/>
  <c r="B333" i="85"/>
  <c r="B332" i="85"/>
  <c r="B331" i="85"/>
  <c r="B330" i="85"/>
  <c r="B329" i="85"/>
  <c r="B328" i="85"/>
  <c r="B327" i="85"/>
  <c r="B326" i="85"/>
  <c r="B325" i="85"/>
  <c r="B324" i="85"/>
  <c r="B323" i="85"/>
  <c r="B322" i="85"/>
  <c r="B321" i="85"/>
  <c r="B320" i="85"/>
  <c r="B319" i="85"/>
  <c r="B318" i="85"/>
  <c r="B317" i="85"/>
  <c r="B316" i="85"/>
  <c r="B315" i="85"/>
  <c r="B314" i="85"/>
  <c r="B313" i="85"/>
  <c r="B312" i="85"/>
  <c r="B311" i="85"/>
  <c r="B310" i="85"/>
  <c r="B309" i="85"/>
  <c r="B308" i="85"/>
  <c r="B307" i="85"/>
  <c r="B306" i="85"/>
  <c r="B305" i="85"/>
  <c r="B304" i="85"/>
  <c r="B303" i="85"/>
  <c r="B302" i="85"/>
  <c r="B301" i="85"/>
  <c r="B300" i="85"/>
  <c r="B299" i="85"/>
  <c r="B298" i="85"/>
  <c r="B297" i="85"/>
  <c r="B296" i="85"/>
  <c r="B295" i="85"/>
  <c r="B294" i="85"/>
  <c r="B293" i="85"/>
  <c r="B292" i="85"/>
  <c r="B291" i="85"/>
  <c r="B290" i="85"/>
  <c r="B289" i="85"/>
  <c r="B288" i="85"/>
  <c r="B287" i="85"/>
  <c r="B286" i="85"/>
  <c r="B285" i="85"/>
  <c r="B284" i="85"/>
  <c r="B283" i="85"/>
  <c r="B282" i="85"/>
  <c r="B281" i="85"/>
  <c r="B280" i="85"/>
  <c r="B279" i="85"/>
  <c r="B278" i="85"/>
  <c r="B277" i="85"/>
  <c r="B276" i="85"/>
  <c r="B275" i="85"/>
  <c r="B274" i="85"/>
  <c r="B273" i="85"/>
  <c r="B272" i="85"/>
  <c r="B271" i="85"/>
  <c r="B270" i="85"/>
  <c r="B269" i="85"/>
  <c r="B268" i="85"/>
  <c r="B267" i="85"/>
  <c r="B266" i="85"/>
  <c r="B265" i="85"/>
  <c r="B264" i="85"/>
  <c r="B263" i="85"/>
  <c r="B262" i="85"/>
  <c r="B261" i="85"/>
  <c r="B260" i="85"/>
  <c r="B259" i="85"/>
  <c r="B258" i="85"/>
  <c r="B257" i="85"/>
  <c r="B256" i="85"/>
  <c r="B255" i="85"/>
  <c r="B254" i="85"/>
  <c r="B253" i="85"/>
  <c r="B252" i="85"/>
  <c r="B251" i="85"/>
  <c r="B250" i="85"/>
  <c r="B249" i="85"/>
  <c r="B248" i="85"/>
  <c r="B247" i="85"/>
  <c r="B246" i="85"/>
  <c r="B245" i="85"/>
  <c r="B244" i="85"/>
  <c r="B243" i="85"/>
  <c r="B242" i="85"/>
  <c r="B241" i="85"/>
  <c r="B240" i="85"/>
  <c r="B239" i="85"/>
  <c r="B238" i="85"/>
  <c r="B237" i="85"/>
  <c r="B236" i="85"/>
  <c r="B235" i="85"/>
  <c r="DT234" i="85"/>
  <c r="DS234" i="85"/>
  <c r="DR234" i="85"/>
  <c r="DQ234" i="85"/>
  <c r="DP234" i="85"/>
  <c r="DO234" i="85"/>
  <c r="DN234" i="85"/>
  <c r="DM234" i="85"/>
  <c r="DL234" i="85"/>
  <c r="DK234" i="85"/>
  <c r="DJ234" i="85"/>
  <c r="DI234" i="85"/>
  <c r="DH234" i="85"/>
  <c r="DG234" i="85"/>
  <c r="DF234" i="85"/>
  <c r="DE234" i="85"/>
  <c r="DD234" i="85"/>
  <c r="DC234" i="85"/>
  <c r="DB234" i="85"/>
  <c r="DA234" i="85"/>
  <c r="CZ234" i="85"/>
  <c r="CY234" i="85"/>
  <c r="CX234" i="85"/>
  <c r="CW234" i="85"/>
  <c r="CV234" i="85"/>
  <c r="CU234" i="85"/>
  <c r="CT234" i="85"/>
  <c r="CS234" i="85"/>
  <c r="CR234" i="85"/>
  <c r="CQ234" i="85"/>
  <c r="CP234" i="85"/>
  <c r="CO234" i="85"/>
  <c r="CN234" i="85"/>
  <c r="CM234" i="85"/>
  <c r="CL234" i="85"/>
  <c r="CK234" i="85"/>
  <c r="CJ234" i="85"/>
  <c r="CI234" i="85"/>
  <c r="CH234" i="85"/>
  <c r="CG234" i="85"/>
  <c r="CF234" i="85"/>
  <c r="CE234" i="85"/>
  <c r="CD234" i="85"/>
  <c r="CC234" i="85"/>
  <c r="CB234" i="85"/>
  <c r="CA234" i="85"/>
  <c r="BZ234" i="85"/>
  <c r="BY234" i="85"/>
  <c r="BX234" i="85"/>
  <c r="BW234" i="85"/>
  <c r="BV234" i="85"/>
  <c r="BU234" i="85"/>
  <c r="BT234" i="85"/>
  <c r="BS234" i="85"/>
  <c r="BR234" i="85"/>
  <c r="BQ234" i="85"/>
  <c r="BP234" i="85"/>
  <c r="BO234" i="85"/>
  <c r="BN234" i="85"/>
  <c r="BM234" i="85"/>
  <c r="BL234" i="85"/>
  <c r="BK234" i="85"/>
  <c r="BJ234" i="85"/>
  <c r="BI234" i="85"/>
  <c r="BH234" i="85"/>
  <c r="BG234" i="85"/>
  <c r="BF234" i="85"/>
  <c r="BE234" i="85"/>
  <c r="BD234" i="85"/>
  <c r="BC234" i="85"/>
  <c r="BB234" i="85"/>
  <c r="BA234" i="85"/>
  <c r="AZ234" i="85"/>
  <c r="AY234" i="85"/>
  <c r="AX234" i="85"/>
  <c r="AW234" i="85"/>
  <c r="AV234" i="85"/>
  <c r="AU234" i="85"/>
  <c r="AT234" i="85"/>
  <c r="AS234" i="85"/>
  <c r="AR234" i="85"/>
  <c r="AQ234" i="85"/>
  <c r="AP234" i="85"/>
  <c r="AO234" i="85"/>
  <c r="AN234" i="85"/>
  <c r="AM234" i="85"/>
  <c r="AL234" i="85"/>
  <c r="AK234" i="85"/>
  <c r="AJ234" i="85"/>
  <c r="AI234" i="85"/>
  <c r="AH234" i="85"/>
  <c r="AG234" i="85"/>
  <c r="AF234" i="85"/>
  <c r="AE234" i="85"/>
  <c r="AD234" i="85"/>
  <c r="AC234" i="85"/>
  <c r="AB234" i="85"/>
  <c r="AA234" i="85"/>
  <c r="Z234" i="85"/>
  <c r="Y234" i="85"/>
  <c r="X234" i="85"/>
  <c r="W234" i="85"/>
  <c r="V234" i="85"/>
  <c r="U234" i="85"/>
  <c r="T234" i="85"/>
  <c r="S234" i="85"/>
  <c r="R234" i="85"/>
  <c r="Q234" i="85"/>
  <c r="P234" i="85"/>
  <c r="O234" i="85"/>
  <c r="N234" i="85"/>
  <c r="M234" i="85"/>
  <c r="L234" i="85"/>
  <c r="K234" i="85"/>
  <c r="J234" i="85"/>
  <c r="I234" i="85"/>
  <c r="H234" i="85"/>
  <c r="G234" i="85"/>
  <c r="F234" i="85"/>
  <c r="B231" i="85"/>
  <c r="B230" i="85"/>
  <c r="B229" i="85"/>
  <c r="B228" i="85"/>
  <c r="B227" i="85"/>
  <c r="B226" i="85"/>
  <c r="B225" i="85"/>
  <c r="B224" i="85"/>
  <c r="B223" i="85"/>
  <c r="B222" i="85"/>
  <c r="B221" i="85"/>
  <c r="B220" i="85"/>
  <c r="B219" i="85"/>
  <c r="B218" i="85"/>
  <c r="B217" i="85"/>
  <c r="B216" i="85"/>
  <c r="B215" i="85"/>
  <c r="B214" i="85"/>
  <c r="B213" i="85"/>
  <c r="B212" i="85"/>
  <c r="B211" i="85"/>
  <c r="B210" i="85"/>
  <c r="B209" i="85"/>
  <c r="B208" i="85"/>
  <c r="B207" i="85"/>
  <c r="B206" i="85"/>
  <c r="B205" i="85"/>
  <c r="B204" i="85"/>
  <c r="B203" i="85"/>
  <c r="B202" i="85"/>
  <c r="B201" i="85"/>
  <c r="B200" i="85"/>
  <c r="B199" i="85"/>
  <c r="B198" i="85"/>
  <c r="B197" i="85"/>
  <c r="B196" i="85"/>
  <c r="B195" i="85"/>
  <c r="B194" i="85"/>
  <c r="B193" i="85"/>
  <c r="B192" i="85"/>
  <c r="B191" i="85"/>
  <c r="B190" i="85"/>
  <c r="B189" i="85"/>
  <c r="B188" i="85"/>
  <c r="B187" i="85"/>
  <c r="B186" i="85"/>
  <c r="B185" i="85"/>
  <c r="B184" i="85"/>
  <c r="B183" i="85"/>
  <c r="B182" i="85"/>
  <c r="B181" i="85"/>
  <c r="B180" i="85"/>
  <c r="B179" i="85"/>
  <c r="B178" i="85"/>
  <c r="B177" i="85"/>
  <c r="B176" i="85"/>
  <c r="B175" i="85"/>
  <c r="B174" i="85"/>
  <c r="B173" i="85"/>
  <c r="B172" i="85"/>
  <c r="B171" i="85"/>
  <c r="B170" i="85"/>
  <c r="B169" i="85"/>
  <c r="B168" i="85"/>
  <c r="B167" i="85"/>
  <c r="B166" i="85"/>
  <c r="B165" i="85"/>
  <c r="B164" i="85"/>
  <c r="B163" i="85"/>
  <c r="B162" i="85"/>
  <c r="B161" i="85"/>
  <c r="B160" i="85"/>
  <c r="B159" i="85"/>
  <c r="B158" i="85"/>
  <c r="B157" i="85"/>
  <c r="B156" i="85"/>
  <c r="B155" i="85"/>
  <c r="B154" i="85"/>
  <c r="B153" i="85"/>
  <c r="B152" i="85"/>
  <c r="B151" i="85"/>
  <c r="B150" i="85"/>
  <c r="B149" i="85"/>
  <c r="B148" i="85"/>
  <c r="B147" i="85"/>
  <c r="B146" i="85"/>
  <c r="B145" i="85"/>
  <c r="B144" i="85"/>
  <c r="B143" i="85"/>
  <c r="B142" i="85"/>
  <c r="B141" i="85"/>
  <c r="B140" i="85"/>
  <c r="B139" i="85"/>
  <c r="B138" i="85"/>
  <c r="B137" i="85"/>
  <c r="B136" i="85"/>
  <c r="B135" i="85"/>
  <c r="B134" i="85"/>
  <c r="B133" i="85"/>
  <c r="C132" i="85" a="1"/>
  <c r="D231" i="85" s="1"/>
  <c r="B132" i="85"/>
  <c r="DT131" i="85"/>
  <c r="DS131" i="85"/>
  <c r="DR131" i="85"/>
  <c r="DQ131" i="85"/>
  <c r="DP131" i="85"/>
  <c r="DO131" i="85"/>
  <c r="DN131" i="85"/>
  <c r="DM131" i="85"/>
  <c r="DL131" i="85"/>
  <c r="DK131" i="85"/>
  <c r="DJ131" i="85"/>
  <c r="DI131" i="85"/>
  <c r="DH131" i="85"/>
  <c r="DG131" i="85"/>
  <c r="DF131" i="85"/>
  <c r="DE131" i="85"/>
  <c r="DD131" i="85"/>
  <c r="DC131" i="85"/>
  <c r="DB131" i="85"/>
  <c r="DA131" i="85"/>
  <c r="CZ131" i="85"/>
  <c r="CY131" i="85"/>
  <c r="CX131" i="85"/>
  <c r="CW131" i="85"/>
  <c r="CV131" i="85"/>
  <c r="CU131" i="85"/>
  <c r="CT131" i="85"/>
  <c r="CS131" i="85"/>
  <c r="CR131" i="85"/>
  <c r="CQ131" i="85"/>
  <c r="CP131" i="85"/>
  <c r="CO131" i="85"/>
  <c r="CN131" i="85"/>
  <c r="CM131" i="85"/>
  <c r="CL131" i="85"/>
  <c r="CK131" i="85"/>
  <c r="CJ131" i="85"/>
  <c r="CI131" i="85"/>
  <c r="CH131" i="85"/>
  <c r="CG131" i="85"/>
  <c r="CF131" i="85"/>
  <c r="CE131" i="85"/>
  <c r="CD131" i="85"/>
  <c r="CC131" i="85"/>
  <c r="CB131" i="85"/>
  <c r="CA131" i="85"/>
  <c r="BZ131" i="85"/>
  <c r="BY131" i="85"/>
  <c r="BX131" i="85"/>
  <c r="BW131" i="85"/>
  <c r="BV131" i="85"/>
  <c r="BU131" i="85"/>
  <c r="BT131" i="85"/>
  <c r="BS131" i="85"/>
  <c r="BR131" i="85"/>
  <c r="BQ131" i="85"/>
  <c r="BP131" i="85"/>
  <c r="BO131" i="85"/>
  <c r="BN131" i="85"/>
  <c r="BM131" i="85"/>
  <c r="BL131" i="85"/>
  <c r="BK131" i="85"/>
  <c r="BJ131" i="85"/>
  <c r="BI131" i="85"/>
  <c r="BH131" i="85"/>
  <c r="BG131" i="85"/>
  <c r="BF131" i="85"/>
  <c r="BE131" i="85"/>
  <c r="BD131" i="85"/>
  <c r="BC131" i="85"/>
  <c r="BB131" i="85"/>
  <c r="BA131" i="85"/>
  <c r="AZ131" i="85"/>
  <c r="AY131" i="85"/>
  <c r="AX131" i="85"/>
  <c r="AW131" i="85"/>
  <c r="AV131" i="85"/>
  <c r="AU131" i="85"/>
  <c r="AT131" i="85"/>
  <c r="AS131" i="85"/>
  <c r="AR131" i="85"/>
  <c r="AQ131" i="85"/>
  <c r="AP131" i="85"/>
  <c r="AO131" i="85"/>
  <c r="AN131" i="85"/>
  <c r="AM131" i="85"/>
  <c r="AL131" i="85"/>
  <c r="AK131" i="85"/>
  <c r="AJ131" i="85"/>
  <c r="AI131" i="85"/>
  <c r="AH131" i="85"/>
  <c r="AG131" i="85"/>
  <c r="AF131" i="85"/>
  <c r="AE131" i="85"/>
  <c r="AD131" i="85"/>
  <c r="AC131" i="85"/>
  <c r="AB131" i="85"/>
  <c r="AA131" i="85"/>
  <c r="Z131" i="85"/>
  <c r="Y131" i="85"/>
  <c r="X131" i="85"/>
  <c r="W131" i="85"/>
  <c r="V131" i="85"/>
  <c r="U131" i="85"/>
  <c r="T131" i="85"/>
  <c r="S131" i="85"/>
  <c r="R131" i="85"/>
  <c r="Q131" i="85"/>
  <c r="P131" i="85"/>
  <c r="O131" i="85"/>
  <c r="N131" i="85"/>
  <c r="M131" i="85"/>
  <c r="L131" i="85"/>
  <c r="K131" i="85"/>
  <c r="J131" i="85"/>
  <c r="I131" i="85"/>
  <c r="H131" i="85"/>
  <c r="G131" i="85"/>
  <c r="F131" i="85"/>
  <c r="DT28" i="85"/>
  <c r="DS28" i="85"/>
  <c r="DR28" i="85"/>
  <c r="DQ28" i="85"/>
  <c r="DP28" i="85"/>
  <c r="DO28" i="85"/>
  <c r="DN28" i="85"/>
  <c r="DM28" i="85"/>
  <c r="DL28" i="85"/>
  <c r="DK28" i="85"/>
  <c r="DJ28" i="85"/>
  <c r="DI28" i="85"/>
  <c r="DH28" i="85"/>
  <c r="DG28" i="85"/>
  <c r="DF28" i="85"/>
  <c r="DE28" i="85"/>
  <c r="DD28" i="85"/>
  <c r="DC28" i="85"/>
  <c r="DB28" i="85"/>
  <c r="DA28" i="85"/>
  <c r="CZ28" i="85"/>
  <c r="CY28" i="85"/>
  <c r="CX28" i="85"/>
  <c r="CW28" i="85"/>
  <c r="CV28" i="85"/>
  <c r="CU28" i="85"/>
  <c r="CT28" i="85"/>
  <c r="CS28" i="85"/>
  <c r="CR28" i="85"/>
  <c r="CQ28" i="85"/>
  <c r="CP28" i="85"/>
  <c r="CO28" i="85"/>
  <c r="CN28" i="85"/>
  <c r="CM28" i="85"/>
  <c r="CL28" i="85"/>
  <c r="CK28" i="85"/>
  <c r="CJ28" i="85"/>
  <c r="CI28" i="85"/>
  <c r="CH28" i="85"/>
  <c r="CG28" i="85"/>
  <c r="CF28" i="85"/>
  <c r="CE28" i="85"/>
  <c r="CD28" i="85"/>
  <c r="CC28" i="85"/>
  <c r="CB28" i="85"/>
  <c r="CA28" i="85"/>
  <c r="BZ28" i="85"/>
  <c r="BY28" i="85"/>
  <c r="BX28" i="85"/>
  <c r="BW28" i="85"/>
  <c r="BV28" i="85"/>
  <c r="BU28" i="85"/>
  <c r="BT28" i="85"/>
  <c r="BS28" i="85"/>
  <c r="BR28" i="85"/>
  <c r="BQ28" i="85"/>
  <c r="BP28" i="85"/>
  <c r="BO28" i="85"/>
  <c r="BN28" i="85"/>
  <c r="BM28" i="85"/>
  <c r="BL28" i="85"/>
  <c r="BK28" i="85"/>
  <c r="BJ28" i="85"/>
  <c r="BI28" i="85"/>
  <c r="BH28" i="85"/>
  <c r="BG28" i="85"/>
  <c r="BF28" i="85"/>
  <c r="BE28" i="85"/>
  <c r="BD28" i="85"/>
  <c r="BC28" i="85"/>
  <c r="BB28" i="85"/>
  <c r="BA28" i="85"/>
  <c r="AZ28" i="85"/>
  <c r="AY28" i="85"/>
  <c r="AX28" i="85"/>
  <c r="AW28" i="85"/>
  <c r="AV28" i="85"/>
  <c r="AU28" i="85"/>
  <c r="AT28" i="85"/>
  <c r="AS28" i="85"/>
  <c r="AR28" i="85"/>
  <c r="AQ28" i="85"/>
  <c r="AP28" i="85"/>
  <c r="AO28" i="85"/>
  <c r="AN28" i="85"/>
  <c r="AM28" i="85"/>
  <c r="AL28" i="85"/>
  <c r="AK28" i="85"/>
  <c r="AJ28" i="85"/>
  <c r="AI28" i="85"/>
  <c r="AH28" i="85"/>
  <c r="AG28" i="85"/>
  <c r="AF28" i="85"/>
  <c r="AE28" i="85"/>
  <c r="AD28" i="85"/>
  <c r="AC28" i="85"/>
  <c r="AB28" i="85"/>
  <c r="AA28" i="85"/>
  <c r="Z28" i="85"/>
  <c r="Y28" i="85"/>
  <c r="X28" i="85"/>
  <c r="W28" i="85"/>
  <c r="V28" i="85"/>
  <c r="U28" i="85"/>
  <c r="T28" i="85"/>
  <c r="S28" i="85"/>
  <c r="R28" i="85"/>
  <c r="Q28" i="85"/>
  <c r="P28" i="85"/>
  <c r="O28" i="85"/>
  <c r="N28" i="85"/>
  <c r="M28" i="85"/>
  <c r="L28" i="85"/>
  <c r="K28" i="85"/>
  <c r="J28" i="85"/>
  <c r="I28" i="85"/>
  <c r="H28" i="85"/>
  <c r="G28" i="85"/>
  <c r="F28" i="85"/>
  <c r="DT24" i="85"/>
  <c r="DS24" i="85"/>
  <c r="DR24" i="85"/>
  <c r="DQ24" i="85"/>
  <c r="DP24" i="85"/>
  <c r="DO24" i="85"/>
  <c r="DN24" i="85"/>
  <c r="DM24" i="85"/>
  <c r="DL24" i="85"/>
  <c r="DK24" i="85"/>
  <c r="DJ24" i="85"/>
  <c r="DI24" i="85"/>
  <c r="DH24" i="85"/>
  <c r="DG24" i="85"/>
  <c r="DF24" i="85"/>
  <c r="DE24" i="85"/>
  <c r="DD24" i="85"/>
  <c r="DC24" i="85"/>
  <c r="DB24" i="85"/>
  <c r="DA24" i="85"/>
  <c r="CZ24" i="85"/>
  <c r="CY24" i="85"/>
  <c r="CX24" i="85"/>
  <c r="CW24" i="85"/>
  <c r="CV24" i="85"/>
  <c r="CU24" i="85"/>
  <c r="CT24" i="85"/>
  <c r="CS24" i="85"/>
  <c r="CR24" i="85"/>
  <c r="CQ24" i="85"/>
  <c r="CP24" i="85"/>
  <c r="CO24" i="85"/>
  <c r="CN24" i="85"/>
  <c r="CM24" i="85"/>
  <c r="CL24" i="85"/>
  <c r="CK24" i="85"/>
  <c r="CJ24" i="85"/>
  <c r="CI24" i="85"/>
  <c r="CH24" i="85"/>
  <c r="CG24" i="85"/>
  <c r="CF24" i="85"/>
  <c r="CE24" i="85"/>
  <c r="CD24" i="85"/>
  <c r="CC24" i="85"/>
  <c r="CB24" i="85"/>
  <c r="CA24" i="85"/>
  <c r="BZ24" i="85"/>
  <c r="BY24" i="85"/>
  <c r="BX24" i="85"/>
  <c r="BW24" i="85"/>
  <c r="BV24" i="85"/>
  <c r="BU24" i="85"/>
  <c r="BT24" i="85"/>
  <c r="BS24" i="85"/>
  <c r="BR24" i="85"/>
  <c r="BQ24" i="85"/>
  <c r="BP24" i="85"/>
  <c r="BO24" i="85"/>
  <c r="BN24" i="85"/>
  <c r="BM24" i="85"/>
  <c r="BL24" i="85"/>
  <c r="BK24" i="85"/>
  <c r="BJ24" i="85"/>
  <c r="BI24" i="85"/>
  <c r="BH24" i="85"/>
  <c r="BG24" i="85"/>
  <c r="BF24" i="85"/>
  <c r="BE24" i="85"/>
  <c r="BD24" i="85"/>
  <c r="BC24" i="85"/>
  <c r="BB24" i="85"/>
  <c r="BA24" i="85"/>
  <c r="AZ24" i="85"/>
  <c r="AY24" i="85"/>
  <c r="AX24" i="85"/>
  <c r="AW24" i="85"/>
  <c r="AV24" i="85"/>
  <c r="AU24" i="85"/>
  <c r="AT24" i="85"/>
  <c r="AS24" i="85"/>
  <c r="AR24" i="85"/>
  <c r="AQ24" i="85"/>
  <c r="AP24" i="85"/>
  <c r="AO24" i="85"/>
  <c r="AN24" i="85"/>
  <c r="AM24" i="85"/>
  <c r="AL24" i="85"/>
  <c r="AK24" i="85"/>
  <c r="AJ24" i="85"/>
  <c r="AI24" i="85"/>
  <c r="AH24" i="85"/>
  <c r="AG24" i="85"/>
  <c r="AF24" i="85"/>
  <c r="AE24" i="85"/>
  <c r="AD24" i="85"/>
  <c r="AC24" i="85"/>
  <c r="AB24" i="85"/>
  <c r="AA24" i="85"/>
  <c r="Z24" i="85"/>
  <c r="Y24" i="85"/>
  <c r="X24" i="85"/>
  <c r="W24" i="85"/>
  <c r="V24" i="85"/>
  <c r="U24" i="85"/>
  <c r="T24" i="85"/>
  <c r="S24" i="85"/>
  <c r="R24" i="85"/>
  <c r="Q24" i="85"/>
  <c r="P24" i="85"/>
  <c r="O24" i="85"/>
  <c r="N24" i="85"/>
  <c r="M24" i="85"/>
  <c r="L24" i="85"/>
  <c r="K24" i="85"/>
  <c r="J24" i="85"/>
  <c r="I24" i="85"/>
  <c r="H24" i="85"/>
  <c r="G24" i="85"/>
  <c r="F24" i="85"/>
  <c r="D17" i="85"/>
  <c r="B17" i="85"/>
  <c r="D16" i="85"/>
  <c r="B16" i="85"/>
  <c r="D15" i="85"/>
  <c r="B15" i="85"/>
  <c r="D14" i="85"/>
  <c r="B14" i="85"/>
  <c r="D13" i="85"/>
  <c r="B13" i="85"/>
  <c r="D12" i="85"/>
  <c r="B12" i="85"/>
  <c r="D11" i="85"/>
  <c r="B11" i="85"/>
  <c r="D10" i="85"/>
  <c r="B10" i="85"/>
  <c r="D9" i="85"/>
  <c r="B9" i="85"/>
  <c r="D7" i="85"/>
  <c r="B7" i="85"/>
  <c r="C132" i="85" l="1"/>
  <c r="C136" i="85"/>
  <c r="C140" i="85"/>
  <c r="C144" i="85"/>
  <c r="C148" i="85"/>
  <c r="C152" i="85"/>
  <c r="C156" i="85"/>
  <c r="C160" i="85"/>
  <c r="C164" i="85"/>
  <c r="C168" i="85"/>
  <c r="C172" i="85"/>
  <c r="C176" i="85"/>
  <c r="C180" i="85"/>
  <c r="C184" i="85"/>
  <c r="C188" i="85"/>
  <c r="C192" i="85"/>
  <c r="C196" i="85"/>
  <c r="C200" i="85"/>
  <c r="C204" i="85"/>
  <c r="C208" i="85"/>
  <c r="C212" i="85"/>
  <c r="C216" i="85"/>
  <c r="C220" i="85"/>
  <c r="C224" i="85"/>
  <c r="C228" i="85"/>
  <c r="C134" i="85"/>
  <c r="C138" i="85"/>
  <c r="C142" i="85"/>
  <c r="C146" i="85"/>
  <c r="C150" i="85"/>
  <c r="C154" i="85"/>
  <c r="C158" i="85"/>
  <c r="C162" i="85"/>
  <c r="C166" i="85"/>
  <c r="C170" i="85"/>
  <c r="C174" i="85"/>
  <c r="C178" i="85"/>
  <c r="C182" i="85"/>
  <c r="C186" i="85"/>
  <c r="C190" i="85"/>
  <c r="C194" i="85"/>
  <c r="C198" i="85"/>
  <c r="C202" i="85"/>
  <c r="C206" i="85"/>
  <c r="C210" i="85"/>
  <c r="C214" i="85"/>
  <c r="C218" i="85"/>
  <c r="C222" i="85"/>
  <c r="C226" i="85"/>
  <c r="C230" i="85"/>
  <c r="D132" i="85"/>
  <c r="D138" i="85"/>
  <c r="D146" i="85"/>
  <c r="D154" i="85"/>
  <c r="D162" i="85"/>
  <c r="D170" i="85"/>
  <c r="D180" i="85"/>
  <c r="D192" i="85"/>
  <c r="D204" i="85"/>
  <c r="D210" i="85"/>
  <c r="D216" i="85"/>
  <c r="D220" i="85"/>
  <c r="D224" i="85"/>
  <c r="D228" i="85"/>
  <c r="D134" i="85"/>
  <c r="D136" i="85"/>
  <c r="D140" i="85"/>
  <c r="D142" i="85"/>
  <c r="D144" i="85"/>
  <c r="D148" i="85"/>
  <c r="D150" i="85"/>
  <c r="D152" i="85"/>
  <c r="D156" i="85"/>
  <c r="D158" i="85"/>
  <c r="D160" i="85"/>
  <c r="D164" i="85"/>
  <c r="D166" i="85"/>
  <c r="D168" i="85"/>
  <c r="D172" i="85"/>
  <c r="D174" i="85"/>
  <c r="D176" i="85"/>
  <c r="D178" i="85"/>
  <c r="D182" i="85"/>
  <c r="D184" i="85"/>
  <c r="D186" i="85"/>
  <c r="D188" i="85"/>
  <c r="D190" i="85"/>
  <c r="D194" i="85"/>
  <c r="D196" i="85"/>
  <c r="D198" i="85"/>
  <c r="D200" i="85"/>
  <c r="D202" i="85"/>
  <c r="D206" i="85"/>
  <c r="D208" i="85"/>
  <c r="D212" i="85"/>
  <c r="D214" i="85"/>
  <c r="D218" i="85"/>
  <c r="D222" i="85"/>
  <c r="D226" i="85"/>
  <c r="D230" i="85"/>
  <c r="C133" i="85"/>
  <c r="C135" i="85"/>
  <c r="C137" i="85"/>
  <c r="C139" i="85"/>
  <c r="C141" i="85"/>
  <c r="C143" i="85"/>
  <c r="C145" i="85"/>
  <c r="C147" i="85"/>
  <c r="C149" i="85"/>
  <c r="C151" i="85"/>
  <c r="C153" i="85"/>
  <c r="C155" i="85"/>
  <c r="C157" i="85"/>
  <c r="C159" i="85"/>
  <c r="C161" i="85"/>
  <c r="C163" i="85"/>
  <c r="C165" i="85"/>
  <c r="C167" i="85"/>
  <c r="C169" i="85"/>
  <c r="C171" i="85"/>
  <c r="C173" i="85"/>
  <c r="C175" i="85"/>
  <c r="C177" i="85"/>
  <c r="C179" i="85"/>
  <c r="C181" i="85"/>
  <c r="C183" i="85"/>
  <c r="C185" i="85"/>
  <c r="C187" i="85"/>
  <c r="C189" i="85"/>
  <c r="C191" i="85"/>
  <c r="C193" i="85"/>
  <c r="C195" i="85"/>
  <c r="C197" i="85"/>
  <c r="C199" i="85"/>
  <c r="C201" i="85"/>
  <c r="C203" i="85"/>
  <c r="C205" i="85"/>
  <c r="C207" i="85"/>
  <c r="C209" i="85"/>
  <c r="C211" i="85"/>
  <c r="C213" i="85"/>
  <c r="C215" i="85"/>
  <c r="C217" i="85"/>
  <c r="C219" i="85"/>
  <c r="C221" i="85"/>
  <c r="C223" i="85"/>
  <c r="C225" i="85"/>
  <c r="C227" i="85"/>
  <c r="C229" i="85"/>
  <c r="C231" i="85"/>
  <c r="D133" i="85"/>
  <c r="D135" i="85"/>
  <c r="D137" i="85"/>
  <c r="D139" i="85"/>
  <c r="D141" i="85"/>
  <c r="D143" i="85"/>
  <c r="D145" i="85"/>
  <c r="D147" i="85"/>
  <c r="D149" i="85"/>
  <c r="D151" i="85"/>
  <c r="D153" i="85"/>
  <c r="D155" i="85"/>
  <c r="D157" i="85"/>
  <c r="D159" i="85"/>
  <c r="D161" i="85"/>
  <c r="D163" i="85"/>
  <c r="D165" i="85"/>
  <c r="D167" i="85"/>
  <c r="D169" i="85"/>
  <c r="D171" i="85"/>
  <c r="D173" i="85"/>
  <c r="D175" i="85"/>
  <c r="D177" i="85"/>
  <c r="D179" i="85"/>
  <c r="D181" i="85"/>
  <c r="D183" i="85"/>
  <c r="D185" i="85"/>
  <c r="D187" i="85"/>
  <c r="D189" i="85"/>
  <c r="D191" i="85"/>
  <c r="D193" i="85"/>
  <c r="D195" i="85"/>
  <c r="D197" i="85"/>
  <c r="D199" i="85"/>
  <c r="D201" i="85"/>
  <c r="D203" i="85"/>
  <c r="D205" i="85"/>
  <c r="D207" i="85"/>
  <c r="D209" i="85"/>
  <c r="D211" i="85"/>
  <c r="D213" i="85"/>
  <c r="D215" i="85"/>
  <c r="D217" i="85"/>
  <c r="D219" i="85"/>
  <c r="D221" i="85"/>
  <c r="D223" i="85"/>
  <c r="D225" i="85"/>
  <c r="D227" i="85"/>
  <c r="D229" i="85"/>
  <c r="C82" i="40" l="1"/>
  <c r="C101" i="40"/>
  <c r="C158" i="40"/>
  <c r="C139" i="40"/>
  <c r="F591" i="52" s="1"/>
  <c r="C120" i="40"/>
  <c r="C338" i="85" a="1"/>
  <c r="C437" i="85" s="1"/>
  <c r="C235" i="85" a="1"/>
  <c r="C334" i="85" s="1"/>
  <c r="C342" i="85"/>
  <c r="C338" i="85"/>
  <c r="D349" i="85"/>
  <c r="D351" i="85"/>
  <c r="C236" i="85"/>
  <c r="D235" i="85"/>
  <c r="D12" i="40"/>
  <c r="B12" i="40"/>
  <c r="C307" i="40"/>
  <c r="C303" i="40"/>
  <c r="C249" i="40"/>
  <c r="D11" i="40"/>
  <c r="B11" i="40"/>
  <c r="C283" i="40"/>
  <c r="C282" i="40"/>
  <c r="C280" i="40"/>
  <c r="C274" i="40"/>
  <c r="C272" i="40" s="1"/>
  <c r="C268" i="40"/>
  <c r="D10" i="40"/>
  <c r="C237" i="85" l="1"/>
  <c r="C238" i="85"/>
  <c r="D237" i="85"/>
  <c r="D240" i="85"/>
  <c r="D249" i="85"/>
  <c r="D242" i="85"/>
  <c r="D339" i="85"/>
  <c r="C298" i="40"/>
  <c r="C313" i="40" s="1"/>
  <c r="C12" i="40" s="1"/>
  <c r="C255" i="85"/>
  <c r="D319" i="85"/>
  <c r="C257" i="85"/>
  <c r="D292" i="85"/>
  <c r="D332" i="85"/>
  <c r="D309" i="85"/>
  <c r="C274" i="85"/>
  <c r="D353" i="85"/>
  <c r="C295" i="85"/>
  <c r="C325" i="85"/>
  <c r="D281" i="85"/>
  <c r="C262" i="85"/>
  <c r="D315" i="85"/>
  <c r="D388" i="85"/>
  <c r="C392" i="85"/>
  <c r="D380" i="85"/>
  <c r="D427" i="85"/>
  <c r="C396" i="85"/>
  <c r="C361" i="85"/>
  <c r="C428" i="85"/>
  <c r="C243" i="85"/>
  <c r="C271" i="85"/>
  <c r="D329" i="85"/>
  <c r="D263" i="85"/>
  <c r="D311" i="85"/>
  <c r="C235" i="85"/>
  <c r="C251" i="85"/>
  <c r="D273" i="85"/>
  <c r="D289" i="85"/>
  <c r="D305" i="85"/>
  <c r="C327" i="85"/>
  <c r="D245" i="85"/>
  <c r="D269" i="85"/>
  <c r="C317" i="85"/>
  <c r="C252" i="85"/>
  <c r="C270" i="85"/>
  <c r="D301" i="85"/>
  <c r="C331" i="85"/>
  <c r="D256" i="85"/>
  <c r="D294" i="85"/>
  <c r="C272" i="85"/>
  <c r="C304" i="85"/>
  <c r="D343" i="85"/>
  <c r="D338" i="85"/>
  <c r="D370" i="85"/>
  <c r="D413" i="85"/>
  <c r="C354" i="85"/>
  <c r="D412" i="85"/>
  <c r="D360" i="85"/>
  <c r="D403" i="85"/>
  <c r="D342" i="85"/>
  <c r="D374" i="85"/>
  <c r="C418" i="85"/>
  <c r="C351" i="85"/>
  <c r="C377" i="85"/>
  <c r="C409" i="85"/>
  <c r="C425" i="85"/>
  <c r="C279" i="85"/>
  <c r="C285" i="85"/>
  <c r="D276" i="85"/>
  <c r="D313" i="85"/>
  <c r="D282" i="85"/>
  <c r="C254" i="85"/>
  <c r="D280" i="85"/>
  <c r="D258" i="85"/>
  <c r="C297" i="85"/>
  <c r="C306" i="85"/>
  <c r="D373" i="85"/>
  <c r="C416" i="85"/>
  <c r="D375" i="85"/>
  <c r="D363" i="85"/>
  <c r="C406" i="85"/>
  <c r="D377" i="85"/>
  <c r="D421" i="85"/>
  <c r="C359" i="85"/>
  <c r="C391" i="85"/>
  <c r="D425" i="85"/>
  <c r="C259" i="85"/>
  <c r="D247" i="85"/>
  <c r="C293" i="85"/>
  <c r="C245" i="85"/>
  <c r="C261" i="85"/>
  <c r="D300" i="85"/>
  <c r="D316" i="85"/>
  <c r="D259" i="85"/>
  <c r="D295" i="85"/>
  <c r="D288" i="85"/>
  <c r="D312" i="85"/>
  <c r="C273" i="85"/>
  <c r="C288" i="85"/>
  <c r="C320" i="85"/>
  <c r="C352" i="85"/>
  <c r="C382" i="85"/>
  <c r="C356" i="85"/>
  <c r="C343" i="85"/>
  <c r="C393" i="85"/>
  <c r="C239" i="85"/>
  <c r="C263" i="85"/>
  <c r="D321" i="85"/>
  <c r="D253" i="85"/>
  <c r="D298" i="85"/>
  <c r="C333" i="85"/>
  <c r="C247" i="85"/>
  <c r="C265" i="85"/>
  <c r="C287" i="85"/>
  <c r="C303" i="85"/>
  <c r="C319" i="85"/>
  <c r="D243" i="85"/>
  <c r="D267" i="85"/>
  <c r="C301" i="85"/>
  <c r="C246" i="85"/>
  <c r="C268" i="85"/>
  <c r="C291" i="85"/>
  <c r="C323" i="85"/>
  <c r="D248" i="85"/>
  <c r="D275" i="85"/>
  <c r="D318" i="85"/>
  <c r="C290" i="85"/>
  <c r="C322" i="85"/>
  <c r="D396" i="85"/>
  <c r="C360" i="85"/>
  <c r="D394" i="85"/>
  <c r="D340" i="85"/>
  <c r="C410" i="85"/>
  <c r="C350" i="85"/>
  <c r="D384" i="85"/>
  <c r="D431" i="85"/>
  <c r="C364" i="85"/>
  <c r="D398" i="85"/>
  <c r="C345" i="85"/>
  <c r="C375" i="85"/>
  <c r="C407" i="85"/>
  <c r="C423" i="85"/>
  <c r="D333" i="85"/>
  <c r="D264" i="85"/>
  <c r="D283" i="85"/>
  <c r="C305" i="85"/>
  <c r="D326" i="85"/>
  <c r="C280" i="85"/>
  <c r="C296" i="85"/>
  <c r="C312" i="85"/>
  <c r="C328" i="85"/>
  <c r="D367" i="85"/>
  <c r="D381" i="85"/>
  <c r="D402" i="85"/>
  <c r="D426" i="85"/>
  <c r="C394" i="85"/>
  <c r="C422" i="85"/>
  <c r="D371" i="85"/>
  <c r="D392" i="85"/>
  <c r="C414" i="85"/>
  <c r="D385" i="85"/>
  <c r="D406" i="85"/>
  <c r="C432" i="85"/>
  <c r="C367" i="85"/>
  <c r="C383" i="85"/>
  <c r="C399" i="85"/>
  <c r="C415" i="85"/>
  <c r="C436" i="85"/>
  <c r="C431" i="85"/>
  <c r="C249" i="85"/>
  <c r="C267" i="85"/>
  <c r="D308" i="85"/>
  <c r="D241" i="85"/>
  <c r="D274" i="85"/>
  <c r="D303" i="85"/>
  <c r="D330" i="85"/>
  <c r="C241" i="85"/>
  <c r="C253" i="85"/>
  <c r="C269" i="85"/>
  <c r="D284" i="85"/>
  <c r="D297" i="85"/>
  <c r="C311" i="85"/>
  <c r="D324" i="85"/>
  <c r="D239" i="85"/>
  <c r="D257" i="85"/>
  <c r="D279" i="85"/>
  <c r="D314" i="85"/>
  <c r="C244" i="85"/>
  <c r="C260" i="85"/>
  <c r="D277" i="85"/>
  <c r="C299" i="85"/>
  <c r="D320" i="85"/>
  <c r="D236" i="85"/>
  <c r="D250" i="85"/>
  <c r="D266" i="85"/>
  <c r="D286" i="85"/>
  <c r="D307" i="85"/>
  <c r="C329" i="85"/>
  <c r="C282" i="85"/>
  <c r="C298" i="85"/>
  <c r="C314" i="85"/>
  <c r="C330" i="85"/>
  <c r="D372" i="85"/>
  <c r="D341" i="85"/>
  <c r="D362" i="85"/>
  <c r="C384" i="85"/>
  <c r="D405" i="85"/>
  <c r="C430" i="85"/>
  <c r="D359" i="85"/>
  <c r="D399" i="85"/>
  <c r="D429" i="85"/>
  <c r="D352" i="85"/>
  <c r="C374" i="85"/>
  <c r="D395" i="85"/>
  <c r="D416" i="85"/>
  <c r="D345" i="85"/>
  <c r="D366" i="85"/>
  <c r="C388" i="85"/>
  <c r="D409" i="85"/>
  <c r="D435" i="85"/>
  <c r="C353" i="85"/>
  <c r="C369" i="85"/>
  <c r="C385" i="85"/>
  <c r="C401" i="85"/>
  <c r="D417" i="85"/>
  <c r="C417" i="85"/>
  <c r="C433" i="85"/>
  <c r="D251" i="85"/>
  <c r="D261" i="85"/>
  <c r="D271" i="85"/>
  <c r="D287" i="85"/>
  <c r="D306" i="85"/>
  <c r="D322" i="85"/>
  <c r="C240" i="85"/>
  <c r="C248" i="85"/>
  <c r="C256" i="85"/>
  <c r="C264" i="85"/>
  <c r="D272" i="85"/>
  <c r="C283" i="85"/>
  <c r="D293" i="85"/>
  <c r="D304" i="85"/>
  <c r="C315" i="85"/>
  <c r="D325" i="85"/>
  <c r="D244" i="85"/>
  <c r="D252" i="85"/>
  <c r="D260" i="85"/>
  <c r="D268" i="85"/>
  <c r="D278" i="85"/>
  <c r="C289" i="85"/>
  <c r="D299" i="85"/>
  <c r="D310" i="85"/>
  <c r="C321" i="85"/>
  <c r="D331" i="85"/>
  <c r="C276" i="85"/>
  <c r="C284" i="85"/>
  <c r="C292" i="85"/>
  <c r="C300" i="85"/>
  <c r="C308" i="85"/>
  <c r="C316" i="85"/>
  <c r="C324" i="85"/>
  <c r="C332" i="85"/>
  <c r="D356" i="85"/>
  <c r="C378" i="85"/>
  <c r="D407" i="85"/>
  <c r="C344" i="85"/>
  <c r="D354" i="85"/>
  <c r="D365" i="85"/>
  <c r="C376" i="85"/>
  <c r="D386" i="85"/>
  <c r="D397" i="85"/>
  <c r="C408" i="85"/>
  <c r="D419" i="85"/>
  <c r="C434" i="85"/>
  <c r="C346" i="85"/>
  <c r="D364" i="85"/>
  <c r="C386" i="85"/>
  <c r="C402" i="85"/>
  <c r="D415" i="85"/>
  <c r="D432" i="85"/>
  <c r="D344" i="85"/>
  <c r="D355" i="85"/>
  <c r="C366" i="85"/>
  <c r="D376" i="85"/>
  <c r="D387" i="85"/>
  <c r="C398" i="85"/>
  <c r="D408" i="85"/>
  <c r="D420" i="85"/>
  <c r="D434" i="85"/>
  <c r="C348" i="85"/>
  <c r="D358" i="85"/>
  <c r="D369" i="85"/>
  <c r="C380" i="85"/>
  <c r="D390" i="85"/>
  <c r="D401" i="85"/>
  <c r="C412" i="85"/>
  <c r="D424" i="85"/>
  <c r="C339" i="85"/>
  <c r="C347" i="85"/>
  <c r="C355" i="85"/>
  <c r="C363" i="85"/>
  <c r="C371" i="85"/>
  <c r="C379" i="85"/>
  <c r="C387" i="85"/>
  <c r="C395" i="85"/>
  <c r="C403" i="85"/>
  <c r="C411" i="85"/>
  <c r="C420" i="85"/>
  <c r="D430" i="85"/>
  <c r="C419" i="85"/>
  <c r="C427" i="85"/>
  <c r="C435" i="85"/>
  <c r="D255" i="85"/>
  <c r="D265" i="85"/>
  <c r="C277" i="85"/>
  <c r="D290" i="85"/>
  <c r="C309" i="85"/>
  <c r="D327" i="85"/>
  <c r="C242" i="85"/>
  <c r="C250" i="85"/>
  <c r="C258" i="85"/>
  <c r="C266" i="85"/>
  <c r="C275" i="85"/>
  <c r="D285" i="85"/>
  <c r="D296" i="85"/>
  <c r="C307" i="85"/>
  <c r="D317" i="85"/>
  <c r="D328" i="85"/>
  <c r="D238" i="85"/>
  <c r="D246" i="85"/>
  <c r="D254" i="85"/>
  <c r="D262" i="85"/>
  <c r="D270" i="85"/>
  <c r="C281" i="85"/>
  <c r="D291" i="85"/>
  <c r="D302" i="85"/>
  <c r="C313" i="85"/>
  <c r="D323" i="85"/>
  <c r="D334" i="85"/>
  <c r="C278" i="85"/>
  <c r="C286" i="85"/>
  <c r="C294" i="85"/>
  <c r="C302" i="85"/>
  <c r="C310" i="85"/>
  <c r="C318" i="85"/>
  <c r="C326" i="85"/>
  <c r="C362" i="85"/>
  <c r="D383" i="85"/>
  <c r="C426" i="85"/>
  <c r="D346" i="85"/>
  <c r="D357" i="85"/>
  <c r="C368" i="85"/>
  <c r="D378" i="85"/>
  <c r="D389" i="85"/>
  <c r="C400" i="85"/>
  <c r="D410" i="85"/>
  <c r="D423" i="85"/>
  <c r="D437" i="85"/>
  <c r="D348" i="85"/>
  <c r="C370" i="85"/>
  <c r="D391" i="85"/>
  <c r="D404" i="85"/>
  <c r="D418" i="85"/>
  <c r="D436" i="85"/>
  <c r="D347" i="85"/>
  <c r="C358" i="85"/>
  <c r="D368" i="85"/>
  <c r="D379" i="85"/>
  <c r="C390" i="85"/>
  <c r="D400" i="85"/>
  <c r="D411" i="85"/>
  <c r="C424" i="85"/>
  <c r="C340" i="85"/>
  <c r="D350" i="85"/>
  <c r="D361" i="85"/>
  <c r="C372" i="85"/>
  <c r="D382" i="85"/>
  <c r="D393" i="85"/>
  <c r="C404" i="85"/>
  <c r="D414" i="85"/>
  <c r="D428" i="85"/>
  <c r="C341" i="85"/>
  <c r="C349" i="85"/>
  <c r="C357" i="85"/>
  <c r="C365" i="85"/>
  <c r="C373" i="85"/>
  <c r="C381" i="85"/>
  <c r="C389" i="85"/>
  <c r="C397" i="85"/>
  <c r="C405" i="85"/>
  <c r="C413" i="85"/>
  <c r="D422" i="85"/>
  <c r="D433" i="85"/>
  <c r="C421" i="85"/>
  <c r="C429" i="85"/>
  <c r="C267" i="40"/>
  <c r="C289" i="40" s="1"/>
  <c r="C11" i="40" s="1"/>
  <c r="B10" i="40"/>
  <c r="D9" i="40"/>
  <c r="B9" i="40"/>
  <c r="C220" i="40"/>
  <c r="C218" i="40" s="1"/>
  <c r="C214" i="40"/>
  <c r="C228" i="40"/>
  <c r="C226" i="40"/>
  <c r="D8" i="40"/>
  <c r="B8" i="40"/>
  <c r="C34" i="40"/>
  <c r="C27" i="40"/>
  <c r="C24" i="40"/>
  <c r="D7" i="40"/>
  <c r="B7" i="40"/>
  <c r="G16" i="52"/>
  <c r="B16" i="52"/>
  <c r="G15" i="52"/>
  <c r="B15" i="52"/>
  <c r="C441" i="85" l="1" a="1"/>
  <c r="C538" i="85" s="1"/>
  <c r="C524" i="85"/>
  <c r="C516" i="85"/>
  <c r="C508" i="85"/>
  <c r="C500" i="85"/>
  <c r="C494" i="85"/>
  <c r="C492" i="85"/>
  <c r="C486" i="85"/>
  <c r="C484" i="85"/>
  <c r="C478" i="85"/>
  <c r="C476" i="85"/>
  <c r="C470" i="85"/>
  <c r="C468" i="85"/>
  <c r="C462" i="85"/>
  <c r="C460" i="85"/>
  <c r="C454" i="85"/>
  <c r="C452" i="85"/>
  <c r="C446" i="85"/>
  <c r="C444" i="85"/>
  <c r="D524" i="85"/>
  <c r="D513" i="85"/>
  <c r="C503" i="85"/>
  <c r="C495" i="85"/>
  <c r="D492" i="85"/>
  <c r="D484" i="85"/>
  <c r="D481" i="85"/>
  <c r="D473" i="85"/>
  <c r="C471" i="85"/>
  <c r="C463" i="85"/>
  <c r="D460" i="85"/>
  <c r="D452" i="85"/>
  <c r="D449" i="85"/>
  <c r="D441" i="85"/>
  <c r="C529" i="85"/>
  <c r="D518" i="85"/>
  <c r="D507" i="85"/>
  <c r="D499" i="85"/>
  <c r="C497" i="85"/>
  <c r="C489" i="85"/>
  <c r="D486" i="85"/>
  <c r="D478" i="85"/>
  <c r="D475" i="85"/>
  <c r="D467" i="85"/>
  <c r="C465" i="85"/>
  <c r="C457" i="85"/>
  <c r="D454" i="85"/>
  <c r="D446" i="85"/>
  <c r="D443" i="85"/>
  <c r="D528" i="85"/>
  <c r="C507" i="85"/>
  <c r="C491" i="85"/>
  <c r="D485" i="85"/>
  <c r="D469" i="85"/>
  <c r="D464" i="85"/>
  <c r="D448" i="85"/>
  <c r="C443" i="85"/>
  <c r="D522" i="85"/>
  <c r="C501" i="85"/>
  <c r="C485" i="85"/>
  <c r="D479" i="85"/>
  <c r="D463" i="85"/>
  <c r="D458" i="85"/>
  <c r="D442" i="85"/>
  <c r="D514" i="85"/>
  <c r="C493" i="85"/>
  <c r="D487" i="85"/>
  <c r="D471" i="85"/>
  <c r="D466" i="85"/>
  <c r="D450" i="85"/>
  <c r="C445" i="85"/>
  <c r="D520" i="85"/>
  <c r="C499" i="85"/>
  <c r="C483" i="85"/>
  <c r="D477" i="85"/>
  <c r="D461" i="85"/>
  <c r="D456" i="85"/>
  <c r="D498" i="85"/>
  <c r="C213" i="40"/>
  <c r="C22" i="40"/>
  <c r="C49" i="40" s="1"/>
  <c r="G17" i="52"/>
  <c r="B17" i="52"/>
  <c r="Q346" i="52"/>
  <c r="O346" i="52"/>
  <c r="Q345" i="52"/>
  <c r="O345" i="52"/>
  <c r="Q344" i="52"/>
  <c r="O344" i="52"/>
  <c r="Q343" i="52"/>
  <c r="O343" i="52"/>
  <c r="Q342" i="52"/>
  <c r="O342" i="52"/>
  <c r="Q341" i="52"/>
  <c r="O341" i="52"/>
  <c r="Q340" i="52"/>
  <c r="O340" i="52"/>
  <c r="Q339" i="52"/>
  <c r="O339" i="52"/>
  <c r="Q338" i="52"/>
  <c r="O338" i="52"/>
  <c r="M346" i="52"/>
  <c r="K346" i="52"/>
  <c r="M345" i="52"/>
  <c r="K345" i="52"/>
  <c r="M344" i="52"/>
  <c r="K344" i="52"/>
  <c r="M343" i="52"/>
  <c r="K343" i="52"/>
  <c r="M342" i="52"/>
  <c r="K342" i="52"/>
  <c r="M341" i="52"/>
  <c r="K341" i="52"/>
  <c r="M340" i="52"/>
  <c r="K340" i="52"/>
  <c r="M339" i="52"/>
  <c r="K339" i="52"/>
  <c r="M338" i="52"/>
  <c r="K338" i="52"/>
  <c r="I346" i="52"/>
  <c r="I345" i="52"/>
  <c r="I344" i="52"/>
  <c r="I343" i="52"/>
  <c r="I342" i="52"/>
  <c r="I341" i="52"/>
  <c r="I340" i="52"/>
  <c r="I339" i="52"/>
  <c r="I338" i="52"/>
  <c r="G346" i="52"/>
  <c r="G345" i="52"/>
  <c r="G344" i="52"/>
  <c r="G343" i="52"/>
  <c r="G342" i="52"/>
  <c r="G341" i="52"/>
  <c r="G340" i="52"/>
  <c r="G339" i="52"/>
  <c r="G338" i="52"/>
  <c r="P336" i="52"/>
  <c r="N336" i="52"/>
  <c r="L336" i="52"/>
  <c r="J336" i="52"/>
  <c r="H336" i="52"/>
  <c r="F336" i="52"/>
  <c r="G14" i="52"/>
  <c r="B14" i="52"/>
  <c r="G13" i="52"/>
  <c r="B13" i="52"/>
  <c r="V470" i="52"/>
  <c r="P470" i="52"/>
  <c r="J470" i="52"/>
  <c r="V403" i="52"/>
  <c r="W403" i="52" s="1"/>
  <c r="P403" i="52"/>
  <c r="Q403" i="52" s="1"/>
  <c r="V402" i="52"/>
  <c r="W402" i="52" s="1"/>
  <c r="P402" i="52"/>
  <c r="Q402" i="52" s="1"/>
  <c r="V401" i="52"/>
  <c r="W401" i="52" s="1"/>
  <c r="P401" i="52"/>
  <c r="Q401" i="52" s="1"/>
  <c r="V400" i="52"/>
  <c r="W400" i="52" s="1"/>
  <c r="P400" i="52"/>
  <c r="Q400" i="52" s="1"/>
  <c r="V399" i="52"/>
  <c r="W399" i="52" s="1"/>
  <c r="P399" i="52"/>
  <c r="Q399" i="52" s="1"/>
  <c r="V398" i="52"/>
  <c r="W398" i="52" s="1"/>
  <c r="P398" i="52"/>
  <c r="Q398" i="52" s="1"/>
  <c r="V397" i="52"/>
  <c r="W397" i="52" s="1"/>
  <c r="P397" i="52"/>
  <c r="Q397" i="52" s="1"/>
  <c r="V396" i="52"/>
  <c r="W396" i="52" s="1"/>
  <c r="P396" i="52"/>
  <c r="Q396" i="52" s="1"/>
  <c r="V395" i="52"/>
  <c r="W395" i="52" s="1"/>
  <c r="P395" i="52"/>
  <c r="Q395" i="52" s="1"/>
  <c r="V394" i="52"/>
  <c r="W394" i="52" s="1"/>
  <c r="P394" i="52"/>
  <c r="Q394" i="52" s="1"/>
  <c r="V393" i="52"/>
  <c r="W393" i="52" s="1"/>
  <c r="P393" i="52"/>
  <c r="Q393" i="52" s="1"/>
  <c r="V392" i="52"/>
  <c r="W392" i="52" s="1"/>
  <c r="P392" i="52"/>
  <c r="Q392" i="52" s="1"/>
  <c r="V391" i="52"/>
  <c r="W391" i="52" s="1"/>
  <c r="P391" i="52"/>
  <c r="Q391" i="52" s="1"/>
  <c r="V390" i="52"/>
  <c r="W390" i="52" s="1"/>
  <c r="P390" i="52"/>
  <c r="Q390" i="52" s="1"/>
  <c r="V389" i="52"/>
  <c r="W389" i="52" s="1"/>
  <c r="P389" i="52"/>
  <c r="Q389" i="52" s="1"/>
  <c r="V388" i="52"/>
  <c r="W388" i="52" s="1"/>
  <c r="P388" i="52"/>
  <c r="Q388" i="52" s="1"/>
  <c r="V387" i="52"/>
  <c r="W387" i="52" s="1"/>
  <c r="P387" i="52"/>
  <c r="Q387" i="52" s="1"/>
  <c r="V386" i="52"/>
  <c r="W386" i="52" s="1"/>
  <c r="P386" i="52"/>
  <c r="Q386" i="52" s="1"/>
  <c r="V385" i="52"/>
  <c r="W385" i="52" s="1"/>
  <c r="P385" i="52"/>
  <c r="Q385" i="52" s="1"/>
  <c r="V384" i="52"/>
  <c r="W384" i="52" s="1"/>
  <c r="P384" i="52"/>
  <c r="Q384" i="52" s="1"/>
  <c r="V383" i="52"/>
  <c r="W383" i="52" s="1"/>
  <c r="P383" i="52"/>
  <c r="Q383" i="52" s="1"/>
  <c r="V382" i="52"/>
  <c r="W382" i="52" s="1"/>
  <c r="P382" i="52"/>
  <c r="Q382" i="52" s="1"/>
  <c r="V381" i="52"/>
  <c r="W381" i="52" s="1"/>
  <c r="P381" i="52"/>
  <c r="Q381" i="52" s="1"/>
  <c r="V380" i="52"/>
  <c r="W380" i="52" s="1"/>
  <c r="P380" i="52"/>
  <c r="Q380" i="52" s="1"/>
  <c r="V379" i="52"/>
  <c r="W379" i="52" s="1"/>
  <c r="P379" i="52"/>
  <c r="Q379" i="52" s="1"/>
  <c r="V378" i="52"/>
  <c r="W378" i="52" s="1"/>
  <c r="P378" i="52"/>
  <c r="Q378" i="52" s="1"/>
  <c r="V377" i="52"/>
  <c r="W377" i="52" s="1"/>
  <c r="P377" i="52"/>
  <c r="Q377" i="52" s="1"/>
  <c r="V376" i="52"/>
  <c r="W376" i="52" s="1"/>
  <c r="P376" i="52"/>
  <c r="Q376" i="52" s="1"/>
  <c r="V375" i="52"/>
  <c r="W375" i="52" s="1"/>
  <c r="P375" i="52"/>
  <c r="Q375" i="52" s="1"/>
  <c r="V374" i="52"/>
  <c r="W374" i="52" s="1"/>
  <c r="P374" i="52"/>
  <c r="Q374" i="52" s="1"/>
  <c r="V373" i="52"/>
  <c r="W373" i="52" s="1"/>
  <c r="P373" i="52"/>
  <c r="Q373" i="52" s="1"/>
  <c r="V372" i="52"/>
  <c r="W372" i="52" s="1"/>
  <c r="P372" i="52"/>
  <c r="Q372" i="52" s="1"/>
  <c r="V371" i="52"/>
  <c r="W371" i="52" s="1"/>
  <c r="P371" i="52"/>
  <c r="Q371" i="52" s="1"/>
  <c r="V370" i="52"/>
  <c r="W370" i="52" s="1"/>
  <c r="P370" i="52"/>
  <c r="Q370" i="52" s="1"/>
  <c r="V369" i="52"/>
  <c r="W369" i="52" s="1"/>
  <c r="P369" i="52"/>
  <c r="Q369" i="52" s="1"/>
  <c r="V368" i="52"/>
  <c r="W368" i="52" s="1"/>
  <c r="P368" i="52"/>
  <c r="Q368" i="52" s="1"/>
  <c r="V367" i="52"/>
  <c r="W367" i="52" s="1"/>
  <c r="P367" i="52"/>
  <c r="Q367" i="52" s="1"/>
  <c r="J367" i="52"/>
  <c r="K367" i="52" s="1"/>
  <c r="V366" i="52"/>
  <c r="W366" i="52" s="1"/>
  <c r="P366" i="52"/>
  <c r="Q366" i="52" s="1"/>
  <c r="J366" i="52"/>
  <c r="K366" i="52" s="1"/>
  <c r="V365" i="52"/>
  <c r="W365" i="52" s="1"/>
  <c r="P365" i="52"/>
  <c r="Q365" i="52" s="1"/>
  <c r="J365" i="52"/>
  <c r="K365" i="52" s="1"/>
  <c r="V364" i="52"/>
  <c r="W364" i="52" s="1"/>
  <c r="P364" i="52"/>
  <c r="Q364" i="52" s="1"/>
  <c r="J364" i="52"/>
  <c r="K364" i="52" s="1"/>
  <c r="V363" i="52"/>
  <c r="W363" i="52" s="1"/>
  <c r="P363" i="52"/>
  <c r="Q363" i="52" s="1"/>
  <c r="J363" i="52"/>
  <c r="K363" i="52" s="1"/>
  <c r="V362" i="52"/>
  <c r="W362" i="52" s="1"/>
  <c r="P362" i="52"/>
  <c r="Q362" i="52" s="1"/>
  <c r="J362" i="52"/>
  <c r="K362" i="52" s="1"/>
  <c r="V361" i="52"/>
  <c r="W361" i="52" s="1"/>
  <c r="P361" i="52"/>
  <c r="Q361" i="52" s="1"/>
  <c r="J361" i="52"/>
  <c r="K361" i="52" s="1"/>
  <c r="V360" i="52"/>
  <c r="W360" i="52" s="1"/>
  <c r="P360" i="52"/>
  <c r="Q360" i="52" s="1"/>
  <c r="C535" i="85" l="1"/>
  <c r="C532" i="85"/>
  <c r="K404" i="52"/>
  <c r="D504" i="85"/>
  <c r="D525" i="85"/>
  <c r="D519" i="85"/>
  <c r="D506" i="85"/>
  <c r="D527" i="85"/>
  <c r="D512" i="85"/>
  <c r="D533" i="85"/>
  <c r="D510" i="85"/>
  <c r="C521" i="85"/>
  <c r="D531" i="85"/>
  <c r="D505" i="85"/>
  <c r="D516" i="85"/>
  <c r="C527" i="85"/>
  <c r="D537" i="85"/>
  <c r="C502" i="85"/>
  <c r="C510" i="85"/>
  <c r="C518" i="85"/>
  <c r="C534" i="85"/>
  <c r="D445" i="85"/>
  <c r="C467" i="85"/>
  <c r="D488" i="85"/>
  <c r="D509" i="85"/>
  <c r="C531" i="85"/>
  <c r="D455" i="85"/>
  <c r="C477" i="85"/>
  <c r="D503" i="85"/>
  <c r="C525" i="85"/>
  <c r="D447" i="85"/>
  <c r="C469" i="85"/>
  <c r="D490" i="85"/>
  <c r="D511" i="85"/>
  <c r="C533" i="85"/>
  <c r="D453" i="85"/>
  <c r="C475" i="85"/>
  <c r="D496" i="85"/>
  <c r="D517" i="85"/>
  <c r="C539" i="85"/>
  <c r="C449" i="85"/>
  <c r="D459" i="85"/>
  <c r="D470" i="85"/>
  <c r="C481" i="85"/>
  <c r="D491" i="85"/>
  <c r="D502" i="85"/>
  <c r="C513" i="85"/>
  <c r="D523" i="85"/>
  <c r="D534" i="85"/>
  <c r="D444" i="85"/>
  <c r="C455" i="85"/>
  <c r="D465" i="85"/>
  <c r="D476" i="85"/>
  <c r="C487" i="85"/>
  <c r="D497" i="85"/>
  <c r="D508" i="85"/>
  <c r="C519" i="85"/>
  <c r="D529" i="85"/>
  <c r="D540" i="85"/>
  <c r="C448" i="85"/>
  <c r="C456" i="85"/>
  <c r="C464" i="85"/>
  <c r="C472" i="85"/>
  <c r="C480" i="85"/>
  <c r="C488" i="85"/>
  <c r="C496" i="85"/>
  <c r="C504" i="85"/>
  <c r="C512" i="85"/>
  <c r="C520" i="85"/>
  <c r="C528" i="85"/>
  <c r="C536" i="85"/>
  <c r="D535" i="85"/>
  <c r="D539" i="85"/>
  <c r="C540" i="85"/>
  <c r="C526" i="85"/>
  <c r="C451" i="85"/>
  <c r="D472" i="85"/>
  <c r="D493" i="85"/>
  <c r="C515" i="85"/>
  <c r="D536" i="85"/>
  <c r="C461" i="85"/>
  <c r="D482" i="85"/>
  <c r="C509" i="85"/>
  <c r="D530" i="85"/>
  <c r="C453" i="85"/>
  <c r="D474" i="85"/>
  <c r="D495" i="85"/>
  <c r="C517" i="85"/>
  <c r="D538" i="85"/>
  <c r="C459" i="85"/>
  <c r="D480" i="85"/>
  <c r="D501" i="85"/>
  <c r="C523" i="85"/>
  <c r="C441" i="85"/>
  <c r="C545" i="85" s="1" a="1"/>
  <c r="D451" i="85"/>
  <c r="D462" i="85"/>
  <c r="C473" i="85"/>
  <c r="D483" i="85"/>
  <c r="D494" i="85"/>
  <c r="C505" i="85"/>
  <c r="D515" i="85"/>
  <c r="D526" i="85"/>
  <c r="C537" i="85"/>
  <c r="C447" i="85"/>
  <c r="D457" i="85"/>
  <c r="D468" i="85"/>
  <c r="C479" i="85"/>
  <c r="D489" i="85"/>
  <c r="D500" i="85"/>
  <c r="C511" i="85"/>
  <c r="D521" i="85"/>
  <c r="D532" i="85"/>
  <c r="C442" i="85"/>
  <c r="C450" i="85"/>
  <c r="C458" i="85"/>
  <c r="C466" i="85"/>
  <c r="C474" i="85"/>
  <c r="C482" i="85"/>
  <c r="C490" i="85"/>
  <c r="C498" i="85"/>
  <c r="C506" i="85"/>
  <c r="C514" i="85"/>
  <c r="C522" i="85"/>
  <c r="C530" i="85"/>
  <c r="J453" i="52"/>
  <c r="J437" i="52"/>
  <c r="J421" i="52"/>
  <c r="J465" i="52"/>
  <c r="J449" i="52"/>
  <c r="J433" i="52"/>
  <c r="J417" i="52"/>
  <c r="J461" i="52"/>
  <c r="J445" i="52"/>
  <c r="J429" i="52"/>
  <c r="J457" i="52"/>
  <c r="J441" i="52"/>
  <c r="J425" i="52"/>
  <c r="P465" i="52"/>
  <c r="P449" i="52"/>
  <c r="P433" i="52"/>
  <c r="P417" i="52"/>
  <c r="P461" i="52"/>
  <c r="P445" i="52"/>
  <c r="P429" i="52"/>
  <c r="P457" i="52"/>
  <c r="P441" i="52"/>
  <c r="P425" i="52"/>
  <c r="P453" i="52"/>
  <c r="P437" i="52"/>
  <c r="P421" i="52"/>
  <c r="V461" i="52"/>
  <c r="V445" i="52"/>
  <c r="V429" i="52"/>
  <c r="V457" i="52"/>
  <c r="V441" i="52"/>
  <c r="V425" i="52"/>
  <c r="V453" i="52"/>
  <c r="V437" i="52"/>
  <c r="V421" i="52"/>
  <c r="V465" i="52"/>
  <c r="V449" i="52"/>
  <c r="V433" i="52"/>
  <c r="V417" i="52"/>
  <c r="L337" i="52"/>
  <c r="M348" i="52" s="1"/>
  <c r="H337" i="52"/>
  <c r="I348" i="52" s="1"/>
  <c r="P337" i="52"/>
  <c r="Q348" i="52" s="1"/>
  <c r="C231" i="40"/>
  <c r="C9" i="40" s="1"/>
  <c r="Q404" i="52"/>
  <c r="W404" i="52"/>
  <c r="V471" i="52" l="1"/>
  <c r="J471" i="52"/>
  <c r="P471" i="52"/>
  <c r="K406" i="52"/>
  <c r="F15" i="52" s="1"/>
  <c r="I350" i="52"/>
  <c r="F14" i="52" s="1"/>
  <c r="C644" i="85"/>
  <c r="C642" i="85"/>
  <c r="C640" i="85"/>
  <c r="C638" i="85"/>
  <c r="C636" i="85"/>
  <c r="C634" i="85"/>
  <c r="C632" i="85"/>
  <c r="C630" i="85"/>
  <c r="C628" i="85"/>
  <c r="C626" i="85"/>
  <c r="C624" i="85"/>
  <c r="C622" i="85"/>
  <c r="C620" i="85"/>
  <c r="C618" i="85"/>
  <c r="C616" i="85"/>
  <c r="C614" i="85"/>
  <c r="C612" i="85"/>
  <c r="C610" i="85"/>
  <c r="C608" i="85"/>
  <c r="C606" i="85"/>
  <c r="C604" i="85"/>
  <c r="C602" i="85"/>
  <c r="C600" i="85"/>
  <c r="C598" i="85"/>
  <c r="C596" i="85"/>
  <c r="C594" i="85"/>
  <c r="C592" i="85"/>
  <c r="C590" i="85"/>
  <c r="C588" i="85"/>
  <c r="C586" i="85"/>
  <c r="C584" i="85"/>
  <c r="C582" i="85"/>
  <c r="C580" i="85"/>
  <c r="C578" i="85"/>
  <c r="C576" i="85"/>
  <c r="C574" i="85"/>
  <c r="C572" i="85"/>
  <c r="C570" i="85"/>
  <c r="C568" i="85"/>
  <c r="C566" i="85"/>
  <c r="C564" i="85"/>
  <c r="C562" i="85"/>
  <c r="C560" i="85"/>
  <c r="C558" i="85"/>
  <c r="C556" i="85"/>
  <c r="C554" i="85"/>
  <c r="C552" i="85"/>
  <c r="C550" i="85"/>
  <c r="C548" i="85"/>
  <c r="C546" i="85"/>
  <c r="C643" i="85"/>
  <c r="D640" i="85"/>
  <c r="D637" i="85"/>
  <c r="C635" i="85"/>
  <c r="D632" i="85"/>
  <c r="D629" i="85"/>
  <c r="C627" i="85"/>
  <c r="D624" i="85"/>
  <c r="D621" i="85"/>
  <c r="C619" i="85"/>
  <c r="D616" i="85"/>
  <c r="D613" i="85"/>
  <c r="C611" i="85"/>
  <c r="D608" i="85"/>
  <c r="D605" i="85"/>
  <c r="C603" i="85"/>
  <c r="D600" i="85"/>
  <c r="D597" i="85"/>
  <c r="C595" i="85"/>
  <c r="D592" i="85"/>
  <c r="D589" i="85"/>
  <c r="C587" i="85"/>
  <c r="D584" i="85"/>
  <c r="D581" i="85"/>
  <c r="C579" i="85"/>
  <c r="D576" i="85"/>
  <c r="D573" i="85"/>
  <c r="C571" i="85"/>
  <c r="D568" i="85"/>
  <c r="D565" i="85"/>
  <c r="C563" i="85"/>
  <c r="D560" i="85"/>
  <c r="D557" i="85"/>
  <c r="C555" i="85"/>
  <c r="D552" i="85"/>
  <c r="D549" i="85"/>
  <c r="C547" i="85"/>
  <c r="D642" i="85"/>
  <c r="D639" i="85"/>
  <c r="C637" i="85"/>
  <c r="D634" i="85"/>
  <c r="D631" i="85"/>
  <c r="C629" i="85"/>
  <c r="D626" i="85"/>
  <c r="D623" i="85"/>
  <c r="C621" i="85"/>
  <c r="D618" i="85"/>
  <c r="D615" i="85"/>
  <c r="C613" i="85"/>
  <c r="D610" i="85"/>
  <c r="D607" i="85"/>
  <c r="C605" i="85"/>
  <c r="D602" i="85"/>
  <c r="D599" i="85"/>
  <c r="C597" i="85"/>
  <c r="D594" i="85"/>
  <c r="D591" i="85"/>
  <c r="C589" i="85"/>
  <c r="D586" i="85"/>
  <c r="D583" i="85"/>
  <c r="C581" i="85"/>
  <c r="D578" i="85"/>
  <c r="D575" i="85"/>
  <c r="C573" i="85"/>
  <c r="D570" i="85"/>
  <c r="D567" i="85"/>
  <c r="C565" i="85"/>
  <c r="D562" i="85"/>
  <c r="D559" i="85"/>
  <c r="C557" i="85"/>
  <c r="D554" i="85"/>
  <c r="D551" i="85"/>
  <c r="C549" i="85"/>
  <c r="D546" i="85"/>
  <c r="D644" i="85"/>
  <c r="D641" i="85"/>
  <c r="C639" i="85"/>
  <c r="D636" i="85"/>
  <c r="D633" i="85"/>
  <c r="C631" i="85"/>
  <c r="D628" i="85"/>
  <c r="D625" i="85"/>
  <c r="C623" i="85"/>
  <c r="D620" i="85"/>
  <c r="D617" i="85"/>
  <c r="C615" i="85"/>
  <c r="D612" i="85"/>
  <c r="D609" i="85"/>
  <c r="C607" i="85"/>
  <c r="D604" i="85"/>
  <c r="D601" i="85"/>
  <c r="C599" i="85"/>
  <c r="D596" i="85"/>
  <c r="D593" i="85"/>
  <c r="C591" i="85"/>
  <c r="D588" i="85"/>
  <c r="D585" i="85"/>
  <c r="C583" i="85"/>
  <c r="D580" i="85"/>
  <c r="D577" i="85"/>
  <c r="C575" i="85"/>
  <c r="D572" i="85"/>
  <c r="D569" i="85"/>
  <c r="C567" i="85"/>
  <c r="D564" i="85"/>
  <c r="D561" i="85"/>
  <c r="C559" i="85"/>
  <c r="D556" i="85"/>
  <c r="D553" i="85"/>
  <c r="C551" i="85"/>
  <c r="D548" i="85"/>
  <c r="D545" i="85"/>
  <c r="C641" i="85"/>
  <c r="D630" i="85"/>
  <c r="D619" i="85"/>
  <c r="C609" i="85"/>
  <c r="D598" i="85"/>
  <c r="D587" i="85"/>
  <c r="C577" i="85"/>
  <c r="D566" i="85"/>
  <c r="D555" i="85"/>
  <c r="C545" i="85"/>
  <c r="D638" i="85"/>
  <c r="D627" i="85"/>
  <c r="C617" i="85"/>
  <c r="D606" i="85"/>
  <c r="D595" i="85"/>
  <c r="C585" i="85"/>
  <c r="D574" i="85"/>
  <c r="D563" i="85"/>
  <c r="C553" i="85"/>
  <c r="C633" i="85"/>
  <c r="D611" i="85"/>
  <c r="C601" i="85"/>
  <c r="D579" i="85"/>
  <c r="C569" i="85"/>
  <c r="D547" i="85"/>
  <c r="D635" i="85"/>
  <c r="C625" i="85"/>
  <c r="D614" i="85"/>
  <c r="D603" i="85"/>
  <c r="C593" i="85"/>
  <c r="D582" i="85"/>
  <c r="D571" i="85"/>
  <c r="C561" i="85"/>
  <c r="D550" i="85"/>
  <c r="D643" i="85"/>
  <c r="D622" i="85"/>
  <c r="D590" i="85"/>
  <c r="D558" i="85"/>
  <c r="G12" i="52"/>
  <c r="B12" i="52"/>
  <c r="J473" i="52" l="1"/>
  <c r="F16" i="52" s="1"/>
  <c r="C649" i="85" a="1"/>
  <c r="D747" i="85" s="1"/>
  <c r="F13" i="52"/>
  <c r="F12" i="52"/>
  <c r="G11" i="52"/>
  <c r="B11" i="52"/>
  <c r="B10" i="52"/>
  <c r="B9" i="52"/>
  <c r="B8" i="52"/>
  <c r="B7" i="52"/>
  <c r="G10" i="52"/>
  <c r="G9" i="52"/>
  <c r="G8" i="52"/>
  <c r="G7" i="52"/>
  <c r="C657" i="85" l="1"/>
  <c r="D649" i="85"/>
  <c r="C746" i="85"/>
  <c r="C667" i="85"/>
  <c r="C704" i="85"/>
  <c r="D746" i="85"/>
  <c r="D704" i="85"/>
  <c r="C726" i="85"/>
  <c r="D664" i="85"/>
  <c r="C684" i="85"/>
  <c r="C705" i="85"/>
  <c r="D685" i="85"/>
  <c r="D701" i="85"/>
  <c r="D717" i="85"/>
  <c r="D733" i="85"/>
  <c r="C735" i="85"/>
  <c r="C655" i="85"/>
  <c r="C682" i="85"/>
  <c r="C665" i="85"/>
  <c r="C706" i="85"/>
  <c r="D748" i="85"/>
  <c r="D676" i="85"/>
  <c r="D740" i="85"/>
  <c r="D700" i="85"/>
  <c r="D651" i="85"/>
  <c r="D667" i="85"/>
  <c r="C688" i="85"/>
  <c r="C709" i="85"/>
  <c r="D730" i="85"/>
  <c r="C652" i="85"/>
  <c r="C668" i="85"/>
  <c r="D688" i="85"/>
  <c r="C710" i="85"/>
  <c r="C731" i="85"/>
  <c r="D652" i="85"/>
  <c r="D668" i="85"/>
  <c r="C689" i="85"/>
  <c r="D710" i="85"/>
  <c r="C732" i="85"/>
  <c r="D673" i="85"/>
  <c r="D689" i="85"/>
  <c r="D705" i="85"/>
  <c r="D721" i="85"/>
  <c r="D737" i="85"/>
  <c r="C695" i="85"/>
  <c r="C679" i="85"/>
  <c r="D682" i="85"/>
  <c r="C664" i="85"/>
  <c r="D726" i="85"/>
  <c r="C663" i="85"/>
  <c r="D692" i="85"/>
  <c r="D724" i="85"/>
  <c r="C674" i="85"/>
  <c r="D716" i="85"/>
  <c r="C651" i="85"/>
  <c r="C687" i="85"/>
  <c r="C653" i="85"/>
  <c r="C722" i="85"/>
  <c r="D655" i="85"/>
  <c r="C672" i="85"/>
  <c r="C693" i="85"/>
  <c r="D714" i="85"/>
  <c r="C736" i="85"/>
  <c r="C656" i="85"/>
  <c r="D672" i="85"/>
  <c r="C694" i="85"/>
  <c r="C715" i="85"/>
  <c r="D736" i="85"/>
  <c r="D656" i="85"/>
  <c r="C673" i="85"/>
  <c r="D694" i="85"/>
  <c r="C716" i="85"/>
  <c r="C737" i="85"/>
  <c r="D677" i="85"/>
  <c r="D693" i="85"/>
  <c r="D709" i="85"/>
  <c r="D725" i="85"/>
  <c r="D741" i="85"/>
  <c r="C714" i="85"/>
  <c r="C738" i="85"/>
  <c r="C719" i="85"/>
  <c r="D663" i="85"/>
  <c r="C725" i="85"/>
  <c r="C683" i="85"/>
  <c r="C747" i="85"/>
  <c r="C748" i="85"/>
  <c r="C703" i="85"/>
  <c r="C671" i="85"/>
  <c r="C649" i="85"/>
  <c r="D684" i="85"/>
  <c r="C727" i="85"/>
  <c r="C659" i="85"/>
  <c r="C698" i="85"/>
  <c r="C661" i="85"/>
  <c r="C743" i="85"/>
  <c r="D659" i="85"/>
  <c r="C677" i="85"/>
  <c r="D698" i="85"/>
  <c r="C720" i="85"/>
  <c r="C741" i="85"/>
  <c r="C660" i="85"/>
  <c r="C678" i="85"/>
  <c r="C699" i="85"/>
  <c r="D720" i="85"/>
  <c r="C742" i="85"/>
  <c r="D660" i="85"/>
  <c r="D678" i="85"/>
  <c r="C700" i="85"/>
  <c r="C721" i="85"/>
  <c r="D742" i="85"/>
  <c r="D681" i="85"/>
  <c r="D697" i="85"/>
  <c r="D713" i="85"/>
  <c r="D729" i="85"/>
  <c r="D745" i="85"/>
  <c r="D708" i="85"/>
  <c r="C730" i="85"/>
  <c r="C669" i="85"/>
  <c r="C690" i="85"/>
  <c r="C711" i="85"/>
  <c r="D732" i="85"/>
  <c r="D653" i="85"/>
  <c r="D657" i="85"/>
  <c r="D661" i="85"/>
  <c r="D665" i="85"/>
  <c r="D669" i="85"/>
  <c r="D674" i="85"/>
  <c r="C680" i="85"/>
  <c r="C685" i="85"/>
  <c r="D690" i="85"/>
  <c r="C696" i="85"/>
  <c r="C701" i="85"/>
  <c r="D706" i="85"/>
  <c r="C712" i="85"/>
  <c r="C717" i="85"/>
  <c r="D722" i="85"/>
  <c r="C728" i="85"/>
  <c r="C733" i="85"/>
  <c r="D738" i="85"/>
  <c r="C744" i="85"/>
  <c r="C650" i="85"/>
  <c r="C654" i="85"/>
  <c r="C658" i="85"/>
  <c r="C662" i="85"/>
  <c r="C666" i="85"/>
  <c r="C670" i="85"/>
  <c r="C675" i="85"/>
  <c r="D680" i="85"/>
  <c r="C686" i="85"/>
  <c r="C691" i="85"/>
  <c r="D696" i="85"/>
  <c r="C702" i="85"/>
  <c r="C707" i="85"/>
  <c r="D712" i="85"/>
  <c r="C718" i="85"/>
  <c r="C723" i="85"/>
  <c r="D728" i="85"/>
  <c r="C734" i="85"/>
  <c r="C739" i="85"/>
  <c r="D744" i="85"/>
  <c r="D650" i="85"/>
  <c r="D654" i="85"/>
  <c r="D658" i="85"/>
  <c r="D662" i="85"/>
  <c r="D666" i="85"/>
  <c r="D670" i="85"/>
  <c r="C676" i="85"/>
  <c r="C681" i="85"/>
  <c r="D686" i="85"/>
  <c r="C692" i="85"/>
  <c r="C697" i="85"/>
  <c r="D702" i="85"/>
  <c r="C708" i="85"/>
  <c r="C713" i="85"/>
  <c r="D718" i="85"/>
  <c r="C724" i="85"/>
  <c r="C729" i="85"/>
  <c r="D734" i="85"/>
  <c r="C740" i="85"/>
  <c r="C745" i="85"/>
  <c r="D671" i="85"/>
  <c r="D675" i="85"/>
  <c r="D679" i="85"/>
  <c r="D683" i="85"/>
  <c r="D687" i="85"/>
  <c r="D691" i="85"/>
  <c r="D695" i="85"/>
  <c r="D699" i="85"/>
  <c r="D703" i="85"/>
  <c r="D707" i="85"/>
  <c r="D711" i="85"/>
  <c r="D715" i="85"/>
  <c r="D719" i="85"/>
  <c r="D723" i="85"/>
  <c r="D727" i="85"/>
  <c r="D731" i="85"/>
  <c r="D735" i="85"/>
  <c r="D739" i="85"/>
  <c r="D743" i="85"/>
  <c r="F11" i="52"/>
  <c r="F10" i="52"/>
  <c r="F9" i="52"/>
  <c r="C753" i="85" l="1" a="1"/>
  <c r="D851" i="85" s="1"/>
  <c r="D755" i="85"/>
  <c r="C760" i="85"/>
  <c r="C759" i="85"/>
  <c r="C758" i="85"/>
  <c r="C753" i="85"/>
  <c r="F8" i="52"/>
  <c r="G62" i="52"/>
  <c r="F62" i="52"/>
  <c r="F66" i="52"/>
  <c r="G66" i="52"/>
  <c r="C781" i="85" l="1"/>
  <c r="C773" i="85"/>
  <c r="C798" i="85"/>
  <c r="C800" i="85"/>
  <c r="C766" i="85"/>
  <c r="C767" i="85"/>
  <c r="C768" i="85"/>
  <c r="C788" i="85"/>
  <c r="C777" i="85"/>
  <c r="C774" i="85"/>
  <c r="C830" i="85"/>
  <c r="C775" i="85"/>
  <c r="C832" i="85"/>
  <c r="C786" i="85"/>
  <c r="C828" i="85"/>
  <c r="C814" i="85"/>
  <c r="C816" i="85"/>
  <c r="C765" i="85"/>
  <c r="C852" i="85"/>
  <c r="C836" i="85"/>
  <c r="C782" i="85"/>
  <c r="C846" i="85"/>
  <c r="C784" i="85"/>
  <c r="C848" i="85"/>
  <c r="D756" i="85"/>
  <c r="C818" i="85"/>
  <c r="C850" i="85"/>
  <c r="D760" i="85"/>
  <c r="D768" i="85"/>
  <c r="D776" i="85"/>
  <c r="D786" i="85"/>
  <c r="D802" i="85"/>
  <c r="D818" i="85"/>
  <c r="D834" i="85"/>
  <c r="D850" i="85"/>
  <c r="D759" i="85"/>
  <c r="D767" i="85"/>
  <c r="D775" i="85"/>
  <c r="D784" i="85"/>
  <c r="D800" i="85"/>
  <c r="D816" i="85"/>
  <c r="D832" i="85"/>
  <c r="D848" i="85"/>
  <c r="C787" i="85"/>
  <c r="C795" i="85"/>
  <c r="C803" i="85"/>
  <c r="C811" i="85"/>
  <c r="C819" i="85"/>
  <c r="C827" i="85"/>
  <c r="C835" i="85"/>
  <c r="C843" i="85"/>
  <c r="C851" i="85"/>
  <c r="D789" i="85"/>
  <c r="D797" i="85"/>
  <c r="D805" i="85"/>
  <c r="D813" i="85"/>
  <c r="D821" i="85"/>
  <c r="D829" i="85"/>
  <c r="D837" i="85"/>
  <c r="D845" i="85"/>
  <c r="C844" i="85"/>
  <c r="C769" i="85"/>
  <c r="C757" i="85"/>
  <c r="C761" i="85"/>
  <c r="C754" i="85"/>
  <c r="C770" i="85"/>
  <c r="C790" i="85"/>
  <c r="C822" i="85"/>
  <c r="C755" i="85"/>
  <c r="C771" i="85"/>
  <c r="C792" i="85"/>
  <c r="C824" i="85"/>
  <c r="C756" i="85"/>
  <c r="C772" i="85"/>
  <c r="C794" i="85"/>
  <c r="C826" i="85"/>
  <c r="D754" i="85"/>
  <c r="D762" i="85"/>
  <c r="D770" i="85"/>
  <c r="D778" i="85"/>
  <c r="D790" i="85"/>
  <c r="D806" i="85"/>
  <c r="D822" i="85"/>
  <c r="D838" i="85"/>
  <c r="D753" i="85"/>
  <c r="D761" i="85"/>
  <c r="D769" i="85"/>
  <c r="D777" i="85"/>
  <c r="D788" i="85"/>
  <c r="D804" i="85"/>
  <c r="D820" i="85"/>
  <c r="D836" i="85"/>
  <c r="D852" i="85"/>
  <c r="C789" i="85"/>
  <c r="C797" i="85"/>
  <c r="C805" i="85"/>
  <c r="C813" i="85"/>
  <c r="C821" i="85"/>
  <c r="C829" i="85"/>
  <c r="C837" i="85"/>
  <c r="C845" i="85"/>
  <c r="D783" i="85"/>
  <c r="D791" i="85"/>
  <c r="D799" i="85"/>
  <c r="D807" i="85"/>
  <c r="D815" i="85"/>
  <c r="D823" i="85"/>
  <c r="D831" i="85"/>
  <c r="D839" i="85"/>
  <c r="D847" i="85"/>
  <c r="C776" i="85"/>
  <c r="C802" i="85"/>
  <c r="C834" i="85"/>
  <c r="D764" i="85"/>
  <c r="D772" i="85"/>
  <c r="D780" i="85"/>
  <c r="D794" i="85"/>
  <c r="D810" i="85"/>
  <c r="D826" i="85"/>
  <c r="D842" i="85"/>
  <c r="D763" i="85"/>
  <c r="D771" i="85"/>
  <c r="D779" i="85"/>
  <c r="D792" i="85"/>
  <c r="D808" i="85"/>
  <c r="D824" i="85"/>
  <c r="D840" i="85"/>
  <c r="C783" i="85"/>
  <c r="C791" i="85"/>
  <c r="C799" i="85"/>
  <c r="C807" i="85"/>
  <c r="C815" i="85"/>
  <c r="C823" i="85"/>
  <c r="C831" i="85"/>
  <c r="C839" i="85"/>
  <c r="C847" i="85"/>
  <c r="D785" i="85"/>
  <c r="D793" i="85"/>
  <c r="D801" i="85"/>
  <c r="D809" i="85"/>
  <c r="D817" i="85"/>
  <c r="D825" i="85"/>
  <c r="D833" i="85"/>
  <c r="D841" i="85"/>
  <c r="D849" i="85"/>
  <c r="C812" i="85"/>
  <c r="C820" i="85"/>
  <c r="C796" i="85"/>
  <c r="C804" i="85"/>
  <c r="C762" i="85"/>
  <c r="C778" i="85"/>
  <c r="C806" i="85"/>
  <c r="C838" i="85"/>
  <c r="C763" i="85"/>
  <c r="C779" i="85"/>
  <c r="C808" i="85"/>
  <c r="C840" i="85"/>
  <c r="C764" i="85"/>
  <c r="C780" i="85"/>
  <c r="C810" i="85"/>
  <c r="C842" i="85"/>
  <c r="D758" i="85"/>
  <c r="D766" i="85"/>
  <c r="D774" i="85"/>
  <c r="D782" i="85"/>
  <c r="D798" i="85"/>
  <c r="D814" i="85"/>
  <c r="D830" i="85"/>
  <c r="D846" i="85"/>
  <c r="D757" i="85"/>
  <c r="D765" i="85"/>
  <c r="D773" i="85"/>
  <c r="D781" i="85"/>
  <c r="D796" i="85"/>
  <c r="D812" i="85"/>
  <c r="D828" i="85"/>
  <c r="D844" i="85"/>
  <c r="C785" i="85"/>
  <c r="C793" i="85"/>
  <c r="C801" i="85"/>
  <c r="C809" i="85"/>
  <c r="C817" i="85"/>
  <c r="C825" i="85"/>
  <c r="C833" i="85"/>
  <c r="C841" i="85"/>
  <c r="C849" i="85"/>
  <c r="D787" i="85"/>
  <c r="D795" i="85"/>
  <c r="D803" i="85"/>
  <c r="D811" i="85"/>
  <c r="D819" i="85"/>
  <c r="D827" i="85"/>
  <c r="D835" i="85"/>
  <c r="D843" i="85"/>
  <c r="G70" i="52"/>
  <c r="G61" i="52" s="1"/>
  <c r="C857" i="85" l="1" a="1"/>
  <c r="D955" i="85" s="1"/>
  <c r="D909" i="85"/>
  <c r="D893" i="85"/>
  <c r="D885" i="85"/>
  <c r="D877" i="85"/>
  <c r="D869" i="85"/>
  <c r="D861" i="85"/>
  <c r="C953" i="85"/>
  <c r="C945" i="85"/>
  <c r="C937" i="85"/>
  <c r="C929" i="85"/>
  <c r="C921" i="85"/>
  <c r="C913" i="85"/>
  <c r="C905" i="85"/>
  <c r="C897" i="85"/>
  <c r="C889" i="85"/>
  <c r="C881" i="85"/>
  <c r="C873" i="85"/>
  <c r="C865" i="85"/>
  <c r="C859" i="85"/>
  <c r="C857" i="85"/>
  <c r="D950" i="85"/>
  <c r="D942" i="85"/>
  <c r="D934" i="85"/>
  <c r="D926" i="85"/>
  <c r="D918" i="85"/>
  <c r="D910" i="85"/>
  <c r="D902" i="85"/>
  <c r="D894" i="85"/>
  <c r="D886" i="85"/>
  <c r="D878" i="85"/>
  <c r="D870" i="85"/>
  <c r="D862" i="85"/>
  <c r="D858" i="85"/>
  <c r="C946" i="85"/>
  <c r="C914" i="85"/>
  <c r="C882" i="85"/>
  <c r="C858" i="85"/>
  <c r="C952" i="85"/>
  <c r="C920" i="85"/>
  <c r="C888" i="85"/>
  <c r="C950" i="85"/>
  <c r="C918" i="85"/>
  <c r="C886" i="85"/>
  <c r="C948" i="85"/>
  <c r="C908" i="85"/>
  <c r="C868" i="85"/>
  <c r="C860" i="85"/>
  <c r="C956" i="85"/>
  <c r="F7" i="52"/>
  <c r="D941" i="85" l="1"/>
  <c r="C900" i="85"/>
  <c r="C862" i="85"/>
  <c r="C896" i="85"/>
  <c r="C890" i="85"/>
  <c r="C954" i="85"/>
  <c r="D872" i="85"/>
  <c r="D880" i="85"/>
  <c r="D896" i="85"/>
  <c r="D912" i="85"/>
  <c r="D920" i="85"/>
  <c r="D936" i="85"/>
  <c r="D952" i="85"/>
  <c r="C867" i="85"/>
  <c r="C875" i="85"/>
  <c r="C883" i="85"/>
  <c r="C899" i="85"/>
  <c r="C907" i="85"/>
  <c r="C915" i="85"/>
  <c r="C923" i="85"/>
  <c r="C931" i="85"/>
  <c r="C939" i="85"/>
  <c r="C947" i="85"/>
  <c r="C955" i="85"/>
  <c r="D863" i="85"/>
  <c r="D871" i="85"/>
  <c r="D879" i="85"/>
  <c r="D887" i="85"/>
  <c r="D895" i="85"/>
  <c r="D903" i="85"/>
  <c r="D911" i="85"/>
  <c r="D919" i="85"/>
  <c r="D927" i="85"/>
  <c r="D935" i="85"/>
  <c r="D943" i="85"/>
  <c r="D951" i="85"/>
  <c r="C892" i="85"/>
  <c r="C932" i="85"/>
  <c r="C884" i="85"/>
  <c r="C870" i="85"/>
  <c r="C902" i="85"/>
  <c r="C934" i="85"/>
  <c r="C872" i="85"/>
  <c r="C904" i="85"/>
  <c r="C936" i="85"/>
  <c r="C866" i="85"/>
  <c r="C898" i="85"/>
  <c r="C930" i="85"/>
  <c r="D866" i="85"/>
  <c r="D874" i="85"/>
  <c r="D882" i="85"/>
  <c r="D890" i="85"/>
  <c r="D898" i="85"/>
  <c r="D906" i="85"/>
  <c r="D914" i="85"/>
  <c r="D922" i="85"/>
  <c r="D930" i="85"/>
  <c r="D938" i="85"/>
  <c r="D946" i="85"/>
  <c r="D954" i="85"/>
  <c r="C861" i="85"/>
  <c r="C869" i="85"/>
  <c r="C877" i="85"/>
  <c r="C885" i="85"/>
  <c r="C893" i="85"/>
  <c r="C901" i="85"/>
  <c r="C909" i="85"/>
  <c r="C917" i="85"/>
  <c r="C925" i="85"/>
  <c r="C933" i="85"/>
  <c r="C941" i="85"/>
  <c r="C949" i="85"/>
  <c r="D857" i="85"/>
  <c r="D865" i="85"/>
  <c r="D873" i="85"/>
  <c r="D881" i="85"/>
  <c r="D889" i="85"/>
  <c r="D897" i="85"/>
  <c r="D905" i="85"/>
  <c r="D913" i="85"/>
  <c r="D921" i="85"/>
  <c r="D929" i="85"/>
  <c r="D937" i="85"/>
  <c r="D945" i="85"/>
  <c r="D953" i="85"/>
  <c r="D901" i="85"/>
  <c r="D917" i="85"/>
  <c r="D925" i="85"/>
  <c r="D933" i="85"/>
  <c r="D949" i="85"/>
  <c r="C940" i="85"/>
  <c r="C894" i="85"/>
  <c r="C926" i="85"/>
  <c r="C864" i="85"/>
  <c r="C928" i="85"/>
  <c r="C922" i="85"/>
  <c r="D864" i="85"/>
  <c r="D888" i="85"/>
  <c r="D904" i="85"/>
  <c r="D928" i="85"/>
  <c r="D944" i="85"/>
  <c r="C891" i="85"/>
  <c r="C924" i="85"/>
  <c r="C876" i="85"/>
  <c r="C916" i="85"/>
  <c r="C878" i="85"/>
  <c r="C910" i="85"/>
  <c r="C942" i="85"/>
  <c r="C880" i="85"/>
  <c r="C912" i="85"/>
  <c r="C944" i="85"/>
  <c r="C874" i="85"/>
  <c r="C906" i="85"/>
  <c r="C938" i="85"/>
  <c r="D860" i="85"/>
  <c r="D868" i="85"/>
  <c r="D876" i="85"/>
  <c r="D884" i="85"/>
  <c r="D892" i="85"/>
  <c r="D900" i="85"/>
  <c r="D908" i="85"/>
  <c r="D916" i="85"/>
  <c r="D924" i="85"/>
  <c r="D932" i="85"/>
  <c r="D940" i="85"/>
  <c r="D948" i="85"/>
  <c r="D956" i="85"/>
  <c r="C863" i="85"/>
  <c r="C871" i="85"/>
  <c r="C879" i="85"/>
  <c r="C887" i="85"/>
  <c r="C895" i="85"/>
  <c r="C903" i="85"/>
  <c r="C911" i="85"/>
  <c r="C919" i="85"/>
  <c r="C927" i="85"/>
  <c r="C935" i="85"/>
  <c r="C943" i="85"/>
  <c r="C951" i="85"/>
  <c r="D859" i="85"/>
  <c r="D867" i="85"/>
  <c r="D875" i="85"/>
  <c r="D883" i="85"/>
  <c r="D891" i="85"/>
  <c r="D899" i="85"/>
  <c r="D907" i="85"/>
  <c r="D915" i="85"/>
  <c r="D923" i="85"/>
  <c r="D931" i="85"/>
  <c r="D939" i="85"/>
  <c r="D947" i="85"/>
  <c r="C245" i="40"/>
  <c r="C72" i="40"/>
  <c r="C66" i="40"/>
  <c r="C197" i="40"/>
  <c r="C81" i="40" s="1"/>
  <c r="D8" i="85" l="1"/>
  <c r="C59" i="40"/>
  <c r="C58" i="40" s="1"/>
  <c r="C204" i="40" s="1"/>
  <c r="C240" i="40"/>
  <c r="C258" i="40" l="1"/>
  <c r="C10" i="40" s="1"/>
  <c r="C8" i="40"/>
  <c r="C42" i="40" l="1"/>
  <c r="C40" i="40"/>
  <c r="C7" i="40" l="1"/>
  <c r="F19" i="52" l="1"/>
  <c r="F70" i="52" l="1"/>
  <c r="F61" i="52" s="1"/>
</calcChain>
</file>

<file path=xl/sharedStrings.xml><?xml version="1.0" encoding="utf-8"?>
<sst xmlns="http://schemas.openxmlformats.org/spreadsheetml/2006/main" count="6433" uniqueCount="894">
  <si>
    <t>Other</t>
  </si>
  <si>
    <t>Incremental risk capital charge</t>
  </si>
  <si>
    <t>Conversion rate (in euros/reporting currency)</t>
  </si>
  <si>
    <t>Reporting date (yyyy-mm-dd)</t>
  </si>
  <si>
    <t>Region code</t>
  </si>
  <si>
    <t>Country code</t>
  </si>
  <si>
    <t>Bank number</t>
  </si>
  <si>
    <t>Capital charge</t>
  </si>
  <si>
    <t>Accounting standard</t>
  </si>
  <si>
    <t>Check: positive Basel 2.5 VaR requires positive Basel 2.5 stressed VaR and vice versa</t>
  </si>
  <si>
    <t>Submission date (yyyy-mm-dd)</t>
  </si>
  <si>
    <t>Market risk capital charge which the bank is unable to assign to one of the above categories</t>
  </si>
  <si>
    <t>Bank group</t>
  </si>
  <si>
    <t>Specific interest rate risk</t>
  </si>
  <si>
    <t>Specific equity position risk</t>
  </si>
  <si>
    <t>Total capital charge for market risk</t>
  </si>
  <si>
    <t>A</t>
  </si>
  <si>
    <t>B</t>
  </si>
  <si>
    <t>Reporting currency (ISO code)</t>
  </si>
  <si>
    <t>Other Pillar 1 requirements for market risk</t>
  </si>
  <si>
    <t>Internal models approach, specific risk surcharge (2011 only)</t>
  </si>
  <si>
    <t>USD</t>
  </si>
  <si>
    <t>EUR</t>
  </si>
  <si>
    <t>GBP</t>
  </si>
  <si>
    <t>IDR</t>
  </si>
  <si>
    <t>Check: positive VaR capital charge requires VaR which is positive but smaller than the capital charge</t>
  </si>
  <si>
    <t>General interest rate risk</t>
  </si>
  <si>
    <t>Equity risk</t>
  </si>
  <si>
    <t>Commodity risk</t>
  </si>
  <si>
    <t>Foreign exchange risk</t>
  </si>
  <si>
    <t>At the risk factor class level: interest rate risk</t>
  </si>
  <si>
    <t>At the risk factor class level: credit spread risk</t>
  </si>
  <si>
    <t>At the risk factor class level: equity risk</t>
  </si>
  <si>
    <t>At the risk factor class level: commodity risk</t>
  </si>
  <si>
    <t>At the risk factor class level: foreign exchange risk</t>
  </si>
  <si>
    <t>SES; of which:</t>
  </si>
  <si>
    <t>Interest rate non-modellable risk factors</t>
  </si>
  <si>
    <t>Credit spread non-modellable risk factors</t>
  </si>
  <si>
    <t>Equity non-modellable risk factors</t>
  </si>
  <si>
    <t>Commodity non-modellable risk factors</t>
  </si>
  <si>
    <t>Assumed rho parameter</t>
  </si>
  <si>
    <t>Internal models approach, default charge</t>
  </si>
  <si>
    <t>Description (name internally used)</t>
  </si>
  <si>
    <t>Desk number</t>
  </si>
  <si>
    <t>Commodities risk</t>
  </si>
  <si>
    <t>At the trading book level:</t>
  </si>
  <si>
    <t>A) General interest rate risk (GIRR)</t>
  </si>
  <si>
    <t>Currency</t>
  </si>
  <si>
    <t>∑WS2</t>
  </si>
  <si>
    <t>JPY</t>
  </si>
  <si>
    <t>AUD</t>
  </si>
  <si>
    <t>CHF</t>
  </si>
  <si>
    <t>CAD</t>
  </si>
  <si>
    <t>HKD</t>
  </si>
  <si>
    <t>SEK</t>
  </si>
  <si>
    <t>NZD</t>
  </si>
  <si>
    <t>KRW</t>
  </si>
  <si>
    <t>SGD</t>
  </si>
  <si>
    <t>MXN</t>
  </si>
  <si>
    <t>NOK</t>
  </si>
  <si>
    <t>ZAR</t>
  </si>
  <si>
    <t>DKK</t>
  </si>
  <si>
    <t>ILS</t>
  </si>
  <si>
    <t>CNY</t>
  </si>
  <si>
    <t>RUB</t>
  </si>
  <si>
    <t>TRY</t>
  </si>
  <si>
    <t>BRI</t>
  </si>
  <si>
    <t>INR</t>
  </si>
  <si>
    <t>PLN</t>
  </si>
  <si>
    <t>TWD</t>
  </si>
  <si>
    <t>HUF</t>
  </si>
  <si>
    <t>MYR</t>
  </si>
  <si>
    <t>CZK</t>
  </si>
  <si>
    <t>THB</t>
  </si>
  <si>
    <t>CLP</t>
  </si>
  <si>
    <t>Credit quality</t>
  </si>
  <si>
    <t>Sector</t>
  </si>
  <si>
    <t>Investment grade (IG)</t>
  </si>
  <si>
    <t>High yield (HY) and non-rated (NR)</t>
  </si>
  <si>
    <t>Technology, telecommunications</t>
  </si>
  <si>
    <t>Region</t>
  </si>
  <si>
    <t>Size</t>
  </si>
  <si>
    <t>Large</t>
  </si>
  <si>
    <t>Small</t>
  </si>
  <si>
    <t>Telecommunications, industrials</t>
  </si>
  <si>
    <t>Coal</t>
  </si>
  <si>
    <t>Electricity</t>
  </si>
  <si>
    <t>Freight</t>
  </si>
  <si>
    <t>Metals</t>
  </si>
  <si>
    <t>Crude oil</t>
  </si>
  <si>
    <t>Natural gas</t>
  </si>
  <si>
    <t>Precious metals (incl gold)</t>
  </si>
  <si>
    <t>Grains &amp; oilseed</t>
  </si>
  <si>
    <t>Livestock &amp; dairy</t>
  </si>
  <si>
    <t>Softs and other agriculturals</t>
  </si>
  <si>
    <t xml:space="preserve">Corporate </t>
  </si>
  <si>
    <t xml:space="preserve">Sovereign </t>
  </si>
  <si>
    <t>Equity and non-senior debt instruments</t>
  </si>
  <si>
    <t>Municipalities and local authorities</t>
  </si>
  <si>
    <t>Senior debt instruments</t>
  </si>
  <si>
    <t>AAA</t>
  </si>
  <si>
    <t>AA</t>
  </si>
  <si>
    <t>BBB</t>
  </si>
  <si>
    <t>BB</t>
  </si>
  <si>
    <t>CCC</t>
  </si>
  <si>
    <t>Unrated</t>
  </si>
  <si>
    <t>Defaulted</t>
  </si>
  <si>
    <t>Total default risk capital charge (non-securitisations)</t>
  </si>
  <si>
    <t>Long</t>
  </si>
  <si>
    <t>Short</t>
  </si>
  <si>
    <t>JTD amount under each category</t>
  </si>
  <si>
    <t>Same name</t>
  </si>
  <si>
    <t>Different names</t>
  </si>
  <si>
    <t>Net JTD amount</t>
  </si>
  <si>
    <t>WtS</t>
  </si>
  <si>
    <t>Bucket no</t>
  </si>
  <si>
    <t>Trading book QIS: General</t>
  </si>
  <si>
    <t>Standardised measurement method, of which:</t>
  </si>
  <si>
    <t>Outright products:</t>
  </si>
  <si>
    <t>General equity position risk</t>
  </si>
  <si>
    <t>Specific interest rate and equity position risk; of which:</t>
  </si>
  <si>
    <t>Options:</t>
  </si>
  <si>
    <t>Simplified approach</t>
  </si>
  <si>
    <t>Delta-plus method, of which</t>
  </si>
  <si>
    <t>Vega</t>
  </si>
  <si>
    <t>Gamma</t>
  </si>
  <si>
    <t>Scenario approach</t>
  </si>
  <si>
    <t>General interest rate and equity position risk; of which:</t>
  </si>
  <si>
    <t>Foreign exchange non-modellable risk factors</t>
  </si>
  <si>
    <r>
      <t xml:space="preserve">Internal models approach </t>
    </r>
    <r>
      <rPr>
        <b/>
        <sz val="10"/>
        <rFont val="Segoe UI"/>
        <family val="2"/>
      </rPr>
      <t>without</t>
    </r>
    <r>
      <rPr>
        <sz val="10"/>
        <color theme="1"/>
        <rFont val="Segoe UI"/>
        <family val="2"/>
      </rPr>
      <t xml:space="preserve"> the specific risk surcharge, </t>
    </r>
    <r>
      <rPr>
        <b/>
        <sz val="10"/>
        <rFont val="Segoe UI"/>
        <family val="2"/>
      </rPr>
      <t>actual capital charge</t>
    </r>
  </si>
  <si>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</si>
  <si>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</si>
  <si>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Date</t>
  </si>
  <si>
    <t>T</t>
  </si>
  <si>
    <t>Delta risks</t>
  </si>
  <si>
    <r>
      <t>0.25yr</t>
    </r>
    <r>
      <rPr>
        <b/>
        <sz val="10"/>
        <rFont val="Arial"/>
        <family val="2"/>
      </rPr>
      <t>−</t>
    </r>
    <r>
      <rPr>
        <b/>
        <sz val="10"/>
        <rFont val="Segoe UI"/>
        <family val="2"/>
      </rPr>
      <t>0.5yr</t>
    </r>
  </si>
  <si>
    <t>0.25yr−1yr</t>
  </si>
  <si>
    <t>0.25yr−2yr</t>
  </si>
  <si>
    <t>0.25yr−3yr</t>
  </si>
  <si>
    <t>0.25yr−5yr</t>
  </si>
  <si>
    <t>0.25yr−10yr</t>
  </si>
  <si>
    <t>0.25yr−15yr</t>
  </si>
  <si>
    <t>0.25yr−20yr</t>
  </si>
  <si>
    <t>0.25yr−30yr</t>
  </si>
  <si>
    <t>0.25yr−inflation</t>
  </si>
  <si>
    <t>0.5yr−1yr</t>
  </si>
  <si>
    <t>0.5yr−2yr</t>
  </si>
  <si>
    <t>0.5yr−3yr</t>
  </si>
  <si>
    <t>0.5yr−5yr</t>
  </si>
  <si>
    <t>0.5yr−10yr</t>
  </si>
  <si>
    <t>0.5yr−15yr</t>
  </si>
  <si>
    <t>0.5yr−20yr</t>
  </si>
  <si>
    <t>0.5yr−30yr</t>
  </si>
  <si>
    <t>0.5yr−inflation</t>
  </si>
  <si>
    <t>1yr−5yr</t>
  </si>
  <si>
    <t>1yr−3yr</t>
  </si>
  <si>
    <t>1yr−2yr</t>
  </si>
  <si>
    <t>1yr−10yr</t>
  </si>
  <si>
    <t>1yr−15yr</t>
  </si>
  <si>
    <t>1yr−20yr</t>
  </si>
  <si>
    <t>1yr−30yr</t>
  </si>
  <si>
    <t>1yr−inflation</t>
  </si>
  <si>
    <t>2yr−3yr</t>
  </si>
  <si>
    <t>2yr−5yr</t>
  </si>
  <si>
    <t>2yr−10yr</t>
  </si>
  <si>
    <t>2yr−15yr</t>
  </si>
  <si>
    <t>2yr−20yr</t>
  </si>
  <si>
    <t>2yr−30yr</t>
  </si>
  <si>
    <t>2yr−inflation</t>
  </si>
  <si>
    <t>3yr−5yr</t>
  </si>
  <si>
    <t>3yr−10yr</t>
  </si>
  <si>
    <t>3yr−15yr</t>
  </si>
  <si>
    <t>3yr−20yr</t>
  </si>
  <si>
    <t>3yr−30yr</t>
  </si>
  <si>
    <t>3yr−inflation</t>
  </si>
  <si>
    <t>5yr−10yr</t>
  </si>
  <si>
    <t>5yr−15yr</t>
  </si>
  <si>
    <t>5yr−20yr</t>
  </si>
  <si>
    <t>5yr−30yr</t>
  </si>
  <si>
    <t>5yr−inflation</t>
  </si>
  <si>
    <t>10yr−15yr</t>
  </si>
  <si>
    <t>10yr−20yr</t>
  </si>
  <si>
    <t>10yr−30yr</t>
  </si>
  <si>
    <t>10yr−inflation</t>
  </si>
  <si>
    <t>15yr−20yr</t>
  </si>
  <si>
    <t>15yr−30yr</t>
  </si>
  <si>
    <t>15yr−inflation</t>
  </si>
  <si>
    <t>20yr−30yr</t>
  </si>
  <si>
    <t>20yr−inflation</t>
  </si>
  <si>
    <t>30yr−inflation</t>
  </si>
  <si>
    <t>Vega risks</t>
  </si>
  <si>
    <t>Curvature risks</t>
  </si>
  <si>
    <t>Scope</t>
  </si>
  <si>
    <r>
      <rPr>
        <b/>
        <sz val="10"/>
        <color rgb="FFAA322F"/>
        <rFont val="Segoe UI"/>
        <family val="2"/>
      </rPr>
      <t>listed</t>
    </r>
    <r>
      <rPr>
        <b/>
        <sz val="10"/>
        <rFont val="Segoe UI"/>
        <family val="2"/>
      </rPr>
      <t xml:space="preserve"> currencies</t>
    </r>
  </si>
  <si>
    <r>
      <rPr>
        <b/>
        <sz val="10"/>
        <color rgb="FFAA322F"/>
        <rFont val="Segoe UI"/>
        <family val="2"/>
      </rPr>
      <t>all</t>
    </r>
    <r>
      <rPr>
        <b/>
        <sz val="10"/>
        <rFont val="Segoe UI"/>
        <family val="2"/>
      </rPr>
      <t xml:space="preserve"> 
currencies</t>
    </r>
  </si>
  <si>
    <r>
      <t>∑max(CVR,0)</t>
    </r>
    <r>
      <rPr>
        <b/>
        <vertAlign val="superscript"/>
        <sz val="10"/>
        <rFont val="Segoe UI"/>
        <family val="2"/>
      </rPr>
      <t>2</t>
    </r>
  </si>
  <si>
    <t>1) Trading portfolio</t>
  </si>
  <si>
    <t>Risks not in VaR</t>
  </si>
  <si>
    <t>2) Other Pillar 1 capital requirements</t>
  </si>
  <si>
    <t>∑WS</t>
  </si>
  <si>
    <t>∑CVR</t>
  </si>
  <si>
    <t>B) Credit spread risk (CSR): non-securitisations</t>
  </si>
  <si>
    <t>Sovereigns including central banks; multilateral development banks</t>
  </si>
  <si>
    <t>Basic materials, energy, industrials, agriculture, manufacturing, mining and quarrying</t>
  </si>
  <si>
    <t>Consumer goods and services, transportation and storage, administrative and support service activities</t>
  </si>
  <si>
    <t>Health care, utilities, local gov’t, gov’t-backed corporates (non-financial), education, public administration, professional and technical activities</t>
  </si>
  <si>
    <t>Sovereigns including central banks, multilateral development banks</t>
  </si>
  <si>
    <t>Emerging market economies</t>
  </si>
  <si>
    <t>Advanced economies</t>
  </si>
  <si>
    <t>Consumer goods and services, transportation and storage, administrative and support service activities, utilities</t>
  </si>
  <si>
    <t>Basic materials, energy, agriculture, manufacturing, mining and quarrying</t>
  </si>
  <si>
    <t>Financials including gov’t-backed financials, real estate activities, technology</t>
  </si>
  <si>
    <t>Revised standardised approach, SBA; of which:</t>
  </si>
  <si>
    <t>The enhanced delta plus risk charge</t>
  </si>
  <si>
    <t>The default risk charge</t>
  </si>
  <si>
    <t>The residual risks add-on</t>
  </si>
  <si>
    <r>
      <t>ES</t>
    </r>
    <r>
      <rPr>
        <vertAlign val="subscript"/>
        <sz val="10"/>
        <rFont val="Segoe UI"/>
        <family val="2"/>
      </rPr>
      <t>10 days</t>
    </r>
  </si>
  <si>
    <r>
      <t>ES</t>
    </r>
    <r>
      <rPr>
        <vertAlign val="subscript"/>
        <sz val="10"/>
        <rFont val="Segoe UI"/>
        <family val="2"/>
      </rPr>
      <t>20 days</t>
    </r>
  </si>
  <si>
    <r>
      <t>ES</t>
    </r>
    <r>
      <rPr>
        <vertAlign val="subscript"/>
        <sz val="10"/>
        <rFont val="Segoe UI"/>
        <family val="2"/>
      </rPr>
      <t xml:space="preserve"> 60 days</t>
    </r>
  </si>
  <si>
    <r>
      <t>ES</t>
    </r>
    <r>
      <rPr>
        <vertAlign val="subscript"/>
        <sz val="10"/>
        <rFont val="Segoe UI"/>
        <family val="2"/>
      </rPr>
      <t>120 days</t>
    </r>
  </si>
  <si>
    <r>
      <t>ES</t>
    </r>
    <r>
      <rPr>
        <vertAlign val="subscript"/>
        <sz val="10"/>
        <rFont val="Segoe UI"/>
        <family val="2"/>
      </rPr>
      <t>250 days</t>
    </r>
  </si>
  <si>
    <t>Credit spread risk</t>
  </si>
  <si>
    <r>
      <t>Revised internal models approach, expected shortfall; of which 
(ie ACC</t>
    </r>
    <r>
      <rPr>
        <b/>
        <vertAlign val="subscript"/>
        <sz val="10"/>
        <rFont val="Segoe UI"/>
        <family val="2"/>
      </rPr>
      <t>t-1</t>
    </r>
    <r>
      <rPr>
        <b/>
        <sz val="10"/>
        <rFont val="Segoe UI"/>
        <family val="2"/>
      </rPr>
      <t xml:space="preserve"> as defined in paragraph 176 (j)):</t>
    </r>
  </si>
  <si>
    <t>Correlation trading portfolio</t>
  </si>
  <si>
    <t>Comprehensive risk model, before application of the floor</t>
  </si>
  <si>
    <r>
      <t xml:space="preserve">Standardised measurement method (100%) for exposures </t>
    </r>
    <r>
      <rPr>
        <b/>
        <sz val="10"/>
        <rFont val="Segoe UI"/>
        <family val="2"/>
      </rPr>
      <t>subject to</t>
    </r>
    <r>
      <rPr>
        <sz val="10"/>
        <color theme="1"/>
        <rFont val="Segoe UI"/>
        <family val="2"/>
      </rPr>
      <t xml:space="preserve"> the CRM</t>
    </r>
  </si>
  <si>
    <r>
      <t xml:space="preserve">Standardised measurement method for exposures </t>
    </r>
    <r>
      <rPr>
        <b/>
        <sz val="10"/>
        <rFont val="Segoe UI"/>
        <family val="2"/>
      </rPr>
      <t>not</t>
    </r>
    <r>
      <rPr>
        <sz val="10"/>
        <color theme="1"/>
        <rFont val="Segoe UI"/>
        <family val="2"/>
      </rPr>
      <t xml:space="preserve"> subject to the CRM</t>
    </r>
  </si>
  <si>
    <t>Credit spread risk - correlation trading portfolio</t>
  </si>
  <si>
    <t>The default risk charge - correlation trading portfolio</t>
  </si>
  <si>
    <t>∑rho</t>
  </si>
  <si>
    <t>∑rho.(1-x)</t>
  </si>
  <si>
    <t>Kb_HighCorr</t>
  </si>
  <si>
    <t>Kb_LowCorr</t>
  </si>
  <si>
    <t>Kb_MediumCorr</t>
  </si>
  <si>
    <t>Delta</t>
  </si>
  <si>
    <t>Total GIRR</t>
  </si>
  <si>
    <t>Medium correlations</t>
  </si>
  <si>
    <t>High correlations</t>
  </si>
  <si>
    <t>Low correlations</t>
  </si>
  <si>
    <t>Portfolio</t>
  </si>
  <si>
    <t>Sign conventions</t>
  </si>
  <si>
    <t>Global trading book</t>
  </si>
  <si>
    <r>
      <t>Report quantities with their</t>
    </r>
    <r>
      <rPr>
        <b/>
        <sz val="10"/>
        <rFont val="Segoe UI"/>
        <family val="2"/>
      </rPr>
      <t xml:space="preserve"> real sign</t>
    </r>
    <r>
      <rPr>
        <sz val="10"/>
        <rFont val="Segoe UI"/>
        <family val="2"/>
      </rPr>
      <t>: positive numbers as positive, negative numbers as negative.</t>
    </r>
  </si>
  <si>
    <t>Risk class</t>
  </si>
  <si>
    <t>Total SBA</t>
  </si>
  <si>
    <t>Sb</t>
  </si>
  <si>
    <t>Total CSR non-securitisations</t>
  </si>
  <si>
    <t>Market Value (Gross Positive)</t>
  </si>
  <si>
    <t>Market Value (Gross Negative)</t>
  </si>
  <si>
    <t>Same underlying names</t>
  </si>
  <si>
    <t>Different underlying names</t>
  </si>
  <si>
    <t>Senior Investment grade (IG)</t>
  </si>
  <si>
    <t>RMBS – Prime</t>
  </si>
  <si>
    <t>RMBS – Mid-Prime</t>
  </si>
  <si>
    <t>RMBS – Sub-Prime</t>
  </si>
  <si>
    <t>CMBS</t>
  </si>
  <si>
    <t>ABS – Student loans</t>
  </si>
  <si>
    <t>ABS – Credit cards</t>
  </si>
  <si>
    <t>ABS – Auto</t>
  </si>
  <si>
    <t>CLO non-correlation trading portfolio</t>
  </si>
  <si>
    <t>Non-Senior Investment grade (IG)</t>
  </si>
  <si>
    <t>High yield (HY) &amp; non-rated (NR)</t>
  </si>
  <si>
    <t>C) Credit spread risk (CSR): Correlation trading portfolio</t>
  </si>
  <si>
    <t>Total CSR Correlation trading portfolio</t>
  </si>
  <si>
    <t>Securitisations (non CTP)</t>
  </si>
  <si>
    <t>Total CSR Securitisations (non CTP)</t>
  </si>
  <si>
    <t>Non-securitisations</t>
  </si>
  <si>
    <t>D) Credit spread risk (CSR): Securitisations (non CTP)</t>
  </si>
  <si>
    <t>E) Equity risk</t>
  </si>
  <si>
    <t>Total Equity risk</t>
  </si>
  <si>
    <t>Summary table</t>
  </si>
  <si>
    <t>Worksheet description</t>
  </si>
  <si>
    <t>Description</t>
  </si>
  <si>
    <t>European options</t>
  </si>
  <si>
    <t>Residual risks add-on parameter x</t>
  </si>
  <si>
    <t>Residual risks add-on</t>
  </si>
  <si>
    <t>Notional</t>
  </si>
  <si>
    <r>
      <t xml:space="preserve">Report </t>
    </r>
    <r>
      <rPr>
        <b/>
        <sz val="10"/>
        <rFont val="Segoe UI"/>
        <family val="2"/>
      </rPr>
      <t>only positive numbers</t>
    </r>
  </si>
  <si>
    <t>Types of instruments</t>
  </si>
  <si>
    <t>Total Commodity risk</t>
  </si>
  <si>
    <t>Total FX</t>
  </si>
  <si>
    <t>F) Commodity risk</t>
  </si>
  <si>
    <t>G) Foreign exchange risk</t>
  </si>
  <si>
    <t>H) Default risk non-securitisations</t>
  </si>
  <si>
    <t>Internal Ratings-Based Approach</t>
  </si>
  <si>
    <t>External Ratings-Based Approach</t>
  </si>
  <si>
    <t>Standardised Approach</t>
  </si>
  <si>
    <t xml:space="preserve"> Approach to be applied based on the hierarchy</t>
  </si>
  <si>
    <t>Bond equivalent market value</t>
  </si>
  <si>
    <t>SEC-IRBA capital charge</t>
  </si>
  <si>
    <t>SEC-ERBA capital charge</t>
  </si>
  <si>
    <t>SEC-SA capital charge</t>
  </si>
  <si>
    <t>ABCP</t>
  </si>
  <si>
    <t>Asia</t>
  </si>
  <si>
    <t>Europe</t>
  </si>
  <si>
    <t>North America</t>
  </si>
  <si>
    <t>All other</t>
  </si>
  <si>
    <t>Auto Loans/Leases</t>
  </si>
  <si>
    <t>RMBS</t>
  </si>
  <si>
    <t>Credit Cards</t>
  </si>
  <si>
    <t>Collateralised Loan Obligations</t>
  </si>
  <si>
    <t>CDO-squared</t>
  </si>
  <si>
    <t>Small and Medium Enterprises</t>
  </si>
  <si>
    <t>Student loans</t>
  </si>
  <si>
    <t>Other: retail</t>
  </si>
  <si>
    <t>Other: wholesale</t>
  </si>
  <si>
    <t>Total Default risk: Securitisations (non-CTP) capital charge</t>
  </si>
  <si>
    <t>Net Risk Weighted Amount with Hedge Benefit</t>
  </si>
  <si>
    <t>CDX North America IG</t>
  </si>
  <si>
    <t>Index Tranche</t>
  </si>
  <si>
    <t>Bespoke</t>
  </si>
  <si>
    <t>Non-Tranche Index</t>
  </si>
  <si>
    <t>Single Name</t>
  </si>
  <si>
    <t>iTraxx Europe IG</t>
  </si>
  <si>
    <t>CDX HY</t>
  </si>
  <si>
    <t>iTraxx XO</t>
  </si>
  <si>
    <t>LCDX (loan index)</t>
  </si>
  <si>
    <t>iTraxx LevX (loan index)</t>
  </si>
  <si>
    <t>Asia Corp</t>
  </si>
  <si>
    <t>Latin America Corp</t>
  </si>
  <si>
    <t>Other Regions Corp</t>
  </si>
  <si>
    <t>Major Sovereign (G7 and Western Europe)</t>
  </si>
  <si>
    <t>Other Sovereign</t>
  </si>
  <si>
    <t>Total of all other Indices for which net risk weighted amount is positive</t>
  </si>
  <si>
    <t>Total of all other Indices for which net risk weighted amount is negative</t>
  </si>
  <si>
    <t>I) Non-correlation trading portfolio</t>
  </si>
  <si>
    <t>J) Correlation trading portfolio</t>
  </si>
  <si>
    <t>K) Residual risks add-on</t>
  </si>
  <si>
    <t>Trading book QIS standardised approach</t>
  </si>
  <si>
    <t>A)1. Current market risk capital charge for the non-securitisations portfolio</t>
  </si>
  <si>
    <t>Report only positive numbers</t>
  </si>
  <si>
    <t>B)1. Current market risk capital charge for the securitisations (non CTP) portfolio</t>
  </si>
  <si>
    <t>A)2. Revised market risk capital charge for the non-securitisations portfolio</t>
  </si>
  <si>
    <t>B)2. Revised market risk capital charge for the securitisations (non CTP) portfolio</t>
  </si>
  <si>
    <t>C)1. Current market risk capital charge for the correlation trading portfolio</t>
  </si>
  <si>
    <t>C)2. Revised market risk capital charge for the correlation trading portfolio</t>
  </si>
  <si>
    <t>Credit spread risk - securitisations (non CTP)</t>
  </si>
  <si>
    <t>The default risk charge - securitisations (non CTP)</t>
  </si>
  <si>
    <t>ESrs</t>
  </si>
  <si>
    <t>ESfc</t>
  </si>
  <si>
    <t>ESrc</t>
  </si>
  <si>
    <t>Number of trading desks</t>
  </si>
  <si>
    <t>Description (regulatory trading desk name)</t>
  </si>
  <si>
    <t>Reported data</t>
  </si>
  <si>
    <t>D) Internal models - default risk charge</t>
  </si>
  <si>
    <t>C) Standardised approach - enhanced delta plus method, and residual risks add-on</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</si>
  <si>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</si>
  <si>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</si>
  <si>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</si>
  <si>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</si>
  <si>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</si>
  <si>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</si>
  <si>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</si>
  <si>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</si>
  <si>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</si>
  <si>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</si>
  <si>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</si>
  <si>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</si>
  <si>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</si>
  <si>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</si>
  <si>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</si>
  <si>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</si>
  <si>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</si>
  <si>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</si>
  <si>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</si>
  <si>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</si>
  <si>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</si>
  <si>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</si>
  <si>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</si>
  <si>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</si>
  <si>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</si>
  <si>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</si>
  <si>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</si>
  <si>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</si>
  <si>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</si>
  <si>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</si>
  <si>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</si>
  <si>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</si>
  <si>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</si>
  <si>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</si>
  <si>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</si>
  <si>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</si>
  <si>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</si>
  <si>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</si>
  <si>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</si>
  <si>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</si>
  <si>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</si>
  <si>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</si>
  <si>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</si>
  <si>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</si>
  <si>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</si>
  <si>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</si>
  <si>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</si>
  <si>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</si>
  <si>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</si>
  <si>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</si>
  <si>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</si>
  <si>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</si>
  <si>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</si>
  <si>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</si>
  <si>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</si>
  <si>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</si>
  <si>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</si>
  <si>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</si>
  <si>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</si>
  <si>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</si>
  <si>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</si>
  <si>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</si>
  <si>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</si>
  <si>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</si>
  <si>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</si>
  <si>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</si>
  <si>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</si>
  <si>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</si>
  <si>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</si>
  <si>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</si>
  <si>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</si>
  <si>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</si>
  <si>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</si>
  <si>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</si>
  <si>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</si>
  <si>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</si>
  <si>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</si>
  <si>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</si>
  <si>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</si>
  <si>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</si>
  <si>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</si>
  <si>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</si>
  <si>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</si>
  <si>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</si>
  <si>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</si>
  <si>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</si>
  <si>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</si>
  <si>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</si>
  <si>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</si>
  <si>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</si>
  <si>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</si>
  <si>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</si>
  <si>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</si>
  <si>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</si>
  <si>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</si>
  <si>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</si>
  <si>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</si>
  <si>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</si>
  <si>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</si>
  <si>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</si>
  <si>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E) Standardised approach - default risk charge</t>
  </si>
  <si>
    <t>H) Actual P&amp;L</t>
  </si>
  <si>
    <t>I) Hypothetical P&amp;L</t>
  </si>
  <si>
    <t>Sign conventions (for all panels)</t>
  </si>
  <si>
    <t>This worksheet gathers data on the standardised approach for the global trading book. All its components are covered by this worksheet. The capital charge in the summary table would be the market risks capital charge if the bank was using only the standardised approach.</t>
  </si>
  <si>
    <t>Parameters</t>
  </si>
  <si>
    <t>A) Version</t>
  </si>
  <si>
    <t>Version</t>
  </si>
  <si>
    <t>D) Supervisory parameters trading book</t>
  </si>
  <si>
    <t>E) Drop-down menus</t>
  </si>
  <si>
    <t>Yes/No</t>
  </si>
  <si>
    <t>Yes</t>
  </si>
  <si>
    <t>No</t>
  </si>
  <si>
    <t>Yes/No/NA</t>
  </si>
  <si>
    <t>Unit</t>
  </si>
  <si>
    <t>One</t>
  </si>
  <si>
    <t>Thousands</t>
  </si>
  <si>
    <t>Millions</t>
  </si>
  <si>
    <t>CCR OTC</t>
  </si>
  <si>
    <t>CEM</t>
  </si>
  <si>
    <t>Standardised</t>
  </si>
  <si>
    <t>IMM</t>
  </si>
  <si>
    <t>CCR SFT</t>
  </si>
  <si>
    <t>Supervisory haircuts</t>
  </si>
  <si>
    <t>Own estimates</t>
  </si>
  <si>
    <t>Repo VaR</t>
  </si>
  <si>
    <t>Credit risk</t>
  </si>
  <si>
    <t>FIRB</t>
  </si>
  <si>
    <t>AIRB</t>
  </si>
  <si>
    <t>Credit risk equity</t>
  </si>
  <si>
    <t>PD/LGD</t>
  </si>
  <si>
    <t>Market-based</t>
  </si>
  <si>
    <t>OpRisk</t>
  </si>
  <si>
    <t>BIA</t>
  </si>
  <si>
    <t>TSA</t>
  </si>
  <si>
    <t>ASA</t>
  </si>
  <si>
    <t>AMA</t>
  </si>
  <si>
    <t>Basel I/Basel II</t>
  </si>
  <si>
    <t>Basel I</t>
  </si>
  <si>
    <t>Basel II</t>
  </si>
  <si>
    <t>Accounting</t>
  </si>
  <si>
    <t>IFRS</t>
  </si>
  <si>
    <t>US GAAP</t>
  </si>
  <si>
    <t>Other national accounting standard</t>
  </si>
  <si>
    <t>Bank type</t>
  </si>
  <si>
    <t>Joint stock company</t>
  </si>
  <si>
    <t>Mutual / cooperative</t>
  </si>
  <si>
    <t>Other non-joint stock company</t>
  </si>
  <si>
    <t>Bank type numeric</t>
  </si>
  <si>
    <t>Partial use</t>
  </si>
  <si>
    <t>Rollout</t>
  </si>
  <si>
    <t>External rating</t>
  </si>
  <si>
    <t>Vendor model/other external information</t>
  </si>
  <si>
    <t>Slotting criteria</t>
  </si>
  <si>
    <t>Historical data</t>
  </si>
  <si>
    <t>Approval status</t>
  </si>
  <si>
    <t>Regulatory</t>
  </si>
  <si>
    <t>Management</t>
  </si>
  <si>
    <t>Equity</t>
  </si>
  <si>
    <t>Interest rate</t>
  </si>
  <si>
    <t>Credit spread</t>
  </si>
  <si>
    <t>Commodity</t>
  </si>
  <si>
    <t>Foreign exchange</t>
  </si>
  <si>
    <t>Closed from question: numerical answer</t>
  </si>
  <si>
    <t>List of regulatory trading desk</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</si>
  <si>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</si>
  <si>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</si>
  <si>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</si>
  <si>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</si>
  <si>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</si>
  <si>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</si>
  <si>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</si>
  <si>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</si>
  <si>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</si>
  <si>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</si>
  <si>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</si>
  <si>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</si>
  <si>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</si>
  <si>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</si>
  <si>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</si>
  <si>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</si>
  <si>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</si>
  <si>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</si>
  <si>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</si>
  <si>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</si>
  <si>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</si>
  <si>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Approach of the hierarchy</t>
  </si>
  <si>
    <t>Sec-IRBA</t>
  </si>
  <si>
    <t>Sec-ERBA</t>
  </si>
  <si>
    <t>Sec-SA</t>
  </si>
  <si>
    <t>Legal entity</t>
  </si>
  <si>
    <t>Depository institution</t>
  </si>
  <si>
    <t>Securities firm</t>
  </si>
  <si>
    <t>Top tier holding company</t>
  </si>
  <si>
    <t>Bucket</t>
  </si>
  <si>
    <t>Grade</t>
  </si>
  <si>
    <t>10 day VaR</t>
  </si>
  <si>
    <t>10 day sVaR</t>
  </si>
  <si>
    <t>Regulatory Desks</t>
  </si>
  <si>
    <t>Desk name</t>
  </si>
  <si>
    <t>NMRF</t>
  </si>
  <si>
    <t>IMA Default</t>
  </si>
  <si>
    <t>Notional Residual Add on</t>
  </si>
  <si>
    <t>Other Current Charges</t>
  </si>
  <si>
    <t>Trading book QIS internal models approach: Revised IMA</t>
  </si>
  <si>
    <t>This worksheet gathers additional desk-level and firm-wide level data (risk measures and backtesting) on the internal models approach.</t>
  </si>
  <si>
    <t>For P&amp;L figures: Losses should be reported as negative numbers, profits as positive. For VaR and ES figures: all should be reported as positive values.</t>
  </si>
  <si>
    <t>A) Reporting Dates</t>
  </si>
  <si>
    <t>B) Internal models - liquidity adjusted expected shortfall plus non-modellable risk factors</t>
  </si>
  <si>
    <t>F) 1 day 99% VaR</t>
  </si>
  <si>
    <t>Firm-wide</t>
  </si>
  <si>
    <t>G) 1 day 97%VaR</t>
  </si>
  <si>
    <t>J) Risk-theoretical P&amp;L</t>
  </si>
  <si>
    <t>ES</t>
  </si>
  <si>
    <t>Margined</t>
  </si>
  <si>
    <t>Unmargined</t>
  </si>
  <si>
    <t>Answer</t>
  </si>
  <si>
    <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</si>
  <si>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</si>
  <si>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</si>
  <si>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</si>
  <si>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</si>
  <si>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</si>
  <si>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</si>
  <si>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</si>
  <si>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</si>
  <si>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</si>
  <si>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</si>
  <si>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</si>
  <si>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</si>
  <si>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</si>
  <si>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</si>
  <si>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</si>
  <si>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</si>
  <si>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</si>
  <si>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</si>
  <si>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</si>
  <si>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</si>
  <si>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</si>
  <si>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</si>
  <si>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</si>
  <si>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</si>
  <si>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</si>
  <si>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</si>
  <si>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</si>
  <si>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</si>
  <si>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</si>
  <si>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</si>
  <si>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</si>
  <si>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</si>
  <si>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</si>
  <si>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</si>
  <si>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</si>
  <si>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</si>
  <si>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</si>
  <si>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</si>
  <si>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</si>
  <si>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</si>
  <si>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Margined / Unmargined</t>
  </si>
  <si>
    <t>Investment grade</t>
  </si>
  <si>
    <t>Not rated</t>
  </si>
  <si>
    <t>Sovereign</t>
  </si>
  <si>
    <t>Financials</t>
  </si>
  <si>
    <t>Basic materials, energy, agriculture, manufacturing</t>
  </si>
  <si>
    <t>Consumer goods and services</t>
  </si>
  <si>
    <t>Health care, utilities, local gov’t</t>
  </si>
  <si>
    <t>BACVA_Risk_Bucket</t>
  </si>
  <si>
    <t>Indices spanning buckets</t>
  </si>
  <si>
    <t>D) Risk metrics at desk level</t>
  </si>
  <si>
    <t>Total Default risk: Securitisations (non-CTP) by approach</t>
  </si>
  <si>
    <t>Total Default risk: Correlation trading portfolio by approach</t>
  </si>
  <si>
    <t>Total Default risk: Correlation trading portfolio capital charge</t>
  </si>
  <si>
    <t>This worksheet gathers data on the global impacts of the FRTB, except for the boundary impact. Indeed, all the computations have to be done on the same global trading book (ideally the trading book as defined by the revised boundary, or the trading book as defined by the current boundary as a proxy).
The global trading book must be split in three: "non-securitisations", "securitisations (non CTP)", and "correlation trading portfolios". This is to analyse the clean impact on each of those books. It is acknowledged that both the current and revised approaches may account for some diversification or hedging benefits across those books for some risk measures; yet, precisely in order to get a clean impact, those diversification or hedging effects shall not be accounted for in this worksheet.
In addition, the last panel of this worksheet gathers data at trading desks level.</t>
  </si>
  <si>
    <t xml:space="preserve"> Default Charge</t>
  </si>
  <si>
    <t>SA No default</t>
  </si>
  <si>
    <t>SA Default Only</t>
  </si>
  <si>
    <t>SMM Charges</t>
  </si>
  <si>
    <t>Multiplier</t>
  </si>
  <si>
    <t>The multiplier should be applied except when it is explicitly specified otherwise</t>
  </si>
  <si>
    <t>No multiplier should be applied</t>
  </si>
  <si>
    <t>The multiplier should be applied to the VaR numbers, but not to the ES numbers</t>
  </si>
  <si>
    <t>Asset class</t>
  </si>
  <si>
    <t>Revised model</t>
  </si>
  <si>
    <t>Current model</t>
  </si>
  <si>
    <t>SBA</t>
  </si>
  <si>
    <t>Interest rate risk</t>
  </si>
  <si>
    <t>Credit spread risk: non-securitisations</t>
  </si>
  <si>
    <t>L) Asset class level comparison of the risk measures based on the portfolio under model permission</t>
  </si>
  <si>
    <t>Global trading book under internal models permission</t>
  </si>
  <si>
    <t>Curvature</t>
  </si>
  <si>
    <t>USD / EUR</t>
  </si>
  <si>
    <t>USD / JPY</t>
  </si>
  <si>
    <t>USD / GBP</t>
  </si>
  <si>
    <t>USD / AUD</t>
  </si>
  <si>
    <t xml:space="preserve">USD / OTH </t>
  </si>
  <si>
    <t>USD / CAD</t>
  </si>
  <si>
    <t>USD / CHF</t>
  </si>
  <si>
    <t>EUR / JPY</t>
  </si>
  <si>
    <t>USD / MXN</t>
  </si>
  <si>
    <t>USD / CNY</t>
  </si>
  <si>
    <t>EUR / GBP</t>
  </si>
  <si>
    <t>USD / NZD</t>
  </si>
  <si>
    <t>USD / RUB</t>
  </si>
  <si>
    <t>EUR / CHF</t>
  </si>
  <si>
    <t>USD / HKD</t>
  </si>
  <si>
    <t>USD / SGD</t>
  </si>
  <si>
    <t>USD / TRY</t>
  </si>
  <si>
    <t>USD / KRW</t>
  </si>
  <si>
    <t>USD / SEK</t>
  </si>
  <si>
    <t>EUR / OTH</t>
  </si>
  <si>
    <t>USD / ZAR</t>
  </si>
  <si>
    <t>USD / INR</t>
  </si>
  <si>
    <t>USD / NOK</t>
  </si>
  <si>
    <t>USD / BRL</t>
  </si>
  <si>
    <t>JPY / AUD</t>
  </si>
  <si>
    <t>JPY / OTH</t>
  </si>
  <si>
    <t>EUR / SEK</t>
  </si>
  <si>
    <t>USD / PLN</t>
  </si>
  <si>
    <t>USD / TWD</t>
  </si>
  <si>
    <t>EUR / AUD</t>
  </si>
  <si>
    <t>0.25yr−XCCY basis</t>
  </si>
  <si>
    <t>Curr/USD</t>
  </si>
  <si>
    <t>Curr/EUR</t>
  </si>
  <si>
    <t>0.5yr−XCCY basis</t>
  </si>
  <si>
    <t>1yr−XCCY basis</t>
  </si>
  <si>
    <t>2yr−XCCY basis</t>
  </si>
  <si>
    <t>3yr−XCCY basis</t>
  </si>
  <si>
    <t>5yr−XCCY basis</t>
  </si>
  <si>
    <t>10yr−XCCY basis</t>
  </si>
  <si>
    <t>15yr−XCCY basis</t>
  </si>
  <si>
    <t>20yr−XCCY basis</t>
  </si>
  <si>
    <t>30yr−XCCY basis</t>
  </si>
  <si>
    <t>inflation−XCCY basis</t>
  </si>
  <si>
    <t>K)1. Residual risks add-on - by type of instruments</t>
  </si>
  <si>
    <t>K)2. Residual risks add-on - by type of risks</t>
  </si>
  <si>
    <t>Gap risk</t>
  </si>
  <si>
    <t>Correlation risk</t>
  </si>
  <si>
    <t>Behavioral risk</t>
  </si>
  <si>
    <t>Risk from an exotic underlying</t>
  </si>
  <si>
    <t>Call / Put</t>
  </si>
  <si>
    <t>Mono-underlying equity</t>
  </si>
  <si>
    <t>Multi-underlying equity</t>
  </si>
  <si>
    <t>Interest rate spread</t>
  </si>
  <si>
    <t>Commodity spread</t>
  </si>
  <si>
    <t>Other call/put options with European exercise</t>
  </si>
  <si>
    <t>Digital</t>
  </si>
  <si>
    <t>Other digital options with European exercise</t>
  </si>
  <si>
    <t>Barrier</t>
  </si>
  <si>
    <t>Other barrier options with European exercise</t>
  </si>
  <si>
    <t>Asian</t>
  </si>
  <si>
    <t>Other Asian options with European exercise</t>
  </si>
  <si>
    <t>Other European options</t>
  </si>
  <si>
    <t>American options</t>
  </si>
  <si>
    <t>Other call/put options with American exercise</t>
  </si>
  <si>
    <t>Other digital options with American exercise</t>
  </si>
  <si>
    <t>Other barrier options with American exercise</t>
  </si>
  <si>
    <t>Other Asian options with American exercise</t>
  </si>
  <si>
    <t>Other American options</t>
  </si>
  <si>
    <t>Bermudan options</t>
  </si>
  <si>
    <t>Other call/put options with Bermudan exercise</t>
  </si>
  <si>
    <t>Other digital options with Bermudan exercise</t>
  </si>
  <si>
    <t>Other barrier options with Bermudan exercise</t>
  </si>
  <si>
    <t>Other Asian options with Bermudan exercise</t>
  </si>
  <si>
    <t>Other Bermudan options</t>
  </si>
  <si>
    <t>Equity dividend swaps</t>
  </si>
  <si>
    <t>Mortgages subject to pre-payment risk</t>
  </si>
  <si>
    <t>Longevity, weather indices, emission rights, natural disasters,…</t>
  </si>
  <si>
    <t>Instruments with or without optionality</t>
  </si>
  <si>
    <t>Securitisation exposures in the CTP</t>
  </si>
  <si>
    <t>Verify that the sum of notionals from both tables are equal</t>
  </si>
  <si>
    <t>n.a.</t>
  </si>
  <si>
    <t>The multiplier should not be applied: neither to the current model  nor to the revised model</t>
  </si>
  <si>
    <t xml:space="preserve">Default risk: non-securitisations </t>
  </si>
  <si>
    <t xml:space="preserve"> </t>
  </si>
  <si>
    <t>Residual risk for prepayment</t>
  </si>
  <si>
    <t xml:space="preserve">      Related to mortgages</t>
  </si>
  <si>
    <t xml:space="preserve">      Related to non-mortgages</t>
  </si>
  <si>
    <t>Financials including gov’t-backed financials</t>
  </si>
  <si>
    <t>Other sector</t>
  </si>
  <si>
    <t>All sectors described under buckets 1, 2, 3, 4</t>
  </si>
  <si>
    <t>All sectors described under buckets 5, 6, 7, 8</t>
  </si>
  <si>
    <t>Other commodity</t>
  </si>
  <si>
    <t>The residual risks add-on (excluding prepayment)</t>
  </si>
  <si>
    <t>MxEAD</t>
  </si>
  <si>
    <t>Regulatory CVA</t>
  </si>
  <si>
    <t>Accounting CVA</t>
  </si>
  <si>
    <t>Top 50 selection criteria</t>
  </si>
  <si>
    <t>MPOR options of the FRTB-CVA framework used</t>
  </si>
  <si>
    <t>SA-CVA and IMA-CVA under Options A &amp; B</t>
  </si>
  <si>
    <t>SA-CVA under Options A &amp; B</t>
  </si>
  <si>
    <t>SA-CVA and IMA-CVA under Option B</t>
  </si>
  <si>
    <t>SA-CVA under Option B</t>
  </si>
  <si>
    <t>SA-CVA and IMA-CVA under Option A</t>
  </si>
  <si>
    <t>SA-CVA under Option A</t>
  </si>
  <si>
    <t>Approaches of the FRTB-CVA framework implemented</t>
  </si>
  <si>
    <t>Basel III CVA Risk Charges:</t>
  </si>
  <si>
    <t>Mixed</t>
  </si>
  <si>
    <t>Other Sector</t>
  </si>
  <si>
    <t>(Not Applicable)</t>
  </si>
  <si>
    <t>High Yield</t>
  </si>
  <si>
    <t>Q10: Which selection criterion did you use to select the counterparties for the "CVA-Top 50" worksheet?</t>
  </si>
  <si>
    <t>Q8: If you have implemented one of the approach of the FRTB-framework using your own exposure model (i.e. Option A), is your exposure model fully compliant with all the requirements defined under the revised CVA framework? If the answer is 'No', please indicate the requirements that your model is not compliant with in the 'Remarks' column.</t>
  </si>
  <si>
    <t>Q7: Have you been able to implement the BA-CVA approach using SA-CCR for the calculation of the exposures inputs?</t>
  </si>
  <si>
    <t>Q6: If yes to Q5, which approaches of the FRTB-framework have you implemented for the purposes of this QIS?</t>
  </si>
  <si>
    <t>Q5: Have you implemented the FRTB-framework of the revised CVA framework for the purpose of this QIS?</t>
  </si>
  <si>
    <t>Q4: If you currently use the standardised approach of the Basel III CVA risk charge, which method do you predominently use to calculate the EAD inputs?</t>
  </si>
  <si>
    <t>Q3: Do you have permission to use the Internal Model Method, as defined under Annex IV of the Basel Accord text, for regulatory purposes?</t>
  </si>
  <si>
    <t>Q2: Do you apply the advanced approach of the current CVA framework for regulatory purposes</t>
  </si>
  <si>
    <t>Q1: Do you compute an accounting CVA for margined counterparties? Where the answer “no” please provide a brief explanation in the 'Remarks' column.</t>
  </si>
  <si>
    <t>Remarks</t>
  </si>
  <si>
    <t>E) Additional information - closed form questions</t>
  </si>
  <si>
    <t>Others</t>
  </si>
  <si>
    <t>Sovereigns</t>
  </si>
  <si>
    <t>Non-financials</t>
  </si>
  <si>
    <t>Other financials</t>
  </si>
  <si>
    <t>Banks</t>
  </si>
  <si>
    <t>Total Capital charge without hedges</t>
  </si>
  <si>
    <t>Total Capital charge with hedges</t>
  </si>
  <si>
    <t>Number of counterparties</t>
  </si>
  <si>
    <t>D) Breakdown of accounting CVA and total Basel III CVA risk charge per counterpaty type</t>
  </si>
  <si>
    <t>Total Capital charge</t>
  </si>
  <si>
    <t>Capital charge under the standardised approach</t>
  </si>
  <si>
    <t>Capital charge under the advanced approach</t>
  </si>
  <si>
    <t>Excluding the effects of all recognised eligible hedges</t>
  </si>
  <si>
    <t>Including the effects of all recognised eligible hedges</t>
  </si>
  <si>
    <t>C) Breakdown of total Basel III CVA risk capital charges</t>
  </si>
  <si>
    <t>Accounting DVA</t>
  </si>
  <si>
    <t>B) Breakdown of total Accounting CVA &amp; DVA</t>
  </si>
  <si>
    <t>A) General bank data</t>
  </si>
  <si>
    <t>(Not applicable)</t>
  </si>
  <si>
    <t>Financials including government-backed financials</t>
  </si>
  <si>
    <t>Kb</t>
  </si>
  <si>
    <t>10yrs</t>
  </si>
  <si>
    <t>5 yrs</t>
  </si>
  <si>
    <t>3 yrs</t>
  </si>
  <si>
    <t>1 yr</t>
  </si>
  <si>
    <t>0.5 yrs</t>
  </si>
  <si>
    <t>Hedges S</t>
  </si>
  <si>
    <t>CVA S</t>
  </si>
  <si>
    <t>Credit Quality</t>
  </si>
  <si>
    <t>Counterparty Identifier</t>
  </si>
  <si>
    <t>vii) Counterparty credit spread risk (CSR)</t>
  </si>
  <si>
    <t>others</t>
  </si>
  <si>
    <t>Hedge ∑S</t>
  </si>
  <si>
    <t>CVA ∑S</t>
  </si>
  <si>
    <t xml:space="preserve">Currency </t>
  </si>
  <si>
    <t>vi) Foreign exchange risk</t>
  </si>
  <si>
    <t>Commodity type</t>
  </si>
  <si>
    <t>v) Commodity risk</t>
  </si>
  <si>
    <t>All sectors described under bucket numbers 5,6,7 and 8</t>
  </si>
  <si>
    <t>All sectors described under bucket numbers 1,2,3 and 4</t>
  </si>
  <si>
    <t>iv) Equity risk</t>
  </si>
  <si>
    <t>iii) Reference Credit spread risk (CSR)</t>
  </si>
  <si>
    <t>other</t>
  </si>
  <si>
    <t>Domestic</t>
  </si>
  <si>
    <t>inflation</t>
  </si>
  <si>
    <t>parallel</t>
  </si>
  <si>
    <t>&gt; 5 yrs</t>
  </si>
  <si>
    <t>1-5 yrs</t>
  </si>
  <si>
    <t xml:space="preserve"> &lt;= 1 yr</t>
  </si>
  <si>
    <t>Hedges ∑S</t>
  </si>
  <si>
    <t>ii) General interest rate risk (GIRR)</t>
  </si>
  <si>
    <t>Total risks</t>
  </si>
  <si>
    <t>Reference credit spread</t>
  </si>
  <si>
    <t>Counterparty credit spread</t>
  </si>
  <si>
    <t>Foreign Exchange</t>
  </si>
  <si>
    <t>Interest rates</t>
  </si>
  <si>
    <t>Option 2 for liquidity horizon</t>
  </si>
  <si>
    <t>Option 1 for liquidity horizon</t>
  </si>
  <si>
    <t>Capital charge under the SA-CVA approach</t>
  </si>
  <si>
    <t>i) Breakdown of capital requirements for CVA risks under SA-CVA</t>
  </si>
  <si>
    <t>C.3.2) SA-CVA approach (Option B : IMM based exposures)</t>
  </si>
  <si>
    <t>C.3.1) SA-CVA approach (Option A : accounting based exposures)</t>
  </si>
  <si>
    <t>Capital charge under the IMA-CVA approach</t>
  </si>
  <si>
    <t>Expected Shortfall for FX Risk</t>
  </si>
  <si>
    <t>Expected Shortfall for Credit spread risk of reference</t>
  </si>
  <si>
    <t>Expected Shortfall for Commodity Risk</t>
  </si>
  <si>
    <t>Expected Shortfall for Equity Risk</t>
  </si>
  <si>
    <t>Expected Shortfall for Interest rate  risk</t>
  </si>
  <si>
    <t>Expected Shortfall for Counterparty credit spread risk</t>
  </si>
  <si>
    <t>Expected Shortfall (diversified)</t>
  </si>
  <si>
    <t>With hedges</t>
  </si>
  <si>
    <t>Without hedges</t>
  </si>
  <si>
    <t>C.2.2) IMA-CVA approach (Option B : IMM based exposures)</t>
  </si>
  <si>
    <t>C.2.1) IMA-CVA approach (Option A : accounting based exposures)</t>
  </si>
  <si>
    <r>
      <rPr>
        <b/>
        <sz val="10"/>
        <rFont val="Calibri"/>
        <family val="2"/>
      </rPr>
      <t>∑</t>
    </r>
    <r>
      <rPr>
        <b/>
        <sz val="10"/>
        <rFont val="Segoe UI"/>
        <family val="2"/>
      </rPr>
      <t xml:space="preserve">(M*B )^2 </t>
    </r>
  </si>
  <si>
    <r>
      <rPr>
        <b/>
        <sz val="10"/>
        <rFont val="Calibri"/>
        <family val="2"/>
      </rPr>
      <t>∑</t>
    </r>
    <r>
      <rPr>
        <b/>
        <sz val="10"/>
        <rFont val="Segoe UI"/>
        <family val="2"/>
      </rPr>
      <t xml:space="preserve">M*B  </t>
    </r>
  </si>
  <si>
    <r>
      <rPr>
        <b/>
        <sz val="10"/>
        <rFont val="Calibri"/>
        <family val="2"/>
      </rPr>
      <t>∑</t>
    </r>
    <r>
      <rPr>
        <b/>
        <sz val="10"/>
        <rFont val="Segoe UI"/>
        <family val="2"/>
      </rPr>
      <t>M*EAD using SA-CCR/IMM</t>
    </r>
  </si>
  <si>
    <r>
      <rPr>
        <b/>
        <sz val="10"/>
        <rFont val="Calibri"/>
        <family val="2"/>
      </rPr>
      <t>∑</t>
    </r>
    <r>
      <rPr>
        <b/>
        <sz val="10"/>
        <rFont val="Segoe UI"/>
        <family val="2"/>
      </rPr>
      <t>M*EAD using CEM/IMM</t>
    </r>
  </si>
  <si>
    <t>Risk Bucket</t>
  </si>
  <si>
    <t>Single name hedges sharing sector and region with counterparty</t>
  </si>
  <si>
    <t>Single name hedges referencing entities that are legally-related  to the counterparty</t>
  </si>
  <si>
    <t>Single name eligible hedges referencing the counterparty directly</t>
  </si>
  <si>
    <t>Capital charge under the BA-CVA approach</t>
  </si>
  <si>
    <t>Using SA-CCR/IMM</t>
  </si>
  <si>
    <t>Using CEM/IMM</t>
  </si>
  <si>
    <t>Note: Data collected assuming all  hedges have same RW as the related counterparty</t>
  </si>
  <si>
    <t>C.1) BA-CVA approach</t>
  </si>
  <si>
    <t>C) Breakdown of proposed revised CVA risk charge for counterparties selected</t>
  </si>
  <si>
    <t>Stressed CVA VaR under the advanced approach</t>
  </si>
  <si>
    <t>Non-stressed CVA VaR under the advanced approach</t>
  </si>
  <si>
    <t>Standardised approach</t>
  </si>
  <si>
    <t>Advanced approach</t>
  </si>
  <si>
    <t>B) Breakdown of Basel III CVA risk charge for counterparties selected</t>
  </si>
  <si>
    <t xml:space="preserve"> Revised regulatory CVA (Option B)</t>
  </si>
  <si>
    <t xml:space="preserve"> Revised regulatory CVA (Option A)</t>
  </si>
  <si>
    <t>Current regulatory CVA</t>
  </si>
  <si>
    <t>Advanced/Standardised approach for capital requirements</t>
  </si>
  <si>
    <t>Internal PD (if used in Standardised approach)</t>
  </si>
  <si>
    <t>Regulatory rating</t>
  </si>
  <si>
    <t>Margined/Unmargined portfolios</t>
  </si>
  <si>
    <t>Counterparty type</t>
  </si>
  <si>
    <t>Only for banks using the FRTB-framework</t>
  </si>
  <si>
    <t>A) General data about counterparties selected</t>
  </si>
  <si>
    <t>The largest counterparties should be selected based on the related Accounting CVA. If Accounting CVA is not a strong indication of materiality under the proposed (future) regulatory CVA framework, fallback criteria as defined in the QIS instructions can be used.</t>
  </si>
  <si>
    <t>The “CVA – Top 50” worksheet gathers information on capital charges under the proposed revised CVA framework for the bank’s 50 largest counterparties of all types .</t>
  </si>
  <si>
    <t>CVA QIS: 50 largest counterparties</t>
  </si>
  <si>
    <t xml:space="preserve">Note: </t>
  </si>
  <si>
    <t>Single Name Hedges shares sector region with CP</t>
  </si>
  <si>
    <t>Single name hedges referencing a legally-related entity to counterparty</t>
  </si>
  <si>
    <t>The largest counterparty should be selected based on the related Regulatory CVA.</t>
  </si>
  <si>
    <t>The “CVA – Bank” worksheet gathers information on capital charges under the proposed revised CVA framework for the bank’s largest margined bank counterparty with a quoted CDS.</t>
  </si>
  <si>
    <t>CVA QIS: Largest margined bank counterparty with quoted CDS</t>
  </si>
  <si>
    <t>The largest counterparties should be selected based on the related Regulatory CVA.</t>
  </si>
  <si>
    <t>The “CVA – Sovereign, Liquid” worksheet gathers information on capital charges under the proposed revised CVA framework for the bank’s 5 largest unmargined sovereign counterparties with a quoted CDS.</t>
  </si>
  <si>
    <t>CVA QIS: 5 largest unmargined sovereign counterparties with quoted CDS</t>
  </si>
  <si>
    <t>The “CVA – Sovereign, illiquid” worksheet gathers information on capital charges under the proposed revised CVA framework for the bank’s 5 largest unmargined sovereign counterparties without a quoted CDS.</t>
  </si>
  <si>
    <t>CVA QIS: 5 largest unmargined sovereign counterparties without quoted CDS</t>
  </si>
  <si>
    <t>The “CVA – Non-bank Financial, liquid” worksheet gathers information on capital charges under the proposed revised CVA framework for the bank’s 5 largest margined financial counterparties with a quoted CDS.</t>
  </si>
  <si>
    <t>CVA QIS: 5 largest margined non-bank financial counterparties with quoted CDS</t>
  </si>
  <si>
    <t>The “CVA – Non-bank Financial, illiquid” worksheet gathers information on capital charges under the proposed revised CVA framework for the bank’s 5 largest margined financial counterparties without a quoted CDS.</t>
  </si>
  <si>
    <t>CVA QIS: 5 largest margined non-bank financial counterparties without quoted CDS</t>
  </si>
  <si>
    <t>The “CVA – Corporate, liquid” worksheet gathers information on capital charges under the proposed revised CVA framework for the bank’s 5 largest unmargined corporate counterparties with a quoted CDS.</t>
  </si>
  <si>
    <t>CVA QIS: 5 largest unmargined corporate counterparties with quoted CDS</t>
  </si>
  <si>
    <t>The “CVA – Corporate, illiquid” worksheet gathers information on capital charges under the proposed revised CVA framework for the bank’s 5 largest unmargined corporate counterparties without a quoted CDS.</t>
  </si>
  <si>
    <t>CVA QIS: 5 largest unmargined corporate counterparties without quoted CDS</t>
  </si>
  <si>
    <t>FRTB and CVA QIS: General information</t>
  </si>
  <si>
    <t>E).1 CVA Questions</t>
  </si>
  <si>
    <t>E).2 FRTB Questions</t>
  </si>
  <si>
    <t>With single name credit hedges</t>
  </si>
  <si>
    <t>Alternative 1</t>
  </si>
  <si>
    <t>Alternative 2</t>
  </si>
  <si>
    <t>Q9: If you have implemented FRTB IMA-CVA or SA-CVA, have you used Alternative 1 or Alternative 2 for MPoR (as set out in the Consultative Document on the Review of the Credit Valuation Adjustment Risk Framework)?</t>
  </si>
  <si>
    <t>∑(rho)</t>
  </si>
  <si>
    <t>Currency pair</t>
  </si>
  <si>
    <t>Global trading book and banking book</t>
  </si>
  <si>
    <t>∑(99.90)</t>
  </si>
  <si>
    <t>The Fundamental Review of the Trading Book and Credit Valuation Adjustment workbook available for download on the Committee’s website is for informational purposes only. While the structure of the workbooks used for this data collection exercise is the same in all participating countries, it is important that banks only use the workbook obtained from their respective national supervisory agency to submit their returns.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</si>
</sst>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_-&quot;Sfr.&quot;* #,##0_-;\-&quot;Sfr.&quot;* #,##0_-;_-&quot;Sfr.&quot;* &quot;-&quot;_-;_-@_-"/>
    <numFmt numFmtId="165" formatCode="_-&quot;Sfr.&quot;* #,##0.00_-;\-&quot;Sfr.&quot;* #,##0.00_-;_-&quot;Sfr.&quot;* &quot;-&quot;??_-;_-@_-"/>
    <numFmt numFmtId="166" formatCode="0.0"/>
    <numFmt numFmtId="167" formatCode="0.00000"/>
    <numFmt numFmtId="168" formatCode="0.0000"/>
    <numFmt numFmtId="169" formatCode="0.0000%"/>
    <numFmt numFmtId="170" formatCode="yyyy\-mm\-dd;@"/>
    <numFmt numFmtId="171" formatCode="[&gt;0]General"/>
    <numFmt numFmtId="172" formatCode="&quot;Yes&quot;;[Red]&quot;No&quot;"/>
    <numFmt numFmtId="173" formatCode="0.0%"/>
  </numFmts>
  <fonts count="60" x14ac:knownFonts="1">
    <font>
      <sz val="10"/>
      <name val="Segoe U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0"/>
      <name val="Arial"/>
      <family val="2"/>
    </font>
    <font>
      <b/>
      <sz val="10"/>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3"/>
      <name val="Segoe UI"/>
      <family val="2"/>
    </font>
    <font>
      <b/>
      <vertAlign val="subscript"/>
      <sz val="10"/>
      <name val="Segoe UI"/>
      <family val="2"/>
    </font>
    <font>
      <vertAlign val="subscript"/>
      <sz val="10"/>
      <name val="Segoe UI"/>
      <family val="2"/>
    </font>
    <font>
      <b/>
      <sz val="13"/>
      <color theme="3"/>
      <name val="Arial"/>
      <family val="2"/>
    </font>
    <font>
      <sz val="10"/>
      <color theme="1"/>
      <name val="Segoe UI"/>
      <family val="2"/>
    </font>
    <font>
      <sz val="11"/>
      <color theme="0"/>
      <name val="Calibri"/>
      <family val="2"/>
      <scheme val="minor"/>
    </font>
    <font>
      <sz val="10"/>
      <color rgb="FFFF0000"/>
      <name val="Segoe UI"/>
      <family val="2"/>
    </font>
    <font>
      <b/>
      <vertAlign val="superscript"/>
      <sz val="10"/>
      <name val="Segoe UI"/>
      <family val="2"/>
    </font>
    <font>
      <b/>
      <sz val="16"/>
      <name val="Arial"/>
      <family val="2"/>
    </font>
    <font>
      <b/>
      <sz val="10"/>
      <color rgb="FFFF0000"/>
      <name val="Segoe UI"/>
      <family val="2"/>
    </font>
    <font>
      <b/>
      <sz val="20"/>
      <name val="Arial"/>
      <family val="2"/>
    </font>
    <font>
      <i/>
      <sz val="10"/>
      <name val="Segoe UI"/>
      <family val="2"/>
    </font>
    <font>
      <sz val="11"/>
      <color theme="1"/>
      <name val="Segoe UI"/>
      <family val="2"/>
    </font>
    <font>
      <sz val="11"/>
      <color rgb="FFFF0000"/>
      <name val="Segoe UI"/>
      <family val="2"/>
    </font>
    <font>
      <sz val="11"/>
      <color rgb="FFFF0000"/>
      <name val="Calibri"/>
      <family val="2"/>
      <scheme val="minor"/>
    </font>
    <font>
      <sz val="10"/>
      <color theme="1"/>
      <name val="Arial"/>
      <family val="2"/>
    </font>
    <font>
      <b/>
      <sz val="10"/>
      <color theme="1"/>
      <name val="Arial"/>
      <family val="2"/>
    </font>
    <font>
      <b/>
      <sz val="12"/>
      <name val="Arial"/>
      <family val="2"/>
    </font>
    <font>
      <sz val="14"/>
      <name val="Arial"/>
      <family val="2"/>
    </font>
    <font>
      <sz val="11"/>
      <color rgb="FF9C6500"/>
      <name val="Calibri"/>
      <family val="2"/>
    </font>
    <font>
      <sz val="11"/>
      <color rgb="FF006100"/>
      <name val="Calibri"/>
      <family val="2"/>
      <scheme val="minor"/>
    </font>
    <font>
      <sz val="10"/>
      <color rgb="FFFFFF00"/>
      <name val="Segoe UI"/>
      <family val="2"/>
    </font>
    <font>
      <b/>
      <sz val="10"/>
      <name val="Calibri"/>
      <family val="2"/>
    </font>
    <font>
      <b/>
      <sz val="11"/>
      <color theme="1"/>
      <name val="Calibri"/>
      <family val="2"/>
      <scheme val="minor"/>
    </font>
    <font>
      <b/>
      <sz val="12"/>
      <color theme="1"/>
      <name val="Arial"/>
      <family val="2"/>
    </font>
    <font>
      <sz val="20"/>
      <color theme="1"/>
      <name val="Arial"/>
      <family val="2"/>
    </font>
    <font>
      <b/>
      <sz val="20"/>
      <color theme="1"/>
      <name val="Arial"/>
      <family val="2"/>
    </font>
    <font>
      <sz val="11"/>
      <color rgb="FF1F497D"/>
      <name val="Calibri"/>
      <family val="2"/>
    </font>
  </fonts>
  <fills count="55">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theme="5" tint="0.79998168889431442"/>
        <bgColor indexed="64"/>
      </patternFill>
    </fill>
    <fill>
      <patternFill patternType="solid">
        <fgColor indexed="13"/>
        <bgColor indexed="64"/>
      </patternFill>
    </fill>
    <fill>
      <patternFill patternType="solid">
        <fgColor rgb="FFFFFFFF"/>
        <bgColor rgb="FF000000"/>
      </patternFill>
    </fill>
    <fill>
      <patternFill patternType="solid">
        <fgColor rgb="FFFFEC72"/>
        <bgColor rgb="FF000000"/>
      </patternFill>
    </fill>
    <fill>
      <patternFill patternType="solid">
        <fgColor rgb="FFFFEC72"/>
      </patternFill>
    </fill>
    <fill>
      <patternFill patternType="solid">
        <fgColor theme="0"/>
        <bgColor rgb="FF000000"/>
      </patternFill>
    </fill>
    <fill>
      <patternFill patternType="solid">
        <fgColor theme="0" tint="-0.14999847407452621"/>
        <bgColor rgb="FF000000"/>
      </patternFill>
    </fill>
    <fill>
      <patternFill patternType="solid">
        <fgColor theme="6" tint="0.59999389629810485"/>
        <bgColor indexed="64"/>
      </patternFill>
    </fill>
    <fill>
      <patternFill patternType="solid">
        <fgColor theme="0" tint="-0.24994659260841701"/>
        <bgColor indexed="64"/>
      </patternFill>
    </fill>
    <fill>
      <patternFill patternType="solid">
        <fgColor indexed="47"/>
        <bgColor indexed="64"/>
      </patternFill>
    </fill>
  </fills>
  <borders count="17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rgb="FFBCBDBC"/>
      </right>
      <top style="thin">
        <color indexed="64"/>
      </top>
      <bottom style="thin">
        <color indexed="64"/>
      </bottom>
      <diagonal/>
    </border>
    <border>
      <left style="thin">
        <color rgb="FFBCBDBC"/>
      </left>
      <right style="thin">
        <color rgb="FFBCBDBC"/>
      </right>
      <top style="thin">
        <color indexed="64"/>
      </top>
      <bottom style="thin">
        <color indexed="64"/>
      </bottom>
      <diagonal/>
    </border>
    <border>
      <left style="thin">
        <color rgb="FFBCBDBC"/>
      </left>
      <right style="thin">
        <color indexed="64"/>
      </right>
      <top style="thin">
        <color indexed="64"/>
      </top>
      <bottom style="thin">
        <color indexed="64"/>
      </bottom>
      <diagonal/>
    </border>
    <border>
      <left style="thin">
        <color indexed="64"/>
      </left>
      <right style="thin">
        <color rgb="FFBCBDBC"/>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indexed="64"/>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rgb="FFBCBDBC"/>
      </bottom>
      <diagonal/>
    </border>
    <border>
      <left style="thin">
        <color indexed="64"/>
      </left>
      <right style="thin">
        <color rgb="FFBCBDBC"/>
      </right>
      <top style="thin">
        <color rgb="FFBCBDBC"/>
      </top>
      <bottom style="thin">
        <color indexed="64"/>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right style="thin">
        <color rgb="FFBCBDBC"/>
      </right>
      <top/>
      <bottom/>
      <diagonal/>
    </border>
    <border>
      <left style="thin">
        <color rgb="FFBCBDBC"/>
      </left>
      <right style="thin">
        <color indexed="64"/>
      </right>
      <top style="thin">
        <color indexed="64"/>
      </top>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indexed="64"/>
      </top>
      <bottom/>
      <diagonal/>
    </border>
    <border>
      <left style="thin">
        <color auto="1"/>
      </left>
      <right style="thin">
        <color rgb="FFBCBDBC"/>
      </right>
      <top/>
      <bottom style="thin">
        <color indexed="64"/>
      </bottom>
      <diagonal/>
    </border>
    <border>
      <left style="thin">
        <color rgb="FFBCBDBC"/>
      </left>
      <right style="thin">
        <color auto="1"/>
      </right>
      <top/>
      <bottom style="thin">
        <color indexed="64"/>
      </bottom>
      <diagonal/>
    </border>
    <border>
      <left style="thin">
        <color indexed="64"/>
      </left>
      <right style="thin">
        <color rgb="FFBCBDBC"/>
      </right>
      <top style="thin">
        <color rgb="FFBCBDBC"/>
      </top>
      <bottom/>
      <diagonal/>
    </border>
    <border>
      <left style="thin">
        <color rgb="FFBCBDBC"/>
      </left>
      <right style="thin">
        <color indexed="64"/>
      </right>
      <top style="thin">
        <color rgb="FFBCBDBC"/>
      </top>
      <bottom/>
      <diagonal/>
    </border>
    <border>
      <left/>
      <right/>
      <top/>
      <bottom style="thick">
        <color theme="4" tint="0.499984740745262"/>
      </bottom>
      <diagonal/>
    </border>
    <border>
      <left/>
      <right style="thin">
        <color indexed="64"/>
      </right>
      <top style="thin">
        <color rgb="FFBCBDBC"/>
      </top>
      <bottom style="thin">
        <color rgb="FFBCBDBC"/>
      </bottom>
      <diagonal/>
    </border>
    <border>
      <left style="thin">
        <color theme="1"/>
      </left>
      <right style="thin">
        <color rgb="FFBCBDBC"/>
      </right>
      <top style="thin">
        <color indexed="64"/>
      </top>
      <bottom/>
      <diagonal/>
    </border>
    <border>
      <left style="thin">
        <color theme="1"/>
      </left>
      <right style="thin">
        <color rgb="FFBCBDBC"/>
      </right>
      <top/>
      <bottom style="thin">
        <color indexed="64"/>
      </bottom>
      <diagonal/>
    </border>
    <border>
      <left style="thin">
        <color theme="1"/>
      </left>
      <right style="thin">
        <color rgb="FFBCBDBC"/>
      </right>
      <top style="thin">
        <color rgb="FFBCBDBC"/>
      </top>
      <bottom style="thin">
        <color rgb="FFBCBDBC"/>
      </bottom>
      <diagonal/>
    </border>
    <border>
      <left style="thin">
        <color theme="1"/>
      </left>
      <right style="thin">
        <color rgb="FFBCBDBC"/>
      </right>
      <top style="thin">
        <color rgb="FFBCBDBC"/>
      </top>
      <bottom style="thin">
        <color theme="1"/>
      </bottom>
      <diagonal/>
    </border>
    <border>
      <left style="thin">
        <color rgb="FFBCBDBC"/>
      </left>
      <right style="thin">
        <color rgb="FFBCBDBC"/>
      </right>
      <top style="thin">
        <color rgb="FFBCBDBC"/>
      </top>
      <bottom style="thin">
        <color theme="1"/>
      </bottom>
      <diagonal/>
    </border>
    <border>
      <left style="thin">
        <color rgb="FFBCBDBC"/>
      </left>
      <right/>
      <top style="thin">
        <color rgb="FFBCBDBC"/>
      </top>
      <bottom style="thin">
        <color theme="1"/>
      </bottom>
      <diagonal/>
    </border>
    <border>
      <left/>
      <right style="thin">
        <color rgb="FFBCBDBC"/>
      </right>
      <top style="thin">
        <color rgb="FFBCBDBC"/>
      </top>
      <bottom style="thin">
        <color theme="1"/>
      </bottom>
      <diagonal/>
    </border>
    <border>
      <left style="thin">
        <color indexed="64"/>
      </left>
      <right style="thin">
        <color rgb="FFBCBDBC"/>
      </right>
      <top style="thin">
        <color rgb="FFBCBDBC"/>
      </top>
      <bottom style="thin">
        <color theme="1"/>
      </bottom>
      <diagonal/>
    </border>
    <border>
      <left style="thin">
        <color rgb="FFBCBDBC"/>
      </left>
      <right style="thin">
        <color indexed="64"/>
      </right>
      <top style="thin">
        <color rgb="FFBCBDBC"/>
      </top>
      <bottom style="thin">
        <color theme="1"/>
      </bottom>
      <diagonal/>
    </border>
    <border>
      <left style="thin">
        <color auto="1"/>
      </left>
      <right/>
      <top style="thin">
        <color indexed="64"/>
      </top>
      <bottom style="thin">
        <color theme="0" tint="-0.24994659260841701"/>
      </bottom>
      <diagonal/>
    </border>
    <border>
      <left/>
      <right/>
      <top style="thin">
        <color auto="1"/>
      </top>
      <bottom style="thin">
        <color theme="0" tint="-0.24994659260841701"/>
      </bottom>
      <diagonal/>
    </border>
    <border>
      <left/>
      <right style="thin">
        <color auto="1"/>
      </right>
      <top style="thin">
        <color indexed="64"/>
      </top>
      <bottom style="thin">
        <color theme="0" tint="-0.24994659260841701"/>
      </bottom>
      <diagonal/>
    </border>
    <border>
      <left style="thin">
        <color auto="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theme="0" tint="-0.24994659260841701"/>
      </left>
      <right style="thin">
        <color auto="1"/>
      </right>
      <top style="thin">
        <color theme="0" tint="-0.24994659260841701"/>
      </top>
      <bottom/>
      <diagonal/>
    </border>
    <border>
      <left style="thin">
        <color auto="1"/>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style="thin">
        <color theme="0" tint="-0.24994659260841701"/>
      </bottom>
      <diagonal/>
    </border>
    <border>
      <left style="thin">
        <color auto="1"/>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right/>
      <top style="thin">
        <color theme="0" tint="-0.24994659260841701"/>
      </top>
      <bottom style="thin">
        <color theme="0" tint="-0.24994659260841701"/>
      </bottom>
      <diagonal/>
    </border>
    <border>
      <left/>
      <right style="thin">
        <color auto="1"/>
      </right>
      <top style="thin">
        <color theme="0" tint="-0.24994659260841701"/>
      </top>
      <bottom style="thin">
        <color theme="0" tint="-0.24994659260841701"/>
      </bottom>
      <diagonal/>
    </border>
    <border>
      <left/>
      <right style="thin">
        <color auto="1"/>
      </right>
      <top style="thin">
        <color theme="0" tint="-0.24994659260841701"/>
      </top>
      <bottom/>
      <diagonal/>
    </border>
    <border>
      <left style="thin">
        <color theme="0" tint="-0.24994659260841701"/>
      </left>
      <right/>
      <top style="thin">
        <color auto="1"/>
      </top>
      <bottom/>
      <diagonal/>
    </border>
    <border>
      <left style="thin">
        <color theme="0" tint="-0.24994659260841701"/>
      </left>
      <right/>
      <top/>
      <bottom/>
      <diagonal/>
    </border>
    <border>
      <left style="thin">
        <color theme="0" tint="-0.24994659260841701"/>
      </left>
      <right/>
      <top style="thin">
        <color indexed="64"/>
      </top>
      <bottom style="thin">
        <color indexed="64"/>
      </bottom>
      <diagonal/>
    </border>
    <border>
      <left/>
      <right style="thin">
        <color theme="0" tint="-0.24994659260841701"/>
      </right>
      <top style="thin">
        <color indexed="64"/>
      </top>
      <bottom style="thin">
        <color indexed="64"/>
      </bottom>
      <diagonal/>
    </border>
    <border>
      <left style="thin">
        <color indexed="64"/>
      </left>
      <right/>
      <top/>
      <bottom style="thin">
        <color theme="0" tint="-0.24994659260841701"/>
      </bottom>
      <diagonal/>
    </border>
    <border>
      <left style="thin">
        <color indexed="64"/>
      </left>
      <right style="thin">
        <color rgb="FFBCBDBC"/>
      </right>
      <top/>
      <bottom style="thin">
        <color rgb="FFBCBDBC"/>
      </bottom>
      <diagonal/>
    </border>
    <border>
      <left style="thin">
        <color indexed="64"/>
      </left>
      <right style="thin">
        <color rgb="FFBCBDBC"/>
      </right>
      <top/>
      <bottom/>
      <diagonal/>
    </border>
    <border>
      <left style="thin">
        <color indexed="64"/>
      </left>
      <right/>
      <top style="thin">
        <color rgb="FFBCBDBC"/>
      </top>
      <bottom style="thin">
        <color indexed="64"/>
      </bottom>
      <diagonal/>
    </border>
    <border>
      <left style="thin">
        <color indexed="64"/>
      </left>
      <right style="thin">
        <color indexed="64"/>
      </right>
      <top style="thin">
        <color rgb="FFBCBDBC"/>
      </top>
      <bottom style="thin">
        <color indexed="64"/>
      </bottom>
      <diagonal/>
    </border>
    <border>
      <left/>
      <right style="thin">
        <color indexed="64"/>
      </right>
      <top style="thin">
        <color rgb="FFBCBDBC"/>
      </top>
      <bottom style="thin">
        <color indexed="64"/>
      </bottom>
      <diagonal/>
    </border>
    <border>
      <left style="thin">
        <color indexed="64"/>
      </left>
      <right/>
      <top style="thin">
        <color rgb="FFBCBDBC"/>
      </top>
      <bottom style="thin">
        <color rgb="FFBCBDBC"/>
      </bottom>
      <diagonal/>
    </border>
    <border>
      <left style="thin">
        <color indexed="64"/>
      </left>
      <right style="thin">
        <color indexed="64"/>
      </right>
      <top style="thin">
        <color rgb="FFBCBDBC"/>
      </top>
      <bottom style="thin">
        <color rgb="FFBCBDBC"/>
      </bottom>
      <diagonal/>
    </border>
    <border>
      <left style="thin">
        <color indexed="64"/>
      </left>
      <right/>
      <top/>
      <bottom style="thin">
        <color rgb="FFBCBDBC"/>
      </bottom>
      <diagonal/>
    </border>
    <border>
      <left style="thin">
        <color indexed="64"/>
      </left>
      <right style="thin">
        <color indexed="64"/>
      </right>
      <top/>
      <bottom style="thin">
        <color rgb="FFBCBDBC"/>
      </bottom>
      <diagonal/>
    </border>
    <border>
      <left/>
      <right style="thin">
        <color indexed="64"/>
      </right>
      <top/>
      <bottom style="thin">
        <color rgb="FFBCBDBC"/>
      </bottom>
      <diagonal/>
    </border>
    <border>
      <left style="thin">
        <color rgb="FFBCBDBC"/>
      </left>
      <right style="thin">
        <color indexed="64"/>
      </right>
      <top/>
      <bottom style="thin">
        <color rgb="FFBCBDBC"/>
      </bottom>
      <diagonal/>
    </border>
    <border>
      <left style="thin">
        <color rgb="FFE7E6E6"/>
      </left>
      <right/>
      <top/>
      <bottom style="thin">
        <color indexed="64"/>
      </bottom>
      <diagonal/>
    </border>
    <border>
      <left style="thin">
        <color rgb="FFE7E6E6"/>
      </left>
      <right style="thin">
        <color rgb="FFE7E6E6"/>
      </right>
      <top/>
      <bottom style="thin">
        <color indexed="64"/>
      </bottom>
      <diagonal/>
    </border>
    <border>
      <left style="thin">
        <color indexed="64"/>
      </left>
      <right style="thin">
        <color rgb="FFE7E6E6"/>
      </right>
      <top/>
      <bottom style="thin">
        <color indexed="64"/>
      </bottom>
      <diagonal/>
    </border>
    <border>
      <left style="thin">
        <color rgb="FFD0CECE"/>
      </left>
      <right style="thin">
        <color rgb="FFD0CECE"/>
      </right>
      <top/>
      <bottom style="thin">
        <color indexed="64"/>
      </bottom>
      <diagonal/>
    </border>
    <border>
      <left style="thin">
        <color rgb="FFE7E6E6"/>
      </left>
      <right style="thin">
        <color rgb="FFE7E6E6"/>
      </right>
      <top style="thin">
        <color indexed="64"/>
      </top>
      <bottom/>
      <diagonal/>
    </border>
    <border>
      <left/>
      <right style="thin">
        <color indexed="64"/>
      </right>
      <top style="thin">
        <color indexed="64"/>
      </top>
      <bottom style="thin">
        <color rgb="FFBCBDBC"/>
      </bottom>
      <diagonal/>
    </border>
    <border>
      <left style="thin">
        <color indexed="64"/>
      </left>
      <right style="thin">
        <color indexed="64"/>
      </right>
      <top/>
      <bottom style="thin">
        <color auto="1"/>
      </bottom>
      <diagonal/>
    </border>
    <border>
      <left style="thin">
        <color indexed="64"/>
      </left>
      <right style="thin">
        <color indexed="64"/>
      </right>
      <top style="thin">
        <color indexed="64"/>
      </top>
      <bottom/>
      <diagonal/>
    </border>
    <border>
      <left/>
      <right style="thin">
        <color indexed="64"/>
      </right>
      <top style="thin">
        <color rgb="FFBCBDBC"/>
      </top>
      <bottom/>
      <diagonal/>
    </border>
    <border>
      <left style="medium">
        <color rgb="FFE7E6E6"/>
      </left>
      <right/>
      <top/>
      <bottom style="thin">
        <color indexed="64"/>
      </bottom>
      <diagonal/>
    </border>
    <border>
      <left style="medium">
        <color rgb="FFE7E6E6"/>
      </left>
      <right style="medium">
        <color rgb="FFE7E6E6"/>
      </right>
      <top/>
      <bottom style="thin">
        <color indexed="64"/>
      </bottom>
      <diagonal/>
    </border>
    <border>
      <left style="thin">
        <color indexed="64"/>
      </left>
      <right style="medium">
        <color rgb="FFE7E6E6"/>
      </right>
      <top/>
      <bottom style="thin">
        <color indexed="64"/>
      </bottom>
      <diagonal/>
    </border>
    <border>
      <left style="medium">
        <color rgb="FFE7E6E6"/>
      </left>
      <right/>
      <top style="thin">
        <color indexed="64"/>
      </top>
      <bottom/>
      <diagonal/>
    </border>
    <border>
      <left style="medium">
        <color rgb="FFE7E6E6"/>
      </left>
      <right style="medium">
        <color rgb="FFE7E6E6"/>
      </right>
      <top style="thin">
        <color indexed="64"/>
      </top>
      <bottom/>
      <diagonal/>
    </border>
    <border>
      <left style="thin">
        <color indexed="64"/>
      </left>
      <right style="medium">
        <color rgb="FFE7E6E6"/>
      </right>
      <top style="thin">
        <color indexed="64"/>
      </top>
      <bottom/>
      <diagonal/>
    </border>
    <border>
      <left style="medium">
        <color rgb="FFE7E6E6"/>
      </left>
      <right style="medium">
        <color rgb="FFE7E6E6"/>
      </right>
      <top/>
      <bottom/>
      <diagonal/>
    </border>
    <border>
      <left style="thin">
        <color rgb="FFBCBDBC"/>
      </left>
      <right style="thin">
        <color indexed="64"/>
      </right>
      <top/>
      <bottom/>
      <diagonal/>
    </border>
    <border>
      <left style="thin">
        <color indexed="64"/>
      </left>
      <right style="thin">
        <color indexed="64"/>
      </right>
      <top style="thin">
        <color indexed="64"/>
      </top>
      <bottom style="thin">
        <color rgb="FFBCBDBC"/>
      </bottom>
      <diagonal/>
    </border>
    <border>
      <left style="thin">
        <color indexed="64"/>
      </left>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indexed="64"/>
      </left>
      <right/>
      <top style="thin">
        <color indexed="64"/>
      </top>
      <bottom style="thin">
        <color rgb="FFBCBDBC"/>
      </bottom>
      <diagonal/>
    </border>
    <border>
      <left style="thin">
        <color rgb="FFBCBDBC"/>
      </left>
      <right/>
      <top style="thin">
        <color theme="0" tint="-0.24994659260841701"/>
      </top>
      <bottom style="thin">
        <color indexed="64"/>
      </bottom>
      <diagonal/>
    </border>
    <border>
      <left/>
      <right/>
      <top style="thin">
        <color theme="0" tint="-0.24994659260841701"/>
      </top>
      <bottom style="thin">
        <color indexed="64"/>
      </bottom>
      <diagonal/>
    </border>
    <border>
      <left style="thin">
        <color rgb="FFBCBDBC"/>
      </left>
      <right style="thin">
        <color indexed="64"/>
      </right>
      <top style="thin">
        <color theme="0" tint="-0.24994659260841701"/>
      </top>
      <bottom style="thin">
        <color indexed="64"/>
      </bottom>
      <diagonal/>
    </border>
    <border>
      <left style="thin">
        <color indexed="64"/>
      </left>
      <right style="thin">
        <color rgb="FFBCBDBC"/>
      </right>
      <top style="thin">
        <color theme="0" tint="-0.24994659260841701"/>
      </top>
      <bottom style="thin">
        <color indexed="64"/>
      </bottom>
      <diagonal/>
    </border>
    <border>
      <left style="thin">
        <color rgb="FFBCBDBC"/>
      </left>
      <right/>
      <top style="thin">
        <color theme="0" tint="-0.24994659260841701"/>
      </top>
      <bottom/>
      <diagonal/>
    </border>
    <border>
      <left/>
      <right/>
      <top style="thin">
        <color theme="0" tint="-0.24994659260841701"/>
      </top>
      <bottom/>
      <diagonal/>
    </border>
    <border>
      <left style="thin">
        <color rgb="FFBCBDBC"/>
      </left>
      <right style="thin">
        <color indexed="64"/>
      </right>
      <top style="thin">
        <color theme="0" tint="-0.24994659260841701"/>
      </top>
      <bottom/>
      <diagonal/>
    </border>
    <border>
      <left style="thin">
        <color indexed="64"/>
      </left>
      <right style="thin">
        <color rgb="FFBCBDBC"/>
      </right>
      <top style="thin">
        <color theme="0" tint="-0.24994659260841701"/>
      </top>
      <bottom/>
      <diagonal/>
    </border>
    <border>
      <left style="thin">
        <color rgb="FFBCBDBC"/>
      </left>
      <right/>
      <top style="thin">
        <color indexed="64"/>
      </top>
      <bottom style="thin">
        <color theme="0" tint="-0.24994659260841701"/>
      </bottom>
      <diagonal/>
    </border>
    <border>
      <left style="thin">
        <color rgb="FFBCBDBC"/>
      </left>
      <right style="thin">
        <color indexed="64"/>
      </right>
      <top style="thin">
        <color indexed="64"/>
      </top>
      <bottom style="thin">
        <color theme="0" tint="-0.24994659260841701"/>
      </bottom>
      <diagonal/>
    </border>
    <border>
      <left style="thin">
        <color indexed="64"/>
      </left>
      <right style="thin">
        <color rgb="FFBCBDBC"/>
      </right>
      <top style="thin">
        <color indexed="64"/>
      </top>
      <bottom style="thin">
        <color theme="0" tint="-0.24994659260841701"/>
      </bottom>
      <diagonal/>
    </border>
    <border>
      <left style="thin">
        <color rgb="FFBCBDBC"/>
      </left>
      <right/>
      <top style="thin">
        <color theme="0" tint="-0.24994659260841701"/>
      </top>
      <bottom style="thin">
        <color rgb="FFBCBDBC"/>
      </bottom>
      <diagonal/>
    </border>
    <border>
      <left style="thin">
        <color rgb="FFBCBDBC"/>
      </left>
      <right style="thin">
        <color rgb="FFBCBDBC"/>
      </right>
      <top style="thin">
        <color theme="0" tint="-0.24994659260841701"/>
      </top>
      <bottom style="thin">
        <color rgb="FFBCBDBC"/>
      </bottom>
      <diagonal/>
    </border>
    <border>
      <left style="thin">
        <color indexed="64"/>
      </left>
      <right style="thin">
        <color rgb="FFBCBDBC"/>
      </right>
      <top style="thin">
        <color theme="0" tint="-0.24994659260841701"/>
      </top>
      <bottom style="thin">
        <color rgb="FFBCBDBC"/>
      </bottom>
      <diagonal/>
    </border>
    <border>
      <left/>
      <right style="thin">
        <color rgb="FFBCBDBC"/>
      </right>
      <top style="thin">
        <color theme="0" tint="-0.24994659260841701"/>
      </top>
      <bottom style="thin">
        <color rgb="FFBCBDBC"/>
      </bottom>
      <diagonal/>
    </border>
    <border>
      <left/>
      <right style="thin">
        <color theme="0" tint="-0.24994659260841701"/>
      </right>
      <top style="thin">
        <color indexed="64"/>
      </top>
      <bottom/>
      <diagonal/>
    </border>
    <border>
      <left/>
      <right style="thin">
        <color theme="0" tint="-0.24994659260841701"/>
      </right>
      <top/>
      <bottom/>
      <diagonal/>
    </border>
    <border>
      <left/>
      <right style="thin">
        <color theme="0" tint="-0.24994659260841701"/>
      </right>
      <top/>
      <bottom style="thin">
        <color indexed="64"/>
      </bottom>
      <diagonal/>
    </border>
    <border>
      <left style="thin">
        <color theme="0" tint="-0.24994659260841701"/>
      </left>
      <right style="thin">
        <color rgb="FFBCBDBC"/>
      </right>
      <top style="thin">
        <color indexed="64"/>
      </top>
      <bottom style="thin">
        <color indexed="64"/>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style="thin">
        <color theme="0" tint="-0.24994659260841701"/>
      </right>
      <top style="thin">
        <color indexed="64"/>
      </top>
      <bottom style="thin">
        <color rgb="FFBCBDBC"/>
      </bottom>
      <diagonal/>
    </border>
    <border>
      <left style="thin">
        <color theme="0" tint="-0.24994659260841701"/>
      </left>
      <right style="thin">
        <color indexed="64"/>
      </right>
      <top style="thin">
        <color indexed="64"/>
      </top>
      <bottom style="thin">
        <color rgb="FFBCBDBC"/>
      </bottom>
      <diagonal/>
    </border>
    <border>
      <left style="thin">
        <color indexed="64"/>
      </left>
      <right style="thin">
        <color theme="0" tint="-0.24994659260841701"/>
      </right>
      <top style="thin">
        <color rgb="FFBCBDBC"/>
      </top>
      <bottom style="thin">
        <color rgb="FFBCBDBC"/>
      </bottom>
      <diagonal/>
    </border>
    <border>
      <left style="thin">
        <color theme="0" tint="-0.24994659260841701"/>
      </left>
      <right style="thin">
        <color indexed="64"/>
      </right>
      <top style="thin">
        <color rgb="FFBCBDBC"/>
      </top>
      <bottom style="thin">
        <color rgb="FFBCBDBC"/>
      </bottom>
      <diagonal/>
    </border>
    <border>
      <left style="thin">
        <color indexed="64"/>
      </left>
      <right style="thin">
        <color theme="0" tint="-0.24994659260841701"/>
      </right>
      <top style="thin">
        <color rgb="FFBCBDBC"/>
      </top>
      <bottom style="thin">
        <color indexed="64"/>
      </bottom>
      <diagonal/>
    </border>
    <border>
      <left style="thin">
        <color theme="0" tint="-0.24994659260841701"/>
      </left>
      <right style="thin">
        <color indexed="64"/>
      </right>
      <top style="thin">
        <color rgb="FFBCBDBC"/>
      </top>
      <bottom style="thin">
        <color indexed="64"/>
      </bottom>
      <diagonal/>
    </border>
    <border>
      <left style="thin">
        <color theme="0" tint="-0.24994659260841701"/>
      </left>
      <right style="thin">
        <color rgb="FFE7E6E6"/>
      </right>
      <top style="thin">
        <color indexed="64"/>
      </top>
      <bottom/>
      <diagonal/>
    </border>
    <border>
      <left style="thin">
        <color theme="0" tint="-0.24994659260841701"/>
      </left>
      <right style="thin">
        <color rgb="FFE7E6E6"/>
      </right>
      <top/>
      <bottom style="thin">
        <color indexed="64"/>
      </bottom>
      <diagonal/>
    </border>
    <border>
      <left style="thin">
        <color theme="0" tint="-0.24994659260841701"/>
      </left>
      <right style="thin">
        <color rgb="FFBCBDBC"/>
      </right>
      <top/>
      <bottom style="thin">
        <color rgb="FFBCBDBC"/>
      </bottom>
      <diagonal/>
    </border>
    <border>
      <left style="thin">
        <color theme="0" tint="-0.24994659260841701"/>
      </left>
      <right style="thin">
        <color rgb="FFBCBDBC"/>
      </right>
      <top style="thin">
        <color indexed="64"/>
      </top>
      <bottom/>
      <diagonal/>
    </border>
    <border>
      <left style="thin">
        <color theme="0" tint="-0.24994659260841701"/>
      </left>
      <right style="thin">
        <color rgb="FFBCBDBC"/>
      </right>
      <top style="thin">
        <color theme="0" tint="-0.24994659260841701"/>
      </top>
      <bottom style="thin">
        <color rgb="FFBCBDBC"/>
      </bottom>
      <diagonal/>
    </border>
  </borders>
  <cellStyleXfs count="143">
    <xf numFmtId="0" fontId="0" fillId="6" borderId="0">
      <alignment vertical="center"/>
    </xf>
    <xf numFmtId="3" fontId="24" fillId="6" borderId="1" applyProtection="0">
      <alignment horizontal="right" vertical="center"/>
    </xf>
    <xf numFmtId="0" fontId="10" fillId="6" borderId="1">
      <alignment horizontal="center" vertical="center"/>
    </xf>
    <xf numFmtId="0" fontId="10" fillId="13" borderId="1" applyNumberFormat="0" applyFont="0" applyBorder="0">
      <alignment horizontal="center" vertical="center"/>
    </xf>
    <xf numFmtId="0" fontId="26" fillId="2" borderId="2" applyNumberFormat="0" applyFill="0" applyBorder="0" applyAlignment="0" applyProtection="0">
      <alignment horizontal="left"/>
    </xf>
    <xf numFmtId="0" fontId="11" fillId="6" borderId="3" applyFont="0" applyBorder="0">
      <alignment horizontal="center" wrapText="1"/>
    </xf>
    <xf numFmtId="3" fontId="10" fillId="43" borderId="25" applyFont="0" applyProtection="0">
      <alignment horizontal="right" vertical="center"/>
    </xf>
    <xf numFmtId="10" fontId="10" fillId="43" borderId="25" applyFont="0" applyProtection="0">
      <alignment horizontal="right" vertical="center"/>
    </xf>
    <xf numFmtId="9" fontId="10" fillId="43" borderId="25" applyFont="0" applyProtection="0">
      <alignment horizontal="right" vertical="center"/>
    </xf>
    <xf numFmtId="0" fontId="10" fillId="43" borderId="25" applyNumberFormat="0" applyFont="0" applyProtection="0">
      <alignment horizontal="left" vertical="center"/>
    </xf>
    <xf numFmtId="170" fontId="10" fillId="41" borderId="25" applyFont="0">
      <alignment vertical="center"/>
      <protection locked="0"/>
    </xf>
    <xf numFmtId="3" fontId="10" fillId="41" borderId="25" applyFont="0">
      <alignment horizontal="right" vertical="center"/>
      <protection locked="0"/>
    </xf>
    <xf numFmtId="166" fontId="10" fillId="41" borderId="25" applyFont="0">
      <alignment horizontal="right" vertical="center"/>
      <protection locked="0"/>
    </xf>
    <xf numFmtId="168" fontId="10" fillId="42" borderId="25" applyFont="0">
      <alignment vertical="center"/>
      <protection locked="0"/>
    </xf>
    <xf numFmtId="10" fontId="10" fillId="41" borderId="25" applyFont="0">
      <alignment horizontal="right" vertical="center"/>
      <protection locked="0"/>
    </xf>
    <xf numFmtId="9" fontId="10" fillId="41" borderId="25" applyFont="0">
      <alignment horizontal="right" vertical="center"/>
      <protection locked="0"/>
    </xf>
    <xf numFmtId="169" fontId="10" fillId="41" borderId="25" applyFont="0">
      <alignment horizontal="right" vertical="center"/>
      <protection locked="0"/>
    </xf>
    <xf numFmtId="173" fontId="10" fillId="41" borderId="25" applyFont="0">
      <alignment horizontal="right" vertical="center"/>
      <protection locked="0"/>
    </xf>
    <xf numFmtId="0" fontId="10" fillId="41" borderId="25" applyFont="0">
      <alignment horizontal="center" vertical="center" wrapText="1"/>
      <protection locked="0"/>
    </xf>
    <xf numFmtId="49" fontId="10" fillId="41" borderId="25" applyFont="0">
      <alignment vertical="center"/>
      <protection locked="0"/>
    </xf>
    <xf numFmtId="3" fontId="10" fillId="14" borderId="25" applyFont="0">
      <alignment horizontal="right" vertical="center"/>
      <protection locked="0"/>
    </xf>
    <xf numFmtId="166" fontId="10" fillId="14" borderId="25" applyFont="0">
      <alignment horizontal="right" vertical="center"/>
      <protection locked="0"/>
    </xf>
    <xf numFmtId="10" fontId="10" fillId="14" borderId="25" applyFont="0">
      <alignment horizontal="right" vertical="center"/>
      <protection locked="0"/>
    </xf>
    <xf numFmtId="9" fontId="10" fillId="14" borderId="25" applyFont="0">
      <alignment horizontal="right" vertical="center"/>
      <protection locked="0"/>
    </xf>
    <xf numFmtId="169" fontId="10" fillId="14" borderId="25" applyFont="0">
      <alignment horizontal="right" vertical="center"/>
      <protection locked="0"/>
    </xf>
    <xf numFmtId="173" fontId="10" fillId="14" borderId="25" applyFont="0">
      <alignment horizontal="right" vertical="center"/>
      <protection locked="0"/>
    </xf>
    <xf numFmtId="0" fontId="10" fillId="14" borderId="25" applyFont="0">
      <alignment horizontal="center" vertical="center" wrapText="1"/>
      <protection locked="0"/>
    </xf>
    <xf numFmtId="0" fontId="10" fillId="14" borderId="25" applyNumberFormat="0" applyFont="0">
      <alignment horizontal="center" vertical="center" wrapText="1"/>
      <protection locked="0"/>
    </xf>
    <xf numFmtId="3" fontId="10" fillId="3" borderId="1" applyFont="0">
      <alignment horizontal="right" vertical="center"/>
      <protection locked="0"/>
    </xf>
    <xf numFmtId="172" fontId="10" fillId="6" borderId="1" applyFont="0">
      <alignment horizontal="center" vertical="center"/>
    </xf>
    <xf numFmtId="3" fontId="10" fillId="6" borderId="1" applyFont="0">
      <alignment horizontal="right" vertical="center"/>
    </xf>
    <xf numFmtId="167" fontId="10" fillId="6" borderId="1" applyFont="0">
      <alignment horizontal="right" vertical="center"/>
    </xf>
    <xf numFmtId="166" fontId="10" fillId="6" borderId="1" applyFont="0">
      <alignment horizontal="right" vertical="center"/>
    </xf>
    <xf numFmtId="10" fontId="10" fillId="6" borderId="1" applyFont="0">
      <alignment horizontal="right" vertical="center"/>
    </xf>
    <xf numFmtId="9" fontId="10" fillId="6" borderId="1" applyFont="0">
      <alignment horizontal="right" vertical="center"/>
    </xf>
    <xf numFmtId="171" fontId="10" fillId="6" borderId="1" applyFont="0">
      <alignment horizontal="center" vertical="center" wrapText="1"/>
    </xf>
    <xf numFmtId="170" fontId="10" fillId="4" borderId="1" applyFont="0">
      <alignment vertical="center"/>
    </xf>
    <xf numFmtId="1" fontId="10" fillId="4" borderId="1" applyFont="0">
      <alignment horizontal="right" vertical="center"/>
    </xf>
    <xf numFmtId="168" fontId="10" fillId="4" borderId="1" applyFont="0">
      <alignment vertical="center"/>
    </xf>
    <xf numFmtId="9" fontId="10" fillId="4" borderId="1" applyFont="0">
      <alignment horizontal="right" vertical="center"/>
    </xf>
    <xf numFmtId="169" fontId="10" fillId="4" borderId="1" applyFont="0">
      <alignment horizontal="right" vertical="center"/>
    </xf>
    <xf numFmtId="10" fontId="10" fillId="4" borderId="1" applyFont="0">
      <alignment horizontal="right" vertical="center"/>
    </xf>
    <xf numFmtId="0" fontId="10" fillId="4" borderId="1" applyFont="0">
      <alignment horizontal="center" vertical="center" wrapText="1"/>
    </xf>
    <xf numFmtId="49" fontId="10" fillId="4" borderId="1" applyFont="0">
      <alignment vertical="center"/>
    </xf>
    <xf numFmtId="168" fontId="10" fillId="5" borderId="1" applyFont="0">
      <alignment vertical="center"/>
    </xf>
    <xf numFmtId="9" fontId="10" fillId="5" borderId="1" applyFont="0">
      <alignment horizontal="right" vertical="center"/>
    </xf>
    <xf numFmtId="170" fontId="10" fillId="16" borderId="1">
      <alignment vertical="center"/>
    </xf>
    <xf numFmtId="168" fontId="10" fillId="15" borderId="1" applyFont="0">
      <alignment horizontal="right" vertical="center"/>
    </xf>
    <xf numFmtId="1" fontId="10" fillId="15" borderId="1" applyFont="0">
      <alignment horizontal="right" vertical="center"/>
    </xf>
    <xf numFmtId="168" fontId="10" fillId="15" borderId="1" applyFont="0">
      <alignment vertical="center"/>
    </xf>
    <xf numFmtId="166" fontId="10" fillId="15" borderId="1" applyFont="0">
      <alignment vertical="center"/>
    </xf>
    <xf numFmtId="10" fontId="10" fillId="15" borderId="1" applyFont="0">
      <alignment horizontal="right" vertical="center"/>
    </xf>
    <xf numFmtId="9" fontId="10" fillId="15" borderId="1" applyFont="0">
      <alignment horizontal="right" vertical="center"/>
    </xf>
    <xf numFmtId="169" fontId="10" fillId="15" borderId="1" applyFont="0">
      <alignment horizontal="right" vertical="center"/>
    </xf>
    <xf numFmtId="10" fontId="10" fillId="15" borderId="4" applyFont="0">
      <alignment horizontal="right" vertical="center"/>
    </xf>
    <xf numFmtId="0" fontId="10" fillId="15" borderId="1" applyFont="0">
      <alignment horizontal="center" vertical="center" wrapText="1"/>
    </xf>
    <xf numFmtId="49" fontId="10" fillId="15" borderId="1" applyFont="0">
      <alignment vertical="center"/>
    </xf>
    <xf numFmtId="0" fontId="12" fillId="0" borderId="0" applyNumberFormat="0" applyFill="0" applyBorder="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14" applyNumberFormat="0" applyAlignment="0" applyProtection="0"/>
    <xf numFmtId="0" fontId="18" fillId="11" borderId="15" applyNumberFormat="0" applyAlignment="0" applyProtection="0"/>
    <xf numFmtId="0" fontId="19" fillId="11" borderId="14" applyNumberFormat="0" applyAlignment="0" applyProtection="0"/>
    <xf numFmtId="0" fontId="20" fillId="0" borderId="16" applyNumberFormat="0" applyFill="0" applyAlignment="0" applyProtection="0"/>
    <xf numFmtId="0" fontId="21" fillId="12" borderId="17" applyNumberFormat="0" applyAlignment="0" applyProtection="0"/>
    <xf numFmtId="0" fontId="22" fillId="0" borderId="0" applyNumberFormat="0" applyFill="0" applyBorder="0" applyAlignment="0" applyProtection="0"/>
    <xf numFmtId="0" fontId="23" fillId="0" borderId="18" applyNumberFormat="0" applyFill="0" applyAlignment="0" applyProtection="0"/>
    <xf numFmtId="0" fontId="12" fillId="0" borderId="0" applyNumberFormat="0" applyFill="0" applyBorder="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xf numFmtId="0" fontId="17" fillId="10" borderId="14" applyNumberFormat="0" applyAlignment="0" applyProtection="0"/>
    <xf numFmtId="0" fontId="18" fillId="11" borderId="15" applyNumberFormat="0" applyAlignment="0" applyProtection="0"/>
    <xf numFmtId="0" fontId="19" fillId="11" borderId="14" applyNumberFormat="0" applyAlignment="0" applyProtection="0"/>
    <xf numFmtId="0" fontId="20" fillId="0" borderId="16" applyNumberFormat="0" applyFill="0" applyAlignment="0" applyProtection="0"/>
    <xf numFmtId="0" fontId="21" fillId="12" borderId="17" applyNumberFormat="0" applyAlignment="0" applyProtection="0"/>
    <xf numFmtId="0" fontId="22" fillId="0" borderId="0" applyNumberFormat="0" applyFill="0" applyBorder="0" applyAlignment="0" applyProtection="0"/>
    <xf numFmtId="0" fontId="23" fillId="0" borderId="18" applyNumberFormat="0" applyFill="0" applyAlignment="0" applyProtection="0"/>
    <xf numFmtId="0" fontId="24" fillId="0" borderId="0" applyNumberFormat="0" applyFill="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25" fillId="36" borderId="0" applyNumberFormat="0" applyBorder="0" applyAlignment="0" applyProtection="0"/>
    <xf numFmtId="0" fontId="25"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25" fillId="40" borderId="0" applyNumberFormat="0" applyBorder="0" applyAlignment="0" applyProtection="0"/>
    <xf numFmtId="41" fontId="10" fillId="0" borderId="0" applyFont="0" applyFill="0" applyBorder="0" applyAlignment="0" applyProtection="0"/>
    <xf numFmtId="164" fontId="10" fillId="0" borderId="0" applyFont="0" applyFill="0" applyBorder="0" applyAlignment="0" applyProtection="0"/>
    <xf numFmtId="170" fontId="10" fillId="44" borderId="20">
      <alignment vertical="center"/>
      <protection locked="0"/>
    </xf>
    <xf numFmtId="43" fontId="10"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0" fontId="35" fillId="0" borderId="65" applyNumberFormat="0" applyFill="0" applyAlignment="0" applyProtection="0"/>
    <xf numFmtId="0" fontId="37" fillId="17" borderId="0" applyNumberFormat="0" applyBorder="0" applyAlignment="0" applyProtection="0"/>
    <xf numFmtId="0" fontId="32" fillId="6" borderId="0" applyNumberFormat="0" applyFill="0" applyBorder="0" applyAlignment="0" applyProtection="0"/>
    <xf numFmtId="10" fontId="10" fillId="15" borderId="4" applyFont="0">
      <alignment horizontal="right" vertical="center"/>
    </xf>
    <xf numFmtId="0" fontId="35" fillId="0" borderId="65" applyNumberFormat="0" applyFill="0" applyAlignment="0" applyProtection="0"/>
    <xf numFmtId="0" fontId="42" fillId="2" borderId="2" applyNumberFormat="0" applyFill="0" applyBorder="0" applyAlignment="0" applyProtection="0">
      <alignment horizontal="left"/>
    </xf>
    <xf numFmtId="0" fontId="8" fillId="0" borderId="0"/>
    <xf numFmtId="0" fontId="35" fillId="0" borderId="65" applyNumberFormat="0" applyFill="0" applyAlignment="0" applyProtection="0"/>
    <xf numFmtId="0" fontId="7" fillId="0" borderId="0"/>
    <xf numFmtId="0" fontId="6" fillId="0" borderId="0"/>
    <xf numFmtId="3" fontId="10" fillId="46" borderId="1" applyFont="0">
      <alignment horizontal="right" vertical="center"/>
      <protection locked="0"/>
    </xf>
    <xf numFmtId="0" fontId="9" fillId="0" borderId="0"/>
    <xf numFmtId="0" fontId="6" fillId="0" borderId="0"/>
    <xf numFmtId="0" fontId="5" fillId="0" borderId="0"/>
    <xf numFmtId="0" fontId="4" fillId="0" borderId="0"/>
    <xf numFmtId="0" fontId="3" fillId="0" borderId="0"/>
    <xf numFmtId="0" fontId="35" fillId="0" borderId="65" applyNumberFormat="0" applyFill="0" applyAlignment="0" applyProtection="0"/>
    <xf numFmtId="0" fontId="35" fillId="0" borderId="65" applyNumberFormat="0" applyFill="0" applyAlignment="0" applyProtection="0"/>
    <xf numFmtId="0" fontId="35" fillId="0" borderId="65" applyNumberFormat="0" applyFill="0" applyAlignment="0" applyProtection="0"/>
    <xf numFmtId="0" fontId="2" fillId="0" borderId="0"/>
    <xf numFmtId="0" fontId="35" fillId="0" borderId="65" applyNumberFormat="0" applyFill="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52" fillId="7" borderId="0" applyNumberFormat="0" applyBorder="0" applyAlignment="0" applyProtection="0"/>
  </cellStyleXfs>
  <cellXfs count="1232">
    <xf numFmtId="0" fontId="0" fillId="2" borderId="0" xfId="0" applyFill="1">
      <alignment vertical="center"/>
    </xf>
    <xf numFmtId="0" fontId="27" fillId="41" borderId="38" xfId="18" applyFont="1" applyBorder="1" applyAlignment="1" applyProtection="1">
      <alignment horizontal="center" vertical="center" wrapText="1"/>
      <protection locked="0"/>
    </xf>
    <xf numFmtId="3" fontId="27" fillId="41" borderId="27" xfId="11" applyFont="1" applyBorder="1">
      <alignment horizontal="right" vertical="center"/>
      <protection locked="0"/>
    </xf>
    <xf numFmtId="3" fontId="27" fillId="41" borderId="25" xfId="11" applyFont="1" applyBorder="1">
      <alignment horizontal="right" vertical="center"/>
      <protection locked="0"/>
    </xf>
    <xf numFmtId="0" fontId="27" fillId="13" borderId="20" xfId="3" applyFont="1" applyBorder="1" applyProtection="1">
      <alignment horizontal="center" vertical="center"/>
    </xf>
    <xf numFmtId="0" fontId="27" fillId="2" borderId="0" xfId="0" applyFont="1" applyFill="1">
      <alignment vertical="center"/>
    </xf>
    <xf numFmtId="0" fontId="27" fillId="6" borderId="6" xfId="0" applyFont="1" applyFill="1" applyBorder="1" applyAlignment="1">
      <alignment vertical="center"/>
    </xf>
    <xf numFmtId="3" fontId="27" fillId="41" borderId="23" xfId="11" applyFont="1" applyBorder="1">
      <alignment horizontal="right" vertical="center"/>
      <protection locked="0"/>
    </xf>
    <xf numFmtId="3" fontId="27" fillId="41" borderId="38" xfId="11" applyFont="1" applyBorder="1">
      <alignment horizontal="right" vertical="center"/>
      <protection locked="0"/>
    </xf>
    <xf numFmtId="0" fontId="27" fillId="13" borderId="36" xfId="3" applyFont="1" applyBorder="1" applyProtection="1">
      <alignment horizontal="center" vertical="center"/>
    </xf>
    <xf numFmtId="0" fontId="27" fillId="43" borderId="9" xfId="9" applyFont="1" applyBorder="1" applyAlignment="1">
      <alignment vertical="center"/>
    </xf>
    <xf numFmtId="3" fontId="27" fillId="41" borderId="64" xfId="11" applyFont="1" applyBorder="1" applyAlignment="1" applyProtection="1">
      <alignment horizontal="right" vertical="center"/>
      <protection locked="0"/>
    </xf>
    <xf numFmtId="3" fontId="27" fillId="41" borderId="63" xfId="11" applyFont="1" applyBorder="1" applyAlignment="1" applyProtection="1">
      <alignment horizontal="right" vertical="center"/>
      <protection locked="0"/>
    </xf>
    <xf numFmtId="3" fontId="27" fillId="41" borderId="46" xfId="11" applyFont="1" applyBorder="1" applyAlignment="1" applyProtection="1">
      <alignment horizontal="right" vertical="center"/>
      <protection locked="0"/>
    </xf>
    <xf numFmtId="0" fontId="27" fillId="6" borderId="0" xfId="0" applyFont="1" applyFill="1" applyBorder="1">
      <alignment vertical="center"/>
    </xf>
    <xf numFmtId="0" fontId="27" fillId="6" borderId="0" xfId="0" applyFont="1" applyFill="1" applyBorder="1" applyAlignment="1" applyProtection="1">
      <alignment horizontal="left" vertical="center"/>
    </xf>
    <xf numFmtId="0" fontId="26" fillId="6" borderId="5" xfId="4" applyFont="1" applyFill="1" applyBorder="1" applyAlignment="1"/>
    <xf numFmtId="0" fontId="27" fillId="6" borderId="5" xfId="0" applyFont="1" applyFill="1" applyBorder="1">
      <alignment vertical="center"/>
    </xf>
    <xf numFmtId="0" fontId="28" fillId="6" borderId="2" xfId="0" applyFont="1" applyFill="1" applyBorder="1" applyAlignment="1" applyProtection="1">
      <alignment horizontal="left"/>
    </xf>
    <xf numFmtId="0" fontId="28" fillId="6" borderId="0" xfId="0" applyFont="1" applyFill="1" applyBorder="1" applyAlignment="1">
      <alignment vertical="center"/>
    </xf>
    <xf numFmtId="0" fontId="29" fillId="6" borderId="2" xfId="0" applyFont="1" applyFill="1" applyBorder="1" applyAlignment="1" applyProtection="1">
      <alignment horizontal="left" vertical="center"/>
    </xf>
    <xf numFmtId="0" fontId="28" fillId="6" borderId="2" xfId="0" applyFont="1" applyFill="1" applyBorder="1" applyAlignment="1" applyProtection="1">
      <alignment horizontal="left" vertical="center"/>
    </xf>
    <xf numFmtId="0" fontId="27" fillId="6" borderId="0" xfId="0" applyFont="1" applyFill="1" applyBorder="1" applyAlignment="1" applyProtection="1">
      <alignment vertical="center"/>
    </xf>
    <xf numFmtId="0" fontId="27" fillId="6" borderId="0" xfId="0" applyFont="1" applyFill="1" applyBorder="1" applyAlignment="1">
      <alignment vertical="center"/>
    </xf>
    <xf numFmtId="0" fontId="27" fillId="6" borderId="0" xfId="0" applyFont="1" applyFill="1">
      <alignment vertical="center"/>
    </xf>
    <xf numFmtId="0" fontId="27" fillId="6" borderId="9" xfId="0" applyFont="1" applyFill="1" applyBorder="1">
      <alignment vertical="center"/>
    </xf>
    <xf numFmtId="0" fontId="27" fillId="6" borderId="8" xfId="0" applyFont="1" applyFill="1" applyBorder="1">
      <alignment vertical="center"/>
    </xf>
    <xf numFmtId="0" fontId="27" fillId="6" borderId="5" xfId="0" applyFont="1" applyFill="1" applyBorder="1" applyAlignment="1" applyProtection="1">
      <alignment vertical="center"/>
    </xf>
    <xf numFmtId="0" fontId="27" fillId="6" borderId="2" xfId="0" applyFont="1" applyFill="1" applyBorder="1" applyProtection="1">
      <alignment vertical="center"/>
    </xf>
    <xf numFmtId="0" fontId="29" fillId="6" borderId="0" xfId="0" applyFont="1" applyFill="1" applyBorder="1" applyAlignment="1" applyProtection="1">
      <alignment vertical="center"/>
    </xf>
    <xf numFmtId="0" fontId="28" fillId="6" borderId="12" xfId="0" applyFont="1" applyFill="1" applyBorder="1" applyAlignment="1" applyProtection="1">
      <alignment horizontal="left" vertical="center"/>
    </xf>
    <xf numFmtId="0" fontId="27" fillId="6" borderId="4" xfId="0" applyFont="1" applyFill="1" applyBorder="1">
      <alignment vertical="center"/>
    </xf>
    <xf numFmtId="0" fontId="27" fillId="6" borderId="30" xfId="0" applyFont="1" applyFill="1" applyBorder="1" applyAlignment="1" applyProtection="1">
      <alignment vertical="center"/>
    </xf>
    <xf numFmtId="0" fontId="27" fillId="6" borderId="31" xfId="0" applyFont="1" applyFill="1" applyBorder="1" applyAlignment="1" applyProtection="1">
      <alignment vertical="center"/>
    </xf>
    <xf numFmtId="0" fontId="27" fillId="6" borderId="31" xfId="0" applyFont="1" applyFill="1" applyBorder="1" applyAlignment="1" applyProtection="1">
      <alignment horizontal="left" vertical="center"/>
    </xf>
    <xf numFmtId="0" fontId="27" fillId="6" borderId="31" xfId="0" applyFont="1" applyFill="1" applyBorder="1" applyAlignment="1" applyProtection="1">
      <alignment horizontal="left" vertical="center" indent="1"/>
    </xf>
    <xf numFmtId="0" fontId="30" fillId="6" borderId="31" xfId="0" applyFont="1" applyFill="1" applyBorder="1" applyAlignment="1" applyProtection="1">
      <alignment horizontal="left" vertical="center" wrapText="1" indent="2"/>
    </xf>
    <xf numFmtId="0" fontId="27" fillId="6" borderId="5" xfId="0" applyFont="1" applyFill="1" applyBorder="1" applyAlignment="1" applyProtection="1">
      <alignment horizontal="left" vertical="center"/>
    </xf>
    <xf numFmtId="0" fontId="27" fillId="6" borderId="5" xfId="0" applyFont="1" applyFill="1" applyBorder="1" applyAlignment="1">
      <alignment vertical="center"/>
    </xf>
    <xf numFmtId="0" fontId="27" fillId="6" borderId="2" xfId="0" applyFont="1" applyFill="1" applyBorder="1">
      <alignment vertical="center"/>
    </xf>
    <xf numFmtId="0" fontId="27" fillId="6" borderId="30" xfId="0" applyFont="1" applyFill="1" applyBorder="1" applyAlignment="1">
      <alignment horizontal="center" vertical="center"/>
    </xf>
    <xf numFmtId="0" fontId="27" fillId="6" borderId="31" xfId="0" applyFont="1" applyFill="1" applyBorder="1" applyAlignment="1">
      <alignment horizontal="center" vertical="center"/>
    </xf>
    <xf numFmtId="0" fontId="27" fillId="6" borderId="2" xfId="0" applyFont="1" applyFill="1" applyBorder="1" applyAlignment="1" applyProtection="1">
      <alignment vertical="center"/>
    </xf>
    <xf numFmtId="3" fontId="27" fillId="6" borderId="41" xfId="30" applyFont="1" applyFill="1" applyBorder="1" applyAlignment="1" applyProtection="1">
      <alignment horizontal="right" vertical="center"/>
    </xf>
    <xf numFmtId="0" fontId="27" fillId="6" borderId="32" xfId="0" applyFont="1" applyFill="1" applyBorder="1" applyAlignment="1">
      <alignment horizontal="center" vertical="center"/>
    </xf>
    <xf numFmtId="0" fontId="27" fillId="6" borderId="43" xfId="0" applyFont="1" applyFill="1" applyBorder="1" applyAlignment="1">
      <alignment horizontal="center" vertical="center"/>
    </xf>
    <xf numFmtId="0" fontId="0" fillId="6" borderId="0" xfId="0">
      <alignment vertical="center"/>
    </xf>
    <xf numFmtId="0" fontId="36" fillId="6" borderId="34" xfId="0" applyFont="1" applyFill="1" applyBorder="1" applyAlignment="1" applyProtection="1">
      <alignment horizontal="left" vertical="center" indent="2"/>
    </xf>
    <xf numFmtId="0" fontId="27" fillId="6" borderId="34" xfId="0" applyFont="1" applyFill="1" applyBorder="1" applyAlignment="1" applyProtection="1">
      <alignment horizontal="left" vertical="center"/>
    </xf>
    <xf numFmtId="0" fontId="27" fillId="6" borderId="34" xfId="0" applyFont="1" applyFill="1" applyBorder="1" applyAlignment="1" applyProtection="1">
      <alignment horizontal="left" vertical="center" indent="1"/>
    </xf>
    <xf numFmtId="0" fontId="27" fillId="6" borderId="31" xfId="0" applyFont="1" applyFill="1" applyBorder="1" applyAlignment="1" applyProtection="1">
      <alignment horizontal="left" vertical="center" indent="2"/>
    </xf>
    <xf numFmtId="3" fontId="27" fillId="6" borderId="32" xfId="30" applyFont="1" applyFill="1" applyBorder="1" applyAlignment="1">
      <alignment horizontal="center" vertical="center"/>
    </xf>
    <xf numFmtId="0" fontId="27" fillId="6" borderId="35" xfId="0" applyFont="1" applyFill="1" applyBorder="1" applyAlignment="1" applyProtection="1">
      <alignment horizontal="left" vertical="center"/>
    </xf>
    <xf numFmtId="0" fontId="27" fillId="6" borderId="41" xfId="0" applyFont="1" applyFill="1" applyBorder="1" applyAlignment="1">
      <alignment horizontal="center" vertical="center" wrapText="1"/>
    </xf>
    <xf numFmtId="0" fontId="27" fillId="6" borderId="54" xfId="0" applyFont="1" applyFill="1" applyBorder="1" applyAlignment="1" applyProtection="1">
      <alignment horizontal="left" vertical="center"/>
    </xf>
    <xf numFmtId="3" fontId="27" fillId="6" borderId="30" xfId="30" applyFont="1" applyFill="1" applyBorder="1" applyAlignment="1">
      <alignment horizontal="center" vertical="center"/>
    </xf>
    <xf numFmtId="0" fontId="0" fillId="6" borderId="5" xfId="0" applyFill="1" applyBorder="1" applyAlignment="1">
      <alignment vertical="center"/>
    </xf>
    <xf numFmtId="0" fontId="0" fillId="6" borderId="9" xfId="0" applyBorder="1" applyAlignment="1">
      <alignment horizontal="center" vertical="center"/>
    </xf>
    <xf numFmtId="0" fontId="0" fillId="6" borderId="0" xfId="0" applyFill="1" applyBorder="1">
      <alignment vertical="center"/>
    </xf>
    <xf numFmtId="0" fontId="0" fillId="6" borderId="0" xfId="0" applyBorder="1">
      <alignment vertical="center"/>
    </xf>
    <xf numFmtId="0" fontId="0" fillId="6" borderId="5" xfId="0" applyFill="1" applyBorder="1">
      <alignment vertical="center"/>
    </xf>
    <xf numFmtId="0" fontId="0" fillId="6" borderId="11" xfId="0" applyFill="1" applyBorder="1">
      <alignment vertical="center"/>
    </xf>
    <xf numFmtId="0" fontId="0" fillId="6" borderId="6" xfId="0" applyFill="1" applyBorder="1">
      <alignment vertical="center"/>
    </xf>
    <xf numFmtId="0" fontId="0" fillId="6" borderId="6" xfId="0" applyBorder="1">
      <alignment vertical="center"/>
    </xf>
    <xf numFmtId="0" fontId="0" fillId="6" borderId="8" xfId="0" applyFill="1" applyBorder="1">
      <alignment vertical="center"/>
    </xf>
    <xf numFmtId="0" fontId="0" fillId="6" borderId="7" xfId="0" applyFill="1" applyBorder="1">
      <alignment vertical="center"/>
    </xf>
    <xf numFmtId="3" fontId="27" fillId="41" borderId="25" xfId="11" applyFont="1" applyBorder="1" applyAlignment="1" applyProtection="1">
      <alignment horizontal="right" vertical="center"/>
      <protection locked="0"/>
    </xf>
    <xf numFmtId="3" fontId="27" fillId="41" borderId="45" xfId="11" applyFont="1" applyBorder="1" applyAlignment="1" applyProtection="1">
      <alignment horizontal="right" vertical="center"/>
      <protection locked="0"/>
    </xf>
    <xf numFmtId="3" fontId="27" fillId="41" borderId="47" xfId="11" applyFont="1" applyBorder="1" applyAlignment="1" applyProtection="1">
      <alignment horizontal="right" vertical="center"/>
      <protection locked="0"/>
    </xf>
    <xf numFmtId="3" fontId="27" fillId="41" borderId="23" xfId="11" applyFont="1" applyBorder="1" applyAlignment="1" applyProtection="1">
      <alignment horizontal="right" vertical="center"/>
      <protection locked="0"/>
    </xf>
    <xf numFmtId="3" fontId="27" fillId="41" borderId="27" xfId="11" applyFont="1" applyBorder="1" applyAlignment="1" applyProtection="1">
      <alignment horizontal="right" vertical="center"/>
      <protection locked="0"/>
    </xf>
    <xf numFmtId="3" fontId="27" fillId="41" borderId="22" xfId="11" applyFont="1" applyBorder="1" applyAlignment="1" applyProtection="1">
      <alignment horizontal="right" vertical="center"/>
      <protection locked="0"/>
    </xf>
    <xf numFmtId="3" fontId="27" fillId="41" borderId="37" xfId="11" applyFont="1" applyBorder="1" applyAlignment="1" applyProtection="1">
      <alignment horizontal="right" vertical="center"/>
      <protection locked="0"/>
    </xf>
    <xf numFmtId="3" fontId="27" fillId="41" borderId="57" xfId="11" applyFont="1" applyBorder="1" applyAlignment="1" applyProtection="1">
      <alignment horizontal="right" vertical="center"/>
      <protection locked="0"/>
    </xf>
    <xf numFmtId="3" fontId="27" fillId="41" borderId="24" xfId="11" applyFont="1" applyBorder="1" applyAlignment="1" applyProtection="1">
      <alignment horizontal="right" vertical="center"/>
      <protection locked="0"/>
    </xf>
    <xf numFmtId="3" fontId="27" fillId="41" borderId="58" xfId="11" applyFont="1" applyBorder="1" applyAlignment="1" applyProtection="1">
      <alignment horizontal="right" vertical="center"/>
      <protection locked="0"/>
    </xf>
    <xf numFmtId="3" fontId="27" fillId="41" borderId="26" xfId="11" applyFont="1" applyBorder="1" applyAlignment="1" applyProtection="1">
      <alignment horizontal="right" vertical="center"/>
      <protection locked="0"/>
    </xf>
    <xf numFmtId="3" fontId="27" fillId="41" borderId="59" xfId="11" applyFont="1" applyBorder="1" applyAlignment="1" applyProtection="1">
      <alignment horizontal="right" vertical="center"/>
      <protection locked="0"/>
    </xf>
    <xf numFmtId="3" fontId="27" fillId="41" borderId="48" xfId="11" applyFont="1" applyBorder="1" applyAlignment="1" applyProtection="1">
      <alignment horizontal="right" vertical="center"/>
      <protection locked="0"/>
    </xf>
    <xf numFmtId="3" fontId="27" fillId="41" borderId="50" xfId="11" applyFont="1" applyBorder="1" applyAlignment="1" applyProtection="1">
      <alignment horizontal="right" vertical="center"/>
      <protection locked="0"/>
    </xf>
    <xf numFmtId="3" fontId="27" fillId="41" borderId="30" xfId="11" applyFont="1" applyBorder="1" applyAlignment="1" applyProtection="1">
      <alignment horizontal="right" vertical="center"/>
      <protection locked="0"/>
    </xf>
    <xf numFmtId="3" fontId="27" fillId="41" borderId="31" xfId="11" applyFont="1" applyBorder="1" applyAlignment="1" applyProtection="1">
      <alignment horizontal="right" vertical="center"/>
      <protection locked="0"/>
    </xf>
    <xf numFmtId="0" fontId="0" fillId="6" borderId="44" xfId="0" applyFont="1" applyFill="1" applyBorder="1" applyAlignment="1" applyProtection="1">
      <alignment horizontal="left" vertical="center"/>
    </xf>
    <xf numFmtId="0" fontId="0" fillId="6" borderId="46" xfId="0" applyFont="1" applyFill="1" applyBorder="1" applyAlignment="1" applyProtection="1">
      <alignment horizontal="left" vertical="center"/>
    </xf>
    <xf numFmtId="0" fontId="28" fillId="6" borderId="5" xfId="0" applyFont="1" applyFill="1" applyBorder="1" applyAlignment="1">
      <alignment vertical="center"/>
    </xf>
    <xf numFmtId="0" fontId="38" fillId="6" borderId="5" xfId="0" applyFont="1" applyFill="1" applyBorder="1" applyAlignment="1" applyProtection="1">
      <alignment horizontal="left"/>
    </xf>
    <xf numFmtId="0" fontId="38" fillId="6" borderId="5" xfId="0" applyFont="1" applyFill="1" applyBorder="1" applyProtection="1">
      <alignment vertical="center"/>
    </xf>
    <xf numFmtId="0" fontId="38" fillId="6" borderId="5" xfId="0" applyFont="1" applyFill="1" applyBorder="1">
      <alignment vertical="center"/>
    </xf>
    <xf numFmtId="0" fontId="38" fillId="6" borderId="11" xfId="0" applyFont="1" applyFill="1" applyBorder="1">
      <alignment vertical="center"/>
    </xf>
    <xf numFmtId="0" fontId="29" fillId="6" borderId="9" xfId="0" applyFont="1" applyFill="1" applyBorder="1">
      <alignment vertical="center"/>
    </xf>
    <xf numFmtId="49" fontId="0" fillId="41" borderId="41" xfId="19" applyFont="1" applyBorder="1" applyAlignment="1" applyProtection="1">
      <alignment horizontal="center" vertical="center"/>
      <protection locked="0"/>
    </xf>
    <xf numFmtId="0" fontId="36" fillId="6" borderId="34" xfId="0" applyFont="1" applyFill="1" applyBorder="1" applyAlignment="1" applyProtection="1">
      <alignment horizontal="left" vertical="center" indent="3"/>
    </xf>
    <xf numFmtId="0" fontId="27" fillId="6" borderId="34" xfId="0" applyFont="1" applyFill="1" applyBorder="1" applyAlignment="1" applyProtection="1">
      <alignment horizontal="left" vertical="center" indent="4"/>
    </xf>
    <xf numFmtId="0" fontId="29" fillId="6" borderId="34" xfId="0" applyFont="1" applyFill="1" applyBorder="1" applyAlignment="1" applyProtection="1">
      <alignment horizontal="left" vertical="center"/>
    </xf>
    <xf numFmtId="3" fontId="27" fillId="41" borderId="51" xfId="11" applyFont="1" applyBorder="1" applyAlignment="1" applyProtection="1">
      <alignment horizontal="right" vertical="center"/>
      <protection locked="0"/>
    </xf>
    <xf numFmtId="0" fontId="0" fillId="6" borderId="11" xfId="0" applyFill="1" applyBorder="1" applyAlignment="1">
      <alignment vertical="center"/>
    </xf>
    <xf numFmtId="0" fontId="0" fillId="6" borderId="0" xfId="0" applyFill="1" applyBorder="1" applyAlignment="1">
      <alignment vertical="center"/>
    </xf>
    <xf numFmtId="0" fontId="0" fillId="6" borderId="33" xfId="0" applyFont="1" applyFill="1" applyBorder="1" applyAlignment="1" applyProtection="1">
      <alignment horizontal="left" vertical="center"/>
    </xf>
    <xf numFmtId="0" fontId="0" fillId="6" borderId="32" xfId="0" applyFont="1" applyFill="1" applyBorder="1" applyAlignment="1" applyProtection="1">
      <alignment horizontal="left" vertical="center"/>
    </xf>
    <xf numFmtId="0" fontId="27" fillId="6" borderId="33" xfId="0" applyFont="1" applyFill="1" applyBorder="1" applyAlignment="1" applyProtection="1">
      <alignment horizontal="left" vertical="center"/>
    </xf>
    <xf numFmtId="170" fontId="27" fillId="41" borderId="20" xfId="10" applyFont="1" applyBorder="1">
      <alignment vertical="center"/>
      <protection locked="0"/>
    </xf>
    <xf numFmtId="170" fontId="27" fillId="41" borderId="36" xfId="10" applyFont="1" applyBorder="1">
      <alignment vertical="center"/>
      <protection locked="0"/>
    </xf>
    <xf numFmtId="0" fontId="27" fillId="6" borderId="41" xfId="0" applyFont="1" applyFill="1" applyBorder="1" applyAlignment="1">
      <alignment horizontal="left" vertical="center" wrapText="1"/>
    </xf>
    <xf numFmtId="0" fontId="27" fillId="6" borderId="50" xfId="0" applyFont="1" applyFill="1" applyBorder="1" applyAlignment="1">
      <alignment horizontal="left" vertical="center" wrapText="1"/>
    </xf>
    <xf numFmtId="0" fontId="0" fillId="6" borderId="34" xfId="0" applyFont="1" applyFill="1" applyBorder="1" applyAlignment="1" applyProtection="1">
      <alignment horizontal="left" vertical="center"/>
    </xf>
    <xf numFmtId="3" fontId="27" fillId="6" borderId="42" xfId="30" applyFont="1" applyFill="1" applyBorder="1" applyAlignment="1" applyProtection="1">
      <alignment horizontal="right" vertical="center"/>
    </xf>
    <xf numFmtId="0" fontId="0" fillId="6" borderId="43" xfId="0" applyFont="1" applyFill="1" applyBorder="1" applyAlignment="1" applyProtection="1">
      <alignment horizontal="left" vertical="center" indent="2"/>
    </xf>
    <xf numFmtId="0" fontId="0" fillId="6" borderId="31" xfId="0" applyFont="1" applyFill="1" applyBorder="1" applyAlignment="1" applyProtection="1">
      <alignment horizontal="left" vertical="center" indent="2"/>
    </xf>
    <xf numFmtId="0" fontId="27" fillId="6" borderId="31" xfId="0" applyFont="1" applyFill="1" applyBorder="1" applyAlignment="1" applyProtection="1">
      <alignment horizontal="left" vertical="center" indent="3"/>
    </xf>
    <xf numFmtId="0" fontId="0" fillId="6" borderId="31" xfId="0" applyFont="1" applyFill="1" applyBorder="1" applyAlignment="1" applyProtection="1">
      <alignment horizontal="left" vertical="center" indent="3"/>
    </xf>
    <xf numFmtId="0" fontId="29" fillId="6" borderId="31" xfId="0" applyFont="1" applyFill="1" applyBorder="1" applyAlignment="1" applyProtection="1">
      <alignment horizontal="left" vertical="center" wrapText="1"/>
    </xf>
    <xf numFmtId="3" fontId="29" fillId="6" borderId="42" xfId="30" applyFont="1" applyFill="1" applyBorder="1" applyAlignment="1" applyProtection="1">
      <alignment horizontal="right" vertical="center"/>
    </xf>
    <xf numFmtId="3" fontId="29" fillId="6" borderId="47" xfId="30" applyFont="1" applyFill="1" applyBorder="1" applyAlignment="1" applyProtection="1">
      <alignment horizontal="right" vertical="center"/>
    </xf>
    <xf numFmtId="0" fontId="27" fillId="6" borderId="46" xfId="0" applyFont="1" applyFill="1" applyBorder="1" applyAlignment="1" applyProtection="1">
      <alignment horizontal="left" vertical="center" indent="1"/>
    </xf>
    <xf numFmtId="3" fontId="29" fillId="6" borderId="36" xfId="30" applyFont="1" applyFill="1" applyBorder="1" applyAlignment="1" applyProtection="1">
      <alignment horizontal="right" vertical="center"/>
    </xf>
    <xf numFmtId="3" fontId="27" fillId="41" borderId="41" xfId="11" applyFont="1" applyBorder="1" applyAlignment="1" applyProtection="1">
      <alignment horizontal="right" vertical="center"/>
      <protection locked="0"/>
    </xf>
    <xf numFmtId="3" fontId="27" fillId="41" borderId="38" xfId="11" applyFont="1" applyBorder="1" applyAlignment="1" applyProtection="1">
      <alignment horizontal="right" vertical="center"/>
      <protection locked="0"/>
    </xf>
    <xf numFmtId="0" fontId="27" fillId="6" borderId="0" xfId="0" applyFont="1" applyFill="1" applyAlignment="1">
      <alignment vertical="center"/>
    </xf>
    <xf numFmtId="3" fontId="27" fillId="41" borderId="37" xfId="11" applyFont="1" applyBorder="1">
      <alignment horizontal="right" vertical="center"/>
      <protection locked="0"/>
    </xf>
    <xf numFmtId="0" fontId="26" fillId="6" borderId="3" xfId="4" applyFont="1" applyFill="1" applyBorder="1" applyAlignment="1"/>
    <xf numFmtId="0" fontId="26" fillId="6" borderId="9" xfId="4" applyFont="1" applyFill="1" applyBorder="1" applyAlignment="1"/>
    <xf numFmtId="0" fontId="27" fillId="6" borderId="0" xfId="0" applyFont="1" applyFill="1" applyBorder="1">
      <alignment vertical="center"/>
    </xf>
    <xf numFmtId="0" fontId="27" fillId="6" borderId="5" xfId="0" applyFont="1" applyFill="1" applyBorder="1">
      <alignment vertical="center"/>
    </xf>
    <xf numFmtId="0" fontId="28" fillId="6" borderId="2" xfId="0" applyFont="1" applyFill="1" applyBorder="1" applyAlignment="1" applyProtection="1">
      <alignment horizontal="left"/>
    </xf>
    <xf numFmtId="0" fontId="29" fillId="6" borderId="2" xfId="0" applyFont="1" applyFill="1" applyBorder="1" applyAlignment="1" applyProtection="1">
      <alignment horizontal="left" vertical="center"/>
    </xf>
    <xf numFmtId="0" fontId="27" fillId="6" borderId="0" xfId="0" applyFont="1" applyFill="1" applyBorder="1" applyAlignment="1" applyProtection="1">
      <alignment vertical="center"/>
    </xf>
    <xf numFmtId="0" fontId="27" fillId="6" borderId="0" xfId="0" applyFont="1" applyFill="1" applyBorder="1" applyAlignment="1">
      <alignment vertical="center"/>
    </xf>
    <xf numFmtId="0" fontId="27" fillId="6" borderId="10" xfId="0" applyFont="1" applyFill="1" applyBorder="1">
      <alignment vertical="center"/>
    </xf>
    <xf numFmtId="0" fontId="27" fillId="6" borderId="8" xfId="0" applyFont="1" applyFill="1" applyBorder="1">
      <alignment vertical="center"/>
    </xf>
    <xf numFmtId="0" fontId="27" fillId="6" borderId="7" xfId="0" applyFont="1" applyFill="1" applyBorder="1">
      <alignment vertical="center"/>
    </xf>
    <xf numFmtId="0" fontId="27" fillId="6" borderId="5" xfId="0" applyFont="1" applyFill="1" applyBorder="1" applyProtection="1">
      <alignment vertical="center"/>
    </xf>
    <xf numFmtId="0" fontId="28" fillId="6" borderId="12" xfId="0" applyFont="1" applyFill="1" applyBorder="1" applyAlignment="1" applyProtection="1">
      <alignment horizontal="left"/>
    </xf>
    <xf numFmtId="0" fontId="27" fillId="6" borderId="5" xfId="0" applyFont="1" applyFill="1" applyBorder="1" applyAlignment="1" applyProtection="1">
      <alignment horizontal="left"/>
    </xf>
    <xf numFmtId="0" fontId="27" fillId="6" borderId="2" xfId="0" applyFont="1" applyFill="1" applyBorder="1">
      <alignment vertical="center"/>
    </xf>
    <xf numFmtId="0" fontId="27" fillId="6" borderId="2" xfId="0" applyFont="1" applyFill="1" applyBorder="1" applyAlignment="1" applyProtection="1">
      <alignment vertical="center"/>
    </xf>
    <xf numFmtId="3" fontId="27" fillId="6" borderId="41" xfId="1" applyFont="1" applyFill="1" applyBorder="1" applyAlignment="1" applyProtection="1">
      <alignment horizontal="center" vertical="center"/>
    </xf>
    <xf numFmtId="0" fontId="27" fillId="6" borderId="9" xfId="0" applyFont="1" applyFill="1" applyBorder="1" applyAlignment="1" applyProtection="1">
      <alignment vertical="center"/>
    </xf>
    <xf numFmtId="0" fontId="0" fillId="6" borderId="0" xfId="0">
      <alignment vertical="center"/>
    </xf>
    <xf numFmtId="0" fontId="0" fillId="6" borderId="0" xfId="0" applyFill="1">
      <alignment vertical="center"/>
    </xf>
    <xf numFmtId="0" fontId="36" fillId="6" borderId="34" xfId="0" applyFont="1" applyFill="1" applyBorder="1" applyAlignment="1" applyProtection="1">
      <alignment horizontal="left" vertical="center" indent="1"/>
    </xf>
    <xf numFmtId="0" fontId="27" fillId="6" borderId="34" xfId="0" applyFont="1" applyFill="1" applyBorder="1" applyAlignment="1" applyProtection="1">
      <alignment horizontal="left" vertical="center"/>
    </xf>
    <xf numFmtId="0" fontId="29" fillId="6" borderId="36" xfId="0" applyFont="1" applyFill="1" applyBorder="1" applyAlignment="1" applyProtection="1">
      <alignment vertical="center"/>
    </xf>
    <xf numFmtId="0" fontId="29" fillId="6" borderId="29" xfId="5" applyFont="1" applyFill="1" applyBorder="1">
      <alignment horizontal="center" wrapText="1"/>
    </xf>
    <xf numFmtId="3" fontId="27" fillId="6" borderId="31" xfId="30" applyFont="1" applyFill="1" applyBorder="1" applyAlignment="1">
      <alignment horizontal="center" vertical="center"/>
    </xf>
    <xf numFmtId="0" fontId="36" fillId="0" borderId="34" xfId="0" applyFont="1" applyFill="1" applyBorder="1" applyAlignment="1" applyProtection="1">
      <alignment horizontal="left" vertical="center" indent="1"/>
    </xf>
    <xf numFmtId="0" fontId="36" fillId="0" borderId="34" xfId="0" applyFont="1" applyFill="1" applyBorder="1" applyAlignment="1" applyProtection="1">
      <alignment horizontal="left" vertical="center" indent="2"/>
    </xf>
    <xf numFmtId="0" fontId="27" fillId="0" borderId="34" xfId="0" applyFont="1" applyFill="1" applyBorder="1" applyAlignment="1" applyProtection="1">
      <alignment horizontal="left" vertical="center" indent="3"/>
    </xf>
    <xf numFmtId="0" fontId="0" fillId="0" borderId="34" xfId="0" applyFont="1" applyFill="1" applyBorder="1" applyAlignment="1" applyProtection="1">
      <alignment horizontal="left" vertical="center" indent="3"/>
    </xf>
    <xf numFmtId="0" fontId="36" fillId="0" borderId="34" xfId="0" applyFont="1" applyFill="1" applyBorder="1" applyAlignment="1" applyProtection="1">
      <alignment horizontal="left" vertical="center" indent="3"/>
    </xf>
    <xf numFmtId="0" fontId="27" fillId="0" borderId="34" xfId="0" applyFont="1" applyFill="1" applyBorder="1" applyAlignment="1" applyProtection="1">
      <alignment horizontal="left" vertical="center" indent="4"/>
    </xf>
    <xf numFmtId="0" fontId="30" fillId="0" borderId="31" xfId="0" applyFont="1" applyFill="1" applyBorder="1" applyAlignment="1" applyProtection="1">
      <alignment horizontal="left" vertical="center" wrapText="1" indent="2"/>
    </xf>
    <xf numFmtId="0" fontId="27" fillId="6" borderId="0" xfId="0" applyFont="1" applyFill="1" applyBorder="1" applyProtection="1">
      <alignment vertical="center"/>
    </xf>
    <xf numFmtId="0" fontId="29" fillId="6" borderId="0" xfId="0" applyFont="1" applyFill="1" applyBorder="1" applyAlignment="1" applyProtection="1">
      <alignment horizontal="center" vertical="center" wrapText="1"/>
    </xf>
    <xf numFmtId="3" fontId="27" fillId="41" borderId="30" xfId="11" applyNumberFormat="1" applyFont="1" applyBorder="1" applyAlignment="1" applyProtection="1">
      <alignment horizontal="right" vertical="center"/>
      <protection locked="0"/>
    </xf>
    <xf numFmtId="3" fontId="27" fillId="41" borderId="23" xfId="11" applyNumberFormat="1" applyFont="1" applyBorder="1" applyAlignment="1" applyProtection="1">
      <alignment horizontal="right" vertical="center"/>
      <protection locked="0"/>
    </xf>
    <xf numFmtId="3" fontId="27" fillId="41" borderId="31" xfId="11" applyNumberFormat="1" applyFont="1" applyBorder="1" applyAlignment="1" applyProtection="1">
      <alignment horizontal="right" vertical="center"/>
      <protection locked="0"/>
    </xf>
    <xf numFmtId="3" fontId="27" fillId="41" borderId="25" xfId="11" applyNumberFormat="1" applyFont="1" applyBorder="1" applyAlignment="1" applyProtection="1">
      <alignment horizontal="right" vertical="center"/>
      <protection locked="0"/>
    </xf>
    <xf numFmtId="3" fontId="27" fillId="41" borderId="32" xfId="11" applyNumberFormat="1" applyFont="1" applyBorder="1" applyAlignment="1" applyProtection="1">
      <alignment horizontal="right" vertical="center"/>
      <protection locked="0"/>
    </xf>
    <xf numFmtId="3" fontId="27" fillId="41" borderId="27" xfId="11" applyNumberFormat="1" applyFont="1" applyBorder="1" applyAlignment="1" applyProtection="1">
      <alignment horizontal="right" vertical="center"/>
      <protection locked="0"/>
    </xf>
    <xf numFmtId="0" fontId="0" fillId="6" borderId="44" xfId="0" applyFont="1" applyFill="1" applyBorder="1" applyAlignment="1" applyProtection="1">
      <alignment horizontal="left" vertical="center" indent="2"/>
    </xf>
    <xf numFmtId="0" fontId="0" fillId="6" borderId="54" xfId="0" applyFont="1" applyFill="1" applyBorder="1" applyAlignment="1" applyProtection="1">
      <alignment horizontal="left" vertical="center"/>
    </xf>
    <xf numFmtId="0" fontId="0" fillId="6" borderId="35" xfId="0" applyFont="1" applyFill="1" applyBorder="1" applyAlignment="1" applyProtection="1">
      <alignment horizontal="left" vertical="center" indent="2"/>
    </xf>
    <xf numFmtId="0" fontId="29" fillId="6" borderId="9" xfId="0" applyFont="1" applyFill="1" applyBorder="1" applyAlignment="1" applyProtection="1">
      <alignment horizontal="left" vertical="center"/>
    </xf>
    <xf numFmtId="0" fontId="43" fillId="6" borderId="44" xfId="0" applyFont="1" applyFill="1" applyBorder="1" applyAlignment="1" applyProtection="1">
      <alignment horizontal="left" vertical="center"/>
    </xf>
    <xf numFmtId="0" fontId="43" fillId="6" borderId="46" xfId="0" applyFont="1" applyFill="1" applyBorder="1" applyAlignment="1" applyProtection="1">
      <alignment horizontal="left" vertical="center"/>
    </xf>
    <xf numFmtId="3" fontId="27" fillId="41" borderId="37" xfId="11" applyNumberFormat="1" applyFont="1" applyBorder="1" applyAlignment="1" applyProtection="1">
      <alignment horizontal="right" vertical="center"/>
      <protection locked="0"/>
    </xf>
    <xf numFmtId="3" fontId="27" fillId="41" borderId="41" xfId="11" applyNumberFormat="1" applyFont="1" applyBorder="1" applyAlignment="1" applyProtection="1">
      <alignment horizontal="right" vertical="center"/>
      <protection locked="0"/>
    </xf>
    <xf numFmtId="3" fontId="27" fillId="41" borderId="38" xfId="11" applyNumberFormat="1" applyFont="1" applyBorder="1" applyAlignment="1" applyProtection="1">
      <alignment horizontal="right" vertical="center"/>
      <protection locked="0"/>
    </xf>
    <xf numFmtId="3" fontId="27" fillId="41" borderId="71" xfId="11" applyFont="1" applyBorder="1" applyAlignment="1" applyProtection="1">
      <alignment horizontal="right" vertical="center"/>
      <protection locked="0"/>
    </xf>
    <xf numFmtId="0" fontId="27" fillId="6" borderId="9" xfId="0" applyFont="1" applyFill="1" applyBorder="1" applyAlignment="1" applyProtection="1">
      <alignment horizontal="left" vertical="center"/>
    </xf>
    <xf numFmtId="0" fontId="0" fillId="6" borderId="9" xfId="0" applyFont="1" applyFill="1" applyBorder="1" applyAlignment="1" applyProtection="1">
      <alignment horizontal="left" vertical="center"/>
    </xf>
    <xf numFmtId="0" fontId="27" fillId="6" borderId="44" xfId="0" applyFont="1" applyFill="1" applyBorder="1" applyAlignment="1" applyProtection="1">
      <alignment horizontal="left" vertical="center"/>
    </xf>
    <xf numFmtId="0" fontId="29" fillId="6" borderId="20" xfId="0" applyFont="1" applyFill="1" applyBorder="1" applyAlignment="1" applyProtection="1">
      <alignment horizontal="center" vertical="center" wrapText="1"/>
    </xf>
    <xf numFmtId="0" fontId="27" fillId="6" borderId="73" xfId="0" applyFont="1" applyFill="1" applyBorder="1" applyAlignment="1">
      <alignment horizontal="center" vertical="center"/>
    </xf>
    <xf numFmtId="3" fontId="27" fillId="41" borderId="74" xfId="11" applyFont="1" applyBorder="1" applyAlignment="1" applyProtection="1">
      <alignment horizontal="right" vertical="center"/>
      <protection locked="0"/>
    </xf>
    <xf numFmtId="3" fontId="27" fillId="41" borderId="72" xfId="11" applyFont="1" applyBorder="1" applyAlignment="1" applyProtection="1">
      <alignment horizontal="right" vertical="center"/>
      <protection locked="0"/>
    </xf>
    <xf numFmtId="3" fontId="27" fillId="41" borderId="75" xfId="11" applyFont="1" applyBorder="1" applyAlignment="1" applyProtection="1">
      <alignment horizontal="right" vertical="center"/>
      <protection locked="0"/>
    </xf>
    <xf numFmtId="0" fontId="28" fillId="6" borderId="5" xfId="0" applyFont="1" applyFill="1" applyBorder="1" applyAlignment="1" applyProtection="1">
      <alignment horizontal="left"/>
    </xf>
    <xf numFmtId="0" fontId="29" fillId="6" borderId="36" xfId="0" applyFont="1" applyFill="1" applyBorder="1" applyAlignment="1" applyProtection="1">
      <alignment horizontal="center" vertical="center" wrapText="1"/>
    </xf>
    <xf numFmtId="3" fontId="27" fillId="41" borderId="53" xfId="11" applyFont="1" applyBorder="1" applyAlignment="1" applyProtection="1">
      <alignment horizontal="right" vertical="center"/>
      <protection locked="0"/>
    </xf>
    <xf numFmtId="3" fontId="27" fillId="41" borderId="52" xfId="11" applyFont="1" applyBorder="1" applyAlignment="1" applyProtection="1">
      <alignment horizontal="right" vertical="center"/>
      <protection locked="0"/>
    </xf>
    <xf numFmtId="3" fontId="27" fillId="41" borderId="32" xfId="11" applyFont="1" applyBorder="1" applyAlignment="1" applyProtection="1">
      <alignment horizontal="right" vertical="center"/>
      <protection locked="0"/>
    </xf>
    <xf numFmtId="0" fontId="0" fillId="6" borderId="32" xfId="0" applyFont="1" applyFill="1" applyBorder="1" applyAlignment="1">
      <alignment horizontal="center" vertical="center"/>
    </xf>
    <xf numFmtId="0" fontId="0" fillId="43" borderId="9" xfId="9" applyFont="1" applyBorder="1" applyAlignment="1">
      <alignment vertical="center"/>
    </xf>
    <xf numFmtId="0" fontId="44" fillId="2" borderId="8" xfId="120" applyFont="1" applyFill="1" applyBorder="1" applyAlignment="1">
      <alignment vertical="center"/>
    </xf>
    <xf numFmtId="0" fontId="44" fillId="2" borderId="0" xfId="120" applyFont="1" applyFill="1" applyAlignment="1">
      <alignment vertical="center"/>
    </xf>
    <xf numFmtId="0" fontId="28" fillId="2" borderId="2" xfId="120" applyFont="1" applyFill="1" applyBorder="1" applyAlignment="1" applyProtection="1">
      <alignment horizontal="left"/>
    </xf>
    <xf numFmtId="0" fontId="28" fillId="2" borderId="0" xfId="120" applyFont="1" applyFill="1" applyBorder="1" applyAlignment="1">
      <alignment vertical="center"/>
    </xf>
    <xf numFmtId="0" fontId="27" fillId="2" borderId="2" xfId="120" applyFont="1" applyFill="1" applyBorder="1" applyAlignment="1" applyProtection="1">
      <alignment vertical="center"/>
    </xf>
    <xf numFmtId="0" fontId="29" fillId="2" borderId="2" xfId="120" applyFont="1" applyFill="1" applyBorder="1" applyAlignment="1" applyProtection="1">
      <alignment horizontal="left" vertical="center"/>
    </xf>
    <xf numFmtId="4" fontId="27" fillId="41" borderId="90" xfId="11" applyNumberFormat="1" applyFont="1" applyBorder="1" applyAlignment="1" applyProtection="1">
      <alignment horizontal="right" vertical="center"/>
      <protection locked="0"/>
    </xf>
    <xf numFmtId="4" fontId="27" fillId="41" borderId="93" xfId="11" applyNumberFormat="1" applyFont="1" applyBorder="1" applyAlignment="1" applyProtection="1">
      <alignment horizontal="right" vertical="center"/>
      <protection locked="0"/>
    </xf>
    <xf numFmtId="4" fontId="27" fillId="41" borderId="96" xfId="11" applyNumberFormat="1" applyFont="1" applyBorder="1" applyAlignment="1" applyProtection="1">
      <alignment horizontal="right" vertical="center"/>
      <protection locked="0"/>
    </xf>
    <xf numFmtId="0" fontId="44" fillId="2" borderId="0" xfId="120" applyFont="1" applyFill="1" applyBorder="1" applyAlignment="1" applyProtection="1">
      <alignment horizontal="center" vertical="center"/>
    </xf>
    <xf numFmtId="0" fontId="44" fillId="2" borderId="0" xfId="120" applyFont="1" applyFill="1" applyBorder="1" applyAlignment="1" applyProtection="1">
      <alignment horizontal="left" vertical="center"/>
    </xf>
    <xf numFmtId="0" fontId="44" fillId="2" borderId="5" xfId="120" applyFont="1" applyFill="1" applyBorder="1" applyAlignment="1">
      <alignment vertical="center"/>
    </xf>
    <xf numFmtId="0" fontId="10" fillId="2" borderId="2" xfId="0" applyFont="1" applyFill="1" applyBorder="1" applyAlignment="1" applyProtection="1">
      <alignment vertical="center"/>
    </xf>
    <xf numFmtId="0" fontId="0" fillId="2" borderId="0" xfId="0" applyFont="1" applyFill="1" applyAlignment="1">
      <alignment vertical="center"/>
    </xf>
    <xf numFmtId="0" fontId="44" fillId="2" borderId="10" xfId="120" applyFont="1" applyFill="1" applyBorder="1" applyAlignment="1">
      <alignment vertical="center"/>
    </xf>
    <xf numFmtId="0" fontId="27" fillId="13" borderId="19" xfId="3" applyFont="1" applyBorder="1" applyProtection="1">
      <alignment horizontal="center" vertical="center"/>
    </xf>
    <xf numFmtId="0" fontId="28" fillId="2" borderId="12" xfId="120" applyFont="1" applyFill="1" applyBorder="1" applyAlignment="1" applyProtection="1">
      <alignment horizontal="left"/>
    </xf>
    <xf numFmtId="0" fontId="44" fillId="2" borderId="5" xfId="120" applyFont="1" applyFill="1" applyBorder="1" applyAlignment="1" applyProtection="1">
      <alignment horizontal="left"/>
    </xf>
    <xf numFmtId="0" fontId="44" fillId="2" borderId="5" xfId="120" applyFont="1" applyFill="1" applyBorder="1" applyAlignment="1" applyProtection="1">
      <alignment vertical="center"/>
    </xf>
    <xf numFmtId="0" fontId="27" fillId="2" borderId="86" xfId="120" applyFont="1" applyFill="1" applyBorder="1" applyAlignment="1" applyProtection="1">
      <alignment horizontal="center" vertical="center" wrapText="1"/>
    </xf>
    <xf numFmtId="0" fontId="27" fillId="2" borderId="87" xfId="120" applyFont="1" applyFill="1" applyBorder="1" applyAlignment="1" applyProtection="1">
      <alignment horizontal="center" vertical="center" wrapText="1"/>
    </xf>
    <xf numFmtId="0" fontId="0" fillId="6" borderId="5" xfId="0" applyFont="1" applyFill="1" applyBorder="1" applyAlignment="1" applyProtection="1">
      <alignment horizontal="left"/>
    </xf>
    <xf numFmtId="0" fontId="0" fillId="6" borderId="5" xfId="0" applyFont="1" applyFill="1" applyBorder="1" applyProtection="1">
      <alignment vertical="center"/>
    </xf>
    <xf numFmtId="0" fontId="29" fillId="45" borderId="34" xfId="0" applyFont="1" applyFill="1" applyBorder="1" applyAlignment="1" applyProtection="1">
      <alignment vertical="center"/>
    </xf>
    <xf numFmtId="0" fontId="27" fillId="45" borderId="34" xfId="0" applyFont="1" applyFill="1" applyBorder="1" applyAlignment="1" applyProtection="1">
      <alignment vertical="center"/>
    </xf>
    <xf numFmtId="0" fontId="0" fillId="6" borderId="9" xfId="0" applyBorder="1">
      <alignment vertical="center"/>
    </xf>
    <xf numFmtId="4" fontId="0" fillId="6" borderId="35" xfId="0" applyNumberFormat="1" applyFont="1" applyFill="1" applyBorder="1" applyAlignment="1" applyProtection="1">
      <alignment horizontal="left" vertical="center"/>
    </xf>
    <xf numFmtId="0" fontId="27" fillId="6" borderId="5" xfId="0" applyFont="1" applyFill="1" applyBorder="1">
      <alignment vertical="center"/>
    </xf>
    <xf numFmtId="0" fontId="27" fillId="6" borderId="5" xfId="0" applyFont="1" applyFill="1" applyBorder="1" applyProtection="1">
      <alignment vertical="center"/>
    </xf>
    <xf numFmtId="0" fontId="28" fillId="6" borderId="12" xfId="0" applyFont="1" applyFill="1" applyBorder="1" applyAlignment="1" applyProtection="1">
      <alignment horizontal="left"/>
    </xf>
    <xf numFmtId="0" fontId="27" fillId="6" borderId="5" xfId="0" applyFont="1" applyFill="1" applyBorder="1" applyAlignment="1" applyProtection="1">
      <alignment horizontal="left"/>
    </xf>
    <xf numFmtId="0" fontId="0" fillId="6" borderId="0" xfId="0">
      <alignment vertical="center"/>
    </xf>
    <xf numFmtId="3" fontId="27" fillId="41" borderId="41" xfId="11" applyFont="1" applyBorder="1">
      <alignment horizontal="right" vertical="center"/>
      <protection locked="0"/>
    </xf>
    <xf numFmtId="0" fontId="27" fillId="6" borderId="0" xfId="0" applyFont="1" applyFill="1" applyBorder="1">
      <alignment vertical="center"/>
    </xf>
    <xf numFmtId="0" fontId="27" fillId="6" borderId="6" xfId="0" applyFont="1" applyFill="1" applyBorder="1">
      <alignment vertical="center"/>
    </xf>
    <xf numFmtId="0" fontId="27" fillId="6" borderId="2" xfId="0" applyFont="1" applyFill="1" applyBorder="1">
      <alignment vertical="center"/>
    </xf>
    <xf numFmtId="0" fontId="0" fillId="6" borderId="31" xfId="0" applyFont="1" applyFill="1" applyBorder="1" applyAlignment="1" applyProtection="1">
      <alignment horizontal="left" vertical="center" indent="1"/>
    </xf>
    <xf numFmtId="0" fontId="0" fillId="6" borderId="35" xfId="0" applyFont="1" applyFill="1" applyBorder="1" applyAlignment="1" applyProtection="1">
      <alignment horizontal="left" vertical="center"/>
    </xf>
    <xf numFmtId="0" fontId="27" fillId="6" borderId="11" xfId="0" applyFont="1" applyFill="1" applyBorder="1" applyAlignment="1">
      <alignment vertical="center"/>
    </xf>
    <xf numFmtId="4" fontId="0" fillId="6" borderId="34" xfId="0" applyNumberFormat="1" applyFont="1" applyFill="1" applyBorder="1" applyAlignment="1" applyProtection="1">
      <alignment horizontal="center" vertical="center"/>
    </xf>
    <xf numFmtId="4" fontId="0" fillId="6" borderId="35" xfId="0" applyNumberFormat="1" applyFont="1" applyFill="1" applyBorder="1" applyAlignment="1" applyProtection="1">
      <alignment horizontal="center" vertical="center"/>
    </xf>
    <xf numFmtId="0" fontId="28" fillId="6" borderId="2" xfId="0" applyFont="1" applyFill="1" applyBorder="1" applyAlignment="1" applyProtection="1"/>
    <xf numFmtId="0" fontId="29" fillId="6" borderId="29" xfId="0" applyFont="1" applyFill="1" applyBorder="1" applyAlignment="1" applyProtection="1">
      <alignment vertical="center"/>
    </xf>
    <xf numFmtId="1" fontId="27" fillId="4" borderId="20" xfId="37" applyFont="1" applyBorder="1" applyAlignment="1">
      <alignment horizontal="center" vertical="center"/>
    </xf>
    <xf numFmtId="1" fontId="0" fillId="4" borderId="20" xfId="37" applyFont="1" applyBorder="1" applyAlignment="1">
      <alignment horizontal="center" vertical="center"/>
    </xf>
    <xf numFmtId="1" fontId="27" fillId="15" borderId="36" xfId="48" applyFont="1" applyBorder="1" applyAlignment="1">
      <alignment horizontal="center" vertical="center"/>
    </xf>
    <xf numFmtId="0" fontId="27" fillId="6" borderId="8" xfId="0" applyFont="1" applyFill="1" applyBorder="1" applyAlignment="1" applyProtection="1">
      <alignment vertical="center"/>
    </xf>
    <xf numFmtId="0" fontId="28" fillId="6" borderId="5" xfId="0" applyFont="1" applyFill="1" applyBorder="1" applyAlignment="1" applyProtection="1">
      <alignment horizontal="left" vertical="center"/>
    </xf>
    <xf numFmtId="0" fontId="26" fillId="6" borderId="5" xfId="0" applyFont="1" applyFill="1" applyBorder="1" applyAlignment="1">
      <alignment vertical="center"/>
    </xf>
    <xf numFmtId="3" fontId="27" fillId="6" borderId="5" xfId="30" applyFont="1" applyFill="1" applyBorder="1" applyAlignment="1">
      <alignment horizontal="right" vertical="center"/>
    </xf>
    <xf numFmtId="168" fontId="27" fillId="15" borderId="36" xfId="49" applyFont="1" applyBorder="1">
      <alignment vertical="center"/>
    </xf>
    <xf numFmtId="0" fontId="28" fillId="6" borderId="0" xfId="0" applyFont="1" applyFill="1" applyBorder="1" applyProtection="1">
      <alignment vertical="center"/>
    </xf>
    <xf numFmtId="0" fontId="29" fillId="6" borderId="5" xfId="0" applyFont="1" applyFill="1" applyBorder="1" applyAlignment="1" applyProtection="1">
      <alignment vertical="center"/>
    </xf>
    <xf numFmtId="0" fontId="27" fillId="6" borderId="23" xfId="0" applyFont="1" applyFill="1" applyBorder="1" applyAlignment="1" applyProtection="1">
      <alignment horizontal="center" vertical="center"/>
    </xf>
    <xf numFmtId="0" fontId="27" fillId="6" borderId="27" xfId="0" applyFont="1" applyFill="1" applyBorder="1" applyAlignment="1" applyProtection="1">
      <alignment horizontal="center" vertical="center"/>
    </xf>
    <xf numFmtId="0" fontId="29" fillId="6" borderId="9" xfId="0" applyFont="1" applyFill="1" applyBorder="1" applyAlignment="1" applyProtection="1">
      <alignment vertical="center"/>
    </xf>
    <xf numFmtId="0" fontId="27" fillId="6" borderId="20" xfId="0" applyFont="1" applyFill="1" applyBorder="1" applyAlignment="1" applyProtection="1">
      <alignment horizontal="center" vertical="center"/>
    </xf>
    <xf numFmtId="0" fontId="27" fillId="6" borderId="5" xfId="0" applyFont="1" applyFill="1" applyBorder="1" applyAlignment="1" applyProtection="1">
      <alignment horizontal="center" vertical="center"/>
    </xf>
    <xf numFmtId="0" fontId="27" fillId="6" borderId="0" xfId="0" applyFont="1" applyFill="1" applyBorder="1" applyAlignment="1" applyProtection="1">
      <alignment horizontal="center" vertical="center"/>
    </xf>
    <xf numFmtId="0" fontId="27" fillId="6" borderId="25" xfId="0" applyFont="1" applyFill="1" applyBorder="1" applyAlignment="1" applyProtection="1">
      <alignment horizontal="center" vertical="center"/>
    </xf>
    <xf numFmtId="0" fontId="27" fillId="6" borderId="8" xfId="0" applyFont="1" applyFill="1" applyBorder="1" applyAlignment="1" applyProtection="1">
      <alignment horizontal="center" vertical="center"/>
    </xf>
    <xf numFmtId="0" fontId="27" fillId="6" borderId="8" xfId="0" applyFont="1" applyFill="1" applyBorder="1" applyAlignment="1" applyProtection="1">
      <alignment horizontal="left" vertical="center"/>
    </xf>
    <xf numFmtId="0" fontId="29" fillId="6" borderId="39" xfId="0" applyFont="1" applyFill="1" applyBorder="1" applyAlignment="1" applyProtection="1">
      <alignment vertical="center"/>
    </xf>
    <xf numFmtId="0" fontId="27" fillId="6" borderId="45" xfId="0" applyFont="1" applyFill="1" applyBorder="1" applyAlignment="1" applyProtection="1">
      <alignment horizontal="center" vertical="center"/>
    </xf>
    <xf numFmtId="0" fontId="27" fillId="6" borderId="28" xfId="0" applyFont="1" applyFill="1" applyBorder="1" applyAlignment="1" applyProtection="1">
      <alignment horizontal="center" vertical="center"/>
    </xf>
    <xf numFmtId="0" fontId="27" fillId="6" borderId="48" xfId="0" applyFont="1" applyFill="1" applyBorder="1" applyAlignment="1" applyProtection="1">
      <alignment horizontal="center" vertical="center"/>
    </xf>
    <xf numFmtId="0" fontId="27" fillId="6" borderId="40" xfId="0" applyFont="1" applyFill="1" applyBorder="1" applyProtection="1">
      <alignment vertical="center"/>
    </xf>
    <xf numFmtId="0" fontId="27" fillId="6" borderId="8" xfId="0" applyFont="1" applyFill="1" applyBorder="1" applyProtection="1">
      <alignment vertical="center"/>
    </xf>
    <xf numFmtId="0" fontId="29" fillId="6" borderId="39" xfId="0" applyFont="1" applyFill="1" applyBorder="1" applyProtection="1">
      <alignment vertical="center"/>
    </xf>
    <xf numFmtId="0" fontId="27" fillId="6" borderId="55" xfId="0" applyFont="1" applyFill="1" applyBorder="1" applyProtection="1">
      <alignment vertical="center"/>
    </xf>
    <xf numFmtId="0" fontId="0" fillId="6" borderId="2" xfId="0" applyFill="1" applyBorder="1">
      <alignment vertical="center"/>
    </xf>
    <xf numFmtId="0" fontId="0" fillId="6" borderId="31" xfId="0" applyFont="1" applyFill="1" applyBorder="1" applyAlignment="1" applyProtection="1">
      <alignment horizontal="left" vertical="center"/>
    </xf>
    <xf numFmtId="3" fontId="0" fillId="0" borderId="41" xfId="19" applyNumberFormat="1" applyFont="1" applyFill="1" applyBorder="1" applyAlignment="1" applyProtection="1">
      <alignment horizontal="center" vertical="center"/>
      <protection locked="0"/>
    </xf>
    <xf numFmtId="0" fontId="29" fillId="6" borderId="8" xfId="0" applyFont="1" applyFill="1" applyBorder="1" applyProtection="1">
      <alignment vertical="center"/>
    </xf>
    <xf numFmtId="0" fontId="29" fillId="6" borderId="36" xfId="0" applyFont="1" applyFill="1" applyBorder="1" applyAlignment="1" applyProtection="1">
      <alignment horizontal="center" vertical="center"/>
    </xf>
    <xf numFmtId="4" fontId="0" fillId="6" borderId="34" xfId="0" applyNumberFormat="1" applyFont="1" applyFill="1" applyBorder="1" applyAlignment="1" applyProtection="1">
      <alignment horizontal="left" vertical="center"/>
    </xf>
    <xf numFmtId="3" fontId="0" fillId="6" borderId="9" xfId="30" applyFont="1" applyFill="1" applyBorder="1" applyAlignment="1">
      <alignment horizontal="center" vertical="center"/>
    </xf>
    <xf numFmtId="3" fontId="27" fillId="41" borderId="20" xfId="11" applyFont="1" applyBorder="1">
      <alignment horizontal="right" vertical="center"/>
      <protection locked="0"/>
    </xf>
    <xf numFmtId="3" fontId="27" fillId="41" borderId="36" xfId="11" applyFont="1" applyBorder="1">
      <alignment horizontal="right" vertical="center"/>
      <protection locked="0"/>
    </xf>
    <xf numFmtId="3" fontId="0" fillId="6" borderId="8" xfId="30" applyFont="1" applyFill="1" applyBorder="1" applyAlignment="1">
      <alignment horizontal="center" vertical="center"/>
    </xf>
    <xf numFmtId="0" fontId="27" fillId="41" borderId="41" xfId="18" applyFont="1" applyBorder="1">
      <alignment horizontal="center" vertical="center" wrapText="1"/>
      <protection locked="0"/>
    </xf>
    <xf numFmtId="0" fontId="27" fillId="41" borderId="38" xfId="18" applyFont="1" applyBorder="1">
      <alignment horizontal="center" vertical="center" wrapText="1"/>
      <protection locked="0"/>
    </xf>
    <xf numFmtId="3" fontId="0" fillId="6" borderId="43" xfId="30" applyFont="1" applyFill="1" applyBorder="1" applyAlignment="1">
      <alignment horizontal="center" vertical="center"/>
    </xf>
    <xf numFmtId="170" fontId="27" fillId="41" borderId="41" xfId="10" applyFont="1" applyFill="1" applyBorder="1" applyAlignment="1" applyProtection="1">
      <alignment vertical="center"/>
      <protection locked="0"/>
    </xf>
    <xf numFmtId="0" fontId="29" fillId="6" borderId="5" xfId="0" applyFont="1" applyFill="1" applyBorder="1" applyProtection="1">
      <alignment vertical="center"/>
    </xf>
    <xf numFmtId="0" fontId="29" fillId="6" borderId="0" xfId="0" applyFont="1" applyFill="1" applyBorder="1" applyProtection="1">
      <alignment vertical="center"/>
    </xf>
    <xf numFmtId="0" fontId="0" fillId="6" borderId="10" xfId="0" applyFont="1" applyFill="1" applyBorder="1" applyProtection="1">
      <alignment vertical="center"/>
    </xf>
    <xf numFmtId="0" fontId="27" fillId="0" borderId="52" xfId="0" applyFont="1" applyFill="1" applyBorder="1" applyAlignment="1" applyProtection="1">
      <alignment horizontal="center" vertical="center"/>
    </xf>
    <xf numFmtId="0" fontId="27" fillId="0" borderId="28" xfId="0" applyFont="1" applyFill="1" applyBorder="1" applyAlignment="1" applyProtection="1">
      <alignment horizontal="center" vertical="center"/>
    </xf>
    <xf numFmtId="0" fontId="27" fillId="6" borderId="49" xfId="0" applyFont="1" applyFill="1" applyBorder="1" applyAlignment="1" applyProtection="1">
      <alignment horizontal="center" vertical="center"/>
    </xf>
    <xf numFmtId="0" fontId="0" fillId="6" borderId="32" xfId="0" applyFont="1" applyFill="1" applyBorder="1" applyAlignment="1">
      <alignment vertical="center"/>
    </xf>
    <xf numFmtId="0" fontId="29" fillId="6" borderId="36" xfId="0" applyFont="1" applyFill="1" applyBorder="1" applyAlignment="1" applyProtection="1">
      <alignment horizontal="center" vertical="center"/>
    </xf>
    <xf numFmtId="0" fontId="29" fillId="6" borderId="20" xfId="0" applyFont="1" applyFill="1" applyBorder="1" applyAlignment="1" applyProtection="1">
      <alignment horizontal="center" vertical="center"/>
    </xf>
    <xf numFmtId="0" fontId="0" fillId="6" borderId="31" xfId="0" applyFont="1" applyFill="1" applyBorder="1" applyAlignment="1" applyProtection="1">
      <alignment horizontal="center" vertical="center"/>
    </xf>
    <xf numFmtId="0" fontId="0" fillId="6" borderId="32" xfId="0" applyFont="1" applyFill="1" applyBorder="1" applyAlignment="1" applyProtection="1">
      <alignment horizontal="center" vertical="center"/>
    </xf>
    <xf numFmtId="0" fontId="27" fillId="6" borderId="0" xfId="0" applyFont="1" applyFill="1" applyBorder="1" applyAlignment="1">
      <alignment horizontal="center" vertical="center"/>
    </xf>
    <xf numFmtId="0" fontId="26" fillId="6" borderId="9" xfId="4" applyFont="1" applyFill="1" applyBorder="1" applyAlignment="1">
      <alignment horizontal="center"/>
    </xf>
    <xf numFmtId="0" fontId="27" fillId="6" borderId="34" xfId="0" applyFont="1" applyFill="1" applyBorder="1" applyAlignment="1" applyProtection="1">
      <alignment horizontal="center" vertical="center"/>
    </xf>
    <xf numFmtId="0" fontId="27" fillId="6" borderId="9" xfId="0" applyFont="1" applyFill="1" applyBorder="1" applyAlignment="1" applyProtection="1">
      <alignment horizontal="center" vertical="center"/>
    </xf>
    <xf numFmtId="0" fontId="27" fillId="6" borderId="54" xfId="0" applyFont="1" applyFill="1" applyBorder="1" applyAlignment="1" applyProtection="1">
      <alignment horizontal="center" vertical="center"/>
    </xf>
    <xf numFmtId="3" fontId="0" fillId="6" borderId="54" xfId="0" applyNumberFormat="1" applyFont="1" applyFill="1" applyBorder="1" applyAlignment="1" applyProtection="1">
      <alignment horizontal="center" vertical="center"/>
    </xf>
    <xf numFmtId="3" fontId="0" fillId="6" borderId="34" xfId="0" applyNumberFormat="1" applyFont="1" applyFill="1" applyBorder="1" applyAlignment="1" applyProtection="1">
      <alignment horizontal="center" vertical="center"/>
    </xf>
    <xf numFmtId="0" fontId="27" fillId="6" borderId="35" xfId="0" applyFont="1" applyFill="1" applyBorder="1" applyAlignment="1" applyProtection="1">
      <alignment horizontal="center" vertical="center"/>
    </xf>
    <xf numFmtId="0" fontId="0" fillId="6" borderId="0" xfId="0" applyFont="1" applyFill="1" applyBorder="1" applyAlignment="1" applyProtection="1">
      <alignment horizontal="center" vertical="center"/>
    </xf>
    <xf numFmtId="0" fontId="29" fillId="13" borderId="36" xfId="3" applyFont="1" applyBorder="1" applyAlignment="1">
      <alignment horizontal="center" vertical="center"/>
    </xf>
    <xf numFmtId="0" fontId="27" fillId="6" borderId="8" xfId="0" applyFont="1" applyFill="1" applyBorder="1" applyAlignment="1">
      <alignment horizontal="center" vertical="center"/>
    </xf>
    <xf numFmtId="3" fontId="27" fillId="6" borderId="9" xfId="11" applyFont="1" applyFill="1" applyBorder="1" applyAlignment="1">
      <alignment horizontal="center" vertical="center"/>
      <protection locked="0"/>
    </xf>
    <xf numFmtId="3" fontId="27" fillId="6" borderId="8" xfId="11" applyFont="1" applyFill="1" applyBorder="1" applyAlignment="1">
      <alignment horizontal="center" vertical="center"/>
      <protection locked="0"/>
    </xf>
    <xf numFmtId="3" fontId="27" fillId="6" borderId="40" xfId="11" applyFont="1" applyFill="1" applyBorder="1" applyAlignment="1">
      <alignment horizontal="center" vertical="center"/>
      <protection locked="0"/>
    </xf>
    <xf numFmtId="0" fontId="27" fillId="2" borderId="0" xfId="0" applyFont="1" applyFill="1" applyBorder="1" applyAlignment="1">
      <alignment horizontal="center" vertical="center"/>
    </xf>
    <xf numFmtId="0" fontId="44" fillId="2" borderId="5" xfId="120" applyFont="1" applyFill="1" applyBorder="1" applyAlignment="1" applyProtection="1">
      <alignment horizontal="center" vertical="center"/>
    </xf>
    <xf numFmtId="0" fontId="44" fillId="2" borderId="5" xfId="120" applyFont="1" applyFill="1" applyBorder="1" applyAlignment="1" applyProtection="1">
      <alignment horizontal="left" vertical="center"/>
    </xf>
    <xf numFmtId="0" fontId="27" fillId="6" borderId="0" xfId="0" applyFont="1" applyFill="1" applyBorder="1" applyAlignment="1" applyProtection="1">
      <alignment horizontal="left"/>
    </xf>
    <xf numFmtId="0" fontId="28" fillId="6" borderId="0" xfId="0" applyFont="1" applyFill="1" applyBorder="1" applyAlignment="1" applyProtection="1">
      <alignment horizontal="left"/>
    </xf>
    <xf numFmtId="0" fontId="0" fillId="45" borderId="34" xfId="0" applyFont="1" applyFill="1" applyBorder="1" applyAlignment="1" applyProtection="1">
      <alignment vertical="center"/>
    </xf>
    <xf numFmtId="3" fontId="0" fillId="6" borderId="44" xfId="0" applyNumberFormat="1" applyFont="1" applyFill="1" applyBorder="1" applyAlignment="1" applyProtection="1">
      <alignment horizontal="center" vertical="center"/>
    </xf>
    <xf numFmtId="0" fontId="0" fillId="6" borderId="44" xfId="0" applyFont="1" applyFill="1" applyBorder="1" applyAlignment="1" applyProtection="1">
      <alignment horizontal="left" vertical="center" indent="1"/>
    </xf>
    <xf numFmtId="3" fontId="27" fillId="41" borderId="47" xfId="11" applyNumberFormat="1" applyFont="1" applyBorder="1" applyAlignment="1" applyProtection="1">
      <alignment horizontal="right" vertical="center"/>
      <protection locked="0"/>
    </xf>
    <xf numFmtId="3" fontId="27" fillId="41" borderId="72" xfId="11" applyNumberFormat="1" applyFont="1" applyBorder="1" applyAlignment="1" applyProtection="1">
      <alignment horizontal="right" vertical="center"/>
      <protection locked="0"/>
    </xf>
    <xf numFmtId="3" fontId="27" fillId="41" borderId="90" xfId="11" applyNumberFormat="1" applyFont="1" applyBorder="1" applyAlignment="1" applyProtection="1">
      <alignment horizontal="right" vertical="center"/>
      <protection locked="0"/>
    </xf>
    <xf numFmtId="3" fontId="27" fillId="41" borderId="91" xfId="11" applyNumberFormat="1" applyFont="1" applyBorder="1" applyAlignment="1" applyProtection="1">
      <alignment horizontal="right" vertical="center"/>
      <protection locked="0"/>
    </xf>
    <xf numFmtId="3" fontId="27" fillId="41" borderId="92" xfId="11" applyNumberFormat="1" applyFont="1" applyBorder="1" applyAlignment="1" applyProtection="1">
      <alignment horizontal="right" vertical="center"/>
      <protection locked="0"/>
    </xf>
    <xf numFmtId="3" fontId="27" fillId="41" borderId="93" xfId="11" applyNumberFormat="1" applyFont="1" applyBorder="1" applyAlignment="1" applyProtection="1">
      <alignment horizontal="right" vertical="center"/>
      <protection locked="0"/>
    </xf>
    <xf numFmtId="3" fontId="27" fillId="41" borderId="94" xfId="11" applyNumberFormat="1" applyFont="1" applyBorder="1" applyAlignment="1" applyProtection="1">
      <alignment horizontal="right" vertical="center"/>
      <protection locked="0"/>
    </xf>
    <xf numFmtId="3" fontId="27" fillId="41" borderId="95" xfId="11" applyNumberFormat="1" applyFont="1" applyBorder="1" applyAlignment="1" applyProtection="1">
      <alignment horizontal="right" vertical="center"/>
      <protection locked="0"/>
    </xf>
    <xf numFmtId="3" fontId="27" fillId="41" borderId="96" xfId="11" applyNumberFormat="1" applyFont="1" applyBorder="1" applyAlignment="1" applyProtection="1">
      <alignment horizontal="right" vertical="center"/>
      <protection locked="0"/>
    </xf>
    <xf numFmtId="3" fontId="27" fillId="41" borderId="97" xfId="11" applyNumberFormat="1" applyFont="1" applyBorder="1" applyAlignment="1" applyProtection="1">
      <alignment horizontal="right" vertical="center"/>
      <protection locked="0"/>
    </xf>
    <xf numFmtId="3" fontId="27" fillId="41" borderId="88" xfId="11" applyNumberFormat="1" applyFont="1" applyBorder="1" applyAlignment="1" applyProtection="1">
      <alignment horizontal="right" vertical="center"/>
      <protection locked="0"/>
    </xf>
    <xf numFmtId="3" fontId="27" fillId="41" borderId="76" xfId="11" applyNumberFormat="1" applyFont="1" applyBorder="1" applyAlignment="1" applyProtection="1">
      <alignment horizontal="right" vertical="center"/>
      <protection locked="0"/>
    </xf>
    <xf numFmtId="3" fontId="27" fillId="41" borderId="105" xfId="11" applyNumberFormat="1" applyFont="1" applyBorder="1" applyAlignment="1" applyProtection="1">
      <alignment horizontal="right" vertical="center"/>
      <protection locked="0"/>
    </xf>
    <xf numFmtId="3" fontId="27" fillId="41" borderId="10" xfId="11" applyNumberFormat="1" applyFont="1" applyBorder="1" applyAlignment="1" applyProtection="1">
      <alignment horizontal="right" vertical="center"/>
      <protection locked="0"/>
    </xf>
    <xf numFmtId="3" fontId="27" fillId="41" borderId="69" xfId="11" applyNumberFormat="1" applyFont="1" applyBorder="1" applyAlignment="1" applyProtection="1">
      <alignment horizontal="right" vertical="center"/>
      <protection locked="0"/>
    </xf>
    <xf numFmtId="3" fontId="27" fillId="41" borderId="57" xfId="11" applyNumberFormat="1" applyFont="1" applyBorder="1" applyAlignment="1" applyProtection="1">
      <alignment horizontal="right" vertical="center"/>
      <protection locked="0"/>
    </xf>
    <xf numFmtId="3" fontId="27" fillId="41" borderId="58" xfId="11" applyNumberFormat="1" applyFont="1" applyBorder="1" applyAlignment="1" applyProtection="1">
      <alignment horizontal="right" vertical="center"/>
      <protection locked="0"/>
    </xf>
    <xf numFmtId="3" fontId="27" fillId="41" borderId="70" xfId="11" applyNumberFormat="1" applyFont="1" applyBorder="1" applyAlignment="1" applyProtection="1">
      <alignment horizontal="right" vertical="center"/>
      <protection locked="0"/>
    </xf>
    <xf numFmtId="3" fontId="27" fillId="41" borderId="71" xfId="11" applyNumberFormat="1" applyFont="1" applyBorder="1" applyAlignment="1" applyProtection="1">
      <alignment horizontal="right" vertical="center"/>
      <protection locked="0"/>
    </xf>
    <xf numFmtId="3" fontId="27" fillId="41" borderId="48" xfId="11" applyNumberFormat="1" applyFont="1" applyBorder="1" applyAlignment="1" applyProtection="1">
      <alignment horizontal="right" vertical="center"/>
      <protection locked="0"/>
    </xf>
    <xf numFmtId="3" fontId="27" fillId="41" borderId="22" xfId="11" applyNumberFormat="1" applyFont="1" applyBorder="1" applyAlignment="1" applyProtection="1">
      <alignment horizontal="right" vertical="center"/>
      <protection locked="0"/>
    </xf>
    <xf numFmtId="3" fontId="27" fillId="41" borderId="50" xfId="11" applyNumberFormat="1" applyFont="1" applyBorder="1" applyAlignment="1" applyProtection="1">
      <alignment horizontal="right" vertical="center"/>
      <protection locked="0"/>
    </xf>
    <xf numFmtId="3" fontId="27" fillId="41" borderId="24" xfId="11" applyNumberFormat="1" applyFont="1" applyBorder="1" applyAlignment="1" applyProtection="1">
      <alignment horizontal="right" vertical="center"/>
      <protection locked="0"/>
    </xf>
    <xf numFmtId="3" fontId="27" fillId="41" borderId="74" xfId="11" applyNumberFormat="1" applyFont="1" applyBorder="1" applyAlignment="1" applyProtection="1">
      <alignment horizontal="right" vertical="center"/>
      <protection locked="0"/>
    </xf>
    <xf numFmtId="3" fontId="27" fillId="41" borderId="75" xfId="11" applyNumberFormat="1" applyFont="1" applyBorder="1" applyAlignment="1" applyProtection="1">
      <alignment horizontal="right" vertical="center"/>
      <protection locked="0"/>
    </xf>
    <xf numFmtId="0" fontId="0" fillId="6" borderId="8" xfId="0" applyBorder="1">
      <alignment vertical="center"/>
    </xf>
    <xf numFmtId="3" fontId="0" fillId="6" borderId="35" xfId="0" applyNumberFormat="1" applyFont="1" applyFill="1" applyBorder="1" applyAlignment="1" applyProtection="1">
      <alignment horizontal="center" vertical="center"/>
    </xf>
    <xf numFmtId="0" fontId="29" fillId="6" borderId="9" xfId="0" applyFont="1" applyFill="1" applyBorder="1" applyAlignment="1" applyProtection="1">
      <alignment horizontal="center" vertical="center"/>
    </xf>
    <xf numFmtId="0" fontId="29" fillId="6" borderId="36" xfId="0" applyFont="1" applyFill="1" applyBorder="1" applyAlignment="1" applyProtection="1">
      <alignment horizontal="center" vertical="center" wrapText="1"/>
    </xf>
    <xf numFmtId="0" fontId="29" fillId="6" borderId="20" xfId="0" applyFont="1" applyFill="1" applyBorder="1" applyAlignment="1" applyProtection="1">
      <alignment horizontal="center" vertical="center" wrapText="1"/>
    </xf>
    <xf numFmtId="0" fontId="26" fillId="0" borderId="12" xfId="4" applyFont="1" applyFill="1" applyBorder="1" applyAlignment="1"/>
    <xf numFmtId="0" fontId="26" fillId="0" borderId="5" xfId="4" applyFont="1" applyFill="1" applyBorder="1" applyAlignment="1"/>
    <xf numFmtId="0" fontId="27" fillId="6" borderId="47" xfId="0" applyFont="1" applyFill="1" applyBorder="1" applyAlignment="1">
      <alignment horizontal="center" vertical="center" wrapText="1"/>
    </xf>
    <xf numFmtId="3" fontId="27" fillId="41" borderId="64" xfId="11" applyNumberFormat="1" applyFont="1" applyBorder="1" applyAlignment="1" applyProtection="1">
      <alignment horizontal="right" vertical="center"/>
      <protection locked="0"/>
    </xf>
    <xf numFmtId="3" fontId="27" fillId="41" borderId="63" xfId="11" applyNumberFormat="1" applyFont="1" applyBorder="1" applyAlignment="1" applyProtection="1">
      <alignment horizontal="right" vertical="center"/>
      <protection locked="0"/>
    </xf>
    <xf numFmtId="3" fontId="27" fillId="41" borderId="45" xfId="11" applyNumberFormat="1" applyFont="1" applyBorder="1" applyAlignment="1" applyProtection="1">
      <alignment horizontal="right" vertical="center"/>
      <protection locked="0"/>
    </xf>
    <xf numFmtId="0" fontId="27" fillId="6" borderId="46" xfId="0" applyFont="1" applyFill="1" applyBorder="1" applyAlignment="1">
      <alignment horizontal="center" vertical="center"/>
    </xf>
    <xf numFmtId="3" fontId="27" fillId="41" borderId="42" xfId="11" applyFont="1" applyBorder="1" applyAlignment="1" applyProtection="1">
      <alignment horizontal="right" vertical="center"/>
      <protection locked="0"/>
    </xf>
    <xf numFmtId="3" fontId="0" fillId="6" borderId="0" xfId="0" applyNumberFormat="1" applyBorder="1">
      <alignment vertical="center"/>
    </xf>
    <xf numFmtId="0" fontId="0" fillId="6" borderId="0" xfId="0" applyBorder="1">
      <alignment vertical="center"/>
    </xf>
    <xf numFmtId="0" fontId="27" fillId="6" borderId="0" xfId="0" applyFont="1" applyFill="1" applyBorder="1">
      <alignment vertical="center"/>
    </xf>
    <xf numFmtId="0" fontId="0" fillId="6" borderId="0" xfId="0">
      <alignment vertical="center"/>
    </xf>
    <xf numFmtId="0" fontId="0" fillId="6" borderId="0" xfId="0" applyFill="1" applyBorder="1">
      <alignment vertical="center"/>
    </xf>
    <xf numFmtId="0" fontId="0" fillId="6" borderId="0" xfId="0" applyBorder="1">
      <alignment vertical="center"/>
    </xf>
    <xf numFmtId="3" fontId="27" fillId="41" borderId="25" xfId="11" applyFont="1" applyBorder="1" applyAlignment="1" applyProtection="1">
      <alignment horizontal="right" vertical="center"/>
      <protection locked="0"/>
    </xf>
    <xf numFmtId="0" fontId="27" fillId="6" borderId="0" xfId="0" applyFont="1" applyFill="1" applyBorder="1">
      <alignment vertical="center"/>
    </xf>
    <xf numFmtId="0" fontId="27" fillId="6" borderId="2" xfId="0" applyFont="1" applyFill="1" applyBorder="1">
      <alignment vertical="center"/>
    </xf>
    <xf numFmtId="0" fontId="27" fillId="6" borderId="34" xfId="0" applyFont="1" applyFill="1" applyBorder="1" applyAlignment="1" applyProtection="1">
      <alignment horizontal="left" vertical="center"/>
    </xf>
    <xf numFmtId="0" fontId="29" fillId="0" borderId="48" xfId="0" applyFont="1" applyFill="1" applyBorder="1" applyAlignment="1" applyProtection="1">
      <alignment horizontal="center" vertical="center" wrapText="1"/>
    </xf>
    <xf numFmtId="0" fontId="0" fillId="6" borderId="41" xfId="0" applyFont="1" applyFill="1" applyBorder="1" applyAlignment="1">
      <alignment horizontal="left" vertical="center" wrapText="1"/>
    </xf>
    <xf numFmtId="0" fontId="29" fillId="0" borderId="36" xfId="0" applyFont="1" applyFill="1" applyBorder="1" applyAlignment="1">
      <alignment horizontal="center" vertical="center"/>
    </xf>
    <xf numFmtId="0" fontId="29" fillId="0" borderId="50" xfId="0" applyFont="1" applyFill="1" applyBorder="1" applyAlignment="1" applyProtection="1">
      <alignment horizontal="center" vertical="center" wrapText="1"/>
    </xf>
    <xf numFmtId="0" fontId="29" fillId="0" borderId="56"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0" fontId="29" fillId="0" borderId="21" xfId="0" applyFont="1" applyFill="1" applyBorder="1" applyAlignment="1" applyProtection="1">
      <alignment horizontal="center" vertical="center" wrapText="1"/>
    </xf>
    <xf numFmtId="0" fontId="29" fillId="0" borderId="9" xfId="0" applyFont="1" applyFill="1" applyBorder="1" applyAlignment="1">
      <alignment vertical="center"/>
    </xf>
    <xf numFmtId="0" fontId="0" fillId="6" borderId="47" xfId="0" applyFont="1" applyFill="1" applyBorder="1" applyAlignment="1">
      <alignment horizontal="left" vertical="center" wrapText="1"/>
    </xf>
    <xf numFmtId="0" fontId="26" fillId="6" borderId="0" xfId="4" applyFont="1" applyFill="1" applyBorder="1" applyAlignment="1"/>
    <xf numFmtId="0" fontId="0" fillId="6" borderId="0" xfId="0" applyAlignment="1"/>
    <xf numFmtId="49" fontId="27" fillId="41" borderId="38" xfId="18" applyNumberFormat="1" applyFont="1" applyBorder="1">
      <alignment horizontal="center" vertical="center" wrapText="1"/>
      <protection locked="0"/>
    </xf>
    <xf numFmtId="3" fontId="0" fillId="6" borderId="32" xfId="30" applyFont="1" applyFill="1" applyBorder="1" applyAlignment="1">
      <alignment horizontal="center" vertical="center"/>
    </xf>
    <xf numFmtId="49" fontId="27" fillId="41" borderId="41" xfId="18" applyNumberFormat="1" applyFont="1" applyBorder="1">
      <alignment horizontal="center" vertical="center" wrapText="1"/>
      <protection locked="0"/>
    </xf>
    <xf numFmtId="3" fontId="0" fillId="6" borderId="43" xfId="30" applyFont="1" applyFill="1" applyBorder="1" applyAlignment="1">
      <alignment horizontal="center" vertical="center" wrapText="1"/>
    </xf>
    <xf numFmtId="49" fontId="0" fillId="41" borderId="41" xfId="18" applyNumberFormat="1" applyFont="1" applyBorder="1">
      <alignment horizontal="center" vertical="center" wrapText="1"/>
      <protection locked="0"/>
    </xf>
    <xf numFmtId="0" fontId="0" fillId="6" borderId="0" xfId="0" applyFill="1" applyBorder="1" applyAlignment="1"/>
    <xf numFmtId="49" fontId="47" fillId="41" borderId="50" xfId="19" applyFont="1" applyBorder="1" applyAlignment="1">
      <alignment vertical="center"/>
      <protection locked="0"/>
    </xf>
    <xf numFmtId="170" fontId="10" fillId="41" borderId="48" xfId="10" applyFont="1" applyBorder="1" applyAlignment="1" applyProtection="1">
      <alignment vertical="center"/>
      <protection locked="0"/>
    </xf>
    <xf numFmtId="0" fontId="0" fillId="6" borderId="0" xfId="0" applyFill="1" applyBorder="1" applyAlignment="1">
      <alignment horizontal="right" vertical="center"/>
    </xf>
    <xf numFmtId="0" fontId="48" fillId="6" borderId="36" xfId="0" applyFont="1" applyFill="1" applyBorder="1" applyAlignment="1" applyProtection="1">
      <alignment horizontal="center" vertical="top" wrapText="1"/>
    </xf>
    <xf numFmtId="0" fontId="29" fillId="6" borderId="20" xfId="0" applyFont="1" applyFill="1" applyBorder="1" applyAlignment="1">
      <alignment horizontal="center"/>
    </xf>
    <xf numFmtId="0" fontId="49" fillId="6" borderId="0" xfId="116" applyFont="1" applyFill="1" applyBorder="1" applyAlignment="1" applyProtection="1">
      <alignment horizontal="left"/>
    </xf>
    <xf numFmtId="0" fontId="0" fillId="6" borderId="9" xfId="0" applyFill="1" applyBorder="1" applyAlignment="1"/>
    <xf numFmtId="0" fontId="49" fillId="6" borderId="9" xfId="116" applyFont="1" applyFill="1" applyBorder="1" applyAlignment="1" applyProtection="1">
      <alignment horizontal="left"/>
    </xf>
    <xf numFmtId="0" fontId="0" fillId="6" borderId="8" xfId="0" applyFill="1" applyBorder="1" applyAlignment="1"/>
    <xf numFmtId="3" fontId="47" fillId="41" borderId="108" xfId="124" applyFont="1" applyFill="1" applyBorder="1" applyAlignment="1">
      <alignment vertical="center"/>
      <protection locked="0"/>
    </xf>
    <xf numFmtId="3" fontId="47" fillId="41" borderId="109" xfId="124" applyFont="1" applyFill="1" applyBorder="1" applyAlignment="1">
      <alignment vertical="center"/>
      <protection locked="0"/>
    </xf>
    <xf numFmtId="0" fontId="10" fillId="2" borderId="110" xfId="140" applyFont="1" applyFill="1" applyBorder="1" applyAlignment="1" applyProtection="1">
      <alignment horizontal="left" vertical="center"/>
    </xf>
    <xf numFmtId="3" fontId="47" fillId="41" borderId="111" xfId="124" applyFont="1" applyFill="1" applyBorder="1" applyAlignment="1">
      <alignment vertical="center"/>
      <protection locked="0"/>
    </xf>
    <xf numFmtId="3" fontId="47" fillId="41" borderId="112" xfId="124" applyFont="1" applyFill="1" applyBorder="1" applyAlignment="1">
      <alignment vertical="center"/>
      <protection locked="0"/>
    </xf>
    <xf numFmtId="0" fontId="10" fillId="2" borderId="66" xfId="140" applyFont="1" applyFill="1" applyBorder="1" applyAlignment="1" applyProtection="1">
      <alignment horizontal="left" vertical="center"/>
    </xf>
    <xf numFmtId="3" fontId="47" fillId="41" borderId="113" xfId="124" applyFont="1" applyFill="1" applyBorder="1" applyAlignment="1">
      <alignment vertical="center"/>
      <protection locked="0"/>
    </xf>
    <xf numFmtId="3" fontId="47" fillId="41" borderId="114" xfId="124" applyFont="1" applyFill="1" applyBorder="1" applyAlignment="1">
      <alignment vertical="center"/>
      <protection locked="0"/>
    </xf>
    <xf numFmtId="0" fontId="10" fillId="2" borderId="115" xfId="140" applyFont="1" applyFill="1" applyBorder="1" applyAlignment="1" applyProtection="1">
      <alignment horizontal="left" vertical="center"/>
    </xf>
    <xf numFmtId="0" fontId="11" fillId="2" borderId="3" xfId="140" applyFont="1" applyFill="1" applyBorder="1" applyAlignment="1">
      <alignment horizontal="center" vertical="center"/>
    </xf>
    <xf numFmtId="0" fontId="11" fillId="2" borderId="3" xfId="140" applyFont="1" applyFill="1" applyBorder="1" applyAlignment="1" applyProtection="1">
      <alignment horizontal="center" vertical="center"/>
    </xf>
    <xf numFmtId="0" fontId="11" fillId="2" borderId="1" xfId="140" applyFont="1" applyFill="1" applyBorder="1" applyAlignment="1" applyProtection="1">
      <alignment horizontal="center" vertical="center"/>
    </xf>
    <xf numFmtId="0" fontId="10" fillId="6" borderId="0" xfId="140" applyFont="1" applyFill="1" applyBorder="1" applyAlignment="1" applyProtection="1">
      <alignment vertical="center"/>
    </xf>
    <xf numFmtId="0" fontId="10" fillId="2" borderId="0" xfId="140" applyFont="1" applyFill="1" applyBorder="1" applyAlignment="1">
      <alignment vertical="center"/>
    </xf>
    <xf numFmtId="0" fontId="0" fillId="6" borderId="0" xfId="0" applyBorder="1" applyAlignment="1"/>
    <xf numFmtId="3" fontId="47" fillId="41" borderId="38" xfId="124" applyFont="1" applyFill="1" applyBorder="1" applyAlignment="1">
      <alignment vertical="center"/>
      <protection locked="0"/>
    </xf>
    <xf numFmtId="3" fontId="47" fillId="41" borderId="27" xfId="124" applyFont="1" applyFill="1" applyBorder="1" applyAlignment="1">
      <alignment vertical="center"/>
      <protection locked="0"/>
    </xf>
    <xf numFmtId="0" fontId="10" fillId="2" borderId="35" xfId="140" applyFont="1" applyFill="1" applyBorder="1" applyAlignment="1" applyProtection="1">
      <alignment horizontal="left" vertical="center"/>
    </xf>
    <xf numFmtId="3" fontId="47" fillId="41" borderId="41" xfId="124" applyFont="1" applyFill="1" applyBorder="1" applyAlignment="1">
      <alignment vertical="center"/>
      <protection locked="0"/>
    </xf>
    <xf numFmtId="3" fontId="47" fillId="41" borderId="25" xfId="124" applyFont="1" applyFill="1" applyBorder="1" applyAlignment="1">
      <alignment vertical="center"/>
      <protection locked="0"/>
    </xf>
    <xf numFmtId="0" fontId="10" fillId="2" borderId="34" xfId="140" applyFont="1" applyFill="1" applyBorder="1" applyAlignment="1" applyProtection="1">
      <alignment horizontal="left" vertical="center"/>
    </xf>
    <xf numFmtId="3" fontId="47" fillId="41" borderId="42" xfId="124" applyFont="1" applyFill="1" applyBorder="1" applyAlignment="1">
      <alignment vertical="center"/>
      <protection locked="0"/>
    </xf>
    <xf numFmtId="3" fontId="47" fillId="41" borderId="28" xfId="124" applyFont="1" applyFill="1" applyBorder="1" applyAlignment="1">
      <alignment vertical="center"/>
      <protection locked="0"/>
    </xf>
    <xf numFmtId="0" fontId="10" fillId="2" borderId="54" xfId="140" applyFont="1" applyFill="1" applyBorder="1" applyAlignment="1" applyProtection="1">
      <alignment horizontal="left" vertical="center"/>
    </xf>
    <xf numFmtId="0" fontId="11" fillId="2" borderId="36" xfId="141" applyFont="1" applyFill="1" applyBorder="1" applyAlignment="1" applyProtection="1">
      <alignment horizontal="center" vertical="center" wrapText="1"/>
    </xf>
    <xf numFmtId="0" fontId="11" fillId="2" borderId="20" xfId="141" applyFont="1" applyFill="1" applyBorder="1" applyAlignment="1" applyProtection="1">
      <alignment horizontal="center" vertical="center" wrapText="1"/>
    </xf>
    <xf numFmtId="0" fontId="10" fillId="0" borderId="9" xfId="140" applyFont="1" applyFill="1" applyBorder="1" applyAlignment="1">
      <alignment vertical="center"/>
    </xf>
    <xf numFmtId="0" fontId="10" fillId="6" borderId="0" xfId="140" applyFont="1" applyFill="1" applyBorder="1" applyAlignment="1">
      <alignment vertical="center"/>
    </xf>
    <xf numFmtId="0" fontId="0" fillId="6" borderId="9" xfId="0" applyBorder="1" applyAlignment="1"/>
    <xf numFmtId="0" fontId="49" fillId="2" borderId="9" xfId="116" applyFont="1" applyFill="1" applyBorder="1" applyAlignment="1" applyProtection="1">
      <alignment horizontal="left"/>
    </xf>
    <xf numFmtId="3" fontId="47" fillId="41" borderId="35" xfId="124" applyFont="1" applyFill="1" applyBorder="1" applyAlignment="1">
      <alignment vertical="center"/>
      <protection locked="0"/>
    </xf>
    <xf numFmtId="3" fontId="47" fillId="41" borderId="33" xfId="124" applyFont="1" applyFill="1" applyBorder="1" applyAlignment="1">
      <alignment vertical="center"/>
      <protection locked="0"/>
    </xf>
    <xf numFmtId="0" fontId="10" fillId="2" borderId="33" xfId="140" applyFont="1" applyFill="1" applyBorder="1" applyAlignment="1" applyProtection="1">
      <alignment horizontal="left" vertical="center"/>
    </xf>
    <xf numFmtId="0" fontId="49" fillId="2" borderId="0" xfId="116" applyFont="1" applyFill="1" applyBorder="1" applyAlignment="1" applyProtection="1">
      <alignment horizontal="left"/>
    </xf>
    <xf numFmtId="0" fontId="0" fillId="6" borderId="5" xfId="0" applyFill="1" applyBorder="1" applyAlignment="1"/>
    <xf numFmtId="0" fontId="0" fillId="6" borderId="5" xfId="0" applyBorder="1" applyAlignment="1"/>
    <xf numFmtId="0" fontId="49" fillId="2" borderId="5" xfId="116" applyFont="1" applyFill="1" applyBorder="1" applyAlignment="1" applyProtection="1">
      <alignment horizontal="left"/>
    </xf>
    <xf numFmtId="0" fontId="10" fillId="2" borderId="8" xfId="140" applyFont="1" applyFill="1" applyBorder="1" applyAlignment="1">
      <alignment vertical="center"/>
    </xf>
    <xf numFmtId="0" fontId="10" fillId="2" borderId="8" xfId="140" applyFont="1" applyFill="1" applyBorder="1" applyAlignment="1" applyProtection="1">
      <alignment vertical="center"/>
    </xf>
    <xf numFmtId="49" fontId="47" fillId="6" borderId="0" xfId="19" applyFont="1" applyFill="1" applyBorder="1" applyAlignment="1">
      <alignment vertical="center"/>
      <protection locked="0"/>
    </xf>
    <xf numFmtId="0" fontId="10" fillId="2" borderId="0" xfId="140" applyFont="1" applyFill="1" applyBorder="1" applyAlignment="1" applyProtection="1">
      <alignment horizontal="left" vertical="center"/>
    </xf>
    <xf numFmtId="0" fontId="48" fillId="6" borderId="0" xfId="0" applyFont="1" applyFill="1" applyBorder="1" applyAlignment="1" applyProtection="1">
      <alignment horizontal="center" vertical="top" wrapText="1"/>
    </xf>
    <xf numFmtId="0" fontId="10" fillId="2" borderId="5" xfId="140" applyFont="1" applyFill="1" applyBorder="1" applyAlignment="1">
      <alignment vertical="center"/>
    </xf>
    <xf numFmtId="0" fontId="49" fillId="2" borderId="0" xfId="116" applyFont="1" applyFill="1" applyBorder="1" applyProtection="1"/>
    <xf numFmtId="0" fontId="10" fillId="2" borderId="9" xfId="140" applyFont="1" applyFill="1" applyBorder="1" applyAlignment="1">
      <alignment vertical="center"/>
    </xf>
    <xf numFmtId="0" fontId="49" fillId="2" borderId="9" xfId="116" applyFont="1" applyFill="1" applyBorder="1" applyAlignment="1" applyProtection="1"/>
    <xf numFmtId="0" fontId="0" fillId="6" borderId="8" xfId="0" applyBorder="1" applyAlignment="1"/>
    <xf numFmtId="0" fontId="50" fillId="2" borderId="8" xfId="119" applyFont="1" applyFill="1" applyBorder="1" applyAlignment="1">
      <alignment horizontal="center"/>
    </xf>
    <xf numFmtId="0" fontId="42" fillId="2" borderId="8" xfId="119" applyFont="1" applyFill="1" applyBorder="1" applyAlignment="1"/>
    <xf numFmtId="0" fontId="50" fillId="2" borderId="0" xfId="119" applyFont="1" applyFill="1" applyBorder="1" applyAlignment="1">
      <alignment horizontal="center"/>
    </xf>
    <xf numFmtId="0" fontId="42" fillId="2" borderId="0" xfId="119" applyFont="1" applyFill="1" applyBorder="1" applyAlignment="1"/>
    <xf numFmtId="0" fontId="27" fillId="47" borderId="0" xfId="0" applyFont="1" applyFill="1" applyBorder="1" applyAlignment="1" applyProtection="1">
      <alignment vertical="center"/>
      <protection locked="0"/>
    </xf>
    <xf numFmtId="3" fontId="27" fillId="48" borderId="38" xfId="11" applyFont="1" applyFill="1" applyBorder="1" applyAlignment="1" applyProtection="1">
      <alignment horizontal="right" vertical="center"/>
      <protection locked="0"/>
    </xf>
    <xf numFmtId="3" fontId="27" fillId="48" borderId="41" xfId="11" applyFont="1" applyFill="1" applyBorder="1" applyAlignment="1" applyProtection="1">
      <alignment horizontal="right" vertical="center"/>
      <protection locked="0"/>
    </xf>
    <xf numFmtId="3" fontId="27" fillId="48" borderId="42" xfId="11" applyFont="1" applyFill="1" applyBorder="1" applyAlignment="1" applyProtection="1">
      <alignment horizontal="right" vertical="center"/>
      <protection locked="0"/>
    </xf>
    <xf numFmtId="3" fontId="51" fillId="48" borderId="38" xfId="11" applyFont="1" applyFill="1" applyBorder="1" applyProtection="1">
      <alignment horizontal="right" vertical="center"/>
      <protection locked="0"/>
    </xf>
    <xf numFmtId="3" fontId="51" fillId="48" borderId="27" xfId="11" applyFont="1" applyFill="1" applyBorder="1" applyProtection="1">
      <alignment horizontal="right" vertical="center"/>
      <protection locked="0"/>
    </xf>
    <xf numFmtId="3" fontId="51" fillId="48" borderId="26" xfId="11" applyFont="1" applyFill="1" applyBorder="1" applyProtection="1">
      <alignment horizontal="right" vertical="center"/>
      <protection locked="0"/>
    </xf>
    <xf numFmtId="3" fontId="51" fillId="48" borderId="59" xfId="11" applyFont="1" applyFill="1" applyBorder="1" applyProtection="1">
      <alignment horizontal="right" vertical="center"/>
      <protection locked="0"/>
    </xf>
    <xf numFmtId="3" fontId="51" fillId="48" borderId="38" xfId="11" applyFont="1" applyFill="1" applyBorder="1" applyAlignment="1" applyProtection="1">
      <alignment horizontal="center" vertical="center"/>
      <protection locked="0"/>
    </xf>
    <xf numFmtId="3" fontId="51" fillId="48" borderId="41" xfId="11" applyFont="1" applyFill="1" applyBorder="1" applyProtection="1">
      <alignment horizontal="right" vertical="center"/>
      <protection locked="0"/>
    </xf>
    <xf numFmtId="3" fontId="51" fillId="48" borderId="25" xfId="11" applyFont="1" applyFill="1" applyBorder="1" applyProtection="1">
      <alignment horizontal="right" vertical="center"/>
      <protection locked="0"/>
    </xf>
    <xf numFmtId="3" fontId="51" fillId="48" borderId="24" xfId="11" applyFont="1" applyFill="1" applyBorder="1" applyProtection="1">
      <alignment horizontal="right" vertical="center"/>
      <protection locked="0"/>
    </xf>
    <xf numFmtId="3" fontId="51" fillId="48" borderId="58" xfId="11" applyFont="1" applyFill="1" applyBorder="1" applyProtection="1">
      <alignment horizontal="right" vertical="center"/>
      <protection locked="0"/>
    </xf>
    <xf numFmtId="3" fontId="51" fillId="48" borderId="41" xfId="11" applyFont="1" applyFill="1" applyBorder="1" applyAlignment="1" applyProtection="1">
      <alignment horizontal="center" vertical="center"/>
      <protection locked="0"/>
    </xf>
    <xf numFmtId="3" fontId="51" fillId="48" borderId="42" xfId="11" applyFont="1" applyFill="1" applyBorder="1" applyProtection="1">
      <alignment horizontal="right" vertical="center"/>
      <protection locked="0"/>
    </xf>
    <xf numFmtId="3" fontId="51" fillId="48" borderId="28" xfId="11" applyFont="1" applyFill="1" applyBorder="1" applyProtection="1">
      <alignment horizontal="right" vertical="center"/>
      <protection locked="0"/>
    </xf>
    <xf numFmtId="3" fontId="51" fillId="48" borderId="106" xfId="11" applyFont="1" applyFill="1" applyBorder="1" applyProtection="1">
      <alignment horizontal="right" vertical="center"/>
      <protection locked="0"/>
    </xf>
    <xf numFmtId="3" fontId="51" fillId="48" borderId="116" xfId="11" applyFont="1" applyFill="1" applyBorder="1" applyProtection="1">
      <alignment horizontal="right" vertical="center"/>
      <protection locked="0"/>
    </xf>
    <xf numFmtId="3" fontId="51" fillId="48" borderId="37" xfId="11" applyFont="1" applyFill="1" applyBorder="1" applyAlignment="1" applyProtection="1">
      <alignment horizontal="center" vertical="center"/>
      <protection locked="0"/>
    </xf>
    <xf numFmtId="3" fontId="52" fillId="49" borderId="38" xfId="142" applyNumberFormat="1" applyFill="1" applyBorder="1" applyAlignment="1" applyProtection="1">
      <alignment horizontal="right" vertical="center"/>
      <protection locked="0"/>
    </xf>
    <xf numFmtId="3" fontId="27" fillId="48" borderId="27" xfId="11" applyFont="1" applyFill="1" applyBorder="1" applyAlignment="1" applyProtection="1">
      <alignment horizontal="right" vertical="center"/>
      <protection locked="0"/>
    </xf>
    <xf numFmtId="3" fontId="27" fillId="48" borderId="26" xfId="11" applyFont="1" applyFill="1" applyBorder="1" applyAlignment="1" applyProtection="1">
      <alignment horizontal="right" vertical="center"/>
      <protection locked="0"/>
    </xf>
    <xf numFmtId="3" fontId="52" fillId="49" borderId="59" xfId="142" applyNumberFormat="1" applyFill="1" applyBorder="1" applyAlignment="1" applyProtection="1">
      <alignment horizontal="right" vertical="center"/>
      <protection locked="0"/>
    </xf>
    <xf numFmtId="3" fontId="52" fillId="49" borderId="41" xfId="142" applyNumberFormat="1" applyFill="1" applyBorder="1" applyAlignment="1" applyProtection="1">
      <alignment horizontal="right" vertical="center"/>
      <protection locked="0"/>
    </xf>
    <xf numFmtId="3" fontId="27" fillId="48" borderId="25" xfId="11" applyFont="1" applyFill="1" applyBorder="1" applyAlignment="1" applyProtection="1">
      <alignment horizontal="right" vertical="center"/>
      <protection locked="0"/>
    </xf>
    <xf numFmtId="3" fontId="27" fillId="48" borderId="24" xfId="11" applyFont="1" applyFill="1" applyBorder="1" applyAlignment="1" applyProtection="1">
      <alignment horizontal="right" vertical="center"/>
      <protection locked="0"/>
    </xf>
    <xf numFmtId="3" fontId="52" fillId="49" borderId="58" xfId="142" applyNumberFormat="1" applyFill="1" applyBorder="1" applyAlignment="1" applyProtection="1">
      <alignment horizontal="right" vertical="center"/>
      <protection locked="0"/>
    </xf>
    <xf numFmtId="3" fontId="27" fillId="48" borderId="111" xfId="11" applyFont="1" applyFill="1" applyBorder="1" applyAlignment="1" applyProtection="1">
      <alignment horizontal="right" vertical="center"/>
      <protection locked="0"/>
    </xf>
    <xf numFmtId="3" fontId="52" fillId="49" borderId="50" xfId="142" applyNumberFormat="1" applyFill="1" applyBorder="1" applyAlignment="1" applyProtection="1">
      <alignment horizontal="right" vertical="center"/>
      <protection locked="0"/>
    </xf>
    <xf numFmtId="3" fontId="27" fillId="48" borderId="48" xfId="11" applyFont="1" applyFill="1" applyBorder="1" applyAlignment="1" applyProtection="1">
      <alignment horizontal="right" vertical="center"/>
      <protection locked="0"/>
    </xf>
    <xf numFmtId="3" fontId="27" fillId="48" borderId="63" xfId="11" applyFont="1" applyFill="1" applyBorder="1" applyAlignment="1" applyProtection="1">
      <alignment horizontal="right" vertical="center"/>
      <protection locked="0"/>
    </xf>
    <xf numFmtId="3" fontId="52" fillId="49" borderId="56" xfId="142" applyNumberFormat="1" applyFill="1" applyBorder="1" applyAlignment="1" applyProtection="1">
      <alignment horizontal="right" vertical="center"/>
      <protection locked="0"/>
    </xf>
    <xf numFmtId="3" fontId="52" fillId="49" borderId="37" xfId="142" applyNumberFormat="1" applyFill="1" applyBorder="1" applyAlignment="1" applyProtection="1">
      <alignment horizontal="right" vertical="center"/>
      <protection locked="0"/>
    </xf>
    <xf numFmtId="3" fontId="27" fillId="48" borderId="28" xfId="11" applyFont="1" applyFill="1" applyBorder="1" applyAlignment="1" applyProtection="1">
      <alignment horizontal="right" vertical="center"/>
      <protection locked="0"/>
    </xf>
    <xf numFmtId="3" fontId="27" fillId="48" borderId="22" xfId="11" applyFont="1" applyFill="1" applyBorder="1" applyAlignment="1" applyProtection="1">
      <alignment horizontal="right" vertical="center"/>
      <protection locked="0"/>
    </xf>
    <xf numFmtId="3" fontId="52" fillId="49" borderId="57" xfId="142" applyNumberFormat="1" applyFill="1" applyBorder="1" applyAlignment="1" applyProtection="1">
      <alignment horizontal="right" vertical="center"/>
      <protection locked="0"/>
    </xf>
    <xf numFmtId="3" fontId="27" fillId="48" borderId="23" xfId="11" applyFont="1" applyFill="1" applyBorder="1" applyAlignment="1" applyProtection="1">
      <alignment horizontal="right" vertical="center"/>
      <protection locked="0"/>
    </xf>
    <xf numFmtId="3" fontId="27" fillId="48" borderId="32" xfId="11" applyFont="1" applyFill="1" applyBorder="1" applyAlignment="1" applyProtection="1">
      <alignment horizontal="right" vertical="center"/>
      <protection locked="0"/>
    </xf>
    <xf numFmtId="3" fontId="52" fillId="49" borderId="47" xfId="142" applyNumberFormat="1" applyFill="1" applyBorder="1" applyAlignment="1" applyProtection="1">
      <alignment horizontal="right" vertical="center"/>
      <protection locked="0"/>
    </xf>
    <xf numFmtId="3" fontId="27" fillId="48" borderId="45" xfId="11" applyFont="1" applyFill="1" applyBorder="1" applyAlignment="1" applyProtection="1">
      <alignment horizontal="right" vertical="center"/>
      <protection locked="0"/>
    </xf>
    <xf numFmtId="3" fontId="27" fillId="48" borderId="46" xfId="11" applyFont="1" applyFill="1" applyBorder="1" applyAlignment="1" applyProtection="1">
      <alignment horizontal="right" vertical="center"/>
      <protection locked="0"/>
    </xf>
    <xf numFmtId="3" fontId="52" fillId="49" borderId="64" xfId="142" applyNumberFormat="1" applyFill="1" applyBorder="1" applyAlignment="1" applyProtection="1">
      <alignment horizontal="right" vertical="center"/>
      <protection locked="0"/>
    </xf>
    <xf numFmtId="3" fontId="27" fillId="48" borderId="31" xfId="11" applyFont="1" applyFill="1" applyBorder="1" applyAlignment="1" applyProtection="1">
      <alignment horizontal="right" vertical="center"/>
      <protection locked="0"/>
    </xf>
    <xf numFmtId="3" fontId="52" fillId="49" borderId="42" xfId="142" applyNumberFormat="1" applyFill="1" applyBorder="1" applyAlignment="1" applyProtection="1">
      <alignment horizontal="right" vertical="center"/>
      <protection locked="0"/>
    </xf>
    <xf numFmtId="3" fontId="27" fillId="48" borderId="43" xfId="11" applyFont="1" applyFill="1" applyBorder="1" applyAlignment="1" applyProtection="1">
      <alignment horizontal="right" vertical="center"/>
      <protection locked="0"/>
    </xf>
    <xf numFmtId="3" fontId="27" fillId="48" borderId="106" xfId="11" applyFont="1" applyFill="1" applyBorder="1" applyAlignment="1" applyProtection="1">
      <alignment horizontal="right" vertical="center"/>
      <protection locked="0"/>
    </xf>
    <xf numFmtId="3" fontId="52" fillId="49" borderId="116" xfId="142" applyNumberFormat="1" applyFill="1" applyBorder="1" applyAlignment="1" applyProtection="1">
      <alignment horizontal="right" vertical="center"/>
      <protection locked="0"/>
    </xf>
    <xf numFmtId="3" fontId="27" fillId="48" borderId="59" xfId="11" applyFont="1" applyFill="1" applyBorder="1" applyAlignment="1" applyProtection="1">
      <alignment horizontal="right" vertical="center"/>
      <protection locked="0"/>
    </xf>
    <xf numFmtId="3" fontId="27" fillId="48" borderId="109" xfId="11" applyFont="1" applyFill="1" applyBorder="1" applyAlignment="1" applyProtection="1">
      <alignment horizontal="right" vertical="center"/>
      <protection locked="0"/>
    </xf>
    <xf numFmtId="0" fontId="27" fillId="48" borderId="110" xfId="0" applyFont="1" applyFill="1" applyBorder="1" applyAlignment="1" applyProtection="1">
      <alignment horizontal="left" vertical="center"/>
      <protection locked="0"/>
    </xf>
    <xf numFmtId="3" fontId="27" fillId="48" borderId="58" xfId="11" applyFont="1" applyFill="1" applyBorder="1" applyAlignment="1" applyProtection="1">
      <alignment horizontal="right" vertical="center"/>
      <protection locked="0"/>
    </xf>
    <xf numFmtId="3" fontId="27" fillId="48" borderId="112" xfId="11" applyFont="1" applyFill="1" applyBorder="1" applyAlignment="1" applyProtection="1">
      <alignment horizontal="right" vertical="center"/>
      <protection locked="0"/>
    </xf>
    <xf numFmtId="0" fontId="27" fillId="48" borderId="66" xfId="0" applyFont="1" applyFill="1" applyBorder="1" applyAlignment="1" applyProtection="1">
      <alignment horizontal="left" vertical="center"/>
      <protection locked="0"/>
    </xf>
    <xf numFmtId="0" fontId="27" fillId="48" borderId="125" xfId="0" applyFont="1" applyFill="1" applyBorder="1" applyAlignment="1" applyProtection="1">
      <alignment horizontal="left" vertical="center"/>
      <protection locked="0"/>
    </xf>
    <xf numFmtId="3" fontId="27" fillId="48" borderId="37" xfId="11" applyFont="1" applyFill="1" applyBorder="1" applyAlignment="1" applyProtection="1">
      <alignment horizontal="right" vertical="center"/>
      <protection locked="0"/>
    </xf>
    <xf numFmtId="3" fontId="27" fillId="48" borderId="57" xfId="11" applyFont="1" applyFill="1" applyBorder="1" applyAlignment="1" applyProtection="1">
      <alignment horizontal="right" vertical="center"/>
      <protection locked="0"/>
    </xf>
    <xf numFmtId="3" fontId="27" fillId="48" borderId="114" xfId="11" applyFont="1" applyFill="1" applyBorder="1" applyAlignment="1" applyProtection="1">
      <alignment horizontal="right" vertical="center"/>
      <protection locked="0"/>
    </xf>
    <xf numFmtId="0" fontId="27" fillId="48" borderId="6" xfId="0" applyFont="1" applyFill="1" applyBorder="1" applyAlignment="1" applyProtection="1">
      <alignment horizontal="left" vertical="center"/>
      <protection locked="0"/>
    </xf>
    <xf numFmtId="3" fontId="27" fillId="48" borderId="134" xfId="11" applyFont="1" applyFill="1" applyBorder="1" applyAlignment="1" applyProtection="1">
      <alignment horizontal="right" vertical="center"/>
      <protection locked="0"/>
    </xf>
    <xf numFmtId="0" fontId="53" fillId="48" borderId="3" xfId="0" applyFont="1" applyFill="1" applyBorder="1" applyAlignment="1" applyProtection="1">
      <alignment vertical="center"/>
      <protection locked="0"/>
    </xf>
    <xf numFmtId="3" fontId="53" fillId="41" borderId="21" xfId="11" applyFont="1" applyFill="1" applyBorder="1" applyAlignment="1" applyProtection="1">
      <alignment horizontal="right" vertical="center"/>
      <protection locked="0"/>
    </xf>
    <xf numFmtId="3" fontId="53" fillId="41" borderId="29" xfId="11" applyFont="1" applyFill="1" applyBorder="1" applyAlignment="1" applyProtection="1">
      <alignment horizontal="right" vertical="center"/>
      <protection locked="0"/>
    </xf>
    <xf numFmtId="3" fontId="27" fillId="48" borderId="135" xfId="11" applyFont="1" applyFill="1" applyBorder="1" applyAlignment="1" applyProtection="1">
      <alignment vertical="center"/>
      <protection locked="0"/>
    </xf>
    <xf numFmtId="3" fontId="27" fillId="48" borderId="79" xfId="11" applyFont="1" applyFill="1" applyBorder="1" applyAlignment="1" applyProtection="1">
      <alignment vertical="center"/>
      <protection locked="0"/>
    </xf>
    <xf numFmtId="3" fontId="27" fillId="48" borderId="138" xfId="11" applyFont="1" applyFill="1" applyBorder="1" applyAlignment="1" applyProtection="1">
      <alignment horizontal="right" vertical="center"/>
      <protection locked="0"/>
    </xf>
    <xf numFmtId="3" fontId="27" fillId="48" borderId="80" xfId="11" applyFont="1" applyFill="1" applyBorder="1" applyAlignment="1" applyProtection="1">
      <alignment horizontal="right" vertical="center"/>
      <protection locked="0"/>
    </xf>
    <xf numFmtId="3" fontId="27" fillId="48" borderId="76" xfId="11" applyFont="1" applyFill="1" applyBorder="1" applyAlignment="1" applyProtection="1">
      <alignment vertical="center"/>
      <protection locked="0"/>
    </xf>
    <xf numFmtId="0" fontId="10" fillId="2" borderId="0" xfId="141" applyFont="1" applyFill="1" applyBorder="1" applyAlignment="1" applyProtection="1">
      <alignment horizontal="left" vertical="center"/>
    </xf>
    <xf numFmtId="3" fontId="27" fillId="48" borderId="36" xfId="11" applyFont="1" applyFill="1" applyBorder="1" applyProtection="1">
      <alignment horizontal="right" vertical="center"/>
      <protection locked="0"/>
    </xf>
    <xf numFmtId="3" fontId="27" fillId="48" borderId="20" xfId="11" applyFont="1" applyFill="1" applyBorder="1" applyProtection="1">
      <alignment horizontal="right" vertical="center"/>
      <protection locked="0"/>
    </xf>
    <xf numFmtId="0" fontId="10" fillId="2" borderId="29" xfId="141" applyFont="1" applyFill="1" applyBorder="1" applyAlignment="1" applyProtection="1">
      <alignment horizontal="left" vertical="center"/>
    </xf>
    <xf numFmtId="0" fontId="49" fillId="2" borderId="3" xfId="116" applyFont="1" applyFill="1" applyBorder="1" applyAlignment="1" applyProtection="1">
      <alignment horizontal="left"/>
    </xf>
    <xf numFmtId="0" fontId="0" fillId="0" borderId="0" xfId="0" applyFill="1" applyAlignment="1"/>
    <xf numFmtId="3" fontId="27" fillId="48" borderId="38" xfId="11" applyFont="1" applyFill="1" applyBorder="1" applyProtection="1">
      <alignment horizontal="right" vertical="center"/>
      <protection locked="0"/>
    </xf>
    <xf numFmtId="3" fontId="27" fillId="48" borderId="26" xfId="11" applyFont="1" applyFill="1" applyBorder="1" applyProtection="1">
      <alignment horizontal="right" vertical="center"/>
      <protection locked="0"/>
    </xf>
    <xf numFmtId="3" fontId="27" fillId="48" borderId="59" xfId="11" applyFont="1" applyFill="1" applyBorder="1" applyProtection="1">
      <alignment horizontal="right" vertical="center"/>
      <protection locked="0"/>
    </xf>
    <xf numFmtId="0" fontId="10" fillId="2" borderId="32" xfId="141" applyFont="1" applyFill="1" applyBorder="1" applyAlignment="1" applyProtection="1">
      <alignment horizontal="left" vertical="center"/>
    </xf>
    <xf numFmtId="0" fontId="10" fillId="2" borderId="31" xfId="141" applyFont="1" applyFill="1" applyBorder="1" applyAlignment="1" applyProtection="1">
      <alignment horizontal="left" vertical="center"/>
    </xf>
    <xf numFmtId="0" fontId="10" fillId="2" borderId="33" xfId="141" applyFont="1" applyFill="1" applyBorder="1" applyAlignment="1" applyProtection="1">
      <alignment horizontal="left" vertical="center"/>
    </xf>
    <xf numFmtId="0" fontId="10" fillId="2" borderId="35" xfId="141" applyFont="1" applyFill="1" applyBorder="1" applyAlignment="1" applyProtection="1">
      <alignment horizontal="left" vertical="center"/>
    </xf>
    <xf numFmtId="0" fontId="10" fillId="2" borderId="34" xfId="141" applyFont="1" applyFill="1" applyBorder="1" applyAlignment="1" applyProtection="1">
      <alignment horizontal="left" vertical="center"/>
    </xf>
    <xf numFmtId="3" fontId="27" fillId="48" borderId="58" xfId="11" applyFont="1" applyFill="1" applyBorder="1" applyProtection="1">
      <alignment horizontal="right" vertical="center"/>
      <protection locked="0"/>
    </xf>
    <xf numFmtId="3" fontId="51" fillId="48" borderId="37" xfId="11" applyFont="1" applyFill="1" applyBorder="1" applyProtection="1">
      <alignment horizontal="right" vertical="center"/>
      <protection locked="0"/>
    </xf>
    <xf numFmtId="3" fontId="51" fillId="48" borderId="23" xfId="11" applyFont="1" applyFill="1" applyBorder="1" applyProtection="1">
      <alignment horizontal="right" vertical="center"/>
      <protection locked="0"/>
    </xf>
    <xf numFmtId="3" fontId="51" fillId="48" borderId="22" xfId="11" applyFont="1" applyFill="1" applyBorder="1" applyProtection="1">
      <alignment horizontal="right" vertical="center"/>
      <protection locked="0"/>
    </xf>
    <xf numFmtId="3" fontId="27" fillId="48" borderId="57" xfId="11" applyFont="1" applyFill="1" applyBorder="1" applyProtection="1">
      <alignment horizontal="right" vertical="center"/>
      <protection locked="0"/>
    </xf>
    <xf numFmtId="3" fontId="27" fillId="48" borderId="3" xfId="11" applyFont="1" applyFill="1" applyBorder="1" applyProtection="1">
      <alignment horizontal="right" vertical="center"/>
      <protection locked="0"/>
    </xf>
    <xf numFmtId="0" fontId="10" fillId="2" borderId="4" xfId="141" applyFont="1" applyFill="1" applyBorder="1" applyAlignment="1" applyProtection="1">
      <alignment horizontal="left" vertical="center"/>
    </xf>
    <xf numFmtId="0" fontId="0" fillId="0" borderId="0" xfId="0" applyFill="1" applyBorder="1" applyAlignment="1"/>
    <xf numFmtId="0" fontId="49" fillId="2" borderId="0" xfId="116" applyFont="1" applyFill="1" applyBorder="1" applyAlignment="1" applyProtection="1"/>
    <xf numFmtId="0" fontId="49" fillId="2" borderId="2" xfId="116" applyFont="1" applyFill="1" applyBorder="1" applyAlignment="1" applyProtection="1">
      <alignment horizontal="left"/>
    </xf>
    <xf numFmtId="3" fontId="27" fillId="48" borderId="142" xfId="11" applyFont="1" applyFill="1" applyBorder="1" applyProtection="1">
      <alignment horizontal="right" vertical="center"/>
      <protection locked="0"/>
    </xf>
    <xf numFmtId="3" fontId="27" fillId="48" borderId="143" xfId="11" applyFont="1" applyFill="1" applyBorder="1" applyProtection="1">
      <alignment horizontal="right" vertical="center"/>
      <protection locked="0"/>
    </xf>
    <xf numFmtId="3" fontId="27" fillId="48" borderId="144" xfId="11" applyFont="1" applyFill="1" applyBorder="1" applyProtection="1">
      <alignment horizontal="right" vertical="center"/>
      <protection locked="0"/>
    </xf>
    <xf numFmtId="3" fontId="27" fillId="48" borderId="145" xfId="11" applyFont="1" applyFill="1" applyBorder="1" applyProtection="1">
      <alignment horizontal="right" vertical="center"/>
      <protection locked="0"/>
    </xf>
    <xf numFmtId="3" fontId="27" fillId="48" borderId="147" xfId="11" applyFont="1" applyFill="1" applyBorder="1" applyProtection="1">
      <alignment horizontal="right" vertical="center"/>
      <protection locked="0"/>
    </xf>
    <xf numFmtId="3" fontId="27" fillId="48" borderId="149" xfId="11" applyFont="1" applyFill="1" applyBorder="1" applyProtection="1">
      <alignment horizontal="right" vertical="center"/>
      <protection locked="0"/>
    </xf>
    <xf numFmtId="0" fontId="10" fillId="2" borderId="34" xfId="141" applyFont="1" applyFill="1" applyBorder="1" applyAlignment="1" applyProtection="1">
      <alignment horizontal="left" vertical="center" wrapText="1"/>
    </xf>
    <xf numFmtId="3" fontId="27" fillId="48" borderId="77" xfId="11" applyFont="1" applyFill="1" applyBorder="1" applyProtection="1">
      <alignment horizontal="right" vertical="center"/>
      <protection locked="0"/>
    </xf>
    <xf numFmtId="3" fontId="27" fillId="48" borderId="152" xfId="11" applyFont="1" applyFill="1" applyBorder="1" applyProtection="1">
      <alignment horizontal="right" vertical="center"/>
      <protection locked="0"/>
    </xf>
    <xf numFmtId="0" fontId="10" fillId="2" borderId="33" xfId="141" applyFont="1" applyFill="1" applyBorder="1" applyAlignment="1" applyProtection="1">
      <alignment horizontal="left" vertical="center" wrapText="1"/>
    </xf>
    <xf numFmtId="3" fontId="51" fillId="48" borderId="38" xfId="11" applyNumberFormat="1" applyFont="1" applyFill="1" applyBorder="1" applyAlignment="1" applyProtection="1">
      <alignment horizontal="center" vertical="center"/>
      <protection locked="0"/>
    </xf>
    <xf numFmtId="3" fontId="51" fillId="48" borderId="27" xfId="11" applyNumberFormat="1" applyFont="1" applyFill="1" applyBorder="1" applyAlignment="1" applyProtection="1">
      <alignment horizontal="center" vertical="center"/>
      <protection locked="0"/>
    </xf>
    <xf numFmtId="3" fontId="51" fillId="48" borderId="26" xfId="11" applyNumberFormat="1" applyFont="1" applyFill="1" applyBorder="1" applyAlignment="1" applyProtection="1">
      <alignment horizontal="center" vertical="center"/>
      <protection locked="0"/>
    </xf>
    <xf numFmtId="2" fontId="51" fillId="48" borderId="27" xfId="11" applyNumberFormat="1" applyFont="1" applyFill="1" applyBorder="1" applyAlignment="1" applyProtection="1">
      <alignment horizontal="center" vertical="center"/>
      <protection locked="0"/>
    </xf>
    <xf numFmtId="3" fontId="51" fillId="48" borderId="27" xfId="11" applyFont="1" applyFill="1" applyBorder="1" applyAlignment="1" applyProtection="1">
      <alignment horizontal="center" vertical="center"/>
      <protection locked="0"/>
    </xf>
    <xf numFmtId="3" fontId="27" fillId="48" borderId="32" xfId="11" applyFont="1" applyFill="1" applyBorder="1" applyAlignment="1" applyProtection="1">
      <alignment horizontal="center" vertical="center"/>
      <protection locked="0"/>
    </xf>
    <xf numFmtId="3" fontId="51" fillId="48" borderId="153" xfId="11" applyNumberFormat="1" applyFont="1" applyFill="1" applyBorder="1" applyAlignment="1" applyProtection="1">
      <alignment horizontal="center" vertical="center"/>
      <protection locked="0"/>
    </xf>
    <xf numFmtId="3" fontId="51" fillId="48" borderId="154" xfId="11" applyNumberFormat="1" applyFont="1" applyFill="1" applyBorder="1" applyAlignment="1" applyProtection="1">
      <alignment horizontal="center" vertical="center"/>
      <protection locked="0"/>
    </xf>
    <xf numFmtId="3" fontId="51" fillId="48" borderId="155" xfId="11" applyNumberFormat="1" applyFont="1" applyFill="1" applyBorder="1" applyAlignment="1" applyProtection="1">
      <alignment horizontal="center" vertical="center"/>
      <protection locked="0"/>
    </xf>
    <xf numFmtId="2" fontId="51" fillId="48" borderId="154" xfId="11" applyNumberFormat="1" applyFont="1" applyFill="1" applyBorder="1" applyAlignment="1" applyProtection="1">
      <alignment horizontal="center" vertical="center"/>
      <protection locked="0"/>
    </xf>
    <xf numFmtId="3" fontId="51" fillId="48" borderId="154" xfId="11" applyFont="1" applyFill="1" applyBorder="1" applyAlignment="1" applyProtection="1">
      <alignment horizontal="center" vertical="center"/>
      <protection locked="0"/>
    </xf>
    <xf numFmtId="3" fontId="27" fillId="48" borderId="156" xfId="11" applyFont="1" applyFill="1" applyBorder="1" applyAlignment="1" applyProtection="1">
      <alignment horizontal="center" vertical="center"/>
      <protection locked="0"/>
    </xf>
    <xf numFmtId="3" fontId="51" fillId="48" borderId="50" xfId="11" applyNumberFormat="1" applyFont="1" applyFill="1" applyBorder="1" applyAlignment="1" applyProtection="1">
      <alignment horizontal="center" vertical="center"/>
      <protection locked="0"/>
    </xf>
    <xf numFmtId="3" fontId="51" fillId="48" borderId="48" xfId="11" applyNumberFormat="1" applyFont="1" applyFill="1" applyBorder="1" applyAlignment="1" applyProtection="1">
      <alignment horizontal="center" vertical="center"/>
      <protection locked="0"/>
    </xf>
    <xf numFmtId="3" fontId="51" fillId="48" borderId="60" xfId="11" applyNumberFormat="1" applyFont="1" applyFill="1" applyBorder="1" applyAlignment="1" applyProtection="1">
      <alignment horizontal="center" vertical="center"/>
      <protection locked="0"/>
    </xf>
    <xf numFmtId="2" fontId="51" fillId="48" borderId="48" xfId="11" applyNumberFormat="1" applyFont="1" applyFill="1" applyBorder="1" applyAlignment="1" applyProtection="1">
      <alignment horizontal="center" vertical="center"/>
      <protection locked="0"/>
    </xf>
    <xf numFmtId="3" fontId="51" fillId="48" borderId="48" xfId="11" applyFont="1" applyFill="1" applyBorder="1" applyAlignment="1" applyProtection="1">
      <alignment horizontal="center" vertical="center"/>
      <protection locked="0"/>
    </xf>
    <xf numFmtId="3" fontId="27" fillId="48" borderId="39" xfId="11" applyFont="1" applyFill="1" applyBorder="1" applyAlignment="1" applyProtection="1">
      <alignment horizontal="center" vertical="center"/>
      <protection locked="0"/>
    </xf>
    <xf numFmtId="3" fontId="51" fillId="48" borderId="36" xfId="11" applyFont="1" applyFill="1" applyBorder="1" applyProtection="1">
      <alignment horizontal="right" vertical="center"/>
      <protection locked="0"/>
    </xf>
    <xf numFmtId="3" fontId="51" fillId="48" borderId="20" xfId="11" applyFont="1" applyFill="1" applyBorder="1" applyProtection="1">
      <alignment horizontal="right" vertical="center"/>
      <protection locked="0"/>
    </xf>
    <xf numFmtId="3" fontId="51" fillId="48" borderId="19" xfId="11" applyFont="1" applyFill="1" applyBorder="1" applyProtection="1">
      <alignment horizontal="right" vertical="center"/>
      <protection locked="0"/>
    </xf>
    <xf numFmtId="3" fontId="51" fillId="48" borderId="21" xfId="11" applyFont="1" applyFill="1" applyBorder="1" applyProtection="1">
      <alignment horizontal="right" vertical="center"/>
      <protection locked="0"/>
    </xf>
    <xf numFmtId="3" fontId="51" fillId="48" borderId="36" xfId="11" applyFont="1" applyFill="1" applyBorder="1" applyAlignment="1" applyProtection="1">
      <alignment horizontal="center" vertical="center"/>
      <protection locked="0"/>
    </xf>
    <xf numFmtId="3" fontId="27" fillId="48" borderId="21" xfId="11" applyFont="1" applyFill="1" applyBorder="1" applyProtection="1">
      <alignment horizontal="right" vertical="center"/>
      <protection locked="0"/>
    </xf>
    <xf numFmtId="3" fontId="51" fillId="48" borderId="20" xfId="11" applyFont="1" applyFill="1" applyBorder="1" applyAlignment="1" applyProtection="1">
      <alignment horizontal="center" vertical="center"/>
      <protection locked="0"/>
    </xf>
    <xf numFmtId="3" fontId="51" fillId="48" borderId="29" xfId="11" applyNumberFormat="1" applyFont="1" applyFill="1" applyBorder="1" applyAlignment="1" applyProtection="1">
      <alignment horizontal="center" vertical="center"/>
      <protection locked="0"/>
    </xf>
    <xf numFmtId="3" fontId="51" fillId="48" borderId="19" xfId="11" applyNumberFormat="1" applyFont="1" applyFill="1" applyBorder="1" applyAlignment="1" applyProtection="1">
      <alignment horizontal="center" vertical="center"/>
      <protection locked="0"/>
    </xf>
    <xf numFmtId="2" fontId="51" fillId="48" borderId="20" xfId="11" applyNumberFormat="1" applyFont="1" applyFill="1" applyBorder="1" applyAlignment="1" applyProtection="1">
      <alignment horizontal="center" vertical="center"/>
      <protection locked="0"/>
    </xf>
    <xf numFmtId="3" fontId="51" fillId="48" borderId="20" xfId="11" applyNumberFormat="1" applyFont="1" applyFill="1" applyBorder="1" applyAlignment="1" applyProtection="1">
      <alignment horizontal="center" vertical="center"/>
      <protection locked="0"/>
    </xf>
    <xf numFmtId="3" fontId="27" fillId="48" borderId="29" xfId="11" applyFont="1" applyFill="1" applyBorder="1" applyAlignment="1" applyProtection="1">
      <alignment horizontal="center" vertical="center"/>
      <protection locked="0"/>
    </xf>
    <xf numFmtId="3" fontId="51" fillId="48" borderId="32" xfId="11" applyNumberFormat="1" applyFont="1" applyFill="1" applyBorder="1" applyAlignment="1" applyProtection="1">
      <alignment horizontal="center" vertical="center"/>
      <protection locked="0"/>
    </xf>
    <xf numFmtId="3" fontId="51" fillId="48" borderId="156" xfId="11" applyNumberFormat="1" applyFont="1" applyFill="1" applyBorder="1" applyAlignment="1" applyProtection="1">
      <alignment horizontal="center" vertical="center"/>
      <protection locked="0"/>
    </xf>
    <xf numFmtId="3" fontId="51" fillId="48" borderId="39" xfId="11" applyNumberFormat="1" applyFont="1" applyFill="1" applyBorder="1" applyAlignment="1" applyProtection="1">
      <alignment horizontal="center" vertical="center"/>
      <protection locked="0"/>
    </xf>
    <xf numFmtId="0" fontId="40" fillId="0" borderId="0" xfId="0" applyNumberFormat="1" applyFont="1" applyFill="1" applyBorder="1" applyAlignment="1">
      <alignment vertical="center" wrapText="1"/>
    </xf>
    <xf numFmtId="0" fontId="10" fillId="0" borderId="0" xfId="140" applyFont="1" applyFill="1" applyBorder="1" applyAlignment="1">
      <alignment vertical="center"/>
    </xf>
    <xf numFmtId="0" fontId="11" fillId="0" borderId="0" xfId="140" applyFont="1" applyFill="1" applyBorder="1" applyAlignment="1">
      <alignment horizontal="center" vertical="center"/>
    </xf>
    <xf numFmtId="3" fontId="47" fillId="0" borderId="0" xfId="124" applyFont="1" applyFill="1" applyBorder="1" applyAlignment="1">
      <alignment vertical="center"/>
      <protection locked="0"/>
    </xf>
    <xf numFmtId="0" fontId="40" fillId="0" borderId="5" xfId="0" applyNumberFormat="1" applyFont="1" applyFill="1" applyBorder="1" applyAlignment="1">
      <alignment vertical="center" wrapText="1"/>
    </xf>
    <xf numFmtId="0" fontId="0" fillId="0" borderId="9" xfId="0" applyFill="1" applyBorder="1" applyAlignment="1"/>
    <xf numFmtId="0" fontId="40" fillId="0" borderId="9" xfId="0" applyNumberFormat="1" applyFont="1" applyFill="1" applyBorder="1" applyAlignment="1">
      <alignment vertical="center" wrapText="1"/>
    </xf>
    <xf numFmtId="0" fontId="0" fillId="2" borderId="30" xfId="140" applyFont="1" applyFill="1" applyBorder="1" applyAlignment="1" applyProtection="1">
      <alignment horizontal="center" vertical="center" wrapText="1"/>
    </xf>
    <xf numFmtId="0" fontId="29" fillId="6" borderId="29" xfId="0" applyFont="1" applyFill="1" applyBorder="1" applyAlignment="1"/>
    <xf numFmtId="0" fontId="29" fillId="0" borderId="20" xfId="0" applyFont="1" applyFill="1" applyBorder="1" applyAlignment="1" applyProtection="1">
      <alignment horizontal="center" vertical="center" wrapText="1"/>
    </xf>
    <xf numFmtId="0" fontId="29" fillId="6" borderId="3" xfId="0" applyFont="1" applyFill="1" applyBorder="1" applyAlignment="1">
      <alignment vertical="center"/>
    </xf>
    <xf numFmtId="3" fontId="27" fillId="41" borderId="141" xfId="11" applyNumberFormat="1" applyFont="1" applyBorder="1" applyAlignment="1" applyProtection="1">
      <alignment horizontal="right" vertical="center"/>
      <protection locked="0"/>
    </xf>
    <xf numFmtId="3" fontId="27" fillId="41" borderId="111" xfId="11" applyNumberFormat="1" applyFont="1" applyBorder="1" applyAlignment="1" applyProtection="1">
      <alignment horizontal="right" vertical="center"/>
      <protection locked="0"/>
    </xf>
    <xf numFmtId="3" fontId="27" fillId="41" borderId="108" xfId="11" applyNumberFormat="1" applyFont="1" applyBorder="1" applyAlignment="1" applyProtection="1">
      <alignment horizontal="right" vertical="center"/>
      <protection locked="0"/>
    </xf>
    <xf numFmtId="3" fontId="27" fillId="41" borderId="56" xfId="11" applyNumberFormat="1" applyFont="1" applyBorder="1" applyAlignment="1" applyProtection="1">
      <alignment horizontal="right" vertical="center"/>
      <protection locked="0"/>
    </xf>
    <xf numFmtId="3" fontId="27" fillId="41" borderId="56" xfId="11" applyFont="1" applyBorder="1" applyAlignment="1" applyProtection="1">
      <alignment horizontal="right" vertical="center"/>
      <protection locked="0"/>
    </xf>
    <xf numFmtId="0" fontId="29" fillId="0" borderId="19" xfId="0" applyFont="1" applyFill="1" applyBorder="1" applyAlignment="1" applyProtection="1">
      <alignment horizontal="center" vertical="center" wrapText="1"/>
    </xf>
    <xf numFmtId="0" fontId="29" fillId="53" borderId="20" xfId="0" applyFont="1" applyFill="1" applyBorder="1" applyAlignment="1" applyProtection="1">
      <alignment horizontal="center" vertical="center" wrapText="1"/>
    </xf>
    <xf numFmtId="0" fontId="29" fillId="53" borderId="48" xfId="0" applyFont="1" applyFill="1" applyBorder="1" applyAlignment="1" applyProtection="1">
      <alignment horizontal="center" vertical="center" wrapText="1"/>
    </xf>
    <xf numFmtId="0" fontId="0" fillId="6" borderId="9" xfId="0" applyFont="1" applyFill="1" applyBorder="1" applyAlignment="1" applyProtection="1">
      <alignment horizontal="center" vertical="center"/>
    </xf>
    <xf numFmtId="0" fontId="0" fillId="45" borderId="34" xfId="0" applyFont="1" applyFill="1" applyBorder="1" applyAlignment="1" applyProtection="1">
      <alignment horizontal="left" vertical="center"/>
    </xf>
    <xf numFmtId="0" fontId="27" fillId="45" borderId="34" xfId="0" applyFont="1" applyFill="1" applyBorder="1" applyAlignment="1" applyProtection="1">
      <alignment horizontal="left" vertical="center"/>
    </xf>
    <xf numFmtId="0" fontId="29" fillId="6" borderId="36" xfId="0" applyFont="1" applyFill="1" applyBorder="1" applyAlignment="1" applyProtection="1">
      <alignment horizontal="center" vertical="center"/>
    </xf>
    <xf numFmtId="4" fontId="0" fillId="6" borderId="34" xfId="0" applyNumberFormat="1" applyFont="1" applyFill="1" applyBorder="1" applyAlignment="1" applyProtection="1">
      <alignment horizontal="left" vertical="center" wrapText="1"/>
    </xf>
    <xf numFmtId="0" fontId="29" fillId="47" borderId="53" xfId="0" applyFont="1" applyFill="1" applyBorder="1" applyAlignment="1" applyProtection="1">
      <alignment horizontal="center" vertical="center" wrapText="1"/>
      <protection locked="0"/>
    </xf>
    <xf numFmtId="3" fontId="0" fillId="6" borderId="41" xfId="11" applyFont="1" applyFill="1" applyBorder="1" applyAlignment="1" applyProtection="1">
      <alignment horizontal="center" vertical="center"/>
    </xf>
    <xf numFmtId="3" fontId="27" fillId="6" borderId="41" xfId="11" applyFont="1" applyFill="1" applyBorder="1" applyAlignment="1" applyProtection="1">
      <alignment horizontal="center" vertical="center"/>
    </xf>
    <xf numFmtId="3" fontId="27" fillId="6" borderId="72" xfId="11" applyFont="1" applyFill="1" applyBorder="1" applyAlignment="1" applyProtection="1">
      <alignment horizontal="center" vertical="center"/>
    </xf>
    <xf numFmtId="3" fontId="27" fillId="6" borderId="71" xfId="11" applyFont="1" applyFill="1" applyBorder="1" applyAlignment="1" applyProtection="1">
      <alignment horizontal="center" vertical="center"/>
    </xf>
    <xf numFmtId="3" fontId="27" fillId="6" borderId="38" xfId="11" applyFont="1" applyFill="1" applyBorder="1" applyAlignment="1" applyProtection="1">
      <alignment horizontal="center" vertical="center"/>
    </xf>
    <xf numFmtId="3" fontId="27" fillId="6" borderId="27" xfId="11" applyFont="1" applyFill="1" applyBorder="1" applyAlignment="1" applyProtection="1">
      <alignment horizontal="center" vertical="center"/>
    </xf>
    <xf numFmtId="3" fontId="27" fillId="0" borderId="41" xfId="11" applyFont="1" applyFill="1" applyBorder="1" applyAlignment="1" applyProtection="1">
      <alignment horizontal="center" vertical="center"/>
    </xf>
    <xf numFmtId="3" fontId="27" fillId="6" borderId="42" xfId="11" applyFont="1" applyFill="1" applyBorder="1" applyAlignment="1" applyProtection="1">
      <alignment horizontal="right" vertical="center"/>
    </xf>
    <xf numFmtId="3" fontId="29" fillId="6" borderId="37" xfId="11" applyFont="1" applyFill="1" applyBorder="1" applyAlignment="1" applyProtection="1">
      <alignment horizontal="right" vertical="center"/>
    </xf>
    <xf numFmtId="0" fontId="29" fillId="6" borderId="54" xfId="0" applyFont="1" applyFill="1" applyBorder="1" applyAlignment="1" applyProtection="1">
      <alignment horizontal="left" vertical="center"/>
    </xf>
    <xf numFmtId="0" fontId="29" fillId="6" borderId="54" xfId="0" applyFont="1" applyFill="1" applyBorder="1" applyProtection="1">
      <alignment vertical="center"/>
    </xf>
    <xf numFmtId="0" fontId="29" fillId="6" borderId="43" xfId="0" applyFont="1" applyFill="1" applyBorder="1" applyProtection="1">
      <alignment vertical="center"/>
    </xf>
    <xf numFmtId="0" fontId="0" fillId="6" borderId="54" xfId="0" applyFont="1" applyFill="1" applyBorder="1" applyAlignment="1" applyProtection="1">
      <alignment horizontal="left" vertical="center" indent="1"/>
    </xf>
    <xf numFmtId="0" fontId="43" fillId="6" borderId="54" xfId="0" applyFont="1" applyFill="1" applyBorder="1" applyAlignment="1" applyProtection="1">
      <alignment horizontal="left" vertical="center" indent="2"/>
    </xf>
    <xf numFmtId="0" fontId="43" fillId="6" borderId="34" xfId="0" applyFont="1" applyFill="1" applyBorder="1" applyAlignment="1" applyProtection="1">
      <alignment horizontal="left" vertical="center" indent="2"/>
    </xf>
    <xf numFmtId="0" fontId="29" fillId="6" borderId="34" xfId="0" applyFont="1" applyFill="1" applyBorder="1" applyProtection="1">
      <alignment vertical="center"/>
    </xf>
    <xf numFmtId="0" fontId="29" fillId="0" borderId="34" xfId="0" applyFont="1" applyFill="1" applyBorder="1" applyProtection="1">
      <alignment vertical="center"/>
    </xf>
    <xf numFmtId="0" fontId="0" fillId="6" borderId="33" xfId="0" applyFont="1" applyFill="1" applyBorder="1" applyProtection="1">
      <alignment vertical="center"/>
    </xf>
    <xf numFmtId="0" fontId="27" fillId="6" borderId="33" xfId="0" applyFont="1" applyFill="1" applyBorder="1" applyProtection="1">
      <alignment vertical="center"/>
    </xf>
    <xf numFmtId="0" fontId="27" fillId="6" borderId="30" xfId="0" applyFont="1" applyFill="1" applyBorder="1" applyProtection="1">
      <alignment vertical="center"/>
    </xf>
    <xf numFmtId="0" fontId="27" fillId="43" borderId="9" xfId="9" applyFont="1" applyBorder="1" applyAlignment="1" applyProtection="1">
      <alignment vertical="center"/>
    </xf>
    <xf numFmtId="0" fontId="29" fillId="6" borderId="31" xfId="0" applyFont="1" applyFill="1" applyBorder="1" applyProtection="1">
      <alignment vertical="center"/>
    </xf>
    <xf numFmtId="0" fontId="27" fillId="6" borderId="34" xfId="0" applyFont="1" applyFill="1" applyBorder="1" applyProtection="1">
      <alignment vertical="center"/>
    </xf>
    <xf numFmtId="0" fontId="27" fillId="6" borderId="31" xfId="0" applyFont="1" applyFill="1" applyBorder="1" applyProtection="1">
      <alignment vertical="center"/>
    </xf>
    <xf numFmtId="0" fontId="0" fillId="6" borderId="34" xfId="0" applyFont="1" applyFill="1" applyBorder="1" applyProtection="1">
      <alignment vertical="center"/>
    </xf>
    <xf numFmtId="0" fontId="0" fillId="6" borderId="31" xfId="0" applyFont="1" applyFill="1" applyBorder="1" applyProtection="1">
      <alignment vertical="center"/>
    </xf>
    <xf numFmtId="0" fontId="29" fillId="6" borderId="9" xfId="0" applyFont="1" applyFill="1" applyBorder="1" applyProtection="1">
      <alignment vertical="center"/>
    </xf>
    <xf numFmtId="0" fontId="29" fillId="6" borderId="29" xfId="0" applyFont="1" applyFill="1" applyBorder="1" applyProtection="1">
      <alignment vertical="center"/>
    </xf>
    <xf numFmtId="0" fontId="27" fillId="6" borderId="54" xfId="0" applyFont="1" applyFill="1" applyBorder="1" applyAlignment="1" applyProtection="1">
      <alignment horizontal="left" vertical="center" indent="1"/>
    </xf>
    <xf numFmtId="0" fontId="27" fillId="6" borderId="54" xfId="0" applyFont="1" applyFill="1" applyBorder="1" applyProtection="1">
      <alignment vertical="center"/>
    </xf>
    <xf numFmtId="0" fontId="27" fillId="6" borderId="43" xfId="0" applyFont="1" applyFill="1" applyBorder="1" applyProtection="1">
      <alignment vertical="center"/>
    </xf>
    <xf numFmtId="0" fontId="27" fillId="6" borderId="35" xfId="0" applyFont="1" applyFill="1" applyBorder="1" applyAlignment="1" applyProtection="1">
      <alignment horizontal="left" vertical="center" indent="1"/>
    </xf>
    <xf numFmtId="0" fontId="27" fillId="6" borderId="35" xfId="0" applyFont="1" applyFill="1" applyBorder="1" applyProtection="1">
      <alignment vertical="center"/>
    </xf>
    <xf numFmtId="0" fontId="27" fillId="6" borderId="32" xfId="0" applyFont="1" applyFill="1" applyBorder="1" applyProtection="1">
      <alignment vertical="center"/>
    </xf>
    <xf numFmtId="0" fontId="0" fillId="6" borderId="0" xfId="0" applyProtection="1">
      <alignment vertical="center"/>
    </xf>
    <xf numFmtId="0" fontId="58" fillId="6" borderId="0" xfId="127" applyFont="1" applyFill="1" applyBorder="1" applyAlignment="1" applyProtection="1">
      <alignment vertical="center"/>
    </xf>
    <xf numFmtId="0" fontId="57" fillId="6" borderId="0" xfId="127" applyFont="1" applyFill="1" applyBorder="1" applyProtection="1"/>
    <xf numFmtId="0" fontId="58" fillId="6" borderId="0" xfId="127" applyFont="1" applyFill="1" applyBorder="1" applyProtection="1"/>
    <xf numFmtId="0" fontId="27" fillId="47" borderId="0" xfId="0" applyFont="1" applyFill="1" applyBorder="1" applyAlignment="1" applyProtection="1">
      <alignment vertical="center"/>
    </xf>
    <xf numFmtId="0" fontId="0" fillId="6" borderId="0" xfId="0" applyBorder="1" applyAlignment="1" applyProtection="1"/>
    <xf numFmtId="0" fontId="0" fillId="6" borderId="0" xfId="0" applyFill="1" applyBorder="1" applyAlignment="1" applyProtection="1"/>
    <xf numFmtId="0" fontId="0" fillId="6" borderId="0" xfId="0" applyAlignment="1" applyProtection="1"/>
    <xf numFmtId="0" fontId="56" fillId="6" borderId="2" xfId="127" applyFont="1" applyFill="1" applyBorder="1" applyAlignment="1" applyProtection="1"/>
    <xf numFmtId="0" fontId="47" fillId="6" borderId="0" xfId="127" applyFont="1" applyFill="1" applyBorder="1" applyAlignment="1" applyProtection="1">
      <alignment horizontal="left"/>
    </xf>
    <xf numFmtId="0" fontId="47" fillId="6" borderId="0" xfId="127" applyFont="1" applyFill="1" applyBorder="1" applyProtection="1"/>
    <xf numFmtId="0" fontId="47" fillId="0" borderId="2" xfId="127" applyFont="1" applyFill="1" applyBorder="1" applyProtection="1"/>
    <xf numFmtId="0" fontId="48" fillId="6" borderId="0" xfId="127" applyFont="1" applyFill="1" applyBorder="1" applyAlignment="1" applyProtection="1">
      <alignment vertical="center"/>
    </xf>
    <xf numFmtId="0" fontId="48" fillId="6" borderId="0" xfId="127" applyFont="1" applyFill="1" applyBorder="1" applyProtection="1"/>
    <xf numFmtId="0" fontId="47" fillId="6" borderId="2" xfId="127" applyFont="1" applyFill="1" applyBorder="1" applyAlignment="1" applyProtection="1">
      <alignment vertical="center"/>
    </xf>
    <xf numFmtId="0" fontId="47" fillId="6" borderId="0" xfId="127" applyFont="1" applyFill="1" applyBorder="1" applyAlignment="1" applyProtection="1">
      <alignment vertical="center"/>
    </xf>
    <xf numFmtId="0" fontId="47" fillId="6" borderId="10" xfId="127" applyFont="1" applyFill="1" applyBorder="1" applyAlignment="1" applyProtection="1">
      <alignment vertical="center"/>
    </xf>
    <xf numFmtId="0" fontId="47" fillId="6" borderId="8" xfId="127" applyFont="1" applyFill="1" applyBorder="1" applyProtection="1"/>
    <xf numFmtId="0" fontId="47" fillId="6" borderId="8" xfId="127" applyFont="1" applyFill="1" applyBorder="1" applyAlignment="1" applyProtection="1">
      <alignment vertical="center"/>
    </xf>
    <xf numFmtId="0" fontId="48" fillId="6" borderId="8" xfId="127" applyFont="1" applyFill="1" applyBorder="1" applyProtection="1"/>
    <xf numFmtId="0" fontId="27" fillId="47" borderId="8" xfId="0" applyFont="1" applyFill="1" applyBorder="1" applyAlignment="1" applyProtection="1">
      <alignment vertical="center"/>
    </xf>
    <xf numFmtId="0" fontId="0" fillId="6" borderId="8" xfId="0" applyBorder="1" applyAlignment="1" applyProtection="1"/>
    <xf numFmtId="0" fontId="10" fillId="2" borderId="9" xfId="141" applyFont="1" applyFill="1" applyBorder="1" applyAlignment="1" applyProtection="1">
      <alignment vertical="center"/>
    </xf>
    <xf numFmtId="0" fontId="0" fillId="6" borderId="9" xfId="0" applyBorder="1" applyAlignment="1" applyProtection="1"/>
    <xf numFmtId="0" fontId="27" fillId="47" borderId="9" xfId="0" applyFont="1" applyFill="1" applyBorder="1" applyAlignment="1" applyProtection="1">
      <alignment vertical="center"/>
    </xf>
    <xf numFmtId="0" fontId="10" fillId="2" borderId="0" xfId="141" applyFont="1" applyFill="1" applyBorder="1" applyAlignment="1" applyProtection="1">
      <alignment vertical="center"/>
    </xf>
    <xf numFmtId="0" fontId="0" fillId="47" borderId="0" xfId="0" applyFont="1" applyFill="1" applyBorder="1" applyAlignment="1" applyProtection="1">
      <alignment vertical="center"/>
    </xf>
    <xf numFmtId="0" fontId="29" fillId="47" borderId="9" xfId="0" applyFont="1" applyFill="1" applyBorder="1" applyAlignment="1" applyProtection="1">
      <alignment vertical="center"/>
    </xf>
    <xf numFmtId="0" fontId="27" fillId="47" borderId="9" xfId="0" applyFont="1" applyFill="1" applyBorder="1" applyAlignment="1" applyProtection="1">
      <alignment horizontal="center" vertical="center"/>
    </xf>
    <xf numFmtId="0" fontId="29" fillId="47" borderId="3" xfId="0" applyFont="1" applyFill="1" applyBorder="1" applyAlignment="1" applyProtection="1">
      <alignment vertical="center"/>
    </xf>
    <xf numFmtId="0" fontId="29" fillId="47" borderId="20" xfId="0" applyFont="1" applyFill="1" applyBorder="1" applyAlignment="1" applyProtection="1">
      <alignment horizontal="center" vertical="center" wrapText="1"/>
    </xf>
    <xf numFmtId="0" fontId="29" fillId="47" borderId="36" xfId="0" applyFont="1" applyFill="1" applyBorder="1" applyAlignment="1" applyProtection="1">
      <alignment horizontal="center" vertical="center" wrapText="1"/>
    </xf>
    <xf numFmtId="0" fontId="29" fillId="47" borderId="19" xfId="0" applyFont="1" applyFill="1" applyBorder="1" applyAlignment="1" applyProtection="1">
      <alignment horizontal="center" vertical="center" wrapText="1"/>
    </xf>
    <xf numFmtId="0" fontId="27" fillId="47" borderId="141" xfId="0" applyFont="1" applyFill="1" applyBorder="1" applyAlignment="1" applyProtection="1">
      <alignment vertical="center"/>
    </xf>
    <xf numFmtId="0" fontId="27" fillId="47" borderId="34" xfId="0" applyFont="1" applyFill="1" applyBorder="1" applyAlignment="1" applyProtection="1">
      <alignment vertical="center"/>
    </xf>
    <xf numFmtId="0" fontId="27" fillId="47" borderId="111" xfId="0" applyFont="1" applyFill="1" applyBorder="1" applyAlignment="1" applyProtection="1">
      <alignment vertical="center"/>
    </xf>
    <xf numFmtId="0" fontId="27" fillId="47" borderId="35" xfId="0" applyFont="1" applyFill="1" applyBorder="1" applyAlignment="1" applyProtection="1">
      <alignment vertical="center"/>
    </xf>
    <xf numFmtId="0" fontId="55" fillId="6" borderId="19" xfId="0" applyFont="1" applyBorder="1" applyAlignment="1" applyProtection="1">
      <alignment horizontal="center"/>
    </xf>
    <xf numFmtId="0" fontId="55" fillId="6" borderId="21" xfId="0" applyFont="1" applyBorder="1" applyAlignment="1" applyProtection="1">
      <alignment horizontal="center"/>
    </xf>
    <xf numFmtId="0" fontId="55" fillId="6" borderId="29" xfId="0" applyFont="1" applyBorder="1" applyAlignment="1" applyProtection="1">
      <alignment horizontal="center"/>
    </xf>
    <xf numFmtId="0" fontId="55" fillId="6" borderId="36" xfId="0" applyFont="1" applyBorder="1" applyAlignment="1" applyProtection="1">
      <alignment horizontal="center"/>
    </xf>
    <xf numFmtId="3" fontId="27" fillId="51" borderId="151" xfId="11" applyFont="1" applyFill="1" applyBorder="1" applyProtection="1">
      <alignment horizontal="right" vertical="center"/>
    </xf>
    <xf numFmtId="3" fontId="27" fillId="51" borderId="150" xfId="11" applyFont="1" applyFill="1" applyBorder="1" applyProtection="1">
      <alignment horizontal="right" vertical="center"/>
    </xf>
    <xf numFmtId="3" fontId="27" fillId="51" borderId="148" xfId="11" applyFont="1" applyFill="1" applyBorder="1" applyProtection="1">
      <alignment horizontal="right" vertical="center"/>
    </xf>
    <xf numFmtId="3" fontId="27" fillId="51" borderId="146" xfId="11" applyFont="1" applyFill="1" applyBorder="1" applyProtection="1">
      <alignment horizontal="right" vertical="center"/>
    </xf>
    <xf numFmtId="0" fontId="0" fillId="6" borderId="35" xfId="0" applyBorder="1" applyAlignment="1" applyProtection="1"/>
    <xf numFmtId="0" fontId="0" fillId="0" borderId="0" xfId="0" applyFill="1" applyBorder="1" applyAlignment="1" applyProtection="1"/>
    <xf numFmtId="0" fontId="0" fillId="6" borderId="29" xfId="0" applyBorder="1" applyAlignment="1" applyProtection="1"/>
    <xf numFmtId="0" fontId="29" fillId="6" borderId="20" xfId="0" applyFont="1" applyBorder="1" applyAlignment="1" applyProtection="1">
      <alignment horizontal="center" vertical="center" wrapText="1"/>
    </xf>
    <xf numFmtId="0" fontId="29" fillId="6" borderId="36" xfId="0" applyFont="1" applyBorder="1" applyAlignment="1" applyProtection="1">
      <alignment horizontal="center" vertical="center" wrapText="1"/>
    </xf>
    <xf numFmtId="0" fontId="0" fillId="6" borderId="0" xfId="0" applyFill="1" applyAlignment="1" applyProtection="1"/>
    <xf numFmtId="0" fontId="0" fillId="6" borderId="4" xfId="0" applyBorder="1" applyAlignment="1" applyProtection="1"/>
    <xf numFmtId="0" fontId="29" fillId="47" borderId="20" xfId="0" applyFont="1" applyFill="1" applyBorder="1" applyAlignment="1" applyProtection="1">
      <alignment horizontal="center" vertical="center"/>
    </xf>
    <xf numFmtId="0" fontId="29" fillId="47" borderId="56" xfId="0" applyFont="1" applyFill="1" applyBorder="1" applyAlignment="1" applyProtection="1">
      <alignment horizontal="center" vertical="center"/>
    </xf>
    <xf numFmtId="49" fontId="29" fillId="47" borderId="12" xfId="0" applyNumberFormat="1" applyFont="1" applyFill="1" applyBorder="1" applyAlignment="1" applyProtection="1">
      <alignment horizontal="center" vertical="center" wrapText="1"/>
    </xf>
    <xf numFmtId="49" fontId="29" fillId="50" borderId="0" xfId="0" applyNumberFormat="1" applyFont="1" applyFill="1" applyBorder="1" applyAlignment="1" applyProtection="1">
      <alignment horizontal="center" vertical="center" wrapText="1"/>
    </xf>
    <xf numFmtId="3" fontId="27" fillId="0" borderId="30" xfId="11" applyFont="1" applyFill="1" applyBorder="1" applyProtection="1">
      <alignment horizontal="right" vertical="center"/>
    </xf>
    <xf numFmtId="3" fontId="51" fillId="50" borderId="0" xfId="11" applyFont="1" applyFill="1" applyBorder="1" applyProtection="1">
      <alignment horizontal="right" vertical="center"/>
    </xf>
    <xf numFmtId="3" fontId="27" fillId="0" borderId="31" xfId="11" applyFont="1" applyFill="1" applyBorder="1" applyProtection="1">
      <alignment horizontal="right" vertical="center"/>
    </xf>
    <xf numFmtId="3" fontId="27" fillId="0" borderId="32" xfId="11" applyFont="1" applyFill="1" applyBorder="1" applyProtection="1">
      <alignment horizontal="right" vertical="center"/>
    </xf>
    <xf numFmtId="0" fontId="0" fillId="0" borderId="0" xfId="0" applyFill="1" applyAlignment="1" applyProtection="1"/>
    <xf numFmtId="0" fontId="29" fillId="6" borderId="3" xfId="0" applyFont="1" applyBorder="1" applyAlignment="1" applyProtection="1">
      <alignment horizontal="center" vertical="center" wrapText="1"/>
    </xf>
    <xf numFmtId="0" fontId="29" fillId="6" borderId="4" xfId="0" applyFont="1" applyBorder="1" applyAlignment="1" applyProtection="1">
      <alignment horizontal="center" vertical="center" wrapText="1"/>
    </xf>
    <xf numFmtId="0" fontId="29" fillId="6" borderId="19" xfId="0" applyFont="1" applyBorder="1" applyAlignment="1" applyProtection="1">
      <alignment horizontal="center" vertical="center" wrapText="1"/>
    </xf>
    <xf numFmtId="0" fontId="0" fillId="6" borderId="0" xfId="0" applyAlignment="1" applyProtection="1">
      <alignment horizontal="right"/>
    </xf>
    <xf numFmtId="0" fontId="0" fillId="6" borderId="0" xfId="0" applyAlignment="1" applyProtection="1">
      <alignment horizontal="left"/>
    </xf>
    <xf numFmtId="0" fontId="26" fillId="47" borderId="9" xfId="4" applyFont="1" applyFill="1" applyBorder="1" applyAlignment="1" applyProtection="1"/>
    <xf numFmtId="0" fontId="26" fillId="47" borderId="0" xfId="4" applyFont="1" applyFill="1" applyBorder="1" applyAlignment="1" applyProtection="1"/>
    <xf numFmtId="0" fontId="29" fillId="47" borderId="0" xfId="0" applyFont="1" applyFill="1" applyBorder="1" applyAlignment="1" applyProtection="1">
      <alignment vertical="center"/>
    </xf>
    <xf numFmtId="0" fontId="28" fillId="47" borderId="2" xfId="0" applyFont="1" applyFill="1" applyBorder="1" applyAlignment="1" applyProtection="1">
      <alignment horizontal="left" vertical="center"/>
    </xf>
    <xf numFmtId="0" fontId="27" fillId="47" borderId="0" xfId="0" applyFont="1" applyFill="1" applyBorder="1" applyAlignment="1" applyProtection="1">
      <alignment horizontal="left"/>
    </xf>
    <xf numFmtId="0" fontId="28" fillId="47" borderId="0" xfId="0" applyFont="1" applyFill="1" applyBorder="1" applyAlignment="1" applyProtection="1">
      <alignment horizontal="left" vertical="center"/>
    </xf>
    <xf numFmtId="3" fontId="27" fillId="48" borderId="20" xfId="11" applyFont="1" applyFill="1" applyBorder="1" applyProtection="1">
      <alignment horizontal="right" vertical="center"/>
    </xf>
    <xf numFmtId="3" fontId="27" fillId="48" borderId="36" xfId="11" applyFont="1" applyFill="1" applyBorder="1" applyProtection="1">
      <alignment horizontal="right" vertical="center"/>
    </xf>
    <xf numFmtId="3" fontId="27" fillId="6" borderId="0" xfId="11" applyFont="1" applyFill="1" applyBorder="1" applyProtection="1">
      <alignment horizontal="right" vertical="center"/>
    </xf>
    <xf numFmtId="0" fontId="29" fillId="47" borderId="9" xfId="0" applyFont="1" applyFill="1" applyBorder="1" applyAlignment="1" applyProtection="1">
      <alignment vertical="center" wrapText="1"/>
    </xf>
    <xf numFmtId="0" fontId="29" fillId="6" borderId="29" xfId="0" applyFont="1" applyBorder="1" applyAlignment="1" applyProtection="1">
      <alignment horizontal="center" vertical="center" wrapText="1"/>
    </xf>
    <xf numFmtId="0" fontId="29" fillId="6" borderId="21" xfId="0" applyFont="1" applyBorder="1" applyAlignment="1" applyProtection="1">
      <alignment horizontal="center" vertical="center" wrapText="1"/>
    </xf>
    <xf numFmtId="0" fontId="29" fillId="47" borderId="9" xfId="0" applyFont="1" applyFill="1" applyBorder="1" applyAlignment="1" applyProtection="1">
      <alignment horizontal="center" vertical="center" wrapText="1"/>
    </xf>
    <xf numFmtId="0" fontId="27" fillId="47" borderId="43" xfId="0" applyFont="1" applyFill="1" applyBorder="1" applyAlignment="1" applyProtection="1">
      <alignment vertical="center"/>
    </xf>
    <xf numFmtId="0" fontId="27" fillId="47" borderId="31" xfId="0" applyFont="1" applyFill="1" applyBorder="1" applyAlignment="1" applyProtection="1">
      <alignment vertical="center"/>
    </xf>
    <xf numFmtId="3" fontId="27" fillId="13" borderId="111" xfId="3" applyNumberFormat="1" applyFont="1" applyBorder="1" applyProtection="1">
      <alignment horizontal="center" vertical="center"/>
    </xf>
    <xf numFmtId="0" fontId="27" fillId="47" borderId="46" xfId="0" applyFont="1" applyFill="1" applyBorder="1" applyAlignment="1" applyProtection="1">
      <alignment vertical="center"/>
    </xf>
    <xf numFmtId="0" fontId="27" fillId="0" borderId="29" xfId="0" applyFont="1" applyFill="1" applyBorder="1" applyAlignment="1" applyProtection="1">
      <alignment vertical="center"/>
    </xf>
    <xf numFmtId="3" fontId="27" fillId="6" borderId="0" xfId="11" applyFont="1" applyFill="1" applyBorder="1" applyAlignment="1" applyProtection="1">
      <alignment horizontal="right" vertical="center"/>
    </xf>
    <xf numFmtId="0" fontId="28" fillId="50" borderId="0" xfId="0" applyFont="1" applyFill="1" applyBorder="1" applyAlignment="1" applyProtection="1">
      <alignment horizontal="left" vertical="center"/>
    </xf>
    <xf numFmtId="0" fontId="28" fillId="47" borderId="2" xfId="0" applyFont="1" applyFill="1" applyBorder="1" applyAlignment="1" applyProtection="1">
      <alignment horizontal="left"/>
    </xf>
    <xf numFmtId="0" fontId="29" fillId="47" borderId="5" xfId="0" applyFont="1" applyFill="1" applyBorder="1" applyAlignment="1" applyProtection="1">
      <alignment vertical="center" wrapText="1"/>
    </xf>
    <xf numFmtId="0" fontId="28" fillId="50" borderId="0" xfId="0" applyFont="1" applyFill="1" applyBorder="1" applyAlignment="1" applyProtection="1">
      <alignment horizontal="left"/>
    </xf>
    <xf numFmtId="0" fontId="27" fillId="47" borderId="2" xfId="0" applyFont="1" applyFill="1" applyBorder="1" applyAlignment="1" applyProtection="1">
      <alignment vertical="center"/>
    </xf>
    <xf numFmtId="0" fontId="29" fillId="47" borderId="0" xfId="0" applyFont="1" applyFill="1" applyBorder="1" applyAlignment="1" applyProtection="1">
      <alignment vertical="center" wrapText="1"/>
    </xf>
    <xf numFmtId="0" fontId="27" fillId="50" borderId="0" xfId="0" applyFont="1" applyFill="1" applyBorder="1" applyAlignment="1" applyProtection="1">
      <alignment vertical="center"/>
    </xf>
    <xf numFmtId="0" fontId="29" fillId="47" borderId="2" xfId="0" applyFont="1" applyFill="1" applyBorder="1" applyAlignment="1" applyProtection="1">
      <alignment horizontal="left" vertical="center"/>
    </xf>
    <xf numFmtId="0" fontId="29" fillId="47" borderId="8" xfId="0" applyFont="1" applyFill="1" applyBorder="1" applyAlignment="1" applyProtection="1">
      <alignment vertical="center" wrapText="1"/>
    </xf>
    <xf numFmtId="0" fontId="29" fillId="47" borderId="39" xfId="0" applyFont="1" applyFill="1" applyBorder="1" applyAlignment="1" applyProtection="1">
      <alignment horizontal="center" vertical="center" wrapText="1"/>
    </xf>
    <xf numFmtId="0" fontId="29" fillId="47" borderId="48" xfId="0" applyFont="1" applyFill="1" applyBorder="1" applyAlignment="1" applyProtection="1">
      <alignment horizontal="center" vertical="center" wrapText="1"/>
    </xf>
    <xf numFmtId="0" fontId="29" fillId="47" borderId="50" xfId="0" applyFont="1" applyFill="1" applyBorder="1" applyAlignment="1" applyProtection="1">
      <alignment horizontal="center" vertical="center" wrapText="1"/>
    </xf>
    <xf numFmtId="0" fontId="29" fillId="50" borderId="0" xfId="0" applyFont="1" applyFill="1" applyBorder="1" applyAlignment="1" applyProtection="1">
      <alignment horizontal="left" vertical="center"/>
    </xf>
    <xf numFmtId="0" fontId="27" fillId="47" borderId="122" xfId="0" applyFont="1" applyFill="1" applyBorder="1" applyAlignment="1" applyProtection="1">
      <alignment horizontal="left" vertical="center"/>
    </xf>
    <xf numFmtId="3" fontId="27" fillId="13" borderId="30" xfId="3" applyNumberFormat="1" applyFont="1" applyBorder="1" applyProtection="1">
      <alignment horizontal="center" vertical="center"/>
    </xf>
    <xf numFmtId="3" fontId="27" fillId="13" borderId="22" xfId="3" applyNumberFormat="1" applyFont="1" applyBorder="1" applyProtection="1">
      <alignment horizontal="center" vertical="center"/>
    </xf>
    <xf numFmtId="0" fontId="27" fillId="47" borderId="115" xfId="0" applyFont="1" applyFill="1" applyBorder="1" applyAlignment="1" applyProtection="1">
      <alignment horizontal="left" vertical="center"/>
    </xf>
    <xf numFmtId="3" fontId="27" fillId="13" borderId="31" xfId="3" applyNumberFormat="1" applyFont="1" applyBorder="1" applyProtection="1">
      <alignment horizontal="center" vertical="center"/>
    </xf>
    <xf numFmtId="3" fontId="27" fillId="13" borderId="24" xfId="3" applyNumberFormat="1" applyFont="1" applyBorder="1" applyProtection="1">
      <alignment horizontal="center" vertical="center"/>
    </xf>
    <xf numFmtId="0" fontId="27" fillId="47" borderId="66" xfId="0" applyFont="1" applyFill="1" applyBorder="1" applyAlignment="1" applyProtection="1">
      <alignment horizontal="left" vertical="center"/>
    </xf>
    <xf numFmtId="0" fontId="27" fillId="47" borderId="125" xfId="0" applyFont="1" applyFill="1" applyBorder="1" applyAlignment="1" applyProtection="1">
      <alignment horizontal="left" vertical="center"/>
    </xf>
    <xf numFmtId="0" fontId="27" fillId="47" borderId="110" xfId="0" applyFont="1" applyFill="1" applyBorder="1" applyAlignment="1" applyProtection="1">
      <alignment horizontal="left" vertical="center"/>
    </xf>
    <xf numFmtId="3" fontId="27" fillId="13" borderId="32" xfId="3" applyNumberFormat="1" applyFont="1" applyBorder="1" applyProtection="1">
      <alignment horizontal="center" vertical="center"/>
    </xf>
    <xf numFmtId="3" fontId="27" fillId="13" borderId="26" xfId="3" applyNumberFormat="1" applyFont="1" applyBorder="1" applyProtection="1">
      <alignment horizontal="center" vertical="center"/>
    </xf>
    <xf numFmtId="3" fontId="27" fillId="13" borderId="43" xfId="3" applyNumberFormat="1" applyFont="1" applyBorder="1" applyProtection="1">
      <alignment horizontal="center" vertical="center"/>
    </xf>
    <xf numFmtId="3" fontId="27" fillId="13" borderId="54" xfId="3" applyNumberFormat="1" applyFont="1" applyBorder="1" applyProtection="1">
      <alignment horizontal="center" vertical="center"/>
    </xf>
    <xf numFmtId="3" fontId="27" fillId="13" borderId="34" xfId="3" applyNumberFormat="1" applyFont="1" applyBorder="1" applyProtection="1">
      <alignment horizontal="center" vertical="center"/>
    </xf>
    <xf numFmtId="3" fontId="27" fillId="13" borderId="35" xfId="3" applyNumberFormat="1" applyFont="1" applyBorder="1" applyProtection="1">
      <alignment horizontal="center" vertical="center"/>
    </xf>
    <xf numFmtId="0" fontId="29" fillId="47" borderId="0" xfId="0" applyFont="1" applyFill="1" applyBorder="1" applyAlignment="1" applyProtection="1">
      <alignment horizontal="left" vertical="center"/>
    </xf>
    <xf numFmtId="0" fontId="27" fillId="47" borderId="9" xfId="0" applyFont="1" applyFill="1" applyBorder="1" applyAlignment="1" applyProtection="1">
      <alignment horizontal="left" vertical="center"/>
    </xf>
    <xf numFmtId="0" fontId="28" fillId="47" borderId="0" xfId="0" applyFont="1" applyFill="1" applyBorder="1" applyAlignment="1" applyProtection="1">
      <alignment vertical="center"/>
    </xf>
    <xf numFmtId="0" fontId="27" fillId="47" borderId="122" xfId="0" applyFont="1" applyFill="1" applyBorder="1" applyAlignment="1" applyProtection="1">
      <alignment horizontal="center" vertical="center"/>
    </xf>
    <xf numFmtId="0" fontId="27" fillId="47" borderId="66" xfId="0" applyFont="1" applyFill="1" applyBorder="1" applyAlignment="1" applyProtection="1">
      <alignment horizontal="center" vertical="center"/>
    </xf>
    <xf numFmtId="0" fontId="27" fillId="47" borderId="115" xfId="0" applyFont="1" applyFill="1" applyBorder="1" applyAlignment="1" applyProtection="1">
      <alignment horizontal="center" vertical="center"/>
    </xf>
    <xf numFmtId="0" fontId="27" fillId="47" borderId="125" xfId="0" applyFont="1" applyFill="1" applyBorder="1" applyAlignment="1" applyProtection="1">
      <alignment horizontal="center" vertical="center"/>
    </xf>
    <xf numFmtId="0" fontId="27" fillId="47" borderId="110" xfId="0" applyFont="1" applyFill="1" applyBorder="1" applyAlignment="1" applyProtection="1">
      <alignment horizontal="center" vertical="center"/>
    </xf>
    <xf numFmtId="0" fontId="0" fillId="47" borderId="26" xfId="0" applyFont="1" applyFill="1" applyBorder="1" applyAlignment="1" applyProtection="1">
      <alignment horizontal="center" vertical="center" wrapText="1"/>
    </xf>
    <xf numFmtId="0" fontId="29" fillId="50" borderId="0" xfId="0" applyFont="1" applyFill="1" applyBorder="1" applyAlignment="1" applyProtection="1">
      <alignment horizontal="center" vertical="center" wrapText="1"/>
    </xf>
    <xf numFmtId="0" fontId="27" fillId="47" borderId="50" xfId="0" applyFont="1" applyFill="1" applyBorder="1" applyAlignment="1" applyProtection="1">
      <alignment horizontal="left" vertical="center" wrapText="1"/>
    </xf>
    <xf numFmtId="0" fontId="27" fillId="47" borderId="41" xfId="0" applyFont="1" applyFill="1" applyBorder="1" applyAlignment="1" applyProtection="1">
      <alignment horizontal="left" vertical="center" wrapText="1"/>
    </xf>
    <xf numFmtId="0" fontId="27" fillId="47" borderId="41" xfId="0" applyFont="1" applyFill="1" applyBorder="1" applyAlignment="1" applyProtection="1">
      <alignment horizontal="center" vertical="center" wrapText="1"/>
    </xf>
    <xf numFmtId="0" fontId="0" fillId="0" borderId="41" xfId="0" applyFont="1" applyFill="1" applyBorder="1" applyAlignment="1" applyProtection="1">
      <alignment horizontal="left" vertical="center" wrapText="1"/>
    </xf>
    <xf numFmtId="0" fontId="27" fillId="47" borderId="47" xfId="0" applyFont="1" applyFill="1" applyBorder="1" applyAlignment="1" applyProtection="1">
      <alignment horizontal="center" vertical="center" wrapText="1"/>
    </xf>
    <xf numFmtId="0" fontId="29" fillId="47" borderId="11" xfId="0" applyFont="1" applyFill="1" applyBorder="1" applyAlignment="1" applyProtection="1">
      <alignment horizontal="center" vertical="center" wrapText="1"/>
    </xf>
    <xf numFmtId="0" fontId="29" fillId="47" borderId="7" xfId="0" applyFont="1" applyFill="1" applyBorder="1" applyAlignment="1" applyProtection="1">
      <alignment vertical="center" wrapText="1"/>
    </xf>
    <xf numFmtId="0" fontId="38" fillId="47" borderId="0" xfId="0" applyFont="1" applyFill="1" applyBorder="1" applyAlignment="1" applyProtection="1">
      <alignment vertical="center"/>
    </xf>
    <xf numFmtId="0" fontId="27" fillId="47" borderId="33" xfId="0" applyFont="1" applyFill="1" applyBorder="1" applyAlignment="1" applyProtection="1">
      <alignment horizontal="left" vertical="center"/>
    </xf>
    <xf numFmtId="0" fontId="27" fillId="47" borderId="54" xfId="0" applyFont="1" applyFill="1" applyBorder="1" applyAlignment="1" applyProtection="1">
      <alignment horizontal="left" vertical="center"/>
    </xf>
    <xf numFmtId="0" fontId="27" fillId="47" borderId="34" xfId="0" applyFont="1" applyFill="1" applyBorder="1" applyAlignment="1" applyProtection="1">
      <alignment horizontal="left" vertical="center"/>
    </xf>
    <xf numFmtId="0" fontId="27" fillId="47" borderId="35" xfId="0" applyFont="1" applyFill="1" applyBorder="1" applyAlignment="1" applyProtection="1">
      <alignment horizontal="left" vertical="center"/>
    </xf>
    <xf numFmtId="0" fontId="27" fillId="47" borderId="0" xfId="0" applyFont="1" applyFill="1" applyBorder="1" applyAlignment="1" applyProtection="1">
      <alignment horizontal="left" vertical="center"/>
    </xf>
    <xf numFmtId="0" fontId="0" fillId="6" borderId="5" xfId="0" applyBorder="1" applyAlignment="1" applyProtection="1"/>
    <xf numFmtId="0" fontId="29" fillId="47" borderId="8" xfId="0" applyFont="1" applyFill="1" applyBorder="1" applyAlignment="1" applyProtection="1">
      <alignment vertical="center"/>
    </xf>
    <xf numFmtId="0" fontId="29" fillId="47" borderId="119" xfId="0" applyFont="1" applyFill="1" applyBorder="1" applyAlignment="1" applyProtection="1">
      <alignment horizontal="center" vertical="center" wrapText="1"/>
    </xf>
    <xf numFmtId="0" fontId="29" fillId="47" borderId="118" xfId="0" applyFont="1" applyFill="1" applyBorder="1" applyAlignment="1" applyProtection="1">
      <alignment horizontal="center" vertical="center" wrapText="1"/>
    </xf>
    <xf numFmtId="0" fontId="29" fillId="47" borderId="117" xfId="0" applyFont="1" applyFill="1" applyBorder="1" applyAlignment="1" applyProtection="1">
      <alignment horizontal="center" vertical="center"/>
    </xf>
    <xf numFmtId="0" fontId="29" fillId="47" borderId="120" xfId="0" applyFont="1" applyFill="1" applyBorder="1" applyAlignment="1" applyProtection="1">
      <alignment horizontal="center" vertical="center"/>
    </xf>
    <xf numFmtId="0" fontId="29" fillId="47" borderId="7" xfId="0" applyFont="1" applyFill="1" applyBorder="1" applyAlignment="1" applyProtection="1">
      <alignment horizontal="center" vertical="center"/>
    </xf>
    <xf numFmtId="0" fontId="29" fillId="47" borderId="118" xfId="0" applyFont="1" applyFill="1" applyBorder="1" applyAlignment="1" applyProtection="1">
      <alignment horizontal="center" vertical="center"/>
    </xf>
    <xf numFmtId="0" fontId="27" fillId="47" borderId="113" xfId="0" applyFont="1" applyFill="1" applyBorder="1" applyAlignment="1" applyProtection="1">
      <alignment vertical="center"/>
    </xf>
    <xf numFmtId="3" fontId="27" fillId="0" borderId="43" xfId="11" applyFont="1" applyFill="1" applyBorder="1" applyProtection="1">
      <alignment horizontal="right" vertical="center"/>
    </xf>
    <xf numFmtId="0" fontId="27" fillId="47" borderId="43" xfId="0" applyFont="1" applyFill="1" applyBorder="1" applyAlignment="1" applyProtection="1">
      <alignment horizontal="center" vertical="center"/>
    </xf>
    <xf numFmtId="0" fontId="27" fillId="47" borderId="31" xfId="0" applyFont="1" applyFill="1" applyBorder="1" applyAlignment="1" applyProtection="1">
      <alignment horizontal="center" vertical="center"/>
    </xf>
    <xf numFmtId="0" fontId="27" fillId="47" borderId="32" xfId="0" applyFont="1" applyFill="1" applyBorder="1" applyAlignment="1" applyProtection="1">
      <alignment horizontal="center" vertical="center"/>
    </xf>
    <xf numFmtId="0" fontId="26" fillId="6" borderId="0" xfId="4" applyFont="1" applyFill="1" applyBorder="1" applyAlignment="1" applyProtection="1"/>
    <xf numFmtId="0" fontId="29" fillId="50" borderId="53" xfId="0" applyFont="1" applyFill="1" applyBorder="1" applyAlignment="1" applyProtection="1">
      <alignment horizontal="center" vertical="center" wrapText="1"/>
    </xf>
    <xf numFmtId="3" fontId="27" fillId="0" borderId="161" xfId="11" applyFont="1" applyFill="1" applyBorder="1" applyProtection="1">
      <alignment horizontal="right" vertical="center"/>
    </xf>
    <xf numFmtId="3" fontId="27" fillId="0" borderId="162" xfId="11" applyFont="1" applyFill="1" applyBorder="1" applyProtection="1">
      <alignment horizontal="right" vertical="center"/>
    </xf>
    <xf numFmtId="3" fontId="27" fillId="0" borderId="163" xfId="11" applyFont="1" applyFill="1" applyBorder="1" applyProtection="1">
      <alignment horizontal="right" vertical="center"/>
    </xf>
    <xf numFmtId="0" fontId="29" fillId="6" borderId="164" xfId="0" applyFont="1" applyBorder="1" applyAlignment="1" applyProtection="1">
      <alignment horizontal="center" vertical="center" wrapText="1"/>
    </xf>
    <xf numFmtId="0" fontId="29" fillId="6" borderId="165" xfId="0" applyFont="1" applyBorder="1" applyAlignment="1" applyProtection="1">
      <alignment horizontal="center" vertical="center" wrapText="1"/>
    </xf>
    <xf numFmtId="3" fontId="29" fillId="48" borderId="166" xfId="11" applyFont="1" applyFill="1" applyBorder="1" applyProtection="1">
      <alignment horizontal="right" vertical="center"/>
      <protection locked="0"/>
    </xf>
    <xf numFmtId="3" fontId="29" fillId="48" borderId="167" xfId="11" applyFont="1" applyFill="1" applyBorder="1" applyProtection="1">
      <alignment horizontal="right" vertical="center"/>
      <protection locked="0"/>
    </xf>
    <xf numFmtId="3" fontId="29" fillId="48" borderId="22" xfId="11" applyFont="1" applyFill="1" applyBorder="1" applyProtection="1">
      <alignment horizontal="right" vertical="center"/>
      <protection locked="0"/>
    </xf>
    <xf numFmtId="3" fontId="29" fillId="48" borderId="37" xfId="11" applyFont="1" applyFill="1" applyBorder="1" applyProtection="1">
      <alignment horizontal="right" vertical="center"/>
      <protection locked="0"/>
    </xf>
    <xf numFmtId="3" fontId="0" fillId="48" borderId="168" xfId="11" applyFont="1" applyFill="1" applyBorder="1" applyAlignment="1" applyProtection="1">
      <alignment horizontal="center" vertical="center" wrapText="1"/>
      <protection locked="0"/>
    </xf>
    <xf numFmtId="0" fontId="0" fillId="41" borderId="169" xfId="0" applyFill="1" applyBorder="1" applyAlignment="1" applyProtection="1">
      <protection locked="0"/>
    </xf>
    <xf numFmtId="3" fontId="0" fillId="48" borderId="24" xfId="11" applyFont="1" applyFill="1" applyBorder="1" applyAlignment="1" applyProtection="1">
      <alignment horizontal="center" vertical="center" wrapText="1"/>
      <protection locked="0"/>
    </xf>
    <xf numFmtId="0" fontId="0" fillId="41" borderId="41" xfId="0" applyFill="1" applyBorder="1" applyAlignment="1" applyProtection="1">
      <protection locked="0"/>
    </xf>
    <xf numFmtId="3" fontId="27" fillId="48" borderId="170" xfId="11" applyFont="1" applyFill="1" applyBorder="1" applyProtection="1">
      <alignment horizontal="right" vertical="center"/>
      <protection locked="0"/>
    </xf>
    <xf numFmtId="3" fontId="27" fillId="48" borderId="171" xfId="11" applyFont="1" applyFill="1" applyBorder="1" applyProtection="1">
      <alignment horizontal="right" vertical="center"/>
      <protection locked="0"/>
    </xf>
    <xf numFmtId="3" fontId="29" fillId="48" borderId="57" xfId="11" applyFont="1" applyFill="1" applyBorder="1" applyProtection="1">
      <alignment horizontal="right" vertical="center"/>
      <protection locked="0"/>
    </xf>
    <xf numFmtId="0" fontId="0" fillId="41" borderId="58" xfId="0" applyFill="1" applyBorder="1" applyAlignment="1" applyProtection="1">
      <protection locked="0"/>
    </xf>
    <xf numFmtId="3" fontId="27" fillId="0" borderId="174" xfId="11" applyFont="1" applyFill="1" applyBorder="1" applyProtection="1">
      <alignment horizontal="right" vertical="center"/>
    </xf>
    <xf numFmtId="3" fontId="0" fillId="0" borderId="161" xfId="11" applyFont="1" applyFill="1" applyBorder="1" applyProtection="1">
      <alignment horizontal="right" vertical="center"/>
    </xf>
    <xf numFmtId="0" fontId="27" fillId="47" borderId="3" xfId="0" applyFont="1" applyFill="1" applyBorder="1" applyAlignment="1" applyProtection="1">
      <alignment vertical="center"/>
    </xf>
    <xf numFmtId="0" fontId="27" fillId="47" borderId="4" xfId="0" applyFont="1" applyFill="1" applyBorder="1" applyAlignment="1" applyProtection="1">
      <alignment vertical="center"/>
    </xf>
    <xf numFmtId="0" fontId="27" fillId="0" borderId="2" xfId="0" applyFont="1" applyFill="1" applyBorder="1" applyAlignment="1" applyProtection="1">
      <alignment vertical="center"/>
    </xf>
    <xf numFmtId="3" fontId="27" fillId="0" borderId="0" xfId="11" applyFont="1" applyFill="1" applyBorder="1" applyAlignment="1" applyProtection="1">
      <alignment horizontal="right" vertical="center"/>
    </xf>
    <xf numFmtId="0" fontId="29" fillId="47" borderId="53" xfId="0" applyFont="1" applyFill="1" applyBorder="1" applyAlignment="1" applyProtection="1">
      <alignment horizontal="center" vertical="center" wrapText="1"/>
    </xf>
    <xf numFmtId="0" fontId="28" fillId="47" borderId="0" xfId="0" applyFont="1" applyFill="1" applyBorder="1" applyAlignment="1" applyProtection="1">
      <alignment horizontal="left"/>
    </xf>
    <xf numFmtId="0" fontId="27" fillId="47" borderId="5" xfId="0" applyFont="1" applyFill="1" applyBorder="1" applyAlignment="1" applyProtection="1">
      <alignment vertical="center"/>
    </xf>
    <xf numFmtId="0" fontId="0" fillId="52" borderId="0" xfId="0" applyFill="1" applyAlignment="1" applyProtection="1"/>
    <xf numFmtId="3" fontId="27" fillId="53" borderId="23" xfId="11" applyNumberFormat="1" applyFont="1" applyFill="1" applyBorder="1" applyAlignment="1" applyProtection="1">
      <alignment horizontal="right" vertical="center"/>
    </xf>
    <xf numFmtId="3" fontId="27" fillId="53" borderId="25" xfId="11" applyNumberFormat="1" applyFont="1" applyFill="1" applyBorder="1" applyAlignment="1" applyProtection="1">
      <alignment horizontal="right" vertical="center"/>
    </xf>
    <xf numFmtId="3" fontId="27" fillId="53" borderId="27" xfId="11" applyNumberFormat="1" applyFont="1" applyFill="1" applyBorder="1" applyAlignment="1" applyProtection="1">
      <alignment horizontal="right" vertical="center"/>
    </xf>
    <xf numFmtId="3" fontId="27" fillId="43" borderId="9" xfId="9" applyNumberFormat="1" applyFont="1" applyBorder="1" applyAlignment="1" applyProtection="1">
      <alignment vertical="center"/>
    </xf>
    <xf numFmtId="3" fontId="27" fillId="0" borderId="31" xfId="11" applyNumberFormat="1" applyFont="1" applyFill="1" applyBorder="1" applyAlignment="1" applyProtection="1">
      <alignment horizontal="right" vertical="center"/>
    </xf>
    <xf numFmtId="3" fontId="27" fillId="0" borderId="34" xfId="11" applyNumberFormat="1" applyFont="1" applyFill="1" applyBorder="1" applyAlignment="1" applyProtection="1">
      <alignment horizontal="right" vertical="center"/>
    </xf>
    <xf numFmtId="3" fontId="27" fillId="53" borderId="23" xfId="11" applyFont="1" applyFill="1" applyBorder="1" applyAlignment="1" applyProtection="1">
      <alignment horizontal="right" vertical="center"/>
    </xf>
    <xf numFmtId="3" fontId="27" fillId="53" borderId="25" xfId="11" applyFont="1" applyFill="1" applyBorder="1" applyAlignment="1" applyProtection="1">
      <alignment horizontal="right" vertical="center"/>
    </xf>
    <xf numFmtId="3" fontId="27" fillId="53" borderId="45" xfId="11" applyFont="1" applyFill="1" applyBorder="1" applyAlignment="1" applyProtection="1">
      <alignment horizontal="right" vertical="center"/>
    </xf>
    <xf numFmtId="3" fontId="27" fillId="53" borderId="27" xfId="11" applyFont="1" applyFill="1" applyBorder="1" applyAlignment="1" applyProtection="1">
      <alignment horizontal="right" vertical="center"/>
    </xf>
    <xf numFmtId="3" fontId="27" fillId="6" borderId="106" xfId="11" applyFont="1" applyFill="1" applyBorder="1" applyAlignment="1" applyProtection="1">
      <alignment horizontal="left" vertical="center"/>
    </xf>
    <xf numFmtId="3" fontId="27" fillId="6" borderId="24" xfId="11" applyFont="1" applyFill="1" applyBorder="1" applyAlignment="1" applyProtection="1">
      <alignment horizontal="left" vertical="center"/>
    </xf>
    <xf numFmtId="3" fontId="0" fillId="6" borderId="26" xfId="11" applyFont="1" applyFill="1" applyBorder="1" applyAlignment="1" applyProtection="1">
      <alignment horizontal="left" vertical="center"/>
    </xf>
    <xf numFmtId="0" fontId="0" fillId="6" borderId="0" xfId="0" applyFill="1" applyBorder="1" applyProtection="1">
      <alignment vertical="center"/>
    </xf>
    <xf numFmtId="0" fontId="27" fillId="6" borderId="20" xfId="0" applyFont="1" applyFill="1" applyBorder="1" applyAlignment="1" applyProtection="1">
      <alignment horizontal="center" vertical="center" wrapText="1"/>
    </xf>
    <xf numFmtId="0" fontId="27" fillId="6" borderId="36" xfId="0" applyFont="1" applyFill="1" applyBorder="1" applyAlignment="1" applyProtection="1">
      <alignment horizontal="center" vertical="center" wrapText="1"/>
    </xf>
    <xf numFmtId="0" fontId="27" fillId="6" borderId="19" xfId="0" applyFont="1" applyFill="1" applyBorder="1" applyAlignment="1" applyProtection="1">
      <alignment horizontal="center" vertical="center" wrapText="1"/>
    </xf>
    <xf numFmtId="0" fontId="27" fillId="6" borderId="21" xfId="0" applyFont="1" applyFill="1" applyBorder="1" applyAlignment="1" applyProtection="1">
      <alignment horizontal="center" vertical="center" wrapText="1"/>
    </xf>
    <xf numFmtId="0" fontId="27" fillId="6" borderId="29" xfId="0" applyFont="1" applyFill="1" applyBorder="1" applyAlignment="1" applyProtection="1">
      <alignment horizontal="center" vertical="center" wrapText="1"/>
    </xf>
    <xf numFmtId="0" fontId="0" fillId="6" borderId="0" xfId="0" applyBorder="1" applyProtection="1">
      <alignment vertical="center"/>
    </xf>
    <xf numFmtId="3" fontId="27" fillId="6" borderId="23" xfId="30" applyFont="1" applyBorder="1" applyProtection="1">
      <alignment horizontal="right" vertical="center"/>
    </xf>
    <xf numFmtId="3" fontId="27" fillId="13" borderId="23" xfId="3" applyNumberFormat="1" applyFont="1" applyBorder="1" applyProtection="1">
      <alignment horizontal="center" vertical="center"/>
    </xf>
    <xf numFmtId="3" fontId="27" fillId="6" borderId="48" xfId="30" applyFont="1" applyBorder="1" applyProtection="1">
      <alignment horizontal="right" vertical="center"/>
    </xf>
    <xf numFmtId="3" fontId="27" fillId="13" borderId="57" xfId="3" applyNumberFormat="1" applyFont="1" applyBorder="1" applyProtection="1">
      <alignment horizontal="center" vertical="center"/>
    </xf>
    <xf numFmtId="3" fontId="27" fillId="6" borderId="22" xfId="30" applyFont="1" applyBorder="1" applyProtection="1">
      <alignment horizontal="right" vertical="center"/>
    </xf>
    <xf numFmtId="3" fontId="27" fillId="13" borderId="37" xfId="3" applyNumberFormat="1" applyFont="1" applyBorder="1" applyProtection="1">
      <alignment horizontal="center" vertical="center"/>
    </xf>
    <xf numFmtId="3" fontId="27" fillId="13" borderId="25" xfId="3" applyNumberFormat="1" applyFont="1" applyBorder="1" applyProtection="1">
      <alignment horizontal="center" vertical="center"/>
    </xf>
    <xf numFmtId="3" fontId="27" fillId="13" borderId="41" xfId="3" applyNumberFormat="1" applyFont="1" applyBorder="1" applyProtection="1">
      <alignment horizontal="center" vertical="center"/>
    </xf>
    <xf numFmtId="10" fontId="27" fillId="6" borderId="25" xfId="33" applyFont="1" applyBorder="1" applyProtection="1">
      <alignment horizontal="right" vertical="center"/>
    </xf>
    <xf numFmtId="3" fontId="27" fillId="13" borderId="66" xfId="3" applyNumberFormat="1" applyFont="1" applyBorder="1" applyProtection="1">
      <alignment horizontal="center" vertical="center"/>
    </xf>
    <xf numFmtId="3" fontId="27" fillId="13" borderId="58" xfId="3" applyNumberFormat="1" applyFont="1" applyBorder="1" applyProtection="1">
      <alignment horizontal="center" vertical="center"/>
    </xf>
    <xf numFmtId="173" fontId="27" fillId="6" borderId="34" xfId="0" applyNumberFormat="1" applyFont="1" applyFill="1" applyBorder="1" applyProtection="1">
      <alignment vertical="center"/>
    </xf>
    <xf numFmtId="3" fontId="27" fillId="6" borderId="25" xfId="30" applyFont="1" applyBorder="1" applyProtection="1">
      <alignment horizontal="right" vertical="center"/>
    </xf>
    <xf numFmtId="3" fontId="27" fillId="13" borderId="28" xfId="3" applyNumberFormat="1" applyFont="1" applyBorder="1" applyProtection="1">
      <alignment horizontal="center" vertical="center"/>
    </xf>
    <xf numFmtId="3" fontId="27" fillId="6" borderId="41" xfId="30" applyFont="1" applyBorder="1" applyProtection="1">
      <alignment horizontal="right" vertical="center"/>
    </xf>
    <xf numFmtId="173" fontId="27" fillId="6" borderId="35" xfId="0" applyNumberFormat="1" applyFont="1" applyFill="1" applyBorder="1" applyProtection="1">
      <alignment vertical="center"/>
    </xf>
    <xf numFmtId="3" fontId="27" fillId="13" borderId="27" xfId="3" applyNumberFormat="1" applyFont="1" applyBorder="1" applyProtection="1">
      <alignment horizontal="center" vertical="center"/>
    </xf>
    <xf numFmtId="0" fontId="27" fillId="6" borderId="9" xfId="0" applyFont="1" applyFill="1" applyBorder="1" applyProtection="1">
      <alignment vertical="center"/>
    </xf>
    <xf numFmtId="0" fontId="27" fillId="6" borderId="29" xfId="0" applyFont="1" applyFill="1" applyBorder="1" applyProtection="1">
      <alignment vertical="center"/>
    </xf>
    <xf numFmtId="3" fontId="27" fillId="6" borderId="21" xfId="30" applyFont="1" applyBorder="1" applyProtection="1">
      <alignment horizontal="right" vertical="center"/>
    </xf>
    <xf numFmtId="3" fontId="27" fillId="6" borderId="36" xfId="30" applyFont="1" applyBorder="1" applyProtection="1">
      <alignment horizontal="right" vertical="center"/>
    </xf>
    <xf numFmtId="3" fontId="27" fillId="43" borderId="36" xfId="6" applyFont="1" applyBorder="1" applyProtection="1">
      <alignment horizontal="right" vertical="center"/>
    </xf>
    <xf numFmtId="0" fontId="27" fillId="2" borderId="0" xfId="0" applyFont="1" applyFill="1" applyBorder="1" applyAlignment="1" applyProtection="1">
      <alignment vertical="center"/>
    </xf>
    <xf numFmtId="0" fontId="27" fillId="2" borderId="0" xfId="0" applyFont="1" applyFill="1" applyBorder="1" applyProtection="1">
      <alignment vertical="center"/>
    </xf>
    <xf numFmtId="0" fontId="27" fillId="6" borderId="10" xfId="0" applyFont="1" applyFill="1" applyBorder="1" applyProtection="1">
      <alignment vertical="center"/>
    </xf>
    <xf numFmtId="0" fontId="0" fillId="6" borderId="8" xfId="0" applyFont="1" applyFill="1" applyBorder="1" applyProtection="1">
      <alignment vertical="center"/>
    </xf>
    <xf numFmtId="0" fontId="0" fillId="6" borderId="8" xfId="0" applyFill="1" applyBorder="1" applyProtection="1">
      <alignment vertical="center"/>
    </xf>
    <xf numFmtId="0" fontId="27" fillId="2" borderId="0" xfId="120" applyFont="1" applyFill="1" applyBorder="1" applyAlignment="1" applyProtection="1">
      <alignment vertical="center"/>
    </xf>
    <xf numFmtId="0" fontId="28" fillId="2" borderId="0" xfId="120" applyFont="1" applyFill="1" applyBorder="1" applyAlignment="1" applyProtection="1">
      <alignment vertical="center"/>
    </xf>
    <xf numFmtId="0" fontId="44" fillId="2" borderId="0" xfId="120" applyFont="1" applyFill="1" applyAlignment="1" applyProtection="1">
      <alignment vertical="center"/>
    </xf>
    <xf numFmtId="0" fontId="44" fillId="2" borderId="11" xfId="120" applyFont="1" applyFill="1" applyBorder="1" applyAlignment="1" applyProtection="1">
      <alignment vertical="center"/>
    </xf>
    <xf numFmtId="0" fontId="44" fillId="2" borderId="0" xfId="120" applyFont="1" applyFill="1" applyBorder="1" applyAlignment="1" applyProtection="1">
      <alignment vertical="center"/>
    </xf>
    <xf numFmtId="0" fontId="44" fillId="2" borderId="6" xfId="120" applyFont="1" applyFill="1" applyBorder="1" applyAlignment="1" applyProtection="1">
      <alignment vertical="center"/>
    </xf>
    <xf numFmtId="0" fontId="44" fillId="2" borderId="8" xfId="120" applyFont="1" applyFill="1" applyBorder="1" applyAlignment="1" applyProtection="1">
      <alignment vertical="center"/>
    </xf>
    <xf numFmtId="0" fontId="44" fillId="2" borderId="7" xfId="120" applyFont="1" applyFill="1" applyBorder="1" applyAlignment="1" applyProtection="1">
      <alignment vertical="center"/>
    </xf>
    <xf numFmtId="3" fontId="27" fillId="0" borderId="92" xfId="11" applyNumberFormat="1" applyFont="1" applyFill="1" applyBorder="1" applyAlignment="1" applyProtection="1">
      <alignment horizontal="right" vertical="center"/>
    </xf>
    <xf numFmtId="3" fontId="27" fillId="0" borderId="95" xfId="11" applyNumberFormat="1" applyFont="1" applyFill="1" applyBorder="1" applyAlignment="1" applyProtection="1">
      <alignment horizontal="right" vertical="center"/>
    </xf>
    <xf numFmtId="3" fontId="27" fillId="0" borderId="88" xfId="11" applyNumberFormat="1" applyFont="1" applyFill="1" applyBorder="1" applyAlignment="1" applyProtection="1">
      <alignment horizontal="right" vertical="center"/>
    </xf>
    <xf numFmtId="0" fontId="0" fillId="43" borderId="9" xfId="9" applyFont="1" applyBorder="1" applyAlignment="1" applyProtection="1">
      <alignment vertical="center"/>
    </xf>
    <xf numFmtId="3" fontId="27" fillId="13" borderId="9" xfId="3" applyNumberFormat="1" applyFont="1" applyBorder="1" applyProtection="1">
      <alignment horizontal="center" vertical="center"/>
    </xf>
    <xf numFmtId="3" fontId="27" fillId="43" borderId="36" xfId="6" applyNumberFormat="1" applyFont="1" applyBorder="1" applyProtection="1">
      <alignment horizontal="right" vertical="center"/>
    </xf>
    <xf numFmtId="3" fontId="27" fillId="13" borderId="3" xfId="3" applyNumberFormat="1" applyFont="1" applyBorder="1" applyProtection="1">
      <alignment horizontal="center" vertical="center"/>
    </xf>
    <xf numFmtId="3" fontId="27" fillId="43" borderId="21" xfId="6" applyNumberFormat="1" applyFont="1" applyBorder="1" applyProtection="1">
      <alignment horizontal="right" vertical="center"/>
    </xf>
    <xf numFmtId="3" fontId="27" fillId="43" borderId="20" xfId="6" applyNumberFormat="1" applyFont="1" applyBorder="1" applyProtection="1">
      <alignment horizontal="right" vertical="center"/>
    </xf>
    <xf numFmtId="0" fontId="27" fillId="6" borderId="0" xfId="9" applyFont="1" applyFill="1" applyBorder="1" applyAlignment="1" applyProtection="1">
      <alignment vertical="center"/>
    </xf>
    <xf numFmtId="3" fontId="27" fillId="6" borderId="0" xfId="3" applyNumberFormat="1" applyFont="1" applyFill="1" applyBorder="1" applyProtection="1">
      <alignment horizontal="center" vertical="center"/>
    </xf>
    <xf numFmtId="3" fontId="27" fillId="6" borderId="0" xfId="6" applyNumberFormat="1" applyFont="1" applyFill="1" applyBorder="1" applyProtection="1">
      <alignment horizontal="right" vertical="center"/>
    </xf>
    <xf numFmtId="3" fontId="0" fillId="6" borderId="0" xfId="0" applyNumberFormat="1" applyFill="1" applyBorder="1" applyProtection="1">
      <alignment vertical="center"/>
    </xf>
    <xf numFmtId="0" fontId="44" fillId="6" borderId="0" xfId="120" applyFont="1" applyFill="1" applyAlignment="1" applyProtection="1">
      <alignment vertical="center"/>
    </xf>
    <xf numFmtId="0" fontId="0" fillId="6" borderId="0" xfId="0" applyFill="1" applyProtection="1">
      <alignment vertical="center"/>
    </xf>
    <xf numFmtId="3" fontId="28" fillId="2" borderId="0" xfId="120" applyNumberFormat="1" applyFont="1" applyFill="1" applyBorder="1" applyAlignment="1" applyProtection="1">
      <alignment vertical="center"/>
    </xf>
    <xf numFmtId="0" fontId="29" fillId="2" borderId="5" xfId="120" applyFont="1" applyFill="1" applyBorder="1" applyAlignment="1" applyProtection="1">
      <alignment horizontal="center" vertical="center"/>
    </xf>
    <xf numFmtId="3" fontId="44" fillId="2" borderId="0" xfId="120" applyNumberFormat="1" applyFont="1" applyFill="1" applyBorder="1" applyAlignment="1" applyProtection="1">
      <alignment vertical="center"/>
    </xf>
    <xf numFmtId="0" fontId="44" fillId="2" borderId="9" xfId="120" applyFont="1" applyFill="1" applyBorder="1" applyAlignment="1" applyProtection="1">
      <alignment vertical="center"/>
    </xf>
    <xf numFmtId="3" fontId="45" fillId="2" borderId="9" xfId="120" applyNumberFormat="1" applyFont="1" applyFill="1" applyBorder="1" applyAlignment="1" applyProtection="1">
      <alignment vertical="center"/>
    </xf>
    <xf numFmtId="3" fontId="44" fillId="2" borderId="9" xfId="120" applyNumberFormat="1" applyFont="1" applyFill="1" applyBorder="1" applyAlignment="1" applyProtection="1">
      <alignment vertical="center"/>
    </xf>
    <xf numFmtId="3" fontId="0" fillId="2" borderId="8" xfId="0" applyNumberFormat="1" applyFont="1" applyFill="1" applyBorder="1" applyAlignment="1" applyProtection="1">
      <alignment vertical="center"/>
    </xf>
    <xf numFmtId="3" fontId="46" fillId="2" borderId="8" xfId="0" applyNumberFormat="1" applyFont="1" applyFill="1" applyBorder="1" applyAlignment="1" applyProtection="1">
      <alignment vertical="center"/>
    </xf>
    <xf numFmtId="3" fontId="0" fillId="2" borderId="9" xfId="0" applyNumberFormat="1" applyFont="1" applyFill="1" applyBorder="1" applyAlignment="1" applyProtection="1">
      <alignment vertical="center"/>
    </xf>
    <xf numFmtId="0" fontId="0" fillId="2" borderId="0" xfId="0" applyFont="1" applyFill="1" applyAlignment="1" applyProtection="1">
      <alignment vertical="center"/>
    </xf>
    <xf numFmtId="3" fontId="0" fillId="2" borderId="0" xfId="0" applyNumberFormat="1" applyFont="1" applyFill="1" applyBorder="1" applyAlignment="1" applyProtection="1">
      <alignment vertical="center"/>
    </xf>
    <xf numFmtId="0" fontId="0" fillId="6" borderId="36" xfId="0" applyFont="1" applyFill="1" applyBorder="1" applyAlignment="1" applyProtection="1">
      <alignment horizontal="center" vertical="center" wrapText="1"/>
    </xf>
    <xf numFmtId="4" fontId="27" fillId="6" borderId="37" xfId="30" applyNumberFormat="1" applyFont="1" applyBorder="1" applyProtection="1">
      <alignment horizontal="right" vertical="center"/>
    </xf>
    <xf numFmtId="0" fontId="27" fillId="6" borderId="0" xfId="0" applyFont="1" applyFill="1" applyAlignment="1" applyProtection="1">
      <alignment vertical="center"/>
    </xf>
    <xf numFmtId="0" fontId="29" fillId="6" borderId="29" xfId="5" applyFont="1" applyFill="1" applyBorder="1" applyProtection="1">
      <alignment horizontal="center" wrapText="1"/>
    </xf>
    <xf numFmtId="0" fontId="29" fillId="6" borderId="36" xfId="5" applyFont="1" applyFill="1" applyBorder="1" applyProtection="1">
      <alignment horizontal="center" wrapText="1"/>
    </xf>
    <xf numFmtId="3" fontId="27" fillId="6" borderId="42" xfId="30" applyFont="1" applyFill="1" applyBorder="1" applyProtection="1">
      <alignment horizontal="right" vertical="center"/>
    </xf>
    <xf numFmtId="3" fontId="27" fillId="6" borderId="41" xfId="30" applyFont="1" applyFill="1" applyBorder="1" applyProtection="1">
      <alignment horizontal="right" vertical="center"/>
    </xf>
    <xf numFmtId="3" fontId="27" fillId="6" borderId="38" xfId="30" applyFont="1" applyFill="1" applyBorder="1" applyProtection="1">
      <alignment horizontal="right" vertical="center"/>
    </xf>
    <xf numFmtId="3" fontId="29" fillId="41" borderId="41" xfId="11" applyFont="1" applyBorder="1" applyAlignment="1" applyProtection="1">
      <alignment horizontal="right" vertical="center"/>
      <protection locked="0"/>
    </xf>
    <xf numFmtId="3" fontId="27" fillId="6" borderId="41" xfId="11" applyFont="1" applyFill="1" applyBorder="1" applyAlignment="1" applyProtection="1">
      <alignment horizontal="right" vertical="center"/>
    </xf>
    <xf numFmtId="20" fontId="26" fillId="6" borderId="3" xfId="4" applyNumberFormat="1" applyFont="1" applyFill="1" applyBorder="1" applyAlignment="1" applyProtection="1"/>
    <xf numFmtId="0" fontId="26" fillId="6" borderId="9" xfId="4" applyFont="1" applyFill="1" applyBorder="1" applyAlignment="1" applyProtection="1"/>
    <xf numFmtId="0" fontId="0" fillId="6" borderId="6" xfId="0" applyFill="1" applyBorder="1" applyProtection="1">
      <alignment vertical="center"/>
    </xf>
    <xf numFmtId="0" fontId="0" fillId="6" borderId="0" xfId="0" applyFont="1" applyFill="1" applyBorder="1" applyProtection="1">
      <alignment vertical="center"/>
    </xf>
    <xf numFmtId="0" fontId="27" fillId="2" borderId="0" xfId="0" applyFont="1" applyFill="1" applyAlignment="1" applyProtection="1">
      <alignment vertical="center"/>
    </xf>
    <xf numFmtId="0" fontId="41" fillId="6" borderId="9" xfId="0" applyFont="1" applyFill="1" applyBorder="1" applyProtection="1">
      <alignment vertical="center"/>
    </xf>
    <xf numFmtId="3" fontId="27" fillId="13" borderId="47" xfId="3" applyNumberFormat="1" applyFont="1" applyBorder="1" applyProtection="1">
      <alignment horizontal="center" vertical="center"/>
    </xf>
    <xf numFmtId="0" fontId="27" fillId="6" borderId="32" xfId="0" applyFont="1" applyFill="1" applyBorder="1" applyAlignment="1" applyProtection="1">
      <alignment horizontal="left" vertical="center"/>
    </xf>
    <xf numFmtId="3" fontId="27" fillId="6" borderId="36" xfId="30" applyFont="1" applyFill="1" applyBorder="1" applyAlignment="1" applyProtection="1">
      <alignment horizontal="right" vertical="center"/>
    </xf>
    <xf numFmtId="3" fontId="27" fillId="6" borderId="0" xfId="30" applyFont="1" applyFill="1" applyBorder="1" applyAlignment="1" applyProtection="1">
      <alignment horizontal="right" vertical="center"/>
    </xf>
    <xf numFmtId="166" fontId="27" fillId="6" borderId="41" xfId="31" applyNumberFormat="1" applyFont="1" applyFill="1" applyBorder="1" applyProtection="1">
      <alignment horizontal="right" vertical="center"/>
    </xf>
    <xf numFmtId="0" fontId="27" fillId="2" borderId="8" xfId="0" applyFont="1" applyFill="1" applyBorder="1" applyProtection="1">
      <alignment vertical="center"/>
    </xf>
    <xf numFmtId="3" fontId="27" fillId="0" borderId="41" xfId="11" applyFont="1" applyFill="1" applyBorder="1" applyAlignment="1" applyProtection="1">
      <alignment horizontal="right" vertical="center"/>
    </xf>
    <xf numFmtId="3" fontId="27" fillId="41" borderId="41" xfId="11" applyFont="1" applyBorder="1" applyProtection="1">
      <alignment horizontal="right" vertical="center"/>
      <protection locked="0"/>
    </xf>
    <xf numFmtId="3" fontId="0" fillId="41" borderId="41" xfId="11" applyFont="1" applyBorder="1" applyProtection="1">
      <alignment horizontal="right" vertical="center"/>
      <protection locked="0"/>
    </xf>
    <xf numFmtId="3" fontId="27" fillId="41" borderId="38" xfId="11" applyFont="1" applyBorder="1" applyProtection="1">
      <alignment horizontal="right" vertical="center"/>
      <protection locked="0"/>
    </xf>
    <xf numFmtId="0" fontId="27" fillId="47" borderId="108" xfId="0" applyFont="1" applyFill="1" applyBorder="1" applyAlignment="1" applyProtection="1">
      <alignment vertical="center"/>
    </xf>
    <xf numFmtId="0" fontId="29" fillId="47" borderId="21" xfId="0" applyFont="1" applyFill="1" applyBorder="1" applyAlignment="1" applyProtection="1">
      <alignment horizontal="center" vertical="center"/>
    </xf>
    <xf numFmtId="0" fontId="0" fillId="47" borderId="41" xfId="0" applyFont="1" applyFill="1" applyBorder="1" applyAlignment="1" applyProtection="1">
      <alignment horizontal="left" vertical="center" wrapText="1"/>
    </xf>
    <xf numFmtId="0" fontId="26" fillId="50" borderId="0" xfId="4" applyFont="1" applyFill="1" applyBorder="1" applyAlignment="1" applyProtection="1"/>
    <xf numFmtId="0" fontId="29" fillId="47" borderId="160" xfId="0" applyFont="1" applyFill="1" applyBorder="1" applyAlignment="1" applyProtection="1">
      <alignment horizontal="center" vertical="center" wrapText="1"/>
    </xf>
    <xf numFmtId="3" fontId="27" fillId="50" borderId="161" xfId="11" applyFont="1" applyFill="1" applyBorder="1" applyProtection="1">
      <alignment horizontal="right" vertical="center"/>
    </xf>
    <xf numFmtId="3" fontId="27" fillId="50" borderId="162" xfId="11" applyFont="1" applyFill="1" applyBorder="1" applyProtection="1">
      <alignment horizontal="right" vertical="center"/>
    </xf>
    <xf numFmtId="3" fontId="27" fillId="50" borderId="163" xfId="11" applyFont="1" applyFill="1" applyBorder="1" applyProtection="1">
      <alignment horizontal="right" vertical="center"/>
    </xf>
    <xf numFmtId="3" fontId="27" fillId="48" borderId="175" xfId="11" applyFont="1" applyFill="1" applyBorder="1" applyAlignment="1" applyProtection="1">
      <alignment horizontal="center" vertical="center"/>
      <protection locked="0"/>
    </xf>
    <xf numFmtId="3" fontId="27" fillId="48" borderId="176" xfId="11" applyFont="1" applyFill="1" applyBorder="1" applyAlignment="1" applyProtection="1">
      <alignment horizontal="center" vertical="center"/>
      <protection locked="0"/>
    </xf>
    <xf numFmtId="3" fontId="27" fillId="48" borderId="163" xfId="11" applyFont="1" applyFill="1" applyBorder="1" applyAlignment="1" applyProtection="1">
      <alignment horizontal="center" vertical="center"/>
      <protection locked="0"/>
    </xf>
    <xf numFmtId="3" fontId="27" fillId="0" borderId="160" xfId="11" applyFont="1" applyFill="1" applyBorder="1" applyProtection="1">
      <alignment horizontal="right" vertical="center"/>
    </xf>
    <xf numFmtId="0" fontId="29" fillId="50" borderId="0" xfId="0" applyFont="1" applyFill="1" applyBorder="1" applyAlignment="1" applyProtection="1">
      <alignment vertical="center"/>
    </xf>
    <xf numFmtId="0" fontId="0" fillId="48" borderId="6" xfId="0" applyFont="1" applyFill="1" applyBorder="1" applyAlignment="1" applyProtection="1">
      <alignment horizontal="left" vertical="center"/>
      <protection locked="0"/>
    </xf>
    <xf numFmtId="49" fontId="27" fillId="15" borderId="37" xfId="56" applyFont="1" applyBorder="1" applyAlignment="1" applyProtection="1">
      <alignment horizontal="center" vertical="center"/>
      <protection locked="0"/>
    </xf>
    <xf numFmtId="1" fontId="27" fillId="15" borderId="41" xfId="48" applyFont="1" applyBorder="1" applyAlignment="1" applyProtection="1">
      <alignment horizontal="center" vertical="center"/>
      <protection locked="0"/>
    </xf>
    <xf numFmtId="168" fontId="27" fillId="15" borderId="41" xfId="49" applyFont="1" applyBorder="1" applyProtection="1">
      <alignment vertical="center"/>
      <protection locked="0"/>
    </xf>
    <xf numFmtId="170" fontId="27" fillId="16" borderId="41" xfId="46" applyFont="1" applyBorder="1" applyProtection="1">
      <alignment vertical="center"/>
      <protection locked="0"/>
    </xf>
    <xf numFmtId="0" fontId="0" fillId="48" borderId="125" xfId="0" applyFont="1" applyFill="1" applyBorder="1" applyAlignment="1" applyProtection="1">
      <alignment horizontal="left" vertical="center"/>
      <protection locked="0"/>
    </xf>
    <xf numFmtId="3" fontId="27" fillId="41" borderId="48" xfId="11" applyFont="1" applyBorder="1" applyProtection="1">
      <alignment horizontal="right" vertical="center"/>
      <protection locked="0"/>
    </xf>
    <xf numFmtId="3" fontId="27" fillId="41" borderId="37" xfId="11" applyFont="1" applyBorder="1" applyProtection="1">
      <alignment horizontal="right" vertical="center"/>
      <protection locked="0"/>
    </xf>
    <xf numFmtId="3" fontId="27" fillId="41" borderId="25" xfId="11" applyFont="1" applyBorder="1" applyProtection="1">
      <alignment horizontal="right" vertical="center"/>
      <protection locked="0"/>
    </xf>
    <xf numFmtId="3" fontId="27" fillId="41" borderId="27" xfId="11" applyFont="1" applyBorder="1" applyProtection="1">
      <alignment horizontal="right" vertical="center"/>
      <protection locked="0"/>
    </xf>
    <xf numFmtId="4" fontId="27" fillId="6" borderId="36" xfId="30" applyNumberFormat="1" applyFont="1" applyBorder="1" applyProtection="1">
      <alignment horizontal="right" vertical="center"/>
    </xf>
    <xf numFmtId="0" fontId="0" fillId="2" borderId="30" xfId="140" applyFont="1" applyFill="1" applyBorder="1" applyAlignment="1" applyProtection="1">
      <alignment vertical="center" wrapText="1"/>
    </xf>
    <xf numFmtId="3" fontId="0" fillId="6" borderId="43" xfId="30" applyFont="1" applyFill="1" applyBorder="1" applyAlignment="1">
      <alignment vertical="center" wrapText="1"/>
    </xf>
    <xf numFmtId="0" fontId="29" fillId="6" borderId="36" xfId="0" applyFont="1" applyFill="1" applyBorder="1" applyAlignment="1" applyProtection="1">
      <alignment horizontal="center" vertical="center"/>
    </xf>
    <xf numFmtId="0" fontId="59" fillId="2" borderId="0" xfId="0" applyFont="1" applyFill="1">
      <alignment vertical="center"/>
    </xf>
    <xf numFmtId="3" fontId="27" fillId="6" borderId="25" xfId="11" applyFont="1" applyFill="1" applyProtection="1">
      <alignment horizontal="right" vertical="center"/>
    </xf>
    <xf numFmtId="0" fontId="40" fillId="54" borderId="0" xfId="0" applyNumberFormat="1" applyFont="1" applyFill="1" applyBorder="1" applyAlignment="1">
      <alignment horizontal="center" vertical="center" wrapText="1"/>
    </xf>
    <xf numFmtId="0" fontId="10" fillId="2" borderId="34" xfId="140" applyFont="1" applyFill="1" applyBorder="1" applyAlignment="1" applyProtection="1">
      <alignment horizontal="left" vertical="center"/>
    </xf>
    <xf numFmtId="0" fontId="10" fillId="2" borderId="35" xfId="140" applyFont="1" applyFill="1" applyBorder="1" applyAlignment="1" applyProtection="1">
      <alignment horizontal="left" vertical="center"/>
    </xf>
    <xf numFmtId="0" fontId="10" fillId="2" borderId="54" xfId="140" applyFont="1" applyFill="1" applyBorder="1" applyAlignment="1" applyProtection="1">
      <alignment horizontal="left" vertical="center" wrapText="1"/>
    </xf>
    <xf numFmtId="0" fontId="10" fillId="2" borderId="34" xfId="140" applyFont="1" applyFill="1" applyBorder="1" applyAlignment="1" applyProtection="1">
      <alignment horizontal="left" vertical="center" wrapText="1"/>
    </xf>
    <xf numFmtId="0" fontId="29" fillId="6" borderId="50" xfId="0" applyFont="1" applyFill="1" applyBorder="1" applyAlignment="1" applyProtection="1">
      <alignment horizontal="center" vertical="center"/>
    </xf>
    <xf numFmtId="0" fontId="29" fillId="6" borderId="51" xfId="0" applyFont="1" applyFill="1" applyBorder="1" applyAlignment="1" applyProtection="1">
      <alignment horizontal="center" vertical="center"/>
    </xf>
    <xf numFmtId="0" fontId="0" fillId="45" borderId="34" xfId="0" applyFill="1" applyBorder="1" applyAlignment="1" applyProtection="1">
      <alignment horizontal="center" vertical="center"/>
    </xf>
    <xf numFmtId="0" fontId="0" fillId="6" borderId="34" xfId="0" applyFill="1" applyBorder="1" applyAlignment="1" applyProtection="1">
      <alignment horizontal="center" vertical="center"/>
    </xf>
    <xf numFmtId="0" fontId="0" fillId="6" borderId="34" xfId="0" applyFont="1" applyFill="1" applyBorder="1" applyAlignment="1" applyProtection="1">
      <alignment horizontal="left" vertical="center" wrapText="1"/>
    </xf>
    <xf numFmtId="0" fontId="0" fillId="6" borderId="9" xfId="0" applyFont="1" applyFill="1" applyBorder="1" applyAlignment="1" applyProtection="1">
      <alignment horizontal="center" vertical="center"/>
    </xf>
    <xf numFmtId="0" fontId="0" fillId="45" borderId="33" xfId="0" applyFill="1" applyBorder="1" applyAlignment="1" applyProtection="1">
      <alignment horizontal="center" vertical="center"/>
    </xf>
    <xf numFmtId="0" fontId="29" fillId="6" borderId="48" xfId="0" applyFont="1" applyFill="1" applyBorder="1" applyAlignment="1" applyProtection="1">
      <alignment horizontal="center" vertical="center"/>
    </xf>
    <xf numFmtId="0" fontId="29" fillId="6" borderId="49" xfId="0" applyFont="1" applyFill="1" applyBorder="1" applyAlignment="1" applyProtection="1">
      <alignment horizontal="center" vertical="center"/>
    </xf>
    <xf numFmtId="0" fontId="0" fillId="45" borderId="35" xfId="0" applyFill="1" applyBorder="1" applyAlignment="1" applyProtection="1">
      <alignment horizontal="center" vertical="center"/>
    </xf>
    <xf numFmtId="0" fontId="29" fillId="6" borderId="39" xfId="0" applyFont="1" applyFill="1" applyBorder="1" applyAlignment="1" applyProtection="1">
      <alignment horizontal="center" vertical="center"/>
    </xf>
    <xf numFmtId="0" fontId="29" fillId="6" borderId="40" xfId="0" applyFont="1" applyFill="1" applyBorder="1" applyAlignment="1" applyProtection="1">
      <alignment horizontal="center" vertical="center"/>
    </xf>
    <xf numFmtId="0" fontId="0" fillId="6" borderId="38" xfId="3" applyFont="1" applyFill="1" applyBorder="1" applyAlignment="1" applyProtection="1">
      <alignment horizontal="left" vertical="center"/>
    </xf>
    <xf numFmtId="0" fontId="27" fillId="6" borderId="35" xfId="3" applyFont="1" applyFill="1" applyBorder="1" applyAlignment="1" applyProtection="1">
      <alignment horizontal="left" vertical="center"/>
    </xf>
    <xf numFmtId="0" fontId="27" fillId="6" borderId="32" xfId="3" applyFont="1" applyFill="1" applyBorder="1" applyAlignment="1" applyProtection="1">
      <alignment horizontal="left" vertical="center"/>
    </xf>
    <xf numFmtId="0" fontId="29" fillId="6" borderId="36" xfId="0" applyFont="1" applyFill="1" applyBorder="1" applyAlignment="1">
      <alignment horizontal="center" vertical="center"/>
    </xf>
    <xf numFmtId="0" fontId="29" fillId="6" borderId="9" xfId="0" applyFont="1" applyFill="1" applyBorder="1" applyAlignment="1">
      <alignment horizontal="center" vertical="center"/>
    </xf>
    <xf numFmtId="0" fontId="29" fillId="6" borderId="29" xfId="0" applyFont="1" applyFill="1" applyBorder="1" applyAlignment="1">
      <alignment horizontal="center" vertical="center"/>
    </xf>
    <xf numFmtId="0" fontId="29" fillId="6" borderId="36" xfId="0" applyFont="1" applyFill="1" applyBorder="1" applyAlignment="1" applyProtection="1">
      <alignment horizontal="center" vertical="center"/>
    </xf>
    <xf numFmtId="0" fontId="29" fillId="6" borderId="9" xfId="0" applyFont="1" applyFill="1" applyBorder="1" applyAlignment="1" applyProtection="1">
      <alignment horizontal="center" vertical="center"/>
    </xf>
    <xf numFmtId="0" fontId="29" fillId="6" borderId="4" xfId="0" applyFont="1" applyFill="1" applyBorder="1" applyAlignment="1" applyProtection="1">
      <alignment horizontal="center" vertical="center"/>
    </xf>
    <xf numFmtId="0" fontId="29" fillId="0" borderId="36" xfId="0" applyFont="1" applyFill="1" applyBorder="1" applyAlignment="1" applyProtection="1">
      <alignment horizontal="center" vertical="center"/>
    </xf>
    <xf numFmtId="0" fontId="29" fillId="0" borderId="29" xfId="0" applyFont="1" applyFill="1" applyBorder="1" applyAlignment="1" applyProtection="1">
      <alignment horizontal="center" vertical="center"/>
    </xf>
    <xf numFmtId="0" fontId="29" fillId="6" borderId="36" xfId="0" applyFont="1" applyFill="1" applyBorder="1" applyAlignment="1" applyProtection="1">
      <alignment horizontal="center" vertical="center" wrapText="1"/>
    </xf>
    <xf numFmtId="0" fontId="29" fillId="6" borderId="9" xfId="0" applyFont="1" applyFill="1" applyBorder="1" applyAlignment="1" applyProtection="1">
      <alignment horizontal="center" vertical="center" wrapText="1"/>
    </xf>
    <xf numFmtId="0" fontId="29" fillId="6" borderId="4" xfId="0" applyFont="1" applyFill="1" applyBorder="1" applyAlignment="1" applyProtection="1">
      <alignment horizontal="center" vertical="center" wrapText="1"/>
    </xf>
    <xf numFmtId="0" fontId="27" fillId="6" borderId="47" xfId="0" applyFont="1" applyFill="1" applyBorder="1" applyAlignment="1">
      <alignment horizontal="left" vertical="center" wrapText="1"/>
    </xf>
    <xf numFmtId="0" fontId="27" fillId="6" borderId="46" xfId="0" applyFont="1" applyFill="1" applyBorder="1" applyAlignment="1">
      <alignment horizontal="left" vertical="center" wrapText="1"/>
    </xf>
    <xf numFmtId="0" fontId="27" fillId="6" borderId="45" xfId="0" applyFont="1" applyFill="1" applyBorder="1" applyAlignment="1">
      <alignment horizontal="center" vertical="center" wrapText="1"/>
    </xf>
    <xf numFmtId="0" fontId="27" fillId="6" borderId="52" xfId="0" applyFont="1" applyFill="1" applyBorder="1" applyAlignment="1">
      <alignment horizontal="center" vertical="center" wrapText="1"/>
    </xf>
    <xf numFmtId="0" fontId="27" fillId="6" borderId="28" xfId="0" applyFont="1" applyFill="1" applyBorder="1" applyAlignment="1">
      <alignment horizontal="center" vertical="center" wrapText="1"/>
    </xf>
    <xf numFmtId="0" fontId="27" fillId="6" borderId="41" xfId="0" applyFont="1" applyFill="1" applyBorder="1" applyAlignment="1">
      <alignment horizontal="left" vertical="center" wrapText="1"/>
    </xf>
    <xf numFmtId="0" fontId="27" fillId="6" borderId="31" xfId="0" applyFont="1" applyFill="1" applyBorder="1" applyAlignment="1">
      <alignment horizontal="left" vertical="center" wrapText="1"/>
    </xf>
    <xf numFmtId="0" fontId="0" fillId="6" borderId="38" xfId="3" applyFont="1" applyFill="1" applyBorder="1" applyAlignment="1" applyProtection="1">
      <alignment horizontal="center" vertical="center"/>
    </xf>
    <xf numFmtId="0" fontId="27" fillId="6" borderId="35" xfId="3" applyFont="1" applyFill="1" applyBorder="1" applyAlignment="1" applyProtection="1">
      <alignment horizontal="center" vertical="center"/>
    </xf>
    <xf numFmtId="0" fontId="0" fillId="45" borderId="34" xfId="0" applyFont="1" applyFill="1" applyBorder="1" applyAlignment="1" applyProtection="1">
      <alignment horizontal="left" vertical="center"/>
    </xf>
    <xf numFmtId="0" fontId="27" fillId="45" borderId="34" xfId="0" applyFont="1" applyFill="1" applyBorder="1" applyAlignment="1" applyProtection="1">
      <alignment horizontal="left" vertical="center"/>
    </xf>
    <xf numFmtId="0" fontId="29" fillId="0" borderId="48" xfId="0" applyFont="1" applyFill="1" applyBorder="1" applyAlignment="1" applyProtection="1">
      <alignment horizontal="center" vertical="center" wrapText="1"/>
    </xf>
    <xf numFmtId="0" fontId="29" fillId="0" borderId="49" xfId="0" applyFont="1" applyFill="1" applyBorder="1" applyAlignment="1" applyProtection="1">
      <alignment horizontal="center" vertical="center" wrapText="1"/>
    </xf>
    <xf numFmtId="0" fontId="0" fillId="6" borderId="41" xfId="0" applyFont="1" applyFill="1" applyBorder="1" applyAlignment="1">
      <alignment horizontal="left" vertical="center" wrapText="1"/>
    </xf>
    <xf numFmtId="0" fontId="29" fillId="0" borderId="36" xfId="0" applyFont="1" applyFill="1" applyBorder="1" applyAlignment="1">
      <alignment horizontal="center" vertical="center"/>
    </xf>
    <xf numFmtId="0" fontId="29" fillId="0" borderId="29" xfId="0" applyFont="1" applyFill="1" applyBorder="1" applyAlignment="1">
      <alignment horizontal="center" vertical="center"/>
    </xf>
    <xf numFmtId="0" fontId="29" fillId="6" borderId="4" xfId="0" applyFont="1" applyFill="1" applyBorder="1" applyAlignment="1">
      <alignment horizontal="center" vertical="center"/>
    </xf>
    <xf numFmtId="0" fontId="44" fillId="2" borderId="34" xfId="120" applyFont="1" applyFill="1" applyBorder="1" applyAlignment="1" applyProtection="1">
      <alignment horizontal="center" vertical="center"/>
    </xf>
    <xf numFmtId="0" fontId="44" fillId="2" borderId="35" xfId="120" applyFont="1" applyFill="1" applyBorder="1" applyAlignment="1" applyProtection="1">
      <alignment horizontal="center" vertical="center"/>
    </xf>
    <xf numFmtId="0" fontId="44" fillId="2" borderId="33" xfId="120" applyFont="1" applyFill="1" applyBorder="1" applyAlignment="1" applyProtection="1">
      <alignment horizontal="center" vertical="center"/>
    </xf>
    <xf numFmtId="0" fontId="29" fillId="45" borderId="34" xfId="0" applyFont="1" applyFill="1" applyBorder="1" applyAlignment="1" applyProtection="1">
      <alignment horizontal="left" vertical="center"/>
    </xf>
    <xf numFmtId="0" fontId="0" fillId="6" borderId="35" xfId="0" applyFill="1" applyBorder="1" applyAlignment="1">
      <alignment horizontal="center" vertical="center"/>
    </xf>
    <xf numFmtId="4" fontId="0" fillId="6" borderId="34" xfId="0" applyNumberFormat="1" applyFont="1" applyFill="1" applyBorder="1" applyAlignment="1" applyProtection="1">
      <alignment horizontal="left" vertical="center" wrapText="1"/>
    </xf>
    <xf numFmtId="0" fontId="29" fillId="0" borderId="60" xfId="0" applyFont="1" applyFill="1" applyBorder="1" applyAlignment="1" applyProtection="1">
      <alignment horizontal="center" vertical="center" wrapText="1"/>
    </xf>
    <xf numFmtId="0" fontId="29" fillId="0" borderId="61" xfId="0" applyFont="1" applyFill="1" applyBorder="1" applyAlignment="1" applyProtection="1">
      <alignment horizontal="center" vertical="center" wrapText="1"/>
    </xf>
    <xf numFmtId="0" fontId="29" fillId="0" borderId="56" xfId="0" applyFont="1" applyFill="1" applyBorder="1" applyAlignment="1" applyProtection="1">
      <alignment horizontal="center" vertical="center" wrapText="1"/>
    </xf>
    <xf numFmtId="0" fontId="29" fillId="0" borderId="62" xfId="0" applyFont="1" applyFill="1" applyBorder="1" applyAlignment="1" applyProtection="1">
      <alignment horizontal="center" vertical="center" wrapText="1"/>
    </xf>
    <xf numFmtId="0" fontId="29" fillId="0" borderId="4" xfId="0" applyFont="1" applyFill="1" applyBorder="1" applyAlignment="1">
      <alignment horizontal="center" vertical="center"/>
    </xf>
    <xf numFmtId="0" fontId="29" fillId="0" borderId="39" xfId="0" applyFont="1" applyFill="1" applyBorder="1" applyAlignment="1" applyProtection="1">
      <alignment horizontal="center" vertical="center" wrapText="1"/>
    </xf>
    <xf numFmtId="0" fontId="29" fillId="0" borderId="40" xfId="0" applyFont="1" applyFill="1" applyBorder="1" applyAlignment="1" applyProtection="1">
      <alignment horizontal="center" vertical="center" wrapText="1"/>
    </xf>
    <xf numFmtId="0" fontId="0" fillId="45" borderId="44" xfId="0" applyFill="1" applyBorder="1" applyAlignment="1">
      <alignment horizontal="center" vertical="center"/>
    </xf>
    <xf numFmtId="0" fontId="27" fillId="6" borderId="35" xfId="0" applyFont="1" applyFill="1" applyBorder="1" applyAlignment="1" applyProtection="1">
      <alignment horizontal="left" vertical="center" wrapText="1"/>
    </xf>
    <xf numFmtId="0" fontId="0" fillId="45" borderId="34" xfId="0" applyFill="1" applyBorder="1" applyAlignment="1">
      <alignment horizontal="center" vertical="center"/>
    </xf>
    <xf numFmtId="0" fontId="27" fillId="6" borderId="23" xfId="0" applyFont="1" applyFill="1" applyBorder="1" applyAlignment="1">
      <alignment horizontal="center" vertical="center" wrapText="1"/>
    </xf>
    <xf numFmtId="0" fontId="27" fillId="6" borderId="25" xfId="0" applyFont="1" applyFill="1" applyBorder="1" applyAlignment="1">
      <alignment horizontal="center" vertical="center" wrapText="1"/>
    </xf>
    <xf numFmtId="0" fontId="0" fillId="6" borderId="35" xfId="3" applyFont="1" applyFill="1" applyBorder="1" applyAlignment="1" applyProtection="1">
      <alignment horizontal="center" vertical="center"/>
    </xf>
    <xf numFmtId="0" fontId="0" fillId="6" borderId="32" xfId="3" applyFont="1" applyFill="1" applyBorder="1" applyAlignment="1" applyProtection="1">
      <alignment horizontal="center" vertical="center"/>
    </xf>
    <xf numFmtId="0" fontId="0" fillId="45" borderId="33" xfId="0" applyFill="1" applyBorder="1" applyAlignment="1">
      <alignment horizontal="center" vertical="center"/>
    </xf>
    <xf numFmtId="0" fontId="29" fillId="6" borderId="29" xfId="0" applyFont="1" applyFill="1" applyBorder="1" applyAlignment="1" applyProtection="1">
      <alignment horizontal="center" vertical="center"/>
    </xf>
    <xf numFmtId="0" fontId="29" fillId="6" borderId="20" xfId="0" applyFont="1" applyFill="1" applyBorder="1" applyAlignment="1" applyProtection="1">
      <alignment horizontal="center" vertical="center"/>
    </xf>
    <xf numFmtId="0" fontId="29" fillId="6" borderId="39" xfId="0" applyFont="1" applyFill="1" applyBorder="1" applyAlignment="1">
      <alignment horizontal="center" vertical="center" wrapText="1"/>
    </xf>
    <xf numFmtId="0" fontId="29" fillId="6" borderId="55" xfId="0" applyFont="1" applyFill="1" applyBorder="1" applyAlignment="1">
      <alignment horizontal="center" vertical="center" wrapText="1"/>
    </xf>
    <xf numFmtId="0" fontId="29" fillId="6" borderId="40" xfId="0" applyFont="1" applyFill="1" applyBorder="1" applyAlignment="1">
      <alignment horizontal="center" vertical="center" wrapText="1"/>
    </xf>
    <xf numFmtId="0" fontId="29" fillId="6" borderId="48" xfId="0" applyFont="1" applyFill="1" applyBorder="1" applyAlignment="1">
      <alignment horizontal="center" vertical="center" wrapText="1"/>
    </xf>
    <xf numFmtId="0" fontId="29" fillId="6" borderId="52" xfId="0" applyFont="1" applyFill="1" applyBorder="1" applyAlignment="1">
      <alignment horizontal="center" vertical="center" wrapText="1"/>
    </xf>
    <xf numFmtId="0" fontId="29" fillId="6" borderId="49" xfId="0" applyFont="1" applyFill="1" applyBorder="1" applyAlignment="1">
      <alignment horizontal="center" vertical="center" wrapText="1"/>
    </xf>
    <xf numFmtId="0" fontId="27" fillId="6" borderId="48" xfId="0" applyFont="1" applyFill="1" applyBorder="1" applyAlignment="1">
      <alignment horizontal="center" vertical="center" wrapText="1"/>
    </xf>
    <xf numFmtId="0" fontId="27" fillId="6" borderId="37" xfId="0" applyFont="1" applyFill="1" applyBorder="1" applyAlignment="1">
      <alignment horizontal="left" vertical="center" wrapText="1"/>
    </xf>
    <xf numFmtId="0" fontId="27" fillId="6" borderId="30" xfId="0" applyFont="1" applyFill="1" applyBorder="1" applyAlignment="1">
      <alignment horizontal="left" vertical="center" wrapText="1"/>
    </xf>
    <xf numFmtId="0" fontId="27" fillId="6" borderId="34" xfId="0" applyFont="1" applyFill="1" applyBorder="1" applyAlignment="1">
      <alignment horizontal="left" vertical="center" wrapText="1"/>
    </xf>
    <xf numFmtId="0" fontId="27" fillId="6" borderId="44" xfId="0" applyFont="1" applyFill="1" applyBorder="1" applyAlignment="1">
      <alignment horizontal="left" vertical="center" wrapText="1"/>
    </xf>
    <xf numFmtId="0" fontId="0" fillId="2" borderId="34" xfId="0" applyFill="1" applyBorder="1" applyAlignment="1">
      <alignment horizontal="left" vertical="center" wrapText="1"/>
    </xf>
    <xf numFmtId="0" fontId="0" fillId="2" borderId="31" xfId="0" applyFill="1" applyBorder="1" applyAlignment="1">
      <alignment horizontal="left" vertical="center" wrapText="1"/>
    </xf>
    <xf numFmtId="0" fontId="29" fillId="6" borderId="20" xfId="0" applyFont="1" applyFill="1" applyBorder="1" applyAlignment="1">
      <alignment horizontal="center" vertical="center" wrapText="1"/>
    </xf>
    <xf numFmtId="0" fontId="29" fillId="0" borderId="4" xfId="0" applyFont="1" applyFill="1" applyBorder="1" applyAlignment="1" applyProtection="1">
      <alignment horizontal="center" vertical="center"/>
    </xf>
    <xf numFmtId="0" fontId="29" fillId="0" borderId="48" xfId="0" applyFont="1" applyFill="1" applyBorder="1" applyAlignment="1">
      <alignment horizontal="center" vertical="center" wrapText="1"/>
    </xf>
    <xf numFmtId="0" fontId="29" fillId="0" borderId="49" xfId="0" applyFont="1" applyFill="1" applyBorder="1" applyAlignment="1">
      <alignment horizontal="center" vertical="center" wrapText="1"/>
    </xf>
    <xf numFmtId="0" fontId="27" fillId="6" borderId="50" xfId="0" applyFont="1" applyFill="1" applyBorder="1" applyAlignment="1">
      <alignment horizontal="left" vertical="center" wrapText="1"/>
    </xf>
    <xf numFmtId="0" fontId="27" fillId="6" borderId="5" xfId="0" applyFont="1" applyFill="1" applyBorder="1" applyAlignment="1">
      <alignment horizontal="left" vertical="center" wrapText="1"/>
    </xf>
    <xf numFmtId="0" fontId="27" fillId="6" borderId="45" xfId="0" applyFont="1" applyFill="1" applyBorder="1" applyAlignment="1">
      <alignment horizontal="center" vertical="center"/>
    </xf>
    <xf numFmtId="0" fontId="27" fillId="6" borderId="52" xfId="0" applyFont="1" applyFill="1" applyBorder="1" applyAlignment="1">
      <alignment horizontal="center" vertical="center"/>
    </xf>
    <xf numFmtId="0" fontId="29" fillId="6" borderId="50" xfId="0" applyFont="1" applyFill="1" applyBorder="1" applyAlignment="1">
      <alignment horizontal="center" vertical="center" wrapText="1"/>
    </xf>
    <xf numFmtId="0" fontId="0" fillId="2" borderId="39" xfId="0" applyFill="1" applyBorder="1" applyAlignment="1">
      <alignment horizontal="center" vertical="center" wrapText="1"/>
    </xf>
    <xf numFmtId="0" fontId="29" fillId="6" borderId="53" xfId="0" applyFont="1" applyFill="1" applyBorder="1" applyAlignment="1">
      <alignment horizontal="center" vertical="center" wrapText="1"/>
    </xf>
    <xf numFmtId="0" fontId="0" fillId="2" borderId="55" xfId="0" applyFill="1" applyBorder="1" applyAlignment="1">
      <alignment horizontal="center" vertical="center" wrapText="1"/>
    </xf>
    <xf numFmtId="0" fontId="29" fillId="6" borderId="51" xfId="0" applyFont="1" applyFill="1" applyBorder="1" applyAlignment="1">
      <alignment horizontal="center" vertical="center" wrapText="1"/>
    </xf>
    <xf numFmtId="0" fontId="0" fillId="2" borderId="40" xfId="0" applyFill="1" applyBorder="1" applyAlignment="1">
      <alignment horizontal="center" vertical="center" wrapText="1"/>
    </xf>
    <xf numFmtId="0" fontId="29" fillId="6" borderId="50" xfId="0" applyFont="1" applyFill="1" applyBorder="1" applyAlignment="1">
      <alignment horizontal="left" vertical="center" wrapText="1"/>
    </xf>
    <xf numFmtId="0" fontId="29" fillId="6" borderId="5" xfId="0" applyFont="1" applyFill="1" applyBorder="1" applyAlignment="1">
      <alignment horizontal="left" vertical="center" wrapText="1"/>
    </xf>
    <xf numFmtId="0" fontId="29" fillId="6" borderId="39" xfId="0" applyFont="1" applyFill="1" applyBorder="1" applyAlignment="1">
      <alignment horizontal="left" vertical="center" wrapText="1"/>
    </xf>
    <xf numFmtId="0" fontId="29" fillId="6" borderId="51" xfId="0" applyFont="1" applyFill="1" applyBorder="1" applyAlignment="1">
      <alignment horizontal="left" vertical="center" wrapText="1"/>
    </xf>
    <xf numFmtId="0" fontId="29" fillId="6" borderId="8" xfId="0" applyFont="1" applyFill="1" applyBorder="1" applyAlignment="1">
      <alignment horizontal="left" vertical="center" wrapText="1"/>
    </xf>
    <xf numFmtId="0" fontId="29" fillId="6" borderId="40" xfId="0" applyFont="1" applyFill="1" applyBorder="1" applyAlignment="1">
      <alignment horizontal="left" vertical="center" wrapText="1"/>
    </xf>
    <xf numFmtId="0" fontId="27" fillId="6" borderId="48" xfId="0" applyFont="1" applyFill="1" applyBorder="1" applyAlignment="1">
      <alignment horizontal="center" vertical="center"/>
    </xf>
    <xf numFmtId="0" fontId="27" fillId="6" borderId="28" xfId="0" applyFont="1" applyFill="1" applyBorder="1" applyAlignment="1">
      <alignment horizontal="center" vertical="center"/>
    </xf>
    <xf numFmtId="0" fontId="29" fillId="0" borderId="12" xfId="0" applyFont="1" applyFill="1" applyBorder="1" applyAlignment="1" applyProtection="1">
      <alignment horizontal="center" vertical="center" wrapText="1"/>
    </xf>
    <xf numFmtId="0" fontId="29" fillId="0" borderId="10"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0" fontId="29" fillId="0" borderId="67" xfId="0" applyFont="1" applyFill="1" applyBorder="1" applyAlignment="1" applyProtection="1">
      <alignment horizontal="center" vertical="center" wrapText="1"/>
    </xf>
    <xf numFmtId="0" fontId="29" fillId="0" borderId="68" xfId="0" applyFont="1" applyFill="1" applyBorder="1" applyAlignment="1" applyProtection="1">
      <alignment horizontal="center" vertical="center" wrapText="1"/>
    </xf>
    <xf numFmtId="0" fontId="29" fillId="0" borderId="50" xfId="0" applyFont="1" applyFill="1" applyBorder="1" applyAlignment="1" applyProtection="1">
      <alignment horizontal="center" vertical="center" wrapText="1"/>
    </xf>
    <xf numFmtId="0" fontId="29" fillId="0" borderId="51" xfId="0" applyFont="1" applyFill="1" applyBorder="1" applyAlignment="1" applyProtection="1">
      <alignment horizontal="center" vertical="center" wrapText="1"/>
    </xf>
    <xf numFmtId="0" fontId="29" fillId="6" borderId="5" xfId="0" applyFont="1" applyFill="1" applyBorder="1" applyAlignment="1" applyProtection="1">
      <alignment horizontal="center" vertical="center" wrapText="1"/>
    </xf>
    <xf numFmtId="0" fontId="29" fillId="6" borderId="0" xfId="0" applyFont="1" applyFill="1" applyBorder="1" applyAlignment="1" applyProtection="1">
      <alignment horizontal="center" vertical="center" wrapText="1"/>
    </xf>
    <xf numFmtId="0" fontId="29" fillId="6" borderId="8" xfId="0" applyFont="1" applyFill="1" applyBorder="1" applyAlignment="1" applyProtection="1">
      <alignment horizontal="center" vertical="center" wrapText="1"/>
    </xf>
    <xf numFmtId="0" fontId="29" fillId="6" borderId="3" xfId="0" applyFont="1" applyFill="1" applyBorder="1" applyAlignment="1" applyProtection="1">
      <alignment horizontal="center" vertical="center" wrapText="1"/>
    </xf>
    <xf numFmtId="0" fontId="27" fillId="6" borderId="36" xfId="0" applyFont="1" applyFill="1" applyBorder="1" applyAlignment="1" applyProtection="1">
      <alignment horizontal="center" vertical="center" wrapText="1"/>
    </xf>
    <xf numFmtId="0" fontId="27" fillId="6" borderId="4" xfId="0" applyFont="1" applyFill="1" applyBorder="1" applyAlignment="1" applyProtection="1">
      <alignment horizontal="center" vertical="center" wrapText="1"/>
    </xf>
    <xf numFmtId="0" fontId="27" fillId="6" borderId="3" xfId="0" applyFont="1" applyFill="1" applyBorder="1" applyAlignment="1" applyProtection="1">
      <alignment horizontal="center" vertical="center" wrapText="1"/>
    </xf>
    <xf numFmtId="0" fontId="27" fillId="6" borderId="29" xfId="0" applyFont="1" applyFill="1" applyBorder="1" applyAlignment="1" applyProtection="1">
      <alignment horizontal="center" vertical="center" wrapText="1"/>
    </xf>
    <xf numFmtId="0" fontId="27" fillId="6" borderId="9" xfId="0" applyFont="1" applyFill="1" applyBorder="1" applyAlignment="1" applyProtection="1">
      <alignment horizontal="center" vertical="center" wrapText="1"/>
    </xf>
    <xf numFmtId="0" fontId="29" fillId="0" borderId="9" xfId="0" applyFont="1" applyFill="1" applyBorder="1" applyAlignment="1" applyProtection="1">
      <alignment horizontal="center" vertical="center" wrapText="1"/>
    </xf>
    <xf numFmtId="0" fontId="29" fillId="6" borderId="157" xfId="0" applyFont="1" applyFill="1" applyBorder="1" applyAlignment="1" applyProtection="1">
      <alignment horizontal="center" vertical="center" wrapText="1"/>
    </xf>
    <xf numFmtId="0" fontId="29" fillId="6" borderId="158" xfId="0" applyFont="1" applyFill="1" applyBorder="1" applyAlignment="1" applyProtection="1">
      <alignment horizontal="center" vertical="center" wrapText="1"/>
    </xf>
    <xf numFmtId="0" fontId="29" fillId="6" borderId="159" xfId="0" applyFont="1" applyFill="1" applyBorder="1" applyAlignment="1" applyProtection="1">
      <alignment horizontal="center" vertical="center" wrapText="1"/>
    </xf>
    <xf numFmtId="0" fontId="29" fillId="2" borderId="12" xfId="120" applyFont="1" applyFill="1" applyBorder="1" applyAlignment="1" applyProtection="1">
      <alignment horizontal="center" vertical="center" wrapText="1"/>
    </xf>
    <xf numFmtId="0" fontId="29" fillId="2" borderId="2" xfId="120" applyFont="1" applyFill="1" applyBorder="1" applyAlignment="1" applyProtection="1">
      <alignment horizontal="center" vertical="center" wrapText="1"/>
    </xf>
    <xf numFmtId="3" fontId="27" fillId="0" borderId="101" xfId="11" applyNumberFormat="1" applyFont="1" applyFill="1" applyBorder="1" applyAlignment="1" applyProtection="1">
      <alignment horizontal="center" vertical="center"/>
    </xf>
    <xf numFmtId="3" fontId="27" fillId="0" borderId="11" xfId="11" applyNumberFormat="1" applyFont="1" applyFill="1" applyBorder="1" applyAlignment="1" applyProtection="1">
      <alignment horizontal="center" vertical="center"/>
    </xf>
    <xf numFmtId="3" fontId="27" fillId="0" borderId="102" xfId="11" applyNumberFormat="1" applyFont="1" applyFill="1" applyBorder="1" applyAlignment="1" applyProtection="1">
      <alignment horizontal="center" vertical="center"/>
    </xf>
    <xf numFmtId="3" fontId="27" fillId="0" borderId="6" xfId="11" applyNumberFormat="1" applyFont="1" applyFill="1" applyBorder="1" applyAlignment="1" applyProtection="1">
      <alignment horizontal="center" vertical="center"/>
    </xf>
    <xf numFmtId="3" fontId="27" fillId="0" borderId="88" xfId="11" applyNumberFormat="1" applyFont="1" applyFill="1" applyBorder="1" applyAlignment="1" applyProtection="1">
      <alignment horizontal="center" vertical="center"/>
    </xf>
    <xf numFmtId="3" fontId="27" fillId="0" borderId="7" xfId="11" applyNumberFormat="1" applyFont="1" applyFill="1" applyBorder="1" applyAlignment="1" applyProtection="1">
      <alignment horizontal="center" vertical="center"/>
    </xf>
    <xf numFmtId="3" fontId="0" fillId="43" borderId="9" xfId="9" applyNumberFormat="1" applyFont="1" applyBorder="1" applyAlignment="1" applyProtection="1">
      <alignment horizontal="center" vertical="center"/>
    </xf>
    <xf numFmtId="0" fontId="29" fillId="2" borderId="76" xfId="120" applyFont="1" applyFill="1" applyBorder="1" applyAlignment="1" applyProtection="1">
      <alignment horizontal="center" vertical="center"/>
    </xf>
    <xf numFmtId="0" fontId="29" fillId="2" borderId="77" xfId="120" applyFont="1" applyFill="1" applyBorder="1" applyAlignment="1" applyProtection="1">
      <alignment horizontal="center" vertical="center"/>
    </xf>
    <xf numFmtId="0" fontId="29" fillId="2" borderId="78" xfId="120" applyFont="1" applyFill="1" applyBorder="1" applyAlignment="1" applyProtection="1">
      <alignment horizontal="center" vertical="center"/>
    </xf>
    <xf numFmtId="0" fontId="29" fillId="0" borderId="60" xfId="0" applyFont="1" applyFill="1" applyBorder="1" applyAlignment="1">
      <alignment horizontal="center" vertical="center"/>
    </xf>
    <xf numFmtId="0" fontId="29" fillId="0" borderId="107" xfId="0" applyFont="1" applyFill="1" applyBorder="1" applyAlignment="1">
      <alignment horizontal="center" vertical="center"/>
    </xf>
    <xf numFmtId="0" fontId="29" fillId="0" borderId="61" xfId="0" applyFont="1" applyFill="1" applyBorder="1" applyAlignment="1">
      <alignment horizontal="center" vertical="center"/>
    </xf>
    <xf numFmtId="0" fontId="27" fillId="2" borderId="79" xfId="120" applyFont="1" applyFill="1" applyBorder="1" applyAlignment="1" applyProtection="1">
      <alignment horizontal="center" vertical="center"/>
    </xf>
    <xf numFmtId="0" fontId="27" fillId="2" borderId="80" xfId="120" applyFont="1" applyFill="1" applyBorder="1" applyAlignment="1" applyProtection="1">
      <alignment horizontal="center" vertical="center"/>
    </xf>
    <xf numFmtId="0" fontId="27" fillId="2" borderId="82" xfId="120" applyFont="1" applyFill="1" applyBorder="1" applyAlignment="1" applyProtection="1">
      <alignment horizontal="center" vertical="center"/>
    </xf>
    <xf numFmtId="0" fontId="29" fillId="0" borderId="9" xfId="0" applyFont="1" applyFill="1" applyBorder="1" applyAlignment="1">
      <alignment horizontal="center" vertical="center"/>
    </xf>
    <xf numFmtId="0" fontId="27" fillId="2" borderId="84" xfId="120" applyFont="1" applyFill="1" applyBorder="1" applyAlignment="1" applyProtection="1">
      <alignment horizontal="center" vertical="center" wrapText="1"/>
    </xf>
    <xf numFmtId="0" fontId="27" fillId="2" borderId="89" xfId="120" applyFont="1" applyFill="1" applyBorder="1" applyAlignment="1" applyProtection="1">
      <alignment horizontal="center" vertical="center" wrapText="1"/>
    </xf>
    <xf numFmtId="0" fontId="29" fillId="6" borderId="33" xfId="0" applyFont="1" applyFill="1" applyBorder="1" applyAlignment="1" applyProtection="1">
      <alignment horizontal="left" vertical="center"/>
    </xf>
    <xf numFmtId="0" fontId="29" fillId="6" borderId="30" xfId="0" applyFont="1" applyFill="1" applyBorder="1" applyAlignment="1" applyProtection="1">
      <alignment horizontal="left" vertical="center"/>
    </xf>
    <xf numFmtId="0" fontId="29" fillId="6" borderId="34" xfId="0" applyFont="1" applyFill="1" applyBorder="1" applyAlignment="1" applyProtection="1">
      <alignment horizontal="left" vertical="center"/>
    </xf>
    <xf numFmtId="0" fontId="29" fillId="6" borderId="31" xfId="0" applyFont="1" applyFill="1" applyBorder="1" applyAlignment="1" applyProtection="1">
      <alignment horizontal="left" vertical="center"/>
    </xf>
    <xf numFmtId="0" fontId="29" fillId="6" borderId="35" xfId="0" applyFont="1" applyFill="1" applyBorder="1" applyAlignment="1" applyProtection="1">
      <alignment horizontal="left" vertical="center"/>
    </xf>
    <xf numFmtId="0" fontId="29" fillId="6" borderId="32" xfId="0" applyFont="1" applyFill="1" applyBorder="1" applyAlignment="1" applyProtection="1">
      <alignment horizontal="left" vertical="center"/>
    </xf>
    <xf numFmtId="0" fontId="44" fillId="2" borderId="5" xfId="120" applyFont="1" applyFill="1" applyBorder="1" applyAlignment="1" applyProtection="1">
      <alignment horizontal="center" vertical="center" wrapText="1"/>
    </xf>
    <xf numFmtId="0" fontId="44" fillId="2" borderId="0" xfId="120" applyFont="1" applyFill="1" applyBorder="1" applyAlignment="1" applyProtection="1">
      <alignment horizontal="center" vertical="center" wrapText="1"/>
    </xf>
    <xf numFmtId="0" fontId="44" fillId="2" borderId="8" xfId="120" applyFont="1" applyFill="1" applyBorder="1" applyAlignment="1" applyProtection="1">
      <alignment horizontal="center" vertical="center" wrapText="1"/>
    </xf>
    <xf numFmtId="0" fontId="27" fillId="2" borderId="83" xfId="120" applyFont="1" applyFill="1" applyBorder="1" applyAlignment="1" applyProtection="1">
      <alignment horizontal="center" vertical="center" wrapText="1"/>
    </xf>
    <xf numFmtId="0" fontId="27" fillId="2" borderId="88" xfId="120" applyFont="1" applyFill="1" applyBorder="1" applyAlignment="1" applyProtection="1">
      <alignment horizontal="center" vertical="center" wrapText="1"/>
    </xf>
    <xf numFmtId="0" fontId="27" fillId="2" borderId="85" xfId="120" applyFont="1" applyFill="1" applyBorder="1" applyAlignment="1" applyProtection="1">
      <alignment horizontal="center" vertical="center"/>
    </xf>
    <xf numFmtId="0" fontId="27" fillId="2" borderId="81" xfId="120" applyFont="1" applyFill="1" applyBorder="1" applyAlignment="1" applyProtection="1">
      <alignment horizontal="center" vertical="center"/>
    </xf>
    <xf numFmtId="0" fontId="29" fillId="2" borderId="5" xfId="120" applyFont="1" applyFill="1" applyBorder="1" applyAlignment="1" applyProtection="1">
      <alignment horizontal="center" vertical="center" wrapText="1"/>
    </xf>
    <xf numFmtId="0" fontId="29" fillId="2" borderId="0" xfId="120" applyFont="1" applyFill="1" applyBorder="1" applyAlignment="1" applyProtection="1">
      <alignment horizontal="center" vertical="center" wrapText="1"/>
    </xf>
    <xf numFmtId="0" fontId="29" fillId="2" borderId="8" xfId="120" applyFont="1" applyFill="1" applyBorder="1" applyAlignment="1" applyProtection="1">
      <alignment horizontal="center" vertical="center" wrapText="1"/>
    </xf>
    <xf numFmtId="0" fontId="29" fillId="2" borderId="10" xfId="120" applyFont="1" applyFill="1" applyBorder="1" applyAlignment="1" applyProtection="1">
      <alignment horizontal="center" vertical="center" wrapText="1"/>
    </xf>
    <xf numFmtId="0" fontId="29" fillId="2" borderId="79" xfId="120" applyFont="1" applyFill="1" applyBorder="1" applyAlignment="1" applyProtection="1">
      <alignment horizontal="center" vertical="center"/>
    </xf>
    <xf numFmtId="0" fontId="29" fillId="2" borderId="98" xfId="120" applyFont="1" applyFill="1" applyBorder="1" applyAlignment="1" applyProtection="1">
      <alignment horizontal="center" vertical="center"/>
    </xf>
    <xf numFmtId="0" fontId="29" fillId="2" borderId="99" xfId="120" applyFont="1" applyFill="1" applyBorder="1" applyAlignment="1" applyProtection="1">
      <alignment horizontal="center" vertical="center"/>
    </xf>
    <xf numFmtId="0" fontId="27" fillId="2" borderId="100" xfId="120" applyFont="1" applyFill="1" applyBorder="1" applyAlignment="1" applyProtection="1">
      <alignment horizontal="center" vertical="center" wrapText="1"/>
    </xf>
    <xf numFmtId="0" fontId="27" fillId="2" borderId="7" xfId="120" applyFont="1" applyFill="1" applyBorder="1" applyAlignment="1" applyProtection="1">
      <alignment horizontal="center" vertical="center" wrapText="1"/>
    </xf>
    <xf numFmtId="0" fontId="44" fillId="2" borderId="9" xfId="120" applyFont="1" applyFill="1" applyBorder="1" applyAlignment="1" applyProtection="1">
      <alignment horizontal="left" vertical="center"/>
    </xf>
    <xf numFmtId="3" fontId="27" fillId="0" borderId="103" xfId="11" applyNumberFormat="1" applyFont="1" applyFill="1" applyBorder="1" applyAlignment="1" applyProtection="1">
      <alignment horizontal="center" vertical="center"/>
    </xf>
    <xf numFmtId="3" fontId="27" fillId="0" borderId="104" xfId="11" applyNumberFormat="1" applyFont="1" applyFill="1" applyBorder="1" applyAlignment="1" applyProtection="1">
      <alignment horizontal="center" vertical="center"/>
    </xf>
    <xf numFmtId="0" fontId="44" fillId="2" borderId="12" xfId="120" applyFont="1" applyFill="1" applyBorder="1" applyAlignment="1" applyProtection="1">
      <alignment horizontal="center" vertical="center" wrapText="1"/>
    </xf>
    <xf numFmtId="0" fontId="44" fillId="2" borderId="2" xfId="120" applyFont="1" applyFill="1" applyBorder="1" applyAlignment="1" applyProtection="1">
      <alignment horizontal="center" vertical="center" wrapText="1"/>
    </xf>
    <xf numFmtId="0" fontId="44" fillId="2" borderId="10" xfId="120" applyFont="1" applyFill="1" applyBorder="1" applyAlignment="1" applyProtection="1">
      <alignment horizontal="center" vertical="center" wrapText="1"/>
    </xf>
    <xf numFmtId="3" fontId="27" fillId="43" borderId="9" xfId="9" applyNumberFormat="1" applyFont="1" applyBorder="1" applyAlignment="1" applyProtection="1">
      <alignment horizontal="center" vertical="center"/>
    </xf>
    <xf numFmtId="0" fontId="29" fillId="6" borderId="3" xfId="0" applyFont="1" applyFill="1" applyBorder="1" applyAlignment="1">
      <alignment horizontal="center" vertical="center"/>
    </xf>
    <xf numFmtId="0" fontId="0" fillId="2" borderId="9" xfId="0" applyFill="1" applyBorder="1" applyAlignment="1">
      <alignment horizontal="center" vertical="center"/>
    </xf>
    <xf numFmtId="0" fontId="0" fillId="2" borderId="4" xfId="0" applyFill="1" applyBorder="1" applyAlignment="1">
      <alignment horizontal="center" vertical="center"/>
    </xf>
    <xf numFmtId="0" fontId="29" fillId="6" borderId="3" xfId="0" applyFont="1" applyBorder="1" applyAlignment="1">
      <alignment horizontal="center" vertical="center"/>
    </xf>
    <xf numFmtId="0" fontId="29" fillId="2" borderId="9" xfId="0" applyFont="1" applyFill="1" applyBorder="1" applyAlignment="1">
      <alignment horizontal="center" vertical="center"/>
    </xf>
    <xf numFmtId="0" fontId="29" fillId="2" borderId="4" xfId="0" applyFont="1" applyFill="1" applyBorder="1" applyAlignment="1">
      <alignment horizontal="center" vertical="center"/>
    </xf>
    <xf numFmtId="0" fontId="0" fillId="6" borderId="31" xfId="0" applyFont="1" applyFill="1" applyBorder="1" applyAlignment="1">
      <alignment horizontal="left" vertical="center" wrapText="1"/>
    </xf>
    <xf numFmtId="0" fontId="29" fillId="0" borderId="34" xfId="0" applyFont="1" applyFill="1" applyBorder="1" applyAlignment="1" applyProtection="1">
      <alignment vertical="center"/>
    </xf>
    <xf numFmtId="0" fontId="0" fillId="2" borderId="31" xfId="0" applyFill="1" applyBorder="1" applyAlignment="1">
      <alignment vertical="center"/>
    </xf>
    <xf numFmtId="0" fontId="0" fillId="2" borderId="4" xfId="0" applyFill="1" applyBorder="1" applyAlignment="1">
      <alignment vertical="center"/>
    </xf>
    <xf numFmtId="0" fontId="29" fillId="0" borderId="12" xfId="0" applyFont="1" applyFill="1" applyBorder="1" applyAlignment="1">
      <alignment horizontal="center" vertical="center"/>
    </xf>
    <xf numFmtId="0" fontId="0" fillId="6" borderId="34" xfId="0" applyFill="1" applyBorder="1" applyAlignment="1">
      <alignment horizontal="center" vertical="center"/>
    </xf>
    <xf numFmtId="0" fontId="29" fillId="47" borderId="11" xfId="0" applyFont="1" applyFill="1" applyBorder="1" applyAlignment="1" applyProtection="1">
      <alignment horizontal="center" vertical="center" wrapText="1"/>
    </xf>
    <xf numFmtId="0" fontId="29" fillId="47" borderId="7" xfId="0" applyFont="1" applyFill="1" applyBorder="1" applyAlignment="1" applyProtection="1">
      <alignment horizontal="center" vertical="center" wrapText="1"/>
    </xf>
    <xf numFmtId="0" fontId="29" fillId="47" borderId="60" xfId="0" applyFont="1" applyFill="1" applyBorder="1" applyAlignment="1" applyProtection="1">
      <alignment horizontal="center" vertical="center" wrapText="1"/>
    </xf>
    <xf numFmtId="0" fontId="29" fillId="47" borderId="61" xfId="0" applyFont="1" applyFill="1" applyBorder="1" applyAlignment="1" applyProtection="1">
      <alignment horizontal="center" vertical="center" wrapText="1"/>
    </xf>
    <xf numFmtId="0" fontId="27" fillId="47" borderId="38" xfId="0" applyFont="1" applyFill="1" applyBorder="1" applyAlignment="1" applyProtection="1">
      <alignment horizontal="left" vertical="center" wrapText="1"/>
    </xf>
    <xf numFmtId="0" fontId="27" fillId="47" borderId="32" xfId="0" applyFont="1" applyFill="1" applyBorder="1" applyAlignment="1" applyProtection="1">
      <alignment horizontal="left" vertical="center" wrapText="1"/>
    </xf>
    <xf numFmtId="0" fontId="27" fillId="47" borderId="41" xfId="0" applyFont="1" applyFill="1" applyBorder="1" applyAlignment="1" applyProtection="1">
      <alignment horizontal="left" vertical="center" wrapText="1"/>
    </xf>
    <xf numFmtId="0" fontId="27" fillId="47" borderId="31" xfId="0" applyFont="1" applyFill="1" applyBorder="1" applyAlignment="1" applyProtection="1">
      <alignment horizontal="left" vertical="center" wrapText="1"/>
    </xf>
    <xf numFmtId="0" fontId="0" fillId="47" borderId="35" xfId="0" applyFont="1" applyFill="1" applyBorder="1" applyAlignment="1" applyProtection="1">
      <alignment horizontal="left" vertical="center" wrapText="1"/>
    </xf>
    <xf numFmtId="0" fontId="27" fillId="47" borderId="110" xfId="0" applyFont="1" applyFill="1" applyBorder="1" applyAlignment="1" applyProtection="1">
      <alignment horizontal="left" vertical="center" wrapText="1"/>
    </xf>
    <xf numFmtId="0" fontId="0" fillId="47" borderId="41" xfId="0" applyFont="1" applyFill="1" applyBorder="1" applyAlignment="1" applyProtection="1">
      <alignment horizontal="left" vertical="center" wrapText="1"/>
    </xf>
    <xf numFmtId="0" fontId="0" fillId="47" borderId="31" xfId="0" applyFont="1" applyFill="1" applyBorder="1" applyAlignment="1" applyProtection="1">
      <alignment horizontal="left" vertical="center" wrapText="1"/>
    </xf>
    <xf numFmtId="0" fontId="27" fillId="47" borderId="35" xfId="0" applyFont="1" applyFill="1" applyBorder="1" applyAlignment="1" applyProtection="1">
      <alignment horizontal="left" vertical="center" wrapText="1"/>
    </xf>
    <xf numFmtId="0" fontId="29" fillId="47" borderId="5" xfId="0" applyFont="1" applyFill="1" applyBorder="1" applyAlignment="1" applyProtection="1">
      <alignment horizontal="center" vertical="center" wrapText="1"/>
    </xf>
    <xf numFmtId="0" fontId="29" fillId="47" borderId="0" xfId="0" applyFont="1" applyFill="1" applyBorder="1" applyAlignment="1" applyProtection="1">
      <alignment horizontal="center" vertical="center" wrapText="1"/>
    </xf>
    <xf numFmtId="0" fontId="29" fillId="47" borderId="6" xfId="0" applyFont="1" applyFill="1" applyBorder="1" applyAlignment="1" applyProtection="1">
      <alignment horizontal="center" vertical="center" wrapText="1"/>
    </xf>
    <xf numFmtId="0" fontId="29" fillId="47" borderId="8" xfId="0" applyFont="1" applyFill="1" applyBorder="1" applyAlignment="1" applyProtection="1">
      <alignment horizontal="center" vertical="center" wrapText="1"/>
    </xf>
    <xf numFmtId="0" fontId="29" fillId="47" borderId="172" xfId="0" applyFont="1" applyFill="1" applyBorder="1" applyAlignment="1" applyProtection="1">
      <alignment horizontal="center" vertical="center" wrapText="1"/>
    </xf>
    <xf numFmtId="0" fontId="29" fillId="47" borderId="173" xfId="0" applyFont="1" applyFill="1" applyBorder="1" applyAlignment="1" applyProtection="1">
      <alignment horizontal="center" vertical="center" wrapText="1"/>
    </xf>
    <xf numFmtId="0" fontId="29" fillId="47" borderId="121" xfId="0" applyFont="1" applyFill="1" applyBorder="1" applyAlignment="1" applyProtection="1">
      <alignment horizontal="center" vertical="center" wrapText="1"/>
    </xf>
    <xf numFmtId="0" fontId="29" fillId="47" borderId="118" xfId="0" applyFont="1" applyFill="1" applyBorder="1" applyAlignment="1" applyProtection="1">
      <alignment horizontal="center" vertical="center" wrapText="1"/>
    </xf>
    <xf numFmtId="0" fontId="29" fillId="47" borderId="121" xfId="0" applyFont="1" applyFill="1" applyBorder="1" applyAlignment="1" applyProtection="1">
      <alignment horizontal="center" vertical="center"/>
    </xf>
    <xf numFmtId="0" fontId="29" fillId="47" borderId="118" xfId="0" applyFont="1" applyFill="1" applyBorder="1" applyAlignment="1" applyProtection="1">
      <alignment horizontal="center" vertical="center"/>
    </xf>
    <xf numFmtId="3" fontId="27" fillId="48" borderId="140" xfId="11" applyFont="1" applyFill="1" applyBorder="1" applyAlignment="1" applyProtection="1">
      <alignment horizontal="center" vertical="center"/>
      <protection locked="0"/>
    </xf>
    <xf numFmtId="3" fontId="27" fillId="48" borderId="139" xfId="11" applyFont="1" applyFill="1" applyBorder="1" applyAlignment="1" applyProtection="1">
      <alignment horizontal="center" vertical="center"/>
      <protection locked="0"/>
    </xf>
    <xf numFmtId="3" fontId="27" fillId="48" borderId="80" xfId="11" applyFont="1" applyFill="1" applyBorder="1" applyAlignment="1" applyProtection="1">
      <alignment horizontal="center" vertical="center"/>
      <protection locked="0"/>
    </xf>
    <xf numFmtId="3" fontId="27" fillId="48" borderId="138" xfId="11" applyFont="1" applyFill="1" applyBorder="1" applyAlignment="1" applyProtection="1">
      <alignment horizontal="center" vertical="center"/>
      <protection locked="0"/>
    </xf>
    <xf numFmtId="0" fontId="29" fillId="47" borderId="39" xfId="0" applyFont="1" applyFill="1" applyBorder="1" applyAlignment="1" applyProtection="1">
      <alignment horizontal="center" vertical="center" wrapText="1"/>
    </xf>
    <xf numFmtId="0" fontId="29" fillId="47" borderId="55" xfId="0" applyFont="1" applyFill="1" applyBorder="1" applyAlignment="1" applyProtection="1">
      <alignment horizontal="center" vertical="center" wrapText="1"/>
    </xf>
    <xf numFmtId="0" fontId="29" fillId="47" borderId="40" xfId="0" applyFont="1" applyFill="1" applyBorder="1" applyAlignment="1" applyProtection="1">
      <alignment horizontal="center" vertical="center" wrapText="1"/>
    </xf>
    <xf numFmtId="0" fontId="29" fillId="47" borderId="48" xfId="0" applyFont="1" applyFill="1" applyBorder="1" applyAlignment="1" applyProtection="1">
      <alignment horizontal="center" vertical="center" wrapText="1"/>
    </xf>
    <xf numFmtId="0" fontId="29" fillId="47" borderId="49" xfId="0" applyFont="1" applyFill="1" applyBorder="1" applyAlignment="1" applyProtection="1">
      <alignment horizontal="center" vertical="center" wrapText="1"/>
    </xf>
    <xf numFmtId="0" fontId="29" fillId="47" borderId="130" xfId="0" applyFont="1" applyFill="1" applyBorder="1" applyAlignment="1" applyProtection="1">
      <alignment horizontal="center" vertical="center" wrapText="1"/>
    </xf>
    <xf numFmtId="0" fontId="29" fillId="47" borderId="127" xfId="0" applyFont="1" applyFill="1" applyBorder="1" applyAlignment="1" applyProtection="1">
      <alignment horizontal="center" vertical="center" wrapText="1"/>
    </xf>
    <xf numFmtId="0" fontId="29" fillId="47" borderId="129" xfId="0" applyFont="1" applyFill="1" applyBorder="1" applyAlignment="1" applyProtection="1">
      <alignment horizontal="center" vertical="center" wrapText="1"/>
    </xf>
    <xf numFmtId="0" fontId="29" fillId="47" borderId="126" xfId="0" applyFont="1" applyFill="1" applyBorder="1" applyAlignment="1" applyProtection="1">
      <alignment horizontal="center" vertical="center" wrapText="1"/>
    </xf>
    <xf numFmtId="0" fontId="27" fillId="47" borderId="48" xfId="0" applyFont="1" applyFill="1" applyBorder="1" applyAlignment="1" applyProtection="1">
      <alignment horizontal="center" vertical="center" wrapText="1"/>
    </xf>
    <xf numFmtId="0" fontId="27" fillId="47" borderId="52" xfId="0" applyFont="1" applyFill="1" applyBorder="1" applyAlignment="1" applyProtection="1">
      <alignment horizontal="center" vertical="center" wrapText="1"/>
    </xf>
    <xf numFmtId="0" fontId="27" fillId="47" borderId="28" xfId="0" applyFont="1" applyFill="1" applyBorder="1" applyAlignment="1" applyProtection="1">
      <alignment horizontal="center" vertical="center" wrapText="1"/>
    </xf>
    <xf numFmtId="0" fontId="29" fillId="47" borderId="131" xfId="0" applyFont="1" applyFill="1" applyBorder="1" applyAlignment="1" applyProtection="1">
      <alignment horizontal="center" vertical="center" wrapText="1"/>
    </xf>
    <xf numFmtId="0" fontId="29" fillId="47" borderId="128" xfId="0" applyFont="1" applyFill="1" applyBorder="1" applyAlignment="1" applyProtection="1">
      <alignment horizontal="center" vertical="center" wrapText="1"/>
    </xf>
    <xf numFmtId="0" fontId="27" fillId="47" borderId="66" xfId="0" applyFont="1" applyFill="1" applyBorder="1" applyAlignment="1" applyProtection="1">
      <alignment horizontal="left" vertical="center" wrapText="1"/>
    </xf>
    <xf numFmtId="0" fontId="27" fillId="47" borderId="47" xfId="0" applyFont="1" applyFill="1" applyBorder="1" applyAlignment="1" applyProtection="1">
      <alignment horizontal="left" vertical="center" wrapText="1"/>
    </xf>
    <xf numFmtId="0" fontId="27" fillId="47" borderId="125" xfId="0" applyFont="1" applyFill="1" applyBorder="1" applyAlignment="1" applyProtection="1">
      <alignment horizontal="left" vertical="center" wrapText="1"/>
    </xf>
    <xf numFmtId="0" fontId="29" fillId="47" borderId="3" xfId="0" applyFont="1" applyFill="1" applyBorder="1" applyAlignment="1" applyProtection="1">
      <alignment horizontal="center" vertical="center"/>
    </xf>
    <xf numFmtId="0" fontId="29" fillId="47" borderId="9" xfId="0" applyFont="1" applyFill="1" applyBorder="1" applyAlignment="1" applyProtection="1">
      <alignment horizontal="center" vertical="center"/>
    </xf>
    <xf numFmtId="0" fontId="29" fillId="47" borderId="4" xfId="0" applyFont="1" applyFill="1" applyBorder="1" applyAlignment="1" applyProtection="1">
      <alignment horizontal="center" vertical="center"/>
    </xf>
    <xf numFmtId="0" fontId="29" fillId="47" borderId="20" xfId="0" applyFont="1" applyFill="1" applyBorder="1" applyAlignment="1" applyProtection="1">
      <alignment horizontal="center" vertical="center" wrapText="1"/>
    </xf>
    <xf numFmtId="0" fontId="29" fillId="47" borderId="21" xfId="0" applyFont="1" applyFill="1" applyBorder="1" applyAlignment="1" applyProtection="1">
      <alignment horizontal="center" vertical="center" wrapText="1"/>
    </xf>
    <xf numFmtId="0" fontId="29" fillId="47" borderId="107" xfId="0" applyFont="1" applyFill="1" applyBorder="1" applyAlignment="1" applyProtection="1">
      <alignment horizontal="center" vertical="center" wrapText="1"/>
    </xf>
    <xf numFmtId="0" fontId="29" fillId="47" borderId="12" xfId="0" applyFont="1" applyFill="1" applyBorder="1" applyAlignment="1" applyProtection="1">
      <alignment horizontal="center" vertical="center" wrapText="1"/>
    </xf>
    <xf numFmtId="0" fontId="29" fillId="47" borderId="2" xfId="0" applyFont="1" applyFill="1" applyBorder="1" applyAlignment="1" applyProtection="1">
      <alignment horizontal="center" vertical="center" wrapText="1"/>
    </xf>
    <xf numFmtId="0" fontId="29" fillId="47" borderId="10" xfId="0" applyFont="1" applyFill="1" applyBorder="1" applyAlignment="1" applyProtection="1">
      <alignment horizontal="center" vertical="center" wrapText="1"/>
    </xf>
    <xf numFmtId="0" fontId="29" fillId="47" borderId="132" xfId="0" applyFont="1" applyFill="1" applyBorder="1" applyAlignment="1" applyProtection="1">
      <alignment horizontal="center" vertical="center" wrapText="1"/>
    </xf>
    <xf numFmtId="0" fontId="27" fillId="47" borderId="111" xfId="0" applyFont="1" applyFill="1" applyBorder="1" applyAlignment="1" applyProtection="1">
      <alignment horizontal="left" vertical="center" wrapText="1"/>
    </xf>
    <xf numFmtId="0" fontId="27" fillId="47" borderId="34" xfId="0" applyFont="1" applyFill="1" applyBorder="1" applyAlignment="1" applyProtection="1">
      <alignment horizontal="left" vertical="center" wrapText="1"/>
    </xf>
    <xf numFmtId="0" fontId="27" fillId="47" borderId="63" xfId="0" applyFont="1" applyFill="1" applyBorder="1" applyAlignment="1" applyProtection="1">
      <alignment horizontal="center" vertical="center" wrapText="1"/>
    </xf>
    <xf numFmtId="0" fontId="27" fillId="47" borderId="107" xfId="0" applyFont="1" applyFill="1" applyBorder="1" applyAlignment="1" applyProtection="1">
      <alignment horizontal="center" vertical="center" wrapText="1"/>
    </xf>
    <xf numFmtId="0" fontId="27" fillId="47" borderId="106" xfId="0" applyFont="1" applyFill="1" applyBorder="1" applyAlignment="1" applyProtection="1">
      <alignment horizontal="center" vertical="center" wrapText="1"/>
    </xf>
    <xf numFmtId="0" fontId="27" fillId="47" borderId="45" xfId="0" applyFont="1" applyFill="1" applyBorder="1" applyAlignment="1" applyProtection="1">
      <alignment horizontal="center" vertical="center" wrapText="1"/>
    </xf>
    <xf numFmtId="0" fontId="27" fillId="47" borderId="39" xfId="0" applyFont="1" applyFill="1" applyBorder="1" applyAlignment="1" applyProtection="1">
      <alignment horizontal="center" vertical="center" wrapText="1"/>
    </xf>
    <xf numFmtId="0" fontId="27" fillId="47" borderId="55" xfId="0" applyFont="1" applyFill="1" applyBorder="1" applyAlignment="1" applyProtection="1">
      <alignment horizontal="center" vertical="center" wrapText="1"/>
    </xf>
    <xf numFmtId="0" fontId="27" fillId="47" borderId="43" xfId="0" applyFont="1" applyFill="1" applyBorder="1" applyAlignment="1" applyProtection="1">
      <alignment horizontal="center" vertical="center" wrapText="1"/>
    </xf>
    <xf numFmtId="0" fontId="27" fillId="47" borderId="37" xfId="0" applyFont="1" applyFill="1" applyBorder="1" applyAlignment="1" applyProtection="1">
      <alignment horizontal="left" vertical="center" wrapText="1"/>
    </xf>
    <xf numFmtId="0" fontId="27" fillId="47" borderId="122" xfId="0" applyFont="1" applyFill="1" applyBorder="1" applyAlignment="1" applyProtection="1">
      <alignment horizontal="left" vertical="center" wrapText="1"/>
    </xf>
    <xf numFmtId="0" fontId="29" fillId="47" borderId="56" xfId="0" applyFont="1" applyFill="1" applyBorder="1" applyAlignment="1" applyProtection="1">
      <alignment horizontal="center" vertical="center" wrapText="1"/>
    </xf>
    <xf numFmtId="0" fontId="29" fillId="47" borderId="62" xfId="0" applyFont="1" applyFill="1" applyBorder="1" applyAlignment="1" applyProtection="1">
      <alignment horizontal="center" vertical="center" wrapText="1"/>
    </xf>
    <xf numFmtId="0" fontId="29" fillId="47" borderId="124" xfId="0" applyFont="1" applyFill="1" applyBorder="1" applyAlignment="1" applyProtection="1">
      <alignment horizontal="center" vertical="center" wrapText="1"/>
    </xf>
    <xf numFmtId="0" fontId="29" fillId="47" borderId="123" xfId="0" applyFont="1" applyFill="1" applyBorder="1" applyAlignment="1" applyProtection="1">
      <alignment horizontal="center" vertical="center" wrapText="1"/>
    </xf>
    <xf numFmtId="0" fontId="27" fillId="47" borderId="0" xfId="0" applyFont="1" applyFill="1" applyBorder="1" applyAlignment="1" applyProtection="1">
      <alignment horizontal="center" vertical="center"/>
    </xf>
    <xf numFmtId="0" fontId="29" fillId="47" borderId="52" xfId="0" applyFont="1" applyFill="1" applyBorder="1" applyAlignment="1" applyProtection="1">
      <alignment horizontal="center" vertical="center" wrapText="1"/>
    </xf>
    <xf numFmtId="0" fontId="29" fillId="47" borderId="133" xfId="0" applyFont="1" applyFill="1" applyBorder="1" applyAlignment="1" applyProtection="1">
      <alignment horizontal="center" vertical="center" wrapText="1"/>
    </xf>
    <xf numFmtId="0" fontId="27" fillId="47" borderId="39" xfId="0" applyFont="1" applyFill="1" applyBorder="1" applyAlignment="1" applyProtection="1">
      <alignment horizontal="center" vertical="center"/>
    </xf>
    <xf numFmtId="0" fontId="27" fillId="47" borderId="55" xfId="0" applyFont="1" applyFill="1" applyBorder="1" applyAlignment="1" applyProtection="1">
      <alignment horizontal="center" vertical="center"/>
    </xf>
    <xf numFmtId="0" fontId="27" fillId="47" borderId="43" xfId="0" applyFont="1" applyFill="1" applyBorder="1" applyAlignment="1" applyProtection="1">
      <alignment horizontal="center" vertical="center"/>
    </xf>
    <xf numFmtId="0" fontId="27" fillId="47" borderId="5" xfId="0" applyFont="1" applyFill="1" applyBorder="1" applyAlignment="1" applyProtection="1">
      <alignment horizontal="left" vertical="center" wrapText="1"/>
    </xf>
    <xf numFmtId="0" fontId="29" fillId="47" borderId="50" xfId="0" applyFont="1" applyFill="1" applyBorder="1" applyAlignment="1" applyProtection="1">
      <alignment horizontal="center" vertical="center" wrapText="1"/>
    </xf>
    <xf numFmtId="0" fontId="29" fillId="47" borderId="51" xfId="0" applyFont="1" applyFill="1" applyBorder="1" applyAlignment="1" applyProtection="1">
      <alignment horizontal="center" vertical="center" wrapText="1"/>
    </xf>
    <xf numFmtId="0" fontId="27" fillId="47" borderId="46" xfId="0" applyFont="1" applyFill="1" applyBorder="1" applyAlignment="1" applyProtection="1">
      <alignment horizontal="center" vertical="center"/>
    </xf>
    <xf numFmtId="0" fontId="29" fillId="47" borderId="3" xfId="0" applyFont="1" applyFill="1" applyBorder="1" applyAlignment="1" applyProtection="1">
      <alignment horizontal="center" vertical="center" wrapText="1"/>
    </xf>
    <xf numFmtId="0" fontId="29" fillId="47" borderId="4" xfId="0" applyFont="1" applyFill="1" applyBorder="1" applyAlignment="1" applyProtection="1">
      <alignment horizontal="center" vertical="center" wrapText="1"/>
    </xf>
    <xf numFmtId="0" fontId="29" fillId="47" borderId="9" xfId="0" applyFont="1" applyFill="1" applyBorder="1" applyAlignment="1" applyProtection="1">
      <alignment horizontal="center" vertical="center" wrapText="1"/>
    </xf>
    <xf numFmtId="0" fontId="29" fillId="50" borderId="0" xfId="0" applyFont="1" applyFill="1" applyBorder="1" applyAlignment="1" applyProtection="1">
      <alignment horizontal="center" vertical="center" wrapText="1"/>
    </xf>
    <xf numFmtId="0" fontId="47" fillId="6" borderId="2" xfId="127" applyFont="1" applyFill="1" applyBorder="1" applyAlignment="1" applyProtection="1">
      <alignment horizontal="left" vertical="center" wrapText="1"/>
    </xf>
    <xf numFmtId="0" fontId="47" fillId="6" borderId="0" xfId="127" applyFont="1" applyFill="1" applyBorder="1" applyAlignment="1" applyProtection="1">
      <alignment horizontal="left" vertical="center" wrapText="1"/>
    </xf>
    <xf numFmtId="3" fontId="0" fillId="48" borderId="168" xfId="11" applyFont="1" applyFill="1" applyBorder="1" applyAlignment="1" applyProtection="1">
      <alignment horizontal="center" vertical="center" wrapText="1"/>
      <protection locked="0"/>
    </xf>
    <xf numFmtId="3" fontId="0" fillId="48" borderId="169" xfId="11" applyFont="1" applyFill="1" applyBorder="1" applyAlignment="1" applyProtection="1">
      <alignment horizontal="center" vertical="center" wrapText="1"/>
      <protection locked="0"/>
    </xf>
    <xf numFmtId="3" fontId="0" fillId="48" borderId="24" xfId="11" applyFont="1" applyFill="1" applyBorder="1" applyAlignment="1" applyProtection="1">
      <alignment horizontal="center" vertical="center" wrapText="1"/>
      <protection locked="0"/>
    </xf>
    <xf numFmtId="3" fontId="0" fillId="48" borderId="41" xfId="11" applyFont="1" applyFill="1" applyBorder="1" applyAlignment="1" applyProtection="1">
      <alignment horizontal="center" vertical="center" wrapText="1"/>
      <protection locked="0"/>
    </xf>
    <xf numFmtId="0" fontId="29" fillId="6" borderId="3" xfId="0" applyFont="1" applyBorder="1" applyAlignment="1" applyProtection="1">
      <alignment horizontal="center"/>
    </xf>
    <xf numFmtId="0" fontId="0" fillId="6" borderId="4" xfId="0" applyBorder="1" applyAlignment="1" applyProtection="1">
      <alignment horizontal="center"/>
    </xf>
    <xf numFmtId="0" fontId="0" fillId="6" borderId="9" xfId="0" applyBorder="1" applyAlignment="1" applyProtection="1">
      <alignment horizontal="center"/>
    </xf>
    <xf numFmtId="0" fontId="29" fillId="47" borderId="29" xfId="0" applyFont="1" applyFill="1" applyBorder="1" applyAlignment="1" applyProtection="1">
      <alignment horizontal="center" vertical="center"/>
    </xf>
    <xf numFmtId="3" fontId="27" fillId="48" borderId="137" xfId="11" applyFont="1" applyFill="1" applyBorder="1" applyAlignment="1" applyProtection="1">
      <alignment horizontal="center" vertical="center"/>
      <protection locked="0"/>
    </xf>
    <xf numFmtId="3" fontId="27" fillId="48" borderId="136" xfId="11" applyFont="1" applyFill="1" applyBorder="1" applyAlignment="1" applyProtection="1">
      <alignment horizontal="center" vertical="center"/>
      <protection locked="0"/>
    </xf>
    <xf numFmtId="0" fontId="29" fillId="47" borderId="29" xfId="0" applyFont="1" applyFill="1" applyBorder="1" applyAlignment="1" applyProtection="1">
      <alignment horizontal="center" vertical="center" wrapText="1"/>
    </xf>
    <xf numFmtId="3" fontId="0" fillId="48" borderId="58" xfId="11" applyFont="1" applyFill="1" applyBorder="1" applyAlignment="1" applyProtection="1">
      <alignment horizontal="center" vertical="center" wrapText="1"/>
      <protection locked="0"/>
    </xf>
    <xf numFmtId="0" fontId="27" fillId="47" borderId="42" xfId="0" applyFont="1" applyFill="1" applyBorder="1" applyAlignment="1" applyProtection="1">
      <alignment horizontal="left" vertical="center" wrapText="1"/>
    </xf>
    <xf numFmtId="0" fontId="27" fillId="47" borderId="43" xfId="0" applyFont="1" applyFill="1" applyBorder="1" applyAlignment="1" applyProtection="1">
      <alignment horizontal="left" vertical="center" wrapText="1"/>
    </xf>
    <xf numFmtId="0" fontId="0" fillId="0" borderId="41" xfId="0" applyFont="1" applyFill="1" applyBorder="1" applyAlignment="1" applyProtection="1">
      <alignment horizontal="left" vertical="center" wrapText="1"/>
    </xf>
    <xf numFmtId="0" fontId="27" fillId="0" borderId="31" xfId="0" applyFont="1" applyFill="1" applyBorder="1" applyAlignment="1" applyProtection="1">
      <alignment horizontal="left" vertical="center" wrapText="1"/>
    </xf>
    <xf numFmtId="0" fontId="0" fillId="47" borderId="39" xfId="0" applyFont="1" applyFill="1" applyBorder="1" applyAlignment="1" applyProtection="1">
      <alignment horizontal="center" vertical="center" wrapText="1"/>
    </xf>
    <xf numFmtId="0" fontId="27" fillId="0" borderId="66" xfId="0" applyFont="1" applyFill="1" applyBorder="1" applyAlignment="1" applyProtection="1">
      <alignment horizontal="left" vertical="center" wrapText="1"/>
    </xf>
    <xf numFmtId="0" fontId="29" fillId="47" borderId="53" xfId="0" applyFont="1" applyFill="1" applyBorder="1" applyAlignment="1" applyProtection="1">
      <alignment horizontal="center" vertical="center" wrapText="1"/>
    </xf>
    <xf numFmtId="0" fontId="0" fillId="47" borderId="38" xfId="0" applyFont="1" applyFill="1" applyBorder="1" applyAlignment="1" applyProtection="1">
      <alignment horizontal="left" vertical="center" wrapText="1"/>
    </xf>
    <xf numFmtId="0" fontId="27" fillId="47" borderId="33" xfId="0" applyFont="1" applyFill="1" applyBorder="1" applyAlignment="1" applyProtection="1">
      <alignment horizontal="left" vertical="center"/>
    </xf>
    <xf numFmtId="0" fontId="0" fillId="2" borderId="33" xfId="0" applyFill="1" applyBorder="1" applyAlignment="1">
      <alignment horizontal="left" vertical="center"/>
    </xf>
    <xf numFmtId="0" fontId="0" fillId="2" borderId="122" xfId="0" applyFill="1" applyBorder="1" applyAlignment="1">
      <alignment horizontal="left" vertical="center"/>
    </xf>
    <xf numFmtId="0" fontId="27" fillId="47" borderId="34" xfId="0" applyFont="1" applyFill="1" applyBorder="1" applyAlignment="1" applyProtection="1">
      <alignment horizontal="left" vertical="center"/>
    </xf>
    <xf numFmtId="0" fontId="0" fillId="2" borderId="34" xfId="0" applyFill="1" applyBorder="1" applyAlignment="1">
      <alignment horizontal="left" vertical="center"/>
    </xf>
    <xf numFmtId="0" fontId="0" fillId="2" borderId="66" xfId="0" applyFill="1" applyBorder="1" applyAlignment="1">
      <alignment horizontal="left" vertical="center"/>
    </xf>
  </cellXfs>
  <cellStyles count="143">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ood" xfId="142" builtinId="26"/>
    <cellStyle name="greyed" xfId="3"/>
    <cellStyle name="Heading 1" xfId="4"/>
    <cellStyle name="Heading 1 2" xfId="119"/>
    <cellStyle name="Heading 2" xfId="114" hidden="1"/>
    <cellStyle name="Heading 2" xfId="131" hidden="1"/>
    <cellStyle name="Heading 2" xfId="132" hidden="1"/>
    <cellStyle name="Heading 2 2" xfId="116"/>
    <cellStyle name="Heading 2 3" xfId="118" hidden="1"/>
    <cellStyle name="Heading 2 3" xfId="121" hidden="1"/>
    <cellStyle name="Heading 2 3" xfId="134" hidden="1"/>
    <cellStyle name="Heading 2 3" xfId="130"/>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Exposure 2" xfId="124"/>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Normal 2" xfId="120"/>
    <cellStyle name="Normal 2 2" xfId="122"/>
    <cellStyle name="Normal 2 2 2" xfId="126"/>
    <cellStyle name="Normal 2 2 2 2" xfId="128"/>
    <cellStyle name="Normal 2 2 2 2 2" xfId="138"/>
    <cellStyle name="Normal 2 2 2 2 2 2" xfId="141"/>
    <cellStyle name="Normal 2 2 2 2 3" xfId="140"/>
    <cellStyle name="Normal 2 2 2 3" xfId="137"/>
    <cellStyle name="Normal 2 2 3" xfId="135"/>
    <cellStyle name="Normal 2 3" xfId="123"/>
    <cellStyle name="Normal 2 3 2" xfId="136"/>
    <cellStyle name="Normal 2 4" xfId="129"/>
    <cellStyle name="Normal 2 4 2" xfId="139"/>
    <cellStyle name="Normal 2 5" xfId="133"/>
    <cellStyle name="Normal 4" xfId="125"/>
    <cellStyle name="Normal 4 2" xfId="127"/>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PercentageM 3" xfId="117"/>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9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6" tint="-0.499984740745262"/>
      </font>
    </dxf>
    <dxf>
      <font>
        <color rgb="FFFF0000"/>
      </font>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bgColor theme="0"/>
        </patternFill>
      </fill>
    </dxf>
    <dxf>
      <font>
        <b/>
        <i val="0"/>
        <color rgb="FFAA322F"/>
      </font>
      <fill>
        <patternFill patternType="solid">
          <bgColor theme="0"/>
        </patternFill>
      </fill>
    </dxf>
    <dxf>
      <font>
        <condense val="0"/>
        <extend val="0"/>
        <color indexed="17"/>
      </font>
      <fill>
        <patternFill>
          <bgColor theme="0"/>
        </patternFill>
      </fill>
    </dxf>
    <dxf>
      <font>
        <b/>
        <i val="0"/>
        <color rgb="FFAA322F"/>
      </font>
      <fill>
        <patternFill patternType="solid">
          <bgColor theme="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FFEC72"/>
      <color rgb="FFFFFF99"/>
      <color rgb="FF99CCFF"/>
      <color rgb="FFFFCC99"/>
      <color rgb="FFD8E4BC"/>
      <color rgb="FFAA322F"/>
      <color rgb="FF6CADE1"/>
      <color rgb="FFCCFF99"/>
      <color rgb="FFEBEC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99"/>
  </sheetPr>
  <dimension ref="A1:O89"/>
  <sheetViews>
    <sheetView showGridLines="0" tabSelected="1" zoomScale="80" zoomScaleNormal="80" workbookViewId="0">
      <selection activeCell="D19" sqref="D19"/>
    </sheetView>
  </sheetViews>
  <sheetFormatPr defaultColWidth="0" defaultRowHeight="14.25" zeroHeight="1" x14ac:dyDescent="0.25"/>
  <cols>
    <col min="1" max="1" width="8.85546875" style="359" customWidth="1"/>
    <col min="2" max="2" width="47.28515625" style="359" customWidth="1"/>
    <col min="3" max="3" width="39.42578125" style="359" bestFit="1" customWidth="1"/>
    <col min="4" max="4" width="41.85546875" style="359" customWidth="1"/>
    <col min="5" max="5" width="24" style="359" customWidth="1"/>
    <col min="6" max="7" width="34.140625" style="359" customWidth="1"/>
    <col min="8" max="8" width="34.140625" style="498" customWidth="1"/>
    <col min="9" max="9" width="8.85546875" style="498" customWidth="1"/>
    <col min="10" max="15" width="0" style="498" hidden="1" customWidth="1"/>
    <col min="16" max="16384" width="8.85546875" style="498" hidden="1"/>
  </cols>
  <sheetData>
    <row r="1" spans="1:9" ht="26.25" x14ac:dyDescent="0.4">
      <c r="A1" s="425" t="s">
        <v>882</v>
      </c>
    </row>
    <row r="2" spans="1:9" ht="26.25" x14ac:dyDescent="0.4">
      <c r="B2" s="425"/>
      <c r="C2" s="424"/>
      <c r="D2" s="388"/>
      <c r="E2" s="388"/>
      <c r="F2" s="388"/>
      <c r="G2" s="389"/>
      <c r="H2" s="514"/>
    </row>
    <row r="3" spans="1:9" ht="26.25" x14ac:dyDescent="0.4">
      <c r="A3" s="423"/>
      <c r="B3" s="423"/>
      <c r="C3" s="422"/>
      <c r="D3" s="412"/>
      <c r="E3" s="412"/>
      <c r="F3" s="412"/>
      <c r="G3" s="421"/>
      <c r="H3" s="514"/>
    </row>
    <row r="4" spans="1:9" ht="16.149999999999999" customHeight="1" x14ac:dyDescent="0.25">
      <c r="A4" s="404" t="s">
        <v>774</v>
      </c>
      <c r="B4" s="404"/>
      <c r="C4" s="420"/>
      <c r="D4" s="419"/>
      <c r="E4" s="565"/>
      <c r="F4" s="498"/>
      <c r="G4" s="498"/>
      <c r="H4" s="566"/>
      <c r="I4" s="560"/>
    </row>
    <row r="5" spans="1:9" ht="16.149999999999999" customHeight="1" x14ac:dyDescent="0.25">
      <c r="A5" s="408"/>
      <c r="B5" s="408"/>
      <c r="C5" s="418"/>
      <c r="D5" s="417"/>
      <c r="E5" s="498"/>
      <c r="F5" s="564"/>
      <c r="G5" s="564"/>
      <c r="H5" s="560"/>
      <c r="I5" s="560"/>
    </row>
    <row r="6" spans="1:9" ht="15" customHeight="1" x14ac:dyDescent="0.25">
      <c r="A6" s="387"/>
      <c r="B6" s="32" t="s">
        <v>5</v>
      </c>
      <c r="C6" s="918"/>
      <c r="D6" s="389"/>
      <c r="E6" s="933" t="s">
        <v>893</v>
      </c>
      <c r="F6" s="933"/>
      <c r="G6" s="933"/>
      <c r="H6" s="560"/>
      <c r="I6" s="560"/>
    </row>
    <row r="7" spans="1:9" ht="15" customHeight="1" x14ac:dyDescent="0.25">
      <c r="A7" s="387"/>
      <c r="B7" s="33" t="s">
        <v>4</v>
      </c>
      <c r="C7" s="919"/>
      <c r="D7" s="416"/>
      <c r="E7" s="933"/>
      <c r="F7" s="933"/>
      <c r="G7" s="933"/>
      <c r="H7" s="560"/>
      <c r="I7" s="560"/>
    </row>
    <row r="8" spans="1:9" ht="15" customHeight="1" x14ac:dyDescent="0.25">
      <c r="A8" s="415"/>
      <c r="B8" s="33" t="s">
        <v>6</v>
      </c>
      <c r="C8" s="919"/>
      <c r="D8" s="414"/>
      <c r="E8" s="933"/>
      <c r="F8" s="933"/>
      <c r="G8" s="933"/>
      <c r="H8" s="560"/>
      <c r="I8" s="560"/>
    </row>
    <row r="9" spans="1:9" ht="15" customHeight="1" x14ac:dyDescent="0.25">
      <c r="A9" s="415"/>
      <c r="B9" s="33" t="s">
        <v>12</v>
      </c>
      <c r="C9" s="919"/>
      <c r="D9" s="414"/>
      <c r="E9" s="933"/>
      <c r="F9" s="933"/>
      <c r="G9" s="933"/>
      <c r="H9" s="560"/>
      <c r="I9" s="560"/>
    </row>
    <row r="10" spans="1:9" ht="15" customHeight="1" x14ac:dyDescent="0.25">
      <c r="A10" s="415"/>
      <c r="B10" s="34" t="s">
        <v>2</v>
      </c>
      <c r="C10" s="920">
        <v>1</v>
      </c>
      <c r="D10" s="414"/>
      <c r="E10" s="933"/>
      <c r="F10" s="933"/>
      <c r="G10" s="933"/>
      <c r="H10" s="560"/>
      <c r="I10" s="560"/>
    </row>
    <row r="11" spans="1:9" ht="15" customHeight="1" x14ac:dyDescent="0.25">
      <c r="A11" s="415"/>
      <c r="B11" s="255" t="s">
        <v>460</v>
      </c>
      <c r="C11" s="256">
        <v>1000</v>
      </c>
      <c r="D11" s="414"/>
      <c r="E11" s="933"/>
      <c r="F11" s="933"/>
      <c r="G11" s="933"/>
      <c r="H11" s="560"/>
      <c r="I11" s="560"/>
    </row>
    <row r="12" spans="1:9" ht="15" customHeight="1" x14ac:dyDescent="0.25">
      <c r="A12" s="415"/>
      <c r="B12" s="255" t="s">
        <v>10</v>
      </c>
      <c r="C12" s="921"/>
      <c r="D12" s="414"/>
      <c r="E12" s="933"/>
      <c r="F12" s="933"/>
      <c r="G12" s="933"/>
      <c r="H12" s="560"/>
      <c r="I12" s="560"/>
    </row>
    <row r="13" spans="1:9" ht="15" customHeight="1" x14ac:dyDescent="0.25">
      <c r="A13" s="415"/>
      <c r="B13" s="34" t="s">
        <v>3</v>
      </c>
      <c r="C13" s="267"/>
      <c r="D13" s="414"/>
      <c r="E13" s="933"/>
      <c r="F13" s="933"/>
      <c r="G13" s="933"/>
      <c r="H13" s="560"/>
      <c r="I13" s="560"/>
    </row>
    <row r="14" spans="1:9" ht="15" customHeight="1" x14ac:dyDescent="0.25">
      <c r="A14" s="415"/>
      <c r="B14" s="255" t="s">
        <v>18</v>
      </c>
      <c r="C14" s="90"/>
      <c r="D14" s="414"/>
      <c r="E14" s="933"/>
      <c r="F14" s="933"/>
      <c r="G14" s="933"/>
      <c r="H14" s="560"/>
      <c r="I14" s="560"/>
    </row>
    <row r="15" spans="1:9" ht="21" customHeight="1" x14ac:dyDescent="0.25">
      <c r="A15" s="415"/>
      <c r="B15" s="274" t="s">
        <v>8</v>
      </c>
      <c r="C15" s="1"/>
      <c r="D15" s="414"/>
      <c r="E15" s="933"/>
      <c r="F15" s="933"/>
      <c r="G15" s="933"/>
      <c r="H15" s="514"/>
    </row>
    <row r="16" spans="1:9" x14ac:dyDescent="0.25">
      <c r="A16" s="413"/>
      <c r="B16" s="413"/>
      <c r="C16" s="413"/>
      <c r="D16" s="412"/>
      <c r="E16" s="412"/>
      <c r="F16" s="412"/>
      <c r="G16" s="374"/>
      <c r="H16" s="514"/>
    </row>
    <row r="17" spans="1:10" ht="20.25" x14ac:dyDescent="0.25">
      <c r="A17" s="373" t="s">
        <v>773</v>
      </c>
      <c r="B17" s="372"/>
      <c r="C17" s="372"/>
      <c r="D17" s="372"/>
      <c r="E17" s="372"/>
      <c r="F17" s="372"/>
      <c r="G17" s="372"/>
      <c r="H17" s="566"/>
    </row>
    <row r="18" spans="1:10" ht="15.75" x14ac:dyDescent="0.25">
      <c r="A18" s="411"/>
      <c r="B18" s="410"/>
      <c r="C18" s="409"/>
      <c r="D18" s="409"/>
      <c r="E18" s="409"/>
      <c r="F18" s="409"/>
      <c r="G18" s="409"/>
      <c r="H18" s="514"/>
    </row>
    <row r="19" spans="1:10" ht="15.75" x14ac:dyDescent="0.25">
      <c r="A19" s="408"/>
      <c r="B19" s="407" t="s">
        <v>731</v>
      </c>
      <c r="C19" s="406"/>
      <c r="D19" s="365"/>
      <c r="E19" s="365"/>
      <c r="F19" s="365"/>
      <c r="G19" s="365"/>
      <c r="H19" s="514"/>
    </row>
    <row r="20" spans="1:10" x14ac:dyDescent="0.25">
      <c r="A20" s="389"/>
      <c r="B20" s="392" t="s">
        <v>772</v>
      </c>
      <c r="C20" s="405"/>
      <c r="D20" s="365"/>
      <c r="E20" s="365"/>
      <c r="F20" s="365"/>
      <c r="G20" s="365"/>
      <c r="H20" s="514"/>
    </row>
    <row r="21" spans="1:10" x14ac:dyDescent="0.25">
      <c r="A21" s="374"/>
      <c r="B21" s="374"/>
      <c r="C21" s="374"/>
      <c r="D21" s="374"/>
      <c r="E21" s="374"/>
      <c r="F21" s="374"/>
      <c r="G21" s="374"/>
      <c r="H21" s="514"/>
    </row>
    <row r="22" spans="1:10" ht="20.25" x14ac:dyDescent="0.25">
      <c r="A22" s="404" t="s">
        <v>771</v>
      </c>
      <c r="B22" s="403"/>
      <c r="C22" s="372"/>
      <c r="D22" s="372"/>
      <c r="E22" s="372"/>
      <c r="F22" s="372"/>
      <c r="G22" s="372"/>
      <c r="H22" s="566"/>
      <c r="I22" s="514"/>
      <c r="J22" s="561"/>
    </row>
    <row r="23" spans="1:10" x14ac:dyDescent="0.25">
      <c r="A23" s="365"/>
      <c r="B23" s="365"/>
      <c r="C23" s="365"/>
      <c r="D23" s="365"/>
      <c r="E23" s="365"/>
      <c r="F23" s="365"/>
      <c r="G23" s="365"/>
      <c r="H23" s="514"/>
      <c r="I23" s="514"/>
      <c r="J23" s="561"/>
    </row>
    <row r="24" spans="1:10" x14ac:dyDescent="0.25">
      <c r="A24" s="387"/>
      <c r="B24" s="365"/>
      <c r="C24" s="365"/>
      <c r="D24" s="365"/>
      <c r="E24" s="365"/>
      <c r="F24" s="365"/>
      <c r="G24" s="365"/>
      <c r="H24" s="514"/>
      <c r="I24" s="514"/>
      <c r="J24" s="561"/>
    </row>
    <row r="25" spans="1:10" x14ac:dyDescent="0.25">
      <c r="A25" s="387"/>
      <c r="B25" s="402"/>
      <c r="C25" s="365"/>
      <c r="D25" s="365"/>
      <c r="E25" s="365"/>
      <c r="F25" s="365"/>
      <c r="G25" s="365"/>
      <c r="H25" s="514"/>
      <c r="I25" s="514"/>
      <c r="J25" s="561"/>
    </row>
    <row r="26" spans="1:10" ht="30.75" customHeight="1" x14ac:dyDescent="0.25">
      <c r="A26" s="365"/>
      <c r="B26" s="401"/>
      <c r="C26" s="400" t="s">
        <v>770</v>
      </c>
      <c r="D26" s="399" t="s">
        <v>769</v>
      </c>
      <c r="E26" s="365"/>
      <c r="F26" s="365"/>
      <c r="G26" s="365"/>
      <c r="H26" s="514"/>
      <c r="I26" s="514"/>
      <c r="J26" s="561"/>
    </row>
    <row r="27" spans="1:10" x14ac:dyDescent="0.25">
      <c r="A27" s="365"/>
      <c r="B27" s="398" t="s">
        <v>768</v>
      </c>
      <c r="C27" s="397"/>
      <c r="D27" s="396"/>
      <c r="E27" s="365"/>
      <c r="F27" s="365"/>
      <c r="G27" s="365"/>
      <c r="H27" s="514"/>
      <c r="I27" s="514"/>
      <c r="J27" s="561"/>
    </row>
    <row r="28" spans="1:10" x14ac:dyDescent="0.25">
      <c r="A28" s="365"/>
      <c r="B28" s="395" t="s">
        <v>767</v>
      </c>
      <c r="C28" s="394"/>
      <c r="D28" s="393"/>
      <c r="E28" s="365"/>
      <c r="F28" s="365"/>
      <c r="G28" s="365"/>
      <c r="H28" s="514"/>
      <c r="I28" s="514"/>
      <c r="J28" s="561"/>
    </row>
    <row r="29" spans="1:10" x14ac:dyDescent="0.25">
      <c r="A29" s="365"/>
      <c r="B29" s="392" t="s">
        <v>766</v>
      </c>
      <c r="C29" s="391"/>
      <c r="D29" s="390"/>
      <c r="E29" s="389"/>
      <c r="F29" s="389"/>
      <c r="G29" s="365"/>
      <c r="H29" s="514"/>
      <c r="I29" s="514"/>
      <c r="J29" s="561"/>
    </row>
    <row r="30" spans="1:10" x14ac:dyDescent="0.25">
      <c r="A30" s="365"/>
      <c r="B30" s="365"/>
      <c r="C30" s="365"/>
      <c r="D30" s="365"/>
      <c r="E30" s="365"/>
      <c r="F30" s="365"/>
      <c r="G30" s="365"/>
      <c r="H30" s="514"/>
      <c r="I30" s="514"/>
      <c r="J30" s="561"/>
    </row>
    <row r="31" spans="1:10" ht="20.25" x14ac:dyDescent="0.25">
      <c r="A31" s="373" t="s">
        <v>765</v>
      </c>
      <c r="B31" s="372"/>
      <c r="C31" s="372"/>
      <c r="D31" s="372"/>
      <c r="E31" s="372"/>
      <c r="F31" s="372"/>
      <c r="G31" s="372"/>
      <c r="H31" s="566"/>
    </row>
    <row r="32" spans="1:10" x14ac:dyDescent="0.25">
      <c r="A32" s="365"/>
      <c r="B32" s="365"/>
      <c r="C32" s="365"/>
      <c r="D32" s="365"/>
      <c r="E32" s="365"/>
      <c r="F32" s="365"/>
      <c r="G32" s="365"/>
      <c r="H32" s="514"/>
    </row>
    <row r="33" spans="1:8" x14ac:dyDescent="0.25">
      <c r="A33" s="387"/>
      <c r="B33" s="365"/>
      <c r="C33" s="365"/>
      <c r="D33" s="365"/>
      <c r="E33" s="365"/>
      <c r="F33" s="365"/>
      <c r="G33" s="365"/>
      <c r="H33" s="514"/>
    </row>
    <row r="34" spans="1:8" x14ac:dyDescent="0.25">
      <c r="A34" s="365"/>
      <c r="B34" s="372"/>
      <c r="C34" s="372"/>
      <c r="D34" s="386" t="s">
        <v>764</v>
      </c>
      <c r="E34" s="385" t="s">
        <v>731</v>
      </c>
      <c r="F34" s="384" t="s">
        <v>763</v>
      </c>
      <c r="G34" s="384" t="s">
        <v>762</v>
      </c>
      <c r="H34" s="562"/>
    </row>
    <row r="35" spans="1:8" x14ac:dyDescent="0.25">
      <c r="A35" s="365"/>
      <c r="B35" s="936" t="s">
        <v>761</v>
      </c>
      <c r="C35" s="383" t="s">
        <v>560</v>
      </c>
      <c r="D35" s="382"/>
      <c r="E35" s="382"/>
      <c r="F35" s="381"/>
      <c r="G35" s="381"/>
      <c r="H35" s="563"/>
    </row>
    <row r="36" spans="1:8" x14ac:dyDescent="0.25">
      <c r="A36" s="365"/>
      <c r="B36" s="937"/>
      <c r="C36" s="380" t="s">
        <v>561</v>
      </c>
      <c r="D36" s="379"/>
      <c r="E36" s="379"/>
      <c r="F36" s="378"/>
      <c r="G36" s="378"/>
      <c r="H36" s="563"/>
    </row>
    <row r="37" spans="1:8" x14ac:dyDescent="0.25">
      <c r="A37" s="365"/>
      <c r="B37" s="934" t="s">
        <v>760</v>
      </c>
      <c r="C37" s="380" t="s">
        <v>560</v>
      </c>
      <c r="D37" s="379"/>
      <c r="E37" s="379"/>
      <c r="F37" s="378"/>
      <c r="G37" s="378"/>
      <c r="H37" s="563"/>
    </row>
    <row r="38" spans="1:8" x14ac:dyDescent="0.25">
      <c r="A38" s="365"/>
      <c r="B38" s="934"/>
      <c r="C38" s="380" t="s">
        <v>561</v>
      </c>
      <c r="D38" s="379"/>
      <c r="E38" s="379"/>
      <c r="F38" s="378"/>
      <c r="G38" s="378"/>
      <c r="H38" s="563"/>
    </row>
    <row r="39" spans="1:8" x14ac:dyDescent="0.25">
      <c r="A39" s="365"/>
      <c r="B39" s="934" t="s">
        <v>759</v>
      </c>
      <c r="C39" s="380" t="s">
        <v>560</v>
      </c>
      <c r="D39" s="379"/>
      <c r="E39" s="379"/>
      <c r="F39" s="378"/>
      <c r="G39" s="378"/>
      <c r="H39" s="563"/>
    </row>
    <row r="40" spans="1:8" x14ac:dyDescent="0.25">
      <c r="A40" s="365"/>
      <c r="B40" s="934"/>
      <c r="C40" s="380" t="s">
        <v>561</v>
      </c>
      <c r="D40" s="379"/>
      <c r="E40" s="379"/>
      <c r="F40" s="378"/>
      <c r="G40" s="378"/>
      <c r="H40" s="563"/>
    </row>
    <row r="41" spans="1:8" x14ac:dyDescent="0.25">
      <c r="A41" s="365"/>
      <c r="B41" s="934" t="s">
        <v>758</v>
      </c>
      <c r="C41" s="380" t="s">
        <v>560</v>
      </c>
      <c r="D41" s="379"/>
      <c r="E41" s="379"/>
      <c r="F41" s="378"/>
      <c r="G41" s="378"/>
      <c r="H41" s="563"/>
    </row>
    <row r="42" spans="1:8" x14ac:dyDescent="0.25">
      <c r="A42" s="365"/>
      <c r="B42" s="934"/>
      <c r="C42" s="380" t="s">
        <v>561</v>
      </c>
      <c r="D42" s="379"/>
      <c r="E42" s="379"/>
      <c r="F42" s="378"/>
      <c r="G42" s="378"/>
      <c r="H42" s="563"/>
    </row>
    <row r="43" spans="1:8" x14ac:dyDescent="0.25">
      <c r="A43" s="365"/>
      <c r="B43" s="934" t="s">
        <v>757</v>
      </c>
      <c r="C43" s="380" t="s">
        <v>560</v>
      </c>
      <c r="D43" s="379"/>
      <c r="E43" s="379"/>
      <c r="F43" s="378"/>
      <c r="G43" s="378"/>
      <c r="H43" s="563"/>
    </row>
    <row r="44" spans="1:8" x14ac:dyDescent="0.25">
      <c r="A44" s="365"/>
      <c r="B44" s="935"/>
      <c r="C44" s="377" t="s">
        <v>561</v>
      </c>
      <c r="D44" s="376"/>
      <c r="E44" s="376"/>
      <c r="F44" s="375"/>
      <c r="G44" s="375"/>
      <c r="H44" s="563"/>
    </row>
    <row r="45" spans="1:8" x14ac:dyDescent="0.25">
      <c r="A45" s="374"/>
      <c r="B45" s="372"/>
      <c r="C45" s="372"/>
      <c r="D45" s="372"/>
      <c r="E45" s="372"/>
      <c r="F45" s="372"/>
      <c r="G45" s="372"/>
      <c r="H45" s="514"/>
    </row>
    <row r="46" spans="1:8" ht="20.25" x14ac:dyDescent="0.25">
      <c r="A46" s="373" t="s">
        <v>756</v>
      </c>
      <c r="B46" s="372"/>
      <c r="C46" s="372"/>
      <c r="D46" s="372"/>
      <c r="E46" s="372"/>
      <c r="F46" s="372"/>
      <c r="G46" s="372"/>
      <c r="H46" s="566"/>
    </row>
    <row r="47" spans="1:8" ht="15.75" x14ac:dyDescent="0.25">
      <c r="A47" s="371"/>
      <c r="B47" s="365"/>
      <c r="C47" s="365"/>
      <c r="D47" s="365"/>
      <c r="E47" s="365"/>
      <c r="F47" s="365"/>
      <c r="G47" s="365"/>
      <c r="H47" s="514"/>
    </row>
    <row r="48" spans="1:8" x14ac:dyDescent="0.25">
      <c r="A48" s="365"/>
      <c r="B48" s="568" t="s">
        <v>883</v>
      </c>
      <c r="C48" s="370" t="s">
        <v>562</v>
      </c>
      <c r="D48" s="369" t="s">
        <v>755</v>
      </c>
      <c r="E48" s="365"/>
      <c r="F48" s="568" t="s">
        <v>884</v>
      </c>
      <c r="G48" s="370" t="s">
        <v>562</v>
      </c>
      <c r="H48" s="369" t="s">
        <v>755</v>
      </c>
    </row>
    <row r="49" spans="1:8" ht="54.75" customHeight="1" x14ac:dyDescent="0.25">
      <c r="A49" s="368"/>
      <c r="B49" s="928" t="s">
        <v>754</v>
      </c>
      <c r="C49" s="367"/>
      <c r="D49" s="366"/>
      <c r="E49" s="365"/>
      <c r="F49" s="567" t="s">
        <v>564</v>
      </c>
      <c r="G49" s="367"/>
      <c r="H49" s="366"/>
    </row>
    <row r="50" spans="1:8" ht="39" customHeight="1" x14ac:dyDescent="0.25">
      <c r="A50" s="365"/>
      <c r="B50" s="929" t="s">
        <v>753</v>
      </c>
      <c r="C50" s="364"/>
      <c r="D50" s="364"/>
      <c r="E50" s="365"/>
      <c r="F50" s="363" t="s">
        <v>565</v>
      </c>
      <c r="G50" s="364"/>
      <c r="H50" s="364"/>
    </row>
    <row r="51" spans="1:8" ht="49.5" customHeight="1" x14ac:dyDescent="0.25">
      <c r="B51" s="929" t="s">
        <v>752</v>
      </c>
      <c r="C51" s="364"/>
      <c r="D51" s="364"/>
      <c r="F51" s="363" t="s">
        <v>566</v>
      </c>
      <c r="G51" s="364"/>
      <c r="H51" s="364"/>
    </row>
    <row r="52" spans="1:8" ht="56.25" customHeight="1" x14ac:dyDescent="0.25">
      <c r="B52" s="929" t="s">
        <v>751</v>
      </c>
      <c r="C52" s="364"/>
      <c r="D52" s="364"/>
      <c r="F52" s="363" t="s">
        <v>567</v>
      </c>
      <c r="G52" s="364"/>
      <c r="H52" s="364"/>
    </row>
    <row r="53" spans="1:8" ht="45.75" customHeight="1" x14ac:dyDescent="0.25">
      <c r="B53" s="929" t="s">
        <v>750</v>
      </c>
      <c r="C53" s="364"/>
      <c r="D53" s="364"/>
      <c r="F53" s="363" t="s">
        <v>568</v>
      </c>
      <c r="G53" s="364"/>
      <c r="H53" s="364"/>
    </row>
    <row r="54" spans="1:8" ht="45" customHeight="1" x14ac:dyDescent="0.25">
      <c r="B54" s="929" t="s">
        <v>749</v>
      </c>
      <c r="C54" s="364"/>
      <c r="D54" s="364"/>
      <c r="F54" s="363" t="s">
        <v>569</v>
      </c>
      <c r="G54" s="364"/>
      <c r="H54" s="364"/>
    </row>
    <row r="55" spans="1:8" ht="45.75" customHeight="1" x14ac:dyDescent="0.25">
      <c r="B55" s="929" t="s">
        <v>748</v>
      </c>
      <c r="C55" s="364"/>
      <c r="D55" s="364"/>
      <c r="F55" s="363" t="s">
        <v>570</v>
      </c>
      <c r="G55" s="364"/>
      <c r="H55" s="364"/>
    </row>
    <row r="56" spans="1:8" ht="103.5" customHeight="1" x14ac:dyDescent="0.25">
      <c r="B56" s="929" t="s">
        <v>747</v>
      </c>
      <c r="C56" s="364"/>
      <c r="D56" s="364"/>
      <c r="F56" s="363" t="s">
        <v>571</v>
      </c>
      <c r="G56" s="364"/>
      <c r="H56" s="364"/>
    </row>
    <row r="57" spans="1:8" ht="71.25" x14ac:dyDescent="0.25">
      <c r="B57" s="929" t="s">
        <v>888</v>
      </c>
      <c r="C57" s="264" t="s">
        <v>563</v>
      </c>
      <c r="D57" s="362" t="s">
        <v>563</v>
      </c>
      <c r="F57" s="363" t="s">
        <v>572</v>
      </c>
      <c r="G57" s="264" t="s">
        <v>563</v>
      </c>
      <c r="H57" s="362" t="s">
        <v>563</v>
      </c>
    </row>
    <row r="58" spans="1:8" ht="45.75" customHeight="1" x14ac:dyDescent="0.25">
      <c r="B58" s="929" t="s">
        <v>746</v>
      </c>
      <c r="C58" s="264" t="s">
        <v>563</v>
      </c>
      <c r="D58" s="362" t="s">
        <v>563</v>
      </c>
      <c r="F58" s="363" t="s">
        <v>573</v>
      </c>
      <c r="G58" s="264" t="s">
        <v>563</v>
      </c>
      <c r="H58" s="362" t="s">
        <v>563</v>
      </c>
    </row>
    <row r="59" spans="1:8" x14ac:dyDescent="0.25">
      <c r="B59" s="266" t="s">
        <v>574</v>
      </c>
      <c r="C59" s="264" t="s">
        <v>563</v>
      </c>
      <c r="D59" s="362" t="s">
        <v>563</v>
      </c>
      <c r="F59" s="363" t="s">
        <v>574</v>
      </c>
      <c r="G59" s="264" t="s">
        <v>563</v>
      </c>
      <c r="H59" s="362" t="s">
        <v>563</v>
      </c>
    </row>
    <row r="60" spans="1:8" x14ac:dyDescent="0.25">
      <c r="B60" s="266" t="s">
        <v>575</v>
      </c>
      <c r="C60" s="264" t="s">
        <v>563</v>
      </c>
      <c r="D60" s="362" t="s">
        <v>563</v>
      </c>
      <c r="F60" s="363" t="s">
        <v>575</v>
      </c>
      <c r="G60" s="264" t="s">
        <v>563</v>
      </c>
      <c r="H60" s="362" t="s">
        <v>563</v>
      </c>
    </row>
    <row r="61" spans="1:8" x14ac:dyDescent="0.25">
      <c r="B61" s="266" t="s">
        <v>576</v>
      </c>
      <c r="C61" s="264" t="s">
        <v>563</v>
      </c>
      <c r="D61" s="362" t="s">
        <v>563</v>
      </c>
      <c r="F61" s="363" t="s">
        <v>576</v>
      </c>
      <c r="G61" s="264" t="s">
        <v>563</v>
      </c>
      <c r="H61" s="362" t="s">
        <v>563</v>
      </c>
    </row>
    <row r="62" spans="1:8" x14ac:dyDescent="0.25">
      <c r="B62" s="266" t="s">
        <v>577</v>
      </c>
      <c r="C62" s="264" t="s">
        <v>563</v>
      </c>
      <c r="D62" s="362" t="s">
        <v>563</v>
      </c>
      <c r="F62" s="363" t="s">
        <v>577</v>
      </c>
      <c r="G62" s="264" t="s">
        <v>563</v>
      </c>
      <c r="H62" s="362" t="s">
        <v>563</v>
      </c>
    </row>
    <row r="63" spans="1:8" x14ac:dyDescent="0.25">
      <c r="B63" s="266" t="s">
        <v>578</v>
      </c>
      <c r="C63" s="264" t="s">
        <v>563</v>
      </c>
      <c r="D63" s="362" t="s">
        <v>563</v>
      </c>
      <c r="F63" s="363" t="s">
        <v>578</v>
      </c>
      <c r="G63" s="264" t="s">
        <v>563</v>
      </c>
      <c r="H63" s="362" t="s">
        <v>563</v>
      </c>
    </row>
    <row r="64" spans="1:8" x14ac:dyDescent="0.25">
      <c r="B64" s="266" t="s">
        <v>579</v>
      </c>
      <c r="C64" s="264" t="s">
        <v>563</v>
      </c>
      <c r="D64" s="362" t="s">
        <v>563</v>
      </c>
      <c r="F64" s="363" t="s">
        <v>579</v>
      </c>
      <c r="G64" s="264" t="s">
        <v>563</v>
      </c>
      <c r="H64" s="362" t="s">
        <v>563</v>
      </c>
    </row>
    <row r="65" spans="2:8" x14ac:dyDescent="0.25">
      <c r="B65" s="266" t="s">
        <v>580</v>
      </c>
      <c r="C65" s="264" t="s">
        <v>563</v>
      </c>
      <c r="D65" s="362" t="s">
        <v>563</v>
      </c>
      <c r="F65" s="266" t="s">
        <v>580</v>
      </c>
      <c r="G65" s="264" t="s">
        <v>563</v>
      </c>
      <c r="H65" s="362" t="s">
        <v>563</v>
      </c>
    </row>
    <row r="66" spans="2:8" x14ac:dyDescent="0.25">
      <c r="B66" s="266" t="s">
        <v>581</v>
      </c>
      <c r="C66" s="264" t="s">
        <v>563</v>
      </c>
      <c r="D66" s="362" t="s">
        <v>563</v>
      </c>
      <c r="F66" s="266" t="s">
        <v>581</v>
      </c>
      <c r="G66" s="264" t="s">
        <v>563</v>
      </c>
      <c r="H66" s="362" t="s">
        <v>563</v>
      </c>
    </row>
    <row r="67" spans="2:8" x14ac:dyDescent="0.25">
      <c r="B67" s="266" t="s">
        <v>582</v>
      </c>
      <c r="C67" s="264" t="s">
        <v>563</v>
      </c>
      <c r="D67" s="362" t="s">
        <v>563</v>
      </c>
      <c r="F67" s="266" t="s">
        <v>582</v>
      </c>
      <c r="G67" s="264" t="s">
        <v>563</v>
      </c>
      <c r="H67" s="362" t="s">
        <v>563</v>
      </c>
    </row>
    <row r="68" spans="2:8" x14ac:dyDescent="0.25">
      <c r="B68" s="266" t="s">
        <v>583</v>
      </c>
      <c r="C68" s="264" t="s">
        <v>563</v>
      </c>
      <c r="D68" s="362" t="s">
        <v>563</v>
      </c>
      <c r="F68" s="266" t="s">
        <v>583</v>
      </c>
      <c r="G68" s="264" t="s">
        <v>563</v>
      </c>
      <c r="H68" s="362" t="s">
        <v>563</v>
      </c>
    </row>
    <row r="69" spans="2:8" x14ac:dyDescent="0.25">
      <c r="B69" s="266" t="s">
        <v>584</v>
      </c>
      <c r="C69" s="264" t="s">
        <v>563</v>
      </c>
      <c r="D69" s="362" t="s">
        <v>563</v>
      </c>
      <c r="F69" s="266" t="s">
        <v>584</v>
      </c>
      <c r="G69" s="264" t="s">
        <v>563</v>
      </c>
      <c r="H69" s="362" t="s">
        <v>563</v>
      </c>
    </row>
    <row r="70" spans="2:8" x14ac:dyDescent="0.25">
      <c r="B70" s="266" t="s">
        <v>585</v>
      </c>
      <c r="C70" s="264" t="s">
        <v>563</v>
      </c>
      <c r="D70" s="362" t="s">
        <v>563</v>
      </c>
      <c r="F70" s="266" t="s">
        <v>585</v>
      </c>
      <c r="G70" s="264" t="s">
        <v>563</v>
      </c>
      <c r="H70" s="362" t="s">
        <v>563</v>
      </c>
    </row>
    <row r="71" spans="2:8" x14ac:dyDescent="0.25">
      <c r="B71" s="266" t="s">
        <v>586</v>
      </c>
      <c r="C71" s="264" t="s">
        <v>563</v>
      </c>
      <c r="D71" s="362" t="s">
        <v>563</v>
      </c>
      <c r="F71" s="266" t="s">
        <v>586</v>
      </c>
      <c r="G71" s="264" t="s">
        <v>563</v>
      </c>
      <c r="H71" s="362" t="s">
        <v>563</v>
      </c>
    </row>
    <row r="72" spans="2:8" x14ac:dyDescent="0.25">
      <c r="B72" s="266" t="s">
        <v>587</v>
      </c>
      <c r="C72" s="264" t="s">
        <v>563</v>
      </c>
      <c r="D72" s="362" t="s">
        <v>563</v>
      </c>
      <c r="F72" s="266" t="s">
        <v>587</v>
      </c>
      <c r="G72" s="264" t="s">
        <v>563</v>
      </c>
      <c r="H72" s="362" t="s">
        <v>563</v>
      </c>
    </row>
    <row r="73" spans="2:8" x14ac:dyDescent="0.25">
      <c r="B73" s="266" t="s">
        <v>588</v>
      </c>
      <c r="C73" s="264" t="s">
        <v>563</v>
      </c>
      <c r="D73" s="362" t="s">
        <v>563</v>
      </c>
      <c r="F73" s="266" t="s">
        <v>588</v>
      </c>
      <c r="G73" s="264" t="s">
        <v>563</v>
      </c>
      <c r="H73" s="362" t="s">
        <v>563</v>
      </c>
    </row>
    <row r="74" spans="2:8" x14ac:dyDescent="0.25">
      <c r="B74" s="266" t="s">
        <v>589</v>
      </c>
      <c r="C74" s="264" t="s">
        <v>563</v>
      </c>
      <c r="D74" s="362" t="s">
        <v>563</v>
      </c>
      <c r="F74" s="266" t="s">
        <v>589</v>
      </c>
      <c r="G74" s="264" t="s">
        <v>563</v>
      </c>
      <c r="H74" s="362" t="s">
        <v>563</v>
      </c>
    </row>
    <row r="75" spans="2:8" x14ac:dyDescent="0.25">
      <c r="B75" s="266" t="s">
        <v>590</v>
      </c>
      <c r="C75" s="264" t="s">
        <v>563</v>
      </c>
      <c r="D75" s="362" t="s">
        <v>563</v>
      </c>
      <c r="F75" s="266" t="s">
        <v>590</v>
      </c>
      <c r="G75" s="264" t="s">
        <v>563</v>
      </c>
      <c r="H75" s="362" t="s">
        <v>563</v>
      </c>
    </row>
    <row r="76" spans="2:8" x14ac:dyDescent="0.25">
      <c r="B76" s="266" t="s">
        <v>591</v>
      </c>
      <c r="C76" s="264" t="s">
        <v>563</v>
      </c>
      <c r="D76" s="362" t="s">
        <v>563</v>
      </c>
      <c r="F76" s="266" t="s">
        <v>591</v>
      </c>
      <c r="G76" s="264" t="s">
        <v>563</v>
      </c>
      <c r="H76" s="362" t="s">
        <v>563</v>
      </c>
    </row>
    <row r="77" spans="2:8" x14ac:dyDescent="0.25">
      <c r="B77" s="266" t="s">
        <v>592</v>
      </c>
      <c r="C77" s="264" t="s">
        <v>563</v>
      </c>
      <c r="D77" s="362" t="s">
        <v>563</v>
      </c>
      <c r="F77" s="266" t="s">
        <v>592</v>
      </c>
      <c r="G77" s="264" t="s">
        <v>563</v>
      </c>
      <c r="H77" s="362" t="s">
        <v>563</v>
      </c>
    </row>
    <row r="78" spans="2:8" x14ac:dyDescent="0.25">
      <c r="B78" s="266" t="s">
        <v>593</v>
      </c>
      <c r="C78" s="264" t="s">
        <v>563</v>
      </c>
      <c r="D78" s="362" t="s">
        <v>563</v>
      </c>
      <c r="F78" s="266" t="s">
        <v>593</v>
      </c>
      <c r="G78" s="264" t="s">
        <v>563</v>
      </c>
      <c r="H78" s="362" t="s">
        <v>563</v>
      </c>
    </row>
    <row r="79" spans="2:8" x14ac:dyDescent="0.25">
      <c r="B79" s="266" t="s">
        <v>594</v>
      </c>
      <c r="C79" s="264" t="s">
        <v>563</v>
      </c>
      <c r="D79" s="362" t="s">
        <v>563</v>
      </c>
      <c r="F79" s="266" t="s">
        <v>594</v>
      </c>
      <c r="G79" s="264" t="s">
        <v>563</v>
      </c>
      <c r="H79" s="362" t="s">
        <v>563</v>
      </c>
    </row>
    <row r="80" spans="2:8" x14ac:dyDescent="0.25">
      <c r="B80" s="266" t="s">
        <v>595</v>
      </c>
      <c r="C80" s="264" t="s">
        <v>563</v>
      </c>
      <c r="D80" s="362" t="s">
        <v>563</v>
      </c>
      <c r="F80" s="266" t="s">
        <v>595</v>
      </c>
      <c r="G80" s="264" t="s">
        <v>563</v>
      </c>
      <c r="H80" s="362" t="s">
        <v>563</v>
      </c>
    </row>
    <row r="81" spans="2:8" x14ac:dyDescent="0.25">
      <c r="B81" s="266" t="s">
        <v>596</v>
      </c>
      <c r="C81" s="264" t="s">
        <v>563</v>
      </c>
      <c r="D81" s="362" t="s">
        <v>563</v>
      </c>
      <c r="F81" s="266" t="s">
        <v>596</v>
      </c>
      <c r="G81" s="264" t="s">
        <v>563</v>
      </c>
      <c r="H81" s="362" t="s">
        <v>563</v>
      </c>
    </row>
    <row r="82" spans="2:8" x14ac:dyDescent="0.25">
      <c r="B82" s="266" t="s">
        <v>597</v>
      </c>
      <c r="C82" s="264" t="s">
        <v>563</v>
      </c>
      <c r="D82" s="362" t="s">
        <v>563</v>
      </c>
      <c r="F82" s="266" t="s">
        <v>597</v>
      </c>
      <c r="G82" s="264"/>
      <c r="H82" s="362" t="s">
        <v>563</v>
      </c>
    </row>
    <row r="83" spans="2:8" x14ac:dyDescent="0.25">
      <c r="B83" s="266" t="s">
        <v>598</v>
      </c>
      <c r="C83" s="264" t="s">
        <v>563</v>
      </c>
      <c r="D83" s="362" t="s">
        <v>563</v>
      </c>
      <c r="F83" s="266" t="s">
        <v>598</v>
      </c>
      <c r="G83" s="264" t="s">
        <v>563</v>
      </c>
      <c r="H83" s="362" t="s">
        <v>563</v>
      </c>
    </row>
    <row r="84" spans="2:8" x14ac:dyDescent="0.25">
      <c r="B84" s="266" t="s">
        <v>599</v>
      </c>
      <c r="C84" s="264" t="s">
        <v>563</v>
      </c>
      <c r="D84" s="362" t="s">
        <v>563</v>
      </c>
      <c r="F84" s="266" t="s">
        <v>599</v>
      </c>
      <c r="G84" s="264" t="s">
        <v>563</v>
      </c>
      <c r="H84" s="362" t="s">
        <v>563</v>
      </c>
    </row>
    <row r="85" spans="2:8" x14ac:dyDescent="0.25">
      <c r="B85" s="266" t="s">
        <v>600</v>
      </c>
      <c r="C85" s="264" t="s">
        <v>563</v>
      </c>
      <c r="D85" s="362" t="s">
        <v>563</v>
      </c>
      <c r="F85" s="266" t="s">
        <v>600</v>
      </c>
      <c r="G85" s="264" t="s">
        <v>563</v>
      </c>
      <c r="H85" s="362" t="s">
        <v>563</v>
      </c>
    </row>
    <row r="86" spans="2:8" x14ac:dyDescent="0.25">
      <c r="B86" s="266" t="s">
        <v>601</v>
      </c>
      <c r="C86" s="264" t="s">
        <v>563</v>
      </c>
      <c r="D86" s="362" t="s">
        <v>563</v>
      </c>
      <c r="F86" s="266" t="s">
        <v>601</v>
      </c>
      <c r="G86" s="264" t="s">
        <v>563</v>
      </c>
      <c r="H86" s="362" t="s">
        <v>563</v>
      </c>
    </row>
    <row r="87" spans="2:8" x14ac:dyDescent="0.25">
      <c r="B87" s="266" t="s">
        <v>602</v>
      </c>
      <c r="C87" s="264" t="s">
        <v>563</v>
      </c>
      <c r="D87" s="362" t="s">
        <v>563</v>
      </c>
      <c r="F87" s="266" t="s">
        <v>602</v>
      </c>
      <c r="G87" s="264" t="s">
        <v>563</v>
      </c>
      <c r="H87" s="362" t="s">
        <v>563</v>
      </c>
    </row>
    <row r="88" spans="2:8" x14ac:dyDescent="0.25">
      <c r="B88" s="361" t="s">
        <v>603</v>
      </c>
      <c r="C88" s="265" t="s">
        <v>563</v>
      </c>
      <c r="D88" s="360" t="s">
        <v>563</v>
      </c>
      <c r="F88" s="361" t="s">
        <v>603</v>
      </c>
      <c r="G88" s="265" t="s">
        <v>563</v>
      </c>
      <c r="H88" s="360" t="s">
        <v>563</v>
      </c>
    </row>
    <row r="89" spans="2:8" x14ac:dyDescent="0.25"/>
  </sheetData>
  <sheetProtection selectLockedCells="1"/>
  <mergeCells count="6">
    <mergeCell ref="E6:G15"/>
    <mergeCell ref="B43:B44"/>
    <mergeCell ref="B35:B36"/>
    <mergeCell ref="B37:B38"/>
    <mergeCell ref="B39:B40"/>
    <mergeCell ref="B41:B42"/>
  </mergeCells>
  <dataValidations count="4">
    <dataValidation type="list" allowBlank="1" showInputMessage="1" showErrorMessage="1" sqref="C49:C51 C53 C55:C56 G49:G51 G53 G55:G56">
      <formula1>YesNo</formula1>
    </dataValidation>
    <dataValidation type="list" allowBlank="1" showInputMessage="1" showErrorMessage="1" sqref="C59:C88 G59:G88">
      <formula1>QNumericZ100</formula1>
    </dataValidation>
    <dataValidation type="list" showInputMessage="1" showErrorMessage="1" sqref="C11">
      <formula1>#REF!</formula1>
    </dataValidation>
    <dataValidation type="list" showInputMessage="1" showErrorMessage="1" sqref="C15">
      <formula1>Accounting</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Parameters!$D$233:$D$235</xm:f>
          </x14:formula1>
          <xm:sqref>C58 G58</xm:sqref>
        </x14:dataValidation>
        <x14:dataValidation type="list" allowBlank="1" showInputMessage="1" showErrorMessage="1">
          <x14:formula1>
            <xm:f>Parameters!$D$231:$D$232</xm:f>
          </x14:formula1>
          <xm:sqref>C57 G57</xm:sqref>
        </x14:dataValidation>
        <x14:dataValidation type="list" allowBlank="1" showInputMessage="1" showErrorMessage="1">
          <x14:formula1>
            <xm:f>Parameters!$D$225:$D$230</xm:f>
          </x14:formula1>
          <xm:sqref>C54 G54</xm:sqref>
        </x14:dataValidation>
        <x14:dataValidation type="list" allowBlank="1" showInputMessage="1" showErrorMessage="1">
          <x14:formula1>
            <xm:f>Parameters!$D$223:$D$224</xm:f>
          </x14:formula1>
          <xm:sqref>C52 G52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99"/>
  </sheetPr>
  <dimension ref="A1:BF423"/>
  <sheetViews>
    <sheetView topLeftCell="A19" zoomScale="70" zoomScaleNormal="70" workbookViewId="0">
      <selection activeCell="B39" sqref="B39"/>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19.42578125" style="626" customWidth="1"/>
    <col min="14" max="14" width="13.42578125" style="626" customWidth="1"/>
    <col min="15" max="15" width="15.42578125" style="626" customWidth="1"/>
    <col min="16" max="23" width="13.42578125" style="626" customWidth="1"/>
    <col min="24" max="24" width="10.5703125" style="626" customWidth="1"/>
    <col min="25" max="25" width="11.28515625" style="626" customWidth="1"/>
    <col min="26" max="26" width="11.42578125" style="625" hidden="1" customWidth="1"/>
    <col min="27" max="27" width="17.5703125" style="625" hidden="1" customWidth="1"/>
    <col min="28" max="29" width="9.140625" style="625" hidden="1" customWidth="1"/>
    <col min="30" max="30" width="12.5703125" style="624" hidden="1" customWidth="1"/>
    <col min="31" max="31" width="26" style="626" hidden="1" customWidth="1"/>
    <col min="32" max="32" width="15.5703125" style="626" hidden="1" customWidth="1"/>
    <col min="33" max="33" width="9.140625" style="626" hidden="1" customWidth="1"/>
    <col min="34" max="35" width="9" style="626" hidden="1" customWidth="1"/>
    <col min="36" max="36" width="7.42578125" style="626" hidden="1" customWidth="1"/>
    <col min="37" max="37" width="9.42578125" style="626" hidden="1" customWidth="1"/>
    <col min="38" max="38" width="7" style="626" hidden="1" customWidth="1"/>
    <col min="39" max="39" width="7.5703125" style="626" hidden="1" customWidth="1"/>
    <col min="40" max="40" width="9.42578125" style="626" hidden="1" customWidth="1"/>
    <col min="41" max="41" width="8" style="626" hidden="1" customWidth="1"/>
    <col min="42" max="42" width="6.85546875" style="626" hidden="1" customWidth="1"/>
    <col min="43" max="43" width="7" style="626" hidden="1" customWidth="1"/>
    <col min="44" max="44" width="7.5703125" style="626" hidden="1" customWidth="1"/>
    <col min="45" max="45" width="8.5703125" style="626" hidden="1" customWidth="1"/>
    <col min="46" max="46" width="8" style="626" hidden="1" customWidth="1"/>
    <col min="47" max="47" width="6.85546875" style="626" hidden="1" customWidth="1"/>
    <col min="48" max="48" width="7" style="626" hidden="1" customWidth="1"/>
    <col min="49" max="49" width="7.5703125" style="626" hidden="1" customWidth="1"/>
    <col min="50" max="50" width="8.5703125" style="626" hidden="1" customWidth="1"/>
    <col min="51" max="51" width="8" style="626" hidden="1" customWidth="1"/>
    <col min="52" max="52" width="6.85546875" style="626" hidden="1" customWidth="1"/>
    <col min="53" max="53" width="7" style="626" hidden="1" customWidth="1"/>
    <col min="54" max="58" width="0" style="626" hidden="1" customWidth="1"/>
    <col min="59" max="16384" width="9.140625" style="626" hidden="1"/>
  </cols>
  <sheetData>
    <row r="1" spans="1:30" ht="26.25" x14ac:dyDescent="0.4">
      <c r="A1" s="620" t="s">
        <v>877</v>
      </c>
      <c r="B1" s="621"/>
      <c r="C1" s="620"/>
      <c r="D1" s="622"/>
      <c r="E1" s="622"/>
      <c r="F1" s="621"/>
      <c r="G1" s="621"/>
      <c r="H1" s="621"/>
      <c r="I1" s="621"/>
      <c r="J1" s="621"/>
      <c r="K1" s="621"/>
      <c r="L1" s="623"/>
      <c r="M1" s="623"/>
      <c r="N1" s="623"/>
      <c r="O1" s="623"/>
      <c r="P1" s="623"/>
      <c r="Q1" s="623"/>
      <c r="R1" s="623"/>
      <c r="S1" s="623"/>
      <c r="T1" s="623"/>
      <c r="U1" s="623"/>
      <c r="V1" s="623"/>
      <c r="W1" s="623"/>
      <c r="X1" s="624"/>
      <c r="Y1" s="625"/>
    </row>
    <row r="2" spans="1:30"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c r="Y2" s="625"/>
    </row>
    <row r="3" spans="1:30" x14ac:dyDescent="0.25">
      <c r="A3" s="630" t="s">
        <v>876</v>
      </c>
      <c r="B3" s="631"/>
      <c r="C3" s="631"/>
      <c r="D3" s="632"/>
      <c r="E3" s="632"/>
      <c r="F3" s="629"/>
      <c r="G3" s="629"/>
      <c r="H3" s="629"/>
      <c r="I3" s="629"/>
      <c r="J3" s="629"/>
      <c r="K3" s="629"/>
      <c r="L3" s="623"/>
      <c r="M3" s="623"/>
      <c r="N3" s="623"/>
      <c r="O3" s="623"/>
      <c r="P3" s="623"/>
      <c r="Q3" s="623"/>
      <c r="R3" s="623"/>
      <c r="S3" s="623"/>
      <c r="T3" s="623"/>
      <c r="U3" s="623"/>
      <c r="V3" s="623"/>
      <c r="W3" s="623"/>
      <c r="X3" s="624"/>
      <c r="Y3" s="625"/>
    </row>
    <row r="4" spans="1:30" ht="14.25" customHeight="1" x14ac:dyDescent="0.25">
      <c r="A4" s="1204" t="s">
        <v>869</v>
      </c>
      <c r="B4" s="1205"/>
      <c r="C4" s="1205"/>
      <c r="D4" s="1205"/>
      <c r="E4" s="1205"/>
      <c r="F4" s="1205"/>
      <c r="G4" s="1205"/>
      <c r="H4" s="1205"/>
      <c r="I4" s="1205"/>
      <c r="J4" s="1205"/>
      <c r="K4" s="1205"/>
      <c r="L4" s="623"/>
      <c r="M4" s="623"/>
      <c r="N4" s="623"/>
      <c r="O4" s="623"/>
      <c r="P4" s="623"/>
      <c r="Q4" s="623"/>
      <c r="R4" s="623"/>
      <c r="S4" s="623"/>
      <c r="T4" s="623"/>
      <c r="U4" s="623"/>
      <c r="V4" s="623"/>
      <c r="W4" s="623"/>
      <c r="X4" s="624"/>
      <c r="Y4" s="625"/>
    </row>
    <row r="5" spans="1:30"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c r="Y5" s="625"/>
    </row>
    <row r="6" spans="1:30"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c r="Y6" s="625"/>
    </row>
    <row r="7" spans="1:30"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c r="Y7" s="625"/>
    </row>
    <row r="8" spans="1:30"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c r="Y8" s="625"/>
    </row>
    <row r="9" spans="1:30"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c r="Y9" s="625"/>
      <c r="AD9" s="626"/>
    </row>
    <row r="10" spans="1:30" ht="15.75" x14ac:dyDescent="0.25">
      <c r="A10" s="408"/>
      <c r="B10" s="408"/>
      <c r="C10" s="515"/>
      <c r="D10" s="644"/>
      <c r="E10" s="644"/>
      <c r="F10" s="624"/>
      <c r="G10" s="623"/>
      <c r="H10" s="623"/>
      <c r="I10" s="623"/>
      <c r="J10" s="623"/>
      <c r="K10" s="623"/>
      <c r="L10" s="623"/>
      <c r="M10" s="623"/>
      <c r="N10" s="623"/>
      <c r="O10" s="623"/>
      <c r="P10" s="623"/>
      <c r="Y10" s="625"/>
      <c r="AD10" s="626"/>
    </row>
    <row r="11" spans="1:30" x14ac:dyDescent="0.25">
      <c r="A11" s="623"/>
      <c r="B11" s="623"/>
      <c r="C11" s="623"/>
      <c r="D11" s="623"/>
      <c r="E11" s="623"/>
      <c r="F11" s="623"/>
      <c r="G11" s="623"/>
      <c r="H11" s="623"/>
      <c r="I11" s="623"/>
      <c r="J11" s="623"/>
      <c r="K11" s="623"/>
      <c r="L11" s="623"/>
      <c r="M11" s="623"/>
      <c r="N11" s="623"/>
      <c r="O11" s="623"/>
      <c r="P11" s="623"/>
      <c r="Y11" s="625"/>
      <c r="AD11" s="626"/>
    </row>
    <row r="12" spans="1:30" x14ac:dyDescent="0.25">
      <c r="A12" s="646"/>
      <c r="B12" s="643"/>
      <c r="C12" s="643"/>
      <c r="D12" s="643"/>
      <c r="E12" s="643"/>
      <c r="F12" s="642"/>
      <c r="G12" s="643"/>
      <c r="H12" s="643"/>
      <c r="I12" s="1165" t="s">
        <v>858</v>
      </c>
      <c r="J12" s="1166"/>
      <c r="K12" s="1166"/>
      <c r="L12" s="623"/>
      <c r="M12" s="623"/>
      <c r="N12" s="623"/>
      <c r="W12" s="625"/>
      <c r="X12" s="625"/>
      <c r="Y12" s="625"/>
      <c r="AB12" s="626"/>
      <c r="AC12" s="626"/>
      <c r="AD12" s="626"/>
    </row>
    <row r="13" spans="1:30"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c r="W13" s="625"/>
      <c r="X13" s="625"/>
      <c r="Y13" s="625"/>
      <c r="AB13" s="626"/>
      <c r="AC13" s="626"/>
      <c r="AD13" s="626"/>
    </row>
    <row r="14" spans="1:30" ht="15" x14ac:dyDescent="0.25">
      <c r="A14" s="652">
        <v>1</v>
      </c>
      <c r="B14" s="912"/>
      <c r="C14" s="543"/>
      <c r="D14" s="543"/>
      <c r="E14" s="540"/>
      <c r="F14" s="542"/>
      <c r="G14" s="542"/>
      <c r="H14" s="542"/>
      <c r="I14" s="541"/>
      <c r="J14" s="559"/>
      <c r="K14" s="559"/>
      <c r="W14" s="625"/>
      <c r="X14" s="625"/>
      <c r="Y14" s="625"/>
      <c r="AB14" s="626"/>
      <c r="AC14" s="626"/>
      <c r="AD14" s="626"/>
    </row>
    <row r="15" spans="1:30" ht="15" x14ac:dyDescent="0.25">
      <c r="A15" s="653">
        <v>2</v>
      </c>
      <c r="B15" s="913"/>
      <c r="C15" s="537"/>
      <c r="D15" s="537"/>
      <c r="E15" s="534"/>
      <c r="F15" s="536"/>
      <c r="G15" s="536"/>
      <c r="H15" s="536"/>
      <c r="I15" s="535"/>
      <c r="J15" s="558"/>
      <c r="K15" s="558"/>
      <c r="W15" s="625"/>
      <c r="X15" s="625"/>
      <c r="Y15" s="625"/>
      <c r="AB15" s="626"/>
      <c r="AC15" s="626"/>
      <c r="AD15" s="626"/>
    </row>
    <row r="16" spans="1:30" ht="15" x14ac:dyDescent="0.25">
      <c r="A16" s="653">
        <v>3</v>
      </c>
      <c r="B16" s="913"/>
      <c r="C16" s="537"/>
      <c r="D16" s="537"/>
      <c r="E16" s="534"/>
      <c r="F16" s="536"/>
      <c r="G16" s="536"/>
      <c r="H16" s="536"/>
      <c r="I16" s="535"/>
      <c r="J16" s="558"/>
      <c r="K16" s="558"/>
      <c r="W16" s="625"/>
      <c r="X16" s="625"/>
      <c r="Y16" s="625"/>
      <c r="AB16" s="626"/>
      <c r="AC16" s="626"/>
      <c r="AD16" s="626"/>
    </row>
    <row r="17" spans="1:58" ht="15" x14ac:dyDescent="0.25">
      <c r="A17" s="653">
        <v>4</v>
      </c>
      <c r="B17" s="913"/>
      <c r="C17" s="537"/>
      <c r="D17" s="537"/>
      <c r="E17" s="534"/>
      <c r="F17" s="536"/>
      <c r="G17" s="536"/>
      <c r="H17" s="536"/>
      <c r="I17" s="535"/>
      <c r="J17" s="558"/>
      <c r="K17" s="558"/>
      <c r="W17" s="625"/>
      <c r="X17" s="625"/>
      <c r="Y17" s="625"/>
      <c r="AB17" s="626"/>
      <c r="AC17" s="626"/>
      <c r="AD17" s="626"/>
    </row>
    <row r="18" spans="1:58" ht="15" x14ac:dyDescent="0.25">
      <c r="A18" s="904">
        <v>5</v>
      </c>
      <c r="B18" s="914"/>
      <c r="C18" s="531"/>
      <c r="D18" s="531"/>
      <c r="E18" s="528"/>
      <c r="F18" s="530"/>
      <c r="G18" s="530"/>
      <c r="H18" s="530"/>
      <c r="I18" s="529"/>
      <c r="J18" s="557"/>
      <c r="K18" s="557"/>
      <c r="W18" s="625"/>
      <c r="X18" s="625"/>
      <c r="Y18" s="625"/>
      <c r="AB18" s="626"/>
      <c r="AC18" s="626"/>
      <c r="AD18" s="626"/>
    </row>
    <row r="19" spans="1:58" x14ac:dyDescent="0.25">
      <c r="Y19" s="625"/>
      <c r="AD19" s="626"/>
    </row>
    <row r="20" spans="1:58" ht="15.75" x14ac:dyDescent="0.25">
      <c r="A20" s="497" t="s">
        <v>849</v>
      </c>
      <c r="B20" s="404"/>
      <c r="C20" s="420"/>
      <c r="D20" s="641"/>
      <c r="E20" s="641"/>
      <c r="F20" s="642"/>
      <c r="G20" s="643"/>
      <c r="H20" s="643"/>
      <c r="I20" s="643"/>
      <c r="J20" s="643"/>
      <c r="K20" s="643"/>
      <c r="L20" s="643"/>
      <c r="M20" s="643"/>
      <c r="N20" s="643"/>
      <c r="O20" s="643"/>
      <c r="P20" s="643"/>
      <c r="Q20" s="642"/>
      <c r="R20" s="642"/>
      <c r="S20" s="642"/>
      <c r="T20" s="642"/>
      <c r="U20" s="642"/>
      <c r="V20" s="642"/>
      <c r="W20" s="642"/>
      <c r="X20" s="642"/>
      <c r="Y20" s="625"/>
      <c r="AD20" s="626"/>
    </row>
    <row r="21" spans="1:58" ht="15.75" x14ac:dyDescent="0.25">
      <c r="A21" s="408"/>
      <c r="B21" s="408"/>
      <c r="C21" s="515"/>
      <c r="D21" s="644"/>
      <c r="E21" s="644"/>
      <c r="F21" s="624"/>
      <c r="G21" s="623"/>
      <c r="H21" s="623"/>
      <c r="I21" s="623"/>
      <c r="J21" s="623"/>
      <c r="K21" s="623"/>
      <c r="L21" s="623"/>
      <c r="M21" s="623"/>
      <c r="N21" s="623"/>
      <c r="O21" s="623"/>
      <c r="P21" s="623"/>
      <c r="Y21" s="625"/>
      <c r="AD21" s="626"/>
    </row>
    <row r="22" spans="1:58" x14ac:dyDescent="0.25">
      <c r="A22" s="643"/>
      <c r="B22" s="1200" t="s">
        <v>885</v>
      </c>
      <c r="C22" s="1201"/>
      <c r="D22" s="1202" t="s">
        <v>828</v>
      </c>
      <c r="E22" s="1202"/>
      <c r="F22" s="624"/>
      <c r="G22" s="623"/>
      <c r="H22" s="623"/>
      <c r="I22" s="623"/>
      <c r="J22" s="623"/>
      <c r="K22" s="623"/>
      <c r="L22" s="623"/>
      <c r="M22" s="623"/>
      <c r="N22" s="623"/>
      <c r="O22" s="623"/>
      <c r="P22" s="623"/>
      <c r="Y22" s="625"/>
      <c r="AD22" s="626"/>
    </row>
    <row r="23" spans="1:58" ht="15" x14ac:dyDescent="0.25">
      <c r="A23" s="642"/>
      <c r="B23" s="656" t="s">
        <v>848</v>
      </c>
      <c r="C23" s="657" t="s">
        <v>847</v>
      </c>
      <c r="D23" s="658" t="s">
        <v>848</v>
      </c>
      <c r="E23" s="659" t="s">
        <v>847</v>
      </c>
      <c r="Y23" s="625"/>
      <c r="AD23" s="626"/>
    </row>
    <row r="24" spans="1:58" ht="25.5" x14ac:dyDescent="0.25">
      <c r="A24" s="526" t="s">
        <v>846</v>
      </c>
      <c r="B24" s="525"/>
      <c r="C24" s="660"/>
      <c r="D24" s="524"/>
      <c r="E24" s="661"/>
      <c r="Y24" s="625"/>
      <c r="AD24" s="626"/>
    </row>
    <row r="25" spans="1:58" x14ac:dyDescent="0.25">
      <c r="A25" s="523" t="s">
        <v>845</v>
      </c>
      <c r="B25" s="522"/>
      <c r="C25" s="662"/>
      <c r="D25" s="521"/>
      <c r="E25" s="663"/>
      <c r="Y25" s="625"/>
      <c r="AD25" s="626"/>
    </row>
    <row r="26" spans="1:58" x14ac:dyDescent="0.25">
      <c r="A26" s="664" t="s">
        <v>7</v>
      </c>
      <c r="B26" s="520"/>
      <c r="C26" s="519"/>
      <c r="D26" s="518"/>
      <c r="E26" s="517"/>
      <c r="Y26" s="625"/>
      <c r="AD26" s="626"/>
    </row>
    <row r="27" spans="1:58" x14ac:dyDescent="0.25">
      <c r="Y27" s="625"/>
      <c r="AD27" s="626"/>
    </row>
    <row r="28" spans="1:58" ht="15.75" customHeight="1" x14ac:dyDescent="0.25">
      <c r="Y28" s="625"/>
      <c r="AD28" s="626"/>
    </row>
    <row r="29" spans="1:58" s="624" customFormat="1" ht="15.75" x14ac:dyDescent="0.25">
      <c r="A29" s="497" t="s">
        <v>844</v>
      </c>
      <c r="B29" s="404"/>
      <c r="C29" s="420"/>
      <c r="D29" s="641"/>
      <c r="E29" s="641"/>
      <c r="F29" s="642"/>
      <c r="G29" s="643"/>
      <c r="H29" s="643"/>
      <c r="I29" s="643"/>
      <c r="J29" s="643"/>
      <c r="K29" s="643"/>
      <c r="L29" s="643"/>
      <c r="M29" s="643"/>
      <c r="N29" s="643"/>
      <c r="O29" s="643"/>
      <c r="P29" s="643"/>
      <c r="Q29" s="643"/>
      <c r="R29" s="643"/>
      <c r="S29" s="643"/>
      <c r="T29" s="643"/>
      <c r="U29" s="643"/>
      <c r="V29" s="643"/>
      <c r="W29" s="643"/>
      <c r="X29" s="642"/>
      <c r="Y29" s="625"/>
      <c r="Z29" s="625"/>
      <c r="AA29" s="625"/>
      <c r="AB29" s="625"/>
      <c r="AC29" s="625"/>
      <c r="AE29" s="626"/>
      <c r="AF29" s="626"/>
      <c r="AG29" s="626"/>
      <c r="AH29" s="626"/>
      <c r="AI29" s="626"/>
      <c r="AJ29" s="626"/>
      <c r="AK29" s="626"/>
      <c r="AL29" s="626"/>
      <c r="AM29" s="626"/>
      <c r="AN29" s="626"/>
      <c r="AO29" s="626"/>
      <c r="AP29" s="626"/>
      <c r="AQ29" s="626"/>
      <c r="AR29" s="626"/>
      <c r="AS29" s="626"/>
      <c r="AT29" s="626"/>
      <c r="AU29" s="626"/>
      <c r="AV29" s="626"/>
      <c r="AW29" s="626"/>
      <c r="AX29" s="626"/>
      <c r="AY29" s="626"/>
      <c r="AZ29" s="626"/>
      <c r="BA29" s="626"/>
      <c r="BB29" s="626"/>
      <c r="BC29" s="626"/>
      <c r="BD29" s="626"/>
      <c r="BE29" s="626"/>
      <c r="BF29" s="626"/>
    </row>
    <row r="30" spans="1:58" s="624" customFormat="1" ht="15.75" x14ac:dyDescent="0.25">
      <c r="A30" s="516"/>
      <c r="B30" s="408"/>
      <c r="C30" s="515"/>
      <c r="D30" s="644"/>
      <c r="E30" s="644"/>
      <c r="G30" s="623"/>
      <c r="H30" s="623"/>
      <c r="I30" s="623"/>
      <c r="J30" s="623"/>
      <c r="K30" s="623"/>
      <c r="L30" s="623"/>
      <c r="M30" s="623"/>
      <c r="O30" s="623"/>
      <c r="P30" s="623"/>
      <c r="Q30" s="623"/>
      <c r="R30" s="623"/>
      <c r="S30" s="623"/>
      <c r="T30" s="623"/>
      <c r="U30" s="623"/>
      <c r="V30" s="623"/>
      <c r="W30" s="623"/>
      <c r="Y30" s="625"/>
      <c r="Z30" s="625"/>
      <c r="AA30" s="625"/>
      <c r="AB30" s="625"/>
      <c r="AC30" s="625"/>
      <c r="AE30" s="626"/>
      <c r="AF30" s="626"/>
      <c r="AG30" s="626"/>
      <c r="AH30" s="626"/>
      <c r="AI30" s="626"/>
      <c r="AJ30" s="626"/>
      <c r="AK30" s="626"/>
      <c r="AL30" s="626"/>
      <c r="AM30" s="626"/>
      <c r="AN30" s="626"/>
      <c r="AO30" s="626"/>
      <c r="AP30" s="626"/>
      <c r="AQ30" s="626"/>
      <c r="AR30" s="626"/>
      <c r="AS30" s="626"/>
      <c r="AT30" s="626"/>
      <c r="AU30" s="626"/>
      <c r="AV30" s="626"/>
      <c r="AW30" s="626"/>
      <c r="AX30" s="626"/>
      <c r="AY30" s="626"/>
      <c r="AZ30" s="626"/>
      <c r="BA30" s="626"/>
      <c r="BB30" s="626"/>
      <c r="BC30" s="626"/>
      <c r="BD30" s="626"/>
      <c r="BE30" s="626"/>
      <c r="BF30" s="626"/>
    </row>
    <row r="31" spans="1:58" s="624" customFormat="1" ht="15.75" x14ac:dyDescent="0.25">
      <c r="A31" s="497" t="s">
        <v>843</v>
      </c>
      <c r="B31" s="404"/>
      <c r="C31" s="420"/>
      <c r="D31" s="641"/>
      <c r="E31" s="641"/>
      <c r="F31" s="642"/>
      <c r="G31" s="643"/>
      <c r="H31" s="643"/>
      <c r="I31" s="643"/>
      <c r="J31" s="642"/>
      <c r="K31" s="642"/>
      <c r="L31" s="643"/>
      <c r="M31" s="643"/>
      <c r="N31" s="643"/>
      <c r="O31" s="643"/>
      <c r="P31" s="643"/>
      <c r="Q31" s="643"/>
      <c r="R31" s="643"/>
      <c r="S31" s="643"/>
      <c r="T31" s="643"/>
      <c r="U31" s="643"/>
      <c r="V31" s="643"/>
      <c r="W31" s="643"/>
      <c r="X31" s="642"/>
      <c r="Y31" s="625"/>
      <c r="Z31" s="625"/>
      <c r="AA31" s="625"/>
      <c r="AB31" s="625"/>
      <c r="AC31" s="625"/>
      <c r="AE31" s="626"/>
      <c r="AF31" s="626"/>
      <c r="AG31" s="626"/>
      <c r="AH31" s="626"/>
      <c r="AI31" s="626"/>
      <c r="AJ31" s="626"/>
      <c r="AK31" s="626"/>
      <c r="AL31" s="626"/>
      <c r="AM31" s="626"/>
      <c r="AN31" s="626"/>
      <c r="AO31" s="626"/>
      <c r="AP31" s="626"/>
      <c r="AQ31" s="626"/>
      <c r="AR31" s="626"/>
      <c r="AS31" s="626"/>
      <c r="AT31" s="626"/>
      <c r="AU31" s="626"/>
      <c r="AV31" s="626"/>
      <c r="AW31" s="626"/>
      <c r="AX31" s="626"/>
      <c r="AY31" s="626"/>
      <c r="AZ31" s="626"/>
      <c r="BA31" s="626"/>
      <c r="BB31" s="626"/>
      <c r="BC31" s="626"/>
      <c r="BD31" s="626"/>
      <c r="BE31" s="626"/>
      <c r="BF31" s="626"/>
    </row>
    <row r="32" spans="1:58" x14ac:dyDescent="0.25">
      <c r="A32" s="645" t="s">
        <v>842</v>
      </c>
      <c r="B32" s="623"/>
      <c r="C32" s="623"/>
      <c r="D32" s="623"/>
      <c r="E32" s="623"/>
      <c r="L32" s="623"/>
      <c r="M32" s="623"/>
      <c r="N32" s="623"/>
      <c r="O32" s="623"/>
      <c r="P32" s="623"/>
      <c r="Q32" s="623"/>
      <c r="R32" s="623"/>
      <c r="S32" s="623"/>
      <c r="T32" s="623"/>
      <c r="U32" s="623"/>
      <c r="V32" s="623"/>
      <c r="W32" s="623"/>
      <c r="Y32" s="625"/>
    </row>
    <row r="33" spans="1:30" x14ac:dyDescent="0.25">
      <c r="A33" s="666"/>
      <c r="B33" s="667" t="s">
        <v>841</v>
      </c>
      <c r="C33" s="668" t="s">
        <v>840</v>
      </c>
      <c r="D33" s="623"/>
      <c r="E33" s="623"/>
      <c r="L33" s="623"/>
      <c r="M33" s="623"/>
      <c r="N33" s="623"/>
      <c r="O33" s="623"/>
      <c r="P33" s="623"/>
      <c r="Q33" s="623"/>
      <c r="R33" s="623"/>
      <c r="S33" s="623"/>
      <c r="T33" s="623"/>
      <c r="U33" s="623"/>
      <c r="V33" s="623"/>
      <c r="W33" s="623"/>
      <c r="Y33" s="625"/>
    </row>
    <row r="34" spans="1:30" x14ac:dyDescent="0.25">
      <c r="A34" s="513" t="s">
        <v>839</v>
      </c>
      <c r="B34" s="512"/>
      <c r="C34" s="512"/>
      <c r="D34" s="623"/>
      <c r="E34" s="623"/>
      <c r="L34" s="623"/>
      <c r="M34" s="623"/>
      <c r="N34" s="623"/>
      <c r="O34" s="623"/>
      <c r="P34" s="623"/>
      <c r="Q34" s="623"/>
      <c r="R34" s="623"/>
      <c r="S34" s="623"/>
      <c r="T34" s="623"/>
      <c r="U34" s="623"/>
      <c r="V34" s="623"/>
      <c r="W34" s="623"/>
      <c r="Y34" s="625"/>
    </row>
    <row r="35" spans="1:30" x14ac:dyDescent="0.25">
      <c r="A35" s="493"/>
      <c r="B35" s="623"/>
      <c r="C35" s="623"/>
      <c r="D35" s="623"/>
      <c r="E35" s="623"/>
      <c r="L35" s="623"/>
      <c r="M35" s="623"/>
      <c r="N35" s="623"/>
      <c r="O35" s="623"/>
      <c r="P35" s="623"/>
      <c r="Q35" s="623"/>
      <c r="R35" s="623"/>
      <c r="S35" s="623"/>
      <c r="T35" s="623"/>
      <c r="U35" s="623"/>
      <c r="V35" s="623"/>
      <c r="W35" s="623"/>
      <c r="Y35" s="625"/>
    </row>
    <row r="36" spans="1:30" ht="45" customHeight="1" x14ac:dyDescent="0.25">
      <c r="A36" s="643"/>
      <c r="B36" s="643"/>
      <c r="C36" s="643"/>
      <c r="D36" s="643"/>
      <c r="E36" s="643"/>
      <c r="F36" s="670"/>
      <c r="G36" s="1200" t="s">
        <v>838</v>
      </c>
      <c r="H36" s="1202"/>
      <c r="I36" s="1200" t="s">
        <v>865</v>
      </c>
      <c r="J36" s="1202"/>
      <c r="K36" s="1200" t="s">
        <v>864</v>
      </c>
      <c r="L36" s="1202"/>
      <c r="M36" s="1203"/>
      <c r="N36" s="1203"/>
      <c r="AD36" s="625"/>
    </row>
    <row r="37" spans="1:30" ht="27" customHeight="1" x14ac:dyDescent="0.25">
      <c r="A37" s="648"/>
      <c r="B37" s="908" t="s">
        <v>786</v>
      </c>
      <c r="C37" s="649" t="s">
        <v>835</v>
      </c>
      <c r="D37" s="671" t="s">
        <v>541</v>
      </c>
      <c r="E37" s="905" t="s">
        <v>834</v>
      </c>
      <c r="F37" s="672" t="s">
        <v>833</v>
      </c>
      <c r="G37" s="673" t="s">
        <v>832</v>
      </c>
      <c r="H37" s="673" t="s">
        <v>831</v>
      </c>
      <c r="I37" s="673" t="s">
        <v>832</v>
      </c>
      <c r="J37" s="673" t="s">
        <v>831</v>
      </c>
      <c r="K37" s="673" t="s">
        <v>832</v>
      </c>
      <c r="L37" s="673" t="s">
        <v>831</v>
      </c>
      <c r="M37" s="674"/>
      <c r="N37" s="674"/>
      <c r="AD37" s="625"/>
    </row>
    <row r="38" spans="1:30" ht="15" x14ac:dyDescent="0.25">
      <c r="A38" s="652">
        <v>1</v>
      </c>
      <c r="B38" s="770">
        <f>B14</f>
        <v>0</v>
      </c>
      <c r="C38" s="509"/>
      <c r="D38" s="444"/>
      <c r="E38" s="511"/>
      <c r="F38" s="511"/>
      <c r="G38" s="510"/>
      <c r="H38" s="509"/>
      <c r="I38" s="509"/>
      <c r="J38" s="509"/>
      <c r="K38" s="509"/>
      <c r="L38" s="508"/>
      <c r="M38" s="676"/>
      <c r="N38" s="676"/>
      <c r="AD38" s="625"/>
    </row>
    <row r="39" spans="1:30" ht="16.5" customHeight="1" x14ac:dyDescent="0.25">
      <c r="A39" s="653">
        <v>2</v>
      </c>
      <c r="B39" s="771">
        <f>B15</f>
        <v>0</v>
      </c>
      <c r="C39" s="436"/>
      <c r="D39" s="439"/>
      <c r="E39" s="507"/>
      <c r="F39" s="507"/>
      <c r="G39" s="437"/>
      <c r="H39" s="436"/>
      <c r="I39" s="436"/>
      <c r="J39" s="436"/>
      <c r="K39" s="436"/>
      <c r="L39" s="435"/>
      <c r="M39" s="676"/>
      <c r="N39" s="676"/>
      <c r="AD39" s="625"/>
    </row>
    <row r="40" spans="1:30" ht="15" x14ac:dyDescent="0.25">
      <c r="A40" s="654">
        <v>3</v>
      </c>
      <c r="B40" s="771">
        <f>B16</f>
        <v>0</v>
      </c>
      <c r="C40" s="436"/>
      <c r="D40" s="439"/>
      <c r="E40" s="507"/>
      <c r="F40" s="507"/>
      <c r="G40" s="437"/>
      <c r="H40" s="436"/>
      <c r="I40" s="436"/>
      <c r="J40" s="436"/>
      <c r="K40" s="436"/>
      <c r="L40" s="435"/>
      <c r="M40" s="676"/>
      <c r="N40" s="676"/>
      <c r="AD40" s="625"/>
    </row>
    <row r="41" spans="1:30" ht="15" x14ac:dyDescent="0.25">
      <c r="A41" s="653">
        <v>4</v>
      </c>
      <c r="B41" s="771">
        <f>B17</f>
        <v>0</v>
      </c>
      <c r="C41" s="436"/>
      <c r="D41" s="439"/>
      <c r="E41" s="507"/>
      <c r="F41" s="507"/>
      <c r="G41" s="437"/>
      <c r="H41" s="436"/>
      <c r="I41" s="436"/>
      <c r="J41" s="436"/>
      <c r="K41" s="436"/>
      <c r="L41" s="435"/>
      <c r="M41" s="676"/>
      <c r="N41" s="676"/>
      <c r="AD41" s="625"/>
    </row>
    <row r="42" spans="1:30" ht="15" x14ac:dyDescent="0.25">
      <c r="A42" s="904">
        <v>5</v>
      </c>
      <c r="B42" s="772">
        <f>B18</f>
        <v>0</v>
      </c>
      <c r="C42" s="431"/>
      <c r="D42" s="434"/>
      <c r="E42" s="501"/>
      <c r="F42" s="501"/>
      <c r="G42" s="432"/>
      <c r="H42" s="431"/>
      <c r="I42" s="431"/>
      <c r="J42" s="431"/>
      <c r="K42" s="431"/>
      <c r="L42" s="430"/>
      <c r="M42" s="676"/>
      <c r="N42" s="676"/>
      <c r="AD42" s="625"/>
    </row>
    <row r="43" spans="1:30" x14ac:dyDescent="0.25">
      <c r="A43" s="623"/>
      <c r="B43" s="623"/>
      <c r="C43" s="623"/>
      <c r="D43" s="623"/>
      <c r="E43" s="623"/>
      <c r="F43" s="623"/>
      <c r="G43" s="623"/>
      <c r="H43" s="623"/>
      <c r="I43" s="623"/>
      <c r="J43" s="623"/>
      <c r="K43" s="623"/>
      <c r="L43" s="623"/>
      <c r="M43" s="623"/>
      <c r="N43" s="623"/>
      <c r="O43" s="623"/>
      <c r="P43" s="623"/>
      <c r="Y43" s="625"/>
    </row>
    <row r="44" spans="1:30" x14ac:dyDescent="0.25">
      <c r="G44" s="623"/>
      <c r="H44" s="623"/>
      <c r="I44" s="623"/>
      <c r="J44" s="623"/>
      <c r="K44" s="623"/>
      <c r="L44" s="623"/>
      <c r="M44" s="623"/>
      <c r="N44" s="623"/>
      <c r="O44" s="623"/>
      <c r="P44" s="623"/>
      <c r="Y44" s="625"/>
    </row>
    <row r="45" spans="1:30" x14ac:dyDescent="0.25">
      <c r="G45" s="623"/>
      <c r="H45" s="623"/>
      <c r="I45" s="623"/>
      <c r="J45" s="623"/>
      <c r="K45" s="623"/>
      <c r="L45" s="623"/>
      <c r="M45" s="623"/>
      <c r="N45" s="623"/>
      <c r="O45" s="623"/>
      <c r="P45" s="623"/>
      <c r="Y45" s="625"/>
    </row>
    <row r="46" spans="1:30" ht="15.75" x14ac:dyDescent="0.25">
      <c r="A46" s="497" t="s">
        <v>830</v>
      </c>
      <c r="B46" s="642"/>
      <c r="C46" s="642"/>
      <c r="D46" s="642"/>
      <c r="E46" s="642"/>
      <c r="F46" s="642"/>
      <c r="G46" s="643"/>
      <c r="H46" s="643"/>
      <c r="I46" s="643"/>
      <c r="J46" s="643"/>
      <c r="K46" s="643"/>
      <c r="L46" s="643"/>
      <c r="M46" s="643"/>
      <c r="N46" s="643"/>
      <c r="O46" s="643"/>
      <c r="P46" s="643"/>
      <c r="Q46" s="642"/>
      <c r="R46" s="642"/>
      <c r="S46" s="642"/>
      <c r="T46" s="642"/>
      <c r="U46" s="642"/>
      <c r="V46" s="642"/>
      <c r="W46" s="642"/>
      <c r="X46" s="642"/>
      <c r="Y46" s="625"/>
    </row>
    <row r="47" spans="1:30" x14ac:dyDescent="0.25">
      <c r="G47" s="623"/>
      <c r="H47" s="623"/>
      <c r="I47" s="623"/>
      <c r="J47" s="623"/>
      <c r="K47" s="623"/>
      <c r="L47" s="623"/>
      <c r="M47" s="623"/>
      <c r="N47" s="623"/>
      <c r="O47" s="623"/>
      <c r="P47" s="623"/>
      <c r="Y47" s="625"/>
    </row>
    <row r="48" spans="1:30" x14ac:dyDescent="0.25">
      <c r="A48" s="623"/>
      <c r="G48" s="623"/>
      <c r="H48" s="623"/>
      <c r="I48" s="623"/>
      <c r="J48" s="623"/>
      <c r="K48" s="623"/>
      <c r="L48" s="623"/>
      <c r="M48" s="623"/>
      <c r="N48" s="623"/>
      <c r="O48" s="623"/>
      <c r="P48" s="623"/>
      <c r="Y48" s="625"/>
    </row>
    <row r="49" spans="1:25" x14ac:dyDescent="0.25">
      <c r="A49" s="670"/>
      <c r="B49" s="1210" t="s">
        <v>828</v>
      </c>
      <c r="C49" s="1211"/>
      <c r="D49" s="1210" t="s">
        <v>827</v>
      </c>
      <c r="E49" s="1212"/>
      <c r="F49" s="624"/>
      <c r="G49" s="623"/>
      <c r="H49" s="623"/>
      <c r="I49" s="623"/>
      <c r="J49" s="623"/>
      <c r="K49" s="623"/>
      <c r="L49" s="623"/>
      <c r="M49" s="623"/>
      <c r="N49" s="623"/>
      <c r="O49" s="623"/>
      <c r="P49" s="623"/>
      <c r="Y49" s="625"/>
    </row>
    <row r="50" spans="1:25" x14ac:dyDescent="0.25">
      <c r="A50" s="642"/>
      <c r="B50" s="680" t="s">
        <v>814</v>
      </c>
      <c r="C50" s="681" t="s">
        <v>813</v>
      </c>
      <c r="D50" s="682" t="s">
        <v>814</v>
      </c>
      <c r="E50" s="668" t="s">
        <v>813</v>
      </c>
      <c r="G50" s="623"/>
      <c r="H50" s="623"/>
      <c r="I50" s="623"/>
      <c r="J50" s="623"/>
      <c r="K50" s="623"/>
      <c r="L50" s="623"/>
      <c r="M50" s="623"/>
      <c r="N50" s="623"/>
      <c r="O50" s="623"/>
      <c r="P50" s="623"/>
      <c r="Y50" s="625"/>
    </row>
    <row r="51" spans="1:25" x14ac:dyDescent="0.25">
      <c r="A51" s="504" t="s">
        <v>826</v>
      </c>
      <c r="B51" s="777"/>
      <c r="C51" s="785"/>
      <c r="D51" s="777"/>
      <c r="E51" s="778"/>
      <c r="G51" s="623"/>
      <c r="H51" s="623"/>
      <c r="I51" s="623"/>
      <c r="J51" s="623"/>
      <c r="K51" s="623"/>
      <c r="L51" s="623"/>
      <c r="M51" s="623"/>
      <c r="N51" s="623"/>
      <c r="O51" s="623"/>
      <c r="P51" s="623"/>
      <c r="Y51" s="625"/>
    </row>
    <row r="52" spans="1:25" x14ac:dyDescent="0.25">
      <c r="A52" s="503" t="s">
        <v>825</v>
      </c>
      <c r="B52" s="781"/>
      <c r="C52" s="786"/>
      <c r="D52" s="781"/>
      <c r="E52" s="782"/>
      <c r="H52" s="623"/>
      <c r="I52" s="623"/>
      <c r="J52" s="623"/>
      <c r="K52" s="623"/>
      <c r="L52" s="623"/>
      <c r="M52" s="623"/>
      <c r="N52" s="623"/>
      <c r="O52" s="623"/>
      <c r="P52" s="623"/>
      <c r="Y52" s="625"/>
    </row>
    <row r="53" spans="1:25" x14ac:dyDescent="0.25">
      <c r="A53" s="503" t="s">
        <v>824</v>
      </c>
      <c r="B53" s="1208"/>
      <c r="C53" s="1217"/>
      <c r="D53" s="1208"/>
      <c r="E53" s="1209"/>
      <c r="K53" s="623"/>
      <c r="L53" s="623"/>
      <c r="M53" s="623"/>
      <c r="N53" s="623"/>
      <c r="O53" s="623"/>
      <c r="P53" s="623"/>
      <c r="Y53" s="625"/>
    </row>
    <row r="54" spans="1:25" x14ac:dyDescent="0.25">
      <c r="A54" s="503" t="s">
        <v>823</v>
      </c>
      <c r="B54" s="1208"/>
      <c r="C54" s="1217"/>
      <c r="D54" s="1208"/>
      <c r="E54" s="1209"/>
      <c r="K54" s="623"/>
      <c r="L54" s="623"/>
      <c r="M54" s="623"/>
      <c r="N54" s="623"/>
      <c r="O54" s="623"/>
      <c r="P54" s="623"/>
      <c r="Y54" s="625"/>
    </row>
    <row r="55" spans="1:25" x14ac:dyDescent="0.25">
      <c r="A55" s="503" t="s">
        <v>822</v>
      </c>
      <c r="B55" s="1208"/>
      <c r="C55" s="1217"/>
      <c r="D55" s="1208"/>
      <c r="E55" s="1209"/>
      <c r="K55" s="623"/>
      <c r="L55" s="623"/>
      <c r="M55" s="623"/>
      <c r="N55" s="623"/>
      <c r="O55" s="623"/>
      <c r="P55" s="623"/>
      <c r="Y55" s="625"/>
    </row>
    <row r="56" spans="1:25" x14ac:dyDescent="0.25">
      <c r="A56" s="503" t="s">
        <v>821</v>
      </c>
      <c r="B56" s="1208"/>
      <c r="C56" s="1217"/>
      <c r="D56" s="1208"/>
      <c r="E56" s="1209"/>
      <c r="K56" s="623"/>
      <c r="L56" s="623"/>
      <c r="M56" s="623"/>
      <c r="N56" s="623"/>
      <c r="O56" s="623"/>
      <c r="P56" s="623"/>
      <c r="Y56" s="625"/>
    </row>
    <row r="57" spans="1:25" x14ac:dyDescent="0.25">
      <c r="A57" s="503" t="s">
        <v>820</v>
      </c>
      <c r="B57" s="1208"/>
      <c r="C57" s="1217"/>
      <c r="D57" s="1208"/>
      <c r="E57" s="1209"/>
      <c r="K57" s="623"/>
      <c r="L57" s="623"/>
      <c r="M57" s="623"/>
      <c r="N57" s="623"/>
      <c r="O57" s="623"/>
      <c r="P57" s="623"/>
      <c r="Y57" s="625"/>
    </row>
    <row r="58" spans="1:25" x14ac:dyDescent="0.25">
      <c r="A58" s="502" t="s">
        <v>819</v>
      </c>
      <c r="B58" s="500"/>
      <c r="C58" s="501"/>
      <c r="D58" s="500"/>
      <c r="E58" s="499"/>
      <c r="G58" s="623"/>
      <c r="H58" s="623"/>
      <c r="I58" s="623"/>
      <c r="J58" s="623"/>
      <c r="K58" s="623"/>
      <c r="L58" s="623"/>
      <c r="M58" s="623"/>
      <c r="N58" s="623"/>
      <c r="O58" s="623"/>
      <c r="P58" s="623"/>
      <c r="Y58" s="625"/>
    </row>
    <row r="59" spans="1:25" x14ac:dyDescent="0.25">
      <c r="A59" s="683"/>
      <c r="B59" s="684"/>
      <c r="G59" s="623"/>
      <c r="H59" s="623"/>
      <c r="I59" s="623"/>
      <c r="J59" s="623"/>
      <c r="K59" s="623"/>
      <c r="L59" s="623"/>
      <c r="M59" s="623"/>
      <c r="N59" s="623"/>
      <c r="O59" s="623"/>
      <c r="P59" s="623"/>
      <c r="Y59" s="625"/>
    </row>
    <row r="60" spans="1:25" x14ac:dyDescent="0.25">
      <c r="G60" s="623"/>
      <c r="H60" s="623"/>
      <c r="I60" s="623"/>
      <c r="J60" s="623"/>
      <c r="K60" s="623"/>
      <c r="L60" s="623"/>
      <c r="M60" s="623"/>
      <c r="N60" s="623"/>
      <c r="O60" s="623"/>
      <c r="P60" s="623"/>
      <c r="Y60" s="625"/>
    </row>
    <row r="61" spans="1:25" ht="15.75" x14ac:dyDescent="0.25">
      <c r="A61" s="497" t="s">
        <v>829</v>
      </c>
      <c r="B61" s="642"/>
      <c r="C61" s="642"/>
      <c r="D61" s="642"/>
      <c r="E61" s="642"/>
      <c r="F61" s="642"/>
      <c r="G61" s="643"/>
      <c r="H61" s="643"/>
      <c r="I61" s="643"/>
      <c r="J61" s="643"/>
      <c r="K61" s="643"/>
      <c r="L61" s="643"/>
      <c r="M61" s="643"/>
      <c r="N61" s="643"/>
      <c r="O61" s="643"/>
      <c r="P61" s="643"/>
      <c r="Q61" s="642"/>
      <c r="R61" s="642"/>
      <c r="S61" s="642"/>
      <c r="T61" s="642"/>
      <c r="U61" s="642"/>
      <c r="V61" s="642"/>
      <c r="W61" s="642"/>
      <c r="X61" s="642"/>
      <c r="Y61" s="625"/>
    </row>
    <row r="62" spans="1:25" ht="15.75" x14ac:dyDescent="0.25">
      <c r="A62" s="408"/>
      <c r="B62" s="624"/>
      <c r="C62" s="624"/>
      <c r="D62" s="624"/>
      <c r="E62" s="624"/>
      <c r="F62" s="624"/>
      <c r="G62" s="623"/>
      <c r="H62" s="623"/>
      <c r="I62" s="623"/>
      <c r="J62" s="623"/>
      <c r="K62" s="623"/>
      <c r="L62" s="623"/>
      <c r="M62" s="623"/>
      <c r="N62" s="623"/>
      <c r="O62" s="623"/>
      <c r="P62" s="623"/>
      <c r="Q62" s="624"/>
      <c r="R62" s="624"/>
      <c r="S62" s="624"/>
      <c r="T62" s="624"/>
      <c r="U62" s="624"/>
      <c r="V62" s="624"/>
      <c r="W62" s="624"/>
      <c r="X62" s="624"/>
      <c r="Y62" s="625"/>
    </row>
    <row r="63" spans="1:25" x14ac:dyDescent="0.25">
      <c r="A63" s="623"/>
      <c r="B63" s="624"/>
      <c r="C63" s="624"/>
      <c r="D63" s="624"/>
      <c r="E63" s="624"/>
      <c r="F63" s="624"/>
      <c r="G63" s="623"/>
      <c r="H63" s="623"/>
      <c r="I63" s="623"/>
      <c r="J63" s="623"/>
      <c r="K63" s="623"/>
      <c r="L63" s="623"/>
      <c r="M63" s="623"/>
      <c r="N63" s="623"/>
      <c r="O63" s="623"/>
      <c r="P63" s="623"/>
      <c r="Q63" s="624"/>
      <c r="R63" s="624"/>
      <c r="S63" s="624"/>
      <c r="T63" s="624"/>
      <c r="U63" s="624"/>
      <c r="V63" s="624"/>
      <c r="W63" s="624"/>
      <c r="X63" s="624"/>
      <c r="Y63" s="625"/>
    </row>
    <row r="64" spans="1:25" x14ac:dyDescent="0.25">
      <c r="A64" s="670"/>
      <c r="B64" s="1210" t="s">
        <v>828</v>
      </c>
      <c r="C64" s="1211"/>
      <c r="D64" s="1210" t="s">
        <v>827</v>
      </c>
      <c r="E64" s="1212"/>
      <c r="F64" s="624"/>
      <c r="G64" s="623"/>
      <c r="H64" s="623"/>
      <c r="I64" s="623"/>
      <c r="J64" s="623"/>
      <c r="K64" s="623"/>
      <c r="L64" s="623"/>
      <c r="M64" s="623"/>
      <c r="N64" s="623"/>
      <c r="O64" s="623"/>
      <c r="P64" s="623"/>
      <c r="Y64" s="625"/>
    </row>
    <row r="65" spans="1:55" x14ac:dyDescent="0.25">
      <c r="A65" s="642"/>
      <c r="B65" s="680" t="s">
        <v>814</v>
      </c>
      <c r="C65" s="681" t="s">
        <v>813</v>
      </c>
      <c r="D65" s="682" t="s">
        <v>814</v>
      </c>
      <c r="E65" s="668" t="s">
        <v>813</v>
      </c>
      <c r="G65" s="623"/>
      <c r="H65" s="623"/>
      <c r="I65" s="623"/>
      <c r="J65" s="623"/>
      <c r="K65" s="623"/>
      <c r="L65" s="623"/>
      <c r="M65" s="623"/>
      <c r="N65" s="623"/>
      <c r="O65" s="623"/>
      <c r="P65" s="623"/>
      <c r="Y65" s="625"/>
    </row>
    <row r="66" spans="1:55" x14ac:dyDescent="0.25">
      <c r="A66" s="504" t="s">
        <v>826</v>
      </c>
      <c r="B66" s="777"/>
      <c r="C66" s="785"/>
      <c r="D66" s="777"/>
      <c r="E66" s="778"/>
      <c r="G66" s="623"/>
      <c r="H66" s="623"/>
      <c r="I66" s="623"/>
      <c r="J66" s="623"/>
      <c r="K66" s="623"/>
      <c r="L66" s="623"/>
      <c r="M66" s="623"/>
      <c r="N66" s="623"/>
      <c r="O66" s="623"/>
      <c r="P66" s="623"/>
      <c r="Y66" s="625"/>
    </row>
    <row r="67" spans="1:55" x14ac:dyDescent="0.25">
      <c r="A67" s="503" t="s">
        <v>825</v>
      </c>
      <c r="B67" s="781"/>
      <c r="C67" s="786"/>
      <c r="D67" s="781"/>
      <c r="E67" s="782"/>
      <c r="G67" s="623"/>
      <c r="H67" s="623"/>
      <c r="I67" s="623"/>
      <c r="J67" s="623"/>
      <c r="K67" s="623"/>
      <c r="L67" s="623"/>
      <c r="M67" s="623"/>
      <c r="N67" s="623"/>
      <c r="O67" s="623"/>
      <c r="P67" s="623"/>
      <c r="Y67" s="625"/>
    </row>
    <row r="68" spans="1:55" x14ac:dyDescent="0.25">
      <c r="A68" s="503" t="s">
        <v>824</v>
      </c>
      <c r="B68" s="1208"/>
      <c r="C68" s="1217"/>
      <c r="D68" s="1208"/>
      <c r="E68" s="1209"/>
      <c r="G68" s="623"/>
      <c r="H68" s="623"/>
      <c r="I68" s="623"/>
      <c r="J68" s="623"/>
      <c r="K68" s="623"/>
      <c r="L68" s="623"/>
      <c r="M68" s="623"/>
      <c r="N68" s="623"/>
      <c r="O68" s="623"/>
      <c r="P68" s="623"/>
      <c r="Y68" s="625"/>
    </row>
    <row r="69" spans="1:55" x14ac:dyDescent="0.25">
      <c r="A69" s="503" t="s">
        <v>823</v>
      </c>
      <c r="B69" s="1208"/>
      <c r="C69" s="1217"/>
      <c r="D69" s="1208"/>
      <c r="E69" s="1209"/>
      <c r="G69" s="623"/>
      <c r="H69" s="623"/>
      <c r="I69" s="623"/>
      <c r="J69" s="623"/>
      <c r="K69" s="623"/>
      <c r="L69" s="623"/>
      <c r="M69" s="623"/>
      <c r="N69" s="623"/>
      <c r="O69" s="623"/>
      <c r="P69" s="623"/>
      <c r="Y69" s="625"/>
    </row>
    <row r="70" spans="1:55" x14ac:dyDescent="0.25">
      <c r="A70" s="503" t="s">
        <v>822</v>
      </c>
      <c r="B70" s="1208"/>
      <c r="C70" s="1217"/>
      <c r="D70" s="1208"/>
      <c r="E70" s="1209"/>
      <c r="G70" s="623"/>
      <c r="H70" s="623"/>
      <c r="I70" s="623"/>
      <c r="J70" s="623"/>
      <c r="K70" s="623"/>
      <c r="L70" s="623"/>
      <c r="M70" s="623"/>
      <c r="N70" s="623"/>
      <c r="O70" s="623"/>
      <c r="P70" s="623"/>
      <c r="Y70" s="625"/>
      <c r="AD70" s="626"/>
    </row>
    <row r="71" spans="1:55" x14ac:dyDescent="0.25">
      <c r="A71" s="503" t="s">
        <v>821</v>
      </c>
      <c r="B71" s="1208"/>
      <c r="C71" s="1217"/>
      <c r="D71" s="1208"/>
      <c r="E71" s="1209"/>
      <c r="G71" s="623"/>
      <c r="H71" s="623"/>
      <c r="I71" s="623"/>
      <c r="J71" s="623"/>
      <c r="K71" s="623"/>
      <c r="L71" s="623"/>
      <c r="M71" s="623"/>
      <c r="N71" s="623"/>
      <c r="O71" s="623"/>
      <c r="P71" s="623"/>
      <c r="Y71" s="625"/>
      <c r="AD71" s="626"/>
    </row>
    <row r="72" spans="1:55" x14ac:dyDescent="0.25">
      <c r="A72" s="503" t="s">
        <v>820</v>
      </c>
      <c r="B72" s="1208"/>
      <c r="C72" s="1217"/>
      <c r="D72" s="1208"/>
      <c r="E72" s="1209"/>
      <c r="G72" s="623"/>
      <c r="H72" s="623"/>
      <c r="I72" s="623"/>
      <c r="J72" s="623"/>
      <c r="K72" s="623"/>
      <c r="L72" s="623"/>
      <c r="M72" s="623"/>
      <c r="N72" s="623"/>
      <c r="O72" s="623"/>
      <c r="P72" s="623"/>
      <c r="Y72" s="625"/>
      <c r="AD72" s="626"/>
    </row>
    <row r="73" spans="1:55" x14ac:dyDescent="0.25">
      <c r="A73" s="502" t="s">
        <v>819</v>
      </c>
      <c r="B73" s="500"/>
      <c r="C73" s="501"/>
      <c r="D73" s="500"/>
      <c r="E73" s="499"/>
      <c r="G73" s="623"/>
      <c r="H73" s="623"/>
      <c r="I73" s="623"/>
      <c r="J73" s="623"/>
      <c r="K73" s="623"/>
      <c r="L73" s="623"/>
      <c r="M73" s="623"/>
      <c r="N73" s="623"/>
      <c r="O73" s="623"/>
      <c r="P73" s="623"/>
      <c r="Y73" s="625"/>
      <c r="AD73" s="626"/>
    </row>
    <row r="74" spans="1:55" x14ac:dyDescent="0.25">
      <c r="G74" s="623"/>
      <c r="H74" s="623"/>
      <c r="I74" s="623"/>
      <c r="J74" s="623"/>
      <c r="K74" s="623"/>
      <c r="L74" s="623"/>
      <c r="M74" s="623"/>
      <c r="N74" s="623"/>
      <c r="O74" s="623"/>
      <c r="P74" s="623"/>
      <c r="Y74" s="625"/>
      <c r="AD74" s="626"/>
    </row>
    <row r="75" spans="1:55" ht="30.75" x14ac:dyDescent="0.55000000000000004">
      <c r="A75" s="497" t="s">
        <v>818</v>
      </c>
      <c r="B75" s="685"/>
      <c r="C75" s="685"/>
      <c r="D75" s="685"/>
      <c r="E75" s="685"/>
      <c r="F75" s="685"/>
      <c r="G75" s="685"/>
      <c r="H75" s="685"/>
      <c r="I75" s="685"/>
      <c r="J75" s="646"/>
      <c r="K75" s="643"/>
      <c r="L75" s="643"/>
      <c r="M75" s="643"/>
      <c r="N75" s="643"/>
      <c r="O75" s="643"/>
      <c r="P75" s="643"/>
      <c r="Q75" s="643"/>
      <c r="R75" s="643"/>
      <c r="S75" s="643"/>
      <c r="T75" s="643"/>
      <c r="U75" s="643"/>
      <c r="V75" s="643"/>
      <c r="W75" s="643"/>
      <c r="X75" s="642"/>
      <c r="Y75" s="625"/>
      <c r="AD75" s="626"/>
      <c r="AH75" s="686"/>
      <c r="AI75" s="686"/>
      <c r="AJ75" s="686"/>
      <c r="AK75" s="686"/>
      <c r="AL75" s="686"/>
      <c r="AM75" s="687"/>
      <c r="AN75" s="623"/>
      <c r="AO75" s="623"/>
      <c r="AP75" s="623"/>
      <c r="AQ75" s="623"/>
      <c r="AR75" s="623"/>
      <c r="AS75" s="623"/>
      <c r="AT75" s="623"/>
      <c r="AU75" s="623"/>
      <c r="AV75" s="623"/>
      <c r="AW75" s="623"/>
      <c r="AX75" s="623"/>
      <c r="AY75" s="623"/>
      <c r="AZ75" s="623"/>
      <c r="BA75" s="624"/>
      <c r="BB75" s="624"/>
      <c r="BC75" s="624"/>
    </row>
    <row r="76" spans="1:55" s="624" customFormat="1" ht="30.75" x14ac:dyDescent="0.55000000000000004">
      <c r="A76" s="688" t="s">
        <v>816</v>
      </c>
      <c r="B76" s="689"/>
      <c r="C76" s="623"/>
      <c r="D76" s="623"/>
      <c r="E76" s="623"/>
      <c r="F76" s="623"/>
      <c r="G76" s="626"/>
      <c r="H76" s="626"/>
      <c r="I76" s="626"/>
      <c r="J76" s="623"/>
      <c r="K76" s="623"/>
      <c r="L76" s="623"/>
      <c r="M76" s="623"/>
      <c r="N76" s="623"/>
      <c r="O76" s="623"/>
      <c r="P76" s="623"/>
      <c r="Q76" s="623"/>
      <c r="R76" s="623"/>
      <c r="S76" s="623"/>
      <c r="T76" s="623"/>
      <c r="U76" s="623"/>
      <c r="V76" s="623"/>
      <c r="W76" s="623"/>
      <c r="Y76" s="625"/>
      <c r="Z76" s="625"/>
      <c r="AA76" s="625"/>
      <c r="AB76" s="625"/>
      <c r="AC76" s="625"/>
      <c r="AD76" s="626"/>
      <c r="AE76" s="626"/>
      <c r="AF76" s="626"/>
      <c r="AG76" s="626"/>
      <c r="AH76" s="686"/>
      <c r="AI76" s="686"/>
      <c r="AJ76" s="686"/>
      <c r="AK76" s="686"/>
      <c r="AL76" s="686"/>
      <c r="AM76" s="687"/>
      <c r="AN76" s="623"/>
      <c r="AO76" s="623"/>
      <c r="AP76" s="623"/>
      <c r="AQ76" s="623"/>
      <c r="AR76" s="623"/>
      <c r="AS76" s="623"/>
      <c r="AT76" s="623"/>
      <c r="AU76" s="623"/>
      <c r="AV76" s="623"/>
      <c r="AW76" s="623"/>
      <c r="AX76" s="623"/>
      <c r="AY76" s="623"/>
      <c r="AZ76" s="623"/>
      <c r="BA76" s="626"/>
      <c r="BB76" s="626"/>
      <c r="BC76" s="626"/>
    </row>
    <row r="77" spans="1:55" s="624" customFormat="1" ht="18.75" customHeight="1" x14ac:dyDescent="0.55000000000000004">
      <c r="A77" s="623"/>
      <c r="B77" s="689"/>
      <c r="C77" s="623"/>
      <c r="D77" s="623"/>
      <c r="E77" s="623"/>
      <c r="F77" s="623"/>
      <c r="G77" s="626"/>
      <c r="H77" s="626"/>
      <c r="I77" s="626"/>
      <c r="J77" s="623"/>
      <c r="K77" s="623"/>
      <c r="L77" s="623"/>
      <c r="M77" s="623"/>
      <c r="N77" s="623"/>
      <c r="O77" s="623"/>
      <c r="P77" s="623"/>
      <c r="Q77" s="623"/>
      <c r="R77" s="623"/>
      <c r="S77" s="623"/>
      <c r="T77" s="623"/>
      <c r="U77" s="623"/>
      <c r="V77" s="623"/>
      <c r="W77" s="623"/>
      <c r="Y77" s="625"/>
      <c r="Z77" s="625"/>
      <c r="AA77" s="625"/>
      <c r="AB77" s="625"/>
      <c r="AC77" s="625"/>
      <c r="AD77" s="626"/>
      <c r="AE77" s="626"/>
      <c r="AF77" s="626"/>
      <c r="AG77" s="626"/>
      <c r="AH77" s="686"/>
      <c r="AI77" s="686"/>
      <c r="AJ77" s="686"/>
      <c r="AK77" s="686"/>
      <c r="AL77" s="686"/>
      <c r="AM77" s="687"/>
      <c r="AN77" s="623"/>
      <c r="AO77" s="623"/>
      <c r="AP77" s="623"/>
      <c r="AQ77" s="623"/>
      <c r="AR77" s="623"/>
      <c r="AS77" s="623"/>
      <c r="AT77" s="623"/>
      <c r="AU77" s="623"/>
      <c r="AV77" s="623"/>
      <c r="AW77" s="623"/>
      <c r="AX77" s="623"/>
      <c r="AY77" s="623"/>
      <c r="AZ77" s="623"/>
      <c r="BA77" s="626"/>
      <c r="BB77" s="626"/>
      <c r="BC77" s="626"/>
    </row>
    <row r="78" spans="1:55" s="624" customFormat="1" ht="12.75" customHeight="1" x14ac:dyDescent="0.55000000000000004">
      <c r="A78" s="690"/>
      <c r="B78" s="689"/>
      <c r="C78" s="623"/>
      <c r="D78" s="623"/>
      <c r="E78" s="623"/>
      <c r="F78" s="623"/>
      <c r="G78" s="626"/>
      <c r="H78" s="626"/>
      <c r="I78" s="626"/>
      <c r="J78" s="623"/>
      <c r="K78" s="623"/>
      <c r="L78" s="623"/>
      <c r="M78" s="623"/>
      <c r="N78" s="623"/>
      <c r="O78" s="623"/>
      <c r="P78" s="623"/>
      <c r="Q78" s="623"/>
      <c r="R78" s="623"/>
      <c r="S78" s="623"/>
      <c r="T78" s="623"/>
      <c r="U78" s="623"/>
      <c r="V78" s="623"/>
      <c r="W78" s="623"/>
      <c r="Y78" s="625"/>
      <c r="Z78" s="625"/>
      <c r="AA78" s="625"/>
      <c r="AB78" s="625"/>
      <c r="AC78" s="625"/>
      <c r="AD78" s="626"/>
      <c r="AE78" s="626"/>
      <c r="AF78" s="626"/>
      <c r="AG78" s="626"/>
      <c r="AH78" s="686"/>
      <c r="AI78" s="686"/>
      <c r="AJ78" s="686"/>
      <c r="AK78" s="686"/>
      <c r="AL78" s="686"/>
      <c r="AM78" s="687"/>
      <c r="AN78" s="623"/>
      <c r="AO78" s="623"/>
      <c r="AP78" s="623"/>
      <c r="AQ78" s="623"/>
      <c r="AR78" s="623"/>
      <c r="AS78" s="623"/>
      <c r="AT78" s="623"/>
      <c r="AU78" s="623"/>
      <c r="AV78" s="623"/>
      <c r="AW78" s="623"/>
      <c r="AX78" s="623"/>
      <c r="AY78" s="623"/>
      <c r="AZ78" s="623"/>
      <c r="BA78" s="626"/>
      <c r="BB78" s="626"/>
      <c r="BC78" s="626"/>
    </row>
    <row r="79" spans="1:55" s="624" customFormat="1" ht="17.25" customHeight="1" x14ac:dyDescent="0.55000000000000004">
      <c r="A79" s="666"/>
      <c r="B79" s="667" t="s">
        <v>814</v>
      </c>
      <c r="C79" s="668" t="s">
        <v>813</v>
      </c>
      <c r="D79" s="626"/>
      <c r="E79" s="626"/>
      <c r="F79" s="626"/>
      <c r="G79" s="626"/>
      <c r="H79" s="626"/>
      <c r="I79" s="626"/>
      <c r="J79" s="623"/>
      <c r="K79" s="623"/>
      <c r="L79" s="623"/>
      <c r="M79" s="623"/>
      <c r="N79" s="623"/>
      <c r="O79" s="623"/>
      <c r="P79" s="623"/>
      <c r="Q79" s="623"/>
      <c r="R79" s="623"/>
      <c r="S79" s="623"/>
      <c r="T79" s="623"/>
      <c r="U79" s="623"/>
      <c r="V79" s="623"/>
      <c r="W79" s="623"/>
      <c r="Y79" s="625"/>
      <c r="Z79" s="625"/>
      <c r="AA79" s="625"/>
      <c r="AB79" s="625"/>
      <c r="AC79" s="625"/>
      <c r="AD79" s="626"/>
      <c r="AE79" s="626"/>
      <c r="AF79" s="626"/>
      <c r="AG79" s="626"/>
      <c r="AH79" s="686"/>
      <c r="AI79" s="686"/>
      <c r="AJ79" s="686"/>
      <c r="AK79" s="686"/>
      <c r="AL79" s="686"/>
      <c r="AM79" s="687"/>
      <c r="AN79" s="623"/>
      <c r="AO79" s="623"/>
      <c r="AP79" s="623"/>
      <c r="AQ79" s="623"/>
      <c r="AR79" s="623"/>
      <c r="AS79" s="623"/>
      <c r="AT79" s="623"/>
      <c r="AU79" s="623"/>
      <c r="AV79" s="623"/>
      <c r="AW79" s="623"/>
      <c r="AX79" s="623"/>
      <c r="AY79" s="623"/>
      <c r="AZ79" s="623"/>
      <c r="BA79" s="626"/>
      <c r="BB79" s="626"/>
      <c r="BC79" s="626"/>
    </row>
    <row r="80" spans="1:55" s="624" customFormat="1" ht="17.25" customHeight="1" x14ac:dyDescent="0.55000000000000004">
      <c r="A80" s="496" t="s">
        <v>815</v>
      </c>
      <c r="B80" s="495"/>
      <c r="C80" s="494"/>
      <c r="D80" s="626"/>
      <c r="E80" s="626"/>
      <c r="F80" s="626"/>
      <c r="G80" s="626"/>
      <c r="H80" s="626"/>
      <c r="I80" s="626"/>
      <c r="J80" s="623"/>
      <c r="K80" s="623"/>
      <c r="L80" s="623"/>
      <c r="M80" s="623"/>
      <c r="N80" s="623"/>
      <c r="O80" s="623"/>
      <c r="P80" s="623"/>
      <c r="Q80" s="623"/>
      <c r="R80" s="623"/>
      <c r="S80" s="623"/>
      <c r="T80" s="623"/>
      <c r="U80" s="623"/>
      <c r="V80" s="623"/>
      <c r="W80" s="623"/>
      <c r="Y80" s="625"/>
      <c r="Z80" s="625"/>
      <c r="AA80" s="625"/>
      <c r="AB80" s="625"/>
      <c r="AC80" s="625"/>
      <c r="AD80" s="626"/>
      <c r="AE80" s="626"/>
      <c r="AF80" s="626"/>
      <c r="AG80" s="626"/>
      <c r="AH80" s="686"/>
      <c r="AI80" s="686"/>
      <c r="AJ80" s="686"/>
      <c r="AK80" s="686"/>
      <c r="AL80" s="686"/>
      <c r="AM80" s="687"/>
      <c r="AN80" s="623"/>
      <c r="AO80" s="623"/>
      <c r="AP80" s="623"/>
      <c r="AQ80" s="623"/>
      <c r="AR80" s="623"/>
      <c r="AS80" s="623"/>
      <c r="AT80" s="623"/>
      <c r="AU80" s="623"/>
      <c r="AV80" s="623"/>
      <c r="AW80" s="623"/>
      <c r="AX80" s="623"/>
      <c r="AY80" s="623"/>
      <c r="AZ80" s="623"/>
      <c r="BA80" s="626"/>
      <c r="BB80" s="626"/>
      <c r="BC80" s="626"/>
    </row>
    <row r="81" spans="1:55" s="624" customFormat="1" ht="17.25" customHeight="1" x14ac:dyDescent="0.55000000000000004">
      <c r="A81" s="493"/>
      <c r="B81" s="693"/>
      <c r="C81" s="626"/>
      <c r="D81" s="626"/>
      <c r="E81" s="626"/>
      <c r="F81" s="626"/>
      <c r="G81" s="626"/>
      <c r="H81" s="626"/>
      <c r="I81" s="626"/>
      <c r="J81" s="623"/>
      <c r="K81" s="623"/>
      <c r="L81" s="623"/>
      <c r="M81" s="623"/>
      <c r="N81" s="623"/>
      <c r="O81" s="623"/>
      <c r="P81" s="623"/>
      <c r="Q81" s="623"/>
      <c r="R81" s="623"/>
      <c r="S81" s="623"/>
      <c r="T81" s="623"/>
      <c r="U81" s="623"/>
      <c r="V81" s="623"/>
      <c r="W81" s="623"/>
      <c r="Y81" s="625"/>
      <c r="Z81" s="625"/>
      <c r="AA81" s="625"/>
      <c r="AB81" s="625"/>
      <c r="AC81" s="625"/>
      <c r="AD81" s="626"/>
      <c r="AE81" s="626"/>
      <c r="AF81" s="626"/>
      <c r="AG81" s="626"/>
      <c r="AH81" s="686"/>
      <c r="AI81" s="686"/>
      <c r="AJ81" s="686"/>
      <c r="AK81" s="686"/>
      <c r="AL81" s="686"/>
      <c r="AM81" s="687"/>
      <c r="AN81" s="623"/>
      <c r="AO81" s="623"/>
      <c r="AP81" s="623"/>
      <c r="AQ81" s="623"/>
      <c r="AR81" s="623"/>
      <c r="AS81" s="623"/>
      <c r="AT81" s="623"/>
      <c r="AU81" s="623"/>
      <c r="AV81" s="623"/>
      <c r="AW81" s="623"/>
      <c r="AX81" s="623"/>
      <c r="AY81" s="623"/>
      <c r="AZ81" s="623"/>
      <c r="BA81" s="626"/>
      <c r="BB81" s="626"/>
      <c r="BC81" s="626"/>
    </row>
    <row r="82" spans="1:55" s="624" customFormat="1" ht="17.25" customHeight="1" x14ac:dyDescent="0.55000000000000004">
      <c r="A82" s="493"/>
      <c r="B82" s="693"/>
      <c r="C82" s="626"/>
      <c r="D82" s="626"/>
      <c r="E82" s="626"/>
      <c r="F82" s="626"/>
      <c r="G82" s="626"/>
      <c r="H82" s="626"/>
      <c r="I82" s="626"/>
      <c r="J82" s="623"/>
      <c r="K82" s="623"/>
      <c r="L82" s="623"/>
      <c r="M82" s="623"/>
      <c r="N82" s="623"/>
      <c r="O82" s="623"/>
      <c r="P82" s="623"/>
      <c r="Q82" s="623"/>
      <c r="R82" s="623"/>
      <c r="S82" s="623"/>
      <c r="T82" s="623"/>
      <c r="U82" s="623"/>
      <c r="V82" s="623"/>
      <c r="W82" s="623"/>
      <c r="Y82" s="625"/>
      <c r="Z82" s="625"/>
      <c r="AA82" s="625"/>
      <c r="AB82" s="625"/>
      <c r="AC82" s="625"/>
      <c r="AD82" s="626"/>
      <c r="AE82" s="626"/>
      <c r="AF82" s="626"/>
      <c r="AG82" s="626"/>
      <c r="AH82" s="686"/>
      <c r="AI82" s="686"/>
      <c r="AJ82" s="686"/>
      <c r="AK82" s="686"/>
      <c r="AL82" s="686"/>
      <c r="AM82" s="687"/>
      <c r="AN82" s="623"/>
      <c r="AO82" s="623"/>
      <c r="AP82" s="623"/>
      <c r="AQ82" s="623"/>
      <c r="AR82" s="623"/>
      <c r="AS82" s="623"/>
      <c r="AT82" s="623"/>
      <c r="AU82" s="623"/>
      <c r="AV82" s="623"/>
      <c r="AW82" s="623"/>
      <c r="AX82" s="623"/>
      <c r="AY82" s="623"/>
      <c r="AZ82" s="623"/>
      <c r="BA82" s="626"/>
      <c r="BB82" s="626"/>
      <c r="BC82" s="626"/>
    </row>
    <row r="83" spans="1:55" s="624" customFormat="1" ht="17.25" customHeight="1" x14ac:dyDescent="0.55000000000000004">
      <c r="A83" s="666"/>
      <c r="B83" s="1216" t="s">
        <v>134</v>
      </c>
      <c r="C83" s="1169"/>
      <c r="D83" s="694" t="s">
        <v>190</v>
      </c>
      <c r="E83" s="626"/>
      <c r="F83" s="626"/>
      <c r="G83" s="626"/>
      <c r="H83" s="626"/>
      <c r="I83" s="623"/>
      <c r="J83" s="623"/>
      <c r="K83" s="623"/>
      <c r="L83" s="623"/>
      <c r="M83" s="623"/>
      <c r="N83" s="623"/>
      <c r="O83" s="623"/>
      <c r="P83" s="623"/>
      <c r="Q83" s="623"/>
      <c r="R83" s="623"/>
      <c r="S83" s="623"/>
      <c r="T83" s="623"/>
      <c r="U83" s="623"/>
      <c r="V83" s="623"/>
      <c r="Y83" s="625"/>
      <c r="Z83" s="625"/>
      <c r="AA83" s="625"/>
      <c r="AB83" s="625"/>
      <c r="AC83" s="625"/>
      <c r="AD83" s="626"/>
      <c r="AE83" s="626"/>
      <c r="AF83" s="626"/>
      <c r="AG83" s="686"/>
      <c r="AH83" s="686"/>
      <c r="AI83" s="686"/>
      <c r="AJ83" s="686"/>
      <c r="AK83" s="686"/>
      <c r="AL83" s="687"/>
      <c r="AM83" s="623"/>
      <c r="AN83" s="623"/>
      <c r="AO83" s="623"/>
      <c r="AP83" s="623"/>
      <c r="AQ83" s="623"/>
      <c r="AR83" s="623"/>
      <c r="AS83" s="623"/>
      <c r="AT83" s="623"/>
      <c r="AU83" s="623"/>
      <c r="AV83" s="623"/>
      <c r="AW83" s="623"/>
      <c r="AX83" s="623"/>
      <c r="AY83" s="623"/>
      <c r="AZ83" s="626"/>
      <c r="BA83" s="626"/>
      <c r="BB83" s="626"/>
    </row>
    <row r="84" spans="1:55" s="624" customFormat="1" ht="37.5" customHeight="1" x14ac:dyDescent="0.55000000000000004">
      <c r="A84" s="666"/>
      <c r="B84" s="695" t="s">
        <v>814</v>
      </c>
      <c r="C84" s="696" t="s">
        <v>813</v>
      </c>
      <c r="D84" s="697"/>
      <c r="F84" s="626"/>
      <c r="G84" s="626"/>
      <c r="H84" s="626"/>
      <c r="I84" s="623"/>
      <c r="J84" s="623"/>
      <c r="K84" s="623"/>
      <c r="L84" s="623"/>
      <c r="M84" s="623"/>
      <c r="N84" s="623"/>
      <c r="O84" s="623"/>
      <c r="P84" s="623"/>
      <c r="Q84" s="623"/>
      <c r="R84" s="623"/>
      <c r="S84" s="623"/>
      <c r="T84" s="623"/>
      <c r="U84" s="623"/>
      <c r="V84" s="623"/>
      <c r="Y84" s="625"/>
      <c r="Z84" s="625"/>
      <c r="AA84" s="625"/>
      <c r="AB84" s="625"/>
      <c r="AC84" s="625"/>
      <c r="AD84" s="626"/>
      <c r="AE84" s="626"/>
      <c r="AF84" s="626"/>
      <c r="AG84" s="686"/>
      <c r="AH84" s="686"/>
      <c r="AI84" s="686"/>
      <c r="AJ84" s="686"/>
      <c r="AK84" s="686"/>
      <c r="AL84" s="687"/>
      <c r="AM84" s="623"/>
      <c r="AN84" s="623"/>
      <c r="AO84" s="623"/>
      <c r="AP84" s="623"/>
      <c r="AQ84" s="623"/>
      <c r="AR84" s="623"/>
      <c r="AS84" s="623"/>
      <c r="AT84" s="623"/>
      <c r="AU84" s="623"/>
      <c r="AV84" s="623"/>
      <c r="AW84" s="623"/>
      <c r="AX84" s="623"/>
      <c r="AY84" s="623"/>
      <c r="AZ84" s="626"/>
      <c r="BA84" s="626"/>
      <c r="BB84" s="626"/>
    </row>
    <row r="85" spans="1:55" s="624" customFormat="1" ht="18" customHeight="1" x14ac:dyDescent="0.55000000000000004">
      <c r="A85" s="698" t="s">
        <v>812</v>
      </c>
      <c r="B85" s="1144"/>
      <c r="C85" s="1145"/>
      <c r="D85" s="492"/>
      <c r="F85" s="626"/>
      <c r="G85" s="626"/>
      <c r="H85" s="626"/>
      <c r="I85" s="623"/>
      <c r="J85" s="623"/>
      <c r="K85" s="623"/>
      <c r="L85" s="623"/>
      <c r="M85" s="623"/>
      <c r="N85" s="623"/>
      <c r="O85" s="623"/>
      <c r="P85" s="623"/>
      <c r="Q85" s="623"/>
      <c r="R85" s="623"/>
      <c r="S85" s="623"/>
      <c r="T85" s="623"/>
      <c r="U85" s="623"/>
      <c r="V85" s="623"/>
      <c r="Y85" s="625"/>
      <c r="Z85" s="625"/>
      <c r="AA85" s="625"/>
      <c r="AB85" s="625"/>
      <c r="AC85" s="625"/>
      <c r="AD85" s="626"/>
      <c r="AE85" s="626"/>
      <c r="AF85" s="626"/>
      <c r="AG85" s="686"/>
      <c r="AH85" s="686"/>
      <c r="AI85" s="686"/>
      <c r="AJ85" s="686"/>
      <c r="AK85" s="686"/>
      <c r="AL85" s="687"/>
      <c r="AM85" s="623"/>
      <c r="AN85" s="623"/>
      <c r="AO85" s="623"/>
      <c r="AP85" s="623"/>
      <c r="AQ85" s="623"/>
      <c r="AR85" s="623"/>
      <c r="AS85" s="623"/>
      <c r="AT85" s="623"/>
      <c r="AU85" s="623"/>
      <c r="AV85" s="623"/>
      <c r="AW85" s="623"/>
      <c r="AX85" s="623"/>
      <c r="AY85" s="623"/>
      <c r="AZ85" s="626"/>
      <c r="BA85" s="626"/>
      <c r="BB85" s="626"/>
    </row>
    <row r="86" spans="1:55" s="624" customFormat="1" ht="17.25" customHeight="1" x14ac:dyDescent="0.55000000000000004">
      <c r="A86" s="699" t="s">
        <v>811</v>
      </c>
      <c r="B86" s="1146"/>
      <c r="C86" s="1147"/>
      <c r="D86" s="489"/>
      <c r="F86" s="623"/>
      <c r="G86" s="623"/>
      <c r="H86" s="623"/>
      <c r="I86" s="623"/>
      <c r="J86" s="623"/>
      <c r="K86" s="623"/>
      <c r="L86" s="623"/>
      <c r="M86" s="623"/>
      <c r="N86" s="623"/>
      <c r="O86" s="623"/>
      <c r="P86" s="623"/>
      <c r="Q86" s="623"/>
      <c r="R86" s="623"/>
      <c r="S86" s="623"/>
      <c r="T86" s="623"/>
      <c r="U86" s="623"/>
      <c r="V86" s="623"/>
      <c r="Y86" s="625"/>
      <c r="Z86" s="625"/>
      <c r="AA86" s="625"/>
      <c r="AB86" s="625"/>
      <c r="AC86" s="625"/>
      <c r="AD86" s="626"/>
      <c r="AE86" s="626"/>
      <c r="AF86" s="626"/>
      <c r="AG86" s="686"/>
      <c r="AH86" s="686"/>
      <c r="AI86" s="686"/>
      <c r="AJ86" s="686"/>
      <c r="AK86" s="686"/>
      <c r="AL86" s="687"/>
      <c r="AM86" s="623"/>
      <c r="AN86" s="623"/>
      <c r="AO86" s="623"/>
      <c r="AP86" s="623"/>
      <c r="AQ86" s="623"/>
      <c r="AR86" s="623"/>
      <c r="AS86" s="623"/>
      <c r="AT86" s="623"/>
      <c r="AU86" s="623"/>
      <c r="AV86" s="623"/>
      <c r="AW86" s="623"/>
      <c r="AX86" s="623"/>
      <c r="AY86" s="623"/>
      <c r="AZ86" s="626"/>
      <c r="BA86" s="626"/>
      <c r="BB86" s="626"/>
    </row>
    <row r="87" spans="1:55" s="624" customFormat="1" ht="17.25" customHeight="1" x14ac:dyDescent="0.55000000000000004">
      <c r="A87" s="699" t="s">
        <v>810</v>
      </c>
      <c r="B87" s="491"/>
      <c r="C87" s="490"/>
      <c r="D87" s="700"/>
      <c r="F87" s="623"/>
      <c r="G87" s="623"/>
      <c r="H87" s="623"/>
      <c r="I87" s="623"/>
      <c r="J87" s="623"/>
      <c r="K87" s="623"/>
      <c r="L87" s="623"/>
      <c r="M87" s="623"/>
      <c r="N87" s="623"/>
      <c r="O87" s="623"/>
      <c r="P87" s="623"/>
      <c r="Q87" s="623"/>
      <c r="R87" s="623"/>
      <c r="S87" s="623"/>
      <c r="T87" s="623"/>
      <c r="U87" s="623"/>
      <c r="V87" s="623"/>
      <c r="Y87" s="625"/>
      <c r="Z87" s="625"/>
      <c r="AA87" s="625"/>
      <c r="AB87" s="625"/>
      <c r="AC87" s="625"/>
      <c r="AD87" s="626"/>
      <c r="AE87" s="626"/>
      <c r="AF87" s="626"/>
      <c r="AG87" s="686"/>
      <c r="AH87" s="686"/>
      <c r="AI87" s="686"/>
      <c r="AJ87" s="686"/>
      <c r="AK87" s="686"/>
      <c r="AL87" s="687"/>
      <c r="AM87" s="623"/>
      <c r="AN87" s="623"/>
      <c r="AO87" s="623"/>
      <c r="AP87" s="623"/>
      <c r="AQ87" s="623"/>
      <c r="AR87" s="623"/>
      <c r="AS87" s="623"/>
      <c r="AT87" s="623"/>
      <c r="AU87" s="623"/>
      <c r="AV87" s="623"/>
      <c r="AW87" s="623"/>
      <c r="AX87" s="623"/>
      <c r="AY87" s="623"/>
      <c r="AZ87" s="626"/>
      <c r="BA87" s="626"/>
      <c r="BB87" s="626"/>
    </row>
    <row r="88" spans="1:55" s="624" customFormat="1" ht="17.25" customHeight="1" x14ac:dyDescent="0.55000000000000004">
      <c r="A88" s="699" t="s">
        <v>809</v>
      </c>
      <c r="B88" s="1146"/>
      <c r="C88" s="1147"/>
      <c r="D88" s="489"/>
      <c r="F88" s="623"/>
      <c r="G88" s="623"/>
      <c r="H88" s="623"/>
      <c r="I88" s="623"/>
      <c r="J88" s="623"/>
      <c r="K88" s="623"/>
      <c r="L88" s="623"/>
      <c r="M88" s="623"/>
      <c r="N88" s="623"/>
      <c r="O88" s="623"/>
      <c r="P88" s="623"/>
      <c r="Q88" s="623"/>
      <c r="R88" s="623"/>
      <c r="S88" s="623"/>
      <c r="T88" s="623"/>
      <c r="U88" s="623"/>
      <c r="V88" s="623"/>
      <c r="Y88" s="625"/>
      <c r="Z88" s="625"/>
      <c r="AA88" s="625"/>
      <c r="AB88" s="625"/>
      <c r="AC88" s="625"/>
      <c r="AD88" s="626"/>
      <c r="AE88" s="626"/>
      <c r="AF88" s="626"/>
      <c r="AG88" s="686"/>
      <c r="AH88" s="686"/>
      <c r="AI88" s="686"/>
      <c r="AJ88" s="686"/>
      <c r="AK88" s="686"/>
      <c r="AL88" s="687"/>
      <c r="AM88" s="623"/>
      <c r="AN88" s="623"/>
      <c r="AO88" s="623"/>
      <c r="AP88" s="623"/>
      <c r="AQ88" s="623"/>
      <c r="AR88" s="623"/>
      <c r="AS88" s="623"/>
      <c r="AT88" s="623"/>
      <c r="AU88" s="623"/>
      <c r="AV88" s="623"/>
      <c r="AW88" s="623"/>
      <c r="AX88" s="623"/>
      <c r="AY88" s="623"/>
      <c r="AZ88" s="626"/>
      <c r="BA88" s="626"/>
      <c r="BB88" s="626"/>
    </row>
    <row r="89" spans="1:55" s="624" customFormat="1" ht="17.25" customHeight="1" x14ac:dyDescent="0.55000000000000004">
      <c r="A89" s="699" t="s">
        <v>504</v>
      </c>
      <c r="B89" s="1146"/>
      <c r="C89" s="1147"/>
      <c r="D89" s="489"/>
      <c r="F89" s="623"/>
      <c r="G89" s="623"/>
      <c r="H89" s="623"/>
      <c r="I89" s="623"/>
      <c r="J89" s="623"/>
      <c r="K89" s="623"/>
      <c r="L89" s="623"/>
      <c r="M89" s="623"/>
      <c r="N89" s="623"/>
      <c r="O89" s="623"/>
      <c r="P89" s="623"/>
      <c r="Q89" s="623"/>
      <c r="R89" s="623"/>
      <c r="S89" s="623"/>
      <c r="T89" s="623"/>
      <c r="U89" s="623"/>
      <c r="V89" s="623"/>
      <c r="Y89" s="625"/>
      <c r="Z89" s="625"/>
      <c r="AA89" s="625"/>
      <c r="AB89" s="625"/>
      <c r="AC89" s="625"/>
      <c r="AD89" s="626"/>
      <c r="AE89" s="626"/>
      <c r="AF89" s="626"/>
      <c r="AG89" s="686"/>
      <c r="AH89" s="686"/>
      <c r="AI89" s="686"/>
      <c r="AJ89" s="686"/>
      <c r="AK89" s="686"/>
      <c r="AL89" s="687"/>
      <c r="AM89" s="623"/>
      <c r="AN89" s="623"/>
      <c r="AO89" s="623"/>
      <c r="AP89" s="623"/>
      <c r="AQ89" s="623"/>
      <c r="AR89" s="623"/>
      <c r="AS89" s="623"/>
      <c r="AT89" s="623"/>
      <c r="AU89" s="623"/>
      <c r="AV89" s="623"/>
      <c r="AW89" s="623"/>
      <c r="AX89" s="623"/>
      <c r="AY89" s="623"/>
      <c r="AZ89" s="626"/>
      <c r="BA89" s="626"/>
      <c r="BB89" s="626"/>
    </row>
    <row r="90" spans="1:55" s="624" customFormat="1" ht="17.25" customHeight="1" x14ac:dyDescent="0.55000000000000004">
      <c r="A90" s="701" t="s">
        <v>507</v>
      </c>
      <c r="B90" s="1214"/>
      <c r="C90" s="1215"/>
      <c r="D90" s="488"/>
      <c r="F90" s="623"/>
      <c r="G90" s="623"/>
      <c r="H90" s="623"/>
      <c r="I90" s="623"/>
      <c r="J90" s="623"/>
      <c r="K90" s="623"/>
      <c r="L90" s="623"/>
      <c r="M90" s="623"/>
      <c r="N90" s="623"/>
      <c r="O90" s="623"/>
      <c r="P90" s="623"/>
      <c r="Q90" s="623"/>
      <c r="R90" s="623"/>
      <c r="S90" s="623"/>
      <c r="T90" s="623"/>
      <c r="U90" s="623"/>
      <c r="V90" s="623"/>
      <c r="Y90" s="625"/>
      <c r="Z90" s="625"/>
      <c r="AA90" s="625"/>
      <c r="AB90" s="625"/>
      <c r="AC90" s="625"/>
      <c r="AD90" s="626"/>
      <c r="AE90" s="626"/>
      <c r="AF90" s="626"/>
      <c r="AG90" s="686"/>
      <c r="AH90" s="686"/>
      <c r="AI90" s="686"/>
      <c r="AJ90" s="686"/>
      <c r="AK90" s="686"/>
      <c r="AL90" s="687"/>
      <c r="AM90" s="623"/>
      <c r="AN90" s="623"/>
      <c r="AO90" s="623"/>
      <c r="AP90" s="623"/>
      <c r="AQ90" s="623"/>
      <c r="AR90" s="623"/>
      <c r="AS90" s="623"/>
      <c r="AT90" s="623"/>
      <c r="AU90" s="623"/>
      <c r="AV90" s="623"/>
      <c r="AW90" s="623"/>
      <c r="AX90" s="623"/>
      <c r="AY90" s="623"/>
      <c r="AZ90" s="626"/>
      <c r="BA90" s="626"/>
      <c r="BB90" s="626"/>
    </row>
    <row r="91" spans="1:55" s="624" customFormat="1" ht="17.25" customHeight="1" x14ac:dyDescent="0.55000000000000004">
      <c r="A91" s="702" t="s">
        <v>808</v>
      </c>
      <c r="B91" s="487"/>
      <c r="C91" s="486"/>
      <c r="D91" s="485"/>
      <c r="F91" s="623"/>
      <c r="G91" s="623"/>
      <c r="H91" s="623"/>
      <c r="I91" s="623"/>
      <c r="J91" s="623"/>
      <c r="K91" s="623"/>
      <c r="L91" s="623"/>
      <c r="M91" s="623"/>
      <c r="N91" s="623"/>
      <c r="O91" s="623"/>
      <c r="P91" s="623"/>
      <c r="Q91" s="623"/>
      <c r="R91" s="623"/>
      <c r="S91" s="623"/>
      <c r="T91" s="623"/>
      <c r="U91" s="623"/>
      <c r="V91" s="623"/>
      <c r="Y91" s="625"/>
      <c r="Z91" s="625"/>
      <c r="AA91" s="625"/>
      <c r="AB91" s="625"/>
      <c r="AC91" s="625"/>
      <c r="AD91" s="626"/>
      <c r="AE91" s="626"/>
      <c r="AF91" s="626"/>
      <c r="AG91" s="686"/>
      <c r="AH91" s="686"/>
      <c r="AI91" s="686"/>
      <c r="AJ91" s="686"/>
      <c r="AK91" s="686"/>
      <c r="AL91" s="687"/>
      <c r="AM91" s="623"/>
      <c r="AN91" s="623"/>
      <c r="AO91" s="623"/>
      <c r="AP91" s="623"/>
      <c r="AQ91" s="623"/>
      <c r="AR91" s="623"/>
      <c r="AS91" s="623"/>
      <c r="AT91" s="623"/>
      <c r="AU91" s="623"/>
      <c r="AV91" s="623"/>
      <c r="AW91" s="623"/>
      <c r="AX91" s="623"/>
      <c r="AY91" s="623"/>
      <c r="AZ91" s="626"/>
      <c r="BA91" s="626"/>
      <c r="BB91" s="626"/>
    </row>
    <row r="92" spans="1:55" s="624" customFormat="1" ht="17.25" customHeight="1" x14ac:dyDescent="0.55000000000000004">
      <c r="A92" s="791"/>
      <c r="B92" s="792"/>
      <c r="C92" s="623"/>
      <c r="D92" s="626"/>
      <c r="G92" s="623"/>
      <c r="H92" s="623"/>
      <c r="I92" s="623"/>
      <c r="J92" s="623"/>
      <c r="K92" s="623"/>
      <c r="L92" s="623"/>
      <c r="M92" s="623"/>
      <c r="N92" s="623"/>
      <c r="O92" s="623"/>
      <c r="P92" s="623"/>
      <c r="Q92" s="623"/>
      <c r="R92" s="623"/>
      <c r="S92" s="623"/>
      <c r="T92" s="623"/>
      <c r="U92" s="623"/>
      <c r="V92" s="623"/>
      <c r="W92" s="623"/>
      <c r="Y92" s="625"/>
      <c r="Z92" s="625"/>
      <c r="AA92" s="625"/>
      <c r="AB92" s="625"/>
      <c r="AC92" s="625"/>
      <c r="AD92" s="626"/>
      <c r="AE92" s="626"/>
      <c r="AF92" s="626"/>
      <c r="AG92" s="626"/>
      <c r="AH92" s="686"/>
      <c r="AI92" s="686"/>
      <c r="AJ92" s="686"/>
      <c r="AK92" s="686"/>
      <c r="AL92" s="686"/>
      <c r="AM92" s="687"/>
      <c r="AN92" s="623"/>
      <c r="AO92" s="623"/>
      <c r="AP92" s="623"/>
      <c r="AQ92" s="623"/>
      <c r="AR92" s="623"/>
      <c r="AS92" s="623"/>
      <c r="AT92" s="623"/>
      <c r="AU92" s="623"/>
      <c r="AV92" s="623"/>
      <c r="AW92" s="623"/>
      <c r="AX92" s="623"/>
      <c r="AY92" s="623"/>
      <c r="AZ92" s="623"/>
      <c r="BA92" s="626"/>
      <c r="BB92" s="626"/>
      <c r="BC92" s="626"/>
    </row>
    <row r="93" spans="1:55" s="624" customFormat="1" ht="17.25" customHeight="1" x14ac:dyDescent="0.55000000000000004">
      <c r="A93" s="688" t="s">
        <v>807</v>
      </c>
      <c r="B93" s="689"/>
      <c r="C93" s="623"/>
      <c r="D93" s="623"/>
      <c r="E93" s="623"/>
      <c r="F93" s="623"/>
      <c r="G93" s="623"/>
      <c r="H93" s="623"/>
      <c r="I93" s="623"/>
      <c r="J93" s="623"/>
      <c r="K93" s="623"/>
      <c r="L93" s="623"/>
      <c r="M93" s="623"/>
      <c r="N93" s="623"/>
      <c r="O93" s="623"/>
      <c r="P93" s="623"/>
      <c r="Q93" s="623"/>
      <c r="R93" s="623"/>
      <c r="S93" s="623"/>
      <c r="T93" s="623"/>
      <c r="U93" s="623"/>
      <c r="V93" s="623"/>
      <c r="W93" s="623"/>
      <c r="Y93" s="625"/>
      <c r="Z93" s="625"/>
      <c r="AA93" s="625"/>
      <c r="AB93" s="625"/>
      <c r="AC93" s="625"/>
      <c r="AD93" s="690"/>
      <c r="AE93" s="686"/>
      <c r="AF93" s="686"/>
      <c r="AG93" s="686"/>
      <c r="AH93" s="686"/>
      <c r="AI93" s="686"/>
      <c r="AJ93" s="686"/>
      <c r="AK93" s="686"/>
      <c r="AL93" s="686"/>
      <c r="AM93" s="687"/>
      <c r="AN93" s="623"/>
      <c r="AO93" s="623"/>
      <c r="AP93" s="623"/>
      <c r="AQ93" s="623"/>
      <c r="AR93" s="623"/>
      <c r="AS93" s="623"/>
      <c r="AT93" s="623"/>
      <c r="AU93" s="623"/>
      <c r="AV93" s="623"/>
      <c r="AW93" s="623"/>
      <c r="AX93" s="623"/>
      <c r="AY93" s="623"/>
      <c r="AZ93" s="623"/>
      <c r="BA93" s="626"/>
      <c r="BB93" s="626"/>
      <c r="BC93" s="626"/>
    </row>
    <row r="94" spans="1:55" s="624" customFormat="1" ht="17.25" customHeight="1" x14ac:dyDescent="0.55000000000000004">
      <c r="A94" s="688"/>
      <c r="B94" s="689"/>
      <c r="C94" s="623"/>
      <c r="D94" s="623"/>
      <c r="E94" s="623"/>
      <c r="F94" s="623"/>
      <c r="G94" s="623"/>
      <c r="H94" s="623"/>
      <c r="I94" s="623"/>
      <c r="J94" s="623"/>
      <c r="K94" s="623"/>
      <c r="L94" s="623"/>
      <c r="M94" s="623"/>
      <c r="N94" s="623"/>
      <c r="O94" s="623"/>
      <c r="P94" s="623"/>
      <c r="Q94" s="623"/>
      <c r="R94" s="623"/>
      <c r="S94" s="623"/>
      <c r="T94" s="623"/>
      <c r="U94" s="623"/>
      <c r="V94" s="623"/>
      <c r="W94" s="623"/>
      <c r="Y94" s="625"/>
      <c r="Z94" s="625"/>
      <c r="AA94" s="625"/>
      <c r="AB94" s="625"/>
      <c r="AC94" s="625"/>
      <c r="AD94" s="690"/>
      <c r="AE94" s="686"/>
      <c r="AF94" s="686"/>
      <c r="AG94" s="686"/>
      <c r="AH94" s="686"/>
      <c r="AI94" s="686"/>
      <c r="AJ94" s="686"/>
      <c r="AK94" s="686"/>
      <c r="AL94" s="686"/>
      <c r="AM94" s="687"/>
      <c r="AN94" s="623"/>
      <c r="AO94" s="623"/>
      <c r="AP94" s="623"/>
      <c r="AQ94" s="623"/>
      <c r="AR94" s="623"/>
      <c r="AS94" s="623"/>
      <c r="AT94" s="623"/>
      <c r="AU94" s="623"/>
      <c r="AV94" s="623"/>
      <c r="AW94" s="623"/>
      <c r="AX94" s="623"/>
      <c r="AY94" s="623"/>
      <c r="AZ94" s="623"/>
      <c r="BA94" s="626"/>
      <c r="BB94" s="626"/>
      <c r="BC94" s="626"/>
    </row>
    <row r="95" spans="1:55" ht="17.25" x14ac:dyDescent="0.3">
      <c r="A95" s="705"/>
      <c r="B95" s="706" t="s">
        <v>47</v>
      </c>
      <c r="C95" s="1165" t="s">
        <v>134</v>
      </c>
      <c r="D95" s="1166"/>
      <c r="E95" s="1166"/>
      <c r="F95" s="1166"/>
      <c r="G95" s="1166"/>
      <c r="H95" s="1166"/>
      <c r="I95" s="1166"/>
      <c r="J95" s="1166"/>
      <c r="K95" s="1166"/>
      <c r="L95" s="1166"/>
      <c r="M95" s="1167"/>
      <c r="N95" s="1165" t="s">
        <v>190</v>
      </c>
      <c r="O95" s="1166"/>
      <c r="P95" s="1166"/>
      <c r="Q95" s="1166"/>
      <c r="R95" s="1166"/>
      <c r="S95" s="1166"/>
      <c r="T95" s="1166"/>
      <c r="U95" s="1166"/>
      <c r="V95" s="1166"/>
      <c r="W95" s="1166"/>
      <c r="X95" s="1166"/>
      <c r="Y95" s="625"/>
      <c r="AA95" s="707"/>
      <c r="AD95" s="626"/>
    </row>
    <row r="96" spans="1:55" x14ac:dyDescent="0.25">
      <c r="A96" s="708"/>
      <c r="B96" s="709"/>
      <c r="C96" s="1188" t="s">
        <v>777</v>
      </c>
      <c r="D96" s="1166" t="s">
        <v>790</v>
      </c>
      <c r="E96" s="1166"/>
      <c r="F96" s="1166"/>
      <c r="G96" s="1166"/>
      <c r="H96" s="1213"/>
      <c r="I96" s="1165" t="s">
        <v>806</v>
      </c>
      <c r="J96" s="1166"/>
      <c r="K96" s="1166"/>
      <c r="L96" s="1166"/>
      <c r="M96" s="1166"/>
      <c r="N96" s="1188" t="s">
        <v>777</v>
      </c>
      <c r="O96" s="1166" t="s">
        <v>790</v>
      </c>
      <c r="P96" s="1166"/>
      <c r="Q96" s="1166"/>
      <c r="R96" s="1166"/>
      <c r="S96" s="1213"/>
      <c r="T96" s="1165" t="s">
        <v>806</v>
      </c>
      <c r="U96" s="1166"/>
      <c r="V96" s="1166"/>
      <c r="W96" s="1166"/>
      <c r="X96" s="1166"/>
      <c r="Y96" s="625"/>
      <c r="AA96" s="710"/>
      <c r="AD96" s="626"/>
    </row>
    <row r="97" spans="1:30" x14ac:dyDescent="0.25">
      <c r="A97" s="711"/>
      <c r="B97" s="712"/>
      <c r="C97" s="1189"/>
      <c r="D97" s="713" t="s">
        <v>805</v>
      </c>
      <c r="E97" s="714" t="s">
        <v>804</v>
      </c>
      <c r="F97" s="714" t="s">
        <v>803</v>
      </c>
      <c r="G97" s="714" t="s">
        <v>802</v>
      </c>
      <c r="H97" s="715" t="s">
        <v>801</v>
      </c>
      <c r="I97" s="651" t="s">
        <v>805</v>
      </c>
      <c r="J97" s="714" t="s">
        <v>804</v>
      </c>
      <c r="K97" s="714" t="s">
        <v>803</v>
      </c>
      <c r="L97" s="714" t="s">
        <v>802</v>
      </c>
      <c r="M97" s="715" t="s">
        <v>801</v>
      </c>
      <c r="N97" s="1189"/>
      <c r="O97" s="713" t="s">
        <v>805</v>
      </c>
      <c r="P97" s="714" t="s">
        <v>804</v>
      </c>
      <c r="Q97" s="714" t="s">
        <v>803</v>
      </c>
      <c r="R97" s="714" t="s">
        <v>802</v>
      </c>
      <c r="S97" s="714" t="s">
        <v>801</v>
      </c>
      <c r="T97" s="714" t="s">
        <v>805</v>
      </c>
      <c r="U97" s="714" t="s">
        <v>804</v>
      </c>
      <c r="V97" s="714" t="s">
        <v>803</v>
      </c>
      <c r="W97" s="714" t="s">
        <v>802</v>
      </c>
      <c r="X97" s="715" t="s">
        <v>801</v>
      </c>
      <c r="Y97" s="625"/>
      <c r="AA97" s="716"/>
      <c r="AD97" s="626"/>
    </row>
    <row r="98" spans="1:30" x14ac:dyDescent="0.25">
      <c r="A98" s="711"/>
      <c r="B98" s="717" t="s">
        <v>800</v>
      </c>
      <c r="C98" s="484"/>
      <c r="D98" s="460"/>
      <c r="E98" s="462"/>
      <c r="F98" s="462"/>
      <c r="G98" s="718"/>
      <c r="H98" s="462"/>
      <c r="I98" s="460"/>
      <c r="J98" s="462"/>
      <c r="K98" s="462"/>
      <c r="L98" s="718"/>
      <c r="M98" s="462"/>
      <c r="N98" s="484"/>
      <c r="O98" s="718"/>
      <c r="P98" s="718"/>
      <c r="Q98" s="718"/>
      <c r="R98" s="462"/>
      <c r="S98" s="480"/>
      <c r="T98" s="719"/>
      <c r="U98" s="718"/>
      <c r="V98" s="718"/>
      <c r="W98" s="462"/>
      <c r="X98" s="480"/>
      <c r="Y98" s="625"/>
      <c r="AA98" s="716"/>
      <c r="AD98" s="626"/>
    </row>
    <row r="99" spans="1:30" x14ac:dyDescent="0.25">
      <c r="A99" s="711"/>
      <c r="B99" s="720" t="s">
        <v>21</v>
      </c>
      <c r="C99" s="477"/>
      <c r="D99" s="451"/>
      <c r="E99" s="450"/>
      <c r="F99" s="450"/>
      <c r="G99" s="721"/>
      <c r="H99" s="450"/>
      <c r="I99" s="451"/>
      <c r="J99" s="450"/>
      <c r="K99" s="450"/>
      <c r="L99" s="721"/>
      <c r="M99" s="450"/>
      <c r="N99" s="477"/>
      <c r="O99" s="721"/>
      <c r="P99" s="721"/>
      <c r="Q99" s="721"/>
      <c r="R99" s="450"/>
      <c r="S99" s="428"/>
      <c r="T99" s="722"/>
      <c r="U99" s="721"/>
      <c r="V99" s="721"/>
      <c r="W99" s="450"/>
      <c r="X99" s="428"/>
      <c r="Y99" s="625"/>
      <c r="AA99" s="716"/>
      <c r="AD99" s="626"/>
    </row>
    <row r="100" spans="1:30" x14ac:dyDescent="0.25">
      <c r="A100" s="711"/>
      <c r="B100" s="723" t="s">
        <v>22</v>
      </c>
      <c r="C100" s="477"/>
      <c r="D100" s="451"/>
      <c r="E100" s="450"/>
      <c r="F100" s="450"/>
      <c r="G100" s="721"/>
      <c r="H100" s="450"/>
      <c r="I100" s="451"/>
      <c r="J100" s="450"/>
      <c r="K100" s="450"/>
      <c r="L100" s="721"/>
      <c r="M100" s="450"/>
      <c r="N100" s="477"/>
      <c r="O100" s="721"/>
      <c r="P100" s="721"/>
      <c r="Q100" s="721"/>
      <c r="R100" s="450"/>
      <c r="S100" s="428"/>
      <c r="T100" s="722"/>
      <c r="U100" s="721"/>
      <c r="V100" s="721"/>
      <c r="W100" s="450"/>
      <c r="X100" s="428"/>
      <c r="Y100" s="625"/>
      <c r="AA100" s="716"/>
      <c r="AD100" s="626"/>
    </row>
    <row r="101" spans="1:30" x14ac:dyDescent="0.25">
      <c r="A101" s="711"/>
      <c r="B101" s="724" t="s">
        <v>49</v>
      </c>
      <c r="C101" s="477"/>
      <c r="D101" s="451"/>
      <c r="E101" s="450"/>
      <c r="F101" s="450"/>
      <c r="G101" s="721"/>
      <c r="H101" s="450"/>
      <c r="I101" s="451"/>
      <c r="J101" s="450"/>
      <c r="K101" s="450"/>
      <c r="L101" s="721"/>
      <c r="M101" s="450"/>
      <c r="N101" s="477"/>
      <c r="O101" s="721"/>
      <c r="P101" s="721"/>
      <c r="Q101" s="721"/>
      <c r="R101" s="450"/>
      <c r="S101" s="428"/>
      <c r="T101" s="722"/>
      <c r="U101" s="721"/>
      <c r="V101" s="721"/>
      <c r="W101" s="450"/>
      <c r="X101" s="428"/>
      <c r="Y101" s="625"/>
      <c r="AA101" s="716"/>
      <c r="AD101" s="626"/>
    </row>
    <row r="102" spans="1:30" x14ac:dyDescent="0.25">
      <c r="A102" s="711"/>
      <c r="B102" s="725" t="s">
        <v>23</v>
      </c>
      <c r="C102" s="474"/>
      <c r="D102" s="447"/>
      <c r="E102" s="446"/>
      <c r="F102" s="446"/>
      <c r="G102" s="726"/>
      <c r="H102" s="446"/>
      <c r="I102" s="447"/>
      <c r="J102" s="446"/>
      <c r="K102" s="446"/>
      <c r="L102" s="726"/>
      <c r="M102" s="446"/>
      <c r="N102" s="474"/>
      <c r="O102" s="726"/>
      <c r="P102" s="726"/>
      <c r="Q102" s="726"/>
      <c r="R102" s="446"/>
      <c r="S102" s="427"/>
      <c r="T102" s="727"/>
      <c r="U102" s="726"/>
      <c r="V102" s="726"/>
      <c r="W102" s="446"/>
      <c r="X102" s="427"/>
      <c r="Y102" s="625"/>
      <c r="AA102" s="716"/>
      <c r="AD102" s="626"/>
    </row>
    <row r="103" spans="1:30" x14ac:dyDescent="0.25">
      <c r="A103" s="711"/>
      <c r="B103" s="483" t="s">
        <v>799</v>
      </c>
      <c r="C103" s="482"/>
      <c r="D103" s="728"/>
      <c r="E103" s="728"/>
      <c r="F103" s="729"/>
      <c r="G103" s="462"/>
      <c r="H103" s="481"/>
      <c r="I103" s="728"/>
      <c r="J103" s="728"/>
      <c r="K103" s="729"/>
      <c r="L103" s="462"/>
      <c r="M103" s="481"/>
      <c r="N103" s="482"/>
      <c r="O103" s="728"/>
      <c r="P103" s="728"/>
      <c r="Q103" s="729"/>
      <c r="R103" s="462"/>
      <c r="S103" s="481"/>
      <c r="T103" s="728"/>
      <c r="U103" s="728"/>
      <c r="V103" s="729"/>
      <c r="W103" s="462"/>
      <c r="X103" s="480"/>
      <c r="Y103" s="625"/>
      <c r="AA103" s="716"/>
      <c r="AD103" s="626"/>
    </row>
    <row r="104" spans="1:30" x14ac:dyDescent="0.25">
      <c r="A104" s="711"/>
      <c r="B104" s="478" t="s">
        <v>799</v>
      </c>
      <c r="C104" s="477"/>
      <c r="D104" s="721"/>
      <c r="E104" s="721"/>
      <c r="F104" s="730"/>
      <c r="G104" s="450"/>
      <c r="H104" s="476"/>
      <c r="I104" s="721"/>
      <c r="J104" s="721"/>
      <c r="K104" s="730"/>
      <c r="L104" s="450"/>
      <c r="M104" s="476"/>
      <c r="N104" s="477"/>
      <c r="O104" s="721"/>
      <c r="P104" s="721"/>
      <c r="Q104" s="730"/>
      <c r="R104" s="450"/>
      <c r="S104" s="476"/>
      <c r="T104" s="721"/>
      <c r="U104" s="721"/>
      <c r="V104" s="730"/>
      <c r="W104" s="450"/>
      <c r="X104" s="428"/>
      <c r="Y104" s="625"/>
      <c r="AA104" s="716"/>
      <c r="AD104" s="626"/>
    </row>
    <row r="105" spans="1:30" x14ac:dyDescent="0.25">
      <c r="A105" s="711"/>
      <c r="B105" s="479" t="s">
        <v>799</v>
      </c>
      <c r="C105" s="477"/>
      <c r="D105" s="721"/>
      <c r="E105" s="721"/>
      <c r="F105" s="730"/>
      <c r="G105" s="450"/>
      <c r="H105" s="476"/>
      <c r="I105" s="721"/>
      <c r="J105" s="721"/>
      <c r="K105" s="730"/>
      <c r="L105" s="450"/>
      <c r="M105" s="476"/>
      <c r="N105" s="477"/>
      <c r="O105" s="721"/>
      <c r="P105" s="721"/>
      <c r="Q105" s="730"/>
      <c r="R105" s="450"/>
      <c r="S105" s="476"/>
      <c r="T105" s="721"/>
      <c r="U105" s="721"/>
      <c r="V105" s="730"/>
      <c r="W105" s="450"/>
      <c r="X105" s="428"/>
      <c r="Y105" s="625"/>
      <c r="AA105" s="716"/>
      <c r="AD105" s="626"/>
    </row>
    <row r="106" spans="1:30" x14ac:dyDescent="0.25">
      <c r="A106" s="711"/>
      <c r="B106" s="478" t="s">
        <v>799</v>
      </c>
      <c r="C106" s="477"/>
      <c r="D106" s="721"/>
      <c r="E106" s="721"/>
      <c r="F106" s="730"/>
      <c r="G106" s="450"/>
      <c r="H106" s="476"/>
      <c r="I106" s="721"/>
      <c r="J106" s="721"/>
      <c r="K106" s="730"/>
      <c r="L106" s="450"/>
      <c r="M106" s="476"/>
      <c r="N106" s="477"/>
      <c r="O106" s="721"/>
      <c r="P106" s="721"/>
      <c r="Q106" s="730"/>
      <c r="R106" s="450"/>
      <c r="S106" s="476"/>
      <c r="T106" s="721"/>
      <c r="U106" s="721"/>
      <c r="V106" s="730"/>
      <c r="W106" s="450"/>
      <c r="X106" s="428"/>
      <c r="Y106" s="625"/>
      <c r="AA106" s="716"/>
      <c r="AD106" s="626"/>
    </row>
    <row r="107" spans="1:30" x14ac:dyDescent="0.25">
      <c r="A107" s="711"/>
      <c r="B107" s="479" t="s">
        <v>799</v>
      </c>
      <c r="C107" s="477"/>
      <c r="D107" s="721"/>
      <c r="E107" s="721"/>
      <c r="F107" s="730"/>
      <c r="G107" s="450"/>
      <c r="H107" s="476"/>
      <c r="I107" s="721"/>
      <c r="J107" s="721"/>
      <c r="K107" s="730"/>
      <c r="L107" s="450"/>
      <c r="M107" s="476"/>
      <c r="N107" s="477"/>
      <c r="O107" s="721"/>
      <c r="P107" s="721"/>
      <c r="Q107" s="730"/>
      <c r="R107" s="450"/>
      <c r="S107" s="476"/>
      <c r="T107" s="721"/>
      <c r="U107" s="721"/>
      <c r="V107" s="730"/>
      <c r="W107" s="450"/>
      <c r="X107" s="428"/>
      <c r="Y107" s="625"/>
      <c r="AA107" s="716"/>
      <c r="AD107" s="626"/>
    </row>
    <row r="108" spans="1:30" x14ac:dyDescent="0.25">
      <c r="A108" s="711"/>
      <c r="B108" s="478" t="s">
        <v>799</v>
      </c>
      <c r="C108" s="477"/>
      <c r="D108" s="721"/>
      <c r="E108" s="721"/>
      <c r="F108" s="730"/>
      <c r="G108" s="450"/>
      <c r="H108" s="476"/>
      <c r="I108" s="721"/>
      <c r="J108" s="721"/>
      <c r="K108" s="730"/>
      <c r="L108" s="450"/>
      <c r="M108" s="476"/>
      <c r="N108" s="477"/>
      <c r="O108" s="721"/>
      <c r="P108" s="721"/>
      <c r="Q108" s="730"/>
      <c r="R108" s="450"/>
      <c r="S108" s="476"/>
      <c r="T108" s="721"/>
      <c r="U108" s="721"/>
      <c r="V108" s="730"/>
      <c r="W108" s="450"/>
      <c r="X108" s="428"/>
      <c r="Y108" s="625"/>
      <c r="AA108" s="716"/>
      <c r="AD108" s="626"/>
    </row>
    <row r="109" spans="1:30" x14ac:dyDescent="0.25">
      <c r="A109" s="711"/>
      <c r="B109" s="479" t="s">
        <v>799</v>
      </c>
      <c r="C109" s="477"/>
      <c r="D109" s="721"/>
      <c r="E109" s="721"/>
      <c r="F109" s="730"/>
      <c r="G109" s="450"/>
      <c r="H109" s="476"/>
      <c r="I109" s="721"/>
      <c r="J109" s="721"/>
      <c r="K109" s="730"/>
      <c r="L109" s="450"/>
      <c r="M109" s="476"/>
      <c r="N109" s="477"/>
      <c r="O109" s="721"/>
      <c r="P109" s="721"/>
      <c r="Q109" s="730"/>
      <c r="R109" s="450"/>
      <c r="S109" s="476"/>
      <c r="T109" s="721"/>
      <c r="U109" s="721"/>
      <c r="V109" s="730"/>
      <c r="W109" s="450"/>
      <c r="X109" s="428"/>
      <c r="Y109" s="625"/>
      <c r="AA109" s="716"/>
      <c r="AD109" s="626"/>
    </row>
    <row r="110" spans="1:30" x14ac:dyDescent="0.25">
      <c r="A110" s="711"/>
      <c r="B110" s="478" t="s">
        <v>799</v>
      </c>
      <c r="C110" s="477"/>
      <c r="D110" s="721"/>
      <c r="E110" s="721"/>
      <c r="F110" s="730"/>
      <c r="G110" s="450"/>
      <c r="H110" s="476"/>
      <c r="I110" s="721"/>
      <c r="J110" s="721"/>
      <c r="K110" s="730"/>
      <c r="L110" s="450"/>
      <c r="M110" s="476"/>
      <c r="N110" s="477"/>
      <c r="O110" s="721"/>
      <c r="P110" s="721"/>
      <c r="Q110" s="730"/>
      <c r="R110" s="450"/>
      <c r="S110" s="476"/>
      <c r="T110" s="721"/>
      <c r="U110" s="721"/>
      <c r="V110" s="730"/>
      <c r="W110" s="450"/>
      <c r="X110" s="428"/>
      <c r="Y110" s="625"/>
      <c r="AA110" s="716"/>
      <c r="AD110" s="626"/>
    </row>
    <row r="111" spans="1:30" x14ac:dyDescent="0.25">
      <c r="A111" s="711"/>
      <c r="B111" s="479" t="s">
        <v>799</v>
      </c>
      <c r="C111" s="477"/>
      <c r="D111" s="721"/>
      <c r="E111" s="721"/>
      <c r="F111" s="730"/>
      <c r="G111" s="450"/>
      <c r="H111" s="476"/>
      <c r="I111" s="721"/>
      <c r="J111" s="721"/>
      <c r="K111" s="730"/>
      <c r="L111" s="450"/>
      <c r="M111" s="476"/>
      <c r="N111" s="477"/>
      <c r="O111" s="721"/>
      <c r="P111" s="721"/>
      <c r="Q111" s="730"/>
      <c r="R111" s="450"/>
      <c r="S111" s="476"/>
      <c r="T111" s="721"/>
      <c r="U111" s="721"/>
      <c r="V111" s="730"/>
      <c r="W111" s="450"/>
      <c r="X111" s="428"/>
      <c r="Y111" s="625"/>
      <c r="AA111" s="716"/>
      <c r="AD111" s="626"/>
    </row>
    <row r="112" spans="1:30" x14ac:dyDescent="0.25">
      <c r="A112" s="711"/>
      <c r="B112" s="478" t="s">
        <v>799</v>
      </c>
      <c r="C112" s="477"/>
      <c r="D112" s="721"/>
      <c r="E112" s="721"/>
      <c r="F112" s="730"/>
      <c r="G112" s="450"/>
      <c r="H112" s="476"/>
      <c r="I112" s="721"/>
      <c r="J112" s="721"/>
      <c r="K112" s="730"/>
      <c r="L112" s="450"/>
      <c r="M112" s="476"/>
      <c r="N112" s="477"/>
      <c r="O112" s="721"/>
      <c r="P112" s="721"/>
      <c r="Q112" s="730"/>
      <c r="R112" s="450"/>
      <c r="S112" s="476"/>
      <c r="T112" s="721"/>
      <c r="U112" s="721"/>
      <c r="V112" s="730"/>
      <c r="W112" s="450"/>
      <c r="X112" s="428"/>
      <c r="Y112" s="625"/>
      <c r="AA112" s="716"/>
      <c r="AD112" s="626"/>
    </row>
    <row r="113" spans="1:30" x14ac:dyDescent="0.25">
      <c r="A113" s="711"/>
      <c r="B113" s="479" t="s">
        <v>799</v>
      </c>
      <c r="C113" s="477"/>
      <c r="D113" s="721"/>
      <c r="E113" s="721"/>
      <c r="F113" s="730"/>
      <c r="G113" s="450"/>
      <c r="H113" s="476"/>
      <c r="I113" s="721"/>
      <c r="J113" s="721"/>
      <c r="K113" s="730"/>
      <c r="L113" s="450"/>
      <c r="M113" s="476"/>
      <c r="N113" s="477"/>
      <c r="O113" s="721"/>
      <c r="P113" s="721"/>
      <c r="Q113" s="730"/>
      <c r="R113" s="450"/>
      <c r="S113" s="476"/>
      <c r="T113" s="721"/>
      <c r="U113" s="721"/>
      <c r="V113" s="730"/>
      <c r="W113" s="450"/>
      <c r="X113" s="428"/>
      <c r="Y113" s="625"/>
      <c r="AA113" s="716"/>
      <c r="AD113" s="626"/>
    </row>
    <row r="114" spans="1:30" x14ac:dyDescent="0.25">
      <c r="A114" s="711"/>
      <c r="B114" s="478" t="s">
        <v>799</v>
      </c>
      <c r="C114" s="477"/>
      <c r="D114" s="721"/>
      <c r="E114" s="721"/>
      <c r="F114" s="730"/>
      <c r="G114" s="450"/>
      <c r="H114" s="476"/>
      <c r="I114" s="721"/>
      <c r="J114" s="721"/>
      <c r="K114" s="730"/>
      <c r="L114" s="450"/>
      <c r="M114" s="476"/>
      <c r="N114" s="477"/>
      <c r="O114" s="721"/>
      <c r="P114" s="721"/>
      <c r="Q114" s="730"/>
      <c r="R114" s="450"/>
      <c r="S114" s="476"/>
      <c r="T114" s="721"/>
      <c r="U114" s="721"/>
      <c r="V114" s="730"/>
      <c r="W114" s="450"/>
      <c r="X114" s="428"/>
      <c r="Y114" s="625"/>
      <c r="AA114" s="716"/>
      <c r="AD114" s="626"/>
    </row>
    <row r="115" spans="1:30" x14ac:dyDescent="0.25">
      <c r="A115" s="711"/>
      <c r="B115" s="479" t="s">
        <v>799</v>
      </c>
      <c r="C115" s="477"/>
      <c r="D115" s="721"/>
      <c r="E115" s="721"/>
      <c r="F115" s="730"/>
      <c r="G115" s="450"/>
      <c r="H115" s="476"/>
      <c r="I115" s="721"/>
      <c r="J115" s="721"/>
      <c r="K115" s="730"/>
      <c r="L115" s="450"/>
      <c r="M115" s="476"/>
      <c r="N115" s="477"/>
      <c r="O115" s="721"/>
      <c r="P115" s="721"/>
      <c r="Q115" s="730"/>
      <c r="R115" s="450"/>
      <c r="S115" s="476"/>
      <c r="T115" s="721"/>
      <c r="U115" s="721"/>
      <c r="V115" s="730"/>
      <c r="W115" s="450"/>
      <c r="X115" s="428"/>
      <c r="Y115" s="625"/>
      <c r="AA115" s="716"/>
      <c r="AD115" s="626"/>
    </row>
    <row r="116" spans="1:30" x14ac:dyDescent="0.25">
      <c r="A116" s="711"/>
      <c r="B116" s="478" t="s">
        <v>799</v>
      </c>
      <c r="C116" s="477"/>
      <c r="D116" s="721"/>
      <c r="E116" s="721"/>
      <c r="F116" s="730"/>
      <c r="G116" s="450"/>
      <c r="H116" s="476"/>
      <c r="I116" s="721"/>
      <c r="J116" s="721"/>
      <c r="K116" s="730"/>
      <c r="L116" s="450"/>
      <c r="M116" s="476"/>
      <c r="N116" s="477"/>
      <c r="O116" s="721"/>
      <c r="P116" s="721"/>
      <c r="Q116" s="730"/>
      <c r="R116" s="450"/>
      <c r="S116" s="476"/>
      <c r="T116" s="721"/>
      <c r="U116" s="721"/>
      <c r="V116" s="730"/>
      <c r="W116" s="450"/>
      <c r="X116" s="428"/>
      <c r="Y116" s="625"/>
      <c r="AA116" s="716"/>
      <c r="AD116" s="626"/>
    </row>
    <row r="117" spans="1:30" x14ac:dyDescent="0.25">
      <c r="A117" s="711"/>
      <c r="B117" s="479" t="s">
        <v>799</v>
      </c>
      <c r="C117" s="477"/>
      <c r="D117" s="721"/>
      <c r="E117" s="721"/>
      <c r="F117" s="730"/>
      <c r="G117" s="450"/>
      <c r="H117" s="476"/>
      <c r="I117" s="721"/>
      <c r="J117" s="721"/>
      <c r="K117" s="730"/>
      <c r="L117" s="450"/>
      <c r="M117" s="476"/>
      <c r="N117" s="477"/>
      <c r="O117" s="721"/>
      <c r="P117" s="721"/>
      <c r="Q117" s="730"/>
      <c r="R117" s="450"/>
      <c r="S117" s="476"/>
      <c r="T117" s="721"/>
      <c r="U117" s="721"/>
      <c r="V117" s="730"/>
      <c r="W117" s="450"/>
      <c r="X117" s="428"/>
      <c r="Y117" s="625"/>
      <c r="AA117" s="716"/>
      <c r="AD117" s="626"/>
    </row>
    <row r="118" spans="1:30" x14ac:dyDescent="0.25">
      <c r="A118" s="711"/>
      <c r="B118" s="478" t="s">
        <v>799</v>
      </c>
      <c r="C118" s="477"/>
      <c r="D118" s="721"/>
      <c r="E118" s="721"/>
      <c r="F118" s="730"/>
      <c r="G118" s="450"/>
      <c r="H118" s="476"/>
      <c r="I118" s="721"/>
      <c r="J118" s="721"/>
      <c r="K118" s="730"/>
      <c r="L118" s="450"/>
      <c r="M118" s="476"/>
      <c r="N118" s="477"/>
      <c r="O118" s="721"/>
      <c r="P118" s="721"/>
      <c r="Q118" s="730"/>
      <c r="R118" s="450"/>
      <c r="S118" s="476"/>
      <c r="T118" s="721"/>
      <c r="U118" s="721"/>
      <c r="V118" s="730"/>
      <c r="W118" s="450"/>
      <c r="X118" s="428"/>
      <c r="Y118" s="625"/>
      <c r="AA118" s="716"/>
      <c r="AD118" s="626"/>
    </row>
    <row r="119" spans="1:30" x14ac:dyDescent="0.25">
      <c r="A119" s="711"/>
      <c r="B119" s="479" t="s">
        <v>799</v>
      </c>
      <c r="C119" s="477"/>
      <c r="D119" s="721"/>
      <c r="E119" s="721"/>
      <c r="F119" s="730"/>
      <c r="G119" s="450"/>
      <c r="H119" s="476"/>
      <c r="I119" s="721"/>
      <c r="J119" s="721"/>
      <c r="K119" s="730"/>
      <c r="L119" s="450"/>
      <c r="M119" s="476"/>
      <c r="N119" s="477"/>
      <c r="O119" s="721"/>
      <c r="P119" s="721"/>
      <c r="Q119" s="730"/>
      <c r="R119" s="450"/>
      <c r="S119" s="476"/>
      <c r="T119" s="721"/>
      <c r="U119" s="721"/>
      <c r="V119" s="730"/>
      <c r="W119" s="450"/>
      <c r="X119" s="428"/>
      <c r="Y119" s="625"/>
      <c r="AA119" s="716"/>
      <c r="AD119" s="626"/>
    </row>
    <row r="120" spans="1:30" x14ac:dyDescent="0.25">
      <c r="A120" s="711"/>
      <c r="B120" s="478" t="s">
        <v>799</v>
      </c>
      <c r="C120" s="477"/>
      <c r="D120" s="721"/>
      <c r="E120" s="721"/>
      <c r="F120" s="730"/>
      <c r="G120" s="450"/>
      <c r="H120" s="476"/>
      <c r="I120" s="721"/>
      <c r="J120" s="721"/>
      <c r="K120" s="730"/>
      <c r="L120" s="450"/>
      <c r="M120" s="476"/>
      <c r="N120" s="477"/>
      <c r="O120" s="721"/>
      <c r="P120" s="721"/>
      <c r="Q120" s="730"/>
      <c r="R120" s="450"/>
      <c r="S120" s="476"/>
      <c r="T120" s="721"/>
      <c r="U120" s="721"/>
      <c r="V120" s="730"/>
      <c r="W120" s="450"/>
      <c r="X120" s="428"/>
      <c r="Y120" s="625"/>
      <c r="AA120" s="716"/>
      <c r="AD120" s="626"/>
    </row>
    <row r="121" spans="1:30" x14ac:dyDescent="0.25">
      <c r="A121" s="711"/>
      <c r="B121" s="479" t="s">
        <v>799</v>
      </c>
      <c r="C121" s="477"/>
      <c r="D121" s="721"/>
      <c r="E121" s="721"/>
      <c r="F121" s="730"/>
      <c r="G121" s="450"/>
      <c r="H121" s="476"/>
      <c r="I121" s="721"/>
      <c r="J121" s="721"/>
      <c r="K121" s="730"/>
      <c r="L121" s="450"/>
      <c r="M121" s="476"/>
      <c r="N121" s="477"/>
      <c r="O121" s="721"/>
      <c r="P121" s="721"/>
      <c r="Q121" s="730"/>
      <c r="R121" s="450"/>
      <c r="S121" s="476"/>
      <c r="T121" s="721"/>
      <c r="U121" s="721"/>
      <c r="V121" s="730"/>
      <c r="W121" s="450"/>
      <c r="X121" s="428"/>
      <c r="Y121" s="625"/>
      <c r="AA121" s="716"/>
      <c r="AD121" s="626"/>
    </row>
    <row r="122" spans="1:30" x14ac:dyDescent="0.25">
      <c r="A122" s="711"/>
      <c r="B122" s="478" t="s">
        <v>799</v>
      </c>
      <c r="C122" s="477"/>
      <c r="D122" s="721"/>
      <c r="E122" s="721"/>
      <c r="F122" s="730"/>
      <c r="G122" s="450"/>
      <c r="H122" s="476"/>
      <c r="I122" s="721"/>
      <c r="J122" s="721"/>
      <c r="K122" s="730"/>
      <c r="L122" s="450"/>
      <c r="M122" s="476"/>
      <c r="N122" s="477"/>
      <c r="O122" s="721"/>
      <c r="P122" s="721"/>
      <c r="Q122" s="730"/>
      <c r="R122" s="450"/>
      <c r="S122" s="476"/>
      <c r="T122" s="721"/>
      <c r="U122" s="721"/>
      <c r="V122" s="730"/>
      <c r="W122" s="450"/>
      <c r="X122" s="428"/>
      <c r="Y122" s="625"/>
      <c r="AA122" s="716"/>
      <c r="AD122" s="626"/>
    </row>
    <row r="123" spans="1:30" x14ac:dyDescent="0.25">
      <c r="A123" s="711"/>
      <c r="B123" s="479" t="s">
        <v>799</v>
      </c>
      <c r="C123" s="477"/>
      <c r="D123" s="721"/>
      <c r="E123" s="721"/>
      <c r="F123" s="730"/>
      <c r="G123" s="450"/>
      <c r="H123" s="476"/>
      <c r="I123" s="721"/>
      <c r="J123" s="721"/>
      <c r="K123" s="730"/>
      <c r="L123" s="450"/>
      <c r="M123" s="476"/>
      <c r="N123" s="477"/>
      <c r="O123" s="721"/>
      <c r="P123" s="721"/>
      <c r="Q123" s="730"/>
      <c r="R123" s="450"/>
      <c r="S123" s="476"/>
      <c r="T123" s="721"/>
      <c r="U123" s="721"/>
      <c r="V123" s="730"/>
      <c r="W123" s="450"/>
      <c r="X123" s="428"/>
      <c r="Y123" s="625"/>
      <c r="AA123" s="716"/>
      <c r="AD123" s="626"/>
    </row>
    <row r="124" spans="1:30" x14ac:dyDescent="0.25">
      <c r="A124" s="711"/>
      <c r="B124" s="478" t="s">
        <v>799</v>
      </c>
      <c r="C124" s="477"/>
      <c r="D124" s="721"/>
      <c r="E124" s="721"/>
      <c r="F124" s="730"/>
      <c r="G124" s="450"/>
      <c r="H124" s="476"/>
      <c r="I124" s="721"/>
      <c r="J124" s="721"/>
      <c r="K124" s="730"/>
      <c r="L124" s="450"/>
      <c r="M124" s="476"/>
      <c r="N124" s="477"/>
      <c r="O124" s="721"/>
      <c r="P124" s="721"/>
      <c r="Q124" s="730"/>
      <c r="R124" s="450"/>
      <c r="S124" s="476"/>
      <c r="T124" s="721"/>
      <c r="U124" s="721"/>
      <c r="V124" s="730"/>
      <c r="W124" s="450"/>
      <c r="X124" s="428"/>
      <c r="Y124" s="625"/>
      <c r="AA124" s="716"/>
      <c r="AD124" s="626"/>
    </row>
    <row r="125" spans="1:30" x14ac:dyDescent="0.25">
      <c r="A125" s="711"/>
      <c r="B125" s="479" t="s">
        <v>799</v>
      </c>
      <c r="C125" s="477"/>
      <c r="D125" s="721"/>
      <c r="E125" s="721"/>
      <c r="F125" s="730"/>
      <c r="G125" s="450"/>
      <c r="H125" s="476"/>
      <c r="I125" s="721"/>
      <c r="J125" s="721"/>
      <c r="K125" s="730"/>
      <c r="L125" s="450"/>
      <c r="M125" s="476"/>
      <c r="N125" s="477"/>
      <c r="O125" s="721"/>
      <c r="P125" s="721"/>
      <c r="Q125" s="730"/>
      <c r="R125" s="450"/>
      <c r="S125" s="476"/>
      <c r="T125" s="721"/>
      <c r="U125" s="721"/>
      <c r="V125" s="730"/>
      <c r="W125" s="450"/>
      <c r="X125" s="428"/>
      <c r="Y125" s="625"/>
      <c r="AA125" s="716"/>
      <c r="AD125" s="626"/>
    </row>
    <row r="126" spans="1:30" x14ac:dyDescent="0.25">
      <c r="A126" s="711"/>
      <c r="B126" s="478" t="s">
        <v>799</v>
      </c>
      <c r="C126" s="477"/>
      <c r="D126" s="721"/>
      <c r="E126" s="721"/>
      <c r="F126" s="730"/>
      <c r="G126" s="450"/>
      <c r="H126" s="476"/>
      <c r="I126" s="721"/>
      <c r="J126" s="721"/>
      <c r="K126" s="730"/>
      <c r="L126" s="450"/>
      <c r="M126" s="476"/>
      <c r="N126" s="477"/>
      <c r="O126" s="721"/>
      <c r="P126" s="721"/>
      <c r="Q126" s="730"/>
      <c r="R126" s="450"/>
      <c r="S126" s="476"/>
      <c r="T126" s="721"/>
      <c r="U126" s="721"/>
      <c r="V126" s="730"/>
      <c r="W126" s="450"/>
      <c r="X126" s="428"/>
      <c r="Y126" s="625"/>
      <c r="AA126" s="716"/>
      <c r="AD126" s="626"/>
    </row>
    <row r="127" spans="1:30" x14ac:dyDescent="0.25">
      <c r="A127" s="711"/>
      <c r="B127" s="475" t="s">
        <v>799</v>
      </c>
      <c r="C127" s="474"/>
      <c r="D127" s="726"/>
      <c r="E127" s="726"/>
      <c r="F127" s="731"/>
      <c r="G127" s="446"/>
      <c r="H127" s="473"/>
      <c r="I127" s="726"/>
      <c r="J127" s="726"/>
      <c r="K127" s="731"/>
      <c r="L127" s="446"/>
      <c r="M127" s="473"/>
      <c r="N127" s="474"/>
      <c r="O127" s="726"/>
      <c r="P127" s="726"/>
      <c r="Q127" s="731"/>
      <c r="R127" s="446"/>
      <c r="S127" s="473"/>
      <c r="T127" s="726"/>
      <c r="U127" s="726"/>
      <c r="V127" s="731"/>
      <c r="W127" s="446"/>
      <c r="X127" s="427"/>
      <c r="Y127" s="625"/>
      <c r="AA127" s="716"/>
      <c r="AD127" s="626"/>
    </row>
    <row r="128" spans="1:30" x14ac:dyDescent="0.25">
      <c r="A128" s="708"/>
      <c r="B128" s="623"/>
      <c r="C128" s="623"/>
      <c r="D128" s="623"/>
      <c r="E128" s="623"/>
      <c r="F128" s="623"/>
      <c r="G128" s="623"/>
      <c r="H128" s="623"/>
      <c r="I128" s="623"/>
      <c r="J128" s="623"/>
      <c r="K128" s="623"/>
      <c r="L128" s="623"/>
      <c r="M128" s="623"/>
      <c r="N128" s="623"/>
      <c r="O128" s="623"/>
      <c r="P128" s="623"/>
      <c r="Q128" s="623"/>
      <c r="R128" s="623"/>
      <c r="S128" s="623"/>
      <c r="T128" s="623"/>
      <c r="U128" s="623"/>
      <c r="V128" s="623"/>
      <c r="W128" s="623"/>
      <c r="Y128" s="625"/>
      <c r="AD128" s="623"/>
    </row>
    <row r="129" spans="1:58" s="624" customFormat="1" x14ac:dyDescent="0.25">
      <c r="A129" s="732"/>
      <c r="B129" s="623"/>
      <c r="C129" s="623"/>
      <c r="D129" s="623"/>
      <c r="E129" s="623"/>
      <c r="F129" s="623"/>
      <c r="G129" s="623"/>
      <c r="H129" s="623"/>
      <c r="I129" s="623"/>
      <c r="J129" s="623"/>
      <c r="K129" s="623"/>
      <c r="L129" s="623"/>
      <c r="M129" s="623"/>
      <c r="N129" s="623"/>
      <c r="O129" s="623"/>
      <c r="P129" s="623"/>
      <c r="Q129" s="623"/>
      <c r="R129" s="623"/>
      <c r="S129" s="623"/>
      <c r="T129" s="623"/>
      <c r="U129" s="623"/>
      <c r="V129" s="623"/>
      <c r="W129" s="623"/>
      <c r="Y129" s="625"/>
      <c r="Z129" s="625"/>
      <c r="AA129" s="625"/>
      <c r="AB129" s="625"/>
      <c r="AC129" s="625"/>
      <c r="AD129" s="732"/>
      <c r="AE129" s="626"/>
      <c r="AF129" s="626"/>
      <c r="AG129" s="626"/>
      <c r="AH129" s="626"/>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row>
    <row r="130" spans="1:58" ht="17.25" x14ac:dyDescent="0.25">
      <c r="A130" s="688" t="s">
        <v>798</v>
      </c>
      <c r="B130" s="623"/>
      <c r="C130" s="623"/>
      <c r="D130" s="623"/>
      <c r="E130" s="623"/>
      <c r="F130" s="1190"/>
      <c r="G130" s="1190"/>
      <c r="H130" s="623"/>
      <c r="I130" s="623"/>
      <c r="J130" s="623"/>
      <c r="K130" s="623"/>
      <c r="L130" s="623"/>
      <c r="M130" s="623"/>
      <c r="N130" s="623"/>
      <c r="O130" s="623"/>
      <c r="P130" s="623"/>
      <c r="Q130" s="623"/>
      <c r="R130" s="623"/>
      <c r="S130" s="623"/>
      <c r="T130" s="623"/>
      <c r="U130" s="623"/>
      <c r="V130" s="623"/>
      <c r="W130" s="623"/>
      <c r="Y130" s="625"/>
      <c r="AD130" s="690"/>
    </row>
    <row r="131" spans="1:58" x14ac:dyDescent="0.25">
      <c r="A131" s="623"/>
      <c r="B131" s="733"/>
      <c r="C131" s="643"/>
      <c r="D131" s="643"/>
      <c r="E131" s="643"/>
      <c r="F131" s="1165" t="s">
        <v>134</v>
      </c>
      <c r="G131" s="1166"/>
      <c r="H131" s="1167"/>
      <c r="I131" s="1165" t="s">
        <v>190</v>
      </c>
      <c r="J131" s="1166"/>
      <c r="K131" s="1166"/>
      <c r="L131" s="623"/>
      <c r="M131" s="623"/>
      <c r="N131" s="623"/>
      <c r="O131" s="623"/>
      <c r="P131" s="623"/>
      <c r="Q131" s="623"/>
      <c r="R131" s="623"/>
      <c r="S131" s="623"/>
      <c r="T131" s="623"/>
      <c r="U131" s="623"/>
      <c r="V131" s="623"/>
      <c r="W131" s="623"/>
      <c r="Y131" s="625"/>
      <c r="AD131" s="623"/>
    </row>
    <row r="132" spans="1:58" ht="17.25" x14ac:dyDescent="0.25">
      <c r="A132" s="708"/>
      <c r="B132" s="1121" t="s">
        <v>115</v>
      </c>
      <c r="C132" s="1148" t="s">
        <v>75</v>
      </c>
      <c r="D132" s="1168" t="s">
        <v>76</v>
      </c>
      <c r="E132" s="1169"/>
      <c r="F132" s="1123" t="s">
        <v>777</v>
      </c>
      <c r="G132" s="1151" t="s">
        <v>790</v>
      </c>
      <c r="H132" s="1186" t="s">
        <v>789</v>
      </c>
      <c r="I132" s="1171" t="s">
        <v>777</v>
      </c>
      <c r="J132" s="1153" t="s">
        <v>790</v>
      </c>
      <c r="K132" s="1134" t="s">
        <v>789</v>
      </c>
      <c r="L132" s="623"/>
      <c r="M132" s="623"/>
      <c r="N132" s="623"/>
      <c r="O132" s="734"/>
      <c r="P132" s="734"/>
      <c r="Q132" s="734"/>
      <c r="R132" s="734"/>
      <c r="S132" s="623"/>
      <c r="T132" s="623"/>
      <c r="U132" s="623"/>
      <c r="V132" s="623"/>
      <c r="W132" s="623"/>
      <c r="Y132" s="625"/>
      <c r="AD132" s="623"/>
    </row>
    <row r="133" spans="1:58" ht="17.25" x14ac:dyDescent="0.25">
      <c r="A133" s="708"/>
      <c r="B133" s="1136"/>
      <c r="C133" s="1149"/>
      <c r="D133" s="1168"/>
      <c r="E133" s="1169"/>
      <c r="F133" s="1170"/>
      <c r="G133" s="1191"/>
      <c r="H133" s="1192"/>
      <c r="I133" s="1172"/>
      <c r="J133" s="1174"/>
      <c r="K133" s="1135"/>
      <c r="L133" s="623"/>
      <c r="M133" s="623"/>
      <c r="N133" s="623"/>
      <c r="O133" s="734"/>
      <c r="P133" s="734"/>
      <c r="Q133" s="734"/>
      <c r="R133" s="734"/>
      <c r="S133" s="623"/>
      <c r="T133" s="623"/>
      <c r="U133" s="623"/>
      <c r="V133" s="623"/>
      <c r="W133" s="623"/>
      <c r="Y133" s="625"/>
      <c r="AD133" s="623"/>
    </row>
    <row r="134" spans="1:58" ht="23.25" customHeight="1" x14ac:dyDescent="0.25">
      <c r="A134" s="708"/>
      <c r="B134" s="1122"/>
      <c r="C134" s="1150"/>
      <c r="D134" s="1168"/>
      <c r="E134" s="1169"/>
      <c r="F134" s="1124"/>
      <c r="G134" s="1152"/>
      <c r="H134" s="1187"/>
      <c r="I134" s="1173"/>
      <c r="J134" s="1154"/>
      <c r="K134" s="1137"/>
      <c r="L134" s="623"/>
      <c r="M134" s="623"/>
      <c r="N134" s="623"/>
      <c r="O134" s="734"/>
      <c r="P134" s="734"/>
      <c r="Q134" s="734"/>
      <c r="R134" s="734"/>
      <c r="S134" s="623"/>
      <c r="T134" s="623"/>
      <c r="U134" s="623"/>
      <c r="V134" s="623"/>
      <c r="W134" s="623"/>
      <c r="Y134" s="625"/>
      <c r="AD134" s="623"/>
    </row>
    <row r="135" spans="1:58" ht="39" customHeight="1" x14ac:dyDescent="0.25">
      <c r="A135" s="708"/>
      <c r="B135" s="735">
        <v>1</v>
      </c>
      <c r="C135" s="1181" t="s">
        <v>77</v>
      </c>
      <c r="D135" s="1218" t="s">
        <v>202</v>
      </c>
      <c r="E135" s="1219"/>
      <c r="F135" s="471"/>
      <c r="G135" s="459"/>
      <c r="H135" s="472"/>
      <c r="I135" s="471"/>
      <c r="J135" s="470"/>
      <c r="K135" s="469"/>
      <c r="L135" s="623"/>
      <c r="M135" s="623"/>
      <c r="N135" s="623"/>
      <c r="O135" s="623"/>
      <c r="P135" s="623"/>
      <c r="Q135" s="623"/>
      <c r="R135" s="623"/>
      <c r="S135" s="623"/>
      <c r="T135" s="623"/>
      <c r="U135" s="623"/>
      <c r="V135" s="623"/>
      <c r="W135" s="734"/>
      <c r="Y135" s="625"/>
      <c r="AD135" s="623"/>
    </row>
    <row r="136" spans="1:58" ht="39" customHeight="1" x14ac:dyDescent="0.25">
      <c r="A136" s="708"/>
      <c r="B136" s="736">
        <v>2</v>
      </c>
      <c r="C136" s="1182"/>
      <c r="D136" s="1127" t="s">
        <v>776</v>
      </c>
      <c r="E136" s="1128"/>
      <c r="F136" s="451"/>
      <c r="G136" s="450"/>
      <c r="H136" s="452"/>
      <c r="I136" s="451"/>
      <c r="J136" s="468"/>
      <c r="K136" s="449"/>
      <c r="L136" s="623"/>
      <c r="M136" s="623"/>
      <c r="N136" s="623"/>
      <c r="O136" s="623"/>
      <c r="P136" s="623"/>
      <c r="Q136" s="623"/>
      <c r="R136" s="623"/>
      <c r="S136" s="623"/>
      <c r="T136" s="623"/>
      <c r="U136" s="623"/>
      <c r="V136" s="623"/>
      <c r="W136" s="734"/>
      <c r="Y136" s="625"/>
      <c r="AD136" s="623"/>
    </row>
    <row r="137" spans="1:58" ht="39" customHeight="1" x14ac:dyDescent="0.25">
      <c r="A137" s="708"/>
      <c r="B137" s="736">
        <v>3</v>
      </c>
      <c r="C137" s="1182"/>
      <c r="D137" s="1127" t="s">
        <v>203</v>
      </c>
      <c r="E137" s="1128"/>
      <c r="F137" s="451"/>
      <c r="G137" s="450"/>
      <c r="H137" s="452"/>
      <c r="I137" s="451"/>
      <c r="J137" s="468"/>
      <c r="K137" s="449"/>
      <c r="L137" s="623"/>
      <c r="M137" s="623"/>
      <c r="N137" s="623"/>
      <c r="O137" s="623"/>
      <c r="P137" s="623"/>
      <c r="Q137" s="623"/>
      <c r="R137" s="623"/>
      <c r="S137" s="623"/>
      <c r="T137" s="623"/>
      <c r="U137" s="623"/>
      <c r="V137" s="623"/>
      <c r="W137" s="734"/>
      <c r="Y137" s="625"/>
      <c r="AD137" s="623"/>
    </row>
    <row r="138" spans="1:58" ht="39" customHeight="1" x14ac:dyDescent="0.25">
      <c r="A138" s="708"/>
      <c r="B138" s="736">
        <v>4</v>
      </c>
      <c r="C138" s="1182"/>
      <c r="D138" s="1127" t="s">
        <v>204</v>
      </c>
      <c r="E138" s="1128"/>
      <c r="F138" s="451"/>
      <c r="G138" s="450"/>
      <c r="H138" s="452"/>
      <c r="I138" s="451"/>
      <c r="J138" s="468"/>
      <c r="K138" s="449"/>
      <c r="L138" s="623"/>
      <c r="M138" s="623"/>
      <c r="N138" s="623"/>
      <c r="O138" s="623"/>
      <c r="P138" s="623"/>
      <c r="Q138" s="623"/>
      <c r="R138" s="623"/>
      <c r="S138" s="623"/>
      <c r="T138" s="623"/>
      <c r="U138" s="623"/>
      <c r="V138" s="623"/>
      <c r="W138" s="734"/>
      <c r="Y138" s="625"/>
      <c r="AD138" s="623"/>
    </row>
    <row r="139" spans="1:58" ht="39" customHeight="1" x14ac:dyDescent="0.25">
      <c r="A139" s="708"/>
      <c r="B139" s="736">
        <v>5</v>
      </c>
      <c r="C139" s="1182"/>
      <c r="D139" s="1127" t="s">
        <v>79</v>
      </c>
      <c r="E139" s="1128"/>
      <c r="F139" s="451"/>
      <c r="G139" s="450"/>
      <c r="H139" s="452"/>
      <c r="I139" s="451"/>
      <c r="J139" s="468"/>
      <c r="K139" s="449"/>
      <c r="L139" s="623"/>
      <c r="M139" s="623"/>
      <c r="N139" s="623"/>
      <c r="O139" s="623"/>
      <c r="P139" s="623"/>
      <c r="Q139" s="623"/>
      <c r="R139" s="623"/>
      <c r="S139" s="623"/>
      <c r="T139" s="623"/>
      <c r="U139" s="623"/>
      <c r="V139" s="623"/>
      <c r="W139" s="734"/>
      <c r="Y139" s="625"/>
      <c r="AD139" s="623"/>
    </row>
    <row r="140" spans="1:58" ht="39" customHeight="1" x14ac:dyDescent="0.25">
      <c r="A140" s="708"/>
      <c r="B140" s="736">
        <v>6</v>
      </c>
      <c r="C140" s="1183"/>
      <c r="D140" s="1127" t="s">
        <v>205</v>
      </c>
      <c r="E140" s="1128"/>
      <c r="F140" s="451"/>
      <c r="G140" s="450"/>
      <c r="H140" s="452"/>
      <c r="I140" s="451"/>
      <c r="J140" s="468"/>
      <c r="K140" s="449"/>
      <c r="L140" s="623"/>
      <c r="M140" s="623"/>
      <c r="N140" s="623"/>
      <c r="O140" s="623"/>
      <c r="P140" s="623"/>
      <c r="Q140" s="623"/>
      <c r="R140" s="623"/>
      <c r="S140" s="623"/>
      <c r="T140" s="623"/>
      <c r="U140" s="623"/>
      <c r="V140" s="623"/>
      <c r="W140" s="734"/>
      <c r="Y140" s="625"/>
      <c r="AD140" s="623"/>
    </row>
    <row r="141" spans="1:58" ht="39" customHeight="1" x14ac:dyDescent="0.25">
      <c r="A141" s="708"/>
      <c r="B141" s="737">
        <v>7</v>
      </c>
      <c r="C141" s="1177" t="s">
        <v>78</v>
      </c>
      <c r="D141" s="1127" t="s">
        <v>206</v>
      </c>
      <c r="E141" s="1128"/>
      <c r="F141" s="451"/>
      <c r="G141" s="450"/>
      <c r="H141" s="452"/>
      <c r="I141" s="451"/>
      <c r="J141" s="468"/>
      <c r="K141" s="449"/>
      <c r="L141" s="623"/>
      <c r="M141" s="623"/>
      <c r="N141" s="623"/>
      <c r="O141" s="623"/>
      <c r="P141" s="623"/>
      <c r="Q141" s="623"/>
      <c r="R141" s="623"/>
      <c r="S141" s="623"/>
      <c r="T141" s="623"/>
      <c r="U141" s="623"/>
      <c r="V141" s="623"/>
      <c r="W141" s="734"/>
      <c r="Y141" s="625"/>
      <c r="AD141" s="623"/>
    </row>
    <row r="142" spans="1:58" ht="39" customHeight="1" x14ac:dyDescent="0.25">
      <c r="A142" s="708"/>
      <c r="B142" s="736">
        <v>8</v>
      </c>
      <c r="C142" s="1178"/>
      <c r="D142" s="1127" t="s">
        <v>776</v>
      </c>
      <c r="E142" s="1128"/>
      <c r="F142" s="451"/>
      <c r="G142" s="450"/>
      <c r="H142" s="452"/>
      <c r="I142" s="451"/>
      <c r="J142" s="468"/>
      <c r="K142" s="449"/>
      <c r="L142" s="623"/>
      <c r="M142" s="623"/>
      <c r="N142" s="623"/>
      <c r="O142" s="623"/>
      <c r="P142" s="623"/>
      <c r="Q142" s="623"/>
      <c r="R142" s="623"/>
      <c r="S142" s="623"/>
      <c r="T142" s="623"/>
      <c r="U142" s="623"/>
      <c r="V142" s="623"/>
      <c r="W142" s="734"/>
      <c r="Y142" s="625"/>
      <c r="AD142" s="623"/>
    </row>
    <row r="143" spans="1:58" ht="39" customHeight="1" x14ac:dyDescent="0.25">
      <c r="A143" s="708"/>
      <c r="B143" s="736">
        <v>9</v>
      </c>
      <c r="C143" s="1178"/>
      <c r="D143" s="1131" t="s">
        <v>203</v>
      </c>
      <c r="E143" s="1132"/>
      <c r="F143" s="451"/>
      <c r="G143" s="450"/>
      <c r="H143" s="452"/>
      <c r="I143" s="451"/>
      <c r="J143" s="468"/>
      <c r="K143" s="449"/>
      <c r="L143" s="623"/>
      <c r="M143" s="623"/>
      <c r="N143" s="623"/>
      <c r="O143" s="623"/>
      <c r="P143" s="623"/>
      <c r="Q143" s="623"/>
      <c r="R143" s="623"/>
      <c r="S143" s="623"/>
      <c r="T143" s="623"/>
      <c r="U143" s="623"/>
      <c r="V143" s="623"/>
      <c r="W143" s="734"/>
      <c r="Y143" s="625"/>
      <c r="AD143" s="623"/>
    </row>
    <row r="144" spans="1:58" ht="39" customHeight="1" x14ac:dyDescent="0.25">
      <c r="A144" s="708"/>
      <c r="B144" s="736">
        <v>10</v>
      </c>
      <c r="C144" s="1178"/>
      <c r="D144" s="1127" t="s">
        <v>204</v>
      </c>
      <c r="E144" s="1128"/>
      <c r="F144" s="451"/>
      <c r="G144" s="450"/>
      <c r="H144" s="452"/>
      <c r="I144" s="451"/>
      <c r="J144" s="468"/>
      <c r="K144" s="449"/>
      <c r="L144" s="623"/>
      <c r="M144" s="623"/>
      <c r="N144" s="623"/>
      <c r="O144" s="623"/>
      <c r="P144" s="623"/>
      <c r="Q144" s="623"/>
      <c r="R144" s="623"/>
      <c r="S144" s="623"/>
      <c r="T144" s="623"/>
      <c r="U144" s="623"/>
      <c r="V144" s="623"/>
      <c r="W144" s="734"/>
      <c r="Y144" s="625"/>
      <c r="AD144" s="623"/>
    </row>
    <row r="145" spans="1:30" ht="39" customHeight="1" x14ac:dyDescent="0.25">
      <c r="A145" s="708"/>
      <c r="B145" s="736">
        <v>11</v>
      </c>
      <c r="C145" s="1178"/>
      <c r="D145" s="1127" t="s">
        <v>79</v>
      </c>
      <c r="E145" s="1128"/>
      <c r="F145" s="451"/>
      <c r="G145" s="450"/>
      <c r="H145" s="452"/>
      <c r="I145" s="451"/>
      <c r="J145" s="468"/>
      <c r="K145" s="449"/>
      <c r="L145" s="623"/>
      <c r="M145" s="623"/>
      <c r="N145" s="623"/>
      <c r="O145" s="623"/>
      <c r="P145" s="623"/>
      <c r="Q145" s="623"/>
      <c r="R145" s="623"/>
      <c r="S145" s="623"/>
      <c r="T145" s="623"/>
      <c r="U145" s="623"/>
      <c r="V145" s="623"/>
      <c r="W145" s="734"/>
      <c r="Y145" s="625"/>
      <c r="AD145" s="623"/>
    </row>
    <row r="146" spans="1:30" ht="39" customHeight="1" x14ac:dyDescent="0.25">
      <c r="A146" s="708"/>
      <c r="B146" s="738">
        <v>12</v>
      </c>
      <c r="C146" s="1179"/>
      <c r="D146" s="1127" t="s">
        <v>205</v>
      </c>
      <c r="E146" s="1128"/>
      <c r="F146" s="456"/>
      <c r="G146" s="465"/>
      <c r="H146" s="467"/>
      <c r="I146" s="456"/>
      <c r="J146" s="466"/>
      <c r="K146" s="464"/>
      <c r="L146" s="623"/>
      <c r="M146" s="623"/>
      <c r="N146" s="623"/>
      <c r="O146" s="623"/>
      <c r="P146" s="623"/>
      <c r="Q146" s="623"/>
      <c r="R146" s="623"/>
      <c r="S146" s="623"/>
      <c r="T146" s="623"/>
      <c r="U146" s="623"/>
      <c r="V146" s="623"/>
      <c r="W146" s="734"/>
      <c r="Y146" s="625"/>
      <c r="AD146" s="623"/>
    </row>
    <row r="147" spans="1:30" ht="39" customHeight="1" x14ac:dyDescent="0.25">
      <c r="A147" s="623"/>
      <c r="B147" s="739">
        <v>13</v>
      </c>
      <c r="C147" s="740" t="s">
        <v>775</v>
      </c>
      <c r="D147" s="1125" t="s">
        <v>724</v>
      </c>
      <c r="E147" s="1126"/>
      <c r="F147" s="447"/>
      <c r="G147" s="446"/>
      <c r="H147" s="448"/>
      <c r="I147" s="447"/>
      <c r="J147" s="463"/>
      <c r="K147" s="445"/>
      <c r="L147" s="623"/>
      <c r="M147" s="623"/>
      <c r="N147" s="623"/>
      <c r="O147" s="623"/>
      <c r="P147" s="623"/>
      <c r="Q147" s="623"/>
      <c r="R147" s="623"/>
      <c r="S147" s="623"/>
      <c r="T147" s="623"/>
      <c r="U147" s="623"/>
      <c r="V147" s="623"/>
      <c r="W147" s="623"/>
      <c r="Y147" s="625"/>
      <c r="AD147" s="623"/>
    </row>
    <row r="148" spans="1:30" x14ac:dyDescent="0.25">
      <c r="A148" s="708"/>
      <c r="B148" s="623"/>
      <c r="C148" s="623"/>
      <c r="D148" s="623"/>
      <c r="E148" s="623"/>
      <c r="F148" s="793"/>
      <c r="G148" s="623"/>
      <c r="H148" s="623"/>
      <c r="I148" s="623"/>
      <c r="J148" s="623"/>
      <c r="K148" s="623"/>
      <c r="L148" s="623"/>
      <c r="M148" s="623"/>
      <c r="N148" s="623"/>
      <c r="O148" s="623"/>
      <c r="P148" s="623"/>
      <c r="Q148" s="623"/>
      <c r="R148" s="623"/>
      <c r="S148" s="623"/>
      <c r="T148" s="623"/>
      <c r="U148" s="623"/>
      <c r="V148" s="623"/>
      <c r="W148" s="623"/>
      <c r="Y148" s="625"/>
      <c r="AD148" s="623"/>
    </row>
    <row r="149" spans="1:30" ht="17.25" x14ac:dyDescent="0.25">
      <c r="A149" s="690" t="s">
        <v>797</v>
      </c>
      <c r="B149" s="623"/>
      <c r="C149" s="623"/>
      <c r="D149" s="623"/>
      <c r="E149" s="623"/>
      <c r="F149" s="623"/>
      <c r="G149" s="623"/>
      <c r="H149" s="623"/>
      <c r="I149" s="623"/>
      <c r="J149" s="623"/>
      <c r="K149" s="623"/>
      <c r="L149" s="623"/>
      <c r="M149" s="623"/>
      <c r="N149" s="623"/>
      <c r="O149" s="623"/>
      <c r="P149" s="623"/>
      <c r="Q149" s="623"/>
      <c r="R149" s="623"/>
      <c r="S149" s="623"/>
      <c r="T149" s="623"/>
      <c r="U149" s="623"/>
      <c r="V149" s="623"/>
      <c r="W149" s="623"/>
      <c r="Y149" s="625"/>
      <c r="AD149" s="690"/>
    </row>
    <row r="150" spans="1:30" ht="17.25" x14ac:dyDescent="0.25">
      <c r="A150" s="623"/>
      <c r="B150" s="643"/>
      <c r="C150" s="643"/>
      <c r="D150" s="643"/>
      <c r="E150" s="643"/>
      <c r="F150" s="1165" t="s">
        <v>134</v>
      </c>
      <c r="G150" s="1166"/>
      <c r="H150" s="1167"/>
      <c r="I150" s="1165" t="s">
        <v>190</v>
      </c>
      <c r="J150" s="1166"/>
      <c r="K150" s="1166"/>
      <c r="L150" s="734"/>
      <c r="M150" s="734"/>
      <c r="N150" s="734"/>
      <c r="O150" s="734"/>
      <c r="P150" s="734"/>
      <c r="Q150" s="734"/>
      <c r="R150" s="734"/>
      <c r="S150" s="734"/>
      <c r="T150" s="734"/>
      <c r="U150" s="734"/>
      <c r="V150" s="734"/>
      <c r="W150" s="734"/>
      <c r="Y150" s="625"/>
      <c r="AD150" s="623"/>
    </row>
    <row r="151" spans="1:30" x14ac:dyDescent="0.25">
      <c r="A151" s="708"/>
      <c r="B151" s="1121" t="s">
        <v>115</v>
      </c>
      <c r="C151" s="1148" t="s">
        <v>81</v>
      </c>
      <c r="D151" s="1151" t="s">
        <v>80</v>
      </c>
      <c r="E151" s="1197" t="s">
        <v>76</v>
      </c>
      <c r="F151" s="1123" t="s">
        <v>777</v>
      </c>
      <c r="G151" s="1151" t="s">
        <v>790</v>
      </c>
      <c r="H151" s="1186" t="s">
        <v>789</v>
      </c>
      <c r="I151" s="1160" t="s">
        <v>777</v>
      </c>
      <c r="J151" s="1153" t="s">
        <v>790</v>
      </c>
      <c r="K151" s="1155" t="s">
        <v>789</v>
      </c>
      <c r="L151" s="623"/>
      <c r="M151" s="623"/>
      <c r="N151" s="623"/>
      <c r="O151" s="623"/>
      <c r="P151" s="623"/>
      <c r="Q151" s="623"/>
      <c r="R151" s="623"/>
      <c r="S151" s="623"/>
      <c r="T151" s="623"/>
      <c r="U151" s="623"/>
      <c r="V151" s="623"/>
      <c r="W151" s="623"/>
      <c r="Y151" s="625"/>
      <c r="AD151" s="623"/>
    </row>
    <row r="152" spans="1:30" x14ac:dyDescent="0.25">
      <c r="A152" s="708"/>
      <c r="B152" s="1122"/>
      <c r="C152" s="1150"/>
      <c r="D152" s="1152"/>
      <c r="E152" s="1198"/>
      <c r="F152" s="1124"/>
      <c r="G152" s="1152"/>
      <c r="H152" s="1187"/>
      <c r="I152" s="1161"/>
      <c r="J152" s="1154"/>
      <c r="K152" s="1156"/>
      <c r="L152" s="623"/>
      <c r="M152" s="623"/>
      <c r="N152" s="623"/>
      <c r="O152" s="623"/>
      <c r="P152" s="623"/>
      <c r="Q152" s="623"/>
      <c r="R152" s="623"/>
      <c r="S152" s="623"/>
      <c r="T152" s="623"/>
      <c r="U152" s="623"/>
      <c r="V152" s="623"/>
      <c r="W152" s="623"/>
      <c r="Y152" s="625"/>
      <c r="AD152" s="623"/>
    </row>
    <row r="153" spans="1:30" ht="56.25" customHeight="1" x14ac:dyDescent="0.25">
      <c r="A153" s="708"/>
      <c r="B153" s="735">
        <v>1</v>
      </c>
      <c r="C153" s="1193" t="s">
        <v>82</v>
      </c>
      <c r="D153" s="1157" t="s">
        <v>207</v>
      </c>
      <c r="E153" s="742" t="s">
        <v>209</v>
      </c>
      <c r="F153" s="460"/>
      <c r="G153" s="462"/>
      <c r="H153" s="458"/>
      <c r="I153" s="460"/>
      <c r="J153" s="462"/>
      <c r="K153" s="458"/>
      <c r="L153" s="623"/>
      <c r="M153" s="623"/>
      <c r="N153" s="623"/>
      <c r="O153" s="623"/>
      <c r="P153" s="623"/>
      <c r="Q153" s="623"/>
      <c r="R153" s="623"/>
      <c r="S153" s="623"/>
      <c r="T153" s="623"/>
      <c r="U153" s="623"/>
      <c r="V153" s="623"/>
      <c r="W153" s="623"/>
      <c r="Y153" s="625"/>
      <c r="AD153" s="623"/>
    </row>
    <row r="154" spans="1:30" ht="56.25" customHeight="1" x14ac:dyDescent="0.25">
      <c r="A154" s="708"/>
      <c r="B154" s="736">
        <v>2</v>
      </c>
      <c r="C154" s="1194"/>
      <c r="D154" s="1158"/>
      <c r="E154" s="743" t="s">
        <v>84</v>
      </c>
      <c r="F154" s="451"/>
      <c r="G154" s="450"/>
      <c r="H154" s="449"/>
      <c r="I154" s="451"/>
      <c r="J154" s="450"/>
      <c r="K154" s="449"/>
      <c r="L154" s="623"/>
      <c r="M154" s="623"/>
      <c r="N154" s="623"/>
      <c r="O154" s="623"/>
      <c r="P154" s="623"/>
      <c r="Q154" s="623"/>
      <c r="R154" s="623"/>
      <c r="S154" s="623"/>
      <c r="T154" s="623"/>
      <c r="U154" s="623"/>
      <c r="V154" s="623"/>
      <c r="W154" s="623"/>
      <c r="Y154" s="625"/>
      <c r="AD154" s="623"/>
    </row>
    <row r="155" spans="1:30" ht="56.25" customHeight="1" x14ac:dyDescent="0.25">
      <c r="A155" s="708"/>
      <c r="B155" s="736">
        <v>3</v>
      </c>
      <c r="C155" s="1194"/>
      <c r="D155" s="1158"/>
      <c r="E155" s="743" t="s">
        <v>210</v>
      </c>
      <c r="F155" s="451"/>
      <c r="G155" s="450"/>
      <c r="H155" s="449"/>
      <c r="I155" s="451"/>
      <c r="J155" s="450"/>
      <c r="K155" s="449"/>
      <c r="L155" s="623"/>
      <c r="M155" s="623"/>
      <c r="N155" s="623"/>
      <c r="O155" s="623"/>
      <c r="P155" s="623"/>
      <c r="Q155" s="623"/>
      <c r="R155" s="623"/>
      <c r="S155" s="623"/>
      <c r="T155" s="623"/>
      <c r="U155" s="623"/>
      <c r="V155" s="623"/>
      <c r="W155" s="623"/>
      <c r="Y155" s="625"/>
      <c r="AD155" s="623"/>
    </row>
    <row r="156" spans="1:30" ht="56.25" customHeight="1" x14ac:dyDescent="0.25">
      <c r="A156" s="708"/>
      <c r="B156" s="736">
        <v>4</v>
      </c>
      <c r="C156" s="1194"/>
      <c r="D156" s="1159"/>
      <c r="E156" s="743" t="s">
        <v>211</v>
      </c>
      <c r="F156" s="451"/>
      <c r="G156" s="450"/>
      <c r="H156" s="449"/>
      <c r="I156" s="451"/>
      <c r="J156" s="450"/>
      <c r="K156" s="449"/>
      <c r="L156" s="623"/>
      <c r="M156" s="623"/>
      <c r="N156" s="623"/>
      <c r="O156" s="623"/>
      <c r="P156" s="623"/>
      <c r="Q156" s="623"/>
      <c r="R156" s="623"/>
      <c r="S156" s="623"/>
      <c r="T156" s="623"/>
      <c r="U156" s="623"/>
      <c r="V156" s="623"/>
      <c r="W156" s="623"/>
      <c r="Y156" s="625"/>
      <c r="AD156" s="623"/>
    </row>
    <row r="157" spans="1:30" ht="56.25" customHeight="1" x14ac:dyDescent="0.25">
      <c r="A157" s="708"/>
      <c r="B157" s="736">
        <v>5</v>
      </c>
      <c r="C157" s="1194"/>
      <c r="D157" s="1180" t="s">
        <v>208</v>
      </c>
      <c r="E157" s="743" t="s">
        <v>209</v>
      </c>
      <c r="F157" s="451"/>
      <c r="G157" s="450"/>
      <c r="H157" s="449"/>
      <c r="I157" s="451"/>
      <c r="J157" s="450"/>
      <c r="K157" s="449"/>
      <c r="L157" s="623"/>
      <c r="M157" s="623"/>
      <c r="N157" s="623"/>
      <c r="O157" s="623"/>
      <c r="P157" s="623"/>
      <c r="Q157" s="623"/>
      <c r="R157" s="623"/>
      <c r="S157" s="623"/>
      <c r="T157" s="623"/>
      <c r="U157" s="623"/>
      <c r="V157" s="623"/>
      <c r="W157" s="623"/>
      <c r="Y157" s="625"/>
      <c r="AD157" s="623"/>
    </row>
    <row r="158" spans="1:30" ht="56.25" customHeight="1" x14ac:dyDescent="0.25">
      <c r="A158" s="708"/>
      <c r="B158" s="736">
        <v>6</v>
      </c>
      <c r="C158" s="1194"/>
      <c r="D158" s="1158"/>
      <c r="E158" s="743" t="s">
        <v>84</v>
      </c>
      <c r="F158" s="451"/>
      <c r="G158" s="450"/>
      <c r="H158" s="449"/>
      <c r="I158" s="451"/>
      <c r="J158" s="450"/>
      <c r="K158" s="449"/>
      <c r="L158" s="623"/>
      <c r="M158" s="623"/>
      <c r="N158" s="623"/>
      <c r="O158" s="623"/>
      <c r="P158" s="623"/>
      <c r="Q158" s="623"/>
      <c r="R158" s="623"/>
      <c r="S158" s="623"/>
      <c r="T158" s="623"/>
      <c r="U158" s="623"/>
      <c r="V158" s="623"/>
      <c r="W158" s="623"/>
      <c r="Y158" s="625"/>
      <c r="AD158" s="623"/>
    </row>
    <row r="159" spans="1:30" ht="56.25" customHeight="1" x14ac:dyDescent="0.25">
      <c r="A159" s="708"/>
      <c r="B159" s="737">
        <v>7</v>
      </c>
      <c r="C159" s="1194"/>
      <c r="D159" s="1158"/>
      <c r="E159" s="743" t="s">
        <v>210</v>
      </c>
      <c r="F159" s="451"/>
      <c r="G159" s="450"/>
      <c r="H159" s="449"/>
      <c r="I159" s="451"/>
      <c r="J159" s="450"/>
      <c r="K159" s="449"/>
      <c r="L159" s="623"/>
      <c r="M159" s="623"/>
      <c r="N159" s="623"/>
      <c r="O159" s="623"/>
      <c r="P159" s="623"/>
      <c r="Q159" s="623"/>
      <c r="R159" s="623"/>
      <c r="S159" s="623"/>
      <c r="T159" s="623"/>
      <c r="U159" s="623"/>
      <c r="V159" s="623"/>
      <c r="W159" s="623"/>
      <c r="Y159" s="625"/>
      <c r="AD159" s="623"/>
    </row>
    <row r="160" spans="1:30" ht="56.25" customHeight="1" x14ac:dyDescent="0.25">
      <c r="A160" s="708"/>
      <c r="B160" s="736">
        <v>8</v>
      </c>
      <c r="C160" s="1195"/>
      <c r="D160" s="1159"/>
      <c r="E160" s="743" t="s">
        <v>211</v>
      </c>
      <c r="F160" s="451"/>
      <c r="G160" s="450"/>
      <c r="H160" s="449"/>
      <c r="I160" s="451"/>
      <c r="J160" s="450"/>
      <c r="K160" s="449"/>
      <c r="L160" s="623"/>
      <c r="M160" s="623"/>
      <c r="N160" s="623"/>
      <c r="O160" s="623"/>
      <c r="P160" s="623"/>
      <c r="Q160" s="623"/>
      <c r="R160" s="623"/>
      <c r="S160" s="623"/>
      <c r="T160" s="623"/>
      <c r="U160" s="623"/>
      <c r="V160" s="623"/>
      <c r="W160" s="623"/>
      <c r="Y160" s="625"/>
      <c r="AD160" s="623"/>
    </row>
    <row r="161" spans="1:30" ht="56.25" customHeight="1" x14ac:dyDescent="0.25">
      <c r="A161" s="708"/>
      <c r="B161" s="736">
        <v>9</v>
      </c>
      <c r="C161" s="1199" t="s">
        <v>83</v>
      </c>
      <c r="D161" s="744" t="s">
        <v>207</v>
      </c>
      <c r="E161" s="745" t="s">
        <v>796</v>
      </c>
      <c r="F161" s="451"/>
      <c r="G161" s="450"/>
      <c r="H161" s="449"/>
      <c r="I161" s="451"/>
      <c r="J161" s="450"/>
      <c r="K161" s="449"/>
      <c r="L161" s="623"/>
      <c r="M161" s="623"/>
      <c r="N161" s="623"/>
      <c r="O161" s="623"/>
      <c r="P161" s="623"/>
      <c r="Q161" s="623"/>
      <c r="R161" s="623"/>
      <c r="S161" s="623"/>
      <c r="T161" s="623"/>
      <c r="U161" s="623"/>
      <c r="V161" s="623"/>
      <c r="W161" s="623"/>
      <c r="Y161" s="625"/>
      <c r="AD161" s="623"/>
    </row>
    <row r="162" spans="1:30" ht="56.25" customHeight="1" x14ac:dyDescent="0.25">
      <c r="A162" s="708"/>
      <c r="B162" s="738">
        <v>10</v>
      </c>
      <c r="C162" s="1194"/>
      <c r="D162" s="746" t="s">
        <v>208</v>
      </c>
      <c r="E162" s="745" t="s">
        <v>795</v>
      </c>
      <c r="F162" s="456"/>
      <c r="G162" s="465"/>
      <c r="H162" s="464"/>
      <c r="I162" s="456"/>
      <c r="J162" s="465"/>
      <c r="K162" s="464"/>
      <c r="L162" s="623"/>
      <c r="M162" s="623"/>
      <c r="N162" s="623"/>
      <c r="O162" s="623"/>
      <c r="P162" s="623"/>
      <c r="Q162" s="623"/>
      <c r="R162" s="623"/>
      <c r="S162" s="623"/>
      <c r="T162" s="623"/>
      <c r="U162" s="623"/>
      <c r="V162" s="623"/>
      <c r="W162" s="623"/>
      <c r="Y162" s="625"/>
      <c r="AD162" s="623"/>
    </row>
    <row r="163" spans="1:30" ht="56.25" customHeight="1" x14ac:dyDescent="0.25">
      <c r="A163" s="708"/>
      <c r="B163" s="739">
        <v>11</v>
      </c>
      <c r="C163" s="740" t="s">
        <v>775</v>
      </c>
      <c r="D163" s="1225" t="s">
        <v>724</v>
      </c>
      <c r="E163" s="1130"/>
      <c r="F163" s="447"/>
      <c r="G163" s="446"/>
      <c r="H163" s="448"/>
      <c r="I163" s="447"/>
      <c r="J163" s="463"/>
      <c r="K163" s="445"/>
      <c r="L163" s="623"/>
      <c r="M163" s="623"/>
      <c r="N163" s="623"/>
      <c r="O163" s="623"/>
      <c r="P163" s="623"/>
      <c r="Q163" s="623"/>
      <c r="R163" s="623"/>
      <c r="S163" s="623"/>
      <c r="T163" s="623"/>
      <c r="U163" s="623"/>
      <c r="V163" s="623"/>
      <c r="W163" s="623"/>
      <c r="Y163" s="625"/>
      <c r="AD163" s="623"/>
    </row>
    <row r="164" spans="1:30" x14ac:dyDescent="0.25">
      <c r="A164" s="623"/>
      <c r="B164" s="623"/>
      <c r="C164" s="623"/>
      <c r="D164" s="623"/>
      <c r="E164" s="623"/>
      <c r="F164" s="623"/>
      <c r="G164" s="623"/>
      <c r="H164" s="623"/>
      <c r="I164" s="623"/>
      <c r="J164" s="623"/>
      <c r="K164" s="623"/>
      <c r="L164" s="623"/>
      <c r="M164" s="623"/>
      <c r="N164" s="623"/>
      <c r="O164" s="623"/>
      <c r="P164" s="623"/>
      <c r="Q164" s="623"/>
      <c r="R164" s="623"/>
      <c r="S164" s="623"/>
      <c r="T164" s="623"/>
      <c r="U164" s="623"/>
      <c r="V164" s="623"/>
      <c r="W164" s="623"/>
      <c r="Y164" s="625"/>
      <c r="AD164" s="623"/>
    </row>
    <row r="165" spans="1:30" x14ac:dyDescent="0.25">
      <c r="A165" s="623"/>
      <c r="B165" s="623"/>
      <c r="C165" s="623"/>
      <c r="D165" s="623"/>
      <c r="E165" s="623"/>
      <c r="F165" s="623"/>
      <c r="G165" s="623"/>
      <c r="H165" s="623"/>
      <c r="I165" s="623"/>
      <c r="J165" s="623"/>
      <c r="K165" s="623"/>
      <c r="L165" s="623"/>
      <c r="M165" s="623"/>
      <c r="N165" s="623"/>
      <c r="O165" s="623"/>
      <c r="P165" s="623"/>
      <c r="Q165" s="623"/>
      <c r="R165" s="623"/>
      <c r="S165" s="623"/>
      <c r="T165" s="623"/>
      <c r="U165" s="623"/>
      <c r="V165" s="623"/>
      <c r="W165" s="623"/>
      <c r="Y165" s="625"/>
      <c r="AD165" s="623"/>
    </row>
    <row r="166" spans="1:30" ht="17.25" x14ac:dyDescent="0.25">
      <c r="A166" s="688" t="s">
        <v>794</v>
      </c>
      <c r="B166" s="623"/>
      <c r="C166" s="623"/>
      <c r="D166" s="623"/>
      <c r="E166" s="623"/>
      <c r="F166" s="623"/>
      <c r="G166" s="623"/>
      <c r="H166" s="623"/>
      <c r="I166" s="623"/>
      <c r="J166" s="623"/>
      <c r="K166" s="623"/>
      <c r="L166" s="623"/>
      <c r="M166" s="623"/>
      <c r="N166" s="623"/>
      <c r="O166" s="623"/>
      <c r="P166" s="623"/>
      <c r="Q166" s="623"/>
      <c r="R166" s="623"/>
      <c r="S166" s="623"/>
      <c r="T166" s="623"/>
      <c r="U166" s="623"/>
      <c r="V166" s="623"/>
      <c r="W166" s="623"/>
      <c r="Y166" s="625"/>
      <c r="AD166" s="690"/>
    </row>
    <row r="167" spans="1:30" ht="17.25" x14ac:dyDescent="0.25">
      <c r="A167" s="623"/>
      <c r="B167" s="643"/>
      <c r="C167" s="643"/>
      <c r="D167" s="643"/>
      <c r="E167" s="643"/>
      <c r="F167" s="1165" t="s">
        <v>134</v>
      </c>
      <c r="G167" s="1166"/>
      <c r="H167" s="1167"/>
      <c r="I167" s="1165" t="s">
        <v>190</v>
      </c>
      <c r="J167" s="1166"/>
      <c r="K167" s="1166"/>
      <c r="L167" s="734"/>
      <c r="M167" s="734"/>
      <c r="N167" s="734"/>
      <c r="O167" s="734"/>
      <c r="P167" s="734"/>
      <c r="Q167" s="734"/>
      <c r="R167" s="734"/>
      <c r="S167" s="734"/>
      <c r="T167" s="734"/>
      <c r="U167" s="734"/>
      <c r="V167" s="734"/>
      <c r="W167" s="734"/>
      <c r="Y167" s="625"/>
      <c r="AD167" s="623"/>
    </row>
    <row r="168" spans="1:30" x14ac:dyDescent="0.25">
      <c r="A168" s="708"/>
      <c r="B168" s="747" t="s">
        <v>115</v>
      </c>
      <c r="C168" s="706" t="s">
        <v>793</v>
      </c>
      <c r="D168" s="706"/>
      <c r="E168" s="706"/>
      <c r="F168" s="1123" t="s">
        <v>777</v>
      </c>
      <c r="G168" s="1151" t="s">
        <v>790</v>
      </c>
      <c r="H168" s="1186" t="s">
        <v>789</v>
      </c>
      <c r="I168" s="1188" t="s">
        <v>777</v>
      </c>
      <c r="J168" s="1188" t="s">
        <v>790</v>
      </c>
      <c r="K168" s="1171" t="s">
        <v>789</v>
      </c>
      <c r="L168" s="623"/>
      <c r="M168" s="623"/>
      <c r="N168" s="623"/>
      <c r="O168" s="623"/>
      <c r="P168" s="623"/>
      <c r="Q168" s="623"/>
      <c r="R168" s="623"/>
      <c r="S168" s="623"/>
      <c r="T168" s="623"/>
      <c r="U168" s="623"/>
      <c r="V168" s="623"/>
      <c r="W168" s="623"/>
      <c r="Y168" s="625"/>
      <c r="AD168" s="623"/>
    </row>
    <row r="169" spans="1:30" x14ac:dyDescent="0.25">
      <c r="A169" s="708"/>
      <c r="B169" s="748"/>
      <c r="C169" s="712"/>
      <c r="D169" s="712"/>
      <c r="E169" s="712"/>
      <c r="F169" s="1124"/>
      <c r="G169" s="1152"/>
      <c r="H169" s="1187"/>
      <c r="I169" s="1189"/>
      <c r="J169" s="1189"/>
      <c r="K169" s="1173"/>
      <c r="L169" s="623"/>
      <c r="M169" s="623"/>
      <c r="N169" s="623"/>
      <c r="O169" s="623"/>
      <c r="P169" s="623"/>
      <c r="Q169" s="623"/>
      <c r="R169" s="623"/>
      <c r="S169" s="623"/>
      <c r="T169" s="623"/>
      <c r="U169" s="623"/>
      <c r="V169" s="623"/>
      <c r="W169" s="623"/>
      <c r="Y169" s="625"/>
      <c r="AD169" s="623"/>
    </row>
    <row r="170" spans="1:30" ht="15" x14ac:dyDescent="0.25">
      <c r="A170" s="708"/>
      <c r="B170" s="735">
        <v>1</v>
      </c>
      <c r="C170" s="1196" t="s">
        <v>85</v>
      </c>
      <c r="D170" s="1196"/>
      <c r="E170" s="1196"/>
      <c r="F170" s="460"/>
      <c r="G170" s="462"/>
      <c r="H170" s="461"/>
      <c r="I170" s="460"/>
      <c r="J170" s="459"/>
      <c r="K170" s="458"/>
      <c r="L170" s="623"/>
      <c r="M170" s="623"/>
      <c r="N170" s="623"/>
      <c r="O170" s="623"/>
      <c r="P170" s="623"/>
      <c r="Q170" s="623"/>
      <c r="R170" s="623"/>
      <c r="S170" s="623"/>
      <c r="T170" s="623"/>
      <c r="U170" s="623"/>
      <c r="V170" s="623"/>
      <c r="W170" s="623"/>
      <c r="Y170" s="625"/>
      <c r="AD170" s="623"/>
    </row>
    <row r="171" spans="1:30" ht="15" x14ac:dyDescent="0.25">
      <c r="A171" s="708"/>
      <c r="B171" s="736">
        <v>2</v>
      </c>
      <c r="C171" s="1176" t="s">
        <v>89</v>
      </c>
      <c r="D171" s="1176"/>
      <c r="E171" s="1176"/>
      <c r="F171" s="451"/>
      <c r="G171" s="450"/>
      <c r="H171" s="452"/>
      <c r="I171" s="451"/>
      <c r="J171" s="450"/>
      <c r="K171" s="449"/>
      <c r="L171" s="623"/>
      <c r="M171" s="623"/>
      <c r="N171" s="623"/>
      <c r="O171" s="623"/>
      <c r="P171" s="623"/>
      <c r="Q171" s="623"/>
      <c r="R171" s="623"/>
      <c r="S171" s="623"/>
      <c r="T171" s="623"/>
      <c r="U171" s="623"/>
      <c r="V171" s="623"/>
      <c r="W171" s="623"/>
      <c r="Y171" s="625"/>
      <c r="AD171" s="623"/>
    </row>
    <row r="172" spans="1:30" ht="15" x14ac:dyDescent="0.25">
      <c r="A172" s="708"/>
      <c r="B172" s="736">
        <v>3</v>
      </c>
      <c r="C172" s="1176" t="s">
        <v>86</v>
      </c>
      <c r="D172" s="1176"/>
      <c r="E172" s="1176"/>
      <c r="F172" s="451"/>
      <c r="G172" s="450"/>
      <c r="H172" s="452"/>
      <c r="I172" s="451"/>
      <c r="J172" s="450"/>
      <c r="K172" s="449"/>
      <c r="L172" s="623"/>
      <c r="M172" s="623"/>
      <c r="N172" s="623"/>
      <c r="O172" s="623"/>
      <c r="P172" s="623"/>
      <c r="Q172" s="623"/>
      <c r="R172" s="623"/>
      <c r="S172" s="623"/>
      <c r="T172" s="623"/>
      <c r="U172" s="623"/>
      <c r="V172" s="623"/>
      <c r="W172" s="623"/>
      <c r="Y172" s="625"/>
      <c r="AD172" s="623"/>
    </row>
    <row r="173" spans="1:30" ht="15" x14ac:dyDescent="0.25">
      <c r="A173" s="708"/>
      <c r="B173" s="736">
        <v>4</v>
      </c>
      <c r="C173" s="1176" t="s">
        <v>87</v>
      </c>
      <c r="D173" s="1176"/>
      <c r="E173" s="1176"/>
      <c r="F173" s="451"/>
      <c r="G173" s="450"/>
      <c r="H173" s="452"/>
      <c r="I173" s="451"/>
      <c r="J173" s="450"/>
      <c r="K173" s="449"/>
      <c r="L173" s="623"/>
      <c r="M173" s="623"/>
      <c r="N173" s="623"/>
      <c r="O173" s="623"/>
      <c r="P173" s="623"/>
      <c r="Q173" s="623"/>
      <c r="R173" s="623"/>
      <c r="S173" s="623"/>
      <c r="T173" s="623"/>
      <c r="U173" s="623"/>
      <c r="V173" s="623"/>
      <c r="W173" s="623"/>
      <c r="Y173" s="625"/>
      <c r="AD173" s="623"/>
    </row>
    <row r="174" spans="1:30" ht="15" x14ac:dyDescent="0.25">
      <c r="A174" s="708"/>
      <c r="B174" s="736">
        <v>5</v>
      </c>
      <c r="C174" s="1176" t="s">
        <v>88</v>
      </c>
      <c r="D174" s="1176"/>
      <c r="E174" s="1176"/>
      <c r="F174" s="451"/>
      <c r="G174" s="450"/>
      <c r="H174" s="452"/>
      <c r="I174" s="451"/>
      <c r="J174" s="450"/>
      <c r="K174" s="449"/>
      <c r="L174" s="623"/>
      <c r="M174" s="623"/>
      <c r="N174" s="623"/>
      <c r="O174" s="623"/>
      <c r="P174" s="623"/>
      <c r="Q174" s="623"/>
      <c r="R174" s="623"/>
      <c r="S174" s="623"/>
      <c r="T174" s="623"/>
      <c r="U174" s="623"/>
      <c r="V174" s="623"/>
      <c r="W174" s="623"/>
      <c r="Y174" s="625"/>
      <c r="AD174" s="623"/>
    </row>
    <row r="175" spans="1:30" ht="15" x14ac:dyDescent="0.25">
      <c r="A175" s="708"/>
      <c r="B175" s="736">
        <v>6</v>
      </c>
      <c r="C175" s="1176" t="s">
        <v>90</v>
      </c>
      <c r="D175" s="1176"/>
      <c r="E175" s="1176"/>
      <c r="F175" s="451"/>
      <c r="G175" s="450"/>
      <c r="H175" s="452"/>
      <c r="I175" s="451"/>
      <c r="J175" s="450"/>
      <c r="K175" s="449"/>
      <c r="L175" s="623"/>
      <c r="M175" s="623"/>
      <c r="N175" s="623"/>
      <c r="O175" s="623"/>
      <c r="P175" s="623"/>
      <c r="Q175" s="623"/>
      <c r="R175" s="623"/>
      <c r="S175" s="623"/>
      <c r="T175" s="623"/>
      <c r="U175" s="623"/>
      <c r="V175" s="623"/>
      <c r="W175" s="623"/>
      <c r="Y175" s="625"/>
      <c r="AD175" s="623"/>
    </row>
    <row r="176" spans="1:30" ht="15" x14ac:dyDescent="0.25">
      <c r="A176" s="708"/>
      <c r="B176" s="737">
        <v>7</v>
      </c>
      <c r="C176" s="1176" t="s">
        <v>91</v>
      </c>
      <c r="D176" s="1176"/>
      <c r="E176" s="1176"/>
      <c r="F176" s="451"/>
      <c r="G176" s="450"/>
      <c r="H176" s="452"/>
      <c r="I176" s="451"/>
      <c r="J176" s="450"/>
      <c r="K176" s="449"/>
      <c r="L176" s="623"/>
      <c r="M176" s="623"/>
      <c r="N176" s="623"/>
      <c r="O176" s="623"/>
      <c r="P176" s="623"/>
      <c r="Q176" s="623"/>
      <c r="R176" s="623"/>
      <c r="S176" s="623"/>
      <c r="T176" s="623"/>
      <c r="U176" s="623"/>
      <c r="V176" s="623"/>
      <c r="W176" s="623"/>
      <c r="Y176" s="625"/>
      <c r="AD176" s="623"/>
    </row>
    <row r="177" spans="1:30" ht="15" x14ac:dyDescent="0.25">
      <c r="A177" s="708"/>
      <c r="B177" s="736">
        <v>8</v>
      </c>
      <c r="C177" s="1176" t="s">
        <v>92</v>
      </c>
      <c r="D177" s="1176"/>
      <c r="E177" s="1176"/>
      <c r="F177" s="451"/>
      <c r="G177" s="450"/>
      <c r="H177" s="452"/>
      <c r="I177" s="451"/>
      <c r="J177" s="450"/>
      <c r="K177" s="449"/>
      <c r="L177" s="623"/>
      <c r="M177" s="623"/>
      <c r="N177" s="623"/>
      <c r="O177" s="623"/>
      <c r="P177" s="623"/>
      <c r="Q177" s="623"/>
      <c r="R177" s="623"/>
      <c r="S177" s="623"/>
      <c r="T177" s="623"/>
      <c r="U177" s="623"/>
      <c r="V177" s="623"/>
      <c r="W177" s="623"/>
      <c r="Y177" s="625"/>
      <c r="AD177" s="623"/>
    </row>
    <row r="178" spans="1:30" ht="15" x14ac:dyDescent="0.25">
      <c r="A178" s="708"/>
      <c r="B178" s="736">
        <v>9</v>
      </c>
      <c r="C178" s="1176" t="s">
        <v>93</v>
      </c>
      <c r="D178" s="1176"/>
      <c r="E178" s="1176"/>
      <c r="F178" s="451"/>
      <c r="G178" s="450"/>
      <c r="H178" s="452"/>
      <c r="I178" s="451"/>
      <c r="J178" s="450"/>
      <c r="K178" s="449"/>
      <c r="L178" s="623"/>
      <c r="M178" s="623"/>
      <c r="N178" s="623"/>
      <c r="O178" s="623"/>
      <c r="P178" s="623"/>
      <c r="Q178" s="623"/>
      <c r="R178" s="623"/>
      <c r="S178" s="623"/>
      <c r="T178" s="623"/>
      <c r="U178" s="623"/>
      <c r="V178" s="623"/>
      <c r="W178" s="623"/>
      <c r="Y178" s="625"/>
      <c r="AD178" s="623"/>
    </row>
    <row r="179" spans="1:30" ht="15" x14ac:dyDescent="0.25">
      <c r="A179" s="708"/>
      <c r="B179" s="736">
        <v>10</v>
      </c>
      <c r="C179" s="1176" t="s">
        <v>94</v>
      </c>
      <c r="D179" s="1176"/>
      <c r="E179" s="1176"/>
      <c r="F179" s="451"/>
      <c r="G179" s="450"/>
      <c r="H179" s="452"/>
      <c r="I179" s="451"/>
      <c r="J179" s="450"/>
      <c r="K179" s="449"/>
      <c r="L179" s="623"/>
      <c r="M179" s="623"/>
      <c r="N179" s="623"/>
      <c r="O179" s="623"/>
      <c r="P179" s="623"/>
      <c r="Q179" s="623"/>
      <c r="R179" s="623"/>
      <c r="S179" s="623"/>
      <c r="T179" s="623"/>
      <c r="U179" s="623"/>
      <c r="V179" s="623"/>
      <c r="W179" s="623"/>
      <c r="Y179" s="625"/>
      <c r="AD179" s="623"/>
    </row>
    <row r="180" spans="1:30" ht="15" x14ac:dyDescent="0.25">
      <c r="A180" s="708"/>
      <c r="B180" s="739">
        <v>11</v>
      </c>
      <c r="C180" s="1133" t="s">
        <v>0</v>
      </c>
      <c r="D180" s="1133"/>
      <c r="E180" s="1133"/>
      <c r="F180" s="447"/>
      <c r="G180" s="446"/>
      <c r="H180" s="448"/>
      <c r="I180" s="447"/>
      <c r="J180" s="446"/>
      <c r="K180" s="445"/>
      <c r="L180" s="623"/>
      <c r="M180" s="623"/>
      <c r="N180" s="623"/>
      <c r="O180" s="623"/>
      <c r="P180" s="623"/>
      <c r="Q180" s="623"/>
      <c r="R180" s="623"/>
      <c r="S180" s="623"/>
      <c r="T180" s="623"/>
      <c r="U180" s="623"/>
      <c r="V180" s="623"/>
      <c r="W180" s="623"/>
      <c r="Y180" s="625"/>
      <c r="AD180" s="623"/>
    </row>
    <row r="181" spans="1:30" x14ac:dyDescent="0.25">
      <c r="A181" s="708"/>
      <c r="B181" s="623"/>
      <c r="C181" s="623"/>
      <c r="D181" s="623"/>
      <c r="E181" s="623"/>
      <c r="F181" s="623"/>
      <c r="G181" s="623"/>
      <c r="H181" s="623"/>
      <c r="I181" s="623"/>
      <c r="J181" s="623"/>
      <c r="K181" s="623"/>
      <c r="L181" s="623"/>
      <c r="M181" s="623"/>
      <c r="N181" s="623"/>
      <c r="O181" s="623"/>
      <c r="P181" s="623"/>
      <c r="Q181" s="623"/>
      <c r="R181" s="623"/>
      <c r="S181" s="623"/>
      <c r="T181" s="623"/>
      <c r="U181" s="623"/>
      <c r="V181" s="623"/>
      <c r="W181" s="623"/>
      <c r="Y181" s="625"/>
      <c r="AD181" s="623"/>
    </row>
    <row r="182" spans="1:30" x14ac:dyDescent="0.25">
      <c r="A182" s="711"/>
      <c r="B182" s="623"/>
      <c r="C182" s="623"/>
      <c r="D182" s="623"/>
      <c r="E182" s="623"/>
      <c r="F182" s="623"/>
      <c r="G182" s="623"/>
      <c r="H182" s="623"/>
      <c r="I182" s="623"/>
      <c r="J182" s="623"/>
      <c r="K182" s="623"/>
      <c r="L182" s="623"/>
      <c r="M182" s="623"/>
      <c r="N182" s="623"/>
      <c r="O182" s="623"/>
      <c r="P182" s="623"/>
      <c r="Q182" s="623"/>
      <c r="R182" s="623"/>
      <c r="S182" s="623"/>
      <c r="T182" s="623"/>
      <c r="U182" s="623"/>
      <c r="V182" s="623"/>
      <c r="W182" s="623"/>
      <c r="Y182" s="625"/>
      <c r="AD182" s="732"/>
    </row>
    <row r="183" spans="1:30" ht="17.25" x14ac:dyDescent="0.3">
      <c r="A183" s="705" t="s">
        <v>792</v>
      </c>
      <c r="B183" s="623"/>
      <c r="C183" s="623"/>
      <c r="D183" s="623"/>
      <c r="E183" s="623"/>
      <c r="F183" s="623"/>
      <c r="G183" s="623"/>
      <c r="H183" s="623"/>
      <c r="I183" s="623"/>
      <c r="J183" s="623"/>
      <c r="K183" s="623"/>
      <c r="L183" s="749"/>
      <c r="M183" s="749"/>
      <c r="N183" s="749"/>
      <c r="O183" s="749"/>
      <c r="P183" s="749"/>
      <c r="Q183" s="749"/>
      <c r="R183" s="749"/>
      <c r="S183" s="749"/>
      <c r="T183" s="749"/>
      <c r="U183" s="749"/>
      <c r="V183" s="749"/>
      <c r="W183" s="749"/>
      <c r="Y183" s="625"/>
      <c r="AD183" s="794"/>
    </row>
    <row r="184" spans="1:30" ht="17.25" x14ac:dyDescent="0.3">
      <c r="A184" s="705"/>
      <c r="B184" s="623"/>
      <c r="C184" s="623"/>
      <c r="D184" s="623"/>
      <c r="E184" s="623"/>
      <c r="F184" s="623"/>
      <c r="G184" s="623"/>
      <c r="H184" s="623"/>
      <c r="I184" s="623"/>
      <c r="J184" s="623"/>
      <c r="K184" s="623"/>
      <c r="L184" s="734"/>
      <c r="M184" s="734"/>
      <c r="N184" s="734"/>
      <c r="O184" s="734"/>
      <c r="P184" s="734"/>
      <c r="Q184" s="734"/>
      <c r="R184" s="734"/>
      <c r="S184" s="734"/>
      <c r="T184" s="734"/>
      <c r="U184" s="734"/>
      <c r="V184" s="734"/>
      <c r="W184" s="734"/>
      <c r="Y184" s="625"/>
      <c r="AD184" s="794"/>
    </row>
    <row r="185" spans="1:30" x14ac:dyDescent="0.25">
      <c r="A185" s="708"/>
      <c r="B185" s="1134" t="s">
        <v>791</v>
      </c>
      <c r="C185" s="1134"/>
      <c r="D185" s="1134"/>
      <c r="E185" s="1121"/>
      <c r="F185" s="1165" t="s">
        <v>134</v>
      </c>
      <c r="G185" s="1166"/>
      <c r="H185" s="1167"/>
      <c r="I185" s="1165" t="s">
        <v>190</v>
      </c>
      <c r="J185" s="1166"/>
      <c r="K185" s="1166"/>
      <c r="L185" s="623"/>
      <c r="M185" s="623"/>
      <c r="N185" s="623"/>
      <c r="O185" s="623"/>
      <c r="P185" s="623"/>
      <c r="Q185" s="623"/>
      <c r="R185" s="623"/>
      <c r="S185" s="623"/>
      <c r="T185" s="623"/>
      <c r="U185" s="623"/>
      <c r="V185" s="623"/>
      <c r="W185" s="623"/>
      <c r="Y185" s="625"/>
      <c r="AD185" s="623"/>
    </row>
    <row r="186" spans="1:30" x14ac:dyDescent="0.25">
      <c r="A186" s="708"/>
      <c r="B186" s="1135"/>
      <c r="C186" s="1135"/>
      <c r="D186" s="1135"/>
      <c r="E186" s="1136"/>
      <c r="F186" s="1170" t="s">
        <v>777</v>
      </c>
      <c r="G186" s="1151" t="s">
        <v>790</v>
      </c>
      <c r="H186" s="1186" t="s">
        <v>789</v>
      </c>
      <c r="I186" s="1170" t="s">
        <v>777</v>
      </c>
      <c r="J186" s="1151" t="s">
        <v>790</v>
      </c>
      <c r="K186" s="1197" t="s">
        <v>789</v>
      </c>
      <c r="L186" s="623"/>
      <c r="M186" s="623"/>
      <c r="N186" s="623"/>
      <c r="O186" s="623"/>
      <c r="P186" s="623"/>
      <c r="Q186" s="623"/>
      <c r="R186" s="623"/>
      <c r="S186" s="623"/>
      <c r="T186" s="623"/>
      <c r="U186" s="623"/>
      <c r="V186" s="623"/>
      <c r="W186" s="623"/>
      <c r="Y186" s="625"/>
      <c r="AD186" s="623"/>
    </row>
    <row r="187" spans="1:30" x14ac:dyDescent="0.25">
      <c r="A187" s="711"/>
      <c r="B187" s="1137"/>
      <c r="C187" s="1137"/>
      <c r="D187" s="1137"/>
      <c r="E187" s="1122"/>
      <c r="F187" s="1124"/>
      <c r="G187" s="1152"/>
      <c r="H187" s="1187"/>
      <c r="I187" s="1124"/>
      <c r="J187" s="1152"/>
      <c r="K187" s="1198"/>
      <c r="L187" s="623"/>
      <c r="M187" s="623"/>
      <c r="N187" s="623"/>
      <c r="O187" s="623"/>
      <c r="P187" s="623"/>
      <c r="Q187" s="623"/>
      <c r="R187" s="623"/>
      <c r="S187" s="623"/>
      <c r="T187" s="623"/>
      <c r="U187" s="623"/>
      <c r="V187" s="623"/>
      <c r="W187" s="623"/>
      <c r="Y187" s="625"/>
      <c r="AD187" s="732"/>
    </row>
    <row r="188" spans="1:30" ht="15" x14ac:dyDescent="0.25">
      <c r="A188" s="711"/>
      <c r="B188" s="750" t="s">
        <v>21</v>
      </c>
      <c r="C188" s="750"/>
      <c r="D188" s="750"/>
      <c r="E188" s="717"/>
      <c r="F188" s="451"/>
      <c r="G188" s="455"/>
      <c r="H188" s="457"/>
      <c r="I188" s="456"/>
      <c r="J188" s="455"/>
      <c r="K188" s="454"/>
      <c r="L188" s="623"/>
      <c r="M188" s="623"/>
      <c r="N188" s="623"/>
      <c r="O188" s="623"/>
      <c r="P188" s="623"/>
      <c r="Q188" s="623"/>
      <c r="R188" s="623"/>
      <c r="S188" s="623"/>
      <c r="T188" s="623"/>
      <c r="U188" s="623"/>
      <c r="V188" s="623"/>
      <c r="W188" s="623"/>
      <c r="Y188" s="625"/>
      <c r="AD188" s="732"/>
    </row>
    <row r="189" spans="1:30" ht="15" x14ac:dyDescent="0.25">
      <c r="A189" s="711"/>
      <c r="B189" s="751" t="s">
        <v>22</v>
      </c>
      <c r="C189" s="751"/>
      <c r="D189" s="751"/>
      <c r="E189" s="720"/>
      <c r="F189" s="453"/>
      <c r="G189" s="450"/>
      <c r="H189" s="452"/>
      <c r="I189" s="451"/>
      <c r="J189" s="450"/>
      <c r="K189" s="449"/>
      <c r="L189" s="623"/>
      <c r="M189" s="623"/>
      <c r="N189" s="623"/>
      <c r="O189" s="623"/>
      <c r="P189" s="623"/>
      <c r="Q189" s="623"/>
      <c r="R189" s="623"/>
      <c r="S189" s="623"/>
      <c r="T189" s="623"/>
      <c r="U189" s="623"/>
      <c r="V189" s="623"/>
      <c r="W189" s="623"/>
      <c r="Y189" s="625"/>
      <c r="AD189" s="732"/>
    </row>
    <row r="190" spans="1:30" ht="15" x14ac:dyDescent="0.25">
      <c r="A190" s="711"/>
      <c r="B190" s="752" t="s">
        <v>49</v>
      </c>
      <c r="C190" s="752"/>
      <c r="D190" s="752"/>
      <c r="E190" s="723"/>
      <c r="F190" s="453"/>
      <c r="G190" s="450"/>
      <c r="H190" s="452"/>
      <c r="I190" s="451"/>
      <c r="J190" s="450"/>
      <c r="K190" s="449"/>
      <c r="L190" s="623"/>
      <c r="M190" s="623"/>
      <c r="N190" s="623"/>
      <c r="O190" s="623"/>
      <c r="P190" s="623"/>
      <c r="Q190" s="623"/>
      <c r="R190" s="623"/>
      <c r="S190" s="623"/>
      <c r="T190" s="623"/>
      <c r="U190" s="623"/>
      <c r="V190" s="623"/>
      <c r="W190" s="623"/>
      <c r="Y190" s="625"/>
      <c r="AD190" s="732"/>
    </row>
    <row r="191" spans="1:30" ht="15" x14ac:dyDescent="0.25">
      <c r="A191" s="711"/>
      <c r="B191" s="752" t="s">
        <v>23</v>
      </c>
      <c r="C191" s="752"/>
      <c r="D191" s="752"/>
      <c r="E191" s="723"/>
      <c r="F191" s="453"/>
      <c r="G191" s="450"/>
      <c r="H191" s="452"/>
      <c r="I191" s="451"/>
      <c r="J191" s="450"/>
      <c r="K191" s="449"/>
      <c r="L191" s="623"/>
      <c r="M191" s="623"/>
      <c r="N191" s="623"/>
      <c r="O191" s="623"/>
      <c r="P191" s="623"/>
      <c r="Q191" s="623"/>
      <c r="R191" s="623"/>
      <c r="S191" s="623"/>
      <c r="T191" s="623"/>
      <c r="U191" s="623"/>
      <c r="V191" s="623"/>
      <c r="W191" s="623"/>
      <c r="Y191" s="625"/>
      <c r="AD191" s="732"/>
    </row>
    <row r="192" spans="1:30" ht="15" x14ac:dyDescent="0.25">
      <c r="A192" s="711"/>
      <c r="B192" s="752" t="s">
        <v>50</v>
      </c>
      <c r="C192" s="752"/>
      <c r="D192" s="752"/>
      <c r="E192" s="723"/>
      <c r="F192" s="451"/>
      <c r="G192" s="450"/>
      <c r="H192" s="452"/>
      <c r="I192" s="451"/>
      <c r="J192" s="450"/>
      <c r="K192" s="449"/>
      <c r="L192" s="623"/>
      <c r="M192" s="623"/>
      <c r="N192" s="623"/>
      <c r="O192" s="623"/>
      <c r="P192" s="623"/>
      <c r="Q192" s="623"/>
      <c r="R192" s="623"/>
      <c r="S192" s="623"/>
      <c r="T192" s="623"/>
      <c r="U192" s="623"/>
      <c r="V192" s="623"/>
      <c r="W192" s="623"/>
      <c r="Y192" s="625"/>
      <c r="AD192" s="732"/>
    </row>
    <row r="193" spans="1:30" ht="15" x14ac:dyDescent="0.25">
      <c r="A193" s="711"/>
      <c r="B193" s="752" t="s">
        <v>51</v>
      </c>
      <c r="C193" s="752"/>
      <c r="D193" s="752"/>
      <c r="E193" s="723"/>
      <c r="F193" s="451"/>
      <c r="G193" s="450"/>
      <c r="H193" s="452"/>
      <c r="I193" s="451"/>
      <c r="J193" s="450"/>
      <c r="K193" s="449"/>
      <c r="L193" s="623"/>
      <c r="M193" s="623"/>
      <c r="N193" s="623"/>
      <c r="O193" s="623"/>
      <c r="P193" s="623"/>
      <c r="Q193" s="623"/>
      <c r="R193" s="623"/>
      <c r="S193" s="623"/>
      <c r="T193" s="623"/>
      <c r="U193" s="623"/>
      <c r="V193" s="623"/>
      <c r="W193" s="623"/>
      <c r="Y193" s="625"/>
      <c r="AD193" s="732"/>
    </row>
    <row r="194" spans="1:30" ht="15" x14ac:dyDescent="0.25">
      <c r="A194" s="711"/>
      <c r="B194" s="752" t="s">
        <v>52</v>
      </c>
      <c r="C194" s="752"/>
      <c r="D194" s="752"/>
      <c r="E194" s="723"/>
      <c r="F194" s="451"/>
      <c r="G194" s="450"/>
      <c r="H194" s="452"/>
      <c r="I194" s="451"/>
      <c r="J194" s="450"/>
      <c r="K194" s="449"/>
      <c r="L194" s="623"/>
      <c r="M194" s="623"/>
      <c r="N194" s="623"/>
      <c r="O194" s="623"/>
      <c r="P194" s="623"/>
      <c r="Q194" s="623"/>
      <c r="R194" s="623"/>
      <c r="S194" s="623"/>
      <c r="T194" s="623"/>
      <c r="U194" s="623"/>
      <c r="V194" s="623"/>
      <c r="W194" s="623"/>
      <c r="Y194" s="625"/>
      <c r="AD194" s="732"/>
    </row>
    <row r="195" spans="1:30" ht="15" x14ac:dyDescent="0.25">
      <c r="A195" s="711"/>
      <c r="B195" s="752" t="s">
        <v>53</v>
      </c>
      <c r="C195" s="752"/>
      <c r="D195" s="752"/>
      <c r="E195" s="723"/>
      <c r="F195" s="451"/>
      <c r="G195" s="450"/>
      <c r="H195" s="452"/>
      <c r="I195" s="451"/>
      <c r="J195" s="450"/>
      <c r="K195" s="449"/>
      <c r="L195" s="623"/>
      <c r="M195" s="623"/>
      <c r="N195" s="623"/>
      <c r="O195" s="623"/>
      <c r="P195" s="623"/>
      <c r="Q195" s="623"/>
      <c r="R195" s="623"/>
      <c r="S195" s="623"/>
      <c r="T195" s="623"/>
      <c r="U195" s="623"/>
      <c r="V195" s="623"/>
      <c r="W195" s="623"/>
      <c r="Y195" s="625"/>
      <c r="AD195" s="732"/>
    </row>
    <row r="196" spans="1:30" ht="15" x14ac:dyDescent="0.25">
      <c r="A196" s="711"/>
      <c r="B196" s="752" t="s">
        <v>54</v>
      </c>
      <c r="C196" s="752"/>
      <c r="D196" s="752"/>
      <c r="E196" s="723"/>
      <c r="F196" s="451"/>
      <c r="G196" s="450"/>
      <c r="H196" s="452"/>
      <c r="I196" s="451"/>
      <c r="J196" s="450"/>
      <c r="K196" s="449"/>
      <c r="L196" s="623"/>
      <c r="M196" s="623"/>
      <c r="N196" s="623"/>
      <c r="O196" s="623"/>
      <c r="P196" s="623"/>
      <c r="Q196" s="623"/>
      <c r="R196" s="623"/>
      <c r="S196" s="623"/>
      <c r="T196" s="623"/>
      <c r="U196" s="623"/>
      <c r="V196" s="623"/>
      <c r="W196" s="623"/>
      <c r="Y196" s="625"/>
      <c r="AD196" s="732"/>
    </row>
    <row r="197" spans="1:30" ht="15" x14ac:dyDescent="0.25">
      <c r="A197" s="711"/>
      <c r="B197" s="752" t="s">
        <v>55</v>
      </c>
      <c r="C197" s="752"/>
      <c r="D197" s="752"/>
      <c r="E197" s="723"/>
      <c r="F197" s="451"/>
      <c r="G197" s="450"/>
      <c r="H197" s="452"/>
      <c r="I197" s="451"/>
      <c r="J197" s="450"/>
      <c r="K197" s="449"/>
      <c r="L197" s="623"/>
      <c r="M197" s="623"/>
      <c r="N197" s="623"/>
      <c r="O197" s="623"/>
      <c r="P197" s="623"/>
      <c r="Q197" s="623"/>
      <c r="R197" s="623"/>
      <c r="S197" s="623"/>
      <c r="T197" s="623"/>
      <c r="U197" s="623"/>
      <c r="V197" s="623"/>
      <c r="W197" s="623"/>
      <c r="Y197" s="625"/>
      <c r="AD197" s="732"/>
    </row>
    <row r="198" spans="1:30" ht="15" x14ac:dyDescent="0.25">
      <c r="A198" s="711"/>
      <c r="B198" s="752" t="s">
        <v>56</v>
      </c>
      <c r="C198" s="752"/>
      <c r="D198" s="752"/>
      <c r="E198" s="723"/>
      <c r="F198" s="451"/>
      <c r="G198" s="450"/>
      <c r="H198" s="452"/>
      <c r="I198" s="451"/>
      <c r="J198" s="450"/>
      <c r="K198" s="449"/>
      <c r="L198" s="623"/>
      <c r="M198" s="623"/>
      <c r="N198" s="623"/>
      <c r="O198" s="623"/>
      <c r="P198" s="623"/>
      <c r="Q198" s="623"/>
      <c r="R198" s="623"/>
      <c r="S198" s="623"/>
      <c r="T198" s="623"/>
      <c r="U198" s="623"/>
      <c r="V198" s="623"/>
      <c r="W198" s="623"/>
      <c r="Y198" s="625"/>
      <c r="AD198" s="732"/>
    </row>
    <row r="199" spans="1:30" ht="15" x14ac:dyDescent="0.25">
      <c r="A199" s="711"/>
      <c r="B199" s="752" t="s">
        <v>57</v>
      </c>
      <c r="C199" s="752"/>
      <c r="D199" s="752"/>
      <c r="E199" s="723"/>
      <c r="F199" s="451"/>
      <c r="G199" s="450"/>
      <c r="H199" s="452"/>
      <c r="I199" s="451"/>
      <c r="J199" s="450"/>
      <c r="K199" s="449"/>
      <c r="L199" s="623"/>
      <c r="M199" s="623"/>
      <c r="N199" s="623"/>
      <c r="O199" s="623"/>
      <c r="P199" s="623"/>
      <c r="Q199" s="623"/>
      <c r="R199" s="623"/>
      <c r="S199" s="623"/>
      <c r="T199" s="623"/>
      <c r="U199" s="623"/>
      <c r="V199" s="623"/>
      <c r="W199" s="623"/>
      <c r="Y199" s="625"/>
      <c r="AD199" s="732"/>
    </row>
    <row r="200" spans="1:30" ht="15" x14ac:dyDescent="0.25">
      <c r="A200" s="711"/>
      <c r="B200" s="752" t="s">
        <v>58</v>
      </c>
      <c r="C200" s="752"/>
      <c r="D200" s="752"/>
      <c r="E200" s="723"/>
      <c r="F200" s="451"/>
      <c r="G200" s="450"/>
      <c r="H200" s="452"/>
      <c r="I200" s="451"/>
      <c r="J200" s="450"/>
      <c r="K200" s="449"/>
      <c r="L200" s="623"/>
      <c r="M200" s="623"/>
      <c r="N200" s="623"/>
      <c r="O200" s="623"/>
      <c r="P200" s="623"/>
      <c r="Q200" s="623"/>
      <c r="R200" s="623"/>
      <c r="S200" s="623"/>
      <c r="T200" s="623"/>
      <c r="U200" s="623"/>
      <c r="V200" s="623"/>
      <c r="W200" s="623"/>
      <c r="Y200" s="625"/>
      <c r="AD200" s="732"/>
    </row>
    <row r="201" spans="1:30" ht="15" x14ac:dyDescent="0.25">
      <c r="A201" s="711"/>
      <c r="B201" s="752" t="s">
        <v>59</v>
      </c>
      <c r="C201" s="752"/>
      <c r="D201" s="752"/>
      <c r="E201" s="723"/>
      <c r="F201" s="451"/>
      <c r="G201" s="450"/>
      <c r="H201" s="452"/>
      <c r="I201" s="451"/>
      <c r="J201" s="450"/>
      <c r="K201" s="449"/>
      <c r="L201" s="623"/>
      <c r="M201" s="623"/>
      <c r="N201" s="623"/>
      <c r="O201" s="623"/>
      <c r="P201" s="623"/>
      <c r="Q201" s="623"/>
      <c r="R201" s="623"/>
      <c r="S201" s="623"/>
      <c r="T201" s="623"/>
      <c r="U201" s="623"/>
      <c r="V201" s="623"/>
      <c r="W201" s="623"/>
      <c r="Y201" s="625"/>
      <c r="AD201" s="732"/>
    </row>
    <row r="202" spans="1:30" ht="15" x14ac:dyDescent="0.25">
      <c r="A202" s="711"/>
      <c r="B202" s="752" t="s">
        <v>60</v>
      </c>
      <c r="C202" s="752"/>
      <c r="D202" s="752"/>
      <c r="E202" s="723"/>
      <c r="F202" s="451"/>
      <c r="G202" s="450"/>
      <c r="H202" s="452"/>
      <c r="I202" s="451"/>
      <c r="J202" s="450"/>
      <c r="K202" s="449"/>
      <c r="L202" s="623"/>
      <c r="M202" s="623"/>
      <c r="N202" s="623"/>
      <c r="O202" s="623"/>
      <c r="P202" s="623"/>
      <c r="Q202" s="623"/>
      <c r="R202" s="623"/>
      <c r="S202" s="623"/>
      <c r="T202" s="623"/>
      <c r="U202" s="623"/>
      <c r="V202" s="623"/>
      <c r="W202" s="623"/>
      <c r="Y202" s="625"/>
      <c r="AD202" s="732"/>
    </row>
    <row r="203" spans="1:30" ht="15" x14ac:dyDescent="0.25">
      <c r="A203" s="711"/>
      <c r="B203" s="752" t="s">
        <v>61</v>
      </c>
      <c r="C203" s="752"/>
      <c r="D203" s="752"/>
      <c r="E203" s="723"/>
      <c r="F203" s="451"/>
      <c r="G203" s="450"/>
      <c r="H203" s="452"/>
      <c r="I203" s="451"/>
      <c r="J203" s="450"/>
      <c r="K203" s="449"/>
      <c r="L203" s="623"/>
      <c r="M203" s="623"/>
      <c r="N203" s="623"/>
      <c r="O203" s="623"/>
      <c r="P203" s="623"/>
      <c r="Q203" s="623"/>
      <c r="R203" s="623"/>
      <c r="S203" s="623"/>
      <c r="T203" s="623"/>
      <c r="U203" s="623"/>
      <c r="V203" s="623"/>
      <c r="W203" s="623"/>
      <c r="Y203" s="625"/>
      <c r="AD203" s="732"/>
    </row>
    <row r="204" spans="1:30" ht="15" x14ac:dyDescent="0.25">
      <c r="A204" s="711"/>
      <c r="B204" s="752" t="s">
        <v>62</v>
      </c>
      <c r="C204" s="752"/>
      <c r="D204" s="752"/>
      <c r="E204" s="723"/>
      <c r="F204" s="451"/>
      <c r="G204" s="450"/>
      <c r="H204" s="452"/>
      <c r="I204" s="451"/>
      <c r="J204" s="450"/>
      <c r="K204" s="449"/>
      <c r="L204" s="623"/>
      <c r="M204" s="623"/>
      <c r="N204" s="623"/>
      <c r="O204" s="623"/>
      <c r="P204" s="623"/>
      <c r="Q204" s="623"/>
      <c r="R204" s="623"/>
      <c r="S204" s="623"/>
      <c r="T204" s="623"/>
      <c r="U204" s="623"/>
      <c r="V204" s="623"/>
      <c r="W204" s="623"/>
      <c r="Y204" s="625"/>
      <c r="AD204" s="732"/>
    </row>
    <row r="205" spans="1:30" ht="15" x14ac:dyDescent="0.25">
      <c r="A205" s="711"/>
      <c r="B205" s="752" t="s">
        <v>63</v>
      </c>
      <c r="C205" s="752"/>
      <c r="D205" s="752"/>
      <c r="E205" s="723"/>
      <c r="F205" s="451"/>
      <c r="G205" s="450"/>
      <c r="H205" s="452"/>
      <c r="I205" s="451"/>
      <c r="J205" s="450"/>
      <c r="K205" s="449"/>
      <c r="L205" s="623"/>
      <c r="M205" s="623"/>
      <c r="N205" s="623"/>
      <c r="O205" s="623"/>
      <c r="P205" s="623"/>
      <c r="Q205" s="623"/>
      <c r="R205" s="623"/>
      <c r="S205" s="623"/>
      <c r="T205" s="623"/>
      <c r="U205" s="623"/>
      <c r="V205" s="623"/>
      <c r="W205" s="623"/>
      <c r="Y205" s="625"/>
      <c r="AD205" s="732"/>
    </row>
    <row r="206" spans="1:30" ht="15" x14ac:dyDescent="0.25">
      <c r="A206" s="711"/>
      <c r="B206" s="752" t="s">
        <v>64</v>
      </c>
      <c r="C206" s="752"/>
      <c r="D206" s="752"/>
      <c r="E206" s="723"/>
      <c r="F206" s="451"/>
      <c r="G206" s="450"/>
      <c r="H206" s="452"/>
      <c r="I206" s="451"/>
      <c r="J206" s="450"/>
      <c r="K206" s="449"/>
      <c r="L206" s="623"/>
      <c r="M206" s="623"/>
      <c r="N206" s="623"/>
      <c r="O206" s="623"/>
      <c r="P206" s="623"/>
      <c r="Q206" s="623"/>
      <c r="R206" s="623"/>
      <c r="S206" s="623"/>
      <c r="T206" s="623"/>
      <c r="U206" s="623"/>
      <c r="V206" s="623"/>
      <c r="W206" s="623"/>
      <c r="Y206" s="625"/>
      <c r="AD206" s="732"/>
    </row>
    <row r="207" spans="1:30" ht="15" x14ac:dyDescent="0.25">
      <c r="A207" s="711"/>
      <c r="B207" s="752" t="s">
        <v>65</v>
      </c>
      <c r="C207" s="752"/>
      <c r="D207" s="752"/>
      <c r="E207" s="723"/>
      <c r="F207" s="451"/>
      <c r="G207" s="450"/>
      <c r="H207" s="452"/>
      <c r="I207" s="451"/>
      <c r="J207" s="450"/>
      <c r="K207" s="449"/>
      <c r="L207" s="623"/>
      <c r="M207" s="623"/>
      <c r="N207" s="623"/>
      <c r="O207" s="623"/>
      <c r="P207" s="623"/>
      <c r="Q207" s="623"/>
      <c r="R207" s="623"/>
      <c r="S207" s="623"/>
      <c r="T207" s="623"/>
      <c r="U207" s="623"/>
      <c r="V207" s="623"/>
      <c r="W207" s="623"/>
      <c r="Y207" s="625"/>
      <c r="AD207" s="732"/>
    </row>
    <row r="208" spans="1:30" ht="15" x14ac:dyDescent="0.25">
      <c r="A208" s="711"/>
      <c r="B208" s="752" t="s">
        <v>66</v>
      </c>
      <c r="C208" s="752"/>
      <c r="D208" s="752"/>
      <c r="E208" s="723"/>
      <c r="F208" s="451"/>
      <c r="G208" s="450"/>
      <c r="H208" s="452"/>
      <c r="I208" s="451"/>
      <c r="J208" s="450"/>
      <c r="K208" s="449"/>
      <c r="L208" s="623"/>
      <c r="M208" s="623"/>
      <c r="N208" s="623"/>
      <c r="O208" s="623"/>
      <c r="P208" s="623"/>
      <c r="Q208" s="623"/>
      <c r="R208" s="623"/>
      <c r="S208" s="623"/>
      <c r="T208" s="623"/>
      <c r="U208" s="623"/>
      <c r="V208" s="623"/>
      <c r="W208" s="623"/>
      <c r="Y208" s="625"/>
      <c r="AD208" s="732"/>
    </row>
    <row r="209" spans="1:58" ht="15" x14ac:dyDescent="0.25">
      <c r="A209" s="711"/>
      <c r="B209" s="752" t="s">
        <v>67</v>
      </c>
      <c r="C209" s="752"/>
      <c r="D209" s="752"/>
      <c r="E209" s="723"/>
      <c r="F209" s="451"/>
      <c r="G209" s="450"/>
      <c r="H209" s="452"/>
      <c r="I209" s="451"/>
      <c r="J209" s="450"/>
      <c r="K209" s="449"/>
      <c r="L209" s="623"/>
      <c r="M209" s="623"/>
      <c r="N209" s="623"/>
      <c r="O209" s="623"/>
      <c r="P209" s="623"/>
      <c r="Q209" s="623"/>
      <c r="R209" s="623"/>
      <c r="S209" s="623"/>
      <c r="T209" s="623"/>
      <c r="U209" s="623"/>
      <c r="V209" s="623"/>
      <c r="W209" s="623"/>
      <c r="Y209" s="625"/>
      <c r="AD209" s="732"/>
    </row>
    <row r="210" spans="1:58" ht="15" x14ac:dyDescent="0.25">
      <c r="A210" s="711"/>
      <c r="B210" s="752" t="s">
        <v>68</v>
      </c>
      <c r="C210" s="752"/>
      <c r="D210" s="752"/>
      <c r="E210" s="723"/>
      <c r="F210" s="451"/>
      <c r="G210" s="450"/>
      <c r="H210" s="452"/>
      <c r="I210" s="451"/>
      <c r="J210" s="450"/>
      <c r="K210" s="449"/>
      <c r="L210" s="623"/>
      <c r="M210" s="623"/>
      <c r="N210" s="623"/>
      <c r="O210" s="623"/>
      <c r="P210" s="623"/>
      <c r="Q210" s="623"/>
      <c r="R210" s="623"/>
      <c r="S210" s="623"/>
      <c r="T210" s="623"/>
      <c r="U210" s="623"/>
      <c r="V210" s="623"/>
      <c r="W210" s="623"/>
      <c r="Y210" s="625"/>
      <c r="AD210" s="732"/>
    </row>
    <row r="211" spans="1:58" ht="15" x14ac:dyDescent="0.25">
      <c r="A211" s="711"/>
      <c r="B211" s="752" t="s">
        <v>69</v>
      </c>
      <c r="C211" s="752"/>
      <c r="D211" s="752"/>
      <c r="E211" s="723"/>
      <c r="F211" s="451"/>
      <c r="G211" s="450"/>
      <c r="H211" s="452"/>
      <c r="I211" s="451"/>
      <c r="J211" s="450"/>
      <c r="K211" s="449"/>
      <c r="L211" s="623"/>
      <c r="M211" s="623"/>
      <c r="N211" s="623"/>
      <c r="O211" s="623"/>
      <c r="P211" s="623"/>
      <c r="Q211" s="623"/>
      <c r="R211" s="623"/>
      <c r="S211" s="623"/>
      <c r="T211" s="623"/>
      <c r="U211" s="623"/>
      <c r="V211" s="623"/>
      <c r="W211" s="623"/>
      <c r="Y211" s="625"/>
      <c r="AD211" s="732"/>
    </row>
    <row r="212" spans="1:58" ht="15" x14ac:dyDescent="0.25">
      <c r="A212" s="711"/>
      <c r="B212" s="752" t="s">
        <v>70</v>
      </c>
      <c r="C212" s="752"/>
      <c r="D212" s="752"/>
      <c r="E212" s="723"/>
      <c r="F212" s="451"/>
      <c r="G212" s="450"/>
      <c r="H212" s="452"/>
      <c r="I212" s="451"/>
      <c r="J212" s="450"/>
      <c r="K212" s="449"/>
      <c r="L212" s="623"/>
      <c r="M212" s="623"/>
      <c r="N212" s="623"/>
      <c r="O212" s="623"/>
      <c r="P212" s="623"/>
      <c r="Q212" s="623"/>
      <c r="R212" s="623"/>
      <c r="S212" s="623"/>
      <c r="T212" s="623"/>
      <c r="U212" s="623"/>
      <c r="V212" s="623"/>
      <c r="W212" s="623"/>
      <c r="Y212" s="625"/>
      <c r="AD212" s="732"/>
    </row>
    <row r="213" spans="1:58" ht="15" x14ac:dyDescent="0.25">
      <c r="A213" s="711"/>
      <c r="B213" s="752" t="s">
        <v>71</v>
      </c>
      <c r="C213" s="752"/>
      <c r="D213" s="752"/>
      <c r="E213" s="723"/>
      <c r="F213" s="451"/>
      <c r="G213" s="450"/>
      <c r="H213" s="452"/>
      <c r="I213" s="451"/>
      <c r="J213" s="450"/>
      <c r="K213" s="449"/>
      <c r="L213" s="623"/>
      <c r="M213" s="623"/>
      <c r="N213" s="623"/>
      <c r="O213" s="623"/>
      <c r="P213" s="623"/>
      <c r="Q213" s="623"/>
      <c r="R213" s="623"/>
      <c r="S213" s="623"/>
      <c r="T213" s="623"/>
      <c r="U213" s="623"/>
      <c r="V213" s="623"/>
      <c r="W213" s="623"/>
      <c r="Y213" s="625"/>
      <c r="AD213" s="732"/>
    </row>
    <row r="214" spans="1:58" ht="15" x14ac:dyDescent="0.25">
      <c r="A214" s="711"/>
      <c r="B214" s="752" t="s">
        <v>72</v>
      </c>
      <c r="C214" s="752"/>
      <c r="D214" s="752"/>
      <c r="E214" s="723"/>
      <c r="F214" s="451"/>
      <c r="G214" s="450"/>
      <c r="H214" s="452"/>
      <c r="I214" s="451"/>
      <c r="J214" s="450"/>
      <c r="K214" s="449"/>
      <c r="L214" s="623"/>
      <c r="M214" s="623"/>
      <c r="N214" s="623"/>
      <c r="O214" s="623"/>
      <c r="P214" s="623"/>
      <c r="Q214" s="623"/>
      <c r="R214" s="623"/>
      <c r="S214" s="623"/>
      <c r="T214" s="623"/>
      <c r="U214" s="623"/>
      <c r="V214" s="623"/>
      <c r="W214" s="623"/>
      <c r="Y214" s="625"/>
      <c r="AD214" s="732"/>
    </row>
    <row r="215" spans="1:58" ht="15" x14ac:dyDescent="0.25">
      <c r="A215" s="711"/>
      <c r="B215" s="752" t="s">
        <v>73</v>
      </c>
      <c r="C215" s="752"/>
      <c r="D215" s="752"/>
      <c r="E215" s="723"/>
      <c r="F215" s="451"/>
      <c r="G215" s="450"/>
      <c r="H215" s="452"/>
      <c r="I215" s="451"/>
      <c r="J215" s="450"/>
      <c r="K215" s="449"/>
      <c r="L215" s="623"/>
      <c r="M215" s="623"/>
      <c r="N215" s="623"/>
      <c r="O215" s="623"/>
      <c r="P215" s="623"/>
      <c r="Q215" s="623"/>
      <c r="R215" s="623"/>
      <c r="S215" s="623"/>
      <c r="T215" s="623"/>
      <c r="U215" s="623"/>
      <c r="V215" s="623"/>
      <c r="W215" s="623"/>
      <c r="Y215" s="625"/>
      <c r="AD215" s="732"/>
    </row>
    <row r="216" spans="1:58" ht="15" x14ac:dyDescent="0.25">
      <c r="A216" s="711"/>
      <c r="B216" s="752" t="s">
        <v>74</v>
      </c>
      <c r="C216" s="752"/>
      <c r="D216" s="752"/>
      <c r="E216" s="723"/>
      <c r="F216" s="451"/>
      <c r="G216" s="450"/>
      <c r="H216" s="452"/>
      <c r="I216" s="451"/>
      <c r="J216" s="450"/>
      <c r="K216" s="449"/>
      <c r="L216" s="623"/>
      <c r="M216" s="623"/>
      <c r="N216" s="623"/>
      <c r="O216" s="623"/>
      <c r="P216" s="623"/>
      <c r="Q216" s="623"/>
      <c r="R216" s="623"/>
      <c r="S216" s="623"/>
      <c r="T216" s="623"/>
      <c r="U216" s="623"/>
      <c r="V216" s="623"/>
      <c r="W216" s="623"/>
      <c r="Y216" s="625"/>
      <c r="AD216" s="732"/>
    </row>
    <row r="217" spans="1:58" ht="15" x14ac:dyDescent="0.25">
      <c r="A217" s="711"/>
      <c r="B217" s="752" t="s">
        <v>24</v>
      </c>
      <c r="C217" s="752"/>
      <c r="D217" s="752"/>
      <c r="E217" s="723"/>
      <c r="F217" s="451"/>
      <c r="G217" s="450"/>
      <c r="H217" s="452"/>
      <c r="I217" s="451"/>
      <c r="J217" s="450"/>
      <c r="K217" s="449"/>
      <c r="L217" s="623"/>
      <c r="M217" s="623"/>
      <c r="N217" s="623"/>
      <c r="O217" s="623"/>
      <c r="P217" s="623"/>
      <c r="Q217" s="623"/>
      <c r="R217" s="623"/>
      <c r="S217" s="623"/>
      <c r="T217" s="623"/>
      <c r="U217" s="623"/>
      <c r="V217" s="623"/>
      <c r="W217" s="623"/>
      <c r="Y217" s="625"/>
      <c r="AD217" s="732"/>
    </row>
    <row r="218" spans="1:58" ht="15" x14ac:dyDescent="0.25">
      <c r="A218" s="711"/>
      <c r="B218" s="753" t="s">
        <v>788</v>
      </c>
      <c r="C218" s="753"/>
      <c r="D218" s="753"/>
      <c r="E218" s="725"/>
      <c r="F218" s="447"/>
      <c r="G218" s="446"/>
      <c r="H218" s="448"/>
      <c r="I218" s="447"/>
      <c r="J218" s="446"/>
      <c r="K218" s="445"/>
      <c r="L218" s="623"/>
      <c r="M218" s="623"/>
      <c r="N218" s="623"/>
      <c r="O218" s="623"/>
      <c r="P218" s="623"/>
      <c r="Q218" s="623"/>
      <c r="R218" s="623"/>
      <c r="S218" s="623"/>
      <c r="T218" s="623"/>
      <c r="U218" s="623"/>
      <c r="V218" s="623"/>
      <c r="W218" s="623"/>
      <c r="Y218" s="625"/>
      <c r="AD218" s="732"/>
    </row>
    <row r="219" spans="1:58" x14ac:dyDescent="0.25">
      <c r="A219" s="708"/>
      <c r="B219" s="623"/>
      <c r="C219" s="623"/>
      <c r="D219" s="623"/>
      <c r="E219" s="623"/>
      <c r="F219" s="623"/>
      <c r="G219" s="623"/>
      <c r="H219" s="623"/>
      <c r="I219" s="623"/>
      <c r="J219" s="623"/>
      <c r="K219" s="623"/>
      <c r="L219" s="623"/>
      <c r="M219" s="623"/>
      <c r="N219" s="623"/>
      <c r="O219" s="623"/>
      <c r="P219" s="623"/>
      <c r="Q219" s="623"/>
      <c r="R219" s="623"/>
      <c r="S219" s="623"/>
      <c r="T219" s="623"/>
      <c r="U219" s="623"/>
      <c r="V219" s="623"/>
      <c r="W219" s="623"/>
      <c r="Y219" s="625"/>
      <c r="AD219" s="623"/>
    </row>
    <row r="220" spans="1:58" x14ac:dyDescent="0.25">
      <c r="A220" s="711"/>
      <c r="B220" s="754"/>
      <c r="C220" s="754"/>
      <c r="D220" s="754"/>
      <c r="E220" s="754"/>
      <c r="G220" s="623"/>
      <c r="H220" s="623"/>
      <c r="I220" s="623"/>
      <c r="J220" s="623"/>
      <c r="K220" s="623"/>
      <c r="L220" s="623"/>
      <c r="M220" s="623"/>
      <c r="N220" s="623"/>
      <c r="O220" s="623"/>
      <c r="P220" s="623"/>
      <c r="Q220" s="623"/>
      <c r="R220" s="623"/>
      <c r="S220" s="623"/>
      <c r="T220" s="623"/>
      <c r="U220" s="623"/>
      <c r="V220" s="623"/>
      <c r="W220" s="623"/>
      <c r="Y220" s="625"/>
      <c r="AD220" s="732"/>
      <c r="BD220" s="624"/>
      <c r="BE220" s="624"/>
      <c r="BF220" s="624"/>
    </row>
    <row r="221" spans="1:58" s="624" customFormat="1" ht="17.25" x14ac:dyDescent="0.25">
      <c r="A221" s="688" t="s">
        <v>787</v>
      </c>
      <c r="B221" s="754"/>
      <c r="C221" s="623"/>
      <c r="D221" s="623"/>
      <c r="E221" s="623"/>
      <c r="F221" s="623"/>
      <c r="G221" s="623"/>
      <c r="H221" s="623"/>
      <c r="I221" s="623"/>
      <c r="J221" s="623"/>
      <c r="K221" s="623"/>
      <c r="L221" s="623"/>
      <c r="M221" s="623"/>
      <c r="N221" s="623"/>
      <c r="O221" s="623"/>
      <c r="P221" s="623"/>
      <c r="Q221" s="623"/>
      <c r="R221" s="623"/>
      <c r="S221" s="623"/>
      <c r="T221" s="623"/>
      <c r="U221" s="623"/>
      <c r="V221" s="623"/>
      <c r="W221" s="623"/>
      <c r="Y221" s="625"/>
      <c r="Z221" s="625"/>
      <c r="AA221" s="625"/>
      <c r="AB221" s="625"/>
      <c r="AC221" s="625"/>
      <c r="AD221" s="690"/>
      <c r="AE221" s="626"/>
      <c r="AF221" s="626"/>
      <c r="AG221" s="626"/>
      <c r="AH221" s="626"/>
      <c r="AI221" s="626"/>
      <c r="AJ221" s="626"/>
      <c r="AK221" s="626"/>
      <c r="AL221" s="626"/>
      <c r="AM221" s="626"/>
      <c r="AN221" s="626"/>
      <c r="AO221" s="626"/>
      <c r="AP221" s="626"/>
      <c r="AQ221" s="626"/>
      <c r="AR221" s="626"/>
      <c r="AS221" s="626"/>
      <c r="AT221" s="626"/>
      <c r="AU221" s="626"/>
      <c r="AV221" s="626"/>
      <c r="AW221" s="626"/>
      <c r="AX221" s="626"/>
      <c r="AY221" s="626"/>
      <c r="AZ221" s="626"/>
      <c r="BA221" s="626"/>
      <c r="BB221" s="626"/>
      <c r="BC221" s="626"/>
      <c r="BD221" s="626"/>
      <c r="BE221" s="626"/>
      <c r="BF221" s="626"/>
    </row>
    <row r="222" spans="1:58" ht="17.25" x14ac:dyDescent="0.25">
      <c r="A222" s="690"/>
      <c r="B222" s="754"/>
      <c r="C222" s="623"/>
      <c r="D222" s="623"/>
      <c r="E222" s="623"/>
      <c r="F222" s="623"/>
      <c r="G222" s="623"/>
      <c r="H222" s="623"/>
      <c r="I222" s="623"/>
      <c r="J222" s="623"/>
      <c r="K222" s="623"/>
      <c r="L222" s="623"/>
      <c r="M222" s="623"/>
      <c r="N222" s="623"/>
      <c r="O222" s="623"/>
      <c r="P222" s="623"/>
      <c r="Q222" s="623"/>
      <c r="R222" s="623"/>
      <c r="S222" s="623"/>
      <c r="T222" s="623"/>
      <c r="U222" s="623"/>
      <c r="V222" s="623"/>
      <c r="W222" s="623"/>
      <c r="Y222" s="625"/>
      <c r="AD222" s="690"/>
    </row>
    <row r="223" spans="1:58" ht="17.25" x14ac:dyDescent="0.25">
      <c r="A223" s="755"/>
      <c r="B223" s="1140" t="s">
        <v>786</v>
      </c>
      <c r="C223" s="1140" t="s">
        <v>540</v>
      </c>
      <c r="D223" s="1142" t="s">
        <v>785</v>
      </c>
      <c r="E223" s="1140" t="s">
        <v>76</v>
      </c>
      <c r="F223" s="1165" t="s">
        <v>784</v>
      </c>
      <c r="G223" s="1166"/>
      <c r="H223" s="1166"/>
      <c r="I223" s="1166"/>
      <c r="J223" s="1167"/>
      <c r="K223" s="1165" t="s">
        <v>783</v>
      </c>
      <c r="L223" s="1166"/>
      <c r="M223" s="1166"/>
      <c r="N223" s="1166"/>
      <c r="O223" s="1166"/>
      <c r="P223" s="734"/>
      <c r="Q223" s="623"/>
      <c r="R223" s="623"/>
      <c r="Y223" s="625"/>
    </row>
    <row r="224" spans="1:58" ht="17.25" x14ac:dyDescent="0.25">
      <c r="A224" s="756"/>
      <c r="B224" s="1141"/>
      <c r="C224" s="1141"/>
      <c r="D224" s="1143"/>
      <c r="E224" s="1141"/>
      <c r="F224" s="757" t="s">
        <v>782</v>
      </c>
      <c r="G224" s="758" t="s">
        <v>781</v>
      </c>
      <c r="H224" s="759" t="s">
        <v>780</v>
      </c>
      <c r="I224" s="760" t="s">
        <v>779</v>
      </c>
      <c r="J224" s="761" t="s">
        <v>778</v>
      </c>
      <c r="K224" s="757" t="s">
        <v>782</v>
      </c>
      <c r="L224" s="758" t="s">
        <v>781</v>
      </c>
      <c r="M224" s="762" t="s">
        <v>780</v>
      </c>
      <c r="N224" s="762" t="s">
        <v>779</v>
      </c>
      <c r="O224" s="759" t="s">
        <v>778</v>
      </c>
      <c r="P224" s="623"/>
      <c r="Q224" s="734"/>
      <c r="R224" s="734"/>
      <c r="Y224" s="625"/>
    </row>
    <row r="225" spans="1:30" ht="17.25" x14ac:dyDescent="0.25">
      <c r="A225" s="763">
        <v>1</v>
      </c>
      <c r="B225" s="770">
        <f>B14</f>
        <v>0</v>
      </c>
      <c r="C225" s="441"/>
      <c r="D225" s="444"/>
      <c r="E225" s="441"/>
      <c r="F225" s="442"/>
      <c r="G225" s="441"/>
      <c r="H225" s="441"/>
      <c r="I225" s="441"/>
      <c r="J225" s="443"/>
      <c r="K225" s="442"/>
      <c r="L225" s="441"/>
      <c r="M225" s="441"/>
      <c r="N225" s="441"/>
      <c r="O225" s="440"/>
      <c r="P225" s="734"/>
      <c r="Q225" s="734"/>
      <c r="R225" s="623"/>
      <c r="Y225" s="625"/>
      <c r="AD225" s="623"/>
    </row>
    <row r="226" spans="1:30" ht="17.25" x14ac:dyDescent="0.25">
      <c r="A226" s="653">
        <v>2</v>
      </c>
      <c r="B226" s="771">
        <f>B15</f>
        <v>0</v>
      </c>
      <c r="C226" s="436"/>
      <c r="D226" s="439"/>
      <c r="E226" s="436"/>
      <c r="F226" s="437"/>
      <c r="G226" s="436"/>
      <c r="H226" s="436"/>
      <c r="I226" s="436"/>
      <c r="J226" s="438"/>
      <c r="K226" s="437"/>
      <c r="L226" s="436"/>
      <c r="M226" s="436"/>
      <c r="N226" s="436"/>
      <c r="O226" s="435"/>
      <c r="P226" s="734"/>
      <c r="Q226" s="734"/>
      <c r="R226" s="623"/>
      <c r="Y226" s="625"/>
      <c r="AD226" s="623"/>
    </row>
    <row r="227" spans="1:30" ht="17.25" x14ac:dyDescent="0.25">
      <c r="A227" s="654">
        <v>3</v>
      </c>
      <c r="B227" s="771">
        <f>B16</f>
        <v>0</v>
      </c>
      <c r="C227" s="436"/>
      <c r="D227" s="439"/>
      <c r="E227" s="436"/>
      <c r="F227" s="437"/>
      <c r="G227" s="436"/>
      <c r="H227" s="436"/>
      <c r="I227" s="436"/>
      <c r="J227" s="438"/>
      <c r="K227" s="437"/>
      <c r="L227" s="436"/>
      <c r="M227" s="436"/>
      <c r="N227" s="436"/>
      <c r="O227" s="435"/>
      <c r="P227" s="734"/>
      <c r="Q227" s="734"/>
      <c r="R227" s="623"/>
      <c r="Y227" s="625"/>
      <c r="AD227" s="623"/>
    </row>
    <row r="228" spans="1:30" ht="17.25" x14ac:dyDescent="0.25">
      <c r="A228" s="653">
        <v>4</v>
      </c>
      <c r="B228" s="771">
        <f>B17</f>
        <v>0</v>
      </c>
      <c r="C228" s="436"/>
      <c r="D228" s="439"/>
      <c r="E228" s="436"/>
      <c r="F228" s="437"/>
      <c r="G228" s="436"/>
      <c r="H228" s="436"/>
      <c r="I228" s="436"/>
      <c r="J228" s="438"/>
      <c r="K228" s="437"/>
      <c r="L228" s="436"/>
      <c r="M228" s="436"/>
      <c r="N228" s="436"/>
      <c r="O228" s="435"/>
      <c r="P228" s="734"/>
      <c r="Q228" s="734"/>
      <c r="R228" s="623"/>
      <c r="Y228" s="625"/>
      <c r="AD228" s="623"/>
    </row>
    <row r="229" spans="1:30" ht="17.25" x14ac:dyDescent="0.25">
      <c r="A229" s="904">
        <v>5</v>
      </c>
      <c r="B229" s="772">
        <f>B18</f>
        <v>0</v>
      </c>
      <c r="C229" s="431"/>
      <c r="D229" s="434"/>
      <c r="E229" s="431"/>
      <c r="F229" s="432"/>
      <c r="G229" s="431"/>
      <c r="H229" s="431"/>
      <c r="I229" s="431"/>
      <c r="J229" s="433"/>
      <c r="K229" s="432"/>
      <c r="L229" s="431"/>
      <c r="M229" s="431"/>
      <c r="N229" s="431"/>
      <c r="O229" s="430"/>
      <c r="P229" s="734"/>
      <c r="Q229" s="734"/>
      <c r="R229" s="623"/>
      <c r="Y229" s="625"/>
      <c r="AD229" s="623"/>
    </row>
    <row r="230" spans="1:30" x14ac:dyDescent="0.25">
      <c r="A230" s="623"/>
      <c r="B230" s="623"/>
      <c r="C230" s="623"/>
      <c r="D230" s="623"/>
      <c r="E230" s="623"/>
      <c r="F230" s="623"/>
      <c r="G230" s="623"/>
      <c r="H230" s="623"/>
      <c r="I230" s="623"/>
      <c r="J230" s="623"/>
      <c r="K230" s="623"/>
      <c r="L230" s="623"/>
      <c r="M230" s="623"/>
      <c r="N230" s="623"/>
      <c r="O230" s="623"/>
      <c r="P230" s="623"/>
      <c r="Q230" s="623"/>
      <c r="R230" s="623"/>
      <c r="Y230" s="625"/>
      <c r="AD230" s="623"/>
    </row>
    <row r="231" spans="1:30" ht="3" customHeight="1" x14ac:dyDescent="0.25">
      <c r="A231" s="623"/>
      <c r="B231" s="623"/>
      <c r="C231" s="623"/>
      <c r="D231" s="623"/>
      <c r="E231" s="623"/>
      <c r="F231" s="623"/>
      <c r="G231" s="623"/>
      <c r="H231" s="623"/>
      <c r="I231" s="623"/>
      <c r="J231" s="623"/>
      <c r="K231" s="623"/>
      <c r="L231" s="623"/>
      <c r="M231" s="623"/>
      <c r="N231" s="623"/>
      <c r="O231" s="623"/>
      <c r="P231" s="623"/>
      <c r="Q231" s="623"/>
      <c r="R231" s="623"/>
      <c r="Y231" s="625"/>
      <c r="AD231" s="623"/>
    </row>
    <row r="232" spans="1:30" ht="14.25" hidden="1" customHeight="1" x14ac:dyDescent="0.25">
      <c r="A232" s="623"/>
      <c r="B232" s="623"/>
      <c r="C232" s="623"/>
      <c r="D232" s="623"/>
      <c r="E232" s="623"/>
      <c r="F232" s="623"/>
      <c r="G232" s="623"/>
      <c r="H232" s="623"/>
      <c r="I232" s="623"/>
      <c r="J232" s="623"/>
      <c r="K232" s="623"/>
      <c r="L232" s="623"/>
      <c r="M232" s="623"/>
      <c r="N232" s="623"/>
      <c r="O232" s="623"/>
      <c r="P232" s="623"/>
      <c r="Q232" s="623"/>
      <c r="R232" s="623"/>
      <c r="Y232" s="625"/>
      <c r="AD232" s="623"/>
    </row>
    <row r="233" spans="1:30" ht="17.25" x14ac:dyDescent="0.25">
      <c r="A233" s="708"/>
      <c r="B233" s="1148" t="s">
        <v>115</v>
      </c>
      <c r="C233" s="1151" t="s">
        <v>75</v>
      </c>
      <c r="D233" s="1168" t="s">
        <v>76</v>
      </c>
      <c r="E233" s="1169"/>
      <c r="F233" s="795"/>
      <c r="G233" s="623"/>
      <c r="H233" s="623"/>
      <c r="I233" s="623"/>
      <c r="J233" s="734"/>
      <c r="K233" s="734"/>
      <c r="L233" s="734"/>
      <c r="M233" s="734"/>
      <c r="N233" s="623"/>
      <c r="O233" s="623"/>
      <c r="P233" s="623"/>
      <c r="Q233" s="623"/>
      <c r="R233" s="623"/>
      <c r="Y233" s="625"/>
      <c r="AD233" s="623"/>
    </row>
    <row r="234" spans="1:30" ht="17.25" x14ac:dyDescent="0.25">
      <c r="A234" s="708"/>
      <c r="B234" s="1149"/>
      <c r="C234" s="1191"/>
      <c r="D234" s="1168"/>
      <c r="E234" s="1169"/>
      <c r="F234" s="623"/>
      <c r="G234" s="623"/>
      <c r="H234" s="623"/>
      <c r="I234" s="623"/>
      <c r="J234" s="734"/>
      <c r="K234" s="734"/>
      <c r="L234" s="734"/>
      <c r="M234" s="734"/>
      <c r="N234" s="623"/>
      <c r="O234" s="623"/>
      <c r="P234" s="623"/>
      <c r="Q234" s="623"/>
      <c r="R234" s="623"/>
      <c r="Y234" s="625"/>
      <c r="AD234" s="623"/>
    </row>
    <row r="235" spans="1:30" ht="17.25" x14ac:dyDescent="0.25">
      <c r="A235" s="708"/>
      <c r="B235" s="1150"/>
      <c r="C235" s="1152"/>
      <c r="D235" s="1168"/>
      <c r="E235" s="1169"/>
      <c r="F235" s="639"/>
      <c r="G235" s="623"/>
      <c r="H235" s="623"/>
      <c r="I235" s="623"/>
      <c r="J235" s="734"/>
      <c r="K235" s="734"/>
      <c r="L235" s="734"/>
      <c r="M235" s="734"/>
      <c r="N235" s="623"/>
      <c r="O235" s="623"/>
      <c r="P235" s="623"/>
      <c r="Q235" s="623"/>
      <c r="R235" s="623"/>
      <c r="Y235" s="625"/>
      <c r="AD235" s="623"/>
    </row>
    <row r="236" spans="1:30" ht="40.5" customHeight="1" x14ac:dyDescent="0.25">
      <c r="A236" s="708"/>
      <c r="B236" s="765">
        <v>1</v>
      </c>
      <c r="C236" s="1158" t="s">
        <v>77</v>
      </c>
      <c r="D236" s="1218" t="s">
        <v>202</v>
      </c>
      <c r="E236" s="1219"/>
      <c r="F236" s="429"/>
      <c r="G236" s="623"/>
      <c r="H236" s="623"/>
      <c r="I236" s="623"/>
      <c r="J236" s="623"/>
      <c r="K236" s="623"/>
      <c r="L236" s="623"/>
      <c r="M236" s="623"/>
      <c r="N236" s="623"/>
      <c r="O236" s="623"/>
      <c r="P236" s="623"/>
      <c r="Q236" s="623"/>
      <c r="R236" s="734"/>
      <c r="Y236" s="625"/>
      <c r="AD236" s="623"/>
    </row>
    <row r="237" spans="1:30" ht="40.5" customHeight="1" x14ac:dyDescent="0.25">
      <c r="A237" s="708"/>
      <c r="B237" s="766">
        <v>2</v>
      </c>
      <c r="C237" s="1158"/>
      <c r="D237" s="1127" t="s">
        <v>776</v>
      </c>
      <c r="E237" s="1128"/>
      <c r="F237" s="428"/>
      <c r="G237" s="623"/>
      <c r="H237" s="623"/>
      <c r="I237" s="623"/>
      <c r="J237" s="623"/>
      <c r="K237" s="623"/>
      <c r="L237" s="623"/>
      <c r="M237" s="623"/>
      <c r="N237" s="623"/>
      <c r="O237" s="623"/>
      <c r="P237" s="623"/>
      <c r="Q237" s="623"/>
      <c r="R237" s="734"/>
      <c r="Y237" s="625"/>
      <c r="AD237" s="623"/>
    </row>
    <row r="238" spans="1:30" ht="40.5" customHeight="1" x14ac:dyDescent="0.25">
      <c r="A238" s="708"/>
      <c r="B238" s="766">
        <v>3</v>
      </c>
      <c r="C238" s="1158"/>
      <c r="D238" s="1127" t="s">
        <v>203</v>
      </c>
      <c r="E238" s="1128"/>
      <c r="F238" s="428"/>
      <c r="G238" s="623"/>
      <c r="H238" s="623"/>
      <c r="I238" s="623"/>
      <c r="J238" s="623"/>
      <c r="K238" s="623"/>
      <c r="L238" s="623"/>
      <c r="M238" s="623"/>
      <c r="N238" s="623"/>
      <c r="O238" s="623"/>
      <c r="P238" s="623"/>
      <c r="Q238" s="623"/>
      <c r="R238" s="734"/>
      <c r="Y238" s="625"/>
      <c r="AD238" s="623"/>
    </row>
    <row r="239" spans="1:30" ht="40.5" customHeight="1" x14ac:dyDescent="0.25">
      <c r="A239" s="708"/>
      <c r="B239" s="766">
        <v>4</v>
      </c>
      <c r="C239" s="1158"/>
      <c r="D239" s="1127" t="s">
        <v>204</v>
      </c>
      <c r="E239" s="1128"/>
      <c r="F239" s="428"/>
      <c r="G239" s="623"/>
      <c r="H239" s="623"/>
      <c r="I239" s="623"/>
      <c r="J239" s="623"/>
      <c r="K239" s="623"/>
      <c r="L239" s="623"/>
      <c r="M239" s="623"/>
      <c r="N239" s="623"/>
      <c r="O239" s="623"/>
      <c r="P239" s="623"/>
      <c r="Q239" s="623"/>
      <c r="R239" s="734"/>
      <c r="Y239" s="625"/>
      <c r="AD239" s="623"/>
    </row>
    <row r="240" spans="1:30" ht="40.5" customHeight="1" x14ac:dyDescent="0.25">
      <c r="A240" s="708"/>
      <c r="B240" s="766">
        <v>5</v>
      </c>
      <c r="C240" s="1158"/>
      <c r="D240" s="1127" t="s">
        <v>79</v>
      </c>
      <c r="E240" s="1128"/>
      <c r="F240" s="428"/>
      <c r="G240" s="623"/>
      <c r="H240" s="623"/>
      <c r="I240" s="623"/>
      <c r="J240" s="623"/>
      <c r="K240" s="623"/>
      <c r="L240" s="623"/>
      <c r="M240" s="623"/>
      <c r="N240" s="623"/>
      <c r="O240" s="623"/>
      <c r="P240" s="623"/>
      <c r="Q240" s="623"/>
      <c r="R240" s="734"/>
      <c r="Y240" s="625"/>
      <c r="AD240" s="623"/>
    </row>
    <row r="241" spans="1:30" ht="40.5" customHeight="1" x14ac:dyDescent="0.25">
      <c r="A241" s="708"/>
      <c r="B241" s="766">
        <v>6</v>
      </c>
      <c r="C241" s="1159"/>
      <c r="D241" s="1127" t="s">
        <v>205</v>
      </c>
      <c r="E241" s="1128"/>
      <c r="F241" s="428"/>
      <c r="G241" s="623"/>
      <c r="H241" s="623"/>
      <c r="I241" s="623"/>
      <c r="J241" s="623"/>
      <c r="K241" s="623"/>
      <c r="L241" s="623"/>
      <c r="M241" s="623"/>
      <c r="N241" s="623"/>
      <c r="O241" s="623"/>
      <c r="P241" s="623"/>
      <c r="Q241" s="623"/>
      <c r="R241" s="734"/>
      <c r="Y241" s="625"/>
      <c r="AD241" s="623"/>
    </row>
    <row r="242" spans="1:30" ht="40.5" customHeight="1" x14ac:dyDescent="0.25">
      <c r="A242" s="708"/>
      <c r="B242" s="765">
        <v>7</v>
      </c>
      <c r="C242" s="1180" t="s">
        <v>78</v>
      </c>
      <c r="D242" s="1127" t="s">
        <v>206</v>
      </c>
      <c r="E242" s="1128"/>
      <c r="F242" s="429"/>
      <c r="G242" s="623"/>
      <c r="H242" s="623"/>
      <c r="I242" s="623"/>
      <c r="J242" s="623"/>
      <c r="K242" s="623"/>
      <c r="L242" s="623"/>
      <c r="M242" s="623"/>
      <c r="N242" s="623"/>
      <c r="O242" s="623"/>
      <c r="P242" s="623"/>
      <c r="Q242" s="623"/>
      <c r="R242" s="623"/>
      <c r="S242" s="623"/>
      <c r="T242" s="623"/>
      <c r="U242" s="623"/>
      <c r="V242" s="623"/>
      <c r="W242" s="734"/>
      <c r="Y242" s="625"/>
      <c r="AD242" s="623"/>
    </row>
    <row r="243" spans="1:30" ht="40.5" customHeight="1" x14ac:dyDescent="0.25">
      <c r="A243" s="708"/>
      <c r="B243" s="766">
        <v>8</v>
      </c>
      <c r="C243" s="1158"/>
      <c r="D243" s="1127" t="s">
        <v>776</v>
      </c>
      <c r="E243" s="1128"/>
      <c r="F243" s="428"/>
      <c r="G243" s="623"/>
      <c r="H243" s="623"/>
      <c r="I243" s="623"/>
      <c r="J243" s="623"/>
      <c r="K243" s="623"/>
      <c r="L243" s="623"/>
      <c r="M243" s="623"/>
      <c r="N243" s="623"/>
      <c r="O243" s="623"/>
      <c r="P243" s="623"/>
      <c r="Q243" s="623"/>
      <c r="R243" s="623"/>
      <c r="S243" s="623"/>
      <c r="T243" s="623"/>
      <c r="U243" s="623"/>
      <c r="V243" s="623"/>
      <c r="W243" s="734"/>
      <c r="Y243" s="625"/>
      <c r="AD243" s="623"/>
    </row>
    <row r="244" spans="1:30" ht="40.5" customHeight="1" x14ac:dyDescent="0.25">
      <c r="A244" s="708"/>
      <c r="B244" s="766">
        <v>9</v>
      </c>
      <c r="C244" s="1158"/>
      <c r="D244" s="1131" t="s">
        <v>203</v>
      </c>
      <c r="E244" s="1132"/>
      <c r="F244" s="428"/>
      <c r="G244" s="623"/>
      <c r="H244" s="623"/>
      <c r="I244" s="623"/>
      <c r="J244" s="623"/>
      <c r="K244" s="623"/>
      <c r="L244" s="623"/>
      <c r="M244" s="623"/>
      <c r="N244" s="623"/>
      <c r="O244" s="623"/>
      <c r="P244" s="623"/>
      <c r="Q244" s="623"/>
      <c r="R244" s="623"/>
      <c r="S244" s="623"/>
      <c r="T244" s="623"/>
      <c r="U244" s="623"/>
      <c r="V244" s="623"/>
      <c r="W244" s="734"/>
      <c r="Y244" s="625"/>
      <c r="AD244" s="623"/>
    </row>
    <row r="245" spans="1:30" ht="40.5" customHeight="1" x14ac:dyDescent="0.25">
      <c r="A245" s="708"/>
      <c r="B245" s="766">
        <v>10</v>
      </c>
      <c r="C245" s="1158"/>
      <c r="D245" s="1127" t="s">
        <v>204</v>
      </c>
      <c r="E245" s="1128"/>
      <c r="F245" s="428"/>
      <c r="G245" s="623"/>
      <c r="H245" s="623"/>
      <c r="I245" s="623"/>
      <c r="J245" s="623"/>
      <c r="K245" s="623"/>
      <c r="L245" s="623"/>
      <c r="M245" s="623"/>
      <c r="N245" s="623"/>
      <c r="O245" s="623"/>
      <c r="P245" s="623"/>
      <c r="Q245" s="623"/>
      <c r="R245" s="623"/>
      <c r="S245" s="623"/>
      <c r="T245" s="623"/>
      <c r="U245" s="623"/>
      <c r="V245" s="623"/>
      <c r="W245" s="734"/>
      <c r="Y245" s="625"/>
      <c r="AD245" s="623"/>
    </row>
    <row r="246" spans="1:30" ht="40.5" customHeight="1" x14ac:dyDescent="0.25">
      <c r="A246" s="708"/>
      <c r="B246" s="766">
        <v>11</v>
      </c>
      <c r="C246" s="1158"/>
      <c r="D246" s="1127" t="s">
        <v>79</v>
      </c>
      <c r="E246" s="1128"/>
      <c r="F246" s="428"/>
      <c r="G246" s="623"/>
      <c r="H246" s="623"/>
      <c r="I246" s="623"/>
      <c r="J246" s="623"/>
      <c r="K246" s="623"/>
      <c r="L246" s="623"/>
      <c r="M246" s="623"/>
      <c r="N246" s="623"/>
      <c r="O246" s="623"/>
      <c r="P246" s="623"/>
      <c r="Q246" s="623"/>
      <c r="R246" s="623"/>
      <c r="S246" s="623"/>
      <c r="T246" s="623"/>
      <c r="U246" s="623"/>
      <c r="V246" s="623"/>
      <c r="W246" s="734"/>
      <c r="Y246" s="625"/>
      <c r="AD246" s="623"/>
    </row>
    <row r="247" spans="1:30" ht="40.5" customHeight="1" x14ac:dyDescent="0.25">
      <c r="A247" s="708"/>
      <c r="B247" s="766">
        <v>12</v>
      </c>
      <c r="C247" s="1159"/>
      <c r="D247" s="1127" t="s">
        <v>205</v>
      </c>
      <c r="E247" s="1128"/>
      <c r="F247" s="428"/>
      <c r="G247" s="623"/>
      <c r="H247" s="623"/>
      <c r="I247" s="623"/>
      <c r="J247" s="623"/>
      <c r="K247" s="623"/>
      <c r="L247" s="623"/>
      <c r="M247" s="623"/>
      <c r="N247" s="623"/>
      <c r="O247" s="623"/>
      <c r="P247" s="623"/>
      <c r="Q247" s="623"/>
      <c r="R247" s="623"/>
      <c r="S247" s="623"/>
      <c r="T247" s="623"/>
      <c r="U247" s="623"/>
      <c r="V247" s="623"/>
      <c r="W247" s="734"/>
      <c r="Y247" s="625"/>
      <c r="AD247" s="623"/>
    </row>
    <row r="248" spans="1:30" s="624" customFormat="1" ht="40.5" customHeight="1" x14ac:dyDescent="0.25">
      <c r="A248" s="708"/>
      <c r="B248" s="767">
        <v>13</v>
      </c>
      <c r="C248" s="767" t="s">
        <v>775</v>
      </c>
      <c r="D248" s="1125" t="s">
        <v>724</v>
      </c>
      <c r="E248" s="1126"/>
      <c r="F248" s="427"/>
      <c r="G248" s="623"/>
      <c r="H248" s="623"/>
      <c r="I248" s="623"/>
      <c r="J248" s="623"/>
      <c r="K248" s="623"/>
      <c r="L248" s="623"/>
      <c r="M248" s="623"/>
      <c r="N248" s="623"/>
      <c r="O248" s="623"/>
      <c r="P248" s="623"/>
      <c r="Q248" s="623"/>
      <c r="R248" s="623"/>
      <c r="S248" s="623"/>
      <c r="T248" s="623"/>
      <c r="U248" s="623"/>
      <c r="V248" s="623"/>
      <c r="W248" s="734"/>
      <c r="Y248" s="625"/>
      <c r="Z248" s="625"/>
      <c r="AA248" s="625"/>
      <c r="AB248" s="625"/>
      <c r="AC248" s="625"/>
      <c r="AD248" s="623"/>
    </row>
    <row r="249" spans="1:30" s="624" customFormat="1" x14ac:dyDescent="0.25">
      <c r="B249" s="623"/>
      <c r="C249" s="623"/>
      <c r="D249" s="623"/>
      <c r="E249" s="623"/>
      <c r="F249" s="623"/>
      <c r="G249" s="623"/>
      <c r="H249" s="623"/>
      <c r="I249" s="623"/>
      <c r="J249" s="623"/>
      <c r="K249" s="623"/>
      <c r="L249" s="623"/>
      <c r="M249" s="623"/>
      <c r="N249" s="623"/>
      <c r="O249" s="623"/>
      <c r="P249" s="623"/>
      <c r="Q249" s="623"/>
      <c r="R249" s="623"/>
      <c r="S249" s="623"/>
      <c r="T249" s="623"/>
      <c r="U249" s="623"/>
      <c r="V249" s="623"/>
      <c r="W249" s="623"/>
      <c r="Y249" s="625"/>
      <c r="Z249" s="625"/>
      <c r="AA249" s="625"/>
      <c r="AB249" s="625"/>
      <c r="AC249" s="625"/>
    </row>
    <row r="250" spans="1:30" ht="30.75" x14ac:dyDescent="0.55000000000000004">
      <c r="A250" s="497" t="s">
        <v>817</v>
      </c>
      <c r="B250" s="685"/>
      <c r="C250" s="685"/>
      <c r="D250" s="685"/>
      <c r="E250" s="685"/>
      <c r="F250" s="685"/>
      <c r="G250" s="685"/>
      <c r="H250" s="685"/>
      <c r="I250" s="685"/>
      <c r="J250" s="646"/>
      <c r="K250" s="643"/>
      <c r="L250" s="643"/>
      <c r="M250" s="643"/>
      <c r="N250" s="643"/>
      <c r="O250" s="643"/>
      <c r="P250" s="643"/>
      <c r="Q250" s="643"/>
      <c r="R250" s="643"/>
      <c r="S250" s="643"/>
      <c r="T250" s="643"/>
      <c r="U250" s="643"/>
      <c r="V250" s="643"/>
      <c r="W250" s="643"/>
      <c r="X250" s="642"/>
      <c r="Y250" s="625"/>
      <c r="AD250" s="768"/>
    </row>
    <row r="251" spans="1:30" ht="30.75" x14ac:dyDescent="0.55000000000000004">
      <c r="A251" s="688" t="s">
        <v>816</v>
      </c>
      <c r="B251" s="689"/>
      <c r="C251" s="623"/>
      <c r="D251" s="623"/>
      <c r="E251" s="623"/>
      <c r="F251" s="623"/>
      <c r="J251" s="623"/>
      <c r="K251" s="623"/>
      <c r="L251" s="623"/>
      <c r="M251" s="623"/>
      <c r="N251" s="623"/>
      <c r="O251" s="623"/>
      <c r="P251" s="623"/>
      <c r="Q251" s="623"/>
      <c r="R251" s="623"/>
      <c r="S251" s="623"/>
      <c r="T251" s="623"/>
      <c r="U251" s="623"/>
      <c r="V251" s="623"/>
      <c r="W251" s="623"/>
      <c r="X251" s="624"/>
      <c r="Y251" s="625"/>
      <c r="AD251" s="768"/>
    </row>
    <row r="252" spans="1:30" ht="41.25" customHeight="1" x14ac:dyDescent="0.25">
      <c r="A252" s="623"/>
      <c r="B252" s="689"/>
      <c r="C252" s="623"/>
      <c r="D252" s="623"/>
      <c r="E252" s="623"/>
      <c r="F252" s="623"/>
      <c r="J252" s="623"/>
      <c r="K252" s="623"/>
      <c r="L252" s="623"/>
      <c r="M252" s="623"/>
      <c r="N252" s="623"/>
      <c r="O252" s="623"/>
      <c r="P252" s="623"/>
      <c r="Q252" s="623"/>
      <c r="R252" s="623"/>
      <c r="S252" s="623"/>
      <c r="T252" s="623"/>
      <c r="U252" s="623"/>
      <c r="V252" s="623"/>
      <c r="W252" s="623"/>
      <c r="X252" s="624"/>
      <c r="Y252" s="625"/>
      <c r="AD252" s="626"/>
    </row>
    <row r="253" spans="1:30" ht="27" customHeight="1" x14ac:dyDescent="0.25">
      <c r="A253" s="690"/>
      <c r="B253" s="689"/>
      <c r="C253" s="623"/>
      <c r="D253" s="623"/>
      <c r="E253" s="623"/>
      <c r="F253" s="623"/>
      <c r="J253" s="623"/>
      <c r="K253" s="623"/>
      <c r="L253" s="623"/>
      <c r="M253" s="623"/>
      <c r="N253" s="623"/>
      <c r="O253" s="623"/>
      <c r="P253" s="623"/>
      <c r="Q253" s="623"/>
      <c r="R253" s="623"/>
      <c r="S253" s="623"/>
      <c r="T253" s="623"/>
      <c r="U253" s="623"/>
      <c r="V253" s="623"/>
      <c r="W253" s="623"/>
      <c r="X253" s="624"/>
      <c r="Y253" s="625"/>
      <c r="AD253" s="626"/>
    </row>
    <row r="254" spans="1:30" ht="27" customHeight="1" x14ac:dyDescent="0.25">
      <c r="A254" s="666"/>
      <c r="B254" s="667" t="s">
        <v>814</v>
      </c>
      <c r="C254" s="668" t="s">
        <v>813</v>
      </c>
      <c r="J254" s="623"/>
      <c r="K254" s="623"/>
      <c r="L254" s="623"/>
      <c r="M254" s="623"/>
      <c r="N254" s="623"/>
      <c r="O254" s="623"/>
      <c r="P254" s="623"/>
      <c r="Q254" s="623"/>
      <c r="R254" s="623"/>
      <c r="S254" s="623"/>
      <c r="T254" s="623"/>
      <c r="U254" s="623"/>
      <c r="V254" s="623"/>
      <c r="W254" s="623"/>
      <c r="X254" s="624"/>
      <c r="Y254" s="625"/>
      <c r="AD254" s="626"/>
    </row>
    <row r="255" spans="1:30" ht="27" customHeight="1" x14ac:dyDescent="0.25">
      <c r="A255" s="496" t="s">
        <v>815</v>
      </c>
      <c r="B255" s="691"/>
      <c r="C255" s="692"/>
      <c r="J255" s="623"/>
      <c r="K255" s="623"/>
      <c r="L255" s="623"/>
      <c r="M255" s="623"/>
      <c r="N255" s="623"/>
      <c r="O255" s="623"/>
      <c r="P255" s="623"/>
      <c r="Q255" s="623"/>
      <c r="R255" s="623"/>
      <c r="S255" s="623"/>
      <c r="T255" s="623"/>
      <c r="U255" s="623"/>
      <c r="V255" s="623"/>
      <c r="W255" s="623"/>
      <c r="X255" s="624"/>
      <c r="Y255" s="625"/>
      <c r="AD255" s="626"/>
    </row>
    <row r="256" spans="1:30" ht="27" customHeight="1" x14ac:dyDescent="0.25">
      <c r="A256" s="493"/>
      <c r="B256" s="693"/>
      <c r="J256" s="623"/>
      <c r="K256" s="623"/>
      <c r="L256" s="623"/>
      <c r="M256" s="623"/>
      <c r="N256" s="623"/>
      <c r="O256" s="623"/>
      <c r="P256" s="623"/>
      <c r="Q256" s="623"/>
      <c r="R256" s="623"/>
      <c r="S256" s="623"/>
      <c r="T256" s="623"/>
      <c r="U256" s="623"/>
      <c r="V256" s="623"/>
      <c r="W256" s="623"/>
      <c r="X256" s="624"/>
      <c r="Y256" s="625"/>
      <c r="AD256" s="626"/>
    </row>
    <row r="257" spans="1:30" ht="27" customHeight="1" x14ac:dyDescent="0.25">
      <c r="A257" s="493"/>
      <c r="B257" s="693"/>
      <c r="J257" s="623"/>
      <c r="K257" s="623"/>
      <c r="L257" s="623"/>
      <c r="M257" s="623"/>
      <c r="N257" s="623"/>
      <c r="O257" s="623"/>
      <c r="P257" s="623"/>
      <c r="Q257" s="623"/>
      <c r="R257" s="623"/>
      <c r="S257" s="623"/>
      <c r="T257" s="623"/>
      <c r="U257" s="623"/>
      <c r="V257" s="623"/>
      <c r="W257" s="623"/>
      <c r="X257" s="624"/>
      <c r="Y257" s="625"/>
      <c r="AD257" s="626"/>
    </row>
    <row r="258" spans="1:30" ht="27" customHeight="1" x14ac:dyDescent="0.25">
      <c r="A258" s="666"/>
      <c r="B258" s="1216" t="s">
        <v>134</v>
      </c>
      <c r="C258" s="1169"/>
      <c r="D258" s="694" t="s">
        <v>190</v>
      </c>
      <c r="I258" s="623"/>
      <c r="J258" s="623"/>
      <c r="K258" s="623"/>
      <c r="L258" s="623"/>
      <c r="M258" s="623"/>
      <c r="N258" s="623"/>
      <c r="O258" s="623"/>
      <c r="P258" s="623"/>
      <c r="Q258" s="623"/>
      <c r="R258" s="623"/>
      <c r="S258" s="623"/>
      <c r="T258" s="623"/>
      <c r="U258" s="623"/>
      <c r="V258" s="623"/>
      <c r="W258" s="624"/>
      <c r="X258" s="624"/>
      <c r="Y258" s="625"/>
      <c r="AD258" s="626"/>
    </row>
    <row r="259" spans="1:30" ht="27" customHeight="1" x14ac:dyDescent="0.25">
      <c r="A259" s="666"/>
      <c r="B259" s="695" t="s">
        <v>814</v>
      </c>
      <c r="C259" s="696" t="s">
        <v>813</v>
      </c>
      <c r="D259" s="697"/>
      <c r="E259" s="624"/>
      <c r="I259" s="623"/>
      <c r="J259" s="623"/>
      <c r="K259" s="623"/>
      <c r="L259" s="623"/>
      <c r="M259" s="623"/>
      <c r="N259" s="623"/>
      <c r="O259" s="623"/>
      <c r="P259" s="623"/>
      <c r="Q259" s="623"/>
      <c r="R259" s="623"/>
      <c r="S259" s="623"/>
      <c r="T259" s="623"/>
      <c r="U259" s="623"/>
      <c r="V259" s="623"/>
      <c r="W259" s="624"/>
      <c r="X259" s="624"/>
      <c r="Y259" s="625"/>
      <c r="AD259" s="626"/>
    </row>
    <row r="260" spans="1:30" ht="18" customHeight="1" x14ac:dyDescent="0.25">
      <c r="A260" s="698" t="s">
        <v>812</v>
      </c>
      <c r="B260" s="1144"/>
      <c r="C260" s="1145"/>
      <c r="D260" s="492"/>
      <c r="E260" s="624"/>
      <c r="I260" s="623"/>
      <c r="J260" s="623"/>
      <c r="K260" s="623"/>
      <c r="L260" s="623"/>
      <c r="M260" s="623"/>
      <c r="N260" s="623"/>
      <c r="O260" s="623"/>
      <c r="P260" s="623"/>
      <c r="Q260" s="623"/>
      <c r="R260" s="623"/>
      <c r="S260" s="623"/>
      <c r="T260" s="623"/>
      <c r="U260" s="623"/>
      <c r="V260" s="623"/>
      <c r="W260" s="624"/>
      <c r="X260" s="624"/>
      <c r="Y260" s="625"/>
      <c r="AD260" s="626"/>
    </row>
    <row r="261" spans="1:30" ht="18" customHeight="1" x14ac:dyDescent="0.25">
      <c r="A261" s="699" t="s">
        <v>811</v>
      </c>
      <c r="B261" s="1146"/>
      <c r="C261" s="1147"/>
      <c r="D261" s="489"/>
      <c r="E261" s="624"/>
      <c r="F261" s="623"/>
      <c r="G261" s="623"/>
      <c r="H261" s="623"/>
      <c r="I261" s="623"/>
      <c r="J261" s="623"/>
      <c r="K261" s="623"/>
      <c r="L261" s="623"/>
      <c r="M261" s="623"/>
      <c r="N261" s="623"/>
      <c r="O261" s="623"/>
      <c r="P261" s="623"/>
      <c r="Q261" s="623"/>
      <c r="R261" s="623"/>
      <c r="S261" s="623"/>
      <c r="T261" s="623"/>
      <c r="U261" s="623"/>
      <c r="V261" s="623"/>
      <c r="W261" s="624"/>
      <c r="X261" s="624"/>
      <c r="Y261" s="625"/>
      <c r="AD261" s="626"/>
    </row>
    <row r="262" spans="1:30" ht="18" customHeight="1" x14ac:dyDescent="0.25">
      <c r="A262" s="699" t="s">
        <v>810</v>
      </c>
      <c r="B262" s="491"/>
      <c r="C262" s="490"/>
      <c r="D262" s="700"/>
      <c r="E262" s="624"/>
      <c r="F262" s="623"/>
      <c r="G262" s="623"/>
      <c r="H262" s="623"/>
      <c r="I262" s="623"/>
      <c r="J262" s="623"/>
      <c r="K262" s="623"/>
      <c r="L262" s="623"/>
      <c r="M262" s="623"/>
      <c r="N262" s="623"/>
      <c r="O262" s="623"/>
      <c r="P262" s="623"/>
      <c r="Q262" s="623"/>
      <c r="R262" s="623"/>
      <c r="S262" s="623"/>
      <c r="T262" s="623"/>
      <c r="U262" s="623"/>
      <c r="V262" s="623"/>
      <c r="W262" s="624"/>
      <c r="X262" s="624"/>
      <c r="Y262" s="625"/>
      <c r="AD262" s="626"/>
    </row>
    <row r="263" spans="1:30" ht="18" customHeight="1" x14ac:dyDescent="0.25">
      <c r="A263" s="699" t="s">
        <v>809</v>
      </c>
      <c r="B263" s="1146"/>
      <c r="C263" s="1147"/>
      <c r="D263" s="489"/>
      <c r="E263" s="624"/>
      <c r="F263" s="623"/>
      <c r="G263" s="623"/>
      <c r="H263" s="623"/>
      <c r="I263" s="623"/>
      <c r="J263" s="623"/>
      <c r="K263" s="623"/>
      <c r="L263" s="623"/>
      <c r="M263" s="623"/>
      <c r="N263" s="623"/>
      <c r="O263" s="623"/>
      <c r="P263" s="623"/>
      <c r="Q263" s="623"/>
      <c r="R263" s="623"/>
      <c r="S263" s="623"/>
      <c r="T263" s="623"/>
      <c r="U263" s="623"/>
      <c r="V263" s="623"/>
      <c r="W263" s="624"/>
      <c r="X263" s="624"/>
      <c r="Y263" s="625"/>
      <c r="AD263" s="626"/>
    </row>
    <row r="264" spans="1:30" ht="18" customHeight="1" x14ac:dyDescent="0.25">
      <c r="A264" s="699" t="s">
        <v>504</v>
      </c>
      <c r="B264" s="1146"/>
      <c r="C264" s="1147"/>
      <c r="D264" s="489"/>
      <c r="E264" s="624"/>
      <c r="F264" s="623"/>
      <c r="G264" s="623"/>
      <c r="H264" s="623"/>
      <c r="I264" s="623"/>
      <c r="J264" s="623"/>
      <c r="K264" s="623"/>
      <c r="L264" s="623"/>
      <c r="M264" s="623"/>
      <c r="N264" s="623"/>
      <c r="O264" s="623"/>
      <c r="P264" s="623"/>
      <c r="Q264" s="623"/>
      <c r="R264" s="623"/>
      <c r="S264" s="623"/>
      <c r="T264" s="623"/>
      <c r="U264" s="623"/>
      <c r="V264" s="623"/>
      <c r="W264" s="624"/>
      <c r="X264" s="624"/>
      <c r="Y264" s="625"/>
      <c r="AD264" s="626"/>
    </row>
    <row r="265" spans="1:30" s="624" customFormat="1" ht="18" customHeight="1" x14ac:dyDescent="0.25">
      <c r="A265" s="701" t="s">
        <v>507</v>
      </c>
      <c r="B265" s="1214"/>
      <c r="C265" s="1215"/>
      <c r="D265" s="488"/>
      <c r="F265" s="623"/>
      <c r="G265" s="623"/>
      <c r="H265" s="623"/>
      <c r="I265" s="623"/>
      <c r="J265" s="623"/>
      <c r="K265" s="623"/>
      <c r="L265" s="623"/>
      <c r="M265" s="623"/>
      <c r="N265" s="623"/>
      <c r="O265" s="623"/>
      <c r="P265" s="623"/>
      <c r="Q265" s="623"/>
      <c r="R265" s="623"/>
      <c r="S265" s="623"/>
      <c r="T265" s="623"/>
      <c r="U265" s="623"/>
      <c r="V265" s="623"/>
      <c r="Y265" s="625"/>
      <c r="Z265" s="625"/>
      <c r="AA265" s="625"/>
      <c r="AB265" s="625"/>
      <c r="AC265" s="625"/>
    </row>
    <row r="266" spans="1:30" s="624" customFormat="1" ht="18" customHeight="1" x14ac:dyDescent="0.25">
      <c r="A266" s="702" t="s">
        <v>808</v>
      </c>
      <c r="B266" s="487"/>
      <c r="C266" s="486"/>
      <c r="D266" s="485"/>
      <c r="F266" s="623"/>
      <c r="G266" s="623"/>
      <c r="H266" s="623"/>
      <c r="I266" s="623"/>
      <c r="J266" s="623"/>
      <c r="K266" s="623"/>
      <c r="L266" s="623"/>
      <c r="M266" s="623"/>
      <c r="N266" s="623"/>
      <c r="O266" s="623"/>
      <c r="P266" s="623"/>
      <c r="Q266" s="623"/>
      <c r="R266" s="623"/>
      <c r="S266" s="623"/>
      <c r="T266" s="623"/>
      <c r="U266" s="623"/>
      <c r="V266" s="623"/>
      <c r="Y266" s="625"/>
      <c r="Z266" s="625"/>
      <c r="AA266" s="625"/>
      <c r="AB266" s="625"/>
      <c r="AC266" s="625"/>
    </row>
    <row r="267" spans="1:30" x14ac:dyDescent="0.25">
      <c r="A267" s="791"/>
      <c r="B267" s="792"/>
      <c r="C267" s="623"/>
      <c r="E267" s="624"/>
      <c r="F267" s="624"/>
      <c r="G267" s="623"/>
      <c r="H267" s="623"/>
      <c r="I267" s="623"/>
      <c r="J267" s="623"/>
      <c r="K267" s="623"/>
      <c r="L267" s="623"/>
      <c r="M267" s="623"/>
      <c r="N267" s="623"/>
      <c r="O267" s="623"/>
      <c r="P267" s="623"/>
      <c r="Q267" s="623"/>
      <c r="R267" s="623"/>
      <c r="S267" s="623"/>
      <c r="T267" s="623"/>
      <c r="U267" s="623"/>
      <c r="V267" s="623"/>
      <c r="W267" s="623"/>
      <c r="X267" s="624"/>
      <c r="Y267" s="625"/>
      <c r="AD267" s="626"/>
    </row>
    <row r="268" spans="1:30" ht="17.25" x14ac:dyDescent="0.25">
      <c r="A268" s="688" t="s">
        <v>807</v>
      </c>
      <c r="B268" s="689"/>
      <c r="C268" s="623"/>
      <c r="D268" s="623"/>
      <c r="E268" s="623"/>
      <c r="F268" s="623"/>
      <c r="G268" s="623"/>
      <c r="H268" s="623"/>
      <c r="I268" s="623"/>
      <c r="J268" s="623"/>
      <c r="K268" s="623"/>
      <c r="L268" s="623"/>
      <c r="M268" s="623"/>
      <c r="N268" s="623"/>
      <c r="O268" s="623"/>
      <c r="P268" s="623"/>
      <c r="Q268" s="623"/>
      <c r="R268" s="623"/>
      <c r="S268" s="623"/>
      <c r="T268" s="623"/>
      <c r="U268" s="623"/>
      <c r="V268" s="623"/>
      <c r="W268" s="623"/>
      <c r="X268" s="624"/>
      <c r="Y268" s="625"/>
      <c r="AD268" s="626"/>
    </row>
    <row r="269" spans="1:30" ht="17.25" x14ac:dyDescent="0.25">
      <c r="A269" s="688"/>
      <c r="B269" s="689"/>
      <c r="C269" s="623"/>
      <c r="D269" s="623"/>
      <c r="E269" s="623"/>
      <c r="F269" s="623"/>
      <c r="G269" s="623"/>
      <c r="H269" s="623"/>
      <c r="I269" s="623"/>
      <c r="J269" s="623"/>
      <c r="K269" s="623"/>
      <c r="L269" s="623"/>
      <c r="M269" s="623"/>
      <c r="N269" s="623"/>
      <c r="O269" s="623"/>
      <c r="P269" s="623"/>
      <c r="Q269" s="623"/>
      <c r="R269" s="623"/>
      <c r="S269" s="623"/>
      <c r="T269" s="623"/>
      <c r="U269" s="623"/>
      <c r="V269" s="623"/>
      <c r="W269" s="623"/>
      <c r="X269" s="624"/>
      <c r="Y269" s="625"/>
      <c r="AD269" s="626"/>
    </row>
    <row r="270" spans="1:30" ht="17.25" x14ac:dyDescent="0.3">
      <c r="A270" s="705"/>
      <c r="B270" s="706" t="s">
        <v>47</v>
      </c>
      <c r="C270" s="1165" t="s">
        <v>134</v>
      </c>
      <c r="D270" s="1166"/>
      <c r="E270" s="1166"/>
      <c r="F270" s="1166"/>
      <c r="G270" s="1166"/>
      <c r="H270" s="1166"/>
      <c r="I270" s="1166"/>
      <c r="J270" s="1166"/>
      <c r="K270" s="1166"/>
      <c r="L270" s="1166"/>
      <c r="M270" s="1167"/>
      <c r="N270" s="1165" t="s">
        <v>190</v>
      </c>
      <c r="O270" s="1166"/>
      <c r="P270" s="1166"/>
      <c r="Q270" s="1166"/>
      <c r="R270" s="1166"/>
      <c r="S270" s="1166"/>
      <c r="T270" s="1166"/>
      <c r="U270" s="1166"/>
      <c r="V270" s="1166"/>
      <c r="W270" s="1166"/>
      <c r="X270" s="1166"/>
      <c r="Y270" s="625"/>
      <c r="AD270" s="626"/>
    </row>
    <row r="271" spans="1:30" x14ac:dyDescent="0.25">
      <c r="A271" s="708"/>
      <c r="B271" s="709"/>
      <c r="C271" s="1188" t="s">
        <v>777</v>
      </c>
      <c r="D271" s="1166" t="s">
        <v>790</v>
      </c>
      <c r="E271" s="1166"/>
      <c r="F271" s="1166"/>
      <c r="G271" s="1166"/>
      <c r="H271" s="1213"/>
      <c r="I271" s="1165" t="s">
        <v>806</v>
      </c>
      <c r="J271" s="1166"/>
      <c r="K271" s="1166"/>
      <c r="L271" s="1166"/>
      <c r="M271" s="1166"/>
      <c r="N271" s="1188" t="s">
        <v>777</v>
      </c>
      <c r="O271" s="1166" t="s">
        <v>790</v>
      </c>
      <c r="P271" s="1166"/>
      <c r="Q271" s="1166"/>
      <c r="R271" s="1166"/>
      <c r="S271" s="1213"/>
      <c r="T271" s="1165" t="s">
        <v>806</v>
      </c>
      <c r="U271" s="1166"/>
      <c r="V271" s="1166"/>
      <c r="W271" s="1166"/>
      <c r="X271" s="1166"/>
      <c r="Y271" s="625"/>
      <c r="AD271" s="626"/>
    </row>
    <row r="272" spans="1:30" x14ac:dyDescent="0.25">
      <c r="A272" s="711"/>
      <c r="B272" s="712"/>
      <c r="C272" s="1189"/>
      <c r="D272" s="713" t="s">
        <v>805</v>
      </c>
      <c r="E272" s="714" t="s">
        <v>804</v>
      </c>
      <c r="F272" s="714" t="s">
        <v>803</v>
      </c>
      <c r="G272" s="714" t="s">
        <v>802</v>
      </c>
      <c r="H272" s="715" t="s">
        <v>801</v>
      </c>
      <c r="I272" s="651" t="s">
        <v>805</v>
      </c>
      <c r="J272" s="714" t="s">
        <v>804</v>
      </c>
      <c r="K272" s="714" t="s">
        <v>803</v>
      </c>
      <c r="L272" s="714" t="s">
        <v>802</v>
      </c>
      <c r="M272" s="715" t="s">
        <v>801</v>
      </c>
      <c r="N272" s="1189"/>
      <c r="O272" s="713" t="s">
        <v>805</v>
      </c>
      <c r="P272" s="714" t="s">
        <v>804</v>
      </c>
      <c r="Q272" s="714" t="s">
        <v>803</v>
      </c>
      <c r="R272" s="714" t="s">
        <v>802</v>
      </c>
      <c r="S272" s="714" t="s">
        <v>801</v>
      </c>
      <c r="T272" s="714" t="s">
        <v>805</v>
      </c>
      <c r="U272" s="714" t="s">
        <v>804</v>
      </c>
      <c r="V272" s="714" t="s">
        <v>803</v>
      </c>
      <c r="W272" s="714" t="s">
        <v>802</v>
      </c>
      <c r="X272" s="715" t="s">
        <v>801</v>
      </c>
      <c r="Y272" s="625"/>
      <c r="AD272" s="626"/>
    </row>
    <row r="273" spans="1:30" x14ac:dyDescent="0.25">
      <c r="A273" s="711"/>
      <c r="B273" s="717" t="s">
        <v>800</v>
      </c>
      <c r="C273" s="484"/>
      <c r="D273" s="460"/>
      <c r="E273" s="462"/>
      <c r="F273" s="462"/>
      <c r="G273" s="718"/>
      <c r="H273" s="462"/>
      <c r="I273" s="460"/>
      <c r="J273" s="462"/>
      <c r="K273" s="462"/>
      <c r="L273" s="718"/>
      <c r="M273" s="462"/>
      <c r="N273" s="484"/>
      <c r="O273" s="718"/>
      <c r="P273" s="718"/>
      <c r="Q273" s="718"/>
      <c r="R273" s="462"/>
      <c r="S273" s="480"/>
      <c r="T273" s="719"/>
      <c r="U273" s="718"/>
      <c r="V273" s="718"/>
      <c r="W273" s="462"/>
      <c r="X273" s="480"/>
      <c r="Y273" s="625"/>
      <c r="AD273" s="626"/>
    </row>
    <row r="274" spans="1:30" x14ac:dyDescent="0.25">
      <c r="A274" s="711"/>
      <c r="B274" s="720" t="s">
        <v>21</v>
      </c>
      <c r="C274" s="477"/>
      <c r="D274" s="451"/>
      <c r="E274" s="450"/>
      <c r="F274" s="450"/>
      <c r="G274" s="721"/>
      <c r="H274" s="450"/>
      <c r="I274" s="451"/>
      <c r="J274" s="450"/>
      <c r="K274" s="450"/>
      <c r="L274" s="721"/>
      <c r="M274" s="450"/>
      <c r="N274" s="477"/>
      <c r="O274" s="721"/>
      <c r="P274" s="721"/>
      <c r="Q274" s="721"/>
      <c r="R274" s="450"/>
      <c r="S274" s="428"/>
      <c r="T274" s="722"/>
      <c r="U274" s="721"/>
      <c r="V274" s="721"/>
      <c r="W274" s="450"/>
      <c r="X274" s="428"/>
      <c r="Y274" s="625"/>
      <c r="AD274" s="626"/>
    </row>
    <row r="275" spans="1:30" ht="15.75" customHeight="1" x14ac:dyDescent="0.25">
      <c r="A275" s="711"/>
      <c r="B275" s="723" t="s">
        <v>22</v>
      </c>
      <c r="C275" s="477"/>
      <c r="D275" s="451"/>
      <c r="E275" s="450"/>
      <c r="F275" s="450"/>
      <c r="G275" s="721"/>
      <c r="H275" s="450"/>
      <c r="I275" s="451"/>
      <c r="J275" s="450"/>
      <c r="K275" s="450"/>
      <c r="L275" s="721"/>
      <c r="M275" s="450"/>
      <c r="N275" s="477"/>
      <c r="O275" s="721"/>
      <c r="P275" s="721"/>
      <c r="Q275" s="721"/>
      <c r="R275" s="450"/>
      <c r="S275" s="428"/>
      <c r="T275" s="722"/>
      <c r="U275" s="721"/>
      <c r="V275" s="721"/>
      <c r="W275" s="450"/>
      <c r="X275" s="428"/>
      <c r="Y275" s="625"/>
      <c r="AD275" s="626"/>
    </row>
    <row r="276" spans="1:30" x14ac:dyDescent="0.25">
      <c r="A276" s="711"/>
      <c r="B276" s="724" t="s">
        <v>49</v>
      </c>
      <c r="C276" s="477"/>
      <c r="D276" s="451"/>
      <c r="E276" s="450"/>
      <c r="F276" s="450"/>
      <c r="G276" s="721"/>
      <c r="H276" s="450"/>
      <c r="I276" s="451"/>
      <c r="J276" s="450"/>
      <c r="K276" s="450"/>
      <c r="L276" s="721"/>
      <c r="M276" s="450"/>
      <c r="N276" s="477"/>
      <c r="O276" s="721"/>
      <c r="P276" s="721"/>
      <c r="Q276" s="721"/>
      <c r="R276" s="450"/>
      <c r="S276" s="428"/>
      <c r="T276" s="722"/>
      <c r="U276" s="721"/>
      <c r="V276" s="721"/>
      <c r="W276" s="450"/>
      <c r="X276" s="428"/>
      <c r="Y276" s="625"/>
      <c r="AD276" s="626"/>
    </row>
    <row r="277" spans="1:30" x14ac:dyDescent="0.25">
      <c r="A277" s="711"/>
      <c r="B277" s="725" t="s">
        <v>23</v>
      </c>
      <c r="C277" s="474"/>
      <c r="D277" s="447"/>
      <c r="E277" s="446"/>
      <c r="F277" s="446"/>
      <c r="G277" s="726"/>
      <c r="H277" s="446"/>
      <c r="I277" s="447"/>
      <c r="J277" s="446"/>
      <c r="K277" s="446"/>
      <c r="L277" s="726"/>
      <c r="M277" s="446"/>
      <c r="N277" s="474"/>
      <c r="O277" s="726"/>
      <c r="P277" s="726"/>
      <c r="Q277" s="726"/>
      <c r="R277" s="446"/>
      <c r="S277" s="427"/>
      <c r="T277" s="727"/>
      <c r="U277" s="726"/>
      <c r="V277" s="726"/>
      <c r="W277" s="446"/>
      <c r="X277" s="427"/>
      <c r="Y277" s="625"/>
      <c r="AD277" s="626"/>
    </row>
    <row r="278" spans="1:30" x14ac:dyDescent="0.25">
      <c r="A278" s="711"/>
      <c r="B278" s="483" t="s">
        <v>799</v>
      </c>
      <c r="C278" s="482"/>
      <c r="D278" s="728"/>
      <c r="E278" s="728"/>
      <c r="F278" s="729"/>
      <c r="G278" s="462"/>
      <c r="H278" s="481"/>
      <c r="I278" s="728"/>
      <c r="J278" s="728"/>
      <c r="K278" s="729"/>
      <c r="L278" s="462"/>
      <c r="M278" s="481"/>
      <c r="N278" s="482"/>
      <c r="O278" s="728"/>
      <c r="P278" s="728"/>
      <c r="Q278" s="729"/>
      <c r="R278" s="462"/>
      <c r="S278" s="481"/>
      <c r="T278" s="728"/>
      <c r="U278" s="728"/>
      <c r="V278" s="729"/>
      <c r="W278" s="462"/>
      <c r="X278" s="480"/>
      <c r="Y278" s="625"/>
      <c r="AD278" s="626"/>
    </row>
    <row r="279" spans="1:30" x14ac:dyDescent="0.25">
      <c r="A279" s="711"/>
      <c r="B279" s="478" t="s">
        <v>799</v>
      </c>
      <c r="C279" s="477"/>
      <c r="D279" s="721"/>
      <c r="E279" s="721"/>
      <c r="F279" s="730"/>
      <c r="G279" s="450"/>
      <c r="H279" s="476"/>
      <c r="I279" s="721"/>
      <c r="J279" s="721"/>
      <c r="K279" s="730"/>
      <c r="L279" s="450"/>
      <c r="M279" s="476"/>
      <c r="N279" s="477"/>
      <c r="O279" s="721"/>
      <c r="P279" s="721"/>
      <c r="Q279" s="730"/>
      <c r="R279" s="450"/>
      <c r="S279" s="476"/>
      <c r="T279" s="721"/>
      <c r="U279" s="721"/>
      <c r="V279" s="730"/>
      <c r="W279" s="450"/>
      <c r="X279" s="428"/>
      <c r="Y279" s="625"/>
      <c r="AD279" s="626"/>
    </row>
    <row r="280" spans="1:30" x14ac:dyDescent="0.25">
      <c r="A280" s="711"/>
      <c r="B280" s="479" t="s">
        <v>799</v>
      </c>
      <c r="C280" s="477"/>
      <c r="D280" s="721"/>
      <c r="E280" s="721"/>
      <c r="F280" s="730"/>
      <c r="G280" s="450"/>
      <c r="H280" s="476"/>
      <c r="I280" s="721"/>
      <c r="J280" s="721"/>
      <c r="K280" s="730"/>
      <c r="L280" s="450"/>
      <c r="M280" s="476"/>
      <c r="N280" s="477"/>
      <c r="O280" s="721"/>
      <c r="P280" s="721"/>
      <c r="Q280" s="730"/>
      <c r="R280" s="450"/>
      <c r="S280" s="476"/>
      <c r="T280" s="721"/>
      <c r="U280" s="721"/>
      <c r="V280" s="730"/>
      <c r="W280" s="450"/>
      <c r="X280" s="428"/>
      <c r="Y280" s="625"/>
      <c r="AD280" s="626"/>
    </row>
    <row r="281" spans="1:30" x14ac:dyDescent="0.25">
      <c r="A281" s="711"/>
      <c r="B281" s="478" t="s">
        <v>799</v>
      </c>
      <c r="C281" s="477"/>
      <c r="D281" s="721"/>
      <c r="E281" s="721"/>
      <c r="F281" s="730"/>
      <c r="G281" s="450"/>
      <c r="H281" s="476"/>
      <c r="I281" s="721"/>
      <c r="J281" s="721"/>
      <c r="K281" s="730"/>
      <c r="L281" s="450"/>
      <c r="M281" s="476"/>
      <c r="N281" s="477"/>
      <c r="O281" s="721"/>
      <c r="P281" s="721"/>
      <c r="Q281" s="730"/>
      <c r="R281" s="450"/>
      <c r="S281" s="476"/>
      <c r="T281" s="721"/>
      <c r="U281" s="721"/>
      <c r="V281" s="730"/>
      <c r="W281" s="450"/>
      <c r="X281" s="428"/>
      <c r="Y281" s="625"/>
      <c r="AD281" s="626"/>
    </row>
    <row r="282" spans="1:30" x14ac:dyDescent="0.25">
      <c r="A282" s="711"/>
      <c r="B282" s="479" t="s">
        <v>799</v>
      </c>
      <c r="C282" s="477"/>
      <c r="D282" s="721"/>
      <c r="E282" s="721"/>
      <c r="F282" s="730"/>
      <c r="G282" s="450"/>
      <c r="H282" s="476"/>
      <c r="I282" s="721"/>
      <c r="J282" s="721"/>
      <c r="K282" s="730"/>
      <c r="L282" s="450"/>
      <c r="M282" s="476"/>
      <c r="N282" s="477"/>
      <c r="O282" s="721"/>
      <c r="P282" s="721"/>
      <c r="Q282" s="730"/>
      <c r="R282" s="450"/>
      <c r="S282" s="476"/>
      <c r="T282" s="721"/>
      <c r="U282" s="721"/>
      <c r="V282" s="730"/>
      <c r="W282" s="450"/>
      <c r="X282" s="428"/>
      <c r="Y282" s="625"/>
      <c r="AD282" s="626"/>
    </row>
    <row r="283" spans="1:30" x14ac:dyDescent="0.25">
      <c r="A283" s="711"/>
      <c r="B283" s="478" t="s">
        <v>799</v>
      </c>
      <c r="C283" s="477"/>
      <c r="D283" s="721"/>
      <c r="E283" s="721"/>
      <c r="F283" s="730"/>
      <c r="G283" s="450"/>
      <c r="H283" s="476"/>
      <c r="I283" s="721"/>
      <c r="J283" s="721"/>
      <c r="K283" s="730"/>
      <c r="L283" s="450"/>
      <c r="M283" s="476"/>
      <c r="N283" s="477"/>
      <c r="O283" s="721"/>
      <c r="P283" s="721"/>
      <c r="Q283" s="730"/>
      <c r="R283" s="450"/>
      <c r="S283" s="476"/>
      <c r="T283" s="721"/>
      <c r="U283" s="721"/>
      <c r="V283" s="730"/>
      <c r="W283" s="450"/>
      <c r="X283" s="428"/>
      <c r="Y283" s="625"/>
      <c r="AD283" s="626"/>
    </row>
    <row r="284" spans="1:30" x14ac:dyDescent="0.25">
      <c r="A284" s="711"/>
      <c r="B284" s="479" t="s">
        <v>799</v>
      </c>
      <c r="C284" s="477"/>
      <c r="D284" s="721"/>
      <c r="E284" s="721"/>
      <c r="F284" s="730"/>
      <c r="G284" s="450"/>
      <c r="H284" s="476"/>
      <c r="I284" s="721"/>
      <c r="J284" s="721"/>
      <c r="K284" s="730"/>
      <c r="L284" s="450"/>
      <c r="M284" s="476"/>
      <c r="N284" s="477"/>
      <c r="O284" s="721"/>
      <c r="P284" s="721"/>
      <c r="Q284" s="730"/>
      <c r="R284" s="450"/>
      <c r="S284" s="476"/>
      <c r="T284" s="721"/>
      <c r="U284" s="721"/>
      <c r="V284" s="730"/>
      <c r="W284" s="450"/>
      <c r="X284" s="428"/>
      <c r="Y284" s="625"/>
      <c r="AD284" s="626"/>
    </row>
    <row r="285" spans="1:30" x14ac:dyDescent="0.25">
      <c r="A285" s="711"/>
      <c r="B285" s="478" t="s">
        <v>799</v>
      </c>
      <c r="C285" s="477"/>
      <c r="D285" s="721"/>
      <c r="E285" s="721"/>
      <c r="F285" s="730"/>
      <c r="G285" s="450"/>
      <c r="H285" s="476"/>
      <c r="I285" s="721"/>
      <c r="J285" s="721"/>
      <c r="K285" s="730"/>
      <c r="L285" s="450"/>
      <c r="M285" s="476"/>
      <c r="N285" s="477"/>
      <c r="O285" s="721"/>
      <c r="P285" s="721"/>
      <c r="Q285" s="730"/>
      <c r="R285" s="450"/>
      <c r="S285" s="476"/>
      <c r="T285" s="721"/>
      <c r="U285" s="721"/>
      <c r="V285" s="730"/>
      <c r="W285" s="450"/>
      <c r="X285" s="428"/>
      <c r="Y285" s="625"/>
      <c r="AD285" s="626"/>
    </row>
    <row r="286" spans="1:30" x14ac:dyDescent="0.25">
      <c r="A286" s="711"/>
      <c r="B286" s="479" t="s">
        <v>799</v>
      </c>
      <c r="C286" s="477"/>
      <c r="D286" s="721"/>
      <c r="E286" s="721"/>
      <c r="F286" s="730"/>
      <c r="G286" s="450"/>
      <c r="H286" s="476"/>
      <c r="I286" s="721"/>
      <c r="J286" s="721"/>
      <c r="K286" s="730"/>
      <c r="L286" s="450"/>
      <c r="M286" s="476"/>
      <c r="N286" s="477"/>
      <c r="O286" s="721"/>
      <c r="P286" s="721"/>
      <c r="Q286" s="730"/>
      <c r="R286" s="450"/>
      <c r="S286" s="476"/>
      <c r="T286" s="721"/>
      <c r="U286" s="721"/>
      <c r="V286" s="730"/>
      <c r="W286" s="450"/>
      <c r="X286" s="428"/>
      <c r="Y286" s="625"/>
      <c r="AD286" s="626"/>
    </row>
    <row r="287" spans="1:30" x14ac:dyDescent="0.25">
      <c r="A287" s="711"/>
      <c r="B287" s="478" t="s">
        <v>799</v>
      </c>
      <c r="C287" s="477"/>
      <c r="D287" s="721"/>
      <c r="E287" s="721"/>
      <c r="F287" s="730"/>
      <c r="G287" s="450"/>
      <c r="H287" s="476"/>
      <c r="I287" s="721"/>
      <c r="J287" s="721"/>
      <c r="K287" s="730"/>
      <c r="L287" s="450"/>
      <c r="M287" s="476"/>
      <c r="N287" s="477"/>
      <c r="O287" s="721"/>
      <c r="P287" s="721"/>
      <c r="Q287" s="730"/>
      <c r="R287" s="450"/>
      <c r="S287" s="476"/>
      <c r="T287" s="721"/>
      <c r="U287" s="721"/>
      <c r="V287" s="730"/>
      <c r="W287" s="450"/>
      <c r="X287" s="428"/>
      <c r="Y287" s="625"/>
      <c r="AD287" s="626"/>
    </row>
    <row r="288" spans="1:30" x14ac:dyDescent="0.25">
      <c r="A288" s="711"/>
      <c r="B288" s="479" t="s">
        <v>799</v>
      </c>
      <c r="C288" s="477"/>
      <c r="D288" s="721"/>
      <c r="E288" s="721"/>
      <c r="F288" s="730"/>
      <c r="G288" s="450"/>
      <c r="H288" s="476"/>
      <c r="I288" s="721"/>
      <c r="J288" s="721"/>
      <c r="K288" s="730"/>
      <c r="L288" s="450"/>
      <c r="M288" s="476"/>
      <c r="N288" s="477"/>
      <c r="O288" s="721"/>
      <c r="P288" s="721"/>
      <c r="Q288" s="730"/>
      <c r="R288" s="450"/>
      <c r="S288" s="476"/>
      <c r="T288" s="721"/>
      <c r="U288" s="721"/>
      <c r="V288" s="730"/>
      <c r="W288" s="450"/>
      <c r="X288" s="428"/>
      <c r="Y288" s="625"/>
      <c r="AD288" s="626"/>
    </row>
    <row r="289" spans="1:30" x14ac:dyDescent="0.25">
      <c r="A289" s="711"/>
      <c r="B289" s="478" t="s">
        <v>799</v>
      </c>
      <c r="C289" s="477"/>
      <c r="D289" s="721"/>
      <c r="E289" s="721"/>
      <c r="F289" s="730"/>
      <c r="G289" s="450"/>
      <c r="H289" s="476"/>
      <c r="I289" s="721"/>
      <c r="J289" s="721"/>
      <c r="K289" s="730"/>
      <c r="L289" s="450"/>
      <c r="M289" s="476"/>
      <c r="N289" s="477"/>
      <c r="O289" s="721"/>
      <c r="P289" s="721"/>
      <c r="Q289" s="730"/>
      <c r="R289" s="450"/>
      <c r="S289" s="476"/>
      <c r="T289" s="721"/>
      <c r="U289" s="721"/>
      <c r="V289" s="730"/>
      <c r="W289" s="450"/>
      <c r="X289" s="428"/>
      <c r="Y289" s="625"/>
      <c r="AD289" s="626"/>
    </row>
    <row r="290" spans="1:30" x14ac:dyDescent="0.25">
      <c r="A290" s="711"/>
      <c r="B290" s="479" t="s">
        <v>799</v>
      </c>
      <c r="C290" s="477"/>
      <c r="D290" s="721"/>
      <c r="E290" s="721"/>
      <c r="F290" s="730"/>
      <c r="G290" s="450"/>
      <c r="H290" s="476"/>
      <c r="I290" s="721"/>
      <c r="J290" s="721"/>
      <c r="K290" s="730"/>
      <c r="L290" s="450"/>
      <c r="M290" s="476"/>
      <c r="N290" s="477"/>
      <c r="O290" s="721"/>
      <c r="P290" s="721"/>
      <c r="Q290" s="730"/>
      <c r="R290" s="450"/>
      <c r="S290" s="476"/>
      <c r="T290" s="721"/>
      <c r="U290" s="721"/>
      <c r="V290" s="730"/>
      <c r="W290" s="450"/>
      <c r="X290" s="428"/>
      <c r="Y290" s="625"/>
      <c r="AD290" s="626"/>
    </row>
    <row r="291" spans="1:30" x14ac:dyDescent="0.25">
      <c r="A291" s="711"/>
      <c r="B291" s="478" t="s">
        <v>799</v>
      </c>
      <c r="C291" s="477"/>
      <c r="D291" s="721"/>
      <c r="E291" s="721"/>
      <c r="F291" s="730"/>
      <c r="G291" s="450"/>
      <c r="H291" s="476"/>
      <c r="I291" s="721"/>
      <c r="J291" s="721"/>
      <c r="K291" s="730"/>
      <c r="L291" s="450"/>
      <c r="M291" s="476"/>
      <c r="N291" s="477"/>
      <c r="O291" s="721"/>
      <c r="P291" s="721"/>
      <c r="Q291" s="730"/>
      <c r="R291" s="450"/>
      <c r="S291" s="476"/>
      <c r="T291" s="721"/>
      <c r="U291" s="721"/>
      <c r="V291" s="730"/>
      <c r="W291" s="450"/>
      <c r="X291" s="428"/>
      <c r="Y291" s="625"/>
      <c r="AD291" s="626"/>
    </row>
    <row r="292" spans="1:30" x14ac:dyDescent="0.25">
      <c r="A292" s="711"/>
      <c r="B292" s="479" t="s">
        <v>799</v>
      </c>
      <c r="C292" s="477"/>
      <c r="D292" s="721"/>
      <c r="E292" s="721"/>
      <c r="F292" s="730"/>
      <c r="G292" s="450"/>
      <c r="H292" s="476"/>
      <c r="I292" s="721"/>
      <c r="J292" s="721"/>
      <c r="K292" s="730"/>
      <c r="L292" s="450"/>
      <c r="M292" s="476"/>
      <c r="N292" s="477"/>
      <c r="O292" s="721"/>
      <c r="P292" s="721"/>
      <c r="Q292" s="730"/>
      <c r="R292" s="450"/>
      <c r="S292" s="476"/>
      <c r="T292" s="721"/>
      <c r="U292" s="721"/>
      <c r="V292" s="730"/>
      <c r="W292" s="450"/>
      <c r="X292" s="428"/>
      <c r="Y292" s="625"/>
      <c r="AD292" s="626"/>
    </row>
    <row r="293" spans="1:30" x14ac:dyDescent="0.25">
      <c r="A293" s="711"/>
      <c r="B293" s="478" t="s">
        <v>799</v>
      </c>
      <c r="C293" s="477"/>
      <c r="D293" s="721"/>
      <c r="E293" s="721"/>
      <c r="F293" s="730"/>
      <c r="G293" s="450"/>
      <c r="H293" s="476"/>
      <c r="I293" s="721"/>
      <c r="J293" s="721"/>
      <c r="K293" s="730"/>
      <c r="L293" s="450"/>
      <c r="M293" s="476"/>
      <c r="N293" s="477"/>
      <c r="O293" s="721"/>
      <c r="P293" s="721"/>
      <c r="Q293" s="730"/>
      <c r="R293" s="450"/>
      <c r="S293" s="476"/>
      <c r="T293" s="721"/>
      <c r="U293" s="721"/>
      <c r="V293" s="730"/>
      <c r="W293" s="450"/>
      <c r="X293" s="428"/>
      <c r="Y293" s="625"/>
      <c r="AD293" s="626"/>
    </row>
    <row r="294" spans="1:30" x14ac:dyDescent="0.25">
      <c r="A294" s="711"/>
      <c r="B294" s="479" t="s">
        <v>799</v>
      </c>
      <c r="C294" s="477"/>
      <c r="D294" s="721"/>
      <c r="E294" s="721"/>
      <c r="F294" s="730"/>
      <c r="G294" s="450"/>
      <c r="H294" s="476"/>
      <c r="I294" s="721"/>
      <c r="J294" s="721"/>
      <c r="K294" s="730"/>
      <c r="L294" s="450"/>
      <c r="M294" s="476"/>
      <c r="N294" s="477"/>
      <c r="O294" s="721"/>
      <c r="P294" s="721"/>
      <c r="Q294" s="730"/>
      <c r="R294" s="450"/>
      <c r="S294" s="476"/>
      <c r="T294" s="721"/>
      <c r="U294" s="721"/>
      <c r="V294" s="730"/>
      <c r="W294" s="450"/>
      <c r="X294" s="428"/>
      <c r="Y294" s="625"/>
      <c r="AD294" s="626"/>
    </row>
    <row r="295" spans="1:30" x14ac:dyDescent="0.25">
      <c r="A295" s="711"/>
      <c r="B295" s="478" t="s">
        <v>799</v>
      </c>
      <c r="C295" s="477"/>
      <c r="D295" s="721"/>
      <c r="E295" s="721"/>
      <c r="F295" s="730"/>
      <c r="G295" s="450"/>
      <c r="H295" s="476"/>
      <c r="I295" s="721"/>
      <c r="J295" s="721"/>
      <c r="K295" s="730"/>
      <c r="L295" s="450"/>
      <c r="M295" s="476"/>
      <c r="N295" s="477"/>
      <c r="O295" s="721"/>
      <c r="P295" s="721"/>
      <c r="Q295" s="730"/>
      <c r="R295" s="450"/>
      <c r="S295" s="476"/>
      <c r="T295" s="721"/>
      <c r="U295" s="721"/>
      <c r="V295" s="730"/>
      <c r="W295" s="450"/>
      <c r="X295" s="428"/>
      <c r="Y295" s="625"/>
      <c r="AD295" s="626"/>
    </row>
    <row r="296" spans="1:30" x14ac:dyDescent="0.25">
      <c r="A296" s="711"/>
      <c r="B296" s="479" t="s">
        <v>799</v>
      </c>
      <c r="C296" s="477"/>
      <c r="D296" s="721"/>
      <c r="E296" s="721"/>
      <c r="F296" s="730"/>
      <c r="G296" s="450"/>
      <c r="H296" s="476"/>
      <c r="I296" s="721"/>
      <c r="J296" s="721"/>
      <c r="K296" s="730"/>
      <c r="L296" s="450"/>
      <c r="M296" s="476"/>
      <c r="N296" s="477"/>
      <c r="O296" s="721"/>
      <c r="P296" s="721"/>
      <c r="Q296" s="730"/>
      <c r="R296" s="450"/>
      <c r="S296" s="476"/>
      <c r="T296" s="721"/>
      <c r="U296" s="721"/>
      <c r="V296" s="730"/>
      <c r="W296" s="450"/>
      <c r="X296" s="428"/>
      <c r="Y296" s="625"/>
      <c r="AD296" s="626"/>
    </row>
    <row r="297" spans="1:30" x14ac:dyDescent="0.25">
      <c r="A297" s="711"/>
      <c r="B297" s="478" t="s">
        <v>799</v>
      </c>
      <c r="C297" s="477"/>
      <c r="D297" s="721"/>
      <c r="E297" s="721"/>
      <c r="F297" s="730"/>
      <c r="G297" s="450"/>
      <c r="H297" s="476"/>
      <c r="I297" s="721"/>
      <c r="J297" s="721"/>
      <c r="K297" s="730"/>
      <c r="L297" s="450"/>
      <c r="M297" s="476"/>
      <c r="N297" s="477"/>
      <c r="O297" s="721"/>
      <c r="P297" s="721"/>
      <c r="Q297" s="730"/>
      <c r="R297" s="450"/>
      <c r="S297" s="476"/>
      <c r="T297" s="721"/>
      <c r="U297" s="721"/>
      <c r="V297" s="730"/>
      <c r="W297" s="450"/>
      <c r="X297" s="428"/>
      <c r="Y297" s="625"/>
      <c r="AD297" s="626"/>
    </row>
    <row r="298" spans="1:30" x14ac:dyDescent="0.25">
      <c r="A298" s="711"/>
      <c r="B298" s="479" t="s">
        <v>799</v>
      </c>
      <c r="C298" s="477"/>
      <c r="D298" s="721"/>
      <c r="E298" s="721"/>
      <c r="F298" s="730"/>
      <c r="G298" s="450"/>
      <c r="H298" s="476"/>
      <c r="I298" s="721"/>
      <c r="J298" s="721"/>
      <c r="K298" s="730"/>
      <c r="L298" s="450"/>
      <c r="M298" s="476"/>
      <c r="N298" s="477"/>
      <c r="O298" s="721"/>
      <c r="P298" s="721"/>
      <c r="Q298" s="730"/>
      <c r="R298" s="450"/>
      <c r="S298" s="476"/>
      <c r="T298" s="721"/>
      <c r="U298" s="721"/>
      <c r="V298" s="730"/>
      <c r="W298" s="450"/>
      <c r="X298" s="428"/>
      <c r="Y298" s="625"/>
      <c r="AD298" s="626"/>
    </row>
    <row r="299" spans="1:30" x14ac:dyDescent="0.25">
      <c r="A299" s="711"/>
      <c r="B299" s="478" t="s">
        <v>799</v>
      </c>
      <c r="C299" s="477"/>
      <c r="D299" s="721"/>
      <c r="E299" s="721"/>
      <c r="F299" s="730"/>
      <c r="G299" s="450"/>
      <c r="H299" s="476"/>
      <c r="I299" s="721"/>
      <c r="J299" s="721"/>
      <c r="K299" s="730"/>
      <c r="L299" s="450"/>
      <c r="M299" s="476"/>
      <c r="N299" s="477"/>
      <c r="O299" s="721"/>
      <c r="P299" s="721"/>
      <c r="Q299" s="730"/>
      <c r="R299" s="450"/>
      <c r="S299" s="476"/>
      <c r="T299" s="721"/>
      <c r="U299" s="721"/>
      <c r="V299" s="730"/>
      <c r="W299" s="450"/>
      <c r="X299" s="428"/>
      <c r="Y299" s="625"/>
      <c r="AD299" s="626"/>
    </row>
    <row r="300" spans="1:30" x14ac:dyDescent="0.25">
      <c r="A300" s="711"/>
      <c r="B300" s="479" t="s">
        <v>799</v>
      </c>
      <c r="C300" s="477"/>
      <c r="D300" s="721"/>
      <c r="E300" s="721"/>
      <c r="F300" s="730"/>
      <c r="G300" s="450"/>
      <c r="H300" s="476"/>
      <c r="I300" s="721"/>
      <c r="J300" s="721"/>
      <c r="K300" s="730"/>
      <c r="L300" s="450"/>
      <c r="M300" s="476"/>
      <c r="N300" s="477"/>
      <c r="O300" s="721"/>
      <c r="P300" s="721"/>
      <c r="Q300" s="730"/>
      <c r="R300" s="450"/>
      <c r="S300" s="476"/>
      <c r="T300" s="721"/>
      <c r="U300" s="721"/>
      <c r="V300" s="730"/>
      <c r="W300" s="450"/>
      <c r="X300" s="428"/>
      <c r="Y300" s="625"/>
      <c r="AD300" s="626"/>
    </row>
    <row r="301" spans="1:30" x14ac:dyDescent="0.25">
      <c r="A301" s="711"/>
      <c r="B301" s="478" t="s">
        <v>799</v>
      </c>
      <c r="C301" s="477"/>
      <c r="D301" s="721"/>
      <c r="E301" s="721"/>
      <c r="F301" s="730"/>
      <c r="G301" s="450"/>
      <c r="H301" s="476"/>
      <c r="I301" s="721"/>
      <c r="J301" s="721"/>
      <c r="K301" s="730"/>
      <c r="L301" s="450"/>
      <c r="M301" s="476"/>
      <c r="N301" s="477"/>
      <c r="O301" s="721"/>
      <c r="P301" s="721"/>
      <c r="Q301" s="730"/>
      <c r="R301" s="450"/>
      <c r="S301" s="476"/>
      <c r="T301" s="721"/>
      <c r="U301" s="721"/>
      <c r="V301" s="730"/>
      <c r="W301" s="450"/>
      <c r="X301" s="428"/>
      <c r="Y301" s="625"/>
      <c r="AD301" s="626"/>
    </row>
    <row r="302" spans="1:30" x14ac:dyDescent="0.25">
      <c r="A302" s="711"/>
      <c r="B302" s="475" t="s">
        <v>799</v>
      </c>
      <c r="C302" s="474"/>
      <c r="D302" s="726"/>
      <c r="E302" s="726"/>
      <c r="F302" s="731"/>
      <c r="G302" s="446"/>
      <c r="H302" s="473"/>
      <c r="I302" s="726"/>
      <c r="J302" s="726"/>
      <c r="K302" s="731"/>
      <c r="L302" s="446"/>
      <c r="M302" s="473"/>
      <c r="N302" s="474"/>
      <c r="O302" s="726"/>
      <c r="P302" s="726"/>
      <c r="Q302" s="731"/>
      <c r="R302" s="446"/>
      <c r="S302" s="473"/>
      <c r="T302" s="726"/>
      <c r="U302" s="726"/>
      <c r="V302" s="731"/>
      <c r="W302" s="446"/>
      <c r="X302" s="427"/>
      <c r="Y302" s="625"/>
      <c r="AD302" s="626"/>
    </row>
    <row r="303" spans="1:30" x14ac:dyDescent="0.25">
      <c r="A303" s="708"/>
      <c r="B303" s="623"/>
      <c r="C303" s="623"/>
      <c r="D303" s="623"/>
      <c r="E303" s="623"/>
      <c r="F303" s="623"/>
      <c r="G303" s="623"/>
      <c r="H303" s="623"/>
      <c r="I303" s="623"/>
      <c r="J303" s="623"/>
      <c r="K303" s="623"/>
      <c r="L303" s="623"/>
      <c r="M303" s="623"/>
      <c r="N303" s="623"/>
      <c r="O303" s="623"/>
      <c r="P303" s="623"/>
      <c r="Q303" s="623"/>
      <c r="R303" s="623"/>
      <c r="S303" s="623"/>
      <c r="T303" s="623"/>
      <c r="U303" s="623"/>
      <c r="V303" s="623"/>
      <c r="W303" s="623"/>
      <c r="Y303" s="625"/>
      <c r="AD303" s="626"/>
    </row>
    <row r="304" spans="1:30" x14ac:dyDescent="0.25">
      <c r="A304" s="732"/>
      <c r="B304" s="623"/>
      <c r="C304" s="623"/>
      <c r="D304" s="623"/>
      <c r="E304" s="623"/>
      <c r="F304" s="623"/>
      <c r="G304" s="623"/>
      <c r="H304" s="623"/>
      <c r="I304" s="623"/>
      <c r="J304" s="623"/>
      <c r="K304" s="623"/>
      <c r="L304" s="623"/>
      <c r="M304" s="623"/>
      <c r="N304" s="623"/>
      <c r="O304" s="623"/>
      <c r="P304" s="623"/>
      <c r="Q304" s="623"/>
      <c r="R304" s="623"/>
      <c r="S304" s="623"/>
      <c r="T304" s="623"/>
      <c r="U304" s="623"/>
      <c r="V304" s="623"/>
      <c r="W304" s="623"/>
      <c r="X304" s="624"/>
      <c r="Y304" s="625"/>
      <c r="AD304" s="626"/>
    </row>
    <row r="305" spans="1:30" ht="17.25" x14ac:dyDescent="0.25">
      <c r="A305" s="688" t="s">
        <v>798</v>
      </c>
      <c r="B305" s="623"/>
      <c r="C305" s="623"/>
      <c r="D305" s="623"/>
      <c r="E305" s="623"/>
      <c r="F305" s="1190"/>
      <c r="G305" s="1190"/>
      <c r="H305" s="623"/>
      <c r="I305" s="623"/>
      <c r="J305" s="623"/>
      <c r="K305" s="623"/>
      <c r="L305" s="623"/>
      <c r="M305" s="623"/>
      <c r="N305" s="623"/>
      <c r="O305" s="623"/>
      <c r="P305" s="623"/>
      <c r="Q305" s="623"/>
      <c r="R305" s="623"/>
      <c r="S305" s="623"/>
      <c r="T305" s="623"/>
      <c r="U305" s="623"/>
      <c r="V305" s="623"/>
      <c r="W305" s="623"/>
      <c r="Y305" s="625"/>
      <c r="AD305" s="626"/>
    </row>
    <row r="306" spans="1:30" x14ac:dyDescent="0.25">
      <c r="A306" s="623"/>
      <c r="B306" s="733"/>
      <c r="C306" s="643"/>
      <c r="D306" s="643"/>
      <c r="E306" s="643"/>
      <c r="F306" s="1165" t="s">
        <v>134</v>
      </c>
      <c r="G306" s="1166"/>
      <c r="H306" s="1167"/>
      <c r="I306" s="1165" t="s">
        <v>190</v>
      </c>
      <c r="J306" s="1166"/>
      <c r="K306" s="1166"/>
      <c r="L306" s="623"/>
      <c r="M306" s="623"/>
      <c r="N306" s="623"/>
      <c r="O306" s="623"/>
      <c r="P306" s="623"/>
      <c r="Q306" s="623"/>
      <c r="R306" s="623"/>
      <c r="S306" s="623"/>
      <c r="T306" s="623"/>
      <c r="U306" s="623"/>
      <c r="V306" s="623"/>
      <c r="W306" s="623"/>
      <c r="Y306" s="625"/>
      <c r="AD306" s="626"/>
    </row>
    <row r="307" spans="1:30" ht="17.25" x14ac:dyDescent="0.25">
      <c r="A307" s="708"/>
      <c r="B307" s="1121" t="s">
        <v>115</v>
      </c>
      <c r="C307" s="1148" t="s">
        <v>75</v>
      </c>
      <c r="D307" s="1168" t="s">
        <v>76</v>
      </c>
      <c r="E307" s="1169"/>
      <c r="F307" s="1123" t="s">
        <v>777</v>
      </c>
      <c r="G307" s="1151" t="s">
        <v>790</v>
      </c>
      <c r="H307" s="1186" t="s">
        <v>789</v>
      </c>
      <c r="I307" s="1171" t="s">
        <v>777</v>
      </c>
      <c r="J307" s="1153" t="s">
        <v>790</v>
      </c>
      <c r="K307" s="1134" t="s">
        <v>789</v>
      </c>
      <c r="L307" s="623"/>
      <c r="M307" s="623"/>
      <c r="N307" s="623"/>
      <c r="O307" s="734"/>
      <c r="P307" s="734"/>
      <c r="Q307" s="734"/>
      <c r="R307" s="734"/>
      <c r="S307" s="623"/>
      <c r="T307" s="623"/>
      <c r="U307" s="623"/>
      <c r="V307" s="623"/>
      <c r="W307" s="623"/>
      <c r="Y307" s="625"/>
      <c r="AD307" s="626"/>
    </row>
    <row r="308" spans="1:30" ht="17.25" x14ac:dyDescent="0.25">
      <c r="A308" s="708"/>
      <c r="B308" s="1136"/>
      <c r="C308" s="1149"/>
      <c r="D308" s="1168"/>
      <c r="E308" s="1169"/>
      <c r="F308" s="1170"/>
      <c r="G308" s="1191"/>
      <c r="H308" s="1192"/>
      <c r="I308" s="1172"/>
      <c r="J308" s="1174"/>
      <c r="K308" s="1135"/>
      <c r="L308" s="623"/>
      <c r="M308" s="623"/>
      <c r="N308" s="623"/>
      <c r="O308" s="734"/>
      <c r="P308" s="734"/>
      <c r="Q308" s="734"/>
      <c r="R308" s="734"/>
      <c r="S308" s="623"/>
      <c r="T308" s="623"/>
      <c r="U308" s="623"/>
      <c r="V308" s="623"/>
      <c r="W308" s="623"/>
      <c r="Y308" s="625"/>
      <c r="AD308" s="626"/>
    </row>
    <row r="309" spans="1:30" ht="17.25" x14ac:dyDescent="0.25">
      <c r="A309" s="708"/>
      <c r="B309" s="1122"/>
      <c r="C309" s="1150"/>
      <c r="D309" s="1168"/>
      <c r="E309" s="1169"/>
      <c r="F309" s="1124"/>
      <c r="G309" s="1152"/>
      <c r="H309" s="1187"/>
      <c r="I309" s="1173"/>
      <c r="J309" s="1154"/>
      <c r="K309" s="1137"/>
      <c r="L309" s="623"/>
      <c r="M309" s="623"/>
      <c r="N309" s="623"/>
      <c r="O309" s="734"/>
      <c r="P309" s="734"/>
      <c r="Q309" s="734"/>
      <c r="R309" s="734"/>
      <c r="S309" s="623"/>
      <c r="T309" s="623"/>
      <c r="U309" s="623"/>
      <c r="V309" s="623"/>
      <c r="W309" s="623"/>
      <c r="Y309" s="625"/>
      <c r="AD309" s="626"/>
    </row>
    <row r="310" spans="1:30" ht="32.25" customHeight="1" x14ac:dyDescent="0.25">
      <c r="A310" s="708"/>
      <c r="B310" s="735">
        <v>1</v>
      </c>
      <c r="C310" s="1181" t="s">
        <v>77</v>
      </c>
      <c r="D310" s="1218" t="s">
        <v>202</v>
      </c>
      <c r="E310" s="1219"/>
      <c r="F310" s="471"/>
      <c r="G310" s="459"/>
      <c r="H310" s="472"/>
      <c r="I310" s="471"/>
      <c r="J310" s="470"/>
      <c r="K310" s="469"/>
      <c r="L310" s="623"/>
      <c r="M310" s="623"/>
      <c r="N310" s="623"/>
      <c r="O310" s="623"/>
      <c r="P310" s="623"/>
      <c r="Q310" s="623"/>
      <c r="R310" s="623"/>
      <c r="S310" s="623"/>
      <c r="T310" s="623"/>
      <c r="U310" s="623"/>
      <c r="V310" s="623"/>
      <c r="W310" s="734"/>
      <c r="Y310" s="625"/>
      <c r="AD310" s="626"/>
    </row>
    <row r="311" spans="1:30" ht="32.25" customHeight="1" x14ac:dyDescent="0.25">
      <c r="A311" s="708"/>
      <c r="B311" s="736">
        <v>2</v>
      </c>
      <c r="C311" s="1182"/>
      <c r="D311" s="1127" t="s">
        <v>776</v>
      </c>
      <c r="E311" s="1128"/>
      <c r="F311" s="451"/>
      <c r="G311" s="450"/>
      <c r="H311" s="452"/>
      <c r="I311" s="451"/>
      <c r="J311" s="468"/>
      <c r="K311" s="449"/>
      <c r="L311" s="623"/>
      <c r="M311" s="623"/>
      <c r="N311" s="623"/>
      <c r="O311" s="623"/>
      <c r="P311" s="623"/>
      <c r="Q311" s="623"/>
      <c r="R311" s="623"/>
      <c r="S311" s="623"/>
      <c r="T311" s="623"/>
      <c r="U311" s="623"/>
      <c r="V311" s="623"/>
      <c r="W311" s="734"/>
      <c r="Y311" s="625"/>
      <c r="AD311" s="626"/>
    </row>
    <row r="312" spans="1:30" ht="32.25" customHeight="1" x14ac:dyDescent="0.25">
      <c r="A312" s="708"/>
      <c r="B312" s="736">
        <v>3</v>
      </c>
      <c r="C312" s="1182"/>
      <c r="D312" s="1127" t="s">
        <v>203</v>
      </c>
      <c r="E312" s="1128"/>
      <c r="F312" s="451"/>
      <c r="G312" s="450"/>
      <c r="H312" s="452"/>
      <c r="I312" s="451"/>
      <c r="J312" s="468"/>
      <c r="K312" s="449"/>
      <c r="L312" s="623"/>
      <c r="M312" s="623"/>
      <c r="N312" s="623"/>
      <c r="O312" s="623"/>
      <c r="P312" s="623"/>
      <c r="Q312" s="623"/>
      <c r="R312" s="623"/>
      <c r="S312" s="623"/>
      <c r="T312" s="623"/>
      <c r="U312" s="623"/>
      <c r="V312" s="623"/>
      <c r="W312" s="734"/>
      <c r="Y312" s="625"/>
      <c r="AD312" s="626"/>
    </row>
    <row r="313" spans="1:30" ht="32.25" customHeight="1" x14ac:dyDescent="0.25">
      <c r="A313" s="708"/>
      <c r="B313" s="736">
        <v>4</v>
      </c>
      <c r="C313" s="1182"/>
      <c r="D313" s="1127" t="s">
        <v>204</v>
      </c>
      <c r="E313" s="1128"/>
      <c r="F313" s="451"/>
      <c r="G313" s="450"/>
      <c r="H313" s="452"/>
      <c r="I313" s="451"/>
      <c r="J313" s="468"/>
      <c r="K313" s="449"/>
      <c r="L313" s="623"/>
      <c r="M313" s="623"/>
      <c r="N313" s="623"/>
      <c r="O313" s="623"/>
      <c r="P313" s="623"/>
      <c r="Q313" s="623"/>
      <c r="R313" s="623"/>
      <c r="S313" s="623"/>
      <c r="T313" s="623"/>
      <c r="U313" s="623"/>
      <c r="V313" s="623"/>
      <c r="W313" s="734"/>
      <c r="Y313" s="625"/>
      <c r="AD313" s="626"/>
    </row>
    <row r="314" spans="1:30" ht="32.25" customHeight="1" x14ac:dyDescent="0.25">
      <c r="A314" s="708"/>
      <c r="B314" s="736">
        <v>5</v>
      </c>
      <c r="C314" s="1182"/>
      <c r="D314" s="1127" t="s">
        <v>79</v>
      </c>
      <c r="E314" s="1128"/>
      <c r="F314" s="451"/>
      <c r="G314" s="450"/>
      <c r="H314" s="452"/>
      <c r="I314" s="451"/>
      <c r="J314" s="468"/>
      <c r="K314" s="449"/>
      <c r="L314" s="623"/>
      <c r="M314" s="623"/>
      <c r="N314" s="623"/>
      <c r="O314" s="623"/>
      <c r="P314" s="623"/>
      <c r="Q314" s="623"/>
      <c r="R314" s="623"/>
      <c r="S314" s="623"/>
      <c r="T314" s="623"/>
      <c r="U314" s="623"/>
      <c r="V314" s="623"/>
      <c r="W314" s="734"/>
      <c r="Y314" s="625"/>
      <c r="AD314" s="626"/>
    </row>
    <row r="315" spans="1:30" ht="32.25" customHeight="1" x14ac:dyDescent="0.25">
      <c r="A315" s="708"/>
      <c r="B315" s="736">
        <v>6</v>
      </c>
      <c r="C315" s="1183"/>
      <c r="D315" s="1127" t="s">
        <v>205</v>
      </c>
      <c r="E315" s="1128"/>
      <c r="F315" s="451"/>
      <c r="G315" s="450"/>
      <c r="H315" s="452"/>
      <c r="I315" s="451"/>
      <c r="J315" s="468"/>
      <c r="K315" s="449"/>
      <c r="L315" s="623"/>
      <c r="M315" s="623"/>
      <c r="N315" s="623"/>
      <c r="O315" s="623"/>
      <c r="P315" s="623"/>
      <c r="Q315" s="623"/>
      <c r="R315" s="623"/>
      <c r="S315" s="623"/>
      <c r="T315" s="623"/>
      <c r="U315" s="623"/>
      <c r="V315" s="623"/>
      <c r="W315" s="734"/>
      <c r="Y315" s="625"/>
      <c r="AD315" s="626"/>
    </row>
    <row r="316" spans="1:30" ht="32.25" customHeight="1" x14ac:dyDescent="0.25">
      <c r="A316" s="708"/>
      <c r="B316" s="737">
        <v>7</v>
      </c>
      <c r="C316" s="1177" t="s">
        <v>78</v>
      </c>
      <c r="D316" s="1127" t="s">
        <v>206</v>
      </c>
      <c r="E316" s="1128"/>
      <c r="F316" s="451"/>
      <c r="G316" s="450"/>
      <c r="H316" s="452"/>
      <c r="I316" s="451"/>
      <c r="J316" s="468"/>
      <c r="K316" s="449"/>
      <c r="L316" s="623"/>
      <c r="M316" s="623"/>
      <c r="N316" s="623"/>
      <c r="O316" s="623"/>
      <c r="P316" s="623"/>
      <c r="Q316" s="623"/>
      <c r="R316" s="623"/>
      <c r="S316" s="623"/>
      <c r="T316" s="623"/>
      <c r="U316" s="623"/>
      <c r="V316" s="623"/>
      <c r="W316" s="734"/>
      <c r="Y316" s="625"/>
      <c r="AD316" s="626"/>
    </row>
    <row r="317" spans="1:30" ht="32.25" customHeight="1" x14ac:dyDescent="0.25">
      <c r="A317" s="708"/>
      <c r="B317" s="736">
        <v>8</v>
      </c>
      <c r="C317" s="1178"/>
      <c r="D317" s="1127" t="s">
        <v>776</v>
      </c>
      <c r="E317" s="1128"/>
      <c r="F317" s="451"/>
      <c r="G317" s="450"/>
      <c r="H317" s="452"/>
      <c r="I317" s="451"/>
      <c r="J317" s="468"/>
      <c r="K317" s="449"/>
      <c r="L317" s="623"/>
      <c r="M317" s="623"/>
      <c r="N317" s="623"/>
      <c r="O317" s="623"/>
      <c r="P317" s="623"/>
      <c r="Q317" s="623"/>
      <c r="R317" s="623"/>
      <c r="S317" s="623"/>
      <c r="T317" s="623"/>
      <c r="U317" s="623"/>
      <c r="V317" s="623"/>
      <c r="W317" s="734"/>
      <c r="Y317" s="625"/>
      <c r="AD317" s="626"/>
    </row>
    <row r="318" spans="1:30" ht="32.25" customHeight="1" x14ac:dyDescent="0.25">
      <c r="A318" s="708"/>
      <c r="B318" s="736">
        <v>9</v>
      </c>
      <c r="C318" s="1178"/>
      <c r="D318" s="1131" t="s">
        <v>203</v>
      </c>
      <c r="E318" s="1132"/>
      <c r="F318" s="451"/>
      <c r="G318" s="450"/>
      <c r="H318" s="452"/>
      <c r="I318" s="451"/>
      <c r="J318" s="468"/>
      <c r="K318" s="449"/>
      <c r="L318" s="623"/>
      <c r="M318" s="623"/>
      <c r="N318" s="623"/>
      <c r="O318" s="623"/>
      <c r="P318" s="623"/>
      <c r="Q318" s="623"/>
      <c r="R318" s="623"/>
      <c r="S318" s="623"/>
      <c r="T318" s="623"/>
      <c r="U318" s="623"/>
      <c r="V318" s="623"/>
      <c r="W318" s="734"/>
      <c r="Y318" s="625"/>
      <c r="AD318" s="626"/>
    </row>
    <row r="319" spans="1:30" ht="32.25" customHeight="1" x14ac:dyDescent="0.25">
      <c r="A319" s="708"/>
      <c r="B319" s="736">
        <v>10</v>
      </c>
      <c r="C319" s="1178"/>
      <c r="D319" s="1127" t="s">
        <v>204</v>
      </c>
      <c r="E319" s="1128"/>
      <c r="F319" s="451"/>
      <c r="G319" s="450"/>
      <c r="H319" s="452"/>
      <c r="I319" s="451"/>
      <c r="J319" s="468"/>
      <c r="K319" s="449"/>
      <c r="L319" s="623"/>
      <c r="M319" s="623"/>
      <c r="N319" s="623"/>
      <c r="O319" s="623"/>
      <c r="P319" s="623"/>
      <c r="Q319" s="623"/>
      <c r="R319" s="623"/>
      <c r="S319" s="623"/>
      <c r="T319" s="623"/>
      <c r="U319" s="623"/>
      <c r="V319" s="623"/>
      <c r="W319" s="734"/>
      <c r="Y319" s="625"/>
      <c r="AD319" s="626"/>
    </row>
    <row r="320" spans="1:30" ht="32.25" customHeight="1" x14ac:dyDescent="0.25">
      <c r="A320" s="708"/>
      <c r="B320" s="736">
        <v>11</v>
      </c>
      <c r="C320" s="1178"/>
      <c r="D320" s="1127" t="s">
        <v>79</v>
      </c>
      <c r="E320" s="1128"/>
      <c r="F320" s="451"/>
      <c r="G320" s="450"/>
      <c r="H320" s="452"/>
      <c r="I320" s="451"/>
      <c r="J320" s="468"/>
      <c r="K320" s="449"/>
      <c r="L320" s="623"/>
      <c r="M320" s="623"/>
      <c r="N320" s="623"/>
      <c r="O320" s="623"/>
      <c r="P320" s="623"/>
      <c r="Q320" s="623"/>
      <c r="R320" s="623"/>
      <c r="S320" s="623"/>
      <c r="T320" s="623"/>
      <c r="U320" s="623"/>
      <c r="V320" s="623"/>
      <c r="W320" s="734"/>
      <c r="Y320" s="625"/>
      <c r="AD320" s="626"/>
    </row>
    <row r="321" spans="1:30" ht="32.25" customHeight="1" x14ac:dyDescent="0.25">
      <c r="A321" s="708"/>
      <c r="B321" s="738">
        <v>12</v>
      </c>
      <c r="C321" s="1179"/>
      <c r="D321" s="1127" t="s">
        <v>205</v>
      </c>
      <c r="E321" s="1128"/>
      <c r="F321" s="456"/>
      <c r="G321" s="465"/>
      <c r="H321" s="467"/>
      <c r="I321" s="456"/>
      <c r="J321" s="466"/>
      <c r="K321" s="464"/>
      <c r="L321" s="623"/>
      <c r="M321" s="623"/>
      <c r="N321" s="623"/>
      <c r="O321" s="623"/>
      <c r="P321" s="623"/>
      <c r="Q321" s="623"/>
      <c r="R321" s="623"/>
      <c r="S321" s="623"/>
      <c r="T321" s="623"/>
      <c r="U321" s="623"/>
      <c r="V321" s="623"/>
      <c r="W321" s="734"/>
      <c r="Y321" s="625"/>
      <c r="AD321" s="626"/>
    </row>
    <row r="322" spans="1:30" ht="32.25" customHeight="1" x14ac:dyDescent="0.25">
      <c r="A322" s="623"/>
      <c r="B322" s="739">
        <v>13</v>
      </c>
      <c r="C322" s="740" t="s">
        <v>775</v>
      </c>
      <c r="D322" s="1125" t="s">
        <v>724</v>
      </c>
      <c r="E322" s="1126"/>
      <c r="F322" s="447"/>
      <c r="G322" s="446"/>
      <c r="H322" s="448"/>
      <c r="I322" s="447"/>
      <c r="J322" s="463"/>
      <c r="K322" s="445"/>
      <c r="L322" s="623"/>
      <c r="M322" s="623"/>
      <c r="N322" s="623"/>
      <c r="O322" s="623"/>
      <c r="P322" s="623"/>
      <c r="Q322" s="623"/>
      <c r="R322" s="623"/>
      <c r="S322" s="623"/>
      <c r="T322" s="623"/>
      <c r="U322" s="623"/>
      <c r="V322" s="623"/>
      <c r="W322" s="623"/>
      <c r="Y322" s="625"/>
      <c r="AD322" s="626"/>
    </row>
    <row r="323" spans="1:30" x14ac:dyDescent="0.25">
      <c r="A323" s="708"/>
      <c r="B323" s="623"/>
      <c r="C323" s="623"/>
      <c r="D323" s="623"/>
      <c r="E323" s="623"/>
      <c r="F323" s="793"/>
      <c r="G323" s="623"/>
      <c r="H323" s="623"/>
      <c r="I323" s="623"/>
      <c r="J323" s="623"/>
      <c r="K323" s="623"/>
      <c r="L323" s="623"/>
      <c r="M323" s="623"/>
      <c r="N323" s="623"/>
      <c r="O323" s="623"/>
      <c r="P323" s="623"/>
      <c r="Q323" s="623"/>
      <c r="R323" s="623"/>
      <c r="S323" s="623"/>
      <c r="T323" s="623"/>
      <c r="U323" s="623"/>
      <c r="V323" s="623"/>
      <c r="W323" s="623"/>
      <c r="Y323" s="625"/>
      <c r="AD323" s="626"/>
    </row>
    <row r="324" spans="1:30" ht="17.25" x14ac:dyDescent="0.25">
      <c r="A324" s="690" t="s">
        <v>797</v>
      </c>
      <c r="B324" s="623"/>
      <c r="C324" s="623"/>
      <c r="D324" s="623"/>
      <c r="E324" s="623"/>
      <c r="F324" s="623"/>
      <c r="G324" s="623"/>
      <c r="H324" s="623"/>
      <c r="I324" s="623"/>
      <c r="J324" s="623"/>
      <c r="K324" s="623"/>
      <c r="L324" s="623"/>
      <c r="M324" s="623"/>
      <c r="N324" s="623"/>
      <c r="O324" s="623"/>
      <c r="P324" s="623"/>
      <c r="Q324" s="623"/>
      <c r="R324" s="623"/>
      <c r="S324" s="623"/>
      <c r="T324" s="623"/>
      <c r="U324" s="623"/>
      <c r="V324" s="623"/>
      <c r="W324" s="623"/>
      <c r="Y324" s="625"/>
      <c r="AD324" s="626"/>
    </row>
    <row r="325" spans="1:30" ht="17.25" x14ac:dyDescent="0.25">
      <c r="A325" s="623"/>
      <c r="B325" s="643"/>
      <c r="C325" s="643"/>
      <c r="D325" s="643"/>
      <c r="E325" s="643"/>
      <c r="F325" s="1165" t="s">
        <v>134</v>
      </c>
      <c r="G325" s="1166"/>
      <c r="H325" s="1167"/>
      <c r="I325" s="1165" t="s">
        <v>190</v>
      </c>
      <c r="J325" s="1166"/>
      <c r="K325" s="1166"/>
      <c r="L325" s="734"/>
      <c r="M325" s="734"/>
      <c r="N325" s="734"/>
      <c r="O325" s="734"/>
      <c r="P325" s="734"/>
      <c r="Q325" s="734"/>
      <c r="R325" s="734"/>
      <c r="S325" s="734"/>
      <c r="T325" s="734"/>
      <c r="U325" s="734"/>
      <c r="V325" s="734"/>
      <c r="W325" s="734"/>
      <c r="Y325" s="625"/>
      <c r="AD325" s="626"/>
    </row>
    <row r="326" spans="1:30" x14ac:dyDescent="0.25">
      <c r="A326" s="708"/>
      <c r="B326" s="1121" t="s">
        <v>115</v>
      </c>
      <c r="C326" s="1148" t="s">
        <v>81</v>
      </c>
      <c r="D326" s="1151" t="s">
        <v>80</v>
      </c>
      <c r="E326" s="1197" t="s">
        <v>76</v>
      </c>
      <c r="F326" s="1123" t="s">
        <v>777</v>
      </c>
      <c r="G326" s="1151" t="s">
        <v>790</v>
      </c>
      <c r="H326" s="1186" t="s">
        <v>789</v>
      </c>
      <c r="I326" s="1160" t="s">
        <v>777</v>
      </c>
      <c r="J326" s="1153" t="s">
        <v>790</v>
      </c>
      <c r="K326" s="1155" t="s">
        <v>789</v>
      </c>
      <c r="L326" s="623"/>
      <c r="M326" s="623"/>
      <c r="N326" s="623"/>
      <c r="O326" s="623"/>
      <c r="P326" s="623"/>
      <c r="Q326" s="623"/>
      <c r="R326" s="623"/>
      <c r="S326" s="623"/>
      <c r="T326" s="623"/>
      <c r="U326" s="623"/>
      <c r="V326" s="623"/>
      <c r="W326" s="623"/>
      <c r="Y326" s="625"/>
      <c r="AD326" s="626"/>
    </row>
    <row r="327" spans="1:30" x14ac:dyDescent="0.25">
      <c r="A327" s="708"/>
      <c r="B327" s="1122"/>
      <c r="C327" s="1150"/>
      <c r="D327" s="1152"/>
      <c r="E327" s="1198"/>
      <c r="F327" s="1124"/>
      <c r="G327" s="1152"/>
      <c r="H327" s="1187"/>
      <c r="I327" s="1161"/>
      <c r="J327" s="1154"/>
      <c r="K327" s="1156"/>
      <c r="L327" s="623"/>
      <c r="M327" s="623"/>
      <c r="N327" s="623"/>
      <c r="O327" s="623"/>
      <c r="P327" s="623"/>
      <c r="Q327" s="623"/>
      <c r="R327" s="623"/>
      <c r="S327" s="623"/>
      <c r="T327" s="623"/>
      <c r="U327" s="623"/>
      <c r="V327" s="623"/>
      <c r="W327" s="623"/>
      <c r="Y327" s="625"/>
      <c r="AD327" s="626"/>
    </row>
    <row r="328" spans="1:30" ht="54" customHeight="1" x14ac:dyDescent="0.25">
      <c r="A328" s="708"/>
      <c r="B328" s="735">
        <v>1</v>
      </c>
      <c r="C328" s="1193" t="s">
        <v>82</v>
      </c>
      <c r="D328" s="1157" t="s">
        <v>207</v>
      </c>
      <c r="E328" s="742" t="s">
        <v>209</v>
      </c>
      <c r="F328" s="460"/>
      <c r="G328" s="462"/>
      <c r="H328" s="458"/>
      <c r="I328" s="460"/>
      <c r="J328" s="462"/>
      <c r="K328" s="458"/>
      <c r="L328" s="623"/>
      <c r="M328" s="623"/>
      <c r="N328" s="623"/>
      <c r="O328" s="623"/>
      <c r="P328" s="623"/>
      <c r="Q328" s="623"/>
      <c r="R328" s="623"/>
      <c r="S328" s="623"/>
      <c r="T328" s="623"/>
      <c r="U328" s="623"/>
      <c r="V328" s="623"/>
      <c r="W328" s="623"/>
      <c r="Y328" s="625"/>
      <c r="AD328" s="626"/>
    </row>
    <row r="329" spans="1:30" ht="45.75" customHeight="1" x14ac:dyDescent="0.25">
      <c r="A329" s="708"/>
      <c r="B329" s="736">
        <v>2</v>
      </c>
      <c r="C329" s="1194"/>
      <c r="D329" s="1158"/>
      <c r="E329" s="743" t="s">
        <v>84</v>
      </c>
      <c r="F329" s="451"/>
      <c r="G329" s="450"/>
      <c r="H329" s="449"/>
      <c r="I329" s="451"/>
      <c r="J329" s="450"/>
      <c r="K329" s="449"/>
      <c r="L329" s="623"/>
      <c r="M329" s="623"/>
      <c r="N329" s="623"/>
      <c r="O329" s="623"/>
      <c r="P329" s="623"/>
      <c r="Q329" s="623"/>
      <c r="R329" s="623"/>
      <c r="S329" s="623"/>
      <c r="T329" s="623"/>
      <c r="U329" s="623"/>
      <c r="V329" s="623"/>
      <c r="W329" s="623"/>
      <c r="Y329" s="625"/>
      <c r="AD329" s="626"/>
    </row>
    <row r="330" spans="1:30" ht="45.75" customHeight="1" x14ac:dyDescent="0.25">
      <c r="A330" s="708"/>
      <c r="B330" s="736">
        <v>3</v>
      </c>
      <c r="C330" s="1194"/>
      <c r="D330" s="1158"/>
      <c r="E330" s="743" t="s">
        <v>210</v>
      </c>
      <c r="F330" s="451"/>
      <c r="G330" s="450"/>
      <c r="H330" s="449"/>
      <c r="I330" s="451"/>
      <c r="J330" s="450"/>
      <c r="K330" s="449"/>
      <c r="L330" s="623"/>
      <c r="M330" s="623"/>
      <c r="N330" s="623"/>
      <c r="O330" s="623"/>
      <c r="P330" s="623"/>
      <c r="Q330" s="623"/>
      <c r="R330" s="623"/>
      <c r="S330" s="623"/>
      <c r="T330" s="623"/>
      <c r="U330" s="623"/>
      <c r="V330" s="623"/>
      <c r="W330" s="623"/>
      <c r="Y330" s="625"/>
      <c r="AD330" s="626"/>
    </row>
    <row r="331" spans="1:30" ht="45.75" customHeight="1" x14ac:dyDescent="0.25">
      <c r="A331" s="708"/>
      <c r="B331" s="736">
        <v>4</v>
      </c>
      <c r="C331" s="1194"/>
      <c r="D331" s="1159"/>
      <c r="E331" s="743" t="s">
        <v>211</v>
      </c>
      <c r="F331" s="451"/>
      <c r="G331" s="450"/>
      <c r="H331" s="449"/>
      <c r="I331" s="451"/>
      <c r="J331" s="450"/>
      <c r="K331" s="449"/>
      <c r="L331" s="623"/>
      <c r="M331" s="623"/>
      <c r="N331" s="623"/>
      <c r="O331" s="623"/>
      <c r="P331" s="623"/>
      <c r="Q331" s="623"/>
      <c r="R331" s="623"/>
      <c r="S331" s="623"/>
      <c r="T331" s="623"/>
      <c r="U331" s="623"/>
      <c r="V331" s="623"/>
      <c r="W331" s="623"/>
      <c r="Y331" s="625"/>
      <c r="AD331" s="626"/>
    </row>
    <row r="332" spans="1:30" ht="53.25" customHeight="1" x14ac:dyDescent="0.25">
      <c r="A332" s="708"/>
      <c r="B332" s="736">
        <v>5</v>
      </c>
      <c r="C332" s="1194"/>
      <c r="D332" s="1180" t="s">
        <v>208</v>
      </c>
      <c r="E332" s="743" t="s">
        <v>209</v>
      </c>
      <c r="F332" s="451"/>
      <c r="G332" s="450"/>
      <c r="H332" s="449"/>
      <c r="I332" s="451"/>
      <c r="J332" s="450"/>
      <c r="K332" s="449"/>
      <c r="L332" s="623"/>
      <c r="M332" s="623"/>
      <c r="N332" s="623"/>
      <c r="O332" s="623"/>
      <c r="P332" s="623"/>
      <c r="Q332" s="623"/>
      <c r="R332" s="623"/>
      <c r="S332" s="623"/>
      <c r="T332" s="623"/>
      <c r="U332" s="623"/>
      <c r="V332" s="623"/>
      <c r="W332" s="623"/>
      <c r="Y332" s="625"/>
      <c r="AD332" s="626"/>
    </row>
    <row r="333" spans="1:30" ht="45.75" customHeight="1" x14ac:dyDescent="0.25">
      <c r="A333" s="708"/>
      <c r="B333" s="736">
        <v>6</v>
      </c>
      <c r="C333" s="1194"/>
      <c r="D333" s="1158"/>
      <c r="E333" s="743" t="s">
        <v>84</v>
      </c>
      <c r="F333" s="451"/>
      <c r="G333" s="450"/>
      <c r="H333" s="449"/>
      <c r="I333" s="451"/>
      <c r="J333" s="450"/>
      <c r="K333" s="449"/>
      <c r="L333" s="623"/>
      <c r="M333" s="623"/>
      <c r="N333" s="623"/>
      <c r="O333" s="623"/>
      <c r="P333" s="623"/>
      <c r="Q333" s="623"/>
      <c r="R333" s="623"/>
      <c r="S333" s="623"/>
      <c r="T333" s="623"/>
      <c r="U333" s="623"/>
      <c r="V333" s="623"/>
      <c r="W333" s="623"/>
      <c r="Y333" s="625"/>
      <c r="AD333" s="626"/>
    </row>
    <row r="334" spans="1:30" ht="45.75" customHeight="1" x14ac:dyDescent="0.25">
      <c r="A334" s="708"/>
      <c r="B334" s="737">
        <v>7</v>
      </c>
      <c r="C334" s="1194"/>
      <c r="D334" s="1158"/>
      <c r="E334" s="743" t="s">
        <v>210</v>
      </c>
      <c r="F334" s="451"/>
      <c r="G334" s="450"/>
      <c r="H334" s="449"/>
      <c r="I334" s="451"/>
      <c r="J334" s="450"/>
      <c r="K334" s="449"/>
      <c r="L334" s="623"/>
      <c r="M334" s="623"/>
      <c r="N334" s="623"/>
      <c r="O334" s="623"/>
      <c r="P334" s="623"/>
      <c r="Q334" s="623"/>
      <c r="R334" s="623"/>
      <c r="S334" s="623"/>
      <c r="T334" s="623"/>
      <c r="U334" s="623"/>
      <c r="V334" s="623"/>
      <c r="W334" s="623"/>
      <c r="Y334" s="625"/>
      <c r="AD334" s="626"/>
    </row>
    <row r="335" spans="1:30" ht="45.75" customHeight="1" x14ac:dyDescent="0.25">
      <c r="A335" s="708"/>
      <c r="B335" s="736">
        <v>8</v>
      </c>
      <c r="C335" s="1195"/>
      <c r="D335" s="1159"/>
      <c r="E335" s="743" t="s">
        <v>211</v>
      </c>
      <c r="F335" s="451"/>
      <c r="G335" s="450"/>
      <c r="H335" s="449"/>
      <c r="I335" s="451"/>
      <c r="J335" s="450"/>
      <c r="K335" s="449"/>
      <c r="L335" s="623"/>
      <c r="M335" s="623"/>
      <c r="N335" s="623"/>
      <c r="O335" s="623"/>
      <c r="P335" s="623"/>
      <c r="Q335" s="623"/>
      <c r="R335" s="623"/>
      <c r="S335" s="623"/>
      <c r="T335" s="623"/>
      <c r="U335" s="623"/>
      <c r="V335" s="623"/>
      <c r="W335" s="623"/>
      <c r="Y335" s="625"/>
      <c r="AD335" s="626"/>
    </row>
    <row r="336" spans="1:30" ht="45.75" customHeight="1" x14ac:dyDescent="0.25">
      <c r="A336" s="708"/>
      <c r="B336" s="736">
        <v>9</v>
      </c>
      <c r="C336" s="1199" t="s">
        <v>83</v>
      </c>
      <c r="D336" s="744" t="s">
        <v>207</v>
      </c>
      <c r="E336" s="745" t="s">
        <v>796</v>
      </c>
      <c r="F336" s="451"/>
      <c r="G336" s="450"/>
      <c r="H336" s="449"/>
      <c r="I336" s="451"/>
      <c r="J336" s="450"/>
      <c r="K336" s="449"/>
      <c r="L336" s="623"/>
      <c r="M336" s="623"/>
      <c r="N336" s="623"/>
      <c r="O336" s="623"/>
      <c r="P336" s="623"/>
      <c r="Q336" s="623"/>
      <c r="R336" s="623"/>
      <c r="S336" s="623"/>
      <c r="T336" s="623"/>
      <c r="U336" s="623"/>
      <c r="V336" s="623"/>
      <c r="W336" s="623"/>
      <c r="Y336" s="625"/>
      <c r="AD336" s="626"/>
    </row>
    <row r="337" spans="1:30" ht="45.75" customHeight="1" x14ac:dyDescent="0.25">
      <c r="A337" s="708"/>
      <c r="B337" s="738">
        <v>10</v>
      </c>
      <c r="C337" s="1194"/>
      <c r="D337" s="746" t="s">
        <v>208</v>
      </c>
      <c r="E337" s="745" t="s">
        <v>795</v>
      </c>
      <c r="F337" s="456"/>
      <c r="G337" s="465"/>
      <c r="H337" s="464"/>
      <c r="I337" s="456"/>
      <c r="J337" s="465"/>
      <c r="K337" s="464"/>
      <c r="L337" s="623"/>
      <c r="M337" s="623"/>
      <c r="N337" s="623"/>
      <c r="O337" s="623"/>
      <c r="P337" s="623"/>
      <c r="Q337" s="623"/>
      <c r="R337" s="623"/>
      <c r="S337" s="623"/>
      <c r="T337" s="623"/>
      <c r="U337" s="623"/>
      <c r="V337" s="623"/>
      <c r="W337" s="623"/>
      <c r="Y337" s="625"/>
      <c r="AD337" s="626"/>
    </row>
    <row r="338" spans="1:30" ht="45.75" customHeight="1" x14ac:dyDescent="0.25">
      <c r="A338" s="708"/>
      <c r="B338" s="739">
        <v>11</v>
      </c>
      <c r="C338" s="740" t="s">
        <v>775</v>
      </c>
      <c r="D338" s="1129" t="s">
        <v>724</v>
      </c>
      <c r="E338" s="1130"/>
      <c r="F338" s="447"/>
      <c r="G338" s="446"/>
      <c r="H338" s="448"/>
      <c r="I338" s="447"/>
      <c r="J338" s="463"/>
      <c r="K338" s="445"/>
      <c r="L338" s="623"/>
      <c r="M338" s="623"/>
      <c r="N338" s="623"/>
      <c r="O338" s="623"/>
      <c r="P338" s="623"/>
      <c r="Q338" s="623"/>
      <c r="R338" s="623"/>
      <c r="S338" s="623"/>
      <c r="T338" s="623"/>
      <c r="U338" s="623"/>
      <c r="V338" s="623"/>
      <c r="W338" s="623"/>
      <c r="Y338" s="625"/>
      <c r="AD338" s="626"/>
    </row>
    <row r="339" spans="1:30" x14ac:dyDescent="0.25">
      <c r="A339" s="623"/>
      <c r="B339" s="623"/>
      <c r="C339" s="623"/>
      <c r="D339" s="623"/>
      <c r="E339" s="623"/>
      <c r="F339" s="623"/>
      <c r="G339" s="623"/>
      <c r="H339" s="623"/>
      <c r="I339" s="623"/>
      <c r="J339" s="623"/>
      <c r="K339" s="623"/>
      <c r="L339" s="623"/>
      <c r="M339" s="623"/>
      <c r="N339" s="623"/>
      <c r="O339" s="623"/>
      <c r="P339" s="623"/>
      <c r="Q339" s="623"/>
      <c r="R339" s="623"/>
      <c r="S339" s="623"/>
      <c r="T339" s="623"/>
      <c r="U339" s="623"/>
      <c r="V339" s="623"/>
      <c r="W339" s="623"/>
      <c r="Y339" s="625"/>
      <c r="AD339" s="626"/>
    </row>
    <row r="340" spans="1:30" x14ac:dyDescent="0.25">
      <c r="A340" s="623"/>
      <c r="B340" s="623"/>
      <c r="C340" s="623"/>
      <c r="D340" s="623"/>
      <c r="E340" s="623"/>
      <c r="F340" s="623"/>
      <c r="G340" s="623"/>
      <c r="H340" s="623"/>
      <c r="I340" s="623"/>
      <c r="J340" s="623"/>
      <c r="K340" s="623"/>
      <c r="L340" s="623"/>
      <c r="M340" s="623"/>
      <c r="N340" s="623"/>
      <c r="O340" s="623"/>
      <c r="P340" s="623"/>
      <c r="Q340" s="623"/>
      <c r="R340" s="623"/>
      <c r="S340" s="623"/>
      <c r="T340" s="623"/>
      <c r="U340" s="623"/>
      <c r="V340" s="623"/>
      <c r="W340" s="623"/>
      <c r="Y340" s="625"/>
      <c r="AD340" s="626"/>
    </row>
    <row r="341" spans="1:30" ht="17.25" x14ac:dyDescent="0.25">
      <c r="A341" s="688" t="s">
        <v>794</v>
      </c>
      <c r="B341" s="623"/>
      <c r="C341" s="623"/>
      <c r="D341" s="623"/>
      <c r="E341" s="623"/>
      <c r="F341" s="623"/>
      <c r="G341" s="623"/>
      <c r="H341" s="623"/>
      <c r="I341" s="623"/>
      <c r="J341" s="623"/>
      <c r="K341" s="623"/>
      <c r="L341" s="623"/>
      <c r="M341" s="623"/>
      <c r="N341" s="623"/>
      <c r="O341" s="623"/>
      <c r="P341" s="623"/>
      <c r="Q341" s="623"/>
      <c r="R341" s="623"/>
      <c r="S341" s="623"/>
      <c r="T341" s="623"/>
      <c r="U341" s="623"/>
      <c r="V341" s="623"/>
      <c r="W341" s="623"/>
      <c r="Y341" s="625"/>
      <c r="AD341" s="626"/>
    </row>
    <row r="342" spans="1:30" ht="17.25" x14ac:dyDescent="0.25">
      <c r="A342" s="623"/>
      <c r="B342" s="643"/>
      <c r="C342" s="643"/>
      <c r="D342" s="643"/>
      <c r="E342" s="643"/>
      <c r="F342" s="1165" t="s">
        <v>134</v>
      </c>
      <c r="G342" s="1166"/>
      <c r="H342" s="1167"/>
      <c r="I342" s="1165" t="s">
        <v>190</v>
      </c>
      <c r="J342" s="1166"/>
      <c r="K342" s="1166"/>
      <c r="L342" s="734"/>
      <c r="M342" s="734"/>
      <c r="N342" s="734"/>
      <c r="O342" s="734"/>
      <c r="P342" s="734"/>
      <c r="Q342" s="734"/>
      <c r="R342" s="734"/>
      <c r="S342" s="734"/>
      <c r="T342" s="734"/>
      <c r="U342" s="734"/>
      <c r="V342" s="734"/>
      <c r="W342" s="734"/>
      <c r="Y342" s="625"/>
      <c r="AD342" s="626"/>
    </row>
    <row r="343" spans="1:30" x14ac:dyDescent="0.25">
      <c r="A343" s="708"/>
      <c r="B343" s="747" t="s">
        <v>115</v>
      </c>
      <c r="C343" s="706" t="s">
        <v>793</v>
      </c>
      <c r="D343" s="706"/>
      <c r="E343" s="706"/>
      <c r="F343" s="1123" t="s">
        <v>777</v>
      </c>
      <c r="G343" s="1151" t="s">
        <v>790</v>
      </c>
      <c r="H343" s="1186" t="s">
        <v>789</v>
      </c>
      <c r="I343" s="1188" t="s">
        <v>777</v>
      </c>
      <c r="J343" s="1188" t="s">
        <v>790</v>
      </c>
      <c r="K343" s="1171" t="s">
        <v>789</v>
      </c>
      <c r="L343" s="623"/>
      <c r="M343" s="623"/>
      <c r="N343" s="623"/>
      <c r="O343" s="623"/>
      <c r="P343" s="623"/>
      <c r="Q343" s="623"/>
      <c r="R343" s="623"/>
      <c r="S343" s="623"/>
      <c r="T343" s="623"/>
      <c r="U343" s="623"/>
      <c r="V343" s="623"/>
      <c r="W343" s="623"/>
      <c r="Y343" s="625"/>
      <c r="AD343" s="626"/>
    </row>
    <row r="344" spans="1:30" x14ac:dyDescent="0.25">
      <c r="A344" s="708"/>
      <c r="B344" s="748"/>
      <c r="C344" s="712"/>
      <c r="D344" s="712"/>
      <c r="E344" s="712"/>
      <c r="F344" s="1124"/>
      <c r="G344" s="1152"/>
      <c r="H344" s="1187"/>
      <c r="I344" s="1189"/>
      <c r="J344" s="1189"/>
      <c r="K344" s="1173"/>
      <c r="L344" s="623"/>
      <c r="M344" s="623"/>
      <c r="N344" s="623"/>
      <c r="O344" s="623"/>
      <c r="P344" s="623"/>
      <c r="Q344" s="623"/>
      <c r="R344" s="623"/>
      <c r="S344" s="623"/>
      <c r="T344" s="623"/>
      <c r="U344" s="623"/>
      <c r="V344" s="623"/>
      <c r="W344" s="623"/>
      <c r="Y344" s="625"/>
      <c r="AD344" s="626"/>
    </row>
    <row r="345" spans="1:30" ht="15" x14ac:dyDescent="0.25">
      <c r="A345" s="708"/>
      <c r="B345" s="735">
        <v>1</v>
      </c>
      <c r="C345" s="1196" t="s">
        <v>85</v>
      </c>
      <c r="D345" s="1196"/>
      <c r="E345" s="1196"/>
      <c r="F345" s="460"/>
      <c r="G345" s="462"/>
      <c r="H345" s="461"/>
      <c r="I345" s="460"/>
      <c r="J345" s="459"/>
      <c r="K345" s="458"/>
      <c r="L345" s="623"/>
      <c r="M345" s="623"/>
      <c r="N345" s="623"/>
      <c r="O345" s="623"/>
      <c r="P345" s="623"/>
      <c r="Q345" s="623"/>
      <c r="R345" s="623"/>
      <c r="S345" s="623"/>
      <c r="T345" s="623"/>
      <c r="U345" s="623"/>
      <c r="V345" s="623"/>
      <c r="W345" s="623"/>
      <c r="Y345" s="625"/>
      <c r="AD345" s="626"/>
    </row>
    <row r="346" spans="1:30" ht="15" x14ac:dyDescent="0.25">
      <c r="A346" s="708"/>
      <c r="B346" s="736">
        <v>2</v>
      </c>
      <c r="C346" s="1176" t="s">
        <v>89</v>
      </c>
      <c r="D346" s="1176"/>
      <c r="E346" s="1176"/>
      <c r="F346" s="451"/>
      <c r="G346" s="450"/>
      <c r="H346" s="452"/>
      <c r="I346" s="451"/>
      <c r="J346" s="450"/>
      <c r="K346" s="449"/>
      <c r="L346" s="623"/>
      <c r="M346" s="623"/>
      <c r="N346" s="623"/>
      <c r="O346" s="623"/>
      <c r="P346" s="623"/>
      <c r="Q346" s="623"/>
      <c r="R346" s="623"/>
      <c r="S346" s="623"/>
      <c r="T346" s="623"/>
      <c r="U346" s="623"/>
      <c r="V346" s="623"/>
      <c r="W346" s="623"/>
      <c r="Y346" s="625"/>
      <c r="AD346" s="626"/>
    </row>
    <row r="347" spans="1:30" ht="15" x14ac:dyDescent="0.25">
      <c r="A347" s="708"/>
      <c r="B347" s="736">
        <v>3</v>
      </c>
      <c r="C347" s="1176" t="s">
        <v>86</v>
      </c>
      <c r="D347" s="1176"/>
      <c r="E347" s="1176"/>
      <c r="F347" s="451"/>
      <c r="G347" s="450"/>
      <c r="H347" s="452"/>
      <c r="I347" s="451"/>
      <c r="J347" s="450"/>
      <c r="K347" s="449"/>
      <c r="L347" s="623"/>
      <c r="M347" s="623"/>
      <c r="N347" s="623"/>
      <c r="O347" s="623"/>
      <c r="P347" s="623"/>
      <c r="Q347" s="623"/>
      <c r="R347" s="623"/>
      <c r="S347" s="623"/>
      <c r="T347" s="623"/>
      <c r="U347" s="623"/>
      <c r="V347" s="623"/>
      <c r="W347" s="623"/>
      <c r="Y347" s="625"/>
      <c r="AD347" s="626"/>
    </row>
    <row r="348" spans="1:30" ht="15" x14ac:dyDescent="0.25">
      <c r="A348" s="708"/>
      <c r="B348" s="736">
        <v>4</v>
      </c>
      <c r="C348" s="1176" t="s">
        <v>87</v>
      </c>
      <c r="D348" s="1176"/>
      <c r="E348" s="1176"/>
      <c r="F348" s="451"/>
      <c r="G348" s="450"/>
      <c r="H348" s="452"/>
      <c r="I348" s="451"/>
      <c r="J348" s="450"/>
      <c r="K348" s="449"/>
      <c r="L348" s="623"/>
      <c r="M348" s="623"/>
      <c r="N348" s="623"/>
      <c r="O348" s="623"/>
      <c r="P348" s="623"/>
      <c r="Q348" s="623"/>
      <c r="R348" s="623"/>
      <c r="S348" s="623"/>
      <c r="T348" s="623"/>
      <c r="U348" s="623"/>
      <c r="V348" s="623"/>
      <c r="W348" s="623"/>
      <c r="Y348" s="625"/>
      <c r="AD348" s="626"/>
    </row>
    <row r="349" spans="1:30" ht="15" x14ac:dyDescent="0.25">
      <c r="A349" s="708"/>
      <c r="B349" s="736">
        <v>5</v>
      </c>
      <c r="C349" s="1176" t="s">
        <v>88</v>
      </c>
      <c r="D349" s="1176"/>
      <c r="E349" s="1176"/>
      <c r="F349" s="451"/>
      <c r="G349" s="450"/>
      <c r="H349" s="452"/>
      <c r="I349" s="451"/>
      <c r="J349" s="450"/>
      <c r="K349" s="449"/>
      <c r="L349" s="623"/>
      <c r="M349" s="623"/>
      <c r="N349" s="623"/>
      <c r="O349" s="623"/>
      <c r="P349" s="623"/>
      <c r="Q349" s="623"/>
      <c r="R349" s="623"/>
      <c r="S349" s="623"/>
      <c r="T349" s="623"/>
      <c r="U349" s="623"/>
      <c r="V349" s="623"/>
      <c r="W349" s="623"/>
      <c r="Y349" s="625"/>
      <c r="AD349" s="626"/>
    </row>
    <row r="350" spans="1:30" ht="15" x14ac:dyDescent="0.25">
      <c r="A350" s="708"/>
      <c r="B350" s="736">
        <v>6</v>
      </c>
      <c r="C350" s="1176" t="s">
        <v>90</v>
      </c>
      <c r="D350" s="1176"/>
      <c r="E350" s="1176"/>
      <c r="F350" s="451"/>
      <c r="G350" s="450"/>
      <c r="H350" s="452"/>
      <c r="I350" s="451"/>
      <c r="J350" s="450"/>
      <c r="K350" s="449"/>
      <c r="L350" s="623"/>
      <c r="M350" s="623"/>
      <c r="N350" s="623"/>
      <c r="O350" s="623"/>
      <c r="P350" s="623"/>
      <c r="Q350" s="623"/>
      <c r="R350" s="623"/>
      <c r="S350" s="623"/>
      <c r="T350" s="623"/>
      <c r="U350" s="623"/>
      <c r="V350" s="623"/>
      <c r="W350" s="623"/>
      <c r="Y350" s="625"/>
      <c r="AD350" s="626"/>
    </row>
    <row r="351" spans="1:30" ht="15" x14ac:dyDescent="0.25">
      <c r="A351" s="708"/>
      <c r="B351" s="737">
        <v>7</v>
      </c>
      <c r="C351" s="1176" t="s">
        <v>91</v>
      </c>
      <c r="D351" s="1176"/>
      <c r="E351" s="1176"/>
      <c r="F351" s="451"/>
      <c r="G351" s="450"/>
      <c r="H351" s="452"/>
      <c r="I351" s="451"/>
      <c r="J351" s="450"/>
      <c r="K351" s="449"/>
      <c r="L351" s="623"/>
      <c r="M351" s="623"/>
      <c r="N351" s="623"/>
      <c r="O351" s="623"/>
      <c r="P351" s="623"/>
      <c r="Q351" s="623"/>
      <c r="R351" s="623"/>
      <c r="S351" s="623"/>
      <c r="T351" s="623"/>
      <c r="U351" s="623"/>
      <c r="V351" s="623"/>
      <c r="W351" s="623"/>
      <c r="Y351" s="625"/>
      <c r="AD351" s="626"/>
    </row>
    <row r="352" spans="1:30" ht="15" x14ac:dyDescent="0.25">
      <c r="A352" s="708"/>
      <c r="B352" s="736">
        <v>8</v>
      </c>
      <c r="C352" s="1176" t="s">
        <v>92</v>
      </c>
      <c r="D352" s="1176"/>
      <c r="E352" s="1176"/>
      <c r="F352" s="451"/>
      <c r="G352" s="450"/>
      <c r="H352" s="452"/>
      <c r="I352" s="451"/>
      <c r="J352" s="450"/>
      <c r="K352" s="449"/>
      <c r="L352" s="623"/>
      <c r="M352" s="623"/>
      <c r="N352" s="623"/>
      <c r="O352" s="623"/>
      <c r="P352" s="623"/>
      <c r="Q352" s="623"/>
      <c r="R352" s="623"/>
      <c r="S352" s="623"/>
      <c r="T352" s="623"/>
      <c r="U352" s="623"/>
      <c r="V352" s="623"/>
      <c r="W352" s="623"/>
      <c r="Y352" s="625"/>
      <c r="AD352" s="626"/>
    </row>
    <row r="353" spans="1:30" ht="15" x14ac:dyDescent="0.25">
      <c r="A353" s="708"/>
      <c r="B353" s="736">
        <v>9</v>
      </c>
      <c r="C353" s="1176" t="s">
        <v>93</v>
      </c>
      <c r="D353" s="1176"/>
      <c r="E353" s="1176"/>
      <c r="F353" s="451"/>
      <c r="G353" s="450"/>
      <c r="H353" s="452"/>
      <c r="I353" s="451"/>
      <c r="J353" s="450"/>
      <c r="K353" s="449"/>
      <c r="L353" s="623"/>
      <c r="M353" s="623"/>
      <c r="N353" s="623"/>
      <c r="O353" s="623"/>
      <c r="P353" s="623"/>
      <c r="Q353" s="623"/>
      <c r="R353" s="623"/>
      <c r="S353" s="623"/>
      <c r="T353" s="623"/>
      <c r="U353" s="623"/>
      <c r="V353" s="623"/>
      <c r="W353" s="623"/>
      <c r="Y353" s="625"/>
      <c r="AD353" s="626"/>
    </row>
    <row r="354" spans="1:30" ht="15" x14ac:dyDescent="0.25">
      <c r="A354" s="708"/>
      <c r="B354" s="736">
        <v>10</v>
      </c>
      <c r="C354" s="1176" t="s">
        <v>94</v>
      </c>
      <c r="D354" s="1176"/>
      <c r="E354" s="1176"/>
      <c r="F354" s="451"/>
      <c r="G354" s="450"/>
      <c r="H354" s="452"/>
      <c r="I354" s="451"/>
      <c r="J354" s="450"/>
      <c r="K354" s="449"/>
      <c r="L354" s="623"/>
      <c r="M354" s="623"/>
      <c r="N354" s="623"/>
      <c r="O354" s="623"/>
      <c r="P354" s="623"/>
      <c r="Q354" s="623"/>
      <c r="R354" s="623"/>
      <c r="S354" s="623"/>
      <c r="T354" s="623"/>
      <c r="U354" s="623"/>
      <c r="V354" s="623"/>
      <c r="W354" s="623"/>
      <c r="Y354" s="625"/>
      <c r="AD354" s="626"/>
    </row>
    <row r="355" spans="1:30" ht="15" x14ac:dyDescent="0.25">
      <c r="A355" s="708"/>
      <c r="B355" s="739">
        <v>11</v>
      </c>
      <c r="C355" s="1133" t="s">
        <v>0</v>
      </c>
      <c r="D355" s="1133"/>
      <c r="E355" s="1133"/>
      <c r="F355" s="447"/>
      <c r="G355" s="446"/>
      <c r="H355" s="448"/>
      <c r="I355" s="447"/>
      <c r="J355" s="446"/>
      <c r="K355" s="445"/>
      <c r="L355" s="623"/>
      <c r="M355" s="623"/>
      <c r="N355" s="623"/>
      <c r="O355" s="623"/>
      <c r="P355" s="623"/>
      <c r="Q355" s="623"/>
      <c r="R355" s="623"/>
      <c r="S355" s="623"/>
      <c r="T355" s="623"/>
      <c r="U355" s="623"/>
      <c r="V355" s="623"/>
      <c r="W355" s="623"/>
      <c r="Y355" s="625"/>
      <c r="AD355" s="626"/>
    </row>
    <row r="356" spans="1:30" x14ac:dyDescent="0.25">
      <c r="A356" s="708"/>
      <c r="B356" s="623"/>
      <c r="C356" s="623"/>
      <c r="D356" s="623"/>
      <c r="E356" s="623"/>
      <c r="F356" s="623"/>
      <c r="G356" s="623"/>
      <c r="H356" s="623"/>
      <c r="I356" s="623"/>
      <c r="J356" s="623"/>
      <c r="K356" s="623"/>
      <c r="L356" s="623"/>
      <c r="M356" s="623"/>
      <c r="N356" s="623"/>
      <c r="O356" s="623"/>
      <c r="P356" s="623"/>
      <c r="Q356" s="623"/>
      <c r="R356" s="623"/>
      <c r="S356" s="623"/>
      <c r="T356" s="623"/>
      <c r="U356" s="623"/>
      <c r="V356" s="623"/>
      <c r="W356" s="623"/>
      <c r="Y356" s="625"/>
      <c r="AD356" s="626"/>
    </row>
    <row r="357" spans="1:30" x14ac:dyDescent="0.25">
      <c r="A357" s="711"/>
      <c r="B357" s="623"/>
      <c r="C357" s="623"/>
      <c r="D357" s="623"/>
      <c r="E357" s="623"/>
      <c r="F357" s="623"/>
      <c r="G357" s="623"/>
      <c r="H357" s="623"/>
      <c r="I357" s="623"/>
      <c r="J357" s="623"/>
      <c r="K357" s="623"/>
      <c r="L357" s="623"/>
      <c r="M357" s="623"/>
      <c r="N357" s="623"/>
      <c r="O357" s="623"/>
      <c r="P357" s="623"/>
      <c r="Q357" s="623"/>
      <c r="R357" s="623"/>
      <c r="S357" s="623"/>
      <c r="T357" s="623"/>
      <c r="U357" s="623"/>
      <c r="V357" s="623"/>
      <c r="W357" s="623"/>
      <c r="Y357" s="625"/>
      <c r="AD357" s="626"/>
    </row>
    <row r="358" spans="1:30" ht="17.25" x14ac:dyDescent="0.3">
      <c r="A358" s="705" t="s">
        <v>792</v>
      </c>
      <c r="B358" s="623"/>
      <c r="C358" s="623"/>
      <c r="D358" s="623"/>
      <c r="E358" s="623"/>
      <c r="F358" s="623"/>
      <c r="G358" s="623"/>
      <c r="H358" s="623"/>
      <c r="I358" s="623"/>
      <c r="J358" s="623"/>
      <c r="K358" s="623"/>
      <c r="L358" s="749"/>
      <c r="M358" s="749"/>
      <c r="N358" s="749"/>
      <c r="O358" s="749"/>
      <c r="P358" s="749"/>
      <c r="Q358" s="749"/>
      <c r="R358" s="749"/>
      <c r="S358" s="749"/>
      <c r="T358" s="749"/>
      <c r="U358" s="749"/>
      <c r="V358" s="749"/>
      <c r="W358" s="749"/>
      <c r="Y358" s="625"/>
      <c r="AD358" s="626"/>
    </row>
    <row r="359" spans="1:30" ht="17.25" x14ac:dyDescent="0.3">
      <c r="A359" s="705"/>
      <c r="B359" s="623"/>
      <c r="C359" s="623"/>
      <c r="D359" s="623"/>
      <c r="E359" s="623"/>
      <c r="F359" s="623"/>
      <c r="G359" s="623"/>
      <c r="H359" s="623"/>
      <c r="I359" s="623"/>
      <c r="J359" s="623"/>
      <c r="K359" s="623"/>
      <c r="L359" s="734"/>
      <c r="M359" s="734"/>
      <c r="N359" s="734"/>
      <c r="O359" s="734"/>
      <c r="P359" s="734"/>
      <c r="Q359" s="734"/>
      <c r="R359" s="734"/>
      <c r="S359" s="734"/>
      <c r="T359" s="734"/>
      <c r="U359" s="734"/>
      <c r="V359" s="734"/>
      <c r="W359" s="734"/>
      <c r="Y359" s="625"/>
      <c r="AD359" s="626"/>
    </row>
    <row r="360" spans="1:30" x14ac:dyDescent="0.25">
      <c r="A360" s="708"/>
      <c r="B360" s="1134" t="s">
        <v>791</v>
      </c>
      <c r="C360" s="1134"/>
      <c r="D360" s="1134"/>
      <c r="E360" s="1121"/>
      <c r="F360" s="1165" t="s">
        <v>134</v>
      </c>
      <c r="G360" s="1166"/>
      <c r="H360" s="1167"/>
      <c r="I360" s="1165" t="s">
        <v>190</v>
      </c>
      <c r="J360" s="1166"/>
      <c r="K360" s="1166"/>
      <c r="L360" s="623"/>
      <c r="M360" s="623"/>
      <c r="N360" s="623"/>
      <c r="O360" s="623"/>
      <c r="P360" s="623"/>
      <c r="Q360" s="623"/>
      <c r="R360" s="623"/>
      <c r="S360" s="623"/>
      <c r="T360" s="623"/>
      <c r="U360" s="623"/>
      <c r="V360" s="623"/>
      <c r="W360" s="623"/>
      <c r="Y360" s="625"/>
      <c r="AD360" s="626"/>
    </row>
    <row r="361" spans="1:30" x14ac:dyDescent="0.25">
      <c r="A361" s="708"/>
      <c r="B361" s="1135"/>
      <c r="C361" s="1135"/>
      <c r="D361" s="1135"/>
      <c r="E361" s="1136"/>
      <c r="F361" s="1170" t="s">
        <v>777</v>
      </c>
      <c r="G361" s="1151" t="s">
        <v>790</v>
      </c>
      <c r="H361" s="1186" t="s">
        <v>789</v>
      </c>
      <c r="I361" s="1170" t="s">
        <v>777</v>
      </c>
      <c r="J361" s="1151" t="s">
        <v>790</v>
      </c>
      <c r="K361" s="1197" t="s">
        <v>789</v>
      </c>
      <c r="L361" s="623"/>
      <c r="M361" s="623"/>
      <c r="N361" s="623"/>
      <c r="O361" s="623"/>
      <c r="P361" s="623"/>
      <c r="Q361" s="623"/>
      <c r="R361" s="623"/>
      <c r="S361" s="623"/>
      <c r="T361" s="623"/>
      <c r="U361" s="623"/>
      <c r="V361" s="623"/>
      <c r="W361" s="623"/>
      <c r="Y361" s="625"/>
      <c r="AD361" s="626"/>
    </row>
    <row r="362" spans="1:30" x14ac:dyDescent="0.25">
      <c r="A362" s="711"/>
      <c r="B362" s="1137"/>
      <c r="C362" s="1137"/>
      <c r="D362" s="1137"/>
      <c r="E362" s="1122"/>
      <c r="F362" s="1124"/>
      <c r="G362" s="1152"/>
      <c r="H362" s="1187"/>
      <c r="I362" s="1124"/>
      <c r="J362" s="1152"/>
      <c r="K362" s="1198"/>
      <c r="L362" s="623"/>
      <c r="M362" s="623"/>
      <c r="N362" s="623"/>
      <c r="O362" s="623"/>
      <c r="P362" s="623"/>
      <c r="Q362" s="623"/>
      <c r="R362" s="623"/>
      <c r="S362" s="623"/>
      <c r="T362" s="623"/>
      <c r="U362" s="623"/>
      <c r="V362" s="623"/>
      <c r="W362" s="623"/>
      <c r="Y362" s="625"/>
      <c r="AD362" s="626"/>
    </row>
    <row r="363" spans="1:30" ht="15" x14ac:dyDescent="0.25">
      <c r="A363" s="711"/>
      <c r="B363" s="750" t="s">
        <v>21</v>
      </c>
      <c r="C363" s="750"/>
      <c r="D363" s="750"/>
      <c r="E363" s="717"/>
      <c r="F363" s="451"/>
      <c r="G363" s="455"/>
      <c r="H363" s="457"/>
      <c r="I363" s="456"/>
      <c r="J363" s="455"/>
      <c r="K363" s="454"/>
      <c r="L363" s="623"/>
      <c r="M363" s="623"/>
      <c r="N363" s="623"/>
      <c r="O363" s="623"/>
      <c r="P363" s="623"/>
      <c r="Q363" s="623"/>
      <c r="R363" s="623"/>
      <c r="S363" s="623"/>
      <c r="T363" s="623"/>
      <c r="U363" s="623"/>
      <c r="V363" s="623"/>
      <c r="W363" s="623"/>
      <c r="Y363" s="625"/>
      <c r="AD363" s="626"/>
    </row>
    <row r="364" spans="1:30" ht="15" x14ac:dyDescent="0.25">
      <c r="A364" s="711"/>
      <c r="B364" s="751" t="s">
        <v>22</v>
      </c>
      <c r="C364" s="751"/>
      <c r="D364" s="751"/>
      <c r="E364" s="720"/>
      <c r="F364" s="453"/>
      <c r="G364" s="450"/>
      <c r="H364" s="452"/>
      <c r="I364" s="451"/>
      <c r="J364" s="450"/>
      <c r="K364" s="449"/>
      <c r="L364" s="623"/>
      <c r="M364" s="623"/>
      <c r="N364" s="623"/>
      <c r="O364" s="623"/>
      <c r="P364" s="623"/>
      <c r="Q364" s="623"/>
      <c r="R364" s="623"/>
      <c r="S364" s="623"/>
      <c r="T364" s="623"/>
      <c r="U364" s="623"/>
      <c r="V364" s="623"/>
      <c r="W364" s="623"/>
      <c r="Y364" s="625"/>
      <c r="AD364" s="626"/>
    </row>
    <row r="365" spans="1:30" ht="15" x14ac:dyDescent="0.25">
      <c r="A365" s="711"/>
      <c r="B365" s="752" t="s">
        <v>49</v>
      </c>
      <c r="C365" s="752"/>
      <c r="D365" s="752"/>
      <c r="E365" s="723"/>
      <c r="F365" s="453"/>
      <c r="G365" s="450"/>
      <c r="H365" s="452"/>
      <c r="I365" s="451"/>
      <c r="J365" s="450"/>
      <c r="K365" s="449"/>
      <c r="L365" s="623"/>
      <c r="M365" s="623"/>
      <c r="N365" s="623"/>
      <c r="O365" s="623"/>
      <c r="P365" s="623"/>
      <c r="Q365" s="623"/>
      <c r="R365" s="623"/>
      <c r="S365" s="623"/>
      <c r="T365" s="623"/>
      <c r="U365" s="623"/>
      <c r="V365" s="623"/>
      <c r="W365" s="623"/>
      <c r="Y365" s="625"/>
      <c r="AD365" s="626"/>
    </row>
    <row r="366" spans="1:30" ht="15" x14ac:dyDescent="0.25">
      <c r="A366" s="711"/>
      <c r="B366" s="752" t="s">
        <v>23</v>
      </c>
      <c r="C366" s="752"/>
      <c r="D366" s="752"/>
      <c r="E366" s="723"/>
      <c r="F366" s="453"/>
      <c r="G366" s="450"/>
      <c r="H366" s="452"/>
      <c r="I366" s="451"/>
      <c r="J366" s="450"/>
      <c r="K366" s="449"/>
      <c r="L366" s="623"/>
      <c r="M366" s="623"/>
      <c r="N366" s="623"/>
      <c r="O366" s="623"/>
      <c r="P366" s="623"/>
      <c r="Q366" s="623"/>
      <c r="R366" s="623"/>
      <c r="S366" s="623"/>
      <c r="T366" s="623"/>
      <c r="U366" s="623"/>
      <c r="V366" s="623"/>
      <c r="W366" s="623"/>
      <c r="Y366" s="625"/>
      <c r="AD366" s="626"/>
    </row>
    <row r="367" spans="1:30" ht="15" x14ac:dyDescent="0.25">
      <c r="A367" s="711"/>
      <c r="B367" s="752" t="s">
        <v>50</v>
      </c>
      <c r="C367" s="752"/>
      <c r="D367" s="752"/>
      <c r="E367" s="723"/>
      <c r="F367" s="451"/>
      <c r="G367" s="450"/>
      <c r="H367" s="452"/>
      <c r="I367" s="451"/>
      <c r="J367" s="450"/>
      <c r="K367" s="449"/>
      <c r="L367" s="623"/>
      <c r="M367" s="623"/>
      <c r="N367" s="623"/>
      <c r="O367" s="623"/>
      <c r="P367" s="623"/>
      <c r="Q367" s="623"/>
      <c r="R367" s="623"/>
      <c r="S367" s="623"/>
      <c r="T367" s="623"/>
      <c r="U367" s="623"/>
      <c r="V367" s="623"/>
      <c r="W367" s="623"/>
      <c r="Y367" s="625"/>
      <c r="AD367" s="626"/>
    </row>
    <row r="368" spans="1:30" ht="15" x14ac:dyDescent="0.25">
      <c r="A368" s="711"/>
      <c r="B368" s="752" t="s">
        <v>51</v>
      </c>
      <c r="C368" s="752"/>
      <c r="D368" s="752"/>
      <c r="E368" s="723"/>
      <c r="F368" s="451"/>
      <c r="G368" s="450"/>
      <c r="H368" s="452"/>
      <c r="I368" s="451"/>
      <c r="J368" s="450"/>
      <c r="K368" s="449"/>
      <c r="L368" s="623"/>
      <c r="M368" s="623"/>
      <c r="N368" s="623"/>
      <c r="O368" s="623"/>
      <c r="P368" s="623"/>
      <c r="Q368" s="623"/>
      <c r="R368" s="623"/>
      <c r="S368" s="623"/>
      <c r="T368" s="623"/>
      <c r="U368" s="623"/>
      <c r="V368" s="623"/>
      <c r="W368" s="623"/>
      <c r="Y368" s="625"/>
      <c r="AD368" s="626"/>
    </row>
    <row r="369" spans="1:30" ht="15" x14ac:dyDescent="0.25">
      <c r="A369" s="711"/>
      <c r="B369" s="752" t="s">
        <v>52</v>
      </c>
      <c r="C369" s="752"/>
      <c r="D369" s="752"/>
      <c r="E369" s="723"/>
      <c r="F369" s="451"/>
      <c r="G369" s="450"/>
      <c r="H369" s="452"/>
      <c r="I369" s="451"/>
      <c r="J369" s="450"/>
      <c r="K369" s="449"/>
      <c r="L369" s="623"/>
      <c r="M369" s="623"/>
      <c r="N369" s="623"/>
      <c r="O369" s="623"/>
      <c r="P369" s="623"/>
      <c r="Q369" s="623"/>
      <c r="R369" s="623"/>
      <c r="S369" s="623"/>
      <c r="T369" s="623"/>
      <c r="U369" s="623"/>
      <c r="V369" s="623"/>
      <c r="W369" s="623"/>
      <c r="Y369" s="625"/>
      <c r="AD369" s="626"/>
    </row>
    <row r="370" spans="1:30" ht="15" x14ac:dyDescent="0.25">
      <c r="A370" s="711"/>
      <c r="B370" s="752" t="s">
        <v>53</v>
      </c>
      <c r="C370" s="752"/>
      <c r="D370" s="752"/>
      <c r="E370" s="723"/>
      <c r="F370" s="451"/>
      <c r="G370" s="450"/>
      <c r="H370" s="452"/>
      <c r="I370" s="451"/>
      <c r="J370" s="450"/>
      <c r="K370" s="449"/>
      <c r="L370" s="623"/>
      <c r="M370" s="623"/>
      <c r="N370" s="623"/>
      <c r="O370" s="623"/>
      <c r="P370" s="623"/>
      <c r="Q370" s="623"/>
      <c r="R370" s="623"/>
      <c r="S370" s="623"/>
      <c r="T370" s="623"/>
      <c r="U370" s="623"/>
      <c r="V370" s="623"/>
      <c r="W370" s="623"/>
      <c r="Y370" s="625"/>
      <c r="AD370" s="626"/>
    </row>
    <row r="371" spans="1:30" ht="15" x14ac:dyDescent="0.25">
      <c r="A371" s="711"/>
      <c r="B371" s="752" t="s">
        <v>54</v>
      </c>
      <c r="C371" s="752"/>
      <c r="D371" s="752"/>
      <c r="E371" s="723"/>
      <c r="F371" s="451"/>
      <c r="G371" s="450"/>
      <c r="H371" s="452"/>
      <c r="I371" s="451"/>
      <c r="J371" s="450"/>
      <c r="K371" s="449"/>
      <c r="L371" s="623"/>
      <c r="M371" s="623"/>
      <c r="N371" s="623"/>
      <c r="O371" s="623"/>
      <c r="P371" s="623"/>
      <c r="Q371" s="623"/>
      <c r="R371" s="623"/>
      <c r="S371" s="623"/>
      <c r="T371" s="623"/>
      <c r="U371" s="623"/>
      <c r="V371" s="623"/>
      <c r="W371" s="623"/>
      <c r="Y371" s="625"/>
      <c r="AD371" s="626"/>
    </row>
    <row r="372" spans="1:30" ht="15" x14ac:dyDescent="0.25">
      <c r="A372" s="711"/>
      <c r="B372" s="752" t="s">
        <v>55</v>
      </c>
      <c r="C372" s="752"/>
      <c r="D372" s="752"/>
      <c r="E372" s="723"/>
      <c r="F372" s="451"/>
      <c r="G372" s="450"/>
      <c r="H372" s="452"/>
      <c r="I372" s="451"/>
      <c r="J372" s="450"/>
      <c r="K372" s="449"/>
      <c r="L372" s="623"/>
      <c r="M372" s="623"/>
      <c r="N372" s="623"/>
      <c r="O372" s="623"/>
      <c r="P372" s="623"/>
      <c r="Q372" s="623"/>
      <c r="R372" s="623"/>
      <c r="S372" s="623"/>
      <c r="T372" s="623"/>
      <c r="U372" s="623"/>
      <c r="V372" s="623"/>
      <c r="W372" s="623"/>
      <c r="Y372" s="625"/>
      <c r="AD372" s="626"/>
    </row>
    <row r="373" spans="1:30" ht="15" x14ac:dyDescent="0.25">
      <c r="A373" s="711"/>
      <c r="B373" s="752" t="s">
        <v>56</v>
      </c>
      <c r="C373" s="752"/>
      <c r="D373" s="752"/>
      <c r="E373" s="723"/>
      <c r="F373" s="451"/>
      <c r="G373" s="450"/>
      <c r="H373" s="452"/>
      <c r="I373" s="451"/>
      <c r="J373" s="450"/>
      <c r="K373" s="449"/>
      <c r="L373" s="623"/>
      <c r="M373" s="623"/>
      <c r="N373" s="623"/>
      <c r="O373" s="623"/>
      <c r="P373" s="623"/>
      <c r="Q373" s="623"/>
      <c r="R373" s="623"/>
      <c r="S373" s="623"/>
      <c r="T373" s="623"/>
      <c r="U373" s="623"/>
      <c r="V373" s="623"/>
      <c r="W373" s="623"/>
      <c r="Y373" s="625"/>
      <c r="AD373" s="626"/>
    </row>
    <row r="374" spans="1:30" ht="15" x14ac:dyDescent="0.25">
      <c r="A374" s="711"/>
      <c r="B374" s="752" t="s">
        <v>57</v>
      </c>
      <c r="C374" s="752"/>
      <c r="D374" s="752"/>
      <c r="E374" s="723"/>
      <c r="F374" s="451"/>
      <c r="G374" s="450"/>
      <c r="H374" s="452"/>
      <c r="I374" s="451"/>
      <c r="J374" s="450"/>
      <c r="K374" s="449"/>
      <c r="L374" s="623"/>
      <c r="M374" s="623"/>
      <c r="N374" s="623"/>
      <c r="O374" s="623"/>
      <c r="P374" s="623"/>
      <c r="Q374" s="623"/>
      <c r="R374" s="623"/>
      <c r="S374" s="623"/>
      <c r="T374" s="623"/>
      <c r="U374" s="623"/>
      <c r="V374" s="623"/>
      <c r="W374" s="623"/>
      <c r="Y374" s="625"/>
      <c r="AD374" s="626"/>
    </row>
    <row r="375" spans="1:30" ht="15" x14ac:dyDescent="0.25">
      <c r="A375" s="711"/>
      <c r="B375" s="752" t="s">
        <v>58</v>
      </c>
      <c r="C375" s="752"/>
      <c r="D375" s="752"/>
      <c r="E375" s="723"/>
      <c r="F375" s="451"/>
      <c r="G375" s="450"/>
      <c r="H375" s="452"/>
      <c r="I375" s="451"/>
      <c r="J375" s="450"/>
      <c r="K375" s="449"/>
      <c r="L375" s="623"/>
      <c r="M375" s="623"/>
      <c r="N375" s="623"/>
      <c r="O375" s="623"/>
      <c r="P375" s="623"/>
      <c r="Q375" s="623"/>
      <c r="R375" s="623"/>
      <c r="S375" s="623"/>
      <c r="T375" s="623"/>
      <c r="U375" s="623"/>
      <c r="V375" s="623"/>
      <c r="W375" s="623"/>
      <c r="Y375" s="625"/>
      <c r="AD375" s="626"/>
    </row>
    <row r="376" spans="1:30" ht="15" x14ac:dyDescent="0.25">
      <c r="A376" s="711"/>
      <c r="B376" s="752" t="s">
        <v>59</v>
      </c>
      <c r="C376" s="752"/>
      <c r="D376" s="752"/>
      <c r="E376" s="723"/>
      <c r="F376" s="451"/>
      <c r="G376" s="450"/>
      <c r="H376" s="452"/>
      <c r="I376" s="451"/>
      <c r="J376" s="450"/>
      <c r="K376" s="449"/>
      <c r="L376" s="623"/>
      <c r="M376" s="623"/>
      <c r="N376" s="623"/>
      <c r="O376" s="623"/>
      <c r="P376" s="623"/>
      <c r="Q376" s="623"/>
      <c r="R376" s="623"/>
      <c r="S376" s="623"/>
      <c r="T376" s="623"/>
      <c r="U376" s="623"/>
      <c r="V376" s="623"/>
      <c r="W376" s="623"/>
      <c r="Y376" s="625"/>
      <c r="AD376" s="626"/>
    </row>
    <row r="377" spans="1:30" ht="15" x14ac:dyDescent="0.25">
      <c r="A377" s="711"/>
      <c r="B377" s="752" t="s">
        <v>60</v>
      </c>
      <c r="C377" s="752"/>
      <c r="D377" s="752"/>
      <c r="E377" s="723"/>
      <c r="F377" s="451"/>
      <c r="G377" s="450"/>
      <c r="H377" s="452"/>
      <c r="I377" s="451"/>
      <c r="J377" s="450"/>
      <c r="K377" s="449"/>
      <c r="L377" s="623"/>
      <c r="M377" s="623"/>
      <c r="N377" s="623"/>
      <c r="O377" s="623"/>
      <c r="P377" s="623"/>
      <c r="Q377" s="623"/>
      <c r="R377" s="623"/>
      <c r="S377" s="623"/>
      <c r="T377" s="623"/>
      <c r="U377" s="623"/>
      <c r="V377" s="623"/>
      <c r="W377" s="623"/>
      <c r="Y377" s="625"/>
      <c r="AD377" s="626"/>
    </row>
    <row r="378" spans="1:30" ht="15" x14ac:dyDescent="0.25">
      <c r="A378" s="711"/>
      <c r="B378" s="752" t="s">
        <v>61</v>
      </c>
      <c r="C378" s="752"/>
      <c r="D378" s="752"/>
      <c r="E378" s="723"/>
      <c r="F378" s="451"/>
      <c r="G378" s="450"/>
      <c r="H378" s="452"/>
      <c r="I378" s="451"/>
      <c r="J378" s="450"/>
      <c r="K378" s="449"/>
      <c r="L378" s="623"/>
      <c r="M378" s="623"/>
      <c r="N378" s="623"/>
      <c r="O378" s="623"/>
      <c r="P378" s="623"/>
      <c r="Q378" s="623"/>
      <c r="R378" s="623"/>
      <c r="S378" s="623"/>
      <c r="T378" s="623"/>
      <c r="U378" s="623"/>
      <c r="V378" s="623"/>
      <c r="W378" s="623"/>
      <c r="Y378" s="625"/>
      <c r="AD378" s="626"/>
    </row>
    <row r="379" spans="1:30" ht="15" x14ac:dyDescent="0.25">
      <c r="A379" s="711"/>
      <c r="B379" s="752" t="s">
        <v>62</v>
      </c>
      <c r="C379" s="752"/>
      <c r="D379" s="752"/>
      <c r="E379" s="723"/>
      <c r="F379" s="451"/>
      <c r="G379" s="450"/>
      <c r="H379" s="452"/>
      <c r="I379" s="451"/>
      <c r="J379" s="450"/>
      <c r="K379" s="449"/>
      <c r="L379" s="623"/>
      <c r="M379" s="623"/>
      <c r="N379" s="623"/>
      <c r="O379" s="623"/>
      <c r="P379" s="623"/>
      <c r="Q379" s="623"/>
      <c r="R379" s="623"/>
      <c r="S379" s="623"/>
      <c r="T379" s="623"/>
      <c r="U379" s="623"/>
      <c r="V379" s="623"/>
      <c r="W379" s="623"/>
      <c r="Y379" s="625"/>
      <c r="AD379" s="626"/>
    </row>
    <row r="380" spans="1:30" ht="15" x14ac:dyDescent="0.25">
      <c r="A380" s="711"/>
      <c r="B380" s="752" t="s">
        <v>63</v>
      </c>
      <c r="C380" s="752"/>
      <c r="D380" s="752"/>
      <c r="E380" s="723"/>
      <c r="F380" s="451"/>
      <c r="G380" s="450"/>
      <c r="H380" s="452"/>
      <c r="I380" s="451"/>
      <c r="J380" s="450"/>
      <c r="K380" s="449"/>
      <c r="L380" s="623"/>
      <c r="M380" s="623"/>
      <c r="N380" s="623"/>
      <c r="O380" s="623"/>
      <c r="P380" s="623"/>
      <c r="Q380" s="623"/>
      <c r="R380" s="623"/>
      <c r="S380" s="623"/>
      <c r="T380" s="623"/>
      <c r="U380" s="623"/>
      <c r="V380" s="623"/>
      <c r="W380" s="623"/>
      <c r="Y380" s="625"/>
      <c r="AD380" s="626"/>
    </row>
    <row r="381" spans="1:30" ht="15" x14ac:dyDescent="0.25">
      <c r="A381" s="711"/>
      <c r="B381" s="752" t="s">
        <v>64</v>
      </c>
      <c r="C381" s="752"/>
      <c r="D381" s="752"/>
      <c r="E381" s="723"/>
      <c r="F381" s="451"/>
      <c r="G381" s="450"/>
      <c r="H381" s="452"/>
      <c r="I381" s="451"/>
      <c r="J381" s="450"/>
      <c r="K381" s="449"/>
      <c r="L381" s="623"/>
      <c r="M381" s="623"/>
      <c r="N381" s="623"/>
      <c r="O381" s="623"/>
      <c r="P381" s="623"/>
      <c r="Q381" s="623"/>
      <c r="R381" s="623"/>
      <c r="S381" s="623"/>
      <c r="T381" s="623"/>
      <c r="U381" s="623"/>
      <c r="V381" s="623"/>
      <c r="W381" s="623"/>
      <c r="Y381" s="625"/>
      <c r="AD381" s="626"/>
    </row>
    <row r="382" spans="1:30" ht="15" x14ac:dyDescent="0.25">
      <c r="A382" s="711"/>
      <c r="B382" s="752" t="s">
        <v>65</v>
      </c>
      <c r="C382" s="752"/>
      <c r="D382" s="752"/>
      <c r="E382" s="723"/>
      <c r="F382" s="451"/>
      <c r="G382" s="450"/>
      <c r="H382" s="452"/>
      <c r="I382" s="451"/>
      <c r="J382" s="450"/>
      <c r="K382" s="449"/>
      <c r="L382" s="623"/>
      <c r="M382" s="623"/>
      <c r="N382" s="623"/>
      <c r="O382" s="623"/>
      <c r="P382" s="623"/>
      <c r="Q382" s="623"/>
      <c r="R382" s="623"/>
      <c r="S382" s="623"/>
      <c r="T382" s="623"/>
      <c r="U382" s="623"/>
      <c r="V382" s="623"/>
      <c r="W382" s="623"/>
      <c r="Y382" s="625"/>
      <c r="AD382" s="626"/>
    </row>
    <row r="383" spans="1:30" ht="15" x14ac:dyDescent="0.25">
      <c r="A383" s="711"/>
      <c r="B383" s="752" t="s">
        <v>66</v>
      </c>
      <c r="C383" s="752"/>
      <c r="D383" s="752"/>
      <c r="E383" s="723"/>
      <c r="F383" s="451"/>
      <c r="G383" s="450"/>
      <c r="H383" s="452"/>
      <c r="I383" s="451"/>
      <c r="J383" s="450"/>
      <c r="K383" s="449"/>
      <c r="L383" s="623"/>
      <c r="M383" s="623"/>
      <c r="N383" s="623"/>
      <c r="O383" s="623"/>
      <c r="P383" s="623"/>
      <c r="Q383" s="623"/>
      <c r="R383" s="623"/>
      <c r="S383" s="623"/>
      <c r="T383" s="623"/>
      <c r="U383" s="623"/>
      <c r="V383" s="623"/>
      <c r="W383" s="623"/>
      <c r="Y383" s="625"/>
      <c r="AD383" s="626"/>
    </row>
    <row r="384" spans="1:30" ht="15" x14ac:dyDescent="0.25">
      <c r="A384" s="711"/>
      <c r="B384" s="752" t="s">
        <v>67</v>
      </c>
      <c r="C384" s="752"/>
      <c r="D384" s="752"/>
      <c r="E384" s="723"/>
      <c r="F384" s="451"/>
      <c r="G384" s="450"/>
      <c r="H384" s="452"/>
      <c r="I384" s="451"/>
      <c r="J384" s="450"/>
      <c r="K384" s="449"/>
      <c r="L384" s="623"/>
      <c r="M384" s="623"/>
      <c r="N384" s="623"/>
      <c r="O384" s="623"/>
      <c r="P384" s="623"/>
      <c r="Q384" s="623"/>
      <c r="R384" s="623"/>
      <c r="S384" s="623"/>
      <c r="T384" s="623"/>
      <c r="U384" s="623"/>
      <c r="V384" s="623"/>
      <c r="W384" s="623"/>
      <c r="Y384" s="625"/>
      <c r="AD384" s="626"/>
    </row>
    <row r="385" spans="1:30" ht="15" x14ac:dyDescent="0.25">
      <c r="A385" s="711"/>
      <c r="B385" s="752" t="s">
        <v>68</v>
      </c>
      <c r="C385" s="752"/>
      <c r="D385" s="752"/>
      <c r="E385" s="723"/>
      <c r="F385" s="451"/>
      <c r="G385" s="450"/>
      <c r="H385" s="452"/>
      <c r="I385" s="451"/>
      <c r="J385" s="450"/>
      <c r="K385" s="449"/>
      <c r="L385" s="623"/>
      <c r="M385" s="623"/>
      <c r="N385" s="623"/>
      <c r="O385" s="623"/>
      <c r="P385" s="623"/>
      <c r="Q385" s="623"/>
      <c r="R385" s="623"/>
      <c r="S385" s="623"/>
      <c r="T385" s="623"/>
      <c r="U385" s="623"/>
      <c r="V385" s="623"/>
      <c r="W385" s="623"/>
      <c r="Y385" s="625"/>
      <c r="AD385" s="626"/>
    </row>
    <row r="386" spans="1:30" ht="15" x14ac:dyDescent="0.25">
      <c r="A386" s="711"/>
      <c r="B386" s="752" t="s">
        <v>69</v>
      </c>
      <c r="C386" s="752"/>
      <c r="D386" s="752"/>
      <c r="E386" s="723"/>
      <c r="F386" s="451"/>
      <c r="G386" s="450"/>
      <c r="H386" s="452"/>
      <c r="I386" s="451"/>
      <c r="J386" s="450"/>
      <c r="K386" s="449"/>
      <c r="L386" s="623"/>
      <c r="M386" s="623"/>
      <c r="N386" s="623"/>
      <c r="O386" s="623"/>
      <c r="P386" s="623"/>
      <c r="Q386" s="623"/>
      <c r="R386" s="623"/>
      <c r="S386" s="623"/>
      <c r="T386" s="623"/>
      <c r="U386" s="623"/>
      <c r="V386" s="623"/>
      <c r="W386" s="623"/>
      <c r="Y386" s="625"/>
      <c r="AD386" s="626"/>
    </row>
    <row r="387" spans="1:30" ht="15" x14ac:dyDescent="0.25">
      <c r="A387" s="711"/>
      <c r="B387" s="752" t="s">
        <v>70</v>
      </c>
      <c r="C387" s="752"/>
      <c r="D387" s="752"/>
      <c r="E387" s="723"/>
      <c r="F387" s="451"/>
      <c r="G387" s="450"/>
      <c r="H387" s="452"/>
      <c r="I387" s="451"/>
      <c r="J387" s="450"/>
      <c r="K387" s="449"/>
      <c r="L387" s="623"/>
      <c r="M387" s="623"/>
      <c r="N387" s="623"/>
      <c r="O387" s="623"/>
      <c r="P387" s="623"/>
      <c r="Q387" s="623"/>
      <c r="R387" s="623"/>
      <c r="S387" s="623"/>
      <c r="T387" s="623"/>
      <c r="U387" s="623"/>
      <c r="V387" s="623"/>
      <c r="W387" s="623"/>
      <c r="Y387" s="625"/>
      <c r="AD387" s="626"/>
    </row>
    <row r="388" spans="1:30" ht="15" x14ac:dyDescent="0.25">
      <c r="A388" s="711"/>
      <c r="B388" s="752" t="s">
        <v>71</v>
      </c>
      <c r="C388" s="752"/>
      <c r="D388" s="752"/>
      <c r="E388" s="723"/>
      <c r="F388" s="451"/>
      <c r="G388" s="450"/>
      <c r="H388" s="452"/>
      <c r="I388" s="451"/>
      <c r="J388" s="450"/>
      <c r="K388" s="449"/>
      <c r="L388" s="623"/>
      <c r="M388" s="623"/>
      <c r="N388" s="623"/>
      <c r="O388" s="623"/>
      <c r="P388" s="623"/>
      <c r="Q388" s="623"/>
      <c r="R388" s="623"/>
      <c r="S388" s="623"/>
      <c r="T388" s="623"/>
      <c r="U388" s="623"/>
      <c r="V388" s="623"/>
      <c r="W388" s="623"/>
      <c r="Y388" s="625"/>
      <c r="AD388" s="626"/>
    </row>
    <row r="389" spans="1:30" ht="15" x14ac:dyDescent="0.25">
      <c r="A389" s="711"/>
      <c r="B389" s="752" t="s">
        <v>72</v>
      </c>
      <c r="C389" s="752"/>
      <c r="D389" s="752"/>
      <c r="E389" s="723"/>
      <c r="F389" s="451"/>
      <c r="G389" s="450"/>
      <c r="H389" s="452"/>
      <c r="I389" s="451"/>
      <c r="J389" s="450"/>
      <c r="K389" s="449"/>
      <c r="L389" s="623"/>
      <c r="M389" s="623"/>
      <c r="N389" s="623"/>
      <c r="O389" s="623"/>
      <c r="P389" s="623"/>
      <c r="Q389" s="623"/>
      <c r="R389" s="623"/>
      <c r="S389" s="623"/>
      <c r="T389" s="623"/>
      <c r="U389" s="623"/>
      <c r="V389" s="623"/>
      <c r="W389" s="623"/>
      <c r="Y389" s="625"/>
      <c r="AD389" s="626"/>
    </row>
    <row r="390" spans="1:30" ht="15" x14ac:dyDescent="0.25">
      <c r="A390" s="711"/>
      <c r="B390" s="752" t="s">
        <v>73</v>
      </c>
      <c r="C390" s="752"/>
      <c r="D390" s="752"/>
      <c r="E390" s="723"/>
      <c r="F390" s="451"/>
      <c r="G390" s="450"/>
      <c r="H390" s="452"/>
      <c r="I390" s="451"/>
      <c r="J390" s="450"/>
      <c r="K390" s="449"/>
      <c r="L390" s="623"/>
      <c r="M390" s="623"/>
      <c r="N390" s="623"/>
      <c r="O390" s="623"/>
      <c r="P390" s="623"/>
      <c r="Q390" s="623"/>
      <c r="R390" s="623"/>
      <c r="S390" s="623"/>
      <c r="T390" s="623"/>
      <c r="U390" s="623"/>
      <c r="V390" s="623"/>
      <c r="W390" s="623"/>
      <c r="Y390" s="625"/>
      <c r="AD390" s="626"/>
    </row>
    <row r="391" spans="1:30" ht="15" x14ac:dyDescent="0.25">
      <c r="A391" s="711"/>
      <c r="B391" s="752" t="s">
        <v>74</v>
      </c>
      <c r="C391" s="752"/>
      <c r="D391" s="752"/>
      <c r="E391" s="723"/>
      <c r="F391" s="451"/>
      <c r="G391" s="450"/>
      <c r="H391" s="452"/>
      <c r="I391" s="451"/>
      <c r="J391" s="450"/>
      <c r="K391" s="449"/>
      <c r="L391" s="623"/>
      <c r="M391" s="623"/>
      <c r="N391" s="623"/>
      <c r="O391" s="623"/>
      <c r="P391" s="623"/>
      <c r="Q391" s="623"/>
      <c r="R391" s="623"/>
      <c r="S391" s="623"/>
      <c r="T391" s="623"/>
      <c r="U391" s="623"/>
      <c r="V391" s="623"/>
      <c r="W391" s="623"/>
      <c r="Y391" s="625"/>
      <c r="AD391" s="626"/>
    </row>
    <row r="392" spans="1:30" ht="15" x14ac:dyDescent="0.25">
      <c r="A392" s="711"/>
      <c r="B392" s="752" t="s">
        <v>24</v>
      </c>
      <c r="C392" s="752"/>
      <c r="D392" s="752"/>
      <c r="E392" s="723"/>
      <c r="F392" s="451"/>
      <c r="G392" s="450"/>
      <c r="H392" s="452"/>
      <c r="I392" s="451"/>
      <c r="J392" s="450"/>
      <c r="K392" s="449"/>
      <c r="L392" s="623"/>
      <c r="M392" s="623"/>
      <c r="N392" s="623"/>
      <c r="O392" s="623"/>
      <c r="P392" s="623"/>
      <c r="Q392" s="623"/>
      <c r="R392" s="623"/>
      <c r="S392" s="623"/>
      <c r="T392" s="623"/>
      <c r="U392" s="623"/>
      <c r="V392" s="623"/>
      <c r="W392" s="623"/>
      <c r="Y392" s="625"/>
      <c r="AD392" s="626"/>
    </row>
    <row r="393" spans="1:30" ht="15" x14ac:dyDescent="0.25">
      <c r="A393" s="711"/>
      <c r="B393" s="753" t="s">
        <v>788</v>
      </c>
      <c r="C393" s="753"/>
      <c r="D393" s="753"/>
      <c r="E393" s="725"/>
      <c r="F393" s="447"/>
      <c r="G393" s="446"/>
      <c r="H393" s="448"/>
      <c r="I393" s="447"/>
      <c r="J393" s="446"/>
      <c r="K393" s="445"/>
      <c r="L393" s="623"/>
      <c r="M393" s="623"/>
      <c r="N393" s="623"/>
      <c r="O393" s="623"/>
      <c r="P393" s="623"/>
      <c r="Q393" s="623"/>
      <c r="R393" s="623"/>
      <c r="S393" s="623"/>
      <c r="T393" s="623"/>
      <c r="U393" s="623"/>
      <c r="V393" s="623"/>
      <c r="W393" s="623"/>
      <c r="Y393" s="625"/>
      <c r="AD393" s="626"/>
    </row>
    <row r="394" spans="1:30" x14ac:dyDescent="0.25">
      <c r="A394" s="708"/>
      <c r="B394" s="623"/>
      <c r="C394" s="623"/>
      <c r="D394" s="623"/>
      <c r="E394" s="623"/>
      <c r="F394" s="623"/>
      <c r="G394" s="623"/>
      <c r="H394" s="623"/>
      <c r="I394" s="623"/>
      <c r="J394" s="623"/>
      <c r="K394" s="623"/>
      <c r="L394" s="623"/>
      <c r="M394" s="623"/>
      <c r="N394" s="623"/>
      <c r="O394" s="623"/>
      <c r="P394" s="623"/>
      <c r="Q394" s="623"/>
      <c r="R394" s="623"/>
      <c r="S394" s="623"/>
      <c r="T394" s="623"/>
      <c r="U394" s="623"/>
      <c r="V394" s="623"/>
      <c r="W394" s="623"/>
      <c r="Y394" s="625"/>
      <c r="AD394" s="626"/>
    </row>
    <row r="395" spans="1:30" x14ac:dyDescent="0.25">
      <c r="A395" s="711"/>
      <c r="B395" s="754"/>
      <c r="C395" s="754"/>
      <c r="D395" s="754"/>
      <c r="E395" s="754"/>
      <c r="G395" s="623"/>
      <c r="H395" s="623"/>
      <c r="I395" s="623"/>
      <c r="J395" s="623"/>
      <c r="K395" s="623"/>
      <c r="L395" s="623"/>
      <c r="M395" s="623"/>
      <c r="N395" s="623"/>
      <c r="O395" s="623"/>
      <c r="P395" s="623"/>
      <c r="Q395" s="623"/>
      <c r="R395" s="623"/>
      <c r="S395" s="623"/>
      <c r="T395" s="623"/>
      <c r="U395" s="623"/>
      <c r="V395" s="623"/>
      <c r="W395" s="623"/>
      <c r="Y395" s="625"/>
      <c r="AD395" s="626"/>
    </row>
    <row r="396" spans="1:30" ht="17.25" x14ac:dyDescent="0.25">
      <c r="A396" s="688" t="s">
        <v>787</v>
      </c>
      <c r="B396" s="754"/>
      <c r="C396" s="623"/>
      <c r="D396" s="623"/>
      <c r="E396" s="623"/>
      <c r="F396" s="623"/>
      <c r="G396" s="623"/>
      <c r="H396" s="623"/>
      <c r="I396" s="623"/>
      <c r="J396" s="623"/>
      <c r="K396" s="623"/>
      <c r="L396" s="623"/>
      <c r="M396" s="623"/>
      <c r="N396" s="623"/>
      <c r="O396" s="623"/>
      <c r="P396" s="623"/>
      <c r="Q396" s="623"/>
      <c r="R396" s="623"/>
      <c r="S396" s="623"/>
      <c r="T396" s="623"/>
      <c r="U396" s="623"/>
      <c r="V396" s="623"/>
      <c r="W396" s="623"/>
      <c r="X396" s="624"/>
      <c r="Y396" s="625"/>
      <c r="AD396" s="626"/>
    </row>
    <row r="397" spans="1:30" ht="17.25" x14ac:dyDescent="0.25">
      <c r="A397" s="690"/>
      <c r="B397" s="754"/>
      <c r="C397" s="623"/>
      <c r="D397" s="623"/>
      <c r="E397" s="623"/>
      <c r="F397" s="623"/>
      <c r="G397" s="623"/>
      <c r="H397" s="623"/>
      <c r="I397" s="623"/>
      <c r="J397" s="623"/>
      <c r="K397" s="623"/>
      <c r="L397" s="623"/>
      <c r="M397" s="623"/>
      <c r="N397" s="623"/>
      <c r="O397" s="623"/>
      <c r="P397" s="623"/>
      <c r="Q397" s="623"/>
      <c r="R397" s="623"/>
      <c r="S397" s="623"/>
      <c r="T397" s="623"/>
      <c r="U397" s="623"/>
      <c r="V397" s="623"/>
      <c r="W397" s="623"/>
      <c r="Y397" s="625"/>
      <c r="AD397" s="626"/>
    </row>
    <row r="398" spans="1:30" ht="17.25" x14ac:dyDescent="0.25">
      <c r="A398" s="755"/>
      <c r="B398" s="1140" t="s">
        <v>786</v>
      </c>
      <c r="C398" s="1140" t="s">
        <v>540</v>
      </c>
      <c r="D398" s="1142" t="s">
        <v>785</v>
      </c>
      <c r="E398" s="1140" t="s">
        <v>76</v>
      </c>
      <c r="F398" s="1165" t="s">
        <v>784</v>
      </c>
      <c r="G398" s="1166"/>
      <c r="H398" s="1166"/>
      <c r="I398" s="1166"/>
      <c r="J398" s="1167"/>
      <c r="K398" s="1165" t="s">
        <v>783</v>
      </c>
      <c r="L398" s="1166"/>
      <c r="M398" s="1166"/>
      <c r="N398" s="1166"/>
      <c r="O398" s="1166"/>
      <c r="P398" s="734"/>
      <c r="Q398" s="623"/>
      <c r="R398" s="623"/>
      <c r="Y398" s="625"/>
      <c r="AD398" s="626"/>
    </row>
    <row r="399" spans="1:30" ht="17.25" x14ac:dyDescent="0.25">
      <c r="A399" s="756"/>
      <c r="B399" s="1141"/>
      <c r="C399" s="1141"/>
      <c r="D399" s="1143"/>
      <c r="E399" s="1141"/>
      <c r="F399" s="757" t="s">
        <v>782</v>
      </c>
      <c r="G399" s="758" t="s">
        <v>781</v>
      </c>
      <c r="H399" s="759" t="s">
        <v>780</v>
      </c>
      <c r="I399" s="760" t="s">
        <v>779</v>
      </c>
      <c r="J399" s="761" t="s">
        <v>778</v>
      </c>
      <c r="K399" s="757" t="s">
        <v>782</v>
      </c>
      <c r="L399" s="758" t="s">
        <v>781</v>
      </c>
      <c r="M399" s="762" t="s">
        <v>780</v>
      </c>
      <c r="N399" s="762" t="s">
        <v>779</v>
      </c>
      <c r="O399" s="759" t="s">
        <v>778</v>
      </c>
      <c r="P399" s="623"/>
      <c r="Q399" s="734"/>
      <c r="R399" s="734"/>
      <c r="Y399" s="625"/>
      <c r="AD399" s="626"/>
    </row>
    <row r="400" spans="1:30" ht="17.25" x14ac:dyDescent="0.25">
      <c r="A400" s="763">
        <v>1</v>
      </c>
      <c r="B400" s="770">
        <f>B14</f>
        <v>0</v>
      </c>
      <c r="C400" s="441"/>
      <c r="D400" s="444"/>
      <c r="E400" s="441"/>
      <c r="F400" s="442"/>
      <c r="G400" s="441"/>
      <c r="H400" s="441"/>
      <c r="I400" s="441"/>
      <c r="J400" s="443"/>
      <c r="K400" s="442"/>
      <c r="L400" s="441"/>
      <c r="M400" s="441"/>
      <c r="N400" s="441"/>
      <c r="O400" s="440"/>
      <c r="P400" s="734"/>
      <c r="Q400" s="734"/>
      <c r="R400" s="623"/>
      <c r="Y400" s="625"/>
      <c r="AD400" s="626"/>
    </row>
    <row r="401" spans="1:30" ht="17.25" x14ac:dyDescent="0.25">
      <c r="A401" s="653">
        <v>2</v>
      </c>
      <c r="B401" s="771">
        <f>B15</f>
        <v>0</v>
      </c>
      <c r="C401" s="436"/>
      <c r="D401" s="439"/>
      <c r="E401" s="436"/>
      <c r="F401" s="437"/>
      <c r="G401" s="436"/>
      <c r="H401" s="436"/>
      <c r="I401" s="436"/>
      <c r="J401" s="438"/>
      <c r="K401" s="437"/>
      <c r="L401" s="436"/>
      <c r="M401" s="436"/>
      <c r="N401" s="436"/>
      <c r="O401" s="435"/>
      <c r="P401" s="734"/>
      <c r="Q401" s="734"/>
      <c r="R401" s="623"/>
      <c r="Y401" s="625"/>
      <c r="AD401" s="626"/>
    </row>
    <row r="402" spans="1:30" ht="17.25" x14ac:dyDescent="0.25">
      <c r="A402" s="654">
        <v>3</v>
      </c>
      <c r="B402" s="771">
        <f>B16</f>
        <v>0</v>
      </c>
      <c r="C402" s="436"/>
      <c r="D402" s="439"/>
      <c r="E402" s="436"/>
      <c r="F402" s="437"/>
      <c r="G402" s="436"/>
      <c r="H402" s="436"/>
      <c r="I402" s="436"/>
      <c r="J402" s="438"/>
      <c r="K402" s="437"/>
      <c r="L402" s="436"/>
      <c r="M402" s="436"/>
      <c r="N402" s="436"/>
      <c r="O402" s="435"/>
      <c r="P402" s="734"/>
      <c r="Q402" s="734"/>
      <c r="R402" s="623"/>
      <c r="Y402" s="625"/>
      <c r="AD402" s="626"/>
    </row>
    <row r="403" spans="1:30" ht="17.25" x14ac:dyDescent="0.25">
      <c r="A403" s="653">
        <v>4</v>
      </c>
      <c r="B403" s="771">
        <f>B17</f>
        <v>0</v>
      </c>
      <c r="C403" s="436"/>
      <c r="D403" s="439"/>
      <c r="E403" s="436"/>
      <c r="F403" s="437"/>
      <c r="G403" s="436"/>
      <c r="H403" s="436"/>
      <c r="I403" s="436"/>
      <c r="J403" s="438"/>
      <c r="K403" s="437"/>
      <c r="L403" s="436"/>
      <c r="M403" s="436"/>
      <c r="N403" s="436"/>
      <c r="O403" s="435"/>
      <c r="P403" s="734"/>
      <c r="Q403" s="734"/>
      <c r="R403" s="623"/>
      <c r="Y403" s="625"/>
      <c r="AD403" s="626"/>
    </row>
    <row r="404" spans="1:30" ht="17.25" x14ac:dyDescent="0.25">
      <c r="A404" s="904">
        <v>5</v>
      </c>
      <c r="B404" s="772">
        <f>B18</f>
        <v>0</v>
      </c>
      <c r="C404" s="431"/>
      <c r="D404" s="434"/>
      <c r="E404" s="431"/>
      <c r="F404" s="432"/>
      <c r="G404" s="431"/>
      <c r="H404" s="431"/>
      <c r="I404" s="431"/>
      <c r="J404" s="433"/>
      <c r="K404" s="432"/>
      <c r="L404" s="431"/>
      <c r="M404" s="431"/>
      <c r="N404" s="431"/>
      <c r="O404" s="430"/>
      <c r="P404" s="734"/>
      <c r="Q404" s="734"/>
      <c r="R404" s="623"/>
      <c r="Y404" s="625"/>
      <c r="AD404" s="626"/>
    </row>
    <row r="405" spans="1:30" x14ac:dyDescent="0.25">
      <c r="A405" s="623"/>
      <c r="B405" s="623"/>
      <c r="C405" s="623"/>
      <c r="D405" s="623"/>
      <c r="E405" s="623"/>
      <c r="F405" s="623"/>
      <c r="G405" s="623"/>
      <c r="H405" s="623"/>
      <c r="I405" s="623"/>
      <c r="J405" s="623"/>
      <c r="K405" s="623"/>
      <c r="L405" s="623"/>
      <c r="M405" s="623"/>
      <c r="N405" s="623"/>
      <c r="O405" s="623"/>
      <c r="P405" s="623"/>
      <c r="Q405" s="623"/>
      <c r="R405" s="623"/>
      <c r="Y405" s="625"/>
      <c r="AD405" s="626"/>
    </row>
    <row r="406" spans="1:30" x14ac:dyDescent="0.25">
      <c r="A406" s="623"/>
      <c r="B406" s="623"/>
      <c r="C406" s="623"/>
      <c r="D406" s="623"/>
      <c r="E406" s="623"/>
      <c r="F406" s="623"/>
      <c r="G406" s="623"/>
      <c r="H406" s="623"/>
      <c r="I406" s="623"/>
      <c r="J406" s="623"/>
      <c r="K406" s="623"/>
      <c r="L406" s="623"/>
      <c r="M406" s="623"/>
      <c r="N406" s="623"/>
      <c r="O406" s="623"/>
      <c r="P406" s="623"/>
      <c r="Q406" s="623"/>
      <c r="R406" s="623"/>
      <c r="Y406" s="625"/>
      <c r="AD406" s="626"/>
    </row>
    <row r="407" spans="1:30" ht="17.25" x14ac:dyDescent="0.25">
      <c r="A407" s="708"/>
      <c r="B407" s="1148" t="s">
        <v>115</v>
      </c>
      <c r="C407" s="1151" t="s">
        <v>75</v>
      </c>
      <c r="D407" s="1197" t="s">
        <v>76</v>
      </c>
      <c r="E407" s="1148"/>
      <c r="F407" s="1148" t="s">
        <v>777</v>
      </c>
      <c r="G407" s="623"/>
      <c r="H407" s="623"/>
      <c r="I407" s="623"/>
      <c r="J407" s="734"/>
      <c r="K407" s="734"/>
      <c r="L407" s="734"/>
      <c r="M407" s="734"/>
      <c r="N407" s="623"/>
      <c r="O407" s="623"/>
      <c r="P407" s="623"/>
      <c r="Q407" s="623"/>
      <c r="R407" s="623"/>
      <c r="Y407" s="625"/>
      <c r="AD407" s="626"/>
    </row>
    <row r="408" spans="1:30" ht="17.25" x14ac:dyDescent="0.25">
      <c r="A408" s="708"/>
      <c r="B408" s="1149"/>
      <c r="C408" s="1191"/>
      <c r="D408" s="1224"/>
      <c r="E408" s="1149"/>
      <c r="F408" s="1149"/>
      <c r="G408" s="623"/>
      <c r="H408" s="623"/>
      <c r="I408" s="623"/>
      <c r="J408" s="734"/>
      <c r="K408" s="734"/>
      <c r="L408" s="734"/>
      <c r="M408" s="734"/>
      <c r="N408" s="623"/>
      <c r="O408" s="623"/>
      <c r="P408" s="623"/>
      <c r="Q408" s="623"/>
      <c r="R408" s="623"/>
      <c r="Y408" s="625"/>
      <c r="AD408" s="626"/>
    </row>
    <row r="409" spans="1:30" ht="17.25" x14ac:dyDescent="0.25">
      <c r="A409" s="708"/>
      <c r="B409" s="1150"/>
      <c r="C409" s="1152"/>
      <c r="D409" s="1198"/>
      <c r="E409" s="1150"/>
      <c r="F409" s="1150"/>
      <c r="G409" s="623"/>
      <c r="H409" s="623"/>
      <c r="I409" s="623"/>
      <c r="J409" s="734"/>
      <c r="K409" s="734"/>
      <c r="L409" s="734"/>
      <c r="M409" s="734"/>
      <c r="N409" s="623"/>
      <c r="O409" s="623"/>
      <c r="P409" s="623"/>
      <c r="Q409" s="623"/>
      <c r="R409" s="623"/>
      <c r="Y409" s="625"/>
      <c r="AD409" s="626"/>
    </row>
    <row r="410" spans="1:30" ht="35.25" customHeight="1" x14ac:dyDescent="0.25">
      <c r="A410" s="708"/>
      <c r="B410" s="765">
        <v>1</v>
      </c>
      <c r="C410" s="1158" t="s">
        <v>77</v>
      </c>
      <c r="D410" s="1218" t="s">
        <v>202</v>
      </c>
      <c r="E410" s="1219"/>
      <c r="F410" s="429"/>
      <c r="G410" s="623"/>
      <c r="H410" s="623"/>
      <c r="I410" s="623"/>
      <c r="J410" s="623"/>
      <c r="K410" s="623"/>
      <c r="L410" s="623"/>
      <c r="M410" s="623"/>
      <c r="N410" s="623"/>
      <c r="O410" s="623"/>
      <c r="P410" s="623"/>
      <c r="Q410" s="623"/>
      <c r="R410" s="734"/>
      <c r="Y410" s="625"/>
      <c r="AD410" s="626"/>
    </row>
    <row r="411" spans="1:30" ht="35.25" customHeight="1" x14ac:dyDescent="0.25">
      <c r="A411" s="708"/>
      <c r="B411" s="766">
        <v>2</v>
      </c>
      <c r="C411" s="1158"/>
      <c r="D411" s="1127" t="s">
        <v>776</v>
      </c>
      <c r="E411" s="1128"/>
      <c r="F411" s="428"/>
      <c r="G411" s="623"/>
      <c r="H411" s="623"/>
      <c r="I411" s="623"/>
      <c r="J411" s="623"/>
      <c r="K411" s="623"/>
      <c r="L411" s="623"/>
      <c r="M411" s="623"/>
      <c r="N411" s="623"/>
      <c r="O411" s="623"/>
      <c r="P411" s="623"/>
      <c r="Q411" s="623"/>
      <c r="R411" s="734"/>
      <c r="Y411" s="625"/>
      <c r="AD411" s="626"/>
    </row>
    <row r="412" spans="1:30" ht="35.25" customHeight="1" x14ac:dyDescent="0.25">
      <c r="A412" s="708"/>
      <c r="B412" s="766">
        <v>3</v>
      </c>
      <c r="C412" s="1158"/>
      <c r="D412" s="1127" t="s">
        <v>203</v>
      </c>
      <c r="E412" s="1128"/>
      <c r="F412" s="428"/>
      <c r="G412" s="623"/>
      <c r="H412" s="623"/>
      <c r="I412" s="623"/>
      <c r="J412" s="623"/>
      <c r="K412" s="623"/>
      <c r="L412" s="623"/>
      <c r="M412" s="623"/>
      <c r="N412" s="623"/>
      <c r="O412" s="623"/>
      <c r="P412" s="623"/>
      <c r="Q412" s="623"/>
      <c r="R412" s="734"/>
      <c r="Y412" s="625"/>
      <c r="AD412" s="626"/>
    </row>
    <row r="413" spans="1:30" ht="35.25" customHeight="1" x14ac:dyDescent="0.25">
      <c r="A413" s="708"/>
      <c r="B413" s="766">
        <v>4</v>
      </c>
      <c r="C413" s="1158"/>
      <c r="D413" s="1127" t="s">
        <v>204</v>
      </c>
      <c r="E413" s="1128"/>
      <c r="F413" s="428"/>
      <c r="G413" s="623"/>
      <c r="H413" s="623"/>
      <c r="I413" s="623"/>
      <c r="J413" s="623"/>
      <c r="K413" s="623"/>
      <c r="L413" s="623"/>
      <c r="M413" s="623"/>
      <c r="N413" s="623"/>
      <c r="O413" s="623"/>
      <c r="P413" s="623"/>
      <c r="Q413" s="623"/>
      <c r="R413" s="734"/>
      <c r="Y413" s="625"/>
      <c r="AD413" s="626"/>
    </row>
    <row r="414" spans="1:30" ht="35.25" customHeight="1" x14ac:dyDescent="0.25">
      <c r="A414" s="708"/>
      <c r="B414" s="766">
        <v>5</v>
      </c>
      <c r="C414" s="1158"/>
      <c r="D414" s="1127" t="s">
        <v>79</v>
      </c>
      <c r="E414" s="1128"/>
      <c r="F414" s="428"/>
      <c r="G414" s="623"/>
      <c r="H414" s="623"/>
      <c r="I414" s="623"/>
      <c r="J414" s="623"/>
      <c r="K414" s="623"/>
      <c r="L414" s="623"/>
      <c r="M414" s="623"/>
      <c r="N414" s="623"/>
      <c r="O414" s="623"/>
      <c r="P414" s="623"/>
      <c r="Q414" s="623"/>
      <c r="R414" s="734"/>
      <c r="Y414" s="625"/>
      <c r="AD414" s="626"/>
    </row>
    <row r="415" spans="1:30" ht="35.25" customHeight="1" x14ac:dyDescent="0.25">
      <c r="A415" s="708"/>
      <c r="B415" s="766">
        <v>6</v>
      </c>
      <c r="C415" s="1159"/>
      <c r="D415" s="1127" t="s">
        <v>205</v>
      </c>
      <c r="E415" s="1128"/>
      <c r="F415" s="428"/>
      <c r="G415" s="623"/>
      <c r="H415" s="623"/>
      <c r="I415" s="623"/>
      <c r="J415" s="623"/>
      <c r="K415" s="623"/>
      <c r="L415" s="623"/>
      <c r="M415" s="623"/>
      <c r="N415" s="623"/>
      <c r="O415" s="623"/>
      <c r="P415" s="623"/>
      <c r="Q415" s="623"/>
      <c r="R415" s="734"/>
      <c r="Y415" s="625"/>
      <c r="AD415" s="626"/>
    </row>
    <row r="416" spans="1:30" ht="35.25" customHeight="1" x14ac:dyDescent="0.25">
      <c r="A416" s="708"/>
      <c r="B416" s="765">
        <v>7</v>
      </c>
      <c r="C416" s="1180" t="s">
        <v>78</v>
      </c>
      <c r="D416" s="1127" t="s">
        <v>206</v>
      </c>
      <c r="E416" s="1128"/>
      <c r="F416" s="429"/>
      <c r="G416" s="623"/>
      <c r="H416" s="623"/>
      <c r="I416" s="623"/>
      <c r="J416" s="623"/>
      <c r="K416" s="623"/>
      <c r="L416" s="623"/>
      <c r="M416" s="623"/>
      <c r="N416" s="623"/>
      <c r="O416" s="623"/>
      <c r="P416" s="623"/>
      <c r="Q416" s="623"/>
      <c r="R416" s="623"/>
      <c r="S416" s="623"/>
      <c r="T416" s="623"/>
      <c r="U416" s="623"/>
      <c r="V416" s="623"/>
      <c r="W416" s="734"/>
      <c r="Y416" s="625"/>
      <c r="AD416" s="626"/>
    </row>
    <row r="417" spans="1:30" ht="35.25" customHeight="1" x14ac:dyDescent="0.25">
      <c r="A417" s="708"/>
      <c r="B417" s="766">
        <v>8</v>
      </c>
      <c r="C417" s="1158"/>
      <c r="D417" s="1127" t="s">
        <v>776</v>
      </c>
      <c r="E417" s="1128"/>
      <c r="F417" s="428"/>
      <c r="G417" s="623"/>
      <c r="H417" s="623"/>
      <c r="I417" s="623"/>
      <c r="J417" s="623"/>
      <c r="K417" s="623"/>
      <c r="L417" s="623"/>
      <c r="M417" s="623"/>
      <c r="N417" s="623"/>
      <c r="O417" s="623"/>
      <c r="P417" s="623"/>
      <c r="Q417" s="623"/>
      <c r="R417" s="623"/>
      <c r="S417" s="623"/>
      <c r="T417" s="623"/>
      <c r="U417" s="623"/>
      <c r="V417" s="623"/>
      <c r="W417" s="734"/>
      <c r="Y417" s="625"/>
      <c r="AD417" s="626"/>
    </row>
    <row r="418" spans="1:30" ht="35.25" customHeight="1" x14ac:dyDescent="0.25">
      <c r="A418" s="708"/>
      <c r="B418" s="766">
        <v>9</v>
      </c>
      <c r="C418" s="1158"/>
      <c r="D418" s="1131" t="s">
        <v>203</v>
      </c>
      <c r="E418" s="1132"/>
      <c r="F418" s="428"/>
      <c r="G418" s="623"/>
      <c r="H418" s="623"/>
      <c r="I418" s="623"/>
      <c r="J418" s="623"/>
      <c r="K418" s="623"/>
      <c r="L418" s="623"/>
      <c r="M418" s="623"/>
      <c r="N418" s="623"/>
      <c r="O418" s="623"/>
      <c r="P418" s="623"/>
      <c r="Q418" s="623"/>
      <c r="R418" s="623"/>
      <c r="S418" s="623"/>
      <c r="T418" s="623"/>
      <c r="U418" s="623"/>
      <c r="V418" s="623"/>
      <c r="W418" s="734"/>
      <c r="Y418" s="625"/>
      <c r="AD418" s="626"/>
    </row>
    <row r="419" spans="1:30" ht="35.25" customHeight="1" x14ac:dyDescent="0.25">
      <c r="A419" s="708"/>
      <c r="B419" s="766">
        <v>10</v>
      </c>
      <c r="C419" s="1158"/>
      <c r="D419" s="1127" t="s">
        <v>204</v>
      </c>
      <c r="E419" s="1128"/>
      <c r="F419" s="428"/>
      <c r="G419" s="623"/>
      <c r="H419" s="623"/>
      <c r="I419" s="623"/>
      <c r="J419" s="623"/>
      <c r="K419" s="623"/>
      <c r="L419" s="623"/>
      <c r="M419" s="623"/>
      <c r="N419" s="623"/>
      <c r="O419" s="623"/>
      <c r="P419" s="623"/>
      <c r="Q419" s="623"/>
      <c r="R419" s="623"/>
      <c r="S419" s="623"/>
      <c r="T419" s="623"/>
      <c r="U419" s="623"/>
      <c r="V419" s="623"/>
      <c r="W419" s="734"/>
      <c r="Y419" s="625"/>
      <c r="AD419" s="626"/>
    </row>
    <row r="420" spans="1:30" ht="35.25" customHeight="1" x14ac:dyDescent="0.25">
      <c r="A420" s="708"/>
      <c r="B420" s="766">
        <v>11</v>
      </c>
      <c r="C420" s="1158"/>
      <c r="D420" s="1127" t="s">
        <v>79</v>
      </c>
      <c r="E420" s="1128"/>
      <c r="F420" s="428"/>
      <c r="G420" s="623"/>
      <c r="H420" s="623"/>
      <c r="I420" s="623"/>
      <c r="J420" s="623"/>
      <c r="K420" s="623"/>
      <c r="L420" s="623"/>
      <c r="M420" s="623"/>
      <c r="N420" s="623"/>
      <c r="O420" s="623"/>
      <c r="P420" s="623"/>
      <c r="Q420" s="623"/>
      <c r="R420" s="623"/>
      <c r="S420" s="623"/>
      <c r="T420" s="623"/>
      <c r="U420" s="623"/>
      <c r="V420" s="623"/>
      <c r="W420" s="734"/>
      <c r="Y420" s="625"/>
      <c r="AD420" s="626"/>
    </row>
    <row r="421" spans="1:30" ht="35.25" customHeight="1" x14ac:dyDescent="0.25">
      <c r="A421" s="708"/>
      <c r="B421" s="766">
        <v>12</v>
      </c>
      <c r="C421" s="1159"/>
      <c r="D421" s="1127" t="s">
        <v>205</v>
      </c>
      <c r="E421" s="1128"/>
      <c r="F421" s="428"/>
      <c r="G421" s="623"/>
      <c r="H421" s="623"/>
      <c r="I421" s="623"/>
      <c r="J421" s="623"/>
      <c r="K421" s="623"/>
      <c r="L421" s="623"/>
      <c r="M421" s="623"/>
      <c r="N421" s="623"/>
      <c r="O421" s="623"/>
      <c r="P421" s="623"/>
      <c r="Q421" s="623"/>
      <c r="R421" s="623"/>
      <c r="S421" s="623"/>
      <c r="T421" s="623"/>
      <c r="U421" s="623"/>
      <c r="V421" s="623"/>
      <c r="W421" s="734"/>
      <c r="Y421" s="625"/>
      <c r="AD421" s="626"/>
    </row>
    <row r="422" spans="1:30" ht="35.25" customHeight="1" x14ac:dyDescent="0.25">
      <c r="A422" s="708"/>
      <c r="B422" s="767">
        <v>13</v>
      </c>
      <c r="C422" s="767" t="s">
        <v>775</v>
      </c>
      <c r="D422" s="1125" t="s">
        <v>724</v>
      </c>
      <c r="E422" s="1126"/>
      <c r="F422" s="427"/>
      <c r="G422" s="623"/>
      <c r="H422" s="623"/>
      <c r="I422" s="623"/>
      <c r="J422" s="623"/>
      <c r="K422" s="623"/>
      <c r="L422" s="623"/>
      <c r="M422" s="623"/>
      <c r="N422" s="623"/>
      <c r="O422" s="623"/>
      <c r="P422" s="623"/>
      <c r="Q422" s="623"/>
      <c r="R422" s="623"/>
      <c r="S422" s="623"/>
      <c r="T422" s="623"/>
      <c r="U422" s="623"/>
      <c r="V422" s="623"/>
      <c r="W422" s="734"/>
      <c r="X422" s="624"/>
      <c r="Y422" s="625"/>
      <c r="AD422" s="626"/>
    </row>
    <row r="423" spans="1:30" x14ac:dyDescent="0.25"/>
  </sheetData>
  <sheetProtection selectLockedCells="1"/>
  <mergeCells count="253">
    <mergeCell ref="I307:I309"/>
    <mergeCell ref="C350:E350"/>
    <mergeCell ref="C352:E352"/>
    <mergeCell ref="C316:C321"/>
    <mergeCell ref="F325:H325"/>
    <mergeCell ref="I325:K325"/>
    <mergeCell ref="D310:E310"/>
    <mergeCell ref="D311:E311"/>
    <mergeCell ref="D312:E312"/>
    <mergeCell ref="D313:E313"/>
    <mergeCell ref="D314:E314"/>
    <mergeCell ref="D315:E315"/>
    <mergeCell ref="D316:E316"/>
    <mergeCell ref="D317:E317"/>
    <mergeCell ref="D318:E318"/>
    <mergeCell ref="D319:E319"/>
    <mergeCell ref="D320:E320"/>
    <mergeCell ref="C310:C315"/>
    <mergeCell ref="M36:N36"/>
    <mergeCell ref="K343:K344"/>
    <mergeCell ref="F326:F327"/>
    <mergeCell ref="F360:H360"/>
    <mergeCell ref="I360:K360"/>
    <mergeCell ref="F361:F362"/>
    <mergeCell ref="G361:G362"/>
    <mergeCell ref="H361:H362"/>
    <mergeCell ref="F342:H342"/>
    <mergeCell ref="I342:K342"/>
    <mergeCell ref="K223:O223"/>
    <mergeCell ref="F185:H185"/>
    <mergeCell ref="I185:K185"/>
    <mergeCell ref="F186:F187"/>
    <mergeCell ref="G186:G187"/>
    <mergeCell ref="O271:S271"/>
    <mergeCell ref="H186:H187"/>
    <mergeCell ref="J343:J344"/>
    <mergeCell ref="F343:F344"/>
    <mergeCell ref="G343:G344"/>
    <mergeCell ref="H343:H344"/>
    <mergeCell ref="I343:I344"/>
    <mergeCell ref="J326:J327"/>
    <mergeCell ref="K326:K327"/>
    <mergeCell ref="C416:C421"/>
    <mergeCell ref="I361:I362"/>
    <mergeCell ref="F407:F409"/>
    <mergeCell ref="B360:E362"/>
    <mergeCell ref="B407:B409"/>
    <mergeCell ref="C407:C409"/>
    <mergeCell ref="D407:E409"/>
    <mergeCell ref="C410:C415"/>
    <mergeCell ref="B398:B399"/>
    <mergeCell ref="C398:C399"/>
    <mergeCell ref="F398:J398"/>
    <mergeCell ref="B326:B327"/>
    <mergeCell ref="C326:C327"/>
    <mergeCell ref="D326:D327"/>
    <mergeCell ref="E326:E327"/>
    <mergeCell ref="G326:G327"/>
    <mergeCell ref="H326:H327"/>
    <mergeCell ref="I326:I327"/>
    <mergeCell ref="K398:O398"/>
    <mergeCell ref="K361:K362"/>
    <mergeCell ref="C328:C335"/>
    <mergeCell ref="D328:D331"/>
    <mergeCell ref="D332:D335"/>
    <mergeCell ref="C353:E353"/>
    <mergeCell ref="C354:E354"/>
    <mergeCell ref="C355:E355"/>
    <mergeCell ref="J361:J362"/>
    <mergeCell ref="C351:E351"/>
    <mergeCell ref="T271:X271"/>
    <mergeCell ref="B263:C263"/>
    <mergeCell ref="B264:C264"/>
    <mergeCell ref="C242:C247"/>
    <mergeCell ref="B258:C258"/>
    <mergeCell ref="B260:C260"/>
    <mergeCell ref="J307:J309"/>
    <mergeCell ref="K307:K309"/>
    <mergeCell ref="B265:C265"/>
    <mergeCell ref="C270:M270"/>
    <mergeCell ref="N270:X270"/>
    <mergeCell ref="C271:C272"/>
    <mergeCell ref="D271:H271"/>
    <mergeCell ref="I271:M271"/>
    <mergeCell ref="N271:N272"/>
    <mergeCell ref="B307:B309"/>
    <mergeCell ref="C307:C309"/>
    <mergeCell ref="D307:E309"/>
    <mergeCell ref="F307:F309"/>
    <mergeCell ref="G307:G309"/>
    <mergeCell ref="H307:H309"/>
    <mergeCell ref="F305:G305"/>
    <mergeCell ref="F306:H306"/>
    <mergeCell ref="I306:K306"/>
    <mergeCell ref="B233:B235"/>
    <mergeCell ref="D223:D224"/>
    <mergeCell ref="E223:E224"/>
    <mergeCell ref="B261:C261"/>
    <mergeCell ref="D242:E242"/>
    <mergeCell ref="D243:E243"/>
    <mergeCell ref="D244:E244"/>
    <mergeCell ref="D245:E245"/>
    <mergeCell ref="D246:E246"/>
    <mergeCell ref="D236:E236"/>
    <mergeCell ref="D237:E237"/>
    <mergeCell ref="D238:E238"/>
    <mergeCell ref="D239:E239"/>
    <mergeCell ref="D248:E248"/>
    <mergeCell ref="D247:E247"/>
    <mergeCell ref="D240:E240"/>
    <mergeCell ref="D241:E241"/>
    <mergeCell ref="C233:C235"/>
    <mergeCell ref="D233:E235"/>
    <mergeCell ref="C236:C241"/>
    <mergeCell ref="I186:I187"/>
    <mergeCell ref="J186:J187"/>
    <mergeCell ref="K186:K187"/>
    <mergeCell ref="J151:J152"/>
    <mergeCell ref="K151:K152"/>
    <mergeCell ref="F167:H167"/>
    <mergeCell ref="B185:E187"/>
    <mergeCell ref="B223:B224"/>
    <mergeCell ref="C223:C224"/>
    <mergeCell ref="F151:F152"/>
    <mergeCell ref="G151:G152"/>
    <mergeCell ref="B151:B152"/>
    <mergeCell ref="C151:C152"/>
    <mergeCell ref="F223:J223"/>
    <mergeCell ref="C180:E180"/>
    <mergeCell ref="C178:E178"/>
    <mergeCell ref="C179:E179"/>
    <mergeCell ref="C176:E176"/>
    <mergeCell ref="I151:I152"/>
    <mergeCell ref="I167:K167"/>
    <mergeCell ref="F168:F169"/>
    <mergeCell ref="G168:G169"/>
    <mergeCell ref="H168:H169"/>
    <mergeCell ref="I168:I169"/>
    <mergeCell ref="J168:J169"/>
    <mergeCell ref="K168:K169"/>
    <mergeCell ref="I150:K150"/>
    <mergeCell ref="D151:D152"/>
    <mergeCell ref="E151:E152"/>
    <mergeCell ref="D153:D156"/>
    <mergeCell ref="D157:D160"/>
    <mergeCell ref="T96:X96"/>
    <mergeCell ref="B86:C86"/>
    <mergeCell ref="B88:C88"/>
    <mergeCell ref="B89:C89"/>
    <mergeCell ref="B90:C90"/>
    <mergeCell ref="C95:M95"/>
    <mergeCell ref="N95:X95"/>
    <mergeCell ref="C96:C97"/>
    <mergeCell ref="I132:I134"/>
    <mergeCell ref="J132:J134"/>
    <mergeCell ref="K132:K134"/>
    <mergeCell ref="I96:M96"/>
    <mergeCell ref="N96:N97"/>
    <mergeCell ref="O96:S96"/>
    <mergeCell ref="D96:H96"/>
    <mergeCell ref="F130:G130"/>
    <mergeCell ref="F131:H131"/>
    <mergeCell ref="I131:K131"/>
    <mergeCell ref="B132:B134"/>
    <mergeCell ref="C132:C134"/>
    <mergeCell ref="D132:E134"/>
    <mergeCell ref="F132:F134"/>
    <mergeCell ref="G132:G134"/>
    <mergeCell ref="H132:H134"/>
    <mergeCell ref="I12:K12"/>
    <mergeCell ref="B54:C54"/>
    <mergeCell ref="B55:C55"/>
    <mergeCell ref="B56:C56"/>
    <mergeCell ref="B57:C57"/>
    <mergeCell ref="B68:C68"/>
    <mergeCell ref="D54:E54"/>
    <mergeCell ref="D70:E70"/>
    <mergeCell ref="D71:E71"/>
    <mergeCell ref="D55:E55"/>
    <mergeCell ref="D56:E56"/>
    <mergeCell ref="D57:E57"/>
    <mergeCell ref="B64:C64"/>
    <mergeCell ref="D64:E64"/>
    <mergeCell ref="D68:E68"/>
    <mergeCell ref="A4:K4"/>
    <mergeCell ref="G36:H36"/>
    <mergeCell ref="I36:J36"/>
    <mergeCell ref="K36:L36"/>
    <mergeCell ref="B53:C53"/>
    <mergeCell ref="B49:C49"/>
    <mergeCell ref="D49:E49"/>
    <mergeCell ref="D53:E53"/>
    <mergeCell ref="B22:C22"/>
    <mergeCell ref="D22:E22"/>
    <mergeCell ref="C177:E177"/>
    <mergeCell ref="C170:E170"/>
    <mergeCell ref="C171:E171"/>
    <mergeCell ref="C172:E172"/>
    <mergeCell ref="C173:E173"/>
    <mergeCell ref="C174:E174"/>
    <mergeCell ref="C175:E175"/>
    <mergeCell ref="D163:E163"/>
    <mergeCell ref="D69:E69"/>
    <mergeCell ref="B83:C83"/>
    <mergeCell ref="B85:C85"/>
    <mergeCell ref="B70:C70"/>
    <mergeCell ref="B71:C71"/>
    <mergeCell ref="B72:C72"/>
    <mergeCell ref="D72:E72"/>
    <mergeCell ref="B69:C69"/>
    <mergeCell ref="D135:E135"/>
    <mergeCell ref="D136:E136"/>
    <mergeCell ref="D137:E137"/>
    <mergeCell ref="D138:E138"/>
    <mergeCell ref="D139:E139"/>
    <mergeCell ref="D140:E140"/>
    <mergeCell ref="C161:C162"/>
    <mergeCell ref="F150:H150"/>
    <mergeCell ref="C153:C160"/>
    <mergeCell ref="D141:E141"/>
    <mergeCell ref="D142:E142"/>
    <mergeCell ref="D143:E143"/>
    <mergeCell ref="D144:E144"/>
    <mergeCell ref="D145:E145"/>
    <mergeCell ref="C141:C146"/>
    <mergeCell ref="C135:C140"/>
    <mergeCell ref="H151:H152"/>
    <mergeCell ref="D146:E146"/>
    <mergeCell ref="D147:E147"/>
    <mergeCell ref="D422:E422"/>
    <mergeCell ref="D421:E421"/>
    <mergeCell ref="D414:E414"/>
    <mergeCell ref="D415:E415"/>
    <mergeCell ref="D322:E322"/>
    <mergeCell ref="D321:E321"/>
    <mergeCell ref="D416:E416"/>
    <mergeCell ref="D417:E417"/>
    <mergeCell ref="D418:E418"/>
    <mergeCell ref="D419:E419"/>
    <mergeCell ref="C347:E347"/>
    <mergeCell ref="C336:C337"/>
    <mergeCell ref="C345:E345"/>
    <mergeCell ref="C346:E346"/>
    <mergeCell ref="D398:D399"/>
    <mergeCell ref="E398:E399"/>
    <mergeCell ref="D420:E420"/>
    <mergeCell ref="D410:E410"/>
    <mergeCell ref="D411:E411"/>
    <mergeCell ref="D412:E412"/>
    <mergeCell ref="D413:E413"/>
    <mergeCell ref="D338:E338"/>
    <mergeCell ref="C348:E348"/>
    <mergeCell ref="C349:E349"/>
  </mergeCells>
  <conditionalFormatting sqref="B92">
    <cfRule type="cellIs" dxfId="311" priority="104" stopIfTrue="1" operator="lessThan">
      <formula>0</formula>
    </cfRule>
  </conditionalFormatting>
  <conditionalFormatting sqref="B85:B86 D85:D86">
    <cfRule type="cellIs" dxfId="310" priority="103" stopIfTrue="1" operator="lessThan">
      <formula>0</formula>
    </cfRule>
  </conditionalFormatting>
  <conditionalFormatting sqref="B87:B91 D85:D86">
    <cfRule type="cellIs" dxfId="309" priority="102" stopIfTrue="1" operator="lessThan">
      <formula>0</formula>
    </cfRule>
  </conditionalFormatting>
  <conditionalFormatting sqref="C87 C91">
    <cfRule type="cellIs" dxfId="308" priority="101" stopIfTrue="1" operator="lessThan">
      <formula>0</formula>
    </cfRule>
  </conditionalFormatting>
  <conditionalFormatting sqref="D88:D90">
    <cfRule type="cellIs" dxfId="307" priority="100" stopIfTrue="1" operator="lessThan">
      <formula>0</formula>
    </cfRule>
  </conditionalFormatting>
  <conditionalFormatting sqref="D87">
    <cfRule type="cellIs" dxfId="306" priority="99" stopIfTrue="1" operator="lessThan">
      <formula>0</formula>
    </cfRule>
  </conditionalFormatting>
  <conditionalFormatting sqref="G135:G140 J135:J140 H98:H127">
    <cfRule type="cellIs" dxfId="305" priority="98" stopIfTrue="1" operator="lessThan">
      <formula>0</formula>
    </cfRule>
  </conditionalFormatting>
  <conditionalFormatting sqref="F188:F218">
    <cfRule type="cellIs" dxfId="304" priority="97" stopIfTrue="1" operator="lessThan">
      <formula>0</formula>
    </cfRule>
  </conditionalFormatting>
  <conditionalFormatting sqref="F153:F160 H153:H160">
    <cfRule type="cellIs" dxfId="303" priority="96" stopIfTrue="1" operator="lessThan">
      <formula>0</formula>
    </cfRule>
  </conditionalFormatting>
  <conditionalFormatting sqref="F135:F140 I135:I140">
    <cfRule type="cellIs" dxfId="302" priority="95" stopIfTrue="1" operator="lessThan">
      <formula>0</formula>
    </cfRule>
  </conditionalFormatting>
  <conditionalFormatting sqref="C98:C127">
    <cfRule type="cellIs" dxfId="301" priority="94" stopIfTrue="1" operator="lessThan">
      <formula>0</formula>
    </cfRule>
  </conditionalFormatting>
  <conditionalFormatting sqref="F236:F241">
    <cfRule type="cellIs" dxfId="300" priority="72" stopIfTrue="1" operator="lessThan">
      <formula>0</formula>
    </cfRule>
  </conditionalFormatting>
  <conditionalFormatting sqref="K98:K127">
    <cfRule type="cellIs" dxfId="299" priority="83" stopIfTrue="1" operator="lessThan">
      <formula>0</formula>
    </cfRule>
  </conditionalFormatting>
  <conditionalFormatting sqref="I188:I218">
    <cfRule type="cellIs" dxfId="298" priority="93" stopIfTrue="1" operator="lessThan">
      <formula>0</formula>
    </cfRule>
  </conditionalFormatting>
  <conditionalFormatting sqref="U103:U127">
    <cfRule type="cellIs" dxfId="297" priority="75" stopIfTrue="1" operator="lessThan">
      <formula>0</formula>
    </cfRule>
  </conditionalFormatting>
  <conditionalFormatting sqref="G98:G127">
    <cfRule type="cellIs" dxfId="296" priority="90" stopIfTrue="1" operator="lessThan">
      <formula>0</formula>
    </cfRule>
  </conditionalFormatting>
  <conditionalFormatting sqref="D98:D127">
    <cfRule type="cellIs" dxfId="295" priority="92" stopIfTrue="1" operator="lessThan">
      <formula>0</formula>
    </cfRule>
  </conditionalFormatting>
  <conditionalFormatting sqref="E98:E127">
    <cfRule type="cellIs" dxfId="294" priority="91" stopIfTrue="1" operator="lessThan">
      <formula>0</formula>
    </cfRule>
  </conditionalFormatting>
  <conditionalFormatting sqref="F98:F127">
    <cfRule type="cellIs" dxfId="293" priority="89" stopIfTrue="1" operator="lessThan">
      <formula>0</formula>
    </cfRule>
  </conditionalFormatting>
  <conditionalFormatting sqref="N98:N127">
    <cfRule type="cellIs" dxfId="292" priority="88" stopIfTrue="1" operator="lessThan">
      <formula>0</formula>
    </cfRule>
  </conditionalFormatting>
  <conditionalFormatting sqref="M98:M127">
    <cfRule type="cellIs" dxfId="291" priority="87" stopIfTrue="1" operator="lessThan">
      <formula>0</formula>
    </cfRule>
  </conditionalFormatting>
  <conditionalFormatting sqref="L98:L127">
    <cfRule type="cellIs" dxfId="290" priority="84" stopIfTrue="1" operator="lessThan">
      <formula>0</formula>
    </cfRule>
  </conditionalFormatting>
  <conditionalFormatting sqref="I98:I127">
    <cfRule type="cellIs" dxfId="289" priority="86" stopIfTrue="1" operator="lessThan">
      <formula>0</formula>
    </cfRule>
  </conditionalFormatting>
  <conditionalFormatting sqref="J98:J127">
    <cfRule type="cellIs" dxfId="288" priority="85" stopIfTrue="1" operator="lessThan">
      <formula>0</formula>
    </cfRule>
  </conditionalFormatting>
  <conditionalFormatting sqref="S103:S127">
    <cfRule type="cellIs" dxfId="287" priority="82" stopIfTrue="1" operator="lessThan">
      <formula>0</formula>
    </cfRule>
  </conditionalFormatting>
  <conditionalFormatting sqref="R103:R127">
    <cfRule type="cellIs" dxfId="286" priority="79" stopIfTrue="1" operator="lessThan">
      <formula>0</formula>
    </cfRule>
  </conditionalFormatting>
  <conditionalFormatting sqref="O103:O127">
    <cfRule type="cellIs" dxfId="285" priority="81" stopIfTrue="1" operator="lessThan">
      <formula>0</formula>
    </cfRule>
  </conditionalFormatting>
  <conditionalFormatting sqref="P103:P127">
    <cfRule type="cellIs" dxfId="284" priority="80" stopIfTrue="1" operator="lessThan">
      <formula>0</formula>
    </cfRule>
  </conditionalFormatting>
  <conditionalFormatting sqref="Q103:Q127">
    <cfRule type="cellIs" dxfId="283" priority="78" stopIfTrue="1" operator="lessThan">
      <formula>0</formula>
    </cfRule>
  </conditionalFormatting>
  <conditionalFormatting sqref="X103:X127">
    <cfRule type="cellIs" dxfId="282" priority="77" stopIfTrue="1" operator="lessThan">
      <formula>0</formula>
    </cfRule>
  </conditionalFormatting>
  <conditionalFormatting sqref="W103:W127">
    <cfRule type="cellIs" dxfId="281" priority="74" stopIfTrue="1" operator="lessThan">
      <formula>0</formula>
    </cfRule>
  </conditionalFormatting>
  <conditionalFormatting sqref="T103:T127">
    <cfRule type="cellIs" dxfId="280" priority="76" stopIfTrue="1" operator="lessThan">
      <formula>0</formula>
    </cfRule>
  </conditionalFormatting>
  <conditionalFormatting sqref="V103:V127">
    <cfRule type="cellIs" dxfId="279" priority="73" stopIfTrue="1" operator="lessThan">
      <formula>0</formula>
    </cfRule>
  </conditionalFormatting>
  <conditionalFormatting sqref="B260:B261 D260:D261">
    <cfRule type="cellIs" dxfId="278" priority="70" stopIfTrue="1" operator="lessThan">
      <formula>0</formula>
    </cfRule>
  </conditionalFormatting>
  <conditionalFormatting sqref="B267">
    <cfRule type="cellIs" dxfId="277" priority="71" stopIfTrue="1" operator="lessThan">
      <formula>0</formula>
    </cfRule>
  </conditionalFormatting>
  <conditionalFormatting sqref="B262:B266 D260:D261">
    <cfRule type="cellIs" dxfId="276" priority="69" stopIfTrue="1" operator="lessThan">
      <formula>0</formula>
    </cfRule>
  </conditionalFormatting>
  <conditionalFormatting sqref="C262 C266">
    <cfRule type="cellIs" dxfId="275" priority="68" stopIfTrue="1" operator="lessThan">
      <formula>0</formula>
    </cfRule>
  </conditionalFormatting>
  <conditionalFormatting sqref="D263:D265">
    <cfRule type="cellIs" dxfId="274" priority="67" stopIfTrue="1" operator="lessThan">
      <formula>0</formula>
    </cfRule>
  </conditionalFormatting>
  <conditionalFormatting sqref="D262">
    <cfRule type="cellIs" dxfId="273" priority="66" stopIfTrue="1" operator="lessThan">
      <formula>0</formula>
    </cfRule>
  </conditionalFormatting>
  <conditionalFormatting sqref="G310:G315 J310:J315 H273:H302">
    <cfRule type="cellIs" dxfId="272" priority="65" stopIfTrue="1" operator="lessThan">
      <formula>0</formula>
    </cfRule>
  </conditionalFormatting>
  <conditionalFormatting sqref="F363:F393">
    <cfRule type="cellIs" dxfId="271" priority="64" stopIfTrue="1" operator="lessThan">
      <formula>0</formula>
    </cfRule>
  </conditionalFormatting>
  <conditionalFormatting sqref="F328:F335 H328:H335">
    <cfRule type="cellIs" dxfId="270" priority="63" stopIfTrue="1" operator="lessThan">
      <formula>0</formula>
    </cfRule>
  </conditionalFormatting>
  <conditionalFormatting sqref="F310:F315 I310:I315">
    <cfRule type="cellIs" dxfId="269" priority="62" stopIfTrue="1" operator="lessThan">
      <formula>0</formula>
    </cfRule>
  </conditionalFormatting>
  <conditionalFormatting sqref="C273:C302">
    <cfRule type="cellIs" dxfId="268" priority="61" stopIfTrue="1" operator="lessThan">
      <formula>0</formula>
    </cfRule>
  </conditionalFormatting>
  <conditionalFormatting sqref="L273:L302">
    <cfRule type="cellIs" dxfId="267" priority="51" stopIfTrue="1" operator="lessThan">
      <formula>0</formula>
    </cfRule>
  </conditionalFormatting>
  <conditionalFormatting sqref="F273:F302">
    <cfRule type="cellIs" dxfId="266" priority="56" stopIfTrue="1" operator="lessThan">
      <formula>0</formula>
    </cfRule>
  </conditionalFormatting>
  <conditionalFormatting sqref="I363:I393">
    <cfRule type="cellIs" dxfId="265" priority="60" stopIfTrue="1" operator="lessThan">
      <formula>0</formula>
    </cfRule>
  </conditionalFormatting>
  <conditionalFormatting sqref="N273:N302">
    <cfRule type="cellIs" dxfId="264" priority="55" stopIfTrue="1" operator="lessThan">
      <formula>0</formula>
    </cfRule>
  </conditionalFormatting>
  <conditionalFormatting sqref="G273:G302">
    <cfRule type="cellIs" dxfId="263" priority="57" stopIfTrue="1" operator="lessThan">
      <formula>0</formula>
    </cfRule>
  </conditionalFormatting>
  <conditionalFormatting sqref="D273:D302">
    <cfRule type="cellIs" dxfId="262" priority="59" stopIfTrue="1" operator="lessThan">
      <formula>0</formula>
    </cfRule>
  </conditionalFormatting>
  <conditionalFormatting sqref="E273:E302">
    <cfRule type="cellIs" dxfId="261" priority="58" stopIfTrue="1" operator="lessThan">
      <formula>0</formula>
    </cfRule>
  </conditionalFormatting>
  <conditionalFormatting sqref="I273:I302">
    <cfRule type="cellIs" dxfId="260" priority="53" stopIfTrue="1" operator="lessThan">
      <formula>0</formula>
    </cfRule>
  </conditionalFormatting>
  <conditionalFormatting sqref="M273:M302">
    <cfRule type="cellIs" dxfId="259" priority="54" stopIfTrue="1" operator="lessThan">
      <formula>0</formula>
    </cfRule>
  </conditionalFormatting>
  <conditionalFormatting sqref="S278:S302">
    <cfRule type="cellIs" dxfId="258" priority="49" stopIfTrue="1" operator="lessThan">
      <formula>0</formula>
    </cfRule>
  </conditionalFormatting>
  <conditionalFormatting sqref="J273:J302">
    <cfRule type="cellIs" dxfId="257" priority="52" stopIfTrue="1" operator="lessThan">
      <formula>0</formula>
    </cfRule>
  </conditionalFormatting>
  <conditionalFormatting sqref="K273:K302">
    <cfRule type="cellIs" dxfId="256" priority="50" stopIfTrue="1" operator="lessThan">
      <formula>0</formula>
    </cfRule>
  </conditionalFormatting>
  <conditionalFormatting sqref="R278:R302">
    <cfRule type="cellIs" dxfId="255" priority="46" stopIfTrue="1" operator="lessThan">
      <formula>0</formula>
    </cfRule>
  </conditionalFormatting>
  <conditionalFormatting sqref="O278:O302">
    <cfRule type="cellIs" dxfId="254" priority="48" stopIfTrue="1" operator="lessThan">
      <formula>0</formula>
    </cfRule>
  </conditionalFormatting>
  <conditionalFormatting sqref="P278:P302">
    <cfRule type="cellIs" dxfId="253" priority="47" stopIfTrue="1" operator="lessThan">
      <formula>0</formula>
    </cfRule>
  </conditionalFormatting>
  <conditionalFormatting sqref="Q278:Q302">
    <cfRule type="cellIs" dxfId="252" priority="45" stopIfTrue="1" operator="lessThan">
      <formula>0</formula>
    </cfRule>
  </conditionalFormatting>
  <conditionalFormatting sqref="X278:X302">
    <cfRule type="cellIs" dxfId="251" priority="44" stopIfTrue="1" operator="lessThan">
      <formula>0</formula>
    </cfRule>
  </conditionalFormatting>
  <conditionalFormatting sqref="W278:W302">
    <cfRule type="cellIs" dxfId="250" priority="41" stopIfTrue="1" operator="lessThan">
      <formula>0</formula>
    </cfRule>
  </conditionalFormatting>
  <conditionalFormatting sqref="T278:T302">
    <cfRule type="cellIs" dxfId="249" priority="43" stopIfTrue="1" operator="lessThan">
      <formula>0</formula>
    </cfRule>
  </conditionalFormatting>
  <conditionalFormatting sqref="U278:U302">
    <cfRule type="cellIs" dxfId="248" priority="42" stopIfTrue="1" operator="lessThan">
      <formula>0</formula>
    </cfRule>
  </conditionalFormatting>
  <conditionalFormatting sqref="V278:V302">
    <cfRule type="cellIs" dxfId="247" priority="40" stopIfTrue="1" operator="lessThan">
      <formula>0</formula>
    </cfRule>
  </conditionalFormatting>
  <conditionalFormatting sqref="F410:F415">
    <cfRule type="cellIs" dxfId="246" priority="39" stopIfTrue="1" operator="lessThan">
      <formula>0</formula>
    </cfRule>
  </conditionalFormatting>
  <conditionalFormatting sqref="F248">
    <cfRule type="cellIs" dxfId="245" priority="26" stopIfTrue="1" operator="lessThan">
      <formula>0</formula>
    </cfRule>
  </conditionalFormatting>
  <conditionalFormatting sqref="G316:G321 J316:J321">
    <cfRule type="cellIs" dxfId="244" priority="25" stopIfTrue="1" operator="lessThan">
      <formula>0</formula>
    </cfRule>
  </conditionalFormatting>
  <conditionalFormatting sqref="F316:F321 I316:I321">
    <cfRule type="cellIs" dxfId="243" priority="24" stopIfTrue="1" operator="lessThan">
      <formula>0</formula>
    </cfRule>
  </conditionalFormatting>
  <conditionalFormatting sqref="F163 I163">
    <cfRule type="cellIs" dxfId="242" priority="29" stopIfTrue="1" operator="lessThan">
      <formula>0</formula>
    </cfRule>
  </conditionalFormatting>
  <conditionalFormatting sqref="H163">
    <cfRule type="cellIs" dxfId="241" priority="28" stopIfTrue="1" operator="lessThan">
      <formula>0</formula>
    </cfRule>
  </conditionalFormatting>
  <conditionalFormatting sqref="F242:F247">
    <cfRule type="cellIs" dxfId="240" priority="27" stopIfTrue="1" operator="lessThan">
      <formula>0</formula>
    </cfRule>
  </conditionalFormatting>
  <conditionalFormatting sqref="H147">
    <cfRule type="cellIs" dxfId="239" priority="33" stopIfTrue="1" operator="lessThan">
      <formula>0</formula>
    </cfRule>
  </conditionalFormatting>
  <conditionalFormatting sqref="F161 H161">
    <cfRule type="cellIs" dxfId="238" priority="32" stopIfTrue="1" operator="lessThan">
      <formula>0</formula>
    </cfRule>
  </conditionalFormatting>
  <conditionalFormatting sqref="F162 H162">
    <cfRule type="cellIs" dxfId="237" priority="31" stopIfTrue="1" operator="lessThan">
      <formula>0</formula>
    </cfRule>
  </conditionalFormatting>
  <conditionalFormatting sqref="H146">
    <cfRule type="cellIs" dxfId="236" priority="36" stopIfTrue="1" operator="lessThan">
      <formula>0</formula>
    </cfRule>
  </conditionalFormatting>
  <conditionalFormatting sqref="G147 J147">
    <cfRule type="cellIs" dxfId="235" priority="35" stopIfTrue="1" operator="lessThan">
      <formula>0</formula>
    </cfRule>
  </conditionalFormatting>
  <conditionalFormatting sqref="F147 I147">
    <cfRule type="cellIs" dxfId="234" priority="34" stopIfTrue="1" operator="lessThan">
      <formula>0</formula>
    </cfRule>
  </conditionalFormatting>
  <conditionalFormatting sqref="F141:F146 I141:I146">
    <cfRule type="cellIs" dxfId="233" priority="37" stopIfTrue="1" operator="lessThan">
      <formula>0</formula>
    </cfRule>
  </conditionalFormatting>
  <conditionalFormatting sqref="G141:G146 J141:J146">
    <cfRule type="cellIs" dxfId="232" priority="38" stopIfTrue="1" operator="lessThan">
      <formula>0</formula>
    </cfRule>
  </conditionalFormatting>
  <conditionalFormatting sqref="G163 J163">
    <cfRule type="cellIs" dxfId="231" priority="30" stopIfTrue="1" operator="lessThan">
      <formula>0</formula>
    </cfRule>
  </conditionalFormatting>
  <conditionalFormatting sqref="H321">
    <cfRule type="cellIs" dxfId="230" priority="23" stopIfTrue="1" operator="lessThan">
      <formula>0</formula>
    </cfRule>
  </conditionalFormatting>
  <conditionalFormatting sqref="G322 J322">
    <cfRule type="cellIs" dxfId="229" priority="22" stopIfTrue="1" operator="lessThan">
      <formula>0</formula>
    </cfRule>
  </conditionalFormatting>
  <conditionalFormatting sqref="F322 I322">
    <cfRule type="cellIs" dxfId="228" priority="21" stopIfTrue="1" operator="lessThan">
      <formula>0</formula>
    </cfRule>
  </conditionalFormatting>
  <conditionalFormatting sqref="H322">
    <cfRule type="cellIs" dxfId="227" priority="20" stopIfTrue="1" operator="lessThan">
      <formula>0</formula>
    </cfRule>
  </conditionalFormatting>
  <conditionalFormatting sqref="F337 H337">
    <cfRule type="cellIs" dxfId="226" priority="18" stopIfTrue="1" operator="lessThan">
      <formula>0</formula>
    </cfRule>
  </conditionalFormatting>
  <conditionalFormatting sqref="G338 J338">
    <cfRule type="cellIs" dxfId="225" priority="17" stopIfTrue="1" operator="lessThan">
      <formula>0</formula>
    </cfRule>
  </conditionalFormatting>
  <conditionalFormatting sqref="F338 I338">
    <cfRule type="cellIs" dxfId="224" priority="16" stopIfTrue="1" operator="lessThan">
      <formula>0</formula>
    </cfRule>
  </conditionalFormatting>
  <conditionalFormatting sqref="F336 H336">
    <cfRule type="cellIs" dxfId="223" priority="19" stopIfTrue="1" operator="lessThan">
      <formula>0</formula>
    </cfRule>
  </conditionalFormatting>
  <conditionalFormatting sqref="H338">
    <cfRule type="cellIs" dxfId="222" priority="15" stopIfTrue="1" operator="lessThan">
      <formula>0</formula>
    </cfRule>
  </conditionalFormatting>
  <conditionalFormatting sqref="F422">
    <cfRule type="cellIs" dxfId="221" priority="13" stopIfTrue="1" operator="lessThan">
      <formula>0</formula>
    </cfRule>
  </conditionalFormatting>
  <conditionalFormatting sqref="F416:F421">
    <cfRule type="cellIs" dxfId="220" priority="14" stopIfTrue="1" operator="lessThan">
      <formula>0</formula>
    </cfRule>
  </conditionalFormatting>
  <conditionalFormatting sqref="S98:S102">
    <cfRule type="cellIs" dxfId="219" priority="12" stopIfTrue="1" operator="lessThan">
      <formula>0</formula>
    </cfRule>
  </conditionalFormatting>
  <conditionalFormatting sqref="X98:X102">
    <cfRule type="cellIs" dxfId="218" priority="11" stopIfTrue="1" operator="lessThan">
      <formula>0</formula>
    </cfRule>
  </conditionalFormatting>
  <conditionalFormatting sqref="O98:Q102">
    <cfRule type="cellIs" dxfId="217" priority="10" stopIfTrue="1" operator="lessThan">
      <formula>0</formula>
    </cfRule>
  </conditionalFormatting>
  <conditionalFormatting sqref="T98:V102">
    <cfRule type="cellIs" dxfId="216" priority="9" stopIfTrue="1" operator="lessThan">
      <formula>0</formula>
    </cfRule>
  </conditionalFormatting>
  <conditionalFormatting sqref="R98:R102">
    <cfRule type="cellIs" dxfId="215" priority="8" stopIfTrue="1" operator="lessThan">
      <formula>0</formula>
    </cfRule>
  </conditionalFormatting>
  <conditionalFormatting sqref="W98:W102">
    <cfRule type="cellIs" dxfId="214" priority="7" stopIfTrue="1" operator="lessThan">
      <formula>0</formula>
    </cfRule>
  </conditionalFormatting>
  <conditionalFormatting sqref="S273:S277">
    <cfRule type="cellIs" dxfId="213" priority="6" stopIfTrue="1" operator="lessThan">
      <formula>0</formula>
    </cfRule>
  </conditionalFormatting>
  <conditionalFormatting sqref="X273:X277">
    <cfRule type="cellIs" dxfId="212" priority="5" stopIfTrue="1" operator="lessThan">
      <formula>0</formula>
    </cfRule>
  </conditionalFormatting>
  <conditionalFormatting sqref="O273:Q277">
    <cfRule type="cellIs" dxfId="211" priority="4" stopIfTrue="1" operator="lessThan">
      <formula>0</formula>
    </cfRule>
  </conditionalFormatting>
  <conditionalFormatting sqref="T273:V277">
    <cfRule type="cellIs" dxfId="210" priority="3" stopIfTrue="1" operator="lessThan">
      <formula>0</formula>
    </cfRule>
  </conditionalFormatting>
  <conditionalFormatting sqref="R273:R277">
    <cfRule type="cellIs" dxfId="209" priority="2" stopIfTrue="1" operator="lessThan">
      <formula>0</formula>
    </cfRule>
  </conditionalFormatting>
  <conditionalFormatting sqref="W273:W277">
    <cfRule type="cellIs" dxfId="208" priority="1" stopIfTrue="1" operator="lessThan">
      <formula>0</formula>
    </cfRule>
  </conditionalFormatting>
  <dataValidations count="8">
    <dataValidation type="list" allowBlank="1" showInputMessage="1" showErrorMessage="1" sqref="C225:C229 C400:C404">
      <formula1>SACVA_Bucket</formula1>
    </dataValidation>
    <dataValidation type="list" allowBlank="1" showInputMessage="1" showErrorMessage="1" sqref="E225:E229 E400:E404">
      <formula1>Sector</formula1>
    </dataValidation>
    <dataValidation type="list" allowBlank="1" showInputMessage="1" showErrorMessage="1" sqref="D400:D404 D225:D229 D38:D42">
      <formula1>Grade</formula1>
    </dataValidation>
    <dataValidation type="list" allowBlank="1" showInputMessage="1" showErrorMessage="1" sqref="H15:H18">
      <formula1>"Advanced, Standardised"</formula1>
    </dataValidation>
    <dataValidation type="list" allowBlank="1" showInputMessage="1" showErrorMessage="1" sqref="C14:C18">
      <formula1>"Banks,Otherfinancials,Non-financials,Sovereigns,Others"</formula1>
    </dataValidation>
    <dataValidation type="list" allowBlank="1" showInputMessage="1" showErrorMessage="1" sqref="D14:D18">
      <formula1>Margin</formula1>
    </dataValidation>
    <dataValidation type="list" allowBlank="1" showInputMessage="1" showErrorMessage="1" sqref="H14">
      <formula1>"Advanced, Standardised, Both"</formula1>
    </dataValidation>
    <dataValidation type="list" allowBlank="1" showInputMessage="1" showErrorMessage="1" sqref="C38:C42">
      <formula1>BACVA_Buckets</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99"/>
  </sheetPr>
  <dimension ref="A1:BF423"/>
  <sheetViews>
    <sheetView zoomScale="70" zoomScaleNormal="70" workbookViewId="0">
      <selection activeCell="B80" sqref="B80"/>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19.42578125" style="626" customWidth="1"/>
    <col min="14" max="14" width="13.42578125" style="626" customWidth="1"/>
    <col min="15" max="15" width="15.42578125" style="626" customWidth="1"/>
    <col min="16" max="23" width="13.42578125" style="626" customWidth="1"/>
    <col min="24" max="25" width="11.28515625" style="626" customWidth="1"/>
    <col min="26" max="26" width="11.42578125" style="625" hidden="1" customWidth="1"/>
    <col min="27" max="27" width="17.5703125" style="625" hidden="1" customWidth="1"/>
    <col min="28" max="29" width="9.140625" style="625" hidden="1" customWidth="1"/>
    <col min="30" max="30" width="12.5703125" style="625" hidden="1" customWidth="1"/>
    <col min="31" max="31" width="26" style="625" hidden="1" customWidth="1"/>
    <col min="32" max="32" width="15.5703125" style="625" hidden="1" customWidth="1"/>
    <col min="33" max="33" width="9.140625" style="625" hidden="1" customWidth="1"/>
    <col min="34" max="35" width="9" style="625" hidden="1" customWidth="1"/>
    <col min="36" max="36" width="7.42578125" style="625" hidden="1" customWidth="1"/>
    <col min="37" max="37" width="9.42578125" style="625" hidden="1" customWidth="1"/>
    <col min="38" max="38" width="7" style="625" hidden="1" customWidth="1"/>
    <col min="39" max="39" width="7.5703125" style="625" hidden="1" customWidth="1"/>
    <col min="40" max="40" width="9.42578125" style="625" hidden="1" customWidth="1"/>
    <col min="41" max="41" width="8" style="625" hidden="1" customWidth="1"/>
    <col min="42" max="42" width="6.85546875" style="625" hidden="1" customWidth="1"/>
    <col min="43" max="43" width="7" style="625" hidden="1" customWidth="1"/>
    <col min="44" max="44" width="7.5703125" style="625" hidden="1" customWidth="1"/>
    <col min="45" max="45" width="8.5703125" style="625" hidden="1" customWidth="1"/>
    <col min="46" max="46" width="8" style="625" hidden="1" customWidth="1"/>
    <col min="47" max="47" width="6.85546875" style="625" hidden="1" customWidth="1"/>
    <col min="48" max="48" width="7" style="625" hidden="1" customWidth="1"/>
    <col min="49" max="49" width="7.5703125" style="625" hidden="1" customWidth="1"/>
    <col min="50" max="50" width="8.5703125" style="625" hidden="1" customWidth="1"/>
    <col min="51" max="51" width="8" style="625" hidden="1" customWidth="1"/>
    <col min="52" max="52" width="6.85546875" style="625" hidden="1" customWidth="1"/>
    <col min="53" max="53" width="7" style="625" hidden="1" customWidth="1"/>
    <col min="54" max="58" width="0" style="625" hidden="1" customWidth="1"/>
    <col min="59" max="16384" width="9.140625" style="625" hidden="1"/>
  </cols>
  <sheetData>
    <row r="1" spans="1:25" ht="26.25" x14ac:dyDescent="0.4">
      <c r="A1" s="620" t="s">
        <v>879</v>
      </c>
      <c r="B1" s="621"/>
      <c r="C1" s="620"/>
      <c r="D1" s="622"/>
      <c r="E1" s="622"/>
      <c r="F1" s="621"/>
      <c r="G1" s="621"/>
      <c r="H1" s="621"/>
      <c r="I1" s="621"/>
      <c r="J1" s="621"/>
      <c r="K1" s="621"/>
      <c r="L1" s="623"/>
      <c r="M1" s="623"/>
      <c r="N1" s="623"/>
      <c r="O1" s="623"/>
      <c r="P1" s="623"/>
      <c r="Q1" s="623"/>
      <c r="R1" s="623"/>
      <c r="S1" s="623"/>
      <c r="T1" s="623"/>
      <c r="U1" s="623"/>
      <c r="V1" s="623"/>
      <c r="W1" s="623"/>
      <c r="X1" s="624"/>
      <c r="Y1" s="624"/>
    </row>
    <row r="2" spans="1:25"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c r="Y2" s="624"/>
    </row>
    <row r="3" spans="1:25" x14ac:dyDescent="0.25">
      <c r="A3" s="630" t="s">
        <v>878</v>
      </c>
      <c r="B3" s="631"/>
      <c r="C3" s="631"/>
      <c r="D3" s="632"/>
      <c r="E3" s="632"/>
      <c r="F3" s="629"/>
      <c r="G3" s="629"/>
      <c r="H3" s="629"/>
      <c r="I3" s="629"/>
      <c r="J3" s="629"/>
      <c r="K3" s="629"/>
      <c r="L3" s="623"/>
      <c r="M3" s="623"/>
      <c r="N3" s="623"/>
      <c r="O3" s="623"/>
      <c r="P3" s="623"/>
      <c r="Q3" s="623"/>
      <c r="R3" s="623"/>
      <c r="S3" s="623"/>
      <c r="T3" s="623"/>
      <c r="U3" s="623"/>
      <c r="V3" s="623"/>
      <c r="W3" s="623"/>
      <c r="X3" s="624"/>
      <c r="Y3" s="625"/>
    </row>
    <row r="4" spans="1:25" ht="14.25" customHeight="1" x14ac:dyDescent="0.25">
      <c r="A4" s="1204" t="s">
        <v>869</v>
      </c>
      <c r="B4" s="1205"/>
      <c r="C4" s="1205"/>
      <c r="D4" s="1205"/>
      <c r="E4" s="1205"/>
      <c r="F4" s="1205"/>
      <c r="G4" s="1205"/>
      <c r="H4" s="1205"/>
      <c r="I4" s="1205"/>
      <c r="J4" s="1205"/>
      <c r="K4" s="1205"/>
      <c r="L4" s="623"/>
      <c r="M4" s="623"/>
      <c r="N4" s="623"/>
      <c r="O4" s="623"/>
      <c r="P4" s="623"/>
      <c r="Q4" s="623"/>
      <c r="R4" s="623"/>
      <c r="S4" s="623"/>
      <c r="T4" s="623"/>
      <c r="U4" s="623"/>
      <c r="V4" s="623"/>
      <c r="W4" s="623"/>
      <c r="X4" s="624"/>
      <c r="Y4" s="625"/>
    </row>
    <row r="5" spans="1:25"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c r="Y5" s="625"/>
    </row>
    <row r="6" spans="1:25"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c r="Y6" s="625"/>
    </row>
    <row r="7" spans="1:25"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c r="Y7" s="625"/>
    </row>
    <row r="8" spans="1:25"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c r="Y8" s="625"/>
    </row>
    <row r="9" spans="1:25"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c r="Y9" s="625"/>
    </row>
    <row r="10" spans="1:25" ht="15.75" x14ac:dyDescent="0.25">
      <c r="A10" s="408"/>
      <c r="B10" s="408"/>
      <c r="C10" s="515"/>
      <c r="D10" s="644"/>
      <c r="E10" s="644"/>
      <c r="F10" s="624"/>
      <c r="G10" s="623"/>
      <c r="H10" s="623"/>
      <c r="I10" s="623"/>
      <c r="J10" s="623"/>
      <c r="K10" s="623"/>
      <c r="L10" s="623"/>
      <c r="M10" s="623"/>
      <c r="N10" s="623"/>
      <c r="O10" s="623"/>
      <c r="P10" s="623"/>
      <c r="Y10" s="625"/>
    </row>
    <row r="11" spans="1:25" x14ac:dyDescent="0.25">
      <c r="A11" s="623"/>
      <c r="B11" s="623"/>
      <c r="C11" s="623"/>
      <c r="D11" s="623"/>
      <c r="E11" s="623"/>
      <c r="F11" s="623"/>
      <c r="G11" s="623"/>
      <c r="H11" s="623"/>
      <c r="I11" s="623"/>
      <c r="J11" s="623"/>
      <c r="K11" s="623"/>
      <c r="L11" s="623"/>
      <c r="M11" s="623"/>
      <c r="N11" s="623"/>
      <c r="O11" s="623"/>
      <c r="P11" s="623"/>
      <c r="Y11" s="625"/>
    </row>
    <row r="12" spans="1:25" x14ac:dyDescent="0.25">
      <c r="A12" s="646"/>
      <c r="B12" s="643"/>
      <c r="C12" s="643"/>
      <c r="D12" s="643"/>
      <c r="E12" s="643"/>
      <c r="F12" s="642"/>
      <c r="G12" s="643"/>
      <c r="H12" s="643"/>
      <c r="I12" s="1165" t="s">
        <v>858</v>
      </c>
      <c r="J12" s="1166"/>
      <c r="K12" s="1166"/>
      <c r="L12" s="623"/>
      <c r="M12" s="623"/>
      <c r="N12" s="623"/>
      <c r="W12" s="625"/>
      <c r="X12" s="625"/>
      <c r="Y12" s="625"/>
    </row>
    <row r="13" spans="1:25"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c r="W13" s="625"/>
      <c r="X13" s="625"/>
      <c r="Y13" s="625"/>
    </row>
    <row r="14" spans="1:25" ht="15" x14ac:dyDescent="0.25">
      <c r="A14" s="652">
        <v>1</v>
      </c>
      <c r="B14" s="912"/>
      <c r="C14" s="543"/>
      <c r="D14" s="543"/>
      <c r="E14" s="540"/>
      <c r="F14" s="542"/>
      <c r="G14" s="542"/>
      <c r="H14" s="542"/>
      <c r="I14" s="541"/>
      <c r="J14" s="559"/>
      <c r="K14" s="559"/>
      <c r="W14" s="625"/>
      <c r="X14" s="625"/>
      <c r="Y14" s="625"/>
    </row>
    <row r="15" spans="1:25" ht="15" x14ac:dyDescent="0.25">
      <c r="A15" s="653">
        <v>2</v>
      </c>
      <c r="B15" s="913"/>
      <c r="C15" s="537"/>
      <c r="D15" s="537"/>
      <c r="E15" s="534"/>
      <c r="F15" s="536"/>
      <c r="G15" s="536"/>
      <c r="H15" s="536"/>
      <c r="I15" s="535"/>
      <c r="J15" s="558"/>
      <c r="K15" s="558"/>
      <c r="W15" s="625"/>
      <c r="X15" s="625"/>
      <c r="Y15" s="625"/>
    </row>
    <row r="16" spans="1:25" ht="15" x14ac:dyDescent="0.25">
      <c r="A16" s="653">
        <v>3</v>
      </c>
      <c r="B16" s="913"/>
      <c r="C16" s="537"/>
      <c r="D16" s="537"/>
      <c r="E16" s="534"/>
      <c r="F16" s="536"/>
      <c r="G16" s="536"/>
      <c r="H16" s="536"/>
      <c r="I16" s="535"/>
      <c r="J16" s="558"/>
      <c r="K16" s="558"/>
      <c r="W16" s="625"/>
      <c r="X16" s="625"/>
      <c r="Y16" s="625"/>
    </row>
    <row r="17" spans="1:25" ht="15" x14ac:dyDescent="0.25">
      <c r="A17" s="653">
        <v>4</v>
      </c>
      <c r="B17" s="913"/>
      <c r="C17" s="537"/>
      <c r="D17" s="537"/>
      <c r="E17" s="534"/>
      <c r="F17" s="536"/>
      <c r="G17" s="536"/>
      <c r="H17" s="536"/>
      <c r="I17" s="535"/>
      <c r="J17" s="558"/>
      <c r="K17" s="558"/>
      <c r="W17" s="625"/>
      <c r="X17" s="625"/>
      <c r="Y17" s="625"/>
    </row>
    <row r="18" spans="1:25" ht="15" x14ac:dyDescent="0.25">
      <c r="A18" s="904">
        <v>5</v>
      </c>
      <c r="B18" s="914"/>
      <c r="C18" s="531"/>
      <c r="D18" s="531"/>
      <c r="E18" s="528"/>
      <c r="F18" s="530"/>
      <c r="G18" s="530"/>
      <c r="H18" s="530"/>
      <c r="I18" s="529"/>
      <c r="J18" s="557"/>
      <c r="K18" s="557"/>
      <c r="W18" s="625"/>
      <c r="X18" s="625"/>
      <c r="Y18" s="625"/>
    </row>
    <row r="19" spans="1:25" x14ac:dyDescent="0.25">
      <c r="Y19" s="625"/>
    </row>
    <row r="20" spans="1:25" ht="15.75" x14ac:dyDescent="0.25">
      <c r="A20" s="497" t="s">
        <v>849</v>
      </c>
      <c r="B20" s="404"/>
      <c r="C20" s="420"/>
      <c r="D20" s="641"/>
      <c r="E20" s="641"/>
      <c r="F20" s="642"/>
      <c r="G20" s="643"/>
      <c r="H20" s="643"/>
      <c r="I20" s="643"/>
      <c r="J20" s="643"/>
      <c r="K20" s="643"/>
      <c r="L20" s="643"/>
      <c r="M20" s="643"/>
      <c r="N20" s="643"/>
      <c r="O20" s="643"/>
      <c r="P20" s="643"/>
      <c r="Q20" s="642"/>
      <c r="R20" s="642"/>
      <c r="S20" s="642"/>
      <c r="T20" s="642"/>
      <c r="U20" s="642"/>
      <c r="V20" s="642"/>
      <c r="W20" s="642"/>
      <c r="X20" s="642"/>
      <c r="Y20" s="625"/>
    </row>
    <row r="21" spans="1:25" ht="15.75" x14ac:dyDescent="0.25">
      <c r="A21" s="408"/>
      <c r="B21" s="408"/>
      <c r="C21" s="515"/>
      <c r="D21" s="644"/>
      <c r="E21" s="644"/>
      <c r="F21" s="624"/>
      <c r="G21" s="623"/>
      <c r="H21" s="623"/>
      <c r="I21" s="623"/>
      <c r="J21" s="623"/>
      <c r="K21" s="623"/>
      <c r="L21" s="623"/>
      <c r="M21" s="623"/>
      <c r="N21" s="623"/>
      <c r="O21" s="623"/>
      <c r="P21" s="623"/>
      <c r="Y21" s="625"/>
    </row>
    <row r="22" spans="1:25" x14ac:dyDescent="0.25">
      <c r="A22" s="643"/>
      <c r="B22" s="1200" t="s">
        <v>885</v>
      </c>
      <c r="C22" s="1201"/>
      <c r="D22" s="1202" t="s">
        <v>828</v>
      </c>
      <c r="E22" s="1202"/>
      <c r="F22" s="624"/>
      <c r="G22" s="623"/>
      <c r="H22" s="623"/>
      <c r="I22" s="623"/>
      <c r="J22" s="623"/>
      <c r="K22" s="623"/>
      <c r="L22" s="623"/>
      <c r="M22" s="623"/>
      <c r="N22" s="623"/>
      <c r="O22" s="623"/>
      <c r="P22" s="623"/>
      <c r="Y22" s="625"/>
    </row>
    <row r="23" spans="1:25" ht="15" x14ac:dyDescent="0.25">
      <c r="A23" s="642"/>
      <c r="B23" s="656" t="s">
        <v>848</v>
      </c>
      <c r="C23" s="657" t="s">
        <v>847</v>
      </c>
      <c r="D23" s="658" t="s">
        <v>848</v>
      </c>
      <c r="E23" s="659" t="s">
        <v>847</v>
      </c>
      <c r="Y23" s="625"/>
    </row>
    <row r="24" spans="1:25" ht="25.5" x14ac:dyDescent="0.25">
      <c r="A24" s="526" t="s">
        <v>846</v>
      </c>
      <c r="B24" s="525"/>
      <c r="C24" s="660"/>
      <c r="D24" s="524"/>
      <c r="E24" s="661"/>
      <c r="Y24" s="625"/>
    </row>
    <row r="25" spans="1:25" x14ac:dyDescent="0.25">
      <c r="A25" s="523" t="s">
        <v>845</v>
      </c>
      <c r="B25" s="522"/>
      <c r="C25" s="662"/>
      <c r="D25" s="521"/>
      <c r="E25" s="663"/>
      <c r="Y25" s="625"/>
    </row>
    <row r="26" spans="1:25" x14ac:dyDescent="0.25">
      <c r="A26" s="664" t="s">
        <v>7</v>
      </c>
      <c r="B26" s="520"/>
      <c r="C26" s="519"/>
      <c r="D26" s="518"/>
      <c r="E26" s="517"/>
      <c r="Y26" s="625"/>
    </row>
    <row r="27" spans="1:25" x14ac:dyDescent="0.25">
      <c r="Y27" s="625"/>
    </row>
    <row r="28" spans="1:25" ht="15.75" customHeight="1" x14ac:dyDescent="0.25">
      <c r="Y28" s="625"/>
    </row>
    <row r="29" spans="1:25" ht="15.75" x14ac:dyDescent="0.25">
      <c r="A29" s="497" t="s">
        <v>844</v>
      </c>
      <c r="B29" s="404"/>
      <c r="C29" s="420"/>
      <c r="D29" s="641"/>
      <c r="E29" s="641"/>
      <c r="F29" s="642"/>
      <c r="G29" s="643"/>
      <c r="H29" s="643"/>
      <c r="I29" s="643"/>
      <c r="J29" s="643"/>
      <c r="K29" s="643"/>
      <c r="L29" s="643"/>
      <c r="M29" s="643"/>
      <c r="N29" s="643"/>
      <c r="O29" s="643"/>
      <c r="P29" s="643"/>
      <c r="Q29" s="643"/>
      <c r="R29" s="643"/>
      <c r="S29" s="643"/>
      <c r="T29" s="643"/>
      <c r="U29" s="643"/>
      <c r="V29" s="643"/>
      <c r="W29" s="643"/>
      <c r="X29" s="642"/>
      <c r="Y29" s="625"/>
    </row>
    <row r="30" spans="1:25" ht="15.75" x14ac:dyDescent="0.25">
      <c r="A30" s="516"/>
      <c r="B30" s="408"/>
      <c r="C30" s="515"/>
      <c r="D30" s="644"/>
      <c r="E30" s="644"/>
      <c r="F30" s="624"/>
      <c r="G30" s="623"/>
      <c r="H30" s="623"/>
      <c r="I30" s="623"/>
      <c r="J30" s="623"/>
      <c r="K30" s="623"/>
      <c r="L30" s="623"/>
      <c r="M30" s="623"/>
      <c r="N30" s="624"/>
      <c r="O30" s="623"/>
      <c r="P30" s="623"/>
      <c r="Q30" s="623"/>
      <c r="R30" s="623"/>
      <c r="S30" s="623"/>
      <c r="T30" s="623"/>
      <c r="U30" s="623"/>
      <c r="V30" s="623"/>
      <c r="W30" s="623"/>
      <c r="X30" s="624"/>
      <c r="Y30" s="625"/>
    </row>
    <row r="31" spans="1:25" ht="15.75" x14ac:dyDescent="0.25">
      <c r="A31" s="497" t="s">
        <v>843</v>
      </c>
      <c r="B31" s="404"/>
      <c r="C31" s="420"/>
      <c r="D31" s="641"/>
      <c r="E31" s="641"/>
      <c r="F31" s="642"/>
      <c r="G31" s="643"/>
      <c r="H31" s="643"/>
      <c r="I31" s="643"/>
      <c r="J31" s="642"/>
      <c r="K31" s="642"/>
      <c r="L31" s="643"/>
      <c r="M31" s="643"/>
      <c r="N31" s="643"/>
      <c r="O31" s="643"/>
      <c r="P31" s="643"/>
      <c r="Q31" s="643"/>
      <c r="R31" s="643"/>
      <c r="S31" s="643"/>
      <c r="T31" s="643"/>
      <c r="U31" s="643"/>
      <c r="V31" s="643"/>
      <c r="W31" s="643"/>
      <c r="X31" s="642"/>
      <c r="Y31" s="625"/>
    </row>
    <row r="32" spans="1:25" x14ac:dyDescent="0.25">
      <c r="A32" s="645" t="s">
        <v>842</v>
      </c>
      <c r="B32" s="623"/>
      <c r="C32" s="623"/>
      <c r="D32" s="623"/>
      <c r="E32" s="623"/>
      <c r="L32" s="623"/>
      <c r="M32" s="623"/>
      <c r="N32" s="623"/>
      <c r="O32" s="623"/>
      <c r="P32" s="623"/>
      <c r="Q32" s="623"/>
      <c r="R32" s="623"/>
      <c r="S32" s="623"/>
      <c r="T32" s="623"/>
      <c r="U32" s="623"/>
      <c r="V32" s="623"/>
      <c r="W32" s="623"/>
      <c r="Y32" s="625"/>
    </row>
    <row r="33" spans="1:25" x14ac:dyDescent="0.25">
      <c r="A33" s="666"/>
      <c r="B33" s="667" t="s">
        <v>841</v>
      </c>
      <c r="C33" s="668" t="s">
        <v>840</v>
      </c>
      <c r="D33" s="623"/>
      <c r="E33" s="623"/>
      <c r="L33" s="623"/>
      <c r="M33" s="623"/>
      <c r="N33" s="623"/>
      <c r="O33" s="623"/>
      <c r="P33" s="623"/>
      <c r="Q33" s="623"/>
      <c r="R33" s="623"/>
      <c r="S33" s="623"/>
      <c r="T33" s="623"/>
      <c r="U33" s="623"/>
      <c r="V33" s="623"/>
      <c r="W33" s="623"/>
      <c r="Y33" s="625"/>
    </row>
    <row r="34" spans="1:25" x14ac:dyDescent="0.25">
      <c r="A34" s="513" t="s">
        <v>839</v>
      </c>
      <c r="B34" s="512"/>
      <c r="C34" s="512"/>
      <c r="D34" s="623"/>
      <c r="E34" s="623"/>
      <c r="L34" s="623"/>
      <c r="M34" s="623"/>
      <c r="N34" s="623"/>
      <c r="O34" s="623"/>
      <c r="P34" s="623"/>
      <c r="Q34" s="623"/>
      <c r="R34" s="623"/>
      <c r="S34" s="623"/>
      <c r="T34" s="623"/>
      <c r="U34" s="623"/>
      <c r="V34" s="623"/>
      <c r="W34" s="623"/>
      <c r="Y34" s="625"/>
    </row>
    <row r="35" spans="1:25" x14ac:dyDescent="0.25">
      <c r="A35" s="493"/>
      <c r="B35" s="623"/>
      <c r="C35" s="623"/>
      <c r="D35" s="623"/>
      <c r="E35" s="623"/>
      <c r="L35" s="623"/>
      <c r="M35" s="623"/>
      <c r="N35" s="623"/>
      <c r="O35" s="623"/>
      <c r="P35" s="623"/>
      <c r="Q35" s="623"/>
      <c r="R35" s="623"/>
      <c r="S35" s="623"/>
      <c r="T35" s="623"/>
      <c r="U35" s="623"/>
      <c r="V35" s="623"/>
      <c r="W35" s="623"/>
      <c r="Y35" s="625"/>
    </row>
    <row r="36" spans="1:25" ht="45" customHeight="1" x14ac:dyDescent="0.25">
      <c r="A36" s="643"/>
      <c r="B36" s="643"/>
      <c r="C36" s="643"/>
      <c r="D36" s="643"/>
      <c r="E36" s="643"/>
      <c r="F36" s="670"/>
      <c r="G36" s="1200" t="s">
        <v>838</v>
      </c>
      <c r="H36" s="1202"/>
      <c r="I36" s="1200" t="s">
        <v>865</v>
      </c>
      <c r="J36" s="1202"/>
      <c r="K36" s="1200" t="s">
        <v>864</v>
      </c>
      <c r="L36" s="1202"/>
      <c r="M36" s="1203"/>
      <c r="N36" s="1203"/>
    </row>
    <row r="37" spans="1:25" ht="27" customHeight="1" x14ac:dyDescent="0.25">
      <c r="A37" s="648"/>
      <c r="B37" s="649" t="s">
        <v>786</v>
      </c>
      <c r="C37" s="649" t="s">
        <v>835</v>
      </c>
      <c r="D37" s="671" t="s">
        <v>541</v>
      </c>
      <c r="E37" s="905" t="s">
        <v>834</v>
      </c>
      <c r="F37" s="672" t="s">
        <v>833</v>
      </c>
      <c r="G37" s="673" t="s">
        <v>832</v>
      </c>
      <c r="H37" s="673" t="s">
        <v>831</v>
      </c>
      <c r="I37" s="673" t="s">
        <v>832</v>
      </c>
      <c r="J37" s="673" t="s">
        <v>831</v>
      </c>
      <c r="K37" s="673" t="s">
        <v>832</v>
      </c>
      <c r="L37" s="673" t="s">
        <v>831</v>
      </c>
      <c r="M37" s="674"/>
      <c r="N37" s="674"/>
    </row>
    <row r="38" spans="1:25" ht="15" x14ac:dyDescent="0.25">
      <c r="A38" s="652">
        <v>1</v>
      </c>
      <c r="B38" s="770">
        <f>B14</f>
        <v>0</v>
      </c>
      <c r="C38" s="509"/>
      <c r="D38" s="444"/>
      <c r="E38" s="511"/>
      <c r="F38" s="511"/>
      <c r="G38" s="510"/>
      <c r="H38" s="509"/>
      <c r="I38" s="509"/>
      <c r="J38" s="509"/>
      <c r="K38" s="509"/>
      <c r="L38" s="508"/>
      <c r="M38" s="676"/>
      <c r="N38" s="676"/>
    </row>
    <row r="39" spans="1:25" ht="16.5" customHeight="1" x14ac:dyDescent="0.25">
      <c r="A39" s="653">
        <v>2</v>
      </c>
      <c r="B39" s="771">
        <f>B15</f>
        <v>0</v>
      </c>
      <c r="C39" s="436"/>
      <c r="D39" s="439"/>
      <c r="E39" s="507"/>
      <c r="F39" s="507"/>
      <c r="G39" s="437"/>
      <c r="H39" s="436"/>
      <c r="I39" s="436"/>
      <c r="J39" s="436"/>
      <c r="K39" s="436"/>
      <c r="L39" s="435"/>
      <c r="M39" s="676"/>
      <c r="N39" s="676"/>
    </row>
    <row r="40" spans="1:25" ht="15" x14ac:dyDescent="0.25">
      <c r="A40" s="654">
        <v>3</v>
      </c>
      <c r="B40" s="771">
        <f>B16</f>
        <v>0</v>
      </c>
      <c r="C40" s="436"/>
      <c r="D40" s="439"/>
      <c r="E40" s="507"/>
      <c r="F40" s="507"/>
      <c r="G40" s="437"/>
      <c r="H40" s="436"/>
      <c r="I40" s="436"/>
      <c r="J40" s="436"/>
      <c r="K40" s="436"/>
      <c r="L40" s="435"/>
      <c r="M40" s="676"/>
      <c r="N40" s="676"/>
    </row>
    <row r="41" spans="1:25" ht="15" x14ac:dyDescent="0.25">
      <c r="A41" s="653">
        <v>4</v>
      </c>
      <c r="B41" s="771">
        <f>B17</f>
        <v>0</v>
      </c>
      <c r="C41" s="436"/>
      <c r="D41" s="439"/>
      <c r="E41" s="507"/>
      <c r="F41" s="507"/>
      <c r="G41" s="437"/>
      <c r="H41" s="436"/>
      <c r="I41" s="436"/>
      <c r="J41" s="436"/>
      <c r="K41" s="436"/>
      <c r="L41" s="435"/>
      <c r="M41" s="676"/>
      <c r="N41" s="676"/>
    </row>
    <row r="42" spans="1:25" ht="15" x14ac:dyDescent="0.25">
      <c r="A42" s="904">
        <v>5</v>
      </c>
      <c r="B42" s="772">
        <f>B18</f>
        <v>0</v>
      </c>
      <c r="C42" s="431"/>
      <c r="D42" s="434"/>
      <c r="E42" s="501"/>
      <c r="F42" s="501"/>
      <c r="G42" s="432"/>
      <c r="H42" s="431"/>
      <c r="I42" s="431"/>
      <c r="J42" s="431"/>
      <c r="K42" s="431"/>
      <c r="L42" s="430"/>
      <c r="M42" s="676"/>
      <c r="N42" s="676"/>
    </row>
    <row r="43" spans="1:25" x14ac:dyDescent="0.25">
      <c r="A43" s="623"/>
      <c r="B43" s="623"/>
      <c r="C43" s="623"/>
      <c r="D43" s="623"/>
      <c r="E43" s="623"/>
      <c r="F43" s="623"/>
      <c r="G43" s="623"/>
      <c r="H43" s="623"/>
      <c r="I43" s="623"/>
      <c r="J43" s="623"/>
      <c r="K43" s="623"/>
      <c r="L43" s="623"/>
      <c r="M43" s="623"/>
      <c r="N43" s="623"/>
      <c r="O43" s="623"/>
      <c r="P43" s="623"/>
      <c r="Y43" s="625"/>
    </row>
    <row r="44" spans="1:25" x14ac:dyDescent="0.25">
      <c r="G44" s="623"/>
      <c r="H44" s="623"/>
      <c r="I44" s="623"/>
      <c r="J44" s="623"/>
      <c r="K44" s="623"/>
      <c r="L44" s="623"/>
      <c r="M44" s="623"/>
      <c r="N44" s="623"/>
      <c r="O44" s="623"/>
      <c r="P44" s="623"/>
      <c r="Y44" s="625"/>
    </row>
    <row r="45" spans="1:25" x14ac:dyDescent="0.25">
      <c r="G45" s="623"/>
      <c r="H45" s="623"/>
      <c r="I45" s="623"/>
      <c r="J45" s="623"/>
      <c r="K45" s="623"/>
      <c r="L45" s="623"/>
      <c r="M45" s="623"/>
      <c r="N45" s="623"/>
      <c r="O45" s="623"/>
      <c r="P45" s="623"/>
      <c r="Y45" s="625"/>
    </row>
    <row r="46" spans="1:25" ht="15.75" x14ac:dyDescent="0.25">
      <c r="A46" s="497" t="s">
        <v>830</v>
      </c>
      <c r="B46" s="642"/>
      <c r="C46" s="642"/>
      <c r="D46" s="642"/>
      <c r="E46" s="642"/>
      <c r="F46" s="642"/>
      <c r="G46" s="643"/>
      <c r="H46" s="643"/>
      <c r="I46" s="643"/>
      <c r="J46" s="643"/>
      <c r="K46" s="643"/>
      <c r="L46" s="643"/>
      <c r="M46" s="643"/>
      <c r="N46" s="643"/>
      <c r="O46" s="643"/>
      <c r="P46" s="643"/>
      <c r="Q46" s="642"/>
      <c r="R46" s="642"/>
      <c r="S46" s="642"/>
      <c r="T46" s="642"/>
      <c r="U46" s="642"/>
      <c r="V46" s="642"/>
      <c r="W46" s="642"/>
      <c r="X46" s="642"/>
      <c r="Y46" s="625"/>
    </row>
    <row r="47" spans="1:25" x14ac:dyDescent="0.25">
      <c r="G47" s="623"/>
      <c r="H47" s="623"/>
      <c r="I47" s="623"/>
      <c r="J47" s="623"/>
      <c r="K47" s="623"/>
      <c r="L47" s="623"/>
      <c r="M47" s="623"/>
      <c r="N47" s="623"/>
      <c r="O47" s="623"/>
      <c r="P47" s="623"/>
      <c r="Y47" s="625"/>
    </row>
    <row r="48" spans="1:25" x14ac:dyDescent="0.25">
      <c r="A48" s="623"/>
      <c r="G48" s="623"/>
      <c r="H48" s="623"/>
      <c r="I48" s="623"/>
      <c r="J48" s="623"/>
      <c r="K48" s="623"/>
      <c r="L48" s="623"/>
      <c r="M48" s="623"/>
      <c r="N48" s="623"/>
      <c r="O48" s="623"/>
      <c r="P48" s="623"/>
      <c r="Y48" s="625"/>
    </row>
    <row r="49" spans="1:25" x14ac:dyDescent="0.25">
      <c r="A49" s="670"/>
      <c r="B49" s="1210" t="s">
        <v>828</v>
      </c>
      <c r="C49" s="1211"/>
      <c r="D49" s="1210" t="s">
        <v>827</v>
      </c>
      <c r="E49" s="1212"/>
      <c r="F49" s="624"/>
      <c r="G49" s="623"/>
      <c r="H49" s="623"/>
      <c r="I49" s="623"/>
      <c r="J49" s="623"/>
      <c r="K49" s="623"/>
      <c r="L49" s="623"/>
      <c r="M49" s="623"/>
      <c r="N49" s="623"/>
      <c r="O49" s="623"/>
      <c r="P49" s="623"/>
      <c r="Y49" s="625"/>
    </row>
    <row r="50" spans="1:25" x14ac:dyDescent="0.25">
      <c r="A50" s="642"/>
      <c r="B50" s="680" t="s">
        <v>814</v>
      </c>
      <c r="C50" s="681" t="s">
        <v>813</v>
      </c>
      <c r="D50" s="682" t="s">
        <v>814</v>
      </c>
      <c r="E50" s="668" t="s">
        <v>813</v>
      </c>
      <c r="G50" s="623"/>
      <c r="H50" s="623"/>
      <c r="I50" s="623"/>
      <c r="J50" s="623"/>
      <c r="K50" s="623"/>
      <c r="L50" s="623"/>
      <c r="M50" s="623"/>
      <c r="N50" s="623"/>
      <c r="O50" s="623"/>
      <c r="P50" s="623"/>
      <c r="Y50" s="625"/>
    </row>
    <row r="51" spans="1:25" x14ac:dyDescent="0.25">
      <c r="A51" s="504" t="s">
        <v>826</v>
      </c>
      <c r="B51" s="777"/>
      <c r="C51" s="785"/>
      <c r="D51" s="777"/>
      <c r="E51" s="778"/>
      <c r="G51" s="623"/>
      <c r="H51" s="623"/>
      <c r="I51" s="623"/>
      <c r="J51" s="623"/>
      <c r="K51" s="623"/>
      <c r="L51" s="623"/>
      <c r="M51" s="623"/>
      <c r="N51" s="623"/>
      <c r="O51" s="623"/>
      <c r="P51" s="623"/>
      <c r="Y51" s="625"/>
    </row>
    <row r="52" spans="1:25" x14ac:dyDescent="0.25">
      <c r="A52" s="503" t="s">
        <v>825</v>
      </c>
      <c r="B52" s="781"/>
      <c r="C52" s="786"/>
      <c r="D52" s="781"/>
      <c r="E52" s="782"/>
      <c r="H52" s="623"/>
      <c r="I52" s="623"/>
      <c r="J52" s="623"/>
      <c r="K52" s="623"/>
      <c r="L52" s="623"/>
      <c r="M52" s="623"/>
      <c r="N52" s="623"/>
      <c r="O52" s="623"/>
      <c r="P52" s="623"/>
      <c r="Y52" s="625"/>
    </row>
    <row r="53" spans="1:25" x14ac:dyDescent="0.25">
      <c r="A53" s="503" t="s">
        <v>824</v>
      </c>
      <c r="B53" s="1208"/>
      <c r="C53" s="1217"/>
      <c r="D53" s="1208"/>
      <c r="E53" s="1209"/>
      <c r="K53" s="623"/>
      <c r="L53" s="623"/>
      <c r="M53" s="623"/>
      <c r="N53" s="623"/>
      <c r="O53" s="623"/>
      <c r="P53" s="623"/>
      <c r="Y53" s="625"/>
    </row>
    <row r="54" spans="1:25" x14ac:dyDescent="0.25">
      <c r="A54" s="503" t="s">
        <v>823</v>
      </c>
      <c r="B54" s="1208"/>
      <c r="C54" s="1217"/>
      <c r="D54" s="1208"/>
      <c r="E54" s="1209"/>
      <c r="K54" s="623"/>
      <c r="L54" s="623"/>
      <c r="M54" s="623"/>
      <c r="N54" s="623"/>
      <c r="O54" s="623"/>
      <c r="P54" s="623"/>
      <c r="Y54" s="625"/>
    </row>
    <row r="55" spans="1:25" x14ac:dyDescent="0.25">
      <c r="A55" s="503" t="s">
        <v>822</v>
      </c>
      <c r="B55" s="1208"/>
      <c r="C55" s="1217"/>
      <c r="D55" s="1208"/>
      <c r="E55" s="1209"/>
      <c r="K55" s="623"/>
      <c r="L55" s="623"/>
      <c r="M55" s="623"/>
      <c r="N55" s="623"/>
      <c r="O55" s="623"/>
      <c r="P55" s="623"/>
      <c r="Y55" s="625"/>
    </row>
    <row r="56" spans="1:25" x14ac:dyDescent="0.25">
      <c r="A56" s="503" t="s">
        <v>821</v>
      </c>
      <c r="B56" s="1208"/>
      <c r="C56" s="1217"/>
      <c r="D56" s="1208"/>
      <c r="E56" s="1209"/>
      <c r="K56" s="623"/>
      <c r="L56" s="623"/>
      <c r="M56" s="623"/>
      <c r="N56" s="623"/>
      <c r="O56" s="623"/>
      <c r="P56" s="623"/>
      <c r="Y56" s="625"/>
    </row>
    <row r="57" spans="1:25" x14ac:dyDescent="0.25">
      <c r="A57" s="503" t="s">
        <v>820</v>
      </c>
      <c r="B57" s="1208"/>
      <c r="C57" s="1217"/>
      <c r="D57" s="1208"/>
      <c r="E57" s="1209"/>
      <c r="K57" s="623"/>
      <c r="L57" s="623"/>
      <c r="M57" s="623"/>
      <c r="N57" s="623"/>
      <c r="O57" s="623"/>
      <c r="P57" s="623"/>
      <c r="Y57" s="625"/>
    </row>
    <row r="58" spans="1:25" x14ac:dyDescent="0.25">
      <c r="A58" s="502" t="s">
        <v>819</v>
      </c>
      <c r="B58" s="500"/>
      <c r="C58" s="501"/>
      <c r="D58" s="500"/>
      <c r="E58" s="499"/>
      <c r="G58" s="623"/>
      <c r="H58" s="623"/>
      <c r="I58" s="623"/>
      <c r="J58" s="623"/>
      <c r="K58" s="623"/>
      <c r="L58" s="623"/>
      <c r="M58" s="623"/>
      <c r="N58" s="623"/>
      <c r="O58" s="623"/>
      <c r="P58" s="623"/>
      <c r="Y58" s="625"/>
    </row>
    <row r="59" spans="1:25" x14ac:dyDescent="0.25">
      <c r="A59" s="683"/>
      <c r="B59" s="684"/>
      <c r="G59" s="623"/>
      <c r="H59" s="623"/>
      <c r="I59" s="623"/>
      <c r="J59" s="623"/>
      <c r="K59" s="623"/>
      <c r="L59" s="623"/>
      <c r="M59" s="623"/>
      <c r="N59" s="623"/>
      <c r="O59" s="623"/>
      <c r="P59" s="623"/>
      <c r="Y59" s="625"/>
    </row>
    <row r="60" spans="1:25" x14ac:dyDescent="0.25">
      <c r="G60" s="623"/>
      <c r="H60" s="623"/>
      <c r="I60" s="623"/>
      <c r="J60" s="623"/>
      <c r="K60" s="623"/>
      <c r="L60" s="623"/>
      <c r="M60" s="623"/>
      <c r="N60" s="623"/>
      <c r="O60" s="623"/>
      <c r="P60" s="623"/>
      <c r="Y60" s="625"/>
    </row>
    <row r="61" spans="1:25" ht="15.75" x14ac:dyDescent="0.25">
      <c r="A61" s="497" t="s">
        <v>829</v>
      </c>
      <c r="B61" s="642"/>
      <c r="C61" s="642"/>
      <c r="D61" s="642"/>
      <c r="E61" s="642"/>
      <c r="F61" s="642"/>
      <c r="G61" s="643"/>
      <c r="H61" s="643"/>
      <c r="I61" s="643"/>
      <c r="J61" s="643"/>
      <c r="K61" s="643"/>
      <c r="L61" s="643"/>
      <c r="M61" s="643"/>
      <c r="N61" s="643"/>
      <c r="O61" s="643"/>
      <c r="P61" s="643"/>
      <c r="Q61" s="642"/>
      <c r="R61" s="642"/>
      <c r="S61" s="642"/>
      <c r="T61" s="642"/>
      <c r="U61" s="642"/>
      <c r="V61" s="642"/>
      <c r="W61" s="642"/>
      <c r="X61" s="642"/>
      <c r="Y61" s="625"/>
    </row>
    <row r="62" spans="1:25" ht="15.75" x14ac:dyDescent="0.25">
      <c r="A62" s="408"/>
      <c r="B62" s="624"/>
      <c r="C62" s="624"/>
      <c r="D62" s="624"/>
      <c r="E62" s="624"/>
      <c r="F62" s="624"/>
      <c r="G62" s="623"/>
      <c r="H62" s="623"/>
      <c r="I62" s="623"/>
      <c r="J62" s="623"/>
      <c r="K62" s="623"/>
      <c r="L62" s="623"/>
      <c r="M62" s="623"/>
      <c r="N62" s="623"/>
      <c r="O62" s="623"/>
      <c r="P62" s="623"/>
      <c r="Q62" s="624"/>
      <c r="R62" s="624"/>
      <c r="S62" s="624"/>
      <c r="T62" s="624"/>
      <c r="U62" s="624"/>
      <c r="V62" s="624"/>
      <c r="W62" s="624"/>
      <c r="X62" s="624"/>
      <c r="Y62" s="625"/>
    </row>
    <row r="63" spans="1:25" x14ac:dyDescent="0.25">
      <c r="A63" s="623"/>
      <c r="B63" s="624"/>
      <c r="C63" s="624"/>
      <c r="D63" s="624"/>
      <c r="E63" s="624"/>
      <c r="F63" s="624"/>
      <c r="G63" s="623"/>
      <c r="H63" s="623"/>
      <c r="I63" s="623"/>
      <c r="J63" s="623"/>
      <c r="K63" s="623"/>
      <c r="L63" s="623"/>
      <c r="M63" s="623"/>
      <c r="N63" s="623"/>
      <c r="O63" s="623"/>
      <c r="P63" s="623"/>
      <c r="Q63" s="624"/>
      <c r="R63" s="624"/>
      <c r="S63" s="624"/>
      <c r="T63" s="624"/>
      <c r="U63" s="624"/>
      <c r="V63" s="624"/>
      <c r="W63" s="624"/>
      <c r="X63" s="624"/>
      <c r="Y63" s="625"/>
    </row>
    <row r="64" spans="1:25" x14ac:dyDescent="0.25">
      <c r="A64" s="670"/>
      <c r="B64" s="1210" t="s">
        <v>828</v>
      </c>
      <c r="C64" s="1211"/>
      <c r="D64" s="1210" t="s">
        <v>827</v>
      </c>
      <c r="E64" s="1212"/>
      <c r="F64" s="624"/>
      <c r="G64" s="623"/>
      <c r="H64" s="623"/>
      <c r="I64" s="623"/>
      <c r="J64" s="623"/>
      <c r="K64" s="623"/>
      <c r="L64" s="623"/>
      <c r="M64" s="623"/>
      <c r="N64" s="623"/>
      <c r="O64" s="623"/>
      <c r="P64" s="623"/>
      <c r="Y64" s="625"/>
    </row>
    <row r="65" spans="1:52" x14ac:dyDescent="0.25">
      <c r="A65" s="642"/>
      <c r="B65" s="680" t="s">
        <v>814</v>
      </c>
      <c r="C65" s="681" t="s">
        <v>813</v>
      </c>
      <c r="D65" s="682" t="s">
        <v>814</v>
      </c>
      <c r="E65" s="668" t="s">
        <v>813</v>
      </c>
      <c r="G65" s="623"/>
      <c r="H65" s="623"/>
      <c r="I65" s="623"/>
      <c r="J65" s="623"/>
      <c r="K65" s="623"/>
      <c r="L65" s="623"/>
      <c r="M65" s="623"/>
      <c r="N65" s="623"/>
      <c r="O65" s="623"/>
      <c r="P65" s="623"/>
      <c r="Y65" s="625"/>
    </row>
    <row r="66" spans="1:52" x14ac:dyDescent="0.25">
      <c r="A66" s="504" t="s">
        <v>826</v>
      </c>
      <c r="B66" s="777"/>
      <c r="C66" s="785"/>
      <c r="D66" s="777"/>
      <c r="E66" s="778"/>
      <c r="G66" s="623"/>
      <c r="H66" s="623"/>
      <c r="I66" s="623"/>
      <c r="J66" s="623"/>
      <c r="K66" s="623"/>
      <c r="L66" s="623"/>
      <c r="M66" s="623"/>
      <c r="N66" s="623"/>
      <c r="O66" s="623"/>
      <c r="P66" s="623"/>
      <c r="Y66" s="625"/>
    </row>
    <row r="67" spans="1:52" x14ac:dyDescent="0.25">
      <c r="A67" s="503" t="s">
        <v>825</v>
      </c>
      <c r="B67" s="781"/>
      <c r="C67" s="786"/>
      <c r="D67" s="781"/>
      <c r="E67" s="782"/>
      <c r="G67" s="623"/>
      <c r="H67" s="623"/>
      <c r="I67" s="623"/>
      <c r="J67" s="623"/>
      <c r="K67" s="623"/>
      <c r="L67" s="623"/>
      <c r="M67" s="623"/>
      <c r="N67" s="623"/>
      <c r="O67" s="623"/>
      <c r="P67" s="623"/>
      <c r="Y67" s="625"/>
    </row>
    <row r="68" spans="1:52" x14ac:dyDescent="0.25">
      <c r="A68" s="503" t="s">
        <v>824</v>
      </c>
      <c r="B68" s="1208"/>
      <c r="C68" s="1217"/>
      <c r="D68" s="1208"/>
      <c r="E68" s="1209"/>
      <c r="G68" s="623"/>
      <c r="H68" s="623"/>
      <c r="I68" s="623"/>
      <c r="J68" s="623"/>
      <c r="K68" s="623"/>
      <c r="L68" s="623"/>
      <c r="M68" s="623"/>
      <c r="N68" s="623"/>
      <c r="O68" s="623"/>
      <c r="P68" s="623"/>
      <c r="Y68" s="625"/>
    </row>
    <row r="69" spans="1:52" x14ac:dyDescent="0.25">
      <c r="A69" s="503" t="s">
        <v>823</v>
      </c>
      <c r="B69" s="1208"/>
      <c r="C69" s="1217"/>
      <c r="D69" s="1208"/>
      <c r="E69" s="1209"/>
      <c r="G69" s="623"/>
      <c r="H69" s="623"/>
      <c r="I69" s="623"/>
      <c r="J69" s="623"/>
      <c r="K69" s="623"/>
      <c r="L69" s="623"/>
      <c r="M69" s="623"/>
      <c r="N69" s="623"/>
      <c r="O69" s="623"/>
      <c r="P69" s="623"/>
      <c r="Y69" s="625"/>
    </row>
    <row r="70" spans="1:52" x14ac:dyDescent="0.25">
      <c r="A70" s="503" t="s">
        <v>822</v>
      </c>
      <c r="B70" s="1208"/>
      <c r="C70" s="1217"/>
      <c r="D70" s="1208"/>
      <c r="E70" s="1209"/>
      <c r="G70" s="623"/>
      <c r="H70" s="623"/>
      <c r="I70" s="623"/>
      <c r="J70" s="623"/>
      <c r="K70" s="623"/>
      <c r="L70" s="623"/>
      <c r="M70" s="623"/>
      <c r="N70" s="623"/>
      <c r="O70" s="623"/>
      <c r="P70" s="623"/>
      <c r="Y70" s="625"/>
    </row>
    <row r="71" spans="1:52" x14ac:dyDescent="0.25">
      <c r="A71" s="503" t="s">
        <v>821</v>
      </c>
      <c r="B71" s="1208"/>
      <c r="C71" s="1217"/>
      <c r="D71" s="1208"/>
      <c r="E71" s="1209"/>
      <c r="G71" s="623"/>
      <c r="H71" s="623"/>
      <c r="I71" s="623"/>
      <c r="J71" s="623"/>
      <c r="K71" s="623"/>
      <c r="L71" s="623"/>
      <c r="M71" s="623"/>
      <c r="N71" s="623"/>
      <c r="O71" s="623"/>
      <c r="P71" s="623"/>
      <c r="Y71" s="625"/>
    </row>
    <row r="72" spans="1:52" x14ac:dyDescent="0.25">
      <c r="A72" s="503" t="s">
        <v>820</v>
      </c>
      <c r="B72" s="1208"/>
      <c r="C72" s="1217"/>
      <c r="D72" s="1208"/>
      <c r="E72" s="1209"/>
      <c r="G72" s="623"/>
      <c r="H72" s="623"/>
      <c r="I72" s="623"/>
      <c r="J72" s="623"/>
      <c r="K72" s="623"/>
      <c r="L72" s="623"/>
      <c r="M72" s="623"/>
      <c r="N72" s="623"/>
      <c r="O72" s="623"/>
      <c r="P72" s="623"/>
      <c r="Y72" s="625"/>
    </row>
    <row r="73" spans="1:52" x14ac:dyDescent="0.25">
      <c r="A73" s="502" t="s">
        <v>819</v>
      </c>
      <c r="B73" s="500"/>
      <c r="C73" s="501"/>
      <c r="D73" s="500"/>
      <c r="E73" s="499"/>
      <c r="G73" s="623"/>
      <c r="H73" s="623"/>
      <c r="I73" s="623"/>
      <c r="J73" s="623"/>
      <c r="K73" s="623"/>
      <c r="L73" s="623"/>
      <c r="M73" s="623"/>
      <c r="N73" s="623"/>
      <c r="O73" s="623"/>
      <c r="P73" s="623"/>
      <c r="Y73" s="625"/>
    </row>
    <row r="74" spans="1:52" x14ac:dyDescent="0.25">
      <c r="G74" s="623"/>
      <c r="H74" s="623"/>
      <c r="I74" s="623"/>
      <c r="J74" s="623"/>
      <c r="K74" s="623"/>
      <c r="L74" s="623"/>
      <c r="M74" s="623"/>
      <c r="N74" s="623"/>
      <c r="O74" s="623"/>
      <c r="P74" s="623"/>
      <c r="Y74" s="625"/>
    </row>
    <row r="75" spans="1:52" ht="30.75" x14ac:dyDescent="0.55000000000000004">
      <c r="A75" s="497" t="s">
        <v>818</v>
      </c>
      <c r="B75" s="685"/>
      <c r="C75" s="685"/>
      <c r="D75" s="685"/>
      <c r="E75" s="685"/>
      <c r="F75" s="685"/>
      <c r="G75" s="685"/>
      <c r="H75" s="685"/>
      <c r="I75" s="685"/>
      <c r="J75" s="646"/>
      <c r="K75" s="643"/>
      <c r="L75" s="643"/>
      <c r="M75" s="643"/>
      <c r="N75" s="643"/>
      <c r="O75" s="643"/>
      <c r="P75" s="643"/>
      <c r="Q75" s="643"/>
      <c r="R75" s="643"/>
      <c r="S75" s="643"/>
      <c r="T75" s="643"/>
      <c r="U75" s="643"/>
      <c r="V75" s="643"/>
      <c r="W75" s="643"/>
      <c r="X75" s="642"/>
      <c r="Y75" s="625"/>
      <c r="AH75" s="907"/>
      <c r="AI75" s="907"/>
      <c r="AJ75" s="907"/>
      <c r="AK75" s="907"/>
      <c r="AL75" s="907"/>
      <c r="AM75" s="916"/>
      <c r="AN75" s="710"/>
      <c r="AO75" s="710"/>
      <c r="AP75" s="710"/>
      <c r="AQ75" s="710"/>
      <c r="AR75" s="710"/>
      <c r="AS75" s="710"/>
      <c r="AT75" s="710"/>
      <c r="AU75" s="710"/>
      <c r="AV75" s="710"/>
      <c r="AW75" s="710"/>
      <c r="AX75" s="710"/>
      <c r="AY75" s="710"/>
      <c r="AZ75" s="710"/>
    </row>
    <row r="76" spans="1:52" ht="30.75" x14ac:dyDescent="0.55000000000000004">
      <c r="A76" s="688" t="s">
        <v>816</v>
      </c>
      <c r="B76" s="689"/>
      <c r="C76" s="623"/>
      <c r="D76" s="623"/>
      <c r="E76" s="623"/>
      <c r="F76" s="623"/>
      <c r="J76" s="623"/>
      <c r="K76" s="623"/>
      <c r="L76" s="623"/>
      <c r="M76" s="623"/>
      <c r="N76" s="623"/>
      <c r="O76" s="623"/>
      <c r="P76" s="623"/>
      <c r="Q76" s="623"/>
      <c r="R76" s="623"/>
      <c r="S76" s="623"/>
      <c r="T76" s="623"/>
      <c r="U76" s="623"/>
      <c r="V76" s="623"/>
      <c r="W76" s="623"/>
      <c r="X76" s="624"/>
      <c r="Y76" s="625"/>
      <c r="AH76" s="907"/>
      <c r="AI76" s="907"/>
      <c r="AJ76" s="907"/>
      <c r="AK76" s="907"/>
      <c r="AL76" s="907"/>
      <c r="AM76" s="916"/>
      <c r="AN76" s="710"/>
      <c r="AO76" s="710"/>
      <c r="AP76" s="710"/>
      <c r="AQ76" s="710"/>
      <c r="AR76" s="710"/>
      <c r="AS76" s="710"/>
      <c r="AT76" s="710"/>
      <c r="AU76" s="710"/>
      <c r="AV76" s="710"/>
      <c r="AW76" s="710"/>
      <c r="AX76" s="710"/>
      <c r="AY76" s="710"/>
      <c r="AZ76" s="710"/>
    </row>
    <row r="77" spans="1:52" ht="18.75" customHeight="1" x14ac:dyDescent="0.55000000000000004">
      <c r="A77" s="623"/>
      <c r="B77" s="689"/>
      <c r="C77" s="623"/>
      <c r="D77" s="623"/>
      <c r="E77" s="623"/>
      <c r="F77" s="623"/>
      <c r="J77" s="623"/>
      <c r="K77" s="623"/>
      <c r="L77" s="623"/>
      <c r="M77" s="623"/>
      <c r="N77" s="623"/>
      <c r="O77" s="623"/>
      <c r="P77" s="623"/>
      <c r="Q77" s="623"/>
      <c r="R77" s="623"/>
      <c r="S77" s="623"/>
      <c r="T77" s="623"/>
      <c r="U77" s="623"/>
      <c r="V77" s="623"/>
      <c r="W77" s="623"/>
      <c r="X77" s="624"/>
      <c r="Y77" s="625"/>
      <c r="AH77" s="907"/>
      <c r="AI77" s="907"/>
      <c r="AJ77" s="907"/>
      <c r="AK77" s="907"/>
      <c r="AL77" s="907"/>
      <c r="AM77" s="916"/>
      <c r="AN77" s="710"/>
      <c r="AO77" s="710"/>
      <c r="AP77" s="710"/>
      <c r="AQ77" s="710"/>
      <c r="AR77" s="710"/>
      <c r="AS77" s="710"/>
      <c r="AT77" s="710"/>
      <c r="AU77" s="710"/>
      <c r="AV77" s="710"/>
      <c r="AW77" s="710"/>
      <c r="AX77" s="710"/>
      <c r="AY77" s="710"/>
      <c r="AZ77" s="710"/>
    </row>
    <row r="78" spans="1:52" ht="12.75" customHeight="1" x14ac:dyDescent="0.55000000000000004">
      <c r="A78" s="690"/>
      <c r="B78" s="689"/>
      <c r="C78" s="623"/>
      <c r="D78" s="623"/>
      <c r="E78" s="623"/>
      <c r="F78" s="623"/>
      <c r="J78" s="623"/>
      <c r="K78" s="623"/>
      <c r="L78" s="623"/>
      <c r="M78" s="623"/>
      <c r="N78" s="623"/>
      <c r="O78" s="623"/>
      <c r="P78" s="623"/>
      <c r="Q78" s="623"/>
      <c r="R78" s="623"/>
      <c r="S78" s="623"/>
      <c r="T78" s="623"/>
      <c r="U78" s="623"/>
      <c r="V78" s="623"/>
      <c r="W78" s="623"/>
      <c r="X78" s="624"/>
      <c r="Y78" s="625"/>
      <c r="AH78" s="907"/>
      <c r="AI78" s="907"/>
      <c r="AJ78" s="907"/>
      <c r="AK78" s="907"/>
      <c r="AL78" s="907"/>
      <c r="AM78" s="916"/>
      <c r="AN78" s="710"/>
      <c r="AO78" s="710"/>
      <c r="AP78" s="710"/>
      <c r="AQ78" s="710"/>
      <c r="AR78" s="710"/>
      <c r="AS78" s="710"/>
      <c r="AT78" s="710"/>
      <c r="AU78" s="710"/>
      <c r="AV78" s="710"/>
      <c r="AW78" s="710"/>
      <c r="AX78" s="710"/>
      <c r="AY78" s="710"/>
      <c r="AZ78" s="710"/>
    </row>
    <row r="79" spans="1:52" ht="17.25" customHeight="1" x14ac:dyDescent="0.55000000000000004">
      <c r="A79" s="666"/>
      <c r="B79" s="667" t="s">
        <v>814</v>
      </c>
      <c r="C79" s="668" t="s">
        <v>813</v>
      </c>
      <c r="J79" s="623"/>
      <c r="K79" s="623"/>
      <c r="L79" s="623"/>
      <c r="M79" s="623"/>
      <c r="N79" s="623"/>
      <c r="O79" s="623"/>
      <c r="P79" s="623"/>
      <c r="Q79" s="623"/>
      <c r="R79" s="623"/>
      <c r="S79" s="623"/>
      <c r="T79" s="623"/>
      <c r="U79" s="623"/>
      <c r="V79" s="623"/>
      <c r="W79" s="623"/>
      <c r="X79" s="624"/>
      <c r="Y79" s="625"/>
      <c r="AH79" s="907"/>
      <c r="AI79" s="907"/>
      <c r="AJ79" s="907"/>
      <c r="AK79" s="907"/>
      <c r="AL79" s="907"/>
      <c r="AM79" s="916"/>
      <c r="AN79" s="710"/>
      <c r="AO79" s="710"/>
      <c r="AP79" s="710"/>
      <c r="AQ79" s="710"/>
      <c r="AR79" s="710"/>
      <c r="AS79" s="710"/>
      <c r="AT79" s="710"/>
      <c r="AU79" s="710"/>
      <c r="AV79" s="710"/>
      <c r="AW79" s="710"/>
      <c r="AX79" s="710"/>
      <c r="AY79" s="710"/>
      <c r="AZ79" s="710"/>
    </row>
    <row r="80" spans="1:52" ht="17.25" customHeight="1" x14ac:dyDescent="0.55000000000000004">
      <c r="A80" s="496" t="s">
        <v>815</v>
      </c>
      <c r="B80" s="495"/>
      <c r="C80" s="494"/>
      <c r="J80" s="623"/>
      <c r="K80" s="623"/>
      <c r="L80" s="623"/>
      <c r="M80" s="623"/>
      <c r="N80" s="623"/>
      <c r="O80" s="623"/>
      <c r="P80" s="623"/>
      <c r="Q80" s="623"/>
      <c r="R80" s="623"/>
      <c r="S80" s="623"/>
      <c r="T80" s="623"/>
      <c r="U80" s="623"/>
      <c r="V80" s="623"/>
      <c r="W80" s="623"/>
      <c r="X80" s="624"/>
      <c r="Y80" s="625"/>
      <c r="AH80" s="907"/>
      <c r="AI80" s="907"/>
      <c r="AJ80" s="907"/>
      <c r="AK80" s="907"/>
      <c r="AL80" s="907"/>
      <c r="AM80" s="916"/>
      <c r="AN80" s="710"/>
      <c r="AO80" s="710"/>
      <c r="AP80" s="710"/>
      <c r="AQ80" s="710"/>
      <c r="AR80" s="710"/>
      <c r="AS80" s="710"/>
      <c r="AT80" s="710"/>
      <c r="AU80" s="710"/>
      <c r="AV80" s="710"/>
      <c r="AW80" s="710"/>
      <c r="AX80" s="710"/>
      <c r="AY80" s="710"/>
      <c r="AZ80" s="710"/>
    </row>
    <row r="81" spans="1:52" ht="17.25" customHeight="1" x14ac:dyDescent="0.55000000000000004">
      <c r="A81" s="493"/>
      <c r="B81" s="693"/>
      <c r="J81" s="623"/>
      <c r="K81" s="623"/>
      <c r="L81" s="623"/>
      <c r="M81" s="623"/>
      <c r="N81" s="623"/>
      <c r="O81" s="623"/>
      <c r="P81" s="623"/>
      <c r="Q81" s="623"/>
      <c r="R81" s="623"/>
      <c r="S81" s="623"/>
      <c r="T81" s="623"/>
      <c r="U81" s="623"/>
      <c r="V81" s="623"/>
      <c r="W81" s="623"/>
      <c r="X81" s="624"/>
      <c r="Y81" s="625"/>
      <c r="AH81" s="907"/>
      <c r="AI81" s="907"/>
      <c r="AJ81" s="907"/>
      <c r="AK81" s="907"/>
      <c r="AL81" s="907"/>
      <c r="AM81" s="916"/>
      <c r="AN81" s="710"/>
      <c r="AO81" s="710"/>
      <c r="AP81" s="710"/>
      <c r="AQ81" s="710"/>
      <c r="AR81" s="710"/>
      <c r="AS81" s="710"/>
      <c r="AT81" s="710"/>
      <c r="AU81" s="710"/>
      <c r="AV81" s="710"/>
      <c r="AW81" s="710"/>
      <c r="AX81" s="710"/>
      <c r="AY81" s="710"/>
      <c r="AZ81" s="710"/>
    </row>
    <row r="82" spans="1:52" ht="17.25" customHeight="1" x14ac:dyDescent="0.55000000000000004">
      <c r="A82" s="493"/>
      <c r="B82" s="693"/>
      <c r="J82" s="623"/>
      <c r="K82" s="623"/>
      <c r="L82" s="623"/>
      <c r="M82" s="623"/>
      <c r="N82" s="623"/>
      <c r="O82" s="623"/>
      <c r="P82" s="623"/>
      <c r="Q82" s="623"/>
      <c r="R82" s="623"/>
      <c r="S82" s="623"/>
      <c r="T82" s="623"/>
      <c r="U82" s="623"/>
      <c r="V82" s="623"/>
      <c r="W82" s="623"/>
      <c r="X82" s="624"/>
      <c r="Y82" s="625"/>
      <c r="AH82" s="907"/>
      <c r="AI82" s="907"/>
      <c r="AJ82" s="907"/>
      <c r="AK82" s="907"/>
      <c r="AL82" s="907"/>
      <c r="AM82" s="916"/>
      <c r="AN82" s="710"/>
      <c r="AO82" s="710"/>
      <c r="AP82" s="710"/>
      <c r="AQ82" s="710"/>
      <c r="AR82" s="710"/>
      <c r="AS82" s="710"/>
      <c r="AT82" s="710"/>
      <c r="AU82" s="710"/>
      <c r="AV82" s="710"/>
      <c r="AW82" s="710"/>
      <c r="AX82" s="710"/>
      <c r="AY82" s="710"/>
      <c r="AZ82" s="710"/>
    </row>
    <row r="83" spans="1:52" ht="17.25" customHeight="1" x14ac:dyDescent="0.55000000000000004">
      <c r="A83" s="666"/>
      <c r="B83" s="1216" t="s">
        <v>134</v>
      </c>
      <c r="C83" s="1169"/>
      <c r="D83" s="694" t="s">
        <v>190</v>
      </c>
      <c r="I83" s="623"/>
      <c r="J83" s="623"/>
      <c r="K83" s="623"/>
      <c r="L83" s="623"/>
      <c r="M83" s="623"/>
      <c r="N83" s="623"/>
      <c r="O83" s="623"/>
      <c r="P83" s="623"/>
      <c r="Q83" s="623"/>
      <c r="R83" s="623"/>
      <c r="S83" s="623"/>
      <c r="T83" s="623"/>
      <c r="U83" s="623"/>
      <c r="V83" s="623"/>
      <c r="W83" s="624"/>
      <c r="X83" s="624"/>
      <c r="Y83" s="625"/>
      <c r="AG83" s="907"/>
      <c r="AH83" s="907"/>
      <c r="AI83" s="907"/>
      <c r="AJ83" s="907"/>
      <c r="AK83" s="907"/>
      <c r="AL83" s="916"/>
      <c r="AM83" s="710"/>
      <c r="AN83" s="710"/>
      <c r="AO83" s="710"/>
      <c r="AP83" s="710"/>
      <c r="AQ83" s="710"/>
      <c r="AR83" s="710"/>
      <c r="AS83" s="710"/>
      <c r="AT83" s="710"/>
      <c r="AU83" s="710"/>
      <c r="AV83" s="710"/>
      <c r="AW83" s="710"/>
      <c r="AX83" s="710"/>
      <c r="AY83" s="710"/>
    </row>
    <row r="84" spans="1:52" ht="37.5" customHeight="1" x14ac:dyDescent="0.55000000000000004">
      <c r="A84" s="666"/>
      <c r="B84" s="695" t="s">
        <v>814</v>
      </c>
      <c r="C84" s="696" t="s">
        <v>813</v>
      </c>
      <c r="D84" s="697"/>
      <c r="E84" s="624"/>
      <c r="I84" s="623"/>
      <c r="J84" s="623"/>
      <c r="K84" s="623"/>
      <c r="L84" s="623"/>
      <c r="M84" s="623"/>
      <c r="N84" s="623"/>
      <c r="O84" s="623"/>
      <c r="P84" s="623"/>
      <c r="Q84" s="623"/>
      <c r="R84" s="623"/>
      <c r="S84" s="623"/>
      <c r="T84" s="623"/>
      <c r="U84" s="623"/>
      <c r="V84" s="623"/>
      <c r="W84" s="624"/>
      <c r="X84" s="624"/>
      <c r="Y84" s="625"/>
      <c r="AG84" s="907"/>
      <c r="AH84" s="907"/>
      <c r="AI84" s="907"/>
      <c r="AJ84" s="907"/>
      <c r="AK84" s="907"/>
      <c r="AL84" s="916"/>
      <c r="AM84" s="710"/>
      <c r="AN84" s="710"/>
      <c r="AO84" s="710"/>
      <c r="AP84" s="710"/>
      <c r="AQ84" s="710"/>
      <c r="AR84" s="710"/>
      <c r="AS84" s="710"/>
      <c r="AT84" s="710"/>
      <c r="AU84" s="710"/>
      <c r="AV84" s="710"/>
      <c r="AW84" s="710"/>
      <c r="AX84" s="710"/>
      <c r="AY84" s="710"/>
    </row>
    <row r="85" spans="1:52" ht="18" customHeight="1" x14ac:dyDescent="0.55000000000000004">
      <c r="A85" s="698" t="s">
        <v>812</v>
      </c>
      <c r="B85" s="1144"/>
      <c r="C85" s="1145"/>
      <c r="D85" s="492"/>
      <c r="E85" s="624"/>
      <c r="I85" s="623"/>
      <c r="J85" s="623"/>
      <c r="K85" s="623"/>
      <c r="L85" s="623"/>
      <c r="M85" s="623"/>
      <c r="N85" s="623"/>
      <c r="O85" s="623"/>
      <c r="P85" s="623"/>
      <c r="Q85" s="623"/>
      <c r="R85" s="623"/>
      <c r="S85" s="623"/>
      <c r="T85" s="623"/>
      <c r="U85" s="623"/>
      <c r="V85" s="623"/>
      <c r="W85" s="624"/>
      <c r="X85" s="624"/>
      <c r="Y85" s="625"/>
      <c r="AG85" s="907"/>
      <c r="AH85" s="907"/>
      <c r="AI85" s="907"/>
      <c r="AJ85" s="907"/>
      <c r="AK85" s="907"/>
      <c r="AL85" s="916"/>
      <c r="AM85" s="710"/>
      <c r="AN85" s="710"/>
      <c r="AO85" s="710"/>
      <c r="AP85" s="710"/>
      <c r="AQ85" s="710"/>
      <c r="AR85" s="710"/>
      <c r="AS85" s="710"/>
      <c r="AT85" s="710"/>
      <c r="AU85" s="710"/>
      <c r="AV85" s="710"/>
      <c r="AW85" s="710"/>
      <c r="AX85" s="710"/>
      <c r="AY85" s="710"/>
    </row>
    <row r="86" spans="1:52" ht="17.25" customHeight="1" x14ac:dyDescent="0.55000000000000004">
      <c r="A86" s="699" t="s">
        <v>811</v>
      </c>
      <c r="B86" s="1146"/>
      <c r="C86" s="1147"/>
      <c r="D86" s="489"/>
      <c r="E86" s="624"/>
      <c r="F86" s="623"/>
      <c r="G86" s="623"/>
      <c r="H86" s="623"/>
      <c r="I86" s="623"/>
      <c r="J86" s="623"/>
      <c r="K86" s="623"/>
      <c r="L86" s="623"/>
      <c r="M86" s="623"/>
      <c r="N86" s="623"/>
      <c r="O86" s="623"/>
      <c r="P86" s="623"/>
      <c r="Q86" s="623"/>
      <c r="R86" s="623"/>
      <c r="S86" s="623"/>
      <c r="T86" s="623"/>
      <c r="U86" s="623"/>
      <c r="V86" s="623"/>
      <c r="W86" s="624"/>
      <c r="X86" s="624"/>
      <c r="Y86" s="625"/>
      <c r="AG86" s="907"/>
      <c r="AH86" s="907"/>
      <c r="AI86" s="907"/>
      <c r="AJ86" s="907"/>
      <c r="AK86" s="907"/>
      <c r="AL86" s="916"/>
      <c r="AM86" s="710"/>
      <c r="AN86" s="710"/>
      <c r="AO86" s="710"/>
      <c r="AP86" s="710"/>
      <c r="AQ86" s="710"/>
      <c r="AR86" s="710"/>
      <c r="AS86" s="710"/>
      <c r="AT86" s="710"/>
      <c r="AU86" s="710"/>
      <c r="AV86" s="710"/>
      <c r="AW86" s="710"/>
      <c r="AX86" s="710"/>
      <c r="AY86" s="710"/>
    </row>
    <row r="87" spans="1:52" ht="17.25" customHeight="1" x14ac:dyDescent="0.55000000000000004">
      <c r="A87" s="699" t="s">
        <v>810</v>
      </c>
      <c r="B87" s="491"/>
      <c r="C87" s="490"/>
      <c r="D87" s="700"/>
      <c r="E87" s="624"/>
      <c r="F87" s="623"/>
      <c r="G87" s="623"/>
      <c r="H87" s="623"/>
      <c r="I87" s="623"/>
      <c r="J87" s="623"/>
      <c r="K87" s="623"/>
      <c r="L87" s="623"/>
      <c r="M87" s="623"/>
      <c r="N87" s="623"/>
      <c r="O87" s="623"/>
      <c r="P87" s="623"/>
      <c r="Q87" s="623"/>
      <c r="R87" s="623"/>
      <c r="S87" s="623"/>
      <c r="T87" s="623"/>
      <c r="U87" s="623"/>
      <c r="V87" s="623"/>
      <c r="W87" s="624"/>
      <c r="X87" s="624"/>
      <c r="Y87" s="625"/>
      <c r="AG87" s="907"/>
      <c r="AH87" s="907"/>
      <c r="AI87" s="907"/>
      <c r="AJ87" s="907"/>
      <c r="AK87" s="907"/>
      <c r="AL87" s="916"/>
      <c r="AM87" s="710"/>
      <c r="AN87" s="710"/>
      <c r="AO87" s="710"/>
      <c r="AP87" s="710"/>
      <c r="AQ87" s="710"/>
      <c r="AR87" s="710"/>
      <c r="AS87" s="710"/>
      <c r="AT87" s="710"/>
      <c r="AU87" s="710"/>
      <c r="AV87" s="710"/>
      <c r="AW87" s="710"/>
      <c r="AX87" s="710"/>
      <c r="AY87" s="710"/>
    </row>
    <row r="88" spans="1:52" ht="17.25" customHeight="1" x14ac:dyDescent="0.55000000000000004">
      <c r="A88" s="699" t="s">
        <v>809</v>
      </c>
      <c r="B88" s="1146"/>
      <c r="C88" s="1147"/>
      <c r="D88" s="489"/>
      <c r="E88" s="624"/>
      <c r="F88" s="623"/>
      <c r="G88" s="623"/>
      <c r="H88" s="623"/>
      <c r="I88" s="623"/>
      <c r="J88" s="623"/>
      <c r="K88" s="623"/>
      <c r="L88" s="623"/>
      <c r="M88" s="623"/>
      <c r="N88" s="623"/>
      <c r="O88" s="623"/>
      <c r="P88" s="623"/>
      <c r="Q88" s="623"/>
      <c r="R88" s="623"/>
      <c r="S88" s="623"/>
      <c r="T88" s="623"/>
      <c r="U88" s="623"/>
      <c r="V88" s="623"/>
      <c r="W88" s="624"/>
      <c r="X88" s="624"/>
      <c r="Y88" s="625"/>
      <c r="AG88" s="907"/>
      <c r="AH88" s="907"/>
      <c r="AI88" s="907"/>
      <c r="AJ88" s="907"/>
      <c r="AK88" s="907"/>
      <c r="AL88" s="916"/>
      <c r="AM88" s="710"/>
      <c r="AN88" s="710"/>
      <c r="AO88" s="710"/>
      <c r="AP88" s="710"/>
      <c r="AQ88" s="710"/>
      <c r="AR88" s="710"/>
      <c r="AS88" s="710"/>
      <c r="AT88" s="710"/>
      <c r="AU88" s="710"/>
      <c r="AV88" s="710"/>
      <c r="AW88" s="710"/>
      <c r="AX88" s="710"/>
      <c r="AY88" s="710"/>
    </row>
    <row r="89" spans="1:52" ht="17.25" customHeight="1" x14ac:dyDescent="0.55000000000000004">
      <c r="A89" s="699" t="s">
        <v>504</v>
      </c>
      <c r="B89" s="1146"/>
      <c r="C89" s="1147"/>
      <c r="D89" s="489"/>
      <c r="E89" s="624"/>
      <c r="F89" s="623"/>
      <c r="G89" s="623"/>
      <c r="H89" s="623"/>
      <c r="I89" s="623"/>
      <c r="J89" s="623"/>
      <c r="K89" s="623"/>
      <c r="L89" s="623"/>
      <c r="M89" s="623"/>
      <c r="N89" s="623"/>
      <c r="O89" s="623"/>
      <c r="P89" s="623"/>
      <c r="Q89" s="623"/>
      <c r="R89" s="623"/>
      <c r="S89" s="623"/>
      <c r="T89" s="623"/>
      <c r="U89" s="623"/>
      <c r="V89" s="623"/>
      <c r="W89" s="624"/>
      <c r="X89" s="624"/>
      <c r="Y89" s="625"/>
      <c r="AG89" s="907"/>
      <c r="AH89" s="907"/>
      <c r="AI89" s="907"/>
      <c r="AJ89" s="907"/>
      <c r="AK89" s="907"/>
      <c r="AL89" s="916"/>
      <c r="AM89" s="710"/>
      <c r="AN89" s="710"/>
      <c r="AO89" s="710"/>
      <c r="AP89" s="710"/>
      <c r="AQ89" s="710"/>
      <c r="AR89" s="710"/>
      <c r="AS89" s="710"/>
      <c r="AT89" s="710"/>
      <c r="AU89" s="710"/>
      <c r="AV89" s="710"/>
      <c r="AW89" s="710"/>
      <c r="AX89" s="710"/>
      <c r="AY89" s="710"/>
    </row>
    <row r="90" spans="1:52" ht="17.25" customHeight="1" x14ac:dyDescent="0.55000000000000004">
      <c r="A90" s="701" t="s">
        <v>507</v>
      </c>
      <c r="B90" s="1214"/>
      <c r="C90" s="1215"/>
      <c r="D90" s="488"/>
      <c r="E90" s="624"/>
      <c r="F90" s="623"/>
      <c r="G90" s="623"/>
      <c r="H90" s="623"/>
      <c r="I90" s="623"/>
      <c r="J90" s="623"/>
      <c r="K90" s="623"/>
      <c r="L90" s="623"/>
      <c r="M90" s="623"/>
      <c r="N90" s="623"/>
      <c r="O90" s="623"/>
      <c r="P90" s="623"/>
      <c r="Q90" s="623"/>
      <c r="R90" s="623"/>
      <c r="S90" s="623"/>
      <c r="T90" s="623"/>
      <c r="U90" s="623"/>
      <c r="V90" s="623"/>
      <c r="W90" s="624"/>
      <c r="X90" s="624"/>
      <c r="Y90" s="625"/>
      <c r="AG90" s="907"/>
      <c r="AH90" s="907"/>
      <c r="AI90" s="907"/>
      <c r="AJ90" s="907"/>
      <c r="AK90" s="907"/>
      <c r="AL90" s="916"/>
      <c r="AM90" s="710"/>
      <c r="AN90" s="710"/>
      <c r="AO90" s="710"/>
      <c r="AP90" s="710"/>
      <c r="AQ90" s="710"/>
      <c r="AR90" s="710"/>
      <c r="AS90" s="710"/>
      <c r="AT90" s="710"/>
      <c r="AU90" s="710"/>
      <c r="AV90" s="710"/>
      <c r="AW90" s="710"/>
      <c r="AX90" s="710"/>
      <c r="AY90" s="710"/>
    </row>
    <row r="91" spans="1:52" ht="17.25" customHeight="1" x14ac:dyDescent="0.55000000000000004">
      <c r="A91" s="702" t="s">
        <v>808</v>
      </c>
      <c r="B91" s="487"/>
      <c r="C91" s="486"/>
      <c r="D91" s="485"/>
      <c r="E91" s="624"/>
      <c r="F91" s="623"/>
      <c r="G91" s="623"/>
      <c r="H91" s="623"/>
      <c r="I91" s="623"/>
      <c r="J91" s="623"/>
      <c r="K91" s="623"/>
      <c r="L91" s="623"/>
      <c r="M91" s="623"/>
      <c r="N91" s="623"/>
      <c r="O91" s="623"/>
      <c r="P91" s="623"/>
      <c r="Q91" s="623"/>
      <c r="R91" s="623"/>
      <c r="S91" s="623"/>
      <c r="T91" s="623"/>
      <c r="U91" s="623"/>
      <c r="V91" s="623"/>
      <c r="W91" s="624"/>
      <c r="X91" s="624"/>
      <c r="Y91" s="625"/>
      <c r="AG91" s="907"/>
      <c r="AH91" s="907"/>
      <c r="AI91" s="907"/>
      <c r="AJ91" s="907"/>
      <c r="AK91" s="907"/>
      <c r="AL91" s="916"/>
      <c r="AM91" s="710"/>
      <c r="AN91" s="710"/>
      <c r="AO91" s="710"/>
      <c r="AP91" s="710"/>
      <c r="AQ91" s="710"/>
      <c r="AR91" s="710"/>
      <c r="AS91" s="710"/>
      <c r="AT91" s="710"/>
      <c r="AU91" s="710"/>
      <c r="AV91" s="710"/>
      <c r="AW91" s="710"/>
      <c r="AX91" s="710"/>
      <c r="AY91" s="710"/>
    </row>
    <row r="92" spans="1:52" ht="17.25" customHeight="1" x14ac:dyDescent="0.55000000000000004">
      <c r="A92" s="791"/>
      <c r="B92" s="792"/>
      <c r="C92" s="623"/>
      <c r="E92" s="624"/>
      <c r="F92" s="624"/>
      <c r="G92" s="623"/>
      <c r="H92" s="623"/>
      <c r="I92" s="623"/>
      <c r="J92" s="623"/>
      <c r="K92" s="623"/>
      <c r="L92" s="623"/>
      <c r="M92" s="623"/>
      <c r="N92" s="623"/>
      <c r="O92" s="623"/>
      <c r="P92" s="623"/>
      <c r="Q92" s="623"/>
      <c r="R92" s="623"/>
      <c r="S92" s="623"/>
      <c r="T92" s="623"/>
      <c r="U92" s="623"/>
      <c r="V92" s="623"/>
      <c r="W92" s="623"/>
      <c r="X92" s="624"/>
      <c r="Y92" s="625"/>
      <c r="AH92" s="907"/>
      <c r="AI92" s="907"/>
      <c r="AJ92" s="907"/>
      <c r="AK92" s="907"/>
      <c r="AL92" s="907"/>
      <c r="AM92" s="916"/>
      <c r="AN92" s="710"/>
      <c r="AO92" s="710"/>
      <c r="AP92" s="710"/>
      <c r="AQ92" s="710"/>
      <c r="AR92" s="710"/>
      <c r="AS92" s="710"/>
      <c r="AT92" s="710"/>
      <c r="AU92" s="710"/>
      <c r="AV92" s="710"/>
      <c r="AW92" s="710"/>
      <c r="AX92" s="710"/>
      <c r="AY92" s="710"/>
      <c r="AZ92" s="710"/>
    </row>
    <row r="93" spans="1:52" ht="17.25" customHeight="1" x14ac:dyDescent="0.55000000000000004">
      <c r="A93" s="688" t="s">
        <v>807</v>
      </c>
      <c r="B93" s="689"/>
      <c r="C93" s="623"/>
      <c r="D93" s="623"/>
      <c r="E93" s="623"/>
      <c r="F93" s="623"/>
      <c r="G93" s="623"/>
      <c r="H93" s="623"/>
      <c r="I93" s="623"/>
      <c r="J93" s="623"/>
      <c r="K93" s="623"/>
      <c r="L93" s="623"/>
      <c r="M93" s="623"/>
      <c r="N93" s="623"/>
      <c r="O93" s="623"/>
      <c r="P93" s="623"/>
      <c r="Q93" s="623"/>
      <c r="R93" s="623"/>
      <c r="S93" s="623"/>
      <c r="T93" s="623"/>
      <c r="U93" s="623"/>
      <c r="V93" s="623"/>
      <c r="W93" s="623"/>
      <c r="X93" s="624"/>
      <c r="Y93" s="625"/>
      <c r="AD93" s="704"/>
      <c r="AE93" s="907"/>
      <c r="AF93" s="907"/>
      <c r="AG93" s="907"/>
      <c r="AH93" s="907"/>
      <c r="AI93" s="907"/>
      <c r="AJ93" s="907"/>
      <c r="AK93" s="907"/>
      <c r="AL93" s="907"/>
      <c r="AM93" s="916"/>
      <c r="AN93" s="710"/>
      <c r="AO93" s="710"/>
      <c r="AP93" s="710"/>
      <c r="AQ93" s="710"/>
      <c r="AR93" s="710"/>
      <c r="AS93" s="710"/>
      <c r="AT93" s="710"/>
      <c r="AU93" s="710"/>
      <c r="AV93" s="710"/>
      <c r="AW93" s="710"/>
      <c r="AX93" s="710"/>
      <c r="AY93" s="710"/>
      <c r="AZ93" s="710"/>
    </row>
    <row r="94" spans="1:52" ht="17.25" customHeight="1" x14ac:dyDescent="0.55000000000000004">
      <c r="A94" s="688"/>
      <c r="B94" s="689"/>
      <c r="C94" s="623"/>
      <c r="D94" s="623"/>
      <c r="E94" s="623"/>
      <c r="F94" s="623"/>
      <c r="G94" s="623"/>
      <c r="H94" s="623"/>
      <c r="I94" s="623"/>
      <c r="J94" s="623"/>
      <c r="K94" s="623"/>
      <c r="L94" s="623"/>
      <c r="M94" s="623"/>
      <c r="N94" s="623"/>
      <c r="O94" s="623"/>
      <c r="P94" s="623"/>
      <c r="Q94" s="623"/>
      <c r="R94" s="623"/>
      <c r="S94" s="623"/>
      <c r="T94" s="623"/>
      <c r="U94" s="623"/>
      <c r="V94" s="623"/>
      <c r="W94" s="623"/>
      <c r="X94" s="624"/>
      <c r="Y94" s="625"/>
      <c r="AD94" s="704"/>
      <c r="AE94" s="907"/>
      <c r="AF94" s="907"/>
      <c r="AG94" s="907"/>
      <c r="AH94" s="907"/>
      <c r="AI94" s="907"/>
      <c r="AJ94" s="907"/>
      <c r="AK94" s="907"/>
      <c r="AL94" s="907"/>
      <c r="AM94" s="916"/>
      <c r="AN94" s="710"/>
      <c r="AO94" s="710"/>
      <c r="AP94" s="710"/>
      <c r="AQ94" s="710"/>
      <c r="AR94" s="710"/>
      <c r="AS94" s="710"/>
      <c r="AT94" s="710"/>
      <c r="AU94" s="710"/>
      <c r="AV94" s="710"/>
      <c r="AW94" s="710"/>
      <c r="AX94" s="710"/>
      <c r="AY94" s="710"/>
      <c r="AZ94" s="710"/>
    </row>
    <row r="95" spans="1:52" ht="17.25" x14ac:dyDescent="0.3">
      <c r="A95" s="705"/>
      <c r="B95" s="706" t="s">
        <v>47</v>
      </c>
      <c r="C95" s="1165" t="s">
        <v>134</v>
      </c>
      <c r="D95" s="1166"/>
      <c r="E95" s="1166"/>
      <c r="F95" s="1166"/>
      <c r="G95" s="1166"/>
      <c r="H95" s="1166"/>
      <c r="I95" s="1166"/>
      <c r="J95" s="1166"/>
      <c r="K95" s="1166"/>
      <c r="L95" s="1166"/>
      <c r="M95" s="1167"/>
      <c r="N95" s="1165" t="s">
        <v>190</v>
      </c>
      <c r="O95" s="1166"/>
      <c r="P95" s="1166"/>
      <c r="Q95" s="1166"/>
      <c r="R95" s="1166"/>
      <c r="S95" s="1166"/>
      <c r="T95" s="1166"/>
      <c r="U95" s="1166"/>
      <c r="V95" s="1166"/>
      <c r="W95" s="1166"/>
      <c r="X95" s="1166"/>
      <c r="Y95" s="625"/>
      <c r="AA95" s="707"/>
    </row>
    <row r="96" spans="1:52" x14ac:dyDescent="0.25">
      <c r="A96" s="708"/>
      <c r="B96" s="709"/>
      <c r="C96" s="1188" t="s">
        <v>777</v>
      </c>
      <c r="D96" s="1166" t="s">
        <v>790</v>
      </c>
      <c r="E96" s="1166"/>
      <c r="F96" s="1166"/>
      <c r="G96" s="1166"/>
      <c r="H96" s="1213"/>
      <c r="I96" s="1165" t="s">
        <v>806</v>
      </c>
      <c r="J96" s="1166"/>
      <c r="K96" s="1166"/>
      <c r="L96" s="1166"/>
      <c r="M96" s="1166"/>
      <c r="N96" s="1188" t="s">
        <v>777</v>
      </c>
      <c r="O96" s="1166" t="s">
        <v>790</v>
      </c>
      <c r="P96" s="1166"/>
      <c r="Q96" s="1166"/>
      <c r="R96" s="1166"/>
      <c r="S96" s="1213"/>
      <c r="T96" s="1165" t="s">
        <v>806</v>
      </c>
      <c r="U96" s="1166"/>
      <c r="V96" s="1166"/>
      <c r="W96" s="1166"/>
      <c r="X96" s="1166"/>
      <c r="Y96" s="625"/>
      <c r="AA96" s="710"/>
    </row>
    <row r="97" spans="1:27" x14ac:dyDescent="0.25">
      <c r="A97" s="711"/>
      <c r="B97" s="712"/>
      <c r="C97" s="1189"/>
      <c r="D97" s="713" t="s">
        <v>805</v>
      </c>
      <c r="E97" s="714" t="s">
        <v>804</v>
      </c>
      <c r="F97" s="714" t="s">
        <v>803</v>
      </c>
      <c r="G97" s="714" t="s">
        <v>802</v>
      </c>
      <c r="H97" s="715" t="s">
        <v>801</v>
      </c>
      <c r="I97" s="651" t="s">
        <v>805</v>
      </c>
      <c r="J97" s="714" t="s">
        <v>804</v>
      </c>
      <c r="K97" s="714" t="s">
        <v>803</v>
      </c>
      <c r="L97" s="714" t="s">
        <v>802</v>
      </c>
      <c r="M97" s="715" t="s">
        <v>801</v>
      </c>
      <c r="N97" s="1189"/>
      <c r="O97" s="713" t="s">
        <v>805</v>
      </c>
      <c r="P97" s="714" t="s">
        <v>804</v>
      </c>
      <c r="Q97" s="714" t="s">
        <v>803</v>
      </c>
      <c r="R97" s="714" t="s">
        <v>802</v>
      </c>
      <c r="S97" s="714" t="s">
        <v>801</v>
      </c>
      <c r="T97" s="714" t="s">
        <v>805</v>
      </c>
      <c r="U97" s="714" t="s">
        <v>804</v>
      </c>
      <c r="V97" s="714" t="s">
        <v>803</v>
      </c>
      <c r="W97" s="714" t="s">
        <v>802</v>
      </c>
      <c r="X97" s="715" t="s">
        <v>801</v>
      </c>
      <c r="Y97" s="625"/>
      <c r="AA97" s="716"/>
    </row>
    <row r="98" spans="1:27" x14ac:dyDescent="0.25">
      <c r="A98" s="711"/>
      <c r="B98" s="717" t="s">
        <v>800</v>
      </c>
      <c r="C98" s="484"/>
      <c r="D98" s="460"/>
      <c r="E98" s="462"/>
      <c r="F98" s="462"/>
      <c r="G98" s="718"/>
      <c r="H98" s="462"/>
      <c r="I98" s="460"/>
      <c r="J98" s="462"/>
      <c r="K98" s="462"/>
      <c r="L98" s="718"/>
      <c r="M98" s="462"/>
      <c r="N98" s="484"/>
      <c r="O98" s="718"/>
      <c r="P98" s="718"/>
      <c r="Q98" s="718"/>
      <c r="R98" s="462"/>
      <c r="S98" s="480"/>
      <c r="T98" s="719"/>
      <c r="U98" s="718"/>
      <c r="V98" s="718"/>
      <c r="W98" s="462"/>
      <c r="X98" s="480"/>
      <c r="Y98" s="625"/>
      <c r="AA98" s="716"/>
    </row>
    <row r="99" spans="1:27" x14ac:dyDescent="0.25">
      <c r="A99" s="711"/>
      <c r="B99" s="720" t="s">
        <v>21</v>
      </c>
      <c r="C99" s="477"/>
      <c r="D99" s="451"/>
      <c r="E99" s="450"/>
      <c r="F99" s="450"/>
      <c r="G99" s="721"/>
      <c r="H99" s="450"/>
      <c r="I99" s="451"/>
      <c r="J99" s="450"/>
      <c r="K99" s="450"/>
      <c r="L99" s="721"/>
      <c r="M99" s="450"/>
      <c r="N99" s="477"/>
      <c r="O99" s="721"/>
      <c r="P99" s="721"/>
      <c r="Q99" s="721"/>
      <c r="R99" s="450"/>
      <c r="S99" s="428"/>
      <c r="T99" s="722"/>
      <c r="U99" s="721"/>
      <c r="V99" s="721"/>
      <c r="W99" s="450"/>
      <c r="X99" s="428"/>
      <c r="Y99" s="625"/>
      <c r="AA99" s="716"/>
    </row>
    <row r="100" spans="1:27" x14ac:dyDescent="0.25">
      <c r="A100" s="711"/>
      <c r="B100" s="723" t="s">
        <v>22</v>
      </c>
      <c r="C100" s="477"/>
      <c r="D100" s="451"/>
      <c r="E100" s="450"/>
      <c r="F100" s="450"/>
      <c r="G100" s="721"/>
      <c r="H100" s="450"/>
      <c r="I100" s="451"/>
      <c r="J100" s="450"/>
      <c r="K100" s="450"/>
      <c r="L100" s="721"/>
      <c r="M100" s="450"/>
      <c r="N100" s="477"/>
      <c r="O100" s="721"/>
      <c r="P100" s="721"/>
      <c r="Q100" s="721"/>
      <c r="R100" s="450"/>
      <c r="S100" s="428"/>
      <c r="T100" s="722"/>
      <c r="U100" s="721"/>
      <c r="V100" s="721"/>
      <c r="W100" s="450"/>
      <c r="X100" s="428"/>
      <c r="Y100" s="625"/>
      <c r="AA100" s="716"/>
    </row>
    <row r="101" spans="1:27" x14ac:dyDescent="0.25">
      <c r="A101" s="711"/>
      <c r="B101" s="724" t="s">
        <v>49</v>
      </c>
      <c r="C101" s="477"/>
      <c r="D101" s="451"/>
      <c r="E101" s="450"/>
      <c r="F101" s="450"/>
      <c r="G101" s="721"/>
      <c r="H101" s="450"/>
      <c r="I101" s="451"/>
      <c r="J101" s="450"/>
      <c r="K101" s="450"/>
      <c r="L101" s="721"/>
      <c r="M101" s="450"/>
      <c r="N101" s="477"/>
      <c r="O101" s="721"/>
      <c r="P101" s="721"/>
      <c r="Q101" s="721"/>
      <c r="R101" s="450"/>
      <c r="S101" s="428"/>
      <c r="T101" s="722"/>
      <c r="U101" s="721"/>
      <c r="V101" s="721"/>
      <c r="W101" s="450"/>
      <c r="X101" s="428"/>
      <c r="Y101" s="625"/>
      <c r="AA101" s="716"/>
    </row>
    <row r="102" spans="1:27" x14ac:dyDescent="0.25">
      <c r="A102" s="711"/>
      <c r="B102" s="725" t="s">
        <v>23</v>
      </c>
      <c r="C102" s="474"/>
      <c r="D102" s="447"/>
      <c r="E102" s="446"/>
      <c r="F102" s="446"/>
      <c r="G102" s="726"/>
      <c r="H102" s="446"/>
      <c r="I102" s="447"/>
      <c r="J102" s="446"/>
      <c r="K102" s="446"/>
      <c r="L102" s="726"/>
      <c r="M102" s="446"/>
      <c r="N102" s="474"/>
      <c r="O102" s="726"/>
      <c r="P102" s="726"/>
      <c r="Q102" s="726"/>
      <c r="R102" s="446"/>
      <c r="S102" s="427"/>
      <c r="T102" s="727"/>
      <c r="U102" s="726"/>
      <c r="V102" s="726"/>
      <c r="W102" s="446"/>
      <c r="X102" s="427"/>
      <c r="Y102" s="625"/>
      <c r="AA102" s="716"/>
    </row>
    <row r="103" spans="1:27" x14ac:dyDescent="0.25">
      <c r="A103" s="711"/>
      <c r="B103" s="483" t="s">
        <v>799</v>
      </c>
      <c r="C103" s="482"/>
      <c r="D103" s="728"/>
      <c r="E103" s="728"/>
      <c r="F103" s="729"/>
      <c r="G103" s="462"/>
      <c r="H103" s="481"/>
      <c r="I103" s="728"/>
      <c r="J103" s="728"/>
      <c r="K103" s="729"/>
      <c r="L103" s="462"/>
      <c r="M103" s="481"/>
      <c r="N103" s="482"/>
      <c r="O103" s="728"/>
      <c r="P103" s="728"/>
      <c r="Q103" s="729"/>
      <c r="R103" s="462"/>
      <c r="S103" s="481"/>
      <c r="T103" s="728"/>
      <c r="U103" s="728"/>
      <c r="V103" s="729"/>
      <c r="W103" s="462"/>
      <c r="X103" s="480"/>
      <c r="Y103" s="625"/>
      <c r="AA103" s="716"/>
    </row>
    <row r="104" spans="1:27" x14ac:dyDescent="0.25">
      <c r="A104" s="711"/>
      <c r="B104" s="478" t="s">
        <v>799</v>
      </c>
      <c r="C104" s="477"/>
      <c r="D104" s="721"/>
      <c r="E104" s="721"/>
      <c r="F104" s="730"/>
      <c r="G104" s="450"/>
      <c r="H104" s="476"/>
      <c r="I104" s="721"/>
      <c r="J104" s="721"/>
      <c r="K104" s="730"/>
      <c r="L104" s="450"/>
      <c r="M104" s="476"/>
      <c r="N104" s="477"/>
      <c r="O104" s="721"/>
      <c r="P104" s="721"/>
      <c r="Q104" s="730"/>
      <c r="R104" s="450"/>
      <c r="S104" s="476"/>
      <c r="T104" s="721"/>
      <c r="U104" s="721"/>
      <c r="V104" s="730"/>
      <c r="W104" s="450"/>
      <c r="X104" s="428"/>
      <c r="Y104" s="625"/>
      <c r="AA104" s="716"/>
    </row>
    <row r="105" spans="1:27" x14ac:dyDescent="0.25">
      <c r="A105" s="711"/>
      <c r="B105" s="479" t="s">
        <v>799</v>
      </c>
      <c r="C105" s="477"/>
      <c r="D105" s="721"/>
      <c r="E105" s="721"/>
      <c r="F105" s="730"/>
      <c r="G105" s="450"/>
      <c r="H105" s="476"/>
      <c r="I105" s="721"/>
      <c r="J105" s="721"/>
      <c r="K105" s="730"/>
      <c r="L105" s="450"/>
      <c r="M105" s="476"/>
      <c r="N105" s="477"/>
      <c r="O105" s="721"/>
      <c r="P105" s="721"/>
      <c r="Q105" s="730"/>
      <c r="R105" s="450"/>
      <c r="S105" s="476"/>
      <c r="T105" s="721"/>
      <c r="U105" s="721"/>
      <c r="V105" s="730"/>
      <c r="W105" s="450"/>
      <c r="X105" s="428"/>
      <c r="Y105" s="625"/>
      <c r="AA105" s="716"/>
    </row>
    <row r="106" spans="1:27" x14ac:dyDescent="0.25">
      <c r="A106" s="711"/>
      <c r="B106" s="478" t="s">
        <v>799</v>
      </c>
      <c r="C106" s="477"/>
      <c r="D106" s="721"/>
      <c r="E106" s="721"/>
      <c r="F106" s="730"/>
      <c r="G106" s="450"/>
      <c r="H106" s="476"/>
      <c r="I106" s="721"/>
      <c r="J106" s="721"/>
      <c r="K106" s="730"/>
      <c r="L106" s="450"/>
      <c r="M106" s="476"/>
      <c r="N106" s="477"/>
      <c r="O106" s="721"/>
      <c r="P106" s="721"/>
      <c r="Q106" s="730"/>
      <c r="R106" s="450"/>
      <c r="S106" s="476"/>
      <c r="T106" s="721"/>
      <c r="U106" s="721"/>
      <c r="V106" s="730"/>
      <c r="W106" s="450"/>
      <c r="X106" s="428"/>
      <c r="Y106" s="625"/>
      <c r="AA106" s="716"/>
    </row>
    <row r="107" spans="1:27" x14ac:dyDescent="0.25">
      <c r="A107" s="711"/>
      <c r="B107" s="479" t="s">
        <v>799</v>
      </c>
      <c r="C107" s="477"/>
      <c r="D107" s="721"/>
      <c r="E107" s="721"/>
      <c r="F107" s="730"/>
      <c r="G107" s="450"/>
      <c r="H107" s="476"/>
      <c r="I107" s="721"/>
      <c r="J107" s="721"/>
      <c r="K107" s="730"/>
      <c r="L107" s="450"/>
      <c r="M107" s="476"/>
      <c r="N107" s="477"/>
      <c r="O107" s="721"/>
      <c r="P107" s="721"/>
      <c r="Q107" s="730"/>
      <c r="R107" s="450"/>
      <c r="S107" s="476"/>
      <c r="T107" s="721"/>
      <c r="U107" s="721"/>
      <c r="V107" s="730"/>
      <c r="W107" s="450"/>
      <c r="X107" s="428"/>
      <c r="Y107" s="625"/>
      <c r="AA107" s="716"/>
    </row>
    <row r="108" spans="1:27" x14ac:dyDescent="0.25">
      <c r="A108" s="711"/>
      <c r="B108" s="478" t="s">
        <v>799</v>
      </c>
      <c r="C108" s="477"/>
      <c r="D108" s="721"/>
      <c r="E108" s="721"/>
      <c r="F108" s="730"/>
      <c r="G108" s="450"/>
      <c r="H108" s="476"/>
      <c r="I108" s="721"/>
      <c r="J108" s="721"/>
      <c r="K108" s="730"/>
      <c r="L108" s="450"/>
      <c r="M108" s="476"/>
      <c r="N108" s="477"/>
      <c r="O108" s="721"/>
      <c r="P108" s="721"/>
      <c r="Q108" s="730"/>
      <c r="R108" s="450"/>
      <c r="S108" s="476"/>
      <c r="T108" s="721"/>
      <c r="U108" s="721"/>
      <c r="V108" s="730"/>
      <c r="W108" s="450"/>
      <c r="X108" s="428"/>
      <c r="Y108" s="625"/>
      <c r="AA108" s="716"/>
    </row>
    <row r="109" spans="1:27" x14ac:dyDescent="0.25">
      <c r="A109" s="711"/>
      <c r="B109" s="479" t="s">
        <v>799</v>
      </c>
      <c r="C109" s="477"/>
      <c r="D109" s="721"/>
      <c r="E109" s="721"/>
      <c r="F109" s="730"/>
      <c r="G109" s="450"/>
      <c r="H109" s="476"/>
      <c r="I109" s="721"/>
      <c r="J109" s="721"/>
      <c r="K109" s="730"/>
      <c r="L109" s="450"/>
      <c r="M109" s="476"/>
      <c r="N109" s="477"/>
      <c r="O109" s="721"/>
      <c r="P109" s="721"/>
      <c r="Q109" s="730"/>
      <c r="R109" s="450"/>
      <c r="S109" s="476"/>
      <c r="T109" s="721"/>
      <c r="U109" s="721"/>
      <c r="V109" s="730"/>
      <c r="W109" s="450"/>
      <c r="X109" s="428"/>
      <c r="Y109" s="625"/>
      <c r="AA109" s="716"/>
    </row>
    <row r="110" spans="1:27" x14ac:dyDescent="0.25">
      <c r="A110" s="711"/>
      <c r="B110" s="478" t="s">
        <v>799</v>
      </c>
      <c r="C110" s="477"/>
      <c r="D110" s="721"/>
      <c r="E110" s="721"/>
      <c r="F110" s="730"/>
      <c r="G110" s="450"/>
      <c r="H110" s="476"/>
      <c r="I110" s="721"/>
      <c r="J110" s="721"/>
      <c r="K110" s="730"/>
      <c r="L110" s="450"/>
      <c r="M110" s="476"/>
      <c r="N110" s="477"/>
      <c r="O110" s="721"/>
      <c r="P110" s="721"/>
      <c r="Q110" s="730"/>
      <c r="R110" s="450"/>
      <c r="S110" s="476"/>
      <c r="T110" s="721"/>
      <c r="U110" s="721"/>
      <c r="V110" s="730"/>
      <c r="W110" s="450"/>
      <c r="X110" s="428"/>
      <c r="Y110" s="625"/>
      <c r="AA110" s="716"/>
    </row>
    <row r="111" spans="1:27" x14ac:dyDescent="0.25">
      <c r="A111" s="711"/>
      <c r="B111" s="479" t="s">
        <v>799</v>
      </c>
      <c r="C111" s="477"/>
      <c r="D111" s="721"/>
      <c r="E111" s="721"/>
      <c r="F111" s="730"/>
      <c r="G111" s="450"/>
      <c r="H111" s="476"/>
      <c r="I111" s="721"/>
      <c r="J111" s="721"/>
      <c r="K111" s="730"/>
      <c r="L111" s="450"/>
      <c r="M111" s="476"/>
      <c r="N111" s="477"/>
      <c r="O111" s="721"/>
      <c r="P111" s="721"/>
      <c r="Q111" s="730"/>
      <c r="R111" s="450"/>
      <c r="S111" s="476"/>
      <c r="T111" s="721"/>
      <c r="U111" s="721"/>
      <c r="V111" s="730"/>
      <c r="W111" s="450"/>
      <c r="X111" s="428"/>
      <c r="Y111" s="625"/>
      <c r="AA111" s="716"/>
    </row>
    <row r="112" spans="1:27" x14ac:dyDescent="0.25">
      <c r="A112" s="711"/>
      <c r="B112" s="478" t="s">
        <v>799</v>
      </c>
      <c r="C112" s="477"/>
      <c r="D112" s="721"/>
      <c r="E112" s="721"/>
      <c r="F112" s="730"/>
      <c r="G112" s="450"/>
      <c r="H112" s="476"/>
      <c r="I112" s="721"/>
      <c r="J112" s="721"/>
      <c r="K112" s="730"/>
      <c r="L112" s="450"/>
      <c r="M112" s="476"/>
      <c r="N112" s="477"/>
      <c r="O112" s="721"/>
      <c r="P112" s="721"/>
      <c r="Q112" s="730"/>
      <c r="R112" s="450"/>
      <c r="S112" s="476"/>
      <c r="T112" s="721"/>
      <c r="U112" s="721"/>
      <c r="V112" s="730"/>
      <c r="W112" s="450"/>
      <c r="X112" s="428"/>
      <c r="Y112" s="625"/>
      <c r="AA112" s="716"/>
    </row>
    <row r="113" spans="1:30" x14ac:dyDescent="0.25">
      <c r="A113" s="711"/>
      <c r="B113" s="479" t="s">
        <v>799</v>
      </c>
      <c r="C113" s="477"/>
      <c r="D113" s="721"/>
      <c r="E113" s="721"/>
      <c r="F113" s="730"/>
      <c r="G113" s="450"/>
      <c r="H113" s="476"/>
      <c r="I113" s="721"/>
      <c r="J113" s="721"/>
      <c r="K113" s="730"/>
      <c r="L113" s="450"/>
      <c r="M113" s="476"/>
      <c r="N113" s="477"/>
      <c r="O113" s="721"/>
      <c r="P113" s="721"/>
      <c r="Q113" s="730"/>
      <c r="R113" s="450"/>
      <c r="S113" s="476"/>
      <c r="T113" s="721"/>
      <c r="U113" s="721"/>
      <c r="V113" s="730"/>
      <c r="W113" s="450"/>
      <c r="X113" s="428"/>
      <c r="Y113" s="625"/>
      <c r="AA113" s="716"/>
    </row>
    <row r="114" spans="1:30" x14ac:dyDescent="0.25">
      <c r="A114" s="711"/>
      <c r="B114" s="478" t="s">
        <v>799</v>
      </c>
      <c r="C114" s="477"/>
      <c r="D114" s="721"/>
      <c r="E114" s="721"/>
      <c r="F114" s="730"/>
      <c r="G114" s="450"/>
      <c r="H114" s="476"/>
      <c r="I114" s="721"/>
      <c r="J114" s="721"/>
      <c r="K114" s="730"/>
      <c r="L114" s="450"/>
      <c r="M114" s="476"/>
      <c r="N114" s="477"/>
      <c r="O114" s="721"/>
      <c r="P114" s="721"/>
      <c r="Q114" s="730"/>
      <c r="R114" s="450"/>
      <c r="S114" s="476"/>
      <c r="T114" s="721"/>
      <c r="U114" s="721"/>
      <c r="V114" s="730"/>
      <c r="W114" s="450"/>
      <c r="X114" s="428"/>
      <c r="Y114" s="625"/>
      <c r="AA114" s="716"/>
    </row>
    <row r="115" spans="1:30" x14ac:dyDescent="0.25">
      <c r="A115" s="711"/>
      <c r="B115" s="479" t="s">
        <v>799</v>
      </c>
      <c r="C115" s="477"/>
      <c r="D115" s="721"/>
      <c r="E115" s="721"/>
      <c r="F115" s="730"/>
      <c r="G115" s="450"/>
      <c r="H115" s="476"/>
      <c r="I115" s="721"/>
      <c r="J115" s="721"/>
      <c r="K115" s="730"/>
      <c r="L115" s="450"/>
      <c r="M115" s="476"/>
      <c r="N115" s="477"/>
      <c r="O115" s="721"/>
      <c r="P115" s="721"/>
      <c r="Q115" s="730"/>
      <c r="R115" s="450"/>
      <c r="S115" s="476"/>
      <c r="T115" s="721"/>
      <c r="U115" s="721"/>
      <c r="V115" s="730"/>
      <c r="W115" s="450"/>
      <c r="X115" s="428"/>
      <c r="Y115" s="625"/>
      <c r="AA115" s="716"/>
    </row>
    <row r="116" spans="1:30" x14ac:dyDescent="0.25">
      <c r="A116" s="711"/>
      <c r="B116" s="478" t="s">
        <v>799</v>
      </c>
      <c r="C116" s="477"/>
      <c r="D116" s="721"/>
      <c r="E116" s="721"/>
      <c r="F116" s="730"/>
      <c r="G116" s="450"/>
      <c r="H116" s="476"/>
      <c r="I116" s="721"/>
      <c r="J116" s="721"/>
      <c r="K116" s="730"/>
      <c r="L116" s="450"/>
      <c r="M116" s="476"/>
      <c r="N116" s="477"/>
      <c r="O116" s="721"/>
      <c r="P116" s="721"/>
      <c r="Q116" s="730"/>
      <c r="R116" s="450"/>
      <c r="S116" s="476"/>
      <c r="T116" s="721"/>
      <c r="U116" s="721"/>
      <c r="V116" s="730"/>
      <c r="W116" s="450"/>
      <c r="X116" s="428"/>
      <c r="Y116" s="625"/>
      <c r="AA116" s="716"/>
    </row>
    <row r="117" spans="1:30" x14ac:dyDescent="0.25">
      <c r="A117" s="711"/>
      <c r="B117" s="479" t="s">
        <v>799</v>
      </c>
      <c r="C117" s="477"/>
      <c r="D117" s="721"/>
      <c r="E117" s="721"/>
      <c r="F117" s="730"/>
      <c r="G117" s="450"/>
      <c r="H117" s="476"/>
      <c r="I117" s="721"/>
      <c r="J117" s="721"/>
      <c r="K117" s="730"/>
      <c r="L117" s="450"/>
      <c r="M117" s="476"/>
      <c r="N117" s="477"/>
      <c r="O117" s="721"/>
      <c r="P117" s="721"/>
      <c r="Q117" s="730"/>
      <c r="R117" s="450"/>
      <c r="S117" s="476"/>
      <c r="T117" s="721"/>
      <c r="U117" s="721"/>
      <c r="V117" s="730"/>
      <c r="W117" s="450"/>
      <c r="X117" s="428"/>
      <c r="Y117" s="625"/>
      <c r="AA117" s="716"/>
    </row>
    <row r="118" spans="1:30" x14ac:dyDescent="0.25">
      <c r="A118" s="711"/>
      <c r="B118" s="478" t="s">
        <v>799</v>
      </c>
      <c r="C118" s="477"/>
      <c r="D118" s="721"/>
      <c r="E118" s="721"/>
      <c r="F118" s="730"/>
      <c r="G118" s="450"/>
      <c r="H118" s="476"/>
      <c r="I118" s="721"/>
      <c r="J118" s="721"/>
      <c r="K118" s="730"/>
      <c r="L118" s="450"/>
      <c r="M118" s="476"/>
      <c r="N118" s="477"/>
      <c r="O118" s="721"/>
      <c r="P118" s="721"/>
      <c r="Q118" s="730"/>
      <c r="R118" s="450"/>
      <c r="S118" s="476"/>
      <c r="T118" s="721"/>
      <c r="U118" s="721"/>
      <c r="V118" s="730"/>
      <c r="W118" s="450"/>
      <c r="X118" s="428"/>
      <c r="Y118" s="625"/>
      <c r="AA118" s="716"/>
    </row>
    <row r="119" spans="1:30" x14ac:dyDescent="0.25">
      <c r="A119" s="711"/>
      <c r="B119" s="479" t="s">
        <v>799</v>
      </c>
      <c r="C119" s="477"/>
      <c r="D119" s="721"/>
      <c r="E119" s="721"/>
      <c r="F119" s="730"/>
      <c r="G119" s="450"/>
      <c r="H119" s="476"/>
      <c r="I119" s="721"/>
      <c r="J119" s="721"/>
      <c r="K119" s="730"/>
      <c r="L119" s="450"/>
      <c r="M119" s="476"/>
      <c r="N119" s="477"/>
      <c r="O119" s="721"/>
      <c r="P119" s="721"/>
      <c r="Q119" s="730"/>
      <c r="R119" s="450"/>
      <c r="S119" s="476"/>
      <c r="T119" s="721"/>
      <c r="U119" s="721"/>
      <c r="V119" s="730"/>
      <c r="W119" s="450"/>
      <c r="X119" s="428"/>
      <c r="Y119" s="625"/>
      <c r="AA119" s="716"/>
    </row>
    <row r="120" spans="1:30" x14ac:dyDescent="0.25">
      <c r="A120" s="711"/>
      <c r="B120" s="478" t="s">
        <v>799</v>
      </c>
      <c r="C120" s="477"/>
      <c r="D120" s="721"/>
      <c r="E120" s="721"/>
      <c r="F120" s="730"/>
      <c r="G120" s="450"/>
      <c r="H120" s="476"/>
      <c r="I120" s="721"/>
      <c r="J120" s="721"/>
      <c r="K120" s="730"/>
      <c r="L120" s="450"/>
      <c r="M120" s="476"/>
      <c r="N120" s="477"/>
      <c r="O120" s="721"/>
      <c r="P120" s="721"/>
      <c r="Q120" s="730"/>
      <c r="R120" s="450"/>
      <c r="S120" s="476"/>
      <c r="T120" s="721"/>
      <c r="U120" s="721"/>
      <c r="V120" s="730"/>
      <c r="W120" s="450"/>
      <c r="X120" s="428"/>
      <c r="Y120" s="625"/>
      <c r="AA120" s="716"/>
    </row>
    <row r="121" spans="1:30" x14ac:dyDescent="0.25">
      <c r="A121" s="711"/>
      <c r="B121" s="479" t="s">
        <v>799</v>
      </c>
      <c r="C121" s="477"/>
      <c r="D121" s="721"/>
      <c r="E121" s="721"/>
      <c r="F121" s="730"/>
      <c r="G121" s="450"/>
      <c r="H121" s="476"/>
      <c r="I121" s="721"/>
      <c r="J121" s="721"/>
      <c r="K121" s="730"/>
      <c r="L121" s="450"/>
      <c r="M121" s="476"/>
      <c r="N121" s="477"/>
      <c r="O121" s="721"/>
      <c r="P121" s="721"/>
      <c r="Q121" s="730"/>
      <c r="R121" s="450"/>
      <c r="S121" s="476"/>
      <c r="T121" s="721"/>
      <c r="U121" s="721"/>
      <c r="V121" s="730"/>
      <c r="W121" s="450"/>
      <c r="X121" s="428"/>
      <c r="Y121" s="625"/>
      <c r="AA121" s="716"/>
    </row>
    <row r="122" spans="1:30" x14ac:dyDescent="0.25">
      <c r="A122" s="711"/>
      <c r="B122" s="478" t="s">
        <v>799</v>
      </c>
      <c r="C122" s="477"/>
      <c r="D122" s="721"/>
      <c r="E122" s="721"/>
      <c r="F122" s="730"/>
      <c r="G122" s="450"/>
      <c r="H122" s="476"/>
      <c r="I122" s="721"/>
      <c r="J122" s="721"/>
      <c r="K122" s="730"/>
      <c r="L122" s="450"/>
      <c r="M122" s="476"/>
      <c r="N122" s="477"/>
      <c r="O122" s="721"/>
      <c r="P122" s="721"/>
      <c r="Q122" s="730"/>
      <c r="R122" s="450"/>
      <c r="S122" s="476"/>
      <c r="T122" s="721"/>
      <c r="U122" s="721"/>
      <c r="V122" s="730"/>
      <c r="W122" s="450"/>
      <c r="X122" s="428"/>
      <c r="Y122" s="625"/>
      <c r="AA122" s="716"/>
    </row>
    <row r="123" spans="1:30" x14ac:dyDescent="0.25">
      <c r="A123" s="711"/>
      <c r="B123" s="479" t="s">
        <v>799</v>
      </c>
      <c r="C123" s="477"/>
      <c r="D123" s="721"/>
      <c r="E123" s="721"/>
      <c r="F123" s="730"/>
      <c r="G123" s="450"/>
      <c r="H123" s="476"/>
      <c r="I123" s="721"/>
      <c r="J123" s="721"/>
      <c r="K123" s="730"/>
      <c r="L123" s="450"/>
      <c r="M123" s="476"/>
      <c r="N123" s="477"/>
      <c r="O123" s="721"/>
      <c r="P123" s="721"/>
      <c r="Q123" s="730"/>
      <c r="R123" s="450"/>
      <c r="S123" s="476"/>
      <c r="T123" s="721"/>
      <c r="U123" s="721"/>
      <c r="V123" s="730"/>
      <c r="W123" s="450"/>
      <c r="X123" s="428"/>
      <c r="Y123" s="625"/>
      <c r="AA123" s="716"/>
    </row>
    <row r="124" spans="1:30" x14ac:dyDescent="0.25">
      <c r="A124" s="711"/>
      <c r="B124" s="478" t="s">
        <v>799</v>
      </c>
      <c r="C124" s="477"/>
      <c r="D124" s="721"/>
      <c r="E124" s="721"/>
      <c r="F124" s="730"/>
      <c r="G124" s="450"/>
      <c r="H124" s="476"/>
      <c r="I124" s="721"/>
      <c r="J124" s="721"/>
      <c r="K124" s="730"/>
      <c r="L124" s="450"/>
      <c r="M124" s="476"/>
      <c r="N124" s="477"/>
      <c r="O124" s="721"/>
      <c r="P124" s="721"/>
      <c r="Q124" s="730"/>
      <c r="R124" s="450"/>
      <c r="S124" s="476"/>
      <c r="T124" s="721"/>
      <c r="U124" s="721"/>
      <c r="V124" s="730"/>
      <c r="W124" s="450"/>
      <c r="X124" s="428"/>
      <c r="Y124" s="625"/>
      <c r="AA124" s="716"/>
    </row>
    <row r="125" spans="1:30" x14ac:dyDescent="0.25">
      <c r="A125" s="711"/>
      <c r="B125" s="479" t="s">
        <v>799</v>
      </c>
      <c r="C125" s="477"/>
      <c r="D125" s="721"/>
      <c r="E125" s="721"/>
      <c r="F125" s="730"/>
      <c r="G125" s="450"/>
      <c r="H125" s="476"/>
      <c r="I125" s="721"/>
      <c r="J125" s="721"/>
      <c r="K125" s="730"/>
      <c r="L125" s="450"/>
      <c r="M125" s="476"/>
      <c r="N125" s="477"/>
      <c r="O125" s="721"/>
      <c r="P125" s="721"/>
      <c r="Q125" s="730"/>
      <c r="R125" s="450"/>
      <c r="S125" s="476"/>
      <c r="T125" s="721"/>
      <c r="U125" s="721"/>
      <c r="V125" s="730"/>
      <c r="W125" s="450"/>
      <c r="X125" s="428"/>
      <c r="Y125" s="625"/>
      <c r="AA125" s="716"/>
    </row>
    <row r="126" spans="1:30" x14ac:dyDescent="0.25">
      <c r="A126" s="711"/>
      <c r="B126" s="478" t="s">
        <v>799</v>
      </c>
      <c r="C126" s="477"/>
      <c r="D126" s="721"/>
      <c r="E126" s="721"/>
      <c r="F126" s="730"/>
      <c r="G126" s="450"/>
      <c r="H126" s="476"/>
      <c r="I126" s="721"/>
      <c r="J126" s="721"/>
      <c r="K126" s="730"/>
      <c r="L126" s="450"/>
      <c r="M126" s="476"/>
      <c r="N126" s="477"/>
      <c r="O126" s="721"/>
      <c r="P126" s="721"/>
      <c r="Q126" s="730"/>
      <c r="R126" s="450"/>
      <c r="S126" s="476"/>
      <c r="T126" s="721"/>
      <c r="U126" s="721"/>
      <c r="V126" s="730"/>
      <c r="W126" s="450"/>
      <c r="X126" s="428"/>
      <c r="Y126" s="625"/>
      <c r="AA126" s="716"/>
    </row>
    <row r="127" spans="1:30" x14ac:dyDescent="0.25">
      <c r="A127" s="711"/>
      <c r="B127" s="475" t="s">
        <v>799</v>
      </c>
      <c r="C127" s="474"/>
      <c r="D127" s="726"/>
      <c r="E127" s="726"/>
      <c r="F127" s="731"/>
      <c r="G127" s="446"/>
      <c r="H127" s="473"/>
      <c r="I127" s="726"/>
      <c r="J127" s="726"/>
      <c r="K127" s="731"/>
      <c r="L127" s="446"/>
      <c r="M127" s="473"/>
      <c r="N127" s="474"/>
      <c r="O127" s="726"/>
      <c r="P127" s="726"/>
      <c r="Q127" s="731"/>
      <c r="R127" s="446"/>
      <c r="S127" s="473"/>
      <c r="T127" s="726"/>
      <c r="U127" s="726"/>
      <c r="V127" s="731"/>
      <c r="W127" s="446"/>
      <c r="X127" s="427"/>
      <c r="Y127" s="625"/>
      <c r="AA127" s="716"/>
    </row>
    <row r="128" spans="1:30" x14ac:dyDescent="0.25">
      <c r="A128" s="708"/>
      <c r="B128" s="623"/>
      <c r="C128" s="623"/>
      <c r="D128" s="623"/>
      <c r="E128" s="623"/>
      <c r="F128" s="623"/>
      <c r="G128" s="623"/>
      <c r="H128" s="623"/>
      <c r="I128" s="623"/>
      <c r="J128" s="623"/>
      <c r="K128" s="623"/>
      <c r="L128" s="623"/>
      <c r="M128" s="623"/>
      <c r="N128" s="623"/>
      <c r="O128" s="623"/>
      <c r="P128" s="623"/>
      <c r="Q128" s="623"/>
      <c r="R128" s="623"/>
      <c r="S128" s="623"/>
      <c r="T128" s="623"/>
      <c r="U128" s="623"/>
      <c r="V128" s="623"/>
      <c r="W128" s="623"/>
      <c r="Y128" s="625"/>
      <c r="AD128" s="710"/>
    </row>
    <row r="129" spans="1:30" x14ac:dyDescent="0.25">
      <c r="A129" s="732"/>
      <c r="B129" s="623"/>
      <c r="C129" s="623"/>
      <c r="D129" s="623"/>
      <c r="E129" s="623"/>
      <c r="F129" s="623"/>
      <c r="G129" s="623"/>
      <c r="H129" s="623"/>
      <c r="I129" s="623"/>
      <c r="J129" s="623"/>
      <c r="K129" s="623"/>
      <c r="L129" s="623"/>
      <c r="M129" s="623"/>
      <c r="N129" s="623"/>
      <c r="O129" s="623"/>
      <c r="P129" s="623"/>
      <c r="Q129" s="623"/>
      <c r="R129" s="623"/>
      <c r="S129" s="623"/>
      <c r="T129" s="623"/>
      <c r="U129" s="623"/>
      <c r="V129" s="623"/>
      <c r="W129" s="623"/>
      <c r="X129" s="624"/>
      <c r="Y129" s="625"/>
      <c r="AD129" s="716"/>
    </row>
    <row r="130" spans="1:30" ht="17.25" x14ac:dyDescent="0.25">
      <c r="A130" s="688" t="s">
        <v>798</v>
      </c>
      <c r="B130" s="623"/>
      <c r="C130" s="623"/>
      <c r="D130" s="623"/>
      <c r="E130" s="623"/>
      <c r="F130" s="1190"/>
      <c r="G130" s="1190"/>
      <c r="H130" s="623"/>
      <c r="I130" s="623"/>
      <c r="J130" s="623"/>
      <c r="K130" s="623"/>
      <c r="L130" s="623"/>
      <c r="M130" s="623"/>
      <c r="N130" s="623"/>
      <c r="O130" s="623"/>
      <c r="P130" s="623"/>
      <c r="Q130" s="623"/>
      <c r="R130" s="623"/>
      <c r="S130" s="623"/>
      <c r="T130" s="623"/>
      <c r="U130" s="623"/>
      <c r="V130" s="623"/>
      <c r="W130" s="623"/>
      <c r="Y130" s="625"/>
      <c r="AD130" s="704"/>
    </row>
    <row r="131" spans="1:30" x14ac:dyDescent="0.25">
      <c r="A131" s="623"/>
      <c r="B131" s="733"/>
      <c r="C131" s="643"/>
      <c r="D131" s="643"/>
      <c r="E131" s="643"/>
      <c r="F131" s="1165" t="s">
        <v>134</v>
      </c>
      <c r="G131" s="1166"/>
      <c r="H131" s="1167"/>
      <c r="I131" s="1165" t="s">
        <v>190</v>
      </c>
      <c r="J131" s="1166"/>
      <c r="K131" s="1166"/>
      <c r="L131" s="623"/>
      <c r="M131" s="623"/>
      <c r="N131" s="623"/>
      <c r="O131" s="623"/>
      <c r="P131" s="623"/>
      <c r="Q131" s="623"/>
      <c r="R131" s="623"/>
      <c r="S131" s="623"/>
      <c r="T131" s="623"/>
      <c r="U131" s="623"/>
      <c r="V131" s="623"/>
      <c r="W131" s="623"/>
      <c r="Y131" s="625"/>
      <c r="AD131" s="710"/>
    </row>
    <row r="132" spans="1:30" ht="17.25" x14ac:dyDescent="0.25">
      <c r="A132" s="708"/>
      <c r="B132" s="1121" t="s">
        <v>115</v>
      </c>
      <c r="C132" s="1148" t="s">
        <v>75</v>
      </c>
      <c r="D132" s="1168" t="s">
        <v>76</v>
      </c>
      <c r="E132" s="1169"/>
      <c r="F132" s="1123" t="s">
        <v>777</v>
      </c>
      <c r="G132" s="1151" t="s">
        <v>790</v>
      </c>
      <c r="H132" s="1186" t="s">
        <v>789</v>
      </c>
      <c r="I132" s="1171" t="s">
        <v>777</v>
      </c>
      <c r="J132" s="1153" t="s">
        <v>790</v>
      </c>
      <c r="K132" s="1134" t="s">
        <v>789</v>
      </c>
      <c r="L132" s="623"/>
      <c r="M132" s="623"/>
      <c r="N132" s="623"/>
      <c r="O132" s="734"/>
      <c r="P132" s="734"/>
      <c r="Q132" s="734"/>
      <c r="R132" s="734"/>
      <c r="S132" s="623"/>
      <c r="T132" s="623"/>
      <c r="U132" s="623"/>
      <c r="V132" s="623"/>
      <c r="W132" s="623"/>
      <c r="Y132" s="625"/>
      <c r="AD132" s="710"/>
    </row>
    <row r="133" spans="1:30" ht="17.25" x14ac:dyDescent="0.25">
      <c r="A133" s="708"/>
      <c r="B133" s="1136"/>
      <c r="C133" s="1149"/>
      <c r="D133" s="1168"/>
      <c r="E133" s="1169"/>
      <c r="F133" s="1170"/>
      <c r="G133" s="1191"/>
      <c r="H133" s="1192"/>
      <c r="I133" s="1172"/>
      <c r="J133" s="1174"/>
      <c r="K133" s="1135"/>
      <c r="L133" s="623"/>
      <c r="M133" s="623"/>
      <c r="N133" s="623"/>
      <c r="O133" s="734"/>
      <c r="P133" s="734"/>
      <c r="Q133" s="734"/>
      <c r="R133" s="734"/>
      <c r="S133" s="623"/>
      <c r="T133" s="623"/>
      <c r="U133" s="623"/>
      <c r="V133" s="623"/>
      <c r="W133" s="623"/>
      <c r="Y133" s="625"/>
      <c r="AD133" s="710"/>
    </row>
    <row r="134" spans="1:30" ht="23.25" customHeight="1" x14ac:dyDescent="0.25">
      <c r="A134" s="708"/>
      <c r="B134" s="1122"/>
      <c r="C134" s="1150"/>
      <c r="D134" s="1168"/>
      <c r="E134" s="1169"/>
      <c r="F134" s="1124"/>
      <c r="G134" s="1152"/>
      <c r="H134" s="1187"/>
      <c r="I134" s="1173"/>
      <c r="J134" s="1154"/>
      <c r="K134" s="1137"/>
      <c r="L134" s="623"/>
      <c r="M134" s="623"/>
      <c r="N134" s="623"/>
      <c r="O134" s="734"/>
      <c r="P134" s="734"/>
      <c r="Q134" s="734"/>
      <c r="R134" s="734"/>
      <c r="S134" s="623"/>
      <c r="T134" s="623"/>
      <c r="U134" s="623"/>
      <c r="V134" s="623"/>
      <c r="W134" s="623"/>
      <c r="Y134" s="625"/>
      <c r="AD134" s="710"/>
    </row>
    <row r="135" spans="1:30" ht="38.25" customHeight="1" x14ac:dyDescent="0.25">
      <c r="A135" s="708"/>
      <c r="B135" s="735">
        <v>1</v>
      </c>
      <c r="C135" s="1181" t="s">
        <v>77</v>
      </c>
      <c r="D135" s="1218" t="s">
        <v>202</v>
      </c>
      <c r="E135" s="1219"/>
      <c r="F135" s="471"/>
      <c r="G135" s="459"/>
      <c r="H135" s="472"/>
      <c r="I135" s="471"/>
      <c r="J135" s="470"/>
      <c r="K135" s="469"/>
      <c r="L135" s="623"/>
      <c r="M135" s="623"/>
      <c r="N135" s="623"/>
      <c r="O135" s="623"/>
      <c r="P135" s="623"/>
      <c r="Q135" s="623"/>
      <c r="R135" s="623"/>
      <c r="S135" s="623"/>
      <c r="T135" s="623"/>
      <c r="U135" s="623"/>
      <c r="V135" s="623"/>
      <c r="W135" s="734"/>
      <c r="Y135" s="625"/>
      <c r="AD135" s="710"/>
    </row>
    <row r="136" spans="1:30" ht="38.25" customHeight="1" x14ac:dyDescent="0.25">
      <c r="A136" s="708"/>
      <c r="B136" s="736">
        <v>2</v>
      </c>
      <c r="C136" s="1182"/>
      <c r="D136" s="1127" t="s">
        <v>776</v>
      </c>
      <c r="E136" s="1128"/>
      <c r="F136" s="451"/>
      <c r="G136" s="450"/>
      <c r="H136" s="452"/>
      <c r="I136" s="451"/>
      <c r="J136" s="468"/>
      <c r="K136" s="449"/>
      <c r="L136" s="623"/>
      <c r="M136" s="623"/>
      <c r="N136" s="623"/>
      <c r="O136" s="623"/>
      <c r="P136" s="623"/>
      <c r="Q136" s="623"/>
      <c r="R136" s="623"/>
      <c r="S136" s="623"/>
      <c r="T136" s="623"/>
      <c r="U136" s="623"/>
      <c r="V136" s="623"/>
      <c r="W136" s="734"/>
      <c r="Y136" s="625"/>
      <c r="AD136" s="710"/>
    </row>
    <row r="137" spans="1:30" ht="38.25" customHeight="1" x14ac:dyDescent="0.25">
      <c r="A137" s="708"/>
      <c r="B137" s="736">
        <v>3</v>
      </c>
      <c r="C137" s="1182"/>
      <c r="D137" s="1127" t="s">
        <v>203</v>
      </c>
      <c r="E137" s="1128"/>
      <c r="F137" s="451"/>
      <c r="G137" s="450"/>
      <c r="H137" s="452"/>
      <c r="I137" s="451"/>
      <c r="J137" s="468"/>
      <c r="K137" s="449"/>
      <c r="L137" s="623"/>
      <c r="M137" s="623"/>
      <c r="N137" s="623"/>
      <c r="O137" s="623"/>
      <c r="P137" s="623"/>
      <c r="Q137" s="623"/>
      <c r="R137" s="623"/>
      <c r="S137" s="623"/>
      <c r="T137" s="623"/>
      <c r="U137" s="623"/>
      <c r="V137" s="623"/>
      <c r="W137" s="734"/>
      <c r="Y137" s="625"/>
      <c r="AD137" s="710"/>
    </row>
    <row r="138" spans="1:30" ht="38.25" customHeight="1" x14ac:dyDescent="0.25">
      <c r="A138" s="708"/>
      <c r="B138" s="736">
        <v>4</v>
      </c>
      <c r="C138" s="1182"/>
      <c r="D138" s="1127" t="s">
        <v>204</v>
      </c>
      <c r="E138" s="1128"/>
      <c r="F138" s="451"/>
      <c r="G138" s="450"/>
      <c r="H138" s="452"/>
      <c r="I138" s="451"/>
      <c r="J138" s="468"/>
      <c r="K138" s="449"/>
      <c r="L138" s="623"/>
      <c r="M138" s="623"/>
      <c r="N138" s="623"/>
      <c r="O138" s="623"/>
      <c r="P138" s="623"/>
      <c r="Q138" s="623"/>
      <c r="R138" s="623"/>
      <c r="S138" s="623"/>
      <c r="T138" s="623"/>
      <c r="U138" s="623"/>
      <c r="V138" s="623"/>
      <c r="W138" s="734"/>
      <c r="Y138" s="625"/>
      <c r="AD138" s="710"/>
    </row>
    <row r="139" spans="1:30" ht="38.25" customHeight="1" x14ac:dyDescent="0.25">
      <c r="A139" s="708"/>
      <c r="B139" s="736">
        <v>5</v>
      </c>
      <c r="C139" s="1182"/>
      <c r="D139" s="1127" t="s">
        <v>79</v>
      </c>
      <c r="E139" s="1128"/>
      <c r="F139" s="451"/>
      <c r="G139" s="450"/>
      <c r="H139" s="452"/>
      <c r="I139" s="451"/>
      <c r="J139" s="468"/>
      <c r="K139" s="449"/>
      <c r="L139" s="623"/>
      <c r="M139" s="623"/>
      <c r="N139" s="623"/>
      <c r="O139" s="623"/>
      <c r="P139" s="623"/>
      <c r="Q139" s="623"/>
      <c r="R139" s="623"/>
      <c r="S139" s="623"/>
      <c r="T139" s="623"/>
      <c r="U139" s="623"/>
      <c r="V139" s="623"/>
      <c r="W139" s="734"/>
      <c r="Y139" s="625"/>
      <c r="AD139" s="710"/>
    </row>
    <row r="140" spans="1:30" ht="38.25" customHeight="1" x14ac:dyDescent="0.25">
      <c r="A140" s="708"/>
      <c r="B140" s="736">
        <v>6</v>
      </c>
      <c r="C140" s="1183"/>
      <c r="D140" s="1127" t="s">
        <v>205</v>
      </c>
      <c r="E140" s="1128"/>
      <c r="F140" s="451"/>
      <c r="G140" s="450"/>
      <c r="H140" s="452"/>
      <c r="I140" s="451"/>
      <c r="J140" s="468"/>
      <c r="K140" s="449"/>
      <c r="L140" s="623"/>
      <c r="M140" s="623"/>
      <c r="N140" s="623"/>
      <c r="O140" s="623"/>
      <c r="P140" s="623"/>
      <c r="Q140" s="623"/>
      <c r="R140" s="623"/>
      <c r="S140" s="623"/>
      <c r="T140" s="623"/>
      <c r="U140" s="623"/>
      <c r="V140" s="623"/>
      <c r="W140" s="734"/>
      <c r="Y140" s="625"/>
      <c r="AD140" s="710"/>
    </row>
    <row r="141" spans="1:30" ht="38.25" customHeight="1" x14ac:dyDescent="0.25">
      <c r="A141" s="708"/>
      <c r="B141" s="737">
        <v>7</v>
      </c>
      <c r="C141" s="1177" t="s">
        <v>78</v>
      </c>
      <c r="D141" s="1127" t="s">
        <v>206</v>
      </c>
      <c r="E141" s="1128"/>
      <c r="F141" s="451"/>
      <c r="G141" s="450"/>
      <c r="H141" s="452"/>
      <c r="I141" s="451"/>
      <c r="J141" s="468"/>
      <c r="K141" s="449"/>
      <c r="L141" s="623"/>
      <c r="M141" s="623"/>
      <c r="N141" s="623"/>
      <c r="O141" s="623"/>
      <c r="P141" s="623"/>
      <c r="Q141" s="623"/>
      <c r="R141" s="623"/>
      <c r="S141" s="623"/>
      <c r="T141" s="623"/>
      <c r="U141" s="623"/>
      <c r="V141" s="623"/>
      <c r="W141" s="734"/>
      <c r="Y141" s="625"/>
      <c r="AD141" s="710"/>
    </row>
    <row r="142" spans="1:30" ht="38.25" customHeight="1" x14ac:dyDescent="0.25">
      <c r="A142" s="708"/>
      <c r="B142" s="736">
        <v>8</v>
      </c>
      <c r="C142" s="1178"/>
      <c r="D142" s="1127" t="s">
        <v>776</v>
      </c>
      <c r="E142" s="1128"/>
      <c r="F142" s="451"/>
      <c r="G142" s="450"/>
      <c r="H142" s="452"/>
      <c r="I142" s="451"/>
      <c r="J142" s="468"/>
      <c r="K142" s="449"/>
      <c r="L142" s="623"/>
      <c r="M142" s="623"/>
      <c r="N142" s="623"/>
      <c r="O142" s="623"/>
      <c r="P142" s="623"/>
      <c r="Q142" s="623"/>
      <c r="R142" s="623"/>
      <c r="S142" s="623"/>
      <c r="T142" s="623"/>
      <c r="U142" s="623"/>
      <c r="V142" s="623"/>
      <c r="W142" s="734"/>
      <c r="Y142" s="625"/>
      <c r="AD142" s="710"/>
    </row>
    <row r="143" spans="1:30" ht="38.25" customHeight="1" x14ac:dyDescent="0.25">
      <c r="A143" s="708"/>
      <c r="B143" s="736">
        <v>9</v>
      </c>
      <c r="C143" s="1178"/>
      <c r="D143" s="1131" t="s">
        <v>203</v>
      </c>
      <c r="E143" s="1132"/>
      <c r="F143" s="451"/>
      <c r="G143" s="450"/>
      <c r="H143" s="452"/>
      <c r="I143" s="451"/>
      <c r="J143" s="468"/>
      <c r="K143" s="449"/>
      <c r="L143" s="623"/>
      <c r="M143" s="623"/>
      <c r="N143" s="623"/>
      <c r="O143" s="623"/>
      <c r="P143" s="623"/>
      <c r="Q143" s="623"/>
      <c r="R143" s="623"/>
      <c r="S143" s="623"/>
      <c r="T143" s="623"/>
      <c r="U143" s="623"/>
      <c r="V143" s="623"/>
      <c r="W143" s="734"/>
      <c r="Y143" s="625"/>
      <c r="AD143" s="710"/>
    </row>
    <row r="144" spans="1:30" ht="38.25" customHeight="1" x14ac:dyDescent="0.25">
      <c r="A144" s="708"/>
      <c r="B144" s="736">
        <v>10</v>
      </c>
      <c r="C144" s="1178"/>
      <c r="D144" s="1127" t="s">
        <v>204</v>
      </c>
      <c r="E144" s="1128"/>
      <c r="F144" s="451"/>
      <c r="G144" s="450"/>
      <c r="H144" s="452"/>
      <c r="I144" s="451"/>
      <c r="J144" s="468"/>
      <c r="K144" s="449"/>
      <c r="L144" s="623"/>
      <c r="M144" s="623"/>
      <c r="N144" s="623"/>
      <c r="O144" s="623"/>
      <c r="P144" s="623"/>
      <c r="Q144" s="623"/>
      <c r="R144" s="623"/>
      <c r="S144" s="623"/>
      <c r="T144" s="623"/>
      <c r="U144" s="623"/>
      <c r="V144" s="623"/>
      <c r="W144" s="734"/>
      <c r="Y144" s="625"/>
      <c r="AD144" s="710"/>
    </row>
    <row r="145" spans="1:30" ht="38.25" customHeight="1" x14ac:dyDescent="0.25">
      <c r="A145" s="708"/>
      <c r="B145" s="736">
        <v>11</v>
      </c>
      <c r="C145" s="1178"/>
      <c r="D145" s="1127" t="s">
        <v>79</v>
      </c>
      <c r="E145" s="1128"/>
      <c r="F145" s="451"/>
      <c r="G145" s="450"/>
      <c r="H145" s="452"/>
      <c r="I145" s="451"/>
      <c r="J145" s="468"/>
      <c r="K145" s="449"/>
      <c r="L145" s="623"/>
      <c r="M145" s="623"/>
      <c r="N145" s="623"/>
      <c r="O145" s="623"/>
      <c r="P145" s="623"/>
      <c r="Q145" s="623"/>
      <c r="R145" s="623"/>
      <c r="S145" s="623"/>
      <c r="T145" s="623"/>
      <c r="U145" s="623"/>
      <c r="V145" s="623"/>
      <c r="W145" s="734"/>
      <c r="Y145" s="625"/>
      <c r="AD145" s="710"/>
    </row>
    <row r="146" spans="1:30" ht="38.25" customHeight="1" x14ac:dyDescent="0.25">
      <c r="A146" s="708"/>
      <c r="B146" s="738">
        <v>12</v>
      </c>
      <c r="C146" s="1179"/>
      <c r="D146" s="1127" t="s">
        <v>205</v>
      </c>
      <c r="E146" s="1128"/>
      <c r="F146" s="456"/>
      <c r="G146" s="465"/>
      <c r="H146" s="467"/>
      <c r="I146" s="456"/>
      <c r="J146" s="466"/>
      <c r="K146" s="464"/>
      <c r="L146" s="623"/>
      <c r="M146" s="623"/>
      <c r="N146" s="623"/>
      <c r="O146" s="623"/>
      <c r="P146" s="623"/>
      <c r="Q146" s="623"/>
      <c r="R146" s="623"/>
      <c r="S146" s="623"/>
      <c r="T146" s="623"/>
      <c r="U146" s="623"/>
      <c r="V146" s="623"/>
      <c r="W146" s="734"/>
      <c r="Y146" s="625"/>
      <c r="AD146" s="710"/>
    </row>
    <row r="147" spans="1:30" ht="38.25" customHeight="1" x14ac:dyDescent="0.25">
      <c r="A147" s="623"/>
      <c r="B147" s="739">
        <v>13</v>
      </c>
      <c r="C147" s="740" t="s">
        <v>775</v>
      </c>
      <c r="D147" s="1125" t="s">
        <v>724</v>
      </c>
      <c r="E147" s="1126"/>
      <c r="F147" s="447"/>
      <c r="G147" s="446"/>
      <c r="H147" s="448"/>
      <c r="I147" s="447"/>
      <c r="J147" s="463"/>
      <c r="K147" s="445"/>
      <c r="L147" s="623"/>
      <c r="M147" s="623"/>
      <c r="N147" s="623"/>
      <c r="O147" s="623"/>
      <c r="P147" s="623"/>
      <c r="Q147" s="623"/>
      <c r="R147" s="623"/>
      <c r="S147" s="623"/>
      <c r="T147" s="623"/>
      <c r="U147" s="623"/>
      <c r="V147" s="623"/>
      <c r="W147" s="623"/>
      <c r="Y147" s="625"/>
      <c r="AD147" s="710"/>
    </row>
    <row r="148" spans="1:30" x14ac:dyDescent="0.25">
      <c r="A148" s="708"/>
      <c r="B148" s="623"/>
      <c r="C148" s="623"/>
      <c r="D148" s="623"/>
      <c r="E148" s="623"/>
      <c r="F148" s="793"/>
      <c r="G148" s="623"/>
      <c r="H148" s="623"/>
      <c r="I148" s="623"/>
      <c r="J148" s="623"/>
      <c r="K148" s="623"/>
      <c r="L148" s="623"/>
      <c r="M148" s="623"/>
      <c r="N148" s="623"/>
      <c r="O148" s="623"/>
      <c r="P148" s="623"/>
      <c r="Q148" s="623"/>
      <c r="R148" s="623"/>
      <c r="S148" s="623"/>
      <c r="T148" s="623"/>
      <c r="U148" s="623"/>
      <c r="V148" s="623"/>
      <c r="W148" s="623"/>
      <c r="Y148" s="625"/>
      <c r="AD148" s="710"/>
    </row>
    <row r="149" spans="1:30" ht="17.25" x14ac:dyDescent="0.25">
      <c r="A149" s="690" t="s">
        <v>797</v>
      </c>
      <c r="B149" s="623"/>
      <c r="C149" s="623"/>
      <c r="D149" s="623"/>
      <c r="E149" s="623"/>
      <c r="F149" s="623"/>
      <c r="G149" s="623"/>
      <c r="H149" s="623"/>
      <c r="I149" s="623"/>
      <c r="J149" s="623"/>
      <c r="K149" s="623"/>
      <c r="L149" s="623"/>
      <c r="M149" s="623"/>
      <c r="N149" s="623"/>
      <c r="O149" s="623"/>
      <c r="P149" s="623"/>
      <c r="Q149" s="623"/>
      <c r="R149" s="623"/>
      <c r="S149" s="623"/>
      <c r="T149" s="623"/>
      <c r="U149" s="623"/>
      <c r="V149" s="623"/>
      <c r="W149" s="623"/>
      <c r="Y149" s="625"/>
      <c r="AD149" s="704"/>
    </row>
    <row r="150" spans="1:30" ht="17.25" x14ac:dyDescent="0.25">
      <c r="A150" s="623"/>
      <c r="B150" s="643"/>
      <c r="C150" s="643"/>
      <c r="D150" s="643"/>
      <c r="E150" s="643"/>
      <c r="F150" s="1165" t="s">
        <v>134</v>
      </c>
      <c r="G150" s="1166"/>
      <c r="H150" s="1167"/>
      <c r="I150" s="1165" t="s">
        <v>190</v>
      </c>
      <c r="J150" s="1166"/>
      <c r="K150" s="1166"/>
      <c r="L150" s="734"/>
      <c r="M150" s="734"/>
      <c r="N150" s="734"/>
      <c r="O150" s="734"/>
      <c r="P150" s="734"/>
      <c r="Q150" s="734"/>
      <c r="R150" s="734"/>
      <c r="S150" s="734"/>
      <c r="T150" s="734"/>
      <c r="U150" s="734"/>
      <c r="V150" s="734"/>
      <c r="W150" s="734"/>
      <c r="Y150" s="625"/>
      <c r="AD150" s="710"/>
    </row>
    <row r="151" spans="1:30" x14ac:dyDescent="0.25">
      <c r="A151" s="708"/>
      <c r="B151" s="1121" t="s">
        <v>115</v>
      </c>
      <c r="C151" s="1148" t="s">
        <v>81</v>
      </c>
      <c r="D151" s="1151" t="s">
        <v>80</v>
      </c>
      <c r="E151" s="1197" t="s">
        <v>76</v>
      </c>
      <c r="F151" s="1123" t="s">
        <v>777</v>
      </c>
      <c r="G151" s="1151" t="s">
        <v>790</v>
      </c>
      <c r="H151" s="1186" t="s">
        <v>789</v>
      </c>
      <c r="I151" s="1160" t="s">
        <v>777</v>
      </c>
      <c r="J151" s="1153" t="s">
        <v>790</v>
      </c>
      <c r="K151" s="1155" t="s">
        <v>789</v>
      </c>
      <c r="L151" s="623"/>
      <c r="M151" s="623"/>
      <c r="N151" s="623"/>
      <c r="O151" s="623"/>
      <c r="P151" s="623"/>
      <c r="Q151" s="623"/>
      <c r="R151" s="623"/>
      <c r="S151" s="623"/>
      <c r="T151" s="623"/>
      <c r="U151" s="623"/>
      <c r="V151" s="623"/>
      <c r="W151" s="623"/>
      <c r="Y151" s="625"/>
      <c r="AD151" s="710"/>
    </row>
    <row r="152" spans="1:30" x14ac:dyDescent="0.25">
      <c r="A152" s="708"/>
      <c r="B152" s="1122"/>
      <c r="C152" s="1150"/>
      <c r="D152" s="1152"/>
      <c r="E152" s="1198"/>
      <c r="F152" s="1124"/>
      <c r="G152" s="1152"/>
      <c r="H152" s="1187"/>
      <c r="I152" s="1161"/>
      <c r="J152" s="1154"/>
      <c r="K152" s="1156"/>
      <c r="L152" s="623"/>
      <c r="M152" s="623"/>
      <c r="N152" s="623"/>
      <c r="O152" s="623"/>
      <c r="P152" s="623"/>
      <c r="Q152" s="623"/>
      <c r="R152" s="623"/>
      <c r="S152" s="623"/>
      <c r="T152" s="623"/>
      <c r="U152" s="623"/>
      <c r="V152" s="623"/>
      <c r="W152" s="623"/>
      <c r="Y152" s="625"/>
      <c r="AD152" s="710"/>
    </row>
    <row r="153" spans="1:30" ht="52.5" customHeight="1" x14ac:dyDescent="0.25">
      <c r="A153" s="708"/>
      <c r="B153" s="735">
        <v>1</v>
      </c>
      <c r="C153" s="1193" t="s">
        <v>82</v>
      </c>
      <c r="D153" s="1157" t="s">
        <v>207</v>
      </c>
      <c r="E153" s="742" t="s">
        <v>209</v>
      </c>
      <c r="F153" s="460"/>
      <c r="G153" s="462"/>
      <c r="H153" s="458"/>
      <c r="I153" s="460"/>
      <c r="J153" s="462"/>
      <c r="K153" s="458"/>
      <c r="L153" s="623"/>
      <c r="M153" s="623"/>
      <c r="N153" s="623"/>
      <c r="O153" s="623"/>
      <c r="P153" s="623"/>
      <c r="Q153" s="623"/>
      <c r="R153" s="623"/>
      <c r="S153" s="623"/>
      <c r="T153" s="623"/>
      <c r="U153" s="623"/>
      <c r="V153" s="623"/>
      <c r="W153" s="623"/>
      <c r="Y153" s="625"/>
      <c r="AD153" s="710"/>
    </row>
    <row r="154" spans="1:30" ht="50.25" customHeight="1" x14ac:dyDescent="0.25">
      <c r="A154" s="708"/>
      <c r="B154" s="736">
        <v>2</v>
      </c>
      <c r="C154" s="1194"/>
      <c r="D154" s="1158"/>
      <c r="E154" s="743" t="s">
        <v>84</v>
      </c>
      <c r="F154" s="451"/>
      <c r="G154" s="450"/>
      <c r="H154" s="449"/>
      <c r="I154" s="451"/>
      <c r="J154" s="450"/>
      <c r="K154" s="449"/>
      <c r="L154" s="623"/>
      <c r="M154" s="623"/>
      <c r="N154" s="623"/>
      <c r="O154" s="623"/>
      <c r="P154" s="623"/>
      <c r="Q154" s="623"/>
      <c r="R154" s="623"/>
      <c r="S154" s="623"/>
      <c r="T154" s="623"/>
      <c r="U154" s="623"/>
      <c r="V154" s="623"/>
      <c r="W154" s="623"/>
      <c r="Y154" s="625"/>
      <c r="AD154" s="710"/>
    </row>
    <row r="155" spans="1:30" ht="50.25" customHeight="1" x14ac:dyDescent="0.25">
      <c r="A155" s="708"/>
      <c r="B155" s="736">
        <v>3</v>
      </c>
      <c r="C155" s="1194"/>
      <c r="D155" s="1158"/>
      <c r="E155" s="743" t="s">
        <v>210</v>
      </c>
      <c r="F155" s="451"/>
      <c r="G155" s="450"/>
      <c r="H155" s="449"/>
      <c r="I155" s="451"/>
      <c r="J155" s="450"/>
      <c r="K155" s="449"/>
      <c r="L155" s="623"/>
      <c r="M155" s="623"/>
      <c r="N155" s="623"/>
      <c r="O155" s="623"/>
      <c r="P155" s="623"/>
      <c r="Q155" s="623"/>
      <c r="R155" s="623"/>
      <c r="S155" s="623"/>
      <c r="T155" s="623"/>
      <c r="U155" s="623"/>
      <c r="V155" s="623"/>
      <c r="W155" s="623"/>
      <c r="Y155" s="625"/>
      <c r="AD155" s="710"/>
    </row>
    <row r="156" spans="1:30" ht="50.25" customHeight="1" x14ac:dyDescent="0.25">
      <c r="A156" s="708"/>
      <c r="B156" s="736">
        <v>4</v>
      </c>
      <c r="C156" s="1194"/>
      <c r="D156" s="1159"/>
      <c r="E156" s="743" t="s">
        <v>211</v>
      </c>
      <c r="F156" s="451"/>
      <c r="G156" s="450"/>
      <c r="H156" s="449"/>
      <c r="I156" s="451"/>
      <c r="J156" s="450"/>
      <c r="K156" s="449"/>
      <c r="L156" s="623"/>
      <c r="M156" s="623"/>
      <c r="N156" s="623"/>
      <c r="O156" s="623"/>
      <c r="P156" s="623"/>
      <c r="Q156" s="623"/>
      <c r="R156" s="623"/>
      <c r="S156" s="623"/>
      <c r="T156" s="623"/>
      <c r="U156" s="623"/>
      <c r="V156" s="623"/>
      <c r="W156" s="623"/>
      <c r="Y156" s="625"/>
      <c r="AD156" s="710"/>
    </row>
    <row r="157" spans="1:30" ht="53.25" customHeight="1" x14ac:dyDescent="0.25">
      <c r="A157" s="708"/>
      <c r="B157" s="736">
        <v>5</v>
      </c>
      <c r="C157" s="1194"/>
      <c r="D157" s="1180" t="s">
        <v>208</v>
      </c>
      <c r="E157" s="743" t="s">
        <v>209</v>
      </c>
      <c r="F157" s="451"/>
      <c r="G157" s="450"/>
      <c r="H157" s="449"/>
      <c r="I157" s="451"/>
      <c r="J157" s="450"/>
      <c r="K157" s="449"/>
      <c r="L157" s="623"/>
      <c r="M157" s="623"/>
      <c r="N157" s="623"/>
      <c r="O157" s="623"/>
      <c r="P157" s="623"/>
      <c r="Q157" s="623"/>
      <c r="R157" s="623"/>
      <c r="S157" s="623"/>
      <c r="T157" s="623"/>
      <c r="U157" s="623"/>
      <c r="V157" s="623"/>
      <c r="W157" s="623"/>
      <c r="Y157" s="625"/>
      <c r="AD157" s="710"/>
    </row>
    <row r="158" spans="1:30" ht="50.25" customHeight="1" x14ac:dyDescent="0.25">
      <c r="A158" s="708"/>
      <c r="B158" s="736">
        <v>6</v>
      </c>
      <c r="C158" s="1194"/>
      <c r="D158" s="1158"/>
      <c r="E158" s="743" t="s">
        <v>84</v>
      </c>
      <c r="F158" s="451"/>
      <c r="G158" s="450"/>
      <c r="H158" s="449"/>
      <c r="I158" s="451"/>
      <c r="J158" s="450"/>
      <c r="K158" s="449"/>
      <c r="L158" s="623"/>
      <c r="M158" s="623"/>
      <c r="N158" s="623"/>
      <c r="O158" s="623"/>
      <c r="P158" s="623"/>
      <c r="Q158" s="623"/>
      <c r="R158" s="623"/>
      <c r="S158" s="623"/>
      <c r="T158" s="623"/>
      <c r="U158" s="623"/>
      <c r="V158" s="623"/>
      <c r="W158" s="623"/>
      <c r="Y158" s="625"/>
      <c r="AD158" s="710"/>
    </row>
    <row r="159" spans="1:30" ht="50.25" customHeight="1" x14ac:dyDescent="0.25">
      <c r="A159" s="708"/>
      <c r="B159" s="737">
        <v>7</v>
      </c>
      <c r="C159" s="1194"/>
      <c r="D159" s="1158"/>
      <c r="E159" s="743" t="s">
        <v>210</v>
      </c>
      <c r="F159" s="451"/>
      <c r="G159" s="450"/>
      <c r="H159" s="449"/>
      <c r="I159" s="451"/>
      <c r="J159" s="450"/>
      <c r="K159" s="449"/>
      <c r="L159" s="623"/>
      <c r="M159" s="623"/>
      <c r="N159" s="623"/>
      <c r="O159" s="623"/>
      <c r="P159" s="623"/>
      <c r="Q159" s="623"/>
      <c r="R159" s="623"/>
      <c r="S159" s="623"/>
      <c r="T159" s="623"/>
      <c r="U159" s="623"/>
      <c r="V159" s="623"/>
      <c r="W159" s="623"/>
      <c r="Y159" s="625"/>
      <c r="AD159" s="710"/>
    </row>
    <row r="160" spans="1:30" ht="50.25" customHeight="1" x14ac:dyDescent="0.25">
      <c r="A160" s="708"/>
      <c r="B160" s="736">
        <v>8</v>
      </c>
      <c r="C160" s="1195"/>
      <c r="D160" s="1159"/>
      <c r="E160" s="743" t="s">
        <v>211</v>
      </c>
      <c r="F160" s="451"/>
      <c r="G160" s="450"/>
      <c r="H160" s="449"/>
      <c r="I160" s="451"/>
      <c r="J160" s="450"/>
      <c r="K160" s="449"/>
      <c r="L160" s="623"/>
      <c r="M160" s="623"/>
      <c r="N160" s="623"/>
      <c r="O160" s="623"/>
      <c r="P160" s="623"/>
      <c r="Q160" s="623"/>
      <c r="R160" s="623"/>
      <c r="S160" s="623"/>
      <c r="T160" s="623"/>
      <c r="U160" s="623"/>
      <c r="V160" s="623"/>
      <c r="W160" s="623"/>
      <c r="Y160" s="625"/>
      <c r="AD160" s="710"/>
    </row>
    <row r="161" spans="1:30" ht="50.25" customHeight="1" x14ac:dyDescent="0.25">
      <c r="A161" s="708"/>
      <c r="B161" s="736">
        <v>9</v>
      </c>
      <c r="C161" s="1199" t="s">
        <v>83</v>
      </c>
      <c r="D161" s="744" t="s">
        <v>207</v>
      </c>
      <c r="E161" s="745" t="s">
        <v>796</v>
      </c>
      <c r="F161" s="451"/>
      <c r="G161" s="450"/>
      <c r="H161" s="449"/>
      <c r="I161" s="451"/>
      <c r="J161" s="450"/>
      <c r="K161" s="449"/>
      <c r="L161" s="623"/>
      <c r="M161" s="623"/>
      <c r="N161" s="623"/>
      <c r="O161" s="623"/>
      <c r="P161" s="623"/>
      <c r="Q161" s="623"/>
      <c r="R161" s="623"/>
      <c r="S161" s="623"/>
      <c r="T161" s="623"/>
      <c r="U161" s="623"/>
      <c r="V161" s="623"/>
      <c r="W161" s="623"/>
      <c r="Y161" s="625"/>
      <c r="AD161" s="710"/>
    </row>
    <row r="162" spans="1:30" ht="50.25" customHeight="1" x14ac:dyDescent="0.25">
      <c r="A162" s="708"/>
      <c r="B162" s="738">
        <v>10</v>
      </c>
      <c r="C162" s="1194"/>
      <c r="D162" s="746" t="s">
        <v>208</v>
      </c>
      <c r="E162" s="745" t="s">
        <v>795</v>
      </c>
      <c r="F162" s="456"/>
      <c r="G162" s="465"/>
      <c r="H162" s="464"/>
      <c r="I162" s="456"/>
      <c r="J162" s="465"/>
      <c r="K162" s="464"/>
      <c r="L162" s="623"/>
      <c r="M162" s="623"/>
      <c r="N162" s="623"/>
      <c r="O162" s="623"/>
      <c r="P162" s="623"/>
      <c r="Q162" s="623"/>
      <c r="R162" s="623"/>
      <c r="S162" s="623"/>
      <c r="T162" s="623"/>
      <c r="U162" s="623"/>
      <c r="V162" s="623"/>
      <c r="W162" s="623"/>
      <c r="Y162" s="625"/>
      <c r="AD162" s="710"/>
    </row>
    <row r="163" spans="1:30" ht="50.25" customHeight="1" x14ac:dyDescent="0.25">
      <c r="A163" s="708"/>
      <c r="B163" s="739">
        <v>11</v>
      </c>
      <c r="C163" s="740" t="s">
        <v>775</v>
      </c>
      <c r="D163" s="1225" t="s">
        <v>724</v>
      </c>
      <c r="E163" s="1130"/>
      <c r="F163" s="447"/>
      <c r="G163" s="446"/>
      <c r="H163" s="448"/>
      <c r="I163" s="447"/>
      <c r="J163" s="463"/>
      <c r="K163" s="445"/>
      <c r="L163" s="623"/>
      <c r="M163" s="623"/>
      <c r="N163" s="623"/>
      <c r="O163" s="623"/>
      <c r="P163" s="623"/>
      <c r="Q163" s="623"/>
      <c r="R163" s="623"/>
      <c r="S163" s="623"/>
      <c r="T163" s="623"/>
      <c r="U163" s="623"/>
      <c r="V163" s="623"/>
      <c r="W163" s="623"/>
      <c r="Y163" s="625"/>
      <c r="AD163" s="710"/>
    </row>
    <row r="164" spans="1:30" x14ac:dyDescent="0.25">
      <c r="A164" s="623"/>
      <c r="B164" s="623"/>
      <c r="C164" s="623"/>
      <c r="D164" s="623"/>
      <c r="E164" s="623"/>
      <c r="F164" s="623"/>
      <c r="G164" s="623"/>
      <c r="H164" s="623"/>
      <c r="I164" s="623"/>
      <c r="J164" s="623"/>
      <c r="K164" s="623"/>
      <c r="L164" s="623"/>
      <c r="M164" s="623"/>
      <c r="N164" s="623"/>
      <c r="O164" s="623"/>
      <c r="P164" s="623"/>
      <c r="Q164" s="623"/>
      <c r="R164" s="623"/>
      <c r="S164" s="623"/>
      <c r="T164" s="623"/>
      <c r="U164" s="623"/>
      <c r="V164" s="623"/>
      <c r="W164" s="623"/>
      <c r="Y164" s="625"/>
      <c r="AD164" s="710"/>
    </row>
    <row r="165" spans="1:30" x14ac:dyDescent="0.25">
      <c r="A165" s="623"/>
      <c r="B165" s="623"/>
      <c r="C165" s="623"/>
      <c r="D165" s="623"/>
      <c r="E165" s="623"/>
      <c r="F165" s="623"/>
      <c r="G165" s="623"/>
      <c r="H165" s="623"/>
      <c r="I165" s="623"/>
      <c r="J165" s="623"/>
      <c r="K165" s="623"/>
      <c r="L165" s="623"/>
      <c r="M165" s="623"/>
      <c r="N165" s="623"/>
      <c r="O165" s="623"/>
      <c r="P165" s="623"/>
      <c r="Q165" s="623"/>
      <c r="R165" s="623"/>
      <c r="S165" s="623"/>
      <c r="T165" s="623"/>
      <c r="U165" s="623"/>
      <c r="V165" s="623"/>
      <c r="W165" s="623"/>
      <c r="Y165" s="625"/>
      <c r="AD165" s="710"/>
    </row>
    <row r="166" spans="1:30" ht="17.25" x14ac:dyDescent="0.25">
      <c r="A166" s="688" t="s">
        <v>794</v>
      </c>
      <c r="B166" s="623"/>
      <c r="C166" s="623"/>
      <c r="D166" s="623"/>
      <c r="E166" s="623"/>
      <c r="F166" s="623"/>
      <c r="G166" s="623"/>
      <c r="H166" s="623"/>
      <c r="I166" s="623"/>
      <c r="J166" s="623"/>
      <c r="K166" s="623"/>
      <c r="L166" s="623"/>
      <c r="M166" s="623"/>
      <c r="N166" s="623"/>
      <c r="O166" s="623"/>
      <c r="P166" s="623"/>
      <c r="Q166" s="623"/>
      <c r="R166" s="623"/>
      <c r="S166" s="623"/>
      <c r="T166" s="623"/>
      <c r="U166" s="623"/>
      <c r="V166" s="623"/>
      <c r="W166" s="623"/>
      <c r="Y166" s="625"/>
      <c r="AD166" s="704"/>
    </row>
    <row r="167" spans="1:30" ht="17.25" x14ac:dyDescent="0.25">
      <c r="A167" s="623"/>
      <c r="B167" s="643"/>
      <c r="C167" s="643"/>
      <c r="D167" s="643"/>
      <c r="E167" s="643"/>
      <c r="F167" s="1165" t="s">
        <v>134</v>
      </c>
      <c r="G167" s="1166"/>
      <c r="H167" s="1167"/>
      <c r="I167" s="1165" t="s">
        <v>190</v>
      </c>
      <c r="J167" s="1166"/>
      <c r="K167" s="1166"/>
      <c r="L167" s="734"/>
      <c r="M167" s="734"/>
      <c r="N167" s="734"/>
      <c r="O167" s="734"/>
      <c r="P167" s="734"/>
      <c r="Q167" s="734"/>
      <c r="R167" s="734"/>
      <c r="S167" s="734"/>
      <c r="T167" s="734"/>
      <c r="U167" s="734"/>
      <c r="V167" s="734"/>
      <c r="W167" s="734"/>
      <c r="Y167" s="625"/>
      <c r="AD167" s="710"/>
    </row>
    <row r="168" spans="1:30" x14ac:dyDescent="0.25">
      <c r="A168" s="708"/>
      <c r="B168" s="747" t="s">
        <v>115</v>
      </c>
      <c r="C168" s="706" t="s">
        <v>793</v>
      </c>
      <c r="D168" s="706"/>
      <c r="E168" s="706"/>
      <c r="F168" s="1123" t="s">
        <v>777</v>
      </c>
      <c r="G168" s="1151" t="s">
        <v>790</v>
      </c>
      <c r="H168" s="1186" t="s">
        <v>789</v>
      </c>
      <c r="I168" s="1188" t="s">
        <v>777</v>
      </c>
      <c r="J168" s="1188" t="s">
        <v>790</v>
      </c>
      <c r="K168" s="1171" t="s">
        <v>789</v>
      </c>
      <c r="L168" s="623"/>
      <c r="M168" s="623"/>
      <c r="N168" s="623"/>
      <c r="O168" s="623"/>
      <c r="P168" s="623"/>
      <c r="Q168" s="623"/>
      <c r="R168" s="623"/>
      <c r="S168" s="623"/>
      <c r="T168" s="623"/>
      <c r="U168" s="623"/>
      <c r="V168" s="623"/>
      <c r="W168" s="623"/>
      <c r="Y168" s="625"/>
      <c r="AD168" s="710"/>
    </row>
    <row r="169" spans="1:30" x14ac:dyDescent="0.25">
      <c r="A169" s="708"/>
      <c r="B169" s="748"/>
      <c r="C169" s="712"/>
      <c r="D169" s="712"/>
      <c r="E169" s="712"/>
      <c r="F169" s="1124"/>
      <c r="G169" s="1152"/>
      <c r="H169" s="1187"/>
      <c r="I169" s="1189"/>
      <c r="J169" s="1189"/>
      <c r="K169" s="1173"/>
      <c r="L169" s="623"/>
      <c r="M169" s="623"/>
      <c r="N169" s="623"/>
      <c r="O169" s="623"/>
      <c r="P169" s="623"/>
      <c r="Q169" s="623"/>
      <c r="R169" s="623"/>
      <c r="S169" s="623"/>
      <c r="T169" s="623"/>
      <c r="U169" s="623"/>
      <c r="V169" s="623"/>
      <c r="W169" s="623"/>
      <c r="Y169" s="625"/>
      <c r="AD169" s="710"/>
    </row>
    <row r="170" spans="1:30" ht="15" x14ac:dyDescent="0.25">
      <c r="A170" s="708"/>
      <c r="B170" s="735">
        <v>1</v>
      </c>
      <c r="C170" s="1196" t="s">
        <v>85</v>
      </c>
      <c r="D170" s="1196"/>
      <c r="E170" s="1196"/>
      <c r="F170" s="460"/>
      <c r="G170" s="462"/>
      <c r="H170" s="461"/>
      <c r="I170" s="460"/>
      <c r="J170" s="459"/>
      <c r="K170" s="458"/>
      <c r="L170" s="623"/>
      <c r="M170" s="623"/>
      <c r="N170" s="623"/>
      <c r="O170" s="623"/>
      <c r="P170" s="623"/>
      <c r="Q170" s="623"/>
      <c r="R170" s="623"/>
      <c r="S170" s="623"/>
      <c r="T170" s="623"/>
      <c r="U170" s="623"/>
      <c r="V170" s="623"/>
      <c r="W170" s="623"/>
      <c r="Y170" s="625"/>
      <c r="AD170" s="710"/>
    </row>
    <row r="171" spans="1:30" ht="15" x14ac:dyDescent="0.25">
      <c r="A171" s="708"/>
      <c r="B171" s="736">
        <v>2</v>
      </c>
      <c r="C171" s="1176" t="s">
        <v>89</v>
      </c>
      <c r="D171" s="1176"/>
      <c r="E171" s="1176"/>
      <c r="F171" s="451"/>
      <c r="G171" s="450"/>
      <c r="H171" s="452"/>
      <c r="I171" s="451"/>
      <c r="J171" s="450"/>
      <c r="K171" s="449"/>
      <c r="L171" s="623"/>
      <c r="M171" s="623"/>
      <c r="N171" s="623"/>
      <c r="O171" s="623"/>
      <c r="P171" s="623"/>
      <c r="Q171" s="623"/>
      <c r="R171" s="623"/>
      <c r="S171" s="623"/>
      <c r="T171" s="623"/>
      <c r="U171" s="623"/>
      <c r="V171" s="623"/>
      <c r="W171" s="623"/>
      <c r="Y171" s="625"/>
      <c r="AD171" s="710"/>
    </row>
    <row r="172" spans="1:30" ht="15" x14ac:dyDescent="0.25">
      <c r="A172" s="708"/>
      <c r="B172" s="736">
        <v>3</v>
      </c>
      <c r="C172" s="1176" t="s">
        <v>86</v>
      </c>
      <c r="D172" s="1176"/>
      <c r="E172" s="1176"/>
      <c r="F172" s="451"/>
      <c r="G172" s="450"/>
      <c r="H172" s="452"/>
      <c r="I172" s="451"/>
      <c r="J172" s="450"/>
      <c r="K172" s="449"/>
      <c r="L172" s="623"/>
      <c r="M172" s="623"/>
      <c r="N172" s="623"/>
      <c r="O172" s="623"/>
      <c r="P172" s="623"/>
      <c r="Q172" s="623"/>
      <c r="R172" s="623"/>
      <c r="S172" s="623"/>
      <c r="T172" s="623"/>
      <c r="U172" s="623"/>
      <c r="V172" s="623"/>
      <c r="W172" s="623"/>
      <c r="Y172" s="625"/>
      <c r="AD172" s="710"/>
    </row>
    <row r="173" spans="1:30" ht="15" x14ac:dyDescent="0.25">
      <c r="A173" s="708"/>
      <c r="B173" s="736">
        <v>4</v>
      </c>
      <c r="C173" s="1176" t="s">
        <v>87</v>
      </c>
      <c r="D173" s="1176"/>
      <c r="E173" s="1176"/>
      <c r="F173" s="451"/>
      <c r="G173" s="450"/>
      <c r="H173" s="452"/>
      <c r="I173" s="451"/>
      <c r="J173" s="450"/>
      <c r="K173" s="449"/>
      <c r="L173" s="623"/>
      <c r="M173" s="623"/>
      <c r="N173" s="623"/>
      <c r="O173" s="623"/>
      <c r="P173" s="623"/>
      <c r="Q173" s="623"/>
      <c r="R173" s="623"/>
      <c r="S173" s="623"/>
      <c r="T173" s="623"/>
      <c r="U173" s="623"/>
      <c r="V173" s="623"/>
      <c r="W173" s="623"/>
      <c r="Y173" s="625"/>
      <c r="AD173" s="710"/>
    </row>
    <row r="174" spans="1:30" ht="15" x14ac:dyDescent="0.25">
      <c r="A174" s="708"/>
      <c r="B174" s="736">
        <v>5</v>
      </c>
      <c r="C174" s="1176" t="s">
        <v>88</v>
      </c>
      <c r="D174" s="1176"/>
      <c r="E174" s="1176"/>
      <c r="F174" s="451"/>
      <c r="G174" s="450"/>
      <c r="H174" s="452"/>
      <c r="I174" s="451"/>
      <c r="J174" s="450"/>
      <c r="K174" s="449"/>
      <c r="L174" s="623"/>
      <c r="M174" s="623"/>
      <c r="N174" s="623"/>
      <c r="O174" s="623"/>
      <c r="P174" s="623"/>
      <c r="Q174" s="623"/>
      <c r="R174" s="623"/>
      <c r="S174" s="623"/>
      <c r="T174" s="623"/>
      <c r="U174" s="623"/>
      <c r="V174" s="623"/>
      <c r="W174" s="623"/>
      <c r="Y174" s="625"/>
      <c r="AD174" s="710"/>
    </row>
    <row r="175" spans="1:30" ht="15" x14ac:dyDescent="0.25">
      <c r="A175" s="708"/>
      <c r="B175" s="736">
        <v>6</v>
      </c>
      <c r="C175" s="1176" t="s">
        <v>90</v>
      </c>
      <c r="D175" s="1176"/>
      <c r="E175" s="1176"/>
      <c r="F175" s="451"/>
      <c r="G175" s="450"/>
      <c r="H175" s="452"/>
      <c r="I175" s="451"/>
      <c r="J175" s="450"/>
      <c r="K175" s="449"/>
      <c r="L175" s="623"/>
      <c r="M175" s="623"/>
      <c r="N175" s="623"/>
      <c r="O175" s="623"/>
      <c r="P175" s="623"/>
      <c r="Q175" s="623"/>
      <c r="R175" s="623"/>
      <c r="S175" s="623"/>
      <c r="T175" s="623"/>
      <c r="U175" s="623"/>
      <c r="V175" s="623"/>
      <c r="W175" s="623"/>
      <c r="Y175" s="625"/>
      <c r="AD175" s="710"/>
    </row>
    <row r="176" spans="1:30" ht="15" x14ac:dyDescent="0.25">
      <c r="A176" s="708"/>
      <c r="B176" s="737">
        <v>7</v>
      </c>
      <c r="C176" s="1176" t="s">
        <v>91</v>
      </c>
      <c r="D176" s="1176"/>
      <c r="E176" s="1176"/>
      <c r="F176" s="451"/>
      <c r="G176" s="450"/>
      <c r="H176" s="452"/>
      <c r="I176" s="451"/>
      <c r="J176" s="450"/>
      <c r="K176" s="449"/>
      <c r="L176" s="623"/>
      <c r="M176" s="623"/>
      <c r="N176" s="623"/>
      <c r="O176" s="623"/>
      <c r="P176" s="623"/>
      <c r="Q176" s="623"/>
      <c r="R176" s="623"/>
      <c r="S176" s="623"/>
      <c r="T176" s="623"/>
      <c r="U176" s="623"/>
      <c r="V176" s="623"/>
      <c r="W176" s="623"/>
      <c r="Y176" s="625"/>
      <c r="AD176" s="710"/>
    </row>
    <row r="177" spans="1:30" ht="15" x14ac:dyDescent="0.25">
      <c r="A177" s="708"/>
      <c r="B177" s="736">
        <v>8</v>
      </c>
      <c r="C177" s="1176" t="s">
        <v>92</v>
      </c>
      <c r="D177" s="1176"/>
      <c r="E177" s="1176"/>
      <c r="F177" s="451"/>
      <c r="G177" s="450"/>
      <c r="H177" s="452"/>
      <c r="I177" s="451"/>
      <c r="J177" s="450"/>
      <c r="K177" s="449"/>
      <c r="L177" s="623"/>
      <c r="M177" s="623"/>
      <c r="N177" s="623"/>
      <c r="O177" s="623"/>
      <c r="P177" s="623"/>
      <c r="Q177" s="623"/>
      <c r="R177" s="623"/>
      <c r="S177" s="623"/>
      <c r="T177" s="623"/>
      <c r="U177" s="623"/>
      <c r="V177" s="623"/>
      <c r="W177" s="623"/>
      <c r="Y177" s="625"/>
      <c r="AD177" s="710"/>
    </row>
    <row r="178" spans="1:30" ht="15" x14ac:dyDescent="0.25">
      <c r="A178" s="708"/>
      <c r="B178" s="736">
        <v>9</v>
      </c>
      <c r="C178" s="1176" t="s">
        <v>93</v>
      </c>
      <c r="D178" s="1176"/>
      <c r="E178" s="1176"/>
      <c r="F178" s="451"/>
      <c r="G178" s="450"/>
      <c r="H178" s="452"/>
      <c r="I178" s="451"/>
      <c r="J178" s="450"/>
      <c r="K178" s="449"/>
      <c r="L178" s="623"/>
      <c r="M178" s="623"/>
      <c r="N178" s="623"/>
      <c r="O178" s="623"/>
      <c r="P178" s="623"/>
      <c r="Q178" s="623"/>
      <c r="R178" s="623"/>
      <c r="S178" s="623"/>
      <c r="T178" s="623"/>
      <c r="U178" s="623"/>
      <c r="V178" s="623"/>
      <c r="W178" s="623"/>
      <c r="Y178" s="625"/>
      <c r="AD178" s="710"/>
    </row>
    <row r="179" spans="1:30" ht="15" x14ac:dyDescent="0.25">
      <c r="A179" s="708"/>
      <c r="B179" s="736">
        <v>10</v>
      </c>
      <c r="C179" s="1176" t="s">
        <v>94</v>
      </c>
      <c r="D179" s="1176"/>
      <c r="E179" s="1176"/>
      <c r="F179" s="451"/>
      <c r="G179" s="450"/>
      <c r="H179" s="452"/>
      <c r="I179" s="451"/>
      <c r="J179" s="450"/>
      <c r="K179" s="449"/>
      <c r="L179" s="623"/>
      <c r="M179" s="623"/>
      <c r="N179" s="623"/>
      <c r="O179" s="623"/>
      <c r="P179" s="623"/>
      <c r="Q179" s="623"/>
      <c r="R179" s="623"/>
      <c r="S179" s="623"/>
      <c r="T179" s="623"/>
      <c r="U179" s="623"/>
      <c r="V179" s="623"/>
      <c r="W179" s="623"/>
      <c r="Y179" s="625"/>
      <c r="AD179" s="710"/>
    </row>
    <row r="180" spans="1:30" ht="15" x14ac:dyDescent="0.25">
      <c r="A180" s="708"/>
      <c r="B180" s="739">
        <v>11</v>
      </c>
      <c r="C180" s="1133" t="s">
        <v>0</v>
      </c>
      <c r="D180" s="1133"/>
      <c r="E180" s="1133"/>
      <c r="F180" s="447"/>
      <c r="G180" s="446"/>
      <c r="H180" s="448"/>
      <c r="I180" s="447"/>
      <c r="J180" s="446"/>
      <c r="K180" s="445"/>
      <c r="L180" s="623"/>
      <c r="M180" s="623"/>
      <c r="N180" s="623"/>
      <c r="O180" s="623"/>
      <c r="P180" s="623"/>
      <c r="Q180" s="623"/>
      <c r="R180" s="623"/>
      <c r="S180" s="623"/>
      <c r="T180" s="623"/>
      <c r="U180" s="623"/>
      <c r="V180" s="623"/>
      <c r="W180" s="623"/>
      <c r="Y180" s="625"/>
      <c r="AD180" s="710"/>
    </row>
    <row r="181" spans="1:30" x14ac:dyDescent="0.25">
      <c r="A181" s="708"/>
      <c r="B181" s="623"/>
      <c r="C181" s="623"/>
      <c r="D181" s="623"/>
      <c r="E181" s="623"/>
      <c r="F181" s="623"/>
      <c r="G181" s="623"/>
      <c r="H181" s="623"/>
      <c r="I181" s="623"/>
      <c r="J181" s="623"/>
      <c r="K181" s="623"/>
      <c r="L181" s="623"/>
      <c r="M181" s="623"/>
      <c r="N181" s="623"/>
      <c r="O181" s="623"/>
      <c r="P181" s="623"/>
      <c r="Q181" s="623"/>
      <c r="R181" s="623"/>
      <c r="S181" s="623"/>
      <c r="T181" s="623"/>
      <c r="U181" s="623"/>
      <c r="V181" s="623"/>
      <c r="W181" s="623"/>
      <c r="Y181" s="625"/>
      <c r="AD181" s="710"/>
    </row>
    <row r="182" spans="1:30" x14ac:dyDescent="0.25">
      <c r="A182" s="711"/>
      <c r="B182" s="623"/>
      <c r="C182" s="623"/>
      <c r="D182" s="623"/>
      <c r="E182" s="623"/>
      <c r="F182" s="623"/>
      <c r="G182" s="623"/>
      <c r="H182" s="623"/>
      <c r="I182" s="623"/>
      <c r="J182" s="623"/>
      <c r="K182" s="623"/>
      <c r="L182" s="623"/>
      <c r="M182" s="623"/>
      <c r="N182" s="623"/>
      <c r="O182" s="623"/>
      <c r="P182" s="623"/>
      <c r="Q182" s="623"/>
      <c r="R182" s="623"/>
      <c r="S182" s="623"/>
      <c r="T182" s="623"/>
      <c r="U182" s="623"/>
      <c r="V182" s="623"/>
      <c r="W182" s="623"/>
      <c r="Y182" s="625"/>
      <c r="AD182" s="716"/>
    </row>
    <row r="183" spans="1:30" ht="17.25" x14ac:dyDescent="0.3">
      <c r="A183" s="705" t="s">
        <v>792</v>
      </c>
      <c r="B183" s="623"/>
      <c r="C183" s="623"/>
      <c r="D183" s="623"/>
      <c r="E183" s="623"/>
      <c r="F183" s="623"/>
      <c r="G183" s="623"/>
      <c r="H183" s="623"/>
      <c r="I183" s="623"/>
      <c r="J183" s="623"/>
      <c r="K183" s="623"/>
      <c r="L183" s="749"/>
      <c r="M183" s="749"/>
      <c r="N183" s="749"/>
      <c r="O183" s="749"/>
      <c r="P183" s="749"/>
      <c r="Q183" s="749"/>
      <c r="R183" s="749"/>
      <c r="S183" s="749"/>
      <c r="T183" s="749"/>
      <c r="U183" s="749"/>
      <c r="V183" s="749"/>
      <c r="W183" s="749"/>
      <c r="Y183" s="625"/>
      <c r="AD183" s="707"/>
    </row>
    <row r="184" spans="1:30" ht="17.25" x14ac:dyDescent="0.3">
      <c r="A184" s="705"/>
      <c r="B184" s="623"/>
      <c r="C184" s="623"/>
      <c r="D184" s="623"/>
      <c r="E184" s="623"/>
      <c r="F184" s="623"/>
      <c r="G184" s="623"/>
      <c r="H184" s="623"/>
      <c r="I184" s="623"/>
      <c r="J184" s="623"/>
      <c r="K184" s="623"/>
      <c r="L184" s="734"/>
      <c r="M184" s="734"/>
      <c r="N184" s="734"/>
      <c r="O184" s="734"/>
      <c r="P184" s="734"/>
      <c r="Q184" s="734"/>
      <c r="R184" s="734"/>
      <c r="S184" s="734"/>
      <c r="T184" s="734"/>
      <c r="U184" s="734"/>
      <c r="V184" s="734"/>
      <c r="W184" s="734"/>
      <c r="Y184" s="625"/>
      <c r="AD184" s="707"/>
    </row>
    <row r="185" spans="1:30" x14ac:dyDescent="0.25">
      <c r="A185" s="708"/>
      <c r="B185" s="1134" t="s">
        <v>791</v>
      </c>
      <c r="C185" s="1134"/>
      <c r="D185" s="1134"/>
      <c r="E185" s="1121"/>
      <c r="F185" s="1165" t="s">
        <v>134</v>
      </c>
      <c r="G185" s="1166"/>
      <c r="H185" s="1167"/>
      <c r="I185" s="1165" t="s">
        <v>190</v>
      </c>
      <c r="J185" s="1166"/>
      <c r="K185" s="1166"/>
      <c r="L185" s="623"/>
      <c r="M185" s="623"/>
      <c r="N185" s="623"/>
      <c r="O185" s="623"/>
      <c r="P185" s="623"/>
      <c r="Q185" s="623"/>
      <c r="R185" s="623"/>
      <c r="S185" s="623"/>
      <c r="T185" s="623"/>
      <c r="U185" s="623"/>
      <c r="V185" s="623"/>
      <c r="W185" s="623"/>
      <c r="Y185" s="625"/>
      <c r="AD185" s="710"/>
    </row>
    <row r="186" spans="1:30" x14ac:dyDescent="0.25">
      <c r="A186" s="708"/>
      <c r="B186" s="1135"/>
      <c r="C186" s="1135"/>
      <c r="D186" s="1135"/>
      <c r="E186" s="1136"/>
      <c r="F186" s="1170" t="s">
        <v>777</v>
      </c>
      <c r="G186" s="1151" t="s">
        <v>790</v>
      </c>
      <c r="H186" s="1186" t="s">
        <v>789</v>
      </c>
      <c r="I186" s="1170" t="s">
        <v>777</v>
      </c>
      <c r="J186" s="1151" t="s">
        <v>790</v>
      </c>
      <c r="K186" s="1197" t="s">
        <v>789</v>
      </c>
      <c r="L186" s="623"/>
      <c r="M186" s="623"/>
      <c r="N186" s="623"/>
      <c r="O186" s="623"/>
      <c r="P186" s="623"/>
      <c r="Q186" s="623"/>
      <c r="R186" s="623"/>
      <c r="S186" s="623"/>
      <c r="T186" s="623"/>
      <c r="U186" s="623"/>
      <c r="V186" s="623"/>
      <c r="W186" s="623"/>
      <c r="Y186" s="625"/>
      <c r="AD186" s="710"/>
    </row>
    <row r="187" spans="1:30" x14ac:dyDescent="0.25">
      <c r="A187" s="711"/>
      <c r="B187" s="1137"/>
      <c r="C187" s="1137"/>
      <c r="D187" s="1137"/>
      <c r="E187" s="1122"/>
      <c r="F187" s="1124"/>
      <c r="G187" s="1152"/>
      <c r="H187" s="1187"/>
      <c r="I187" s="1124"/>
      <c r="J187" s="1152"/>
      <c r="K187" s="1198"/>
      <c r="L187" s="623"/>
      <c r="M187" s="623"/>
      <c r="N187" s="623"/>
      <c r="O187" s="623"/>
      <c r="P187" s="623"/>
      <c r="Q187" s="623"/>
      <c r="R187" s="623"/>
      <c r="S187" s="623"/>
      <c r="T187" s="623"/>
      <c r="U187" s="623"/>
      <c r="V187" s="623"/>
      <c r="W187" s="623"/>
      <c r="Y187" s="625"/>
      <c r="AD187" s="716"/>
    </row>
    <row r="188" spans="1:30" ht="15" x14ac:dyDescent="0.25">
      <c r="A188" s="711"/>
      <c r="B188" s="750" t="s">
        <v>21</v>
      </c>
      <c r="C188" s="750"/>
      <c r="D188" s="750"/>
      <c r="E188" s="717"/>
      <c r="F188" s="451"/>
      <c r="G188" s="455"/>
      <c r="H188" s="457"/>
      <c r="I188" s="456"/>
      <c r="J188" s="455"/>
      <c r="K188" s="454"/>
      <c r="L188" s="623"/>
      <c r="M188" s="623"/>
      <c r="N188" s="623"/>
      <c r="O188" s="623"/>
      <c r="P188" s="623"/>
      <c r="Q188" s="623"/>
      <c r="R188" s="623"/>
      <c r="S188" s="623"/>
      <c r="T188" s="623"/>
      <c r="U188" s="623"/>
      <c r="V188" s="623"/>
      <c r="W188" s="623"/>
      <c r="Y188" s="625"/>
      <c r="AD188" s="716"/>
    </row>
    <row r="189" spans="1:30" ht="15" x14ac:dyDescent="0.25">
      <c r="A189" s="711"/>
      <c r="B189" s="751" t="s">
        <v>22</v>
      </c>
      <c r="C189" s="751"/>
      <c r="D189" s="751"/>
      <c r="E189" s="720"/>
      <c r="F189" s="453"/>
      <c r="G189" s="450"/>
      <c r="H189" s="452"/>
      <c r="I189" s="451"/>
      <c r="J189" s="450"/>
      <c r="K189" s="449"/>
      <c r="L189" s="623"/>
      <c r="M189" s="623"/>
      <c r="N189" s="623"/>
      <c r="O189" s="623"/>
      <c r="P189" s="623"/>
      <c r="Q189" s="623"/>
      <c r="R189" s="623"/>
      <c r="S189" s="623"/>
      <c r="T189" s="623"/>
      <c r="U189" s="623"/>
      <c r="V189" s="623"/>
      <c r="W189" s="623"/>
      <c r="Y189" s="625"/>
      <c r="AD189" s="716"/>
    </row>
    <row r="190" spans="1:30" ht="15" x14ac:dyDescent="0.25">
      <c r="A190" s="711"/>
      <c r="B190" s="752" t="s">
        <v>49</v>
      </c>
      <c r="C190" s="752"/>
      <c r="D190" s="752"/>
      <c r="E190" s="723"/>
      <c r="F190" s="453"/>
      <c r="G190" s="450"/>
      <c r="H190" s="452"/>
      <c r="I190" s="451"/>
      <c r="J190" s="450"/>
      <c r="K190" s="449"/>
      <c r="L190" s="623"/>
      <c r="M190" s="623"/>
      <c r="N190" s="623"/>
      <c r="O190" s="623"/>
      <c r="P190" s="623"/>
      <c r="Q190" s="623"/>
      <c r="R190" s="623"/>
      <c r="S190" s="623"/>
      <c r="T190" s="623"/>
      <c r="U190" s="623"/>
      <c r="V190" s="623"/>
      <c r="W190" s="623"/>
      <c r="Y190" s="625"/>
      <c r="AD190" s="716"/>
    </row>
    <row r="191" spans="1:30" ht="15" x14ac:dyDescent="0.25">
      <c r="A191" s="711"/>
      <c r="B191" s="752" t="s">
        <v>23</v>
      </c>
      <c r="C191" s="752"/>
      <c r="D191" s="752"/>
      <c r="E191" s="723"/>
      <c r="F191" s="453"/>
      <c r="G191" s="450"/>
      <c r="H191" s="452"/>
      <c r="I191" s="451"/>
      <c r="J191" s="450"/>
      <c r="K191" s="449"/>
      <c r="L191" s="623"/>
      <c r="M191" s="623"/>
      <c r="N191" s="623"/>
      <c r="O191" s="623"/>
      <c r="P191" s="623"/>
      <c r="Q191" s="623"/>
      <c r="R191" s="623"/>
      <c r="S191" s="623"/>
      <c r="T191" s="623"/>
      <c r="U191" s="623"/>
      <c r="V191" s="623"/>
      <c r="W191" s="623"/>
      <c r="Y191" s="625"/>
      <c r="AD191" s="716"/>
    </row>
    <row r="192" spans="1:30" ht="15" x14ac:dyDescent="0.25">
      <c r="A192" s="711"/>
      <c r="B192" s="752" t="s">
        <v>50</v>
      </c>
      <c r="C192" s="752"/>
      <c r="D192" s="752"/>
      <c r="E192" s="723"/>
      <c r="F192" s="451"/>
      <c r="G192" s="450"/>
      <c r="H192" s="452"/>
      <c r="I192" s="451"/>
      <c r="J192" s="450"/>
      <c r="K192" s="449"/>
      <c r="L192" s="623"/>
      <c r="M192" s="623"/>
      <c r="N192" s="623"/>
      <c r="O192" s="623"/>
      <c r="P192" s="623"/>
      <c r="Q192" s="623"/>
      <c r="R192" s="623"/>
      <c r="S192" s="623"/>
      <c r="T192" s="623"/>
      <c r="U192" s="623"/>
      <c r="V192" s="623"/>
      <c r="W192" s="623"/>
      <c r="Y192" s="625"/>
      <c r="AD192" s="716"/>
    </row>
    <row r="193" spans="1:30" ht="15" x14ac:dyDescent="0.25">
      <c r="A193" s="711"/>
      <c r="B193" s="752" t="s">
        <v>51</v>
      </c>
      <c r="C193" s="752"/>
      <c r="D193" s="752"/>
      <c r="E193" s="723"/>
      <c r="F193" s="451"/>
      <c r="G193" s="450"/>
      <c r="H193" s="452"/>
      <c r="I193" s="451"/>
      <c r="J193" s="450"/>
      <c r="K193" s="449"/>
      <c r="L193" s="623"/>
      <c r="M193" s="623"/>
      <c r="N193" s="623"/>
      <c r="O193" s="623"/>
      <c r="P193" s="623"/>
      <c r="Q193" s="623"/>
      <c r="R193" s="623"/>
      <c r="S193" s="623"/>
      <c r="T193" s="623"/>
      <c r="U193" s="623"/>
      <c r="V193" s="623"/>
      <c r="W193" s="623"/>
      <c r="Y193" s="625"/>
      <c r="AD193" s="716"/>
    </row>
    <row r="194" spans="1:30" ht="15" x14ac:dyDescent="0.25">
      <c r="A194" s="711"/>
      <c r="B194" s="752" t="s">
        <v>52</v>
      </c>
      <c r="C194" s="752"/>
      <c r="D194" s="752"/>
      <c r="E194" s="723"/>
      <c r="F194" s="451"/>
      <c r="G194" s="450"/>
      <c r="H194" s="452"/>
      <c r="I194" s="451"/>
      <c r="J194" s="450"/>
      <c r="K194" s="449"/>
      <c r="L194" s="623"/>
      <c r="M194" s="623"/>
      <c r="N194" s="623"/>
      <c r="O194" s="623"/>
      <c r="P194" s="623"/>
      <c r="Q194" s="623"/>
      <c r="R194" s="623"/>
      <c r="S194" s="623"/>
      <c r="T194" s="623"/>
      <c r="U194" s="623"/>
      <c r="V194" s="623"/>
      <c r="W194" s="623"/>
      <c r="Y194" s="625"/>
      <c r="AD194" s="716"/>
    </row>
    <row r="195" spans="1:30" ht="15" x14ac:dyDescent="0.25">
      <c r="A195" s="711"/>
      <c r="B195" s="752" t="s">
        <v>53</v>
      </c>
      <c r="C195" s="752"/>
      <c r="D195" s="752"/>
      <c r="E195" s="723"/>
      <c r="F195" s="451"/>
      <c r="G195" s="450"/>
      <c r="H195" s="452"/>
      <c r="I195" s="451"/>
      <c r="J195" s="450"/>
      <c r="K195" s="449"/>
      <c r="L195" s="623"/>
      <c r="M195" s="623"/>
      <c r="N195" s="623"/>
      <c r="O195" s="623"/>
      <c r="P195" s="623"/>
      <c r="Q195" s="623"/>
      <c r="R195" s="623"/>
      <c r="S195" s="623"/>
      <c r="T195" s="623"/>
      <c r="U195" s="623"/>
      <c r="V195" s="623"/>
      <c r="W195" s="623"/>
      <c r="Y195" s="625"/>
      <c r="AD195" s="716"/>
    </row>
    <row r="196" spans="1:30" ht="15" x14ac:dyDescent="0.25">
      <c r="A196" s="711"/>
      <c r="B196" s="752" t="s">
        <v>54</v>
      </c>
      <c r="C196" s="752"/>
      <c r="D196" s="752"/>
      <c r="E196" s="723"/>
      <c r="F196" s="451"/>
      <c r="G196" s="450"/>
      <c r="H196" s="452"/>
      <c r="I196" s="451"/>
      <c r="J196" s="450"/>
      <c r="K196" s="449"/>
      <c r="L196" s="623"/>
      <c r="M196" s="623"/>
      <c r="N196" s="623"/>
      <c r="O196" s="623"/>
      <c r="P196" s="623"/>
      <c r="Q196" s="623"/>
      <c r="R196" s="623"/>
      <c r="S196" s="623"/>
      <c r="T196" s="623"/>
      <c r="U196" s="623"/>
      <c r="V196" s="623"/>
      <c r="W196" s="623"/>
      <c r="Y196" s="625"/>
      <c r="AD196" s="716"/>
    </row>
    <row r="197" spans="1:30" ht="15" x14ac:dyDescent="0.25">
      <c r="A197" s="711"/>
      <c r="B197" s="752" t="s">
        <v>55</v>
      </c>
      <c r="C197" s="752"/>
      <c r="D197" s="752"/>
      <c r="E197" s="723"/>
      <c r="F197" s="451"/>
      <c r="G197" s="450"/>
      <c r="H197" s="452"/>
      <c r="I197" s="451"/>
      <c r="J197" s="450"/>
      <c r="K197" s="449"/>
      <c r="L197" s="623"/>
      <c r="M197" s="623"/>
      <c r="N197" s="623"/>
      <c r="O197" s="623"/>
      <c r="P197" s="623"/>
      <c r="Q197" s="623"/>
      <c r="R197" s="623"/>
      <c r="S197" s="623"/>
      <c r="T197" s="623"/>
      <c r="U197" s="623"/>
      <c r="V197" s="623"/>
      <c r="W197" s="623"/>
      <c r="Y197" s="625"/>
      <c r="AD197" s="716"/>
    </row>
    <row r="198" spans="1:30" ht="15" x14ac:dyDescent="0.25">
      <c r="A198" s="711"/>
      <c r="B198" s="752" t="s">
        <v>56</v>
      </c>
      <c r="C198" s="752"/>
      <c r="D198" s="752"/>
      <c r="E198" s="723"/>
      <c r="F198" s="451"/>
      <c r="G198" s="450"/>
      <c r="H198" s="452"/>
      <c r="I198" s="451"/>
      <c r="J198" s="450"/>
      <c r="K198" s="449"/>
      <c r="L198" s="623"/>
      <c r="M198" s="623"/>
      <c r="N198" s="623"/>
      <c r="O198" s="623"/>
      <c r="P198" s="623"/>
      <c r="Q198" s="623"/>
      <c r="R198" s="623"/>
      <c r="S198" s="623"/>
      <c r="T198" s="623"/>
      <c r="U198" s="623"/>
      <c r="V198" s="623"/>
      <c r="W198" s="623"/>
      <c r="Y198" s="625"/>
      <c r="AD198" s="716"/>
    </row>
    <row r="199" spans="1:30" ht="15" x14ac:dyDescent="0.25">
      <c r="A199" s="711"/>
      <c r="B199" s="752" t="s">
        <v>57</v>
      </c>
      <c r="C199" s="752"/>
      <c r="D199" s="752"/>
      <c r="E199" s="723"/>
      <c r="F199" s="451"/>
      <c r="G199" s="450"/>
      <c r="H199" s="452"/>
      <c r="I199" s="451"/>
      <c r="J199" s="450"/>
      <c r="K199" s="449"/>
      <c r="L199" s="623"/>
      <c r="M199" s="623"/>
      <c r="N199" s="623"/>
      <c r="O199" s="623"/>
      <c r="P199" s="623"/>
      <c r="Q199" s="623"/>
      <c r="R199" s="623"/>
      <c r="S199" s="623"/>
      <c r="T199" s="623"/>
      <c r="U199" s="623"/>
      <c r="V199" s="623"/>
      <c r="W199" s="623"/>
      <c r="Y199" s="625"/>
      <c r="AD199" s="716"/>
    </row>
    <row r="200" spans="1:30" ht="15" x14ac:dyDescent="0.25">
      <c r="A200" s="711"/>
      <c r="B200" s="752" t="s">
        <v>58</v>
      </c>
      <c r="C200" s="752"/>
      <c r="D200" s="752"/>
      <c r="E200" s="723"/>
      <c r="F200" s="451"/>
      <c r="G200" s="450"/>
      <c r="H200" s="452"/>
      <c r="I200" s="451"/>
      <c r="J200" s="450"/>
      <c r="K200" s="449"/>
      <c r="L200" s="623"/>
      <c r="M200" s="623"/>
      <c r="N200" s="623"/>
      <c r="O200" s="623"/>
      <c r="P200" s="623"/>
      <c r="Q200" s="623"/>
      <c r="R200" s="623"/>
      <c r="S200" s="623"/>
      <c r="T200" s="623"/>
      <c r="U200" s="623"/>
      <c r="V200" s="623"/>
      <c r="W200" s="623"/>
      <c r="Y200" s="625"/>
      <c r="AD200" s="716"/>
    </row>
    <row r="201" spans="1:30" ht="15" x14ac:dyDescent="0.25">
      <c r="A201" s="711"/>
      <c r="B201" s="752" t="s">
        <v>59</v>
      </c>
      <c r="C201" s="752"/>
      <c r="D201" s="752"/>
      <c r="E201" s="723"/>
      <c r="F201" s="451"/>
      <c r="G201" s="450"/>
      <c r="H201" s="452"/>
      <c r="I201" s="451"/>
      <c r="J201" s="450"/>
      <c r="K201" s="449"/>
      <c r="L201" s="623"/>
      <c r="M201" s="623"/>
      <c r="N201" s="623"/>
      <c r="O201" s="623"/>
      <c r="P201" s="623"/>
      <c r="Q201" s="623"/>
      <c r="R201" s="623"/>
      <c r="S201" s="623"/>
      <c r="T201" s="623"/>
      <c r="U201" s="623"/>
      <c r="V201" s="623"/>
      <c r="W201" s="623"/>
      <c r="Y201" s="625"/>
      <c r="AD201" s="716"/>
    </row>
    <row r="202" spans="1:30" ht="15" x14ac:dyDescent="0.25">
      <c r="A202" s="711"/>
      <c r="B202" s="752" t="s">
        <v>60</v>
      </c>
      <c r="C202" s="752"/>
      <c r="D202" s="752"/>
      <c r="E202" s="723"/>
      <c r="F202" s="451"/>
      <c r="G202" s="450"/>
      <c r="H202" s="452"/>
      <c r="I202" s="451"/>
      <c r="J202" s="450"/>
      <c r="K202" s="449"/>
      <c r="L202" s="623"/>
      <c r="M202" s="623"/>
      <c r="N202" s="623"/>
      <c r="O202" s="623"/>
      <c r="P202" s="623"/>
      <c r="Q202" s="623"/>
      <c r="R202" s="623"/>
      <c r="S202" s="623"/>
      <c r="T202" s="623"/>
      <c r="U202" s="623"/>
      <c r="V202" s="623"/>
      <c r="W202" s="623"/>
      <c r="Y202" s="625"/>
      <c r="AD202" s="716"/>
    </row>
    <row r="203" spans="1:30" ht="15" x14ac:dyDescent="0.25">
      <c r="A203" s="711"/>
      <c r="B203" s="752" t="s">
        <v>61</v>
      </c>
      <c r="C203" s="752"/>
      <c r="D203" s="752"/>
      <c r="E203" s="723"/>
      <c r="F203" s="451"/>
      <c r="G203" s="450"/>
      <c r="H203" s="452"/>
      <c r="I203" s="451"/>
      <c r="J203" s="450"/>
      <c r="K203" s="449"/>
      <c r="L203" s="623"/>
      <c r="M203" s="623"/>
      <c r="N203" s="623"/>
      <c r="O203" s="623"/>
      <c r="P203" s="623"/>
      <c r="Q203" s="623"/>
      <c r="R203" s="623"/>
      <c r="S203" s="623"/>
      <c r="T203" s="623"/>
      <c r="U203" s="623"/>
      <c r="V203" s="623"/>
      <c r="W203" s="623"/>
      <c r="Y203" s="625"/>
      <c r="AD203" s="716"/>
    </row>
    <row r="204" spans="1:30" ht="15" x14ac:dyDescent="0.25">
      <c r="A204" s="711"/>
      <c r="B204" s="752" t="s">
        <v>62</v>
      </c>
      <c r="C204" s="752"/>
      <c r="D204" s="752"/>
      <c r="E204" s="723"/>
      <c r="F204" s="451"/>
      <c r="G204" s="450"/>
      <c r="H204" s="452"/>
      <c r="I204" s="451"/>
      <c r="J204" s="450"/>
      <c r="K204" s="449"/>
      <c r="L204" s="623"/>
      <c r="M204" s="623"/>
      <c r="N204" s="623"/>
      <c r="O204" s="623"/>
      <c r="P204" s="623"/>
      <c r="Q204" s="623"/>
      <c r="R204" s="623"/>
      <c r="S204" s="623"/>
      <c r="T204" s="623"/>
      <c r="U204" s="623"/>
      <c r="V204" s="623"/>
      <c r="W204" s="623"/>
      <c r="Y204" s="625"/>
      <c r="AD204" s="716"/>
    </row>
    <row r="205" spans="1:30" ht="15" x14ac:dyDescent="0.25">
      <c r="A205" s="711"/>
      <c r="B205" s="752" t="s">
        <v>63</v>
      </c>
      <c r="C205" s="752"/>
      <c r="D205" s="752"/>
      <c r="E205" s="723"/>
      <c r="F205" s="451"/>
      <c r="G205" s="450"/>
      <c r="H205" s="452"/>
      <c r="I205" s="451"/>
      <c r="J205" s="450"/>
      <c r="K205" s="449"/>
      <c r="L205" s="623"/>
      <c r="M205" s="623"/>
      <c r="N205" s="623"/>
      <c r="O205" s="623"/>
      <c r="P205" s="623"/>
      <c r="Q205" s="623"/>
      <c r="R205" s="623"/>
      <c r="S205" s="623"/>
      <c r="T205" s="623"/>
      <c r="U205" s="623"/>
      <c r="V205" s="623"/>
      <c r="W205" s="623"/>
      <c r="Y205" s="625"/>
      <c r="AD205" s="716"/>
    </row>
    <row r="206" spans="1:30" ht="15" x14ac:dyDescent="0.25">
      <c r="A206" s="711"/>
      <c r="B206" s="752" t="s">
        <v>64</v>
      </c>
      <c r="C206" s="752"/>
      <c r="D206" s="752"/>
      <c r="E206" s="723"/>
      <c r="F206" s="451"/>
      <c r="G206" s="450"/>
      <c r="H206" s="452"/>
      <c r="I206" s="451"/>
      <c r="J206" s="450"/>
      <c r="K206" s="449"/>
      <c r="L206" s="623"/>
      <c r="M206" s="623"/>
      <c r="N206" s="623"/>
      <c r="O206" s="623"/>
      <c r="P206" s="623"/>
      <c r="Q206" s="623"/>
      <c r="R206" s="623"/>
      <c r="S206" s="623"/>
      <c r="T206" s="623"/>
      <c r="U206" s="623"/>
      <c r="V206" s="623"/>
      <c r="W206" s="623"/>
      <c r="Y206" s="625"/>
      <c r="AD206" s="716"/>
    </row>
    <row r="207" spans="1:30" ht="15" x14ac:dyDescent="0.25">
      <c r="A207" s="711"/>
      <c r="B207" s="752" t="s">
        <v>65</v>
      </c>
      <c r="C207" s="752"/>
      <c r="D207" s="752"/>
      <c r="E207" s="723"/>
      <c r="F207" s="451"/>
      <c r="G207" s="450"/>
      <c r="H207" s="452"/>
      <c r="I207" s="451"/>
      <c r="J207" s="450"/>
      <c r="K207" s="449"/>
      <c r="L207" s="623"/>
      <c r="M207" s="623"/>
      <c r="N207" s="623"/>
      <c r="O207" s="623"/>
      <c r="P207" s="623"/>
      <c r="Q207" s="623"/>
      <c r="R207" s="623"/>
      <c r="S207" s="623"/>
      <c r="T207" s="623"/>
      <c r="U207" s="623"/>
      <c r="V207" s="623"/>
      <c r="W207" s="623"/>
      <c r="Y207" s="625"/>
      <c r="AD207" s="716"/>
    </row>
    <row r="208" spans="1:30" ht="15" x14ac:dyDescent="0.25">
      <c r="A208" s="711"/>
      <c r="B208" s="752" t="s">
        <v>66</v>
      </c>
      <c r="C208" s="752"/>
      <c r="D208" s="752"/>
      <c r="E208" s="723"/>
      <c r="F208" s="451"/>
      <c r="G208" s="450"/>
      <c r="H208" s="452"/>
      <c r="I208" s="451"/>
      <c r="J208" s="450"/>
      <c r="K208" s="449"/>
      <c r="L208" s="623"/>
      <c r="M208" s="623"/>
      <c r="N208" s="623"/>
      <c r="O208" s="623"/>
      <c r="P208" s="623"/>
      <c r="Q208" s="623"/>
      <c r="R208" s="623"/>
      <c r="S208" s="623"/>
      <c r="T208" s="623"/>
      <c r="U208" s="623"/>
      <c r="V208" s="623"/>
      <c r="W208" s="623"/>
      <c r="Y208" s="625"/>
      <c r="AD208" s="716"/>
    </row>
    <row r="209" spans="1:30" ht="15" x14ac:dyDescent="0.25">
      <c r="A209" s="711"/>
      <c r="B209" s="752" t="s">
        <v>67</v>
      </c>
      <c r="C209" s="752"/>
      <c r="D209" s="752"/>
      <c r="E209" s="723"/>
      <c r="F209" s="451"/>
      <c r="G209" s="450"/>
      <c r="H209" s="452"/>
      <c r="I209" s="451"/>
      <c r="J209" s="450"/>
      <c r="K209" s="449"/>
      <c r="L209" s="623"/>
      <c r="M209" s="623"/>
      <c r="N209" s="623"/>
      <c r="O209" s="623"/>
      <c r="P209" s="623"/>
      <c r="Q209" s="623"/>
      <c r="R209" s="623"/>
      <c r="S209" s="623"/>
      <c r="T209" s="623"/>
      <c r="U209" s="623"/>
      <c r="V209" s="623"/>
      <c r="W209" s="623"/>
      <c r="Y209" s="625"/>
      <c r="AD209" s="716"/>
    </row>
    <row r="210" spans="1:30" ht="15" x14ac:dyDescent="0.25">
      <c r="A210" s="711"/>
      <c r="B210" s="752" t="s">
        <v>68</v>
      </c>
      <c r="C210" s="752"/>
      <c r="D210" s="752"/>
      <c r="E210" s="723"/>
      <c r="F210" s="451"/>
      <c r="G210" s="450"/>
      <c r="H210" s="452"/>
      <c r="I210" s="451"/>
      <c r="J210" s="450"/>
      <c r="K210" s="449"/>
      <c r="L210" s="623"/>
      <c r="M210" s="623"/>
      <c r="N210" s="623"/>
      <c r="O210" s="623"/>
      <c r="P210" s="623"/>
      <c r="Q210" s="623"/>
      <c r="R210" s="623"/>
      <c r="S210" s="623"/>
      <c r="T210" s="623"/>
      <c r="U210" s="623"/>
      <c r="V210" s="623"/>
      <c r="W210" s="623"/>
      <c r="Y210" s="625"/>
      <c r="AD210" s="716"/>
    </row>
    <row r="211" spans="1:30" ht="15" x14ac:dyDescent="0.25">
      <c r="A211" s="711"/>
      <c r="B211" s="752" t="s">
        <v>69</v>
      </c>
      <c r="C211" s="752"/>
      <c r="D211" s="752"/>
      <c r="E211" s="723"/>
      <c r="F211" s="451"/>
      <c r="G211" s="450"/>
      <c r="H211" s="452"/>
      <c r="I211" s="451"/>
      <c r="J211" s="450"/>
      <c r="K211" s="449"/>
      <c r="L211" s="623"/>
      <c r="M211" s="623"/>
      <c r="N211" s="623"/>
      <c r="O211" s="623"/>
      <c r="P211" s="623"/>
      <c r="Q211" s="623"/>
      <c r="R211" s="623"/>
      <c r="S211" s="623"/>
      <c r="T211" s="623"/>
      <c r="U211" s="623"/>
      <c r="V211" s="623"/>
      <c r="W211" s="623"/>
      <c r="Y211" s="625"/>
      <c r="AD211" s="716"/>
    </row>
    <row r="212" spans="1:30" ht="15" x14ac:dyDescent="0.25">
      <c r="A212" s="711"/>
      <c r="B212" s="752" t="s">
        <v>70</v>
      </c>
      <c r="C212" s="752"/>
      <c r="D212" s="752"/>
      <c r="E212" s="723"/>
      <c r="F212" s="451"/>
      <c r="G212" s="450"/>
      <c r="H212" s="452"/>
      <c r="I212" s="451"/>
      <c r="J212" s="450"/>
      <c r="K212" s="449"/>
      <c r="L212" s="623"/>
      <c r="M212" s="623"/>
      <c r="N212" s="623"/>
      <c r="O212" s="623"/>
      <c r="P212" s="623"/>
      <c r="Q212" s="623"/>
      <c r="R212" s="623"/>
      <c r="S212" s="623"/>
      <c r="T212" s="623"/>
      <c r="U212" s="623"/>
      <c r="V212" s="623"/>
      <c r="W212" s="623"/>
      <c r="Y212" s="625"/>
      <c r="AD212" s="716"/>
    </row>
    <row r="213" spans="1:30" ht="15" x14ac:dyDescent="0.25">
      <c r="A213" s="711"/>
      <c r="B213" s="752" t="s">
        <v>71</v>
      </c>
      <c r="C213" s="752"/>
      <c r="D213" s="752"/>
      <c r="E213" s="723"/>
      <c r="F213" s="451"/>
      <c r="G213" s="450"/>
      <c r="H213" s="452"/>
      <c r="I213" s="451"/>
      <c r="J213" s="450"/>
      <c r="K213" s="449"/>
      <c r="L213" s="623"/>
      <c r="M213" s="623"/>
      <c r="N213" s="623"/>
      <c r="O213" s="623"/>
      <c r="P213" s="623"/>
      <c r="Q213" s="623"/>
      <c r="R213" s="623"/>
      <c r="S213" s="623"/>
      <c r="T213" s="623"/>
      <c r="U213" s="623"/>
      <c r="V213" s="623"/>
      <c r="W213" s="623"/>
      <c r="Y213" s="625"/>
      <c r="AD213" s="716"/>
    </row>
    <row r="214" spans="1:30" ht="15" x14ac:dyDescent="0.25">
      <c r="A214" s="711"/>
      <c r="B214" s="752" t="s">
        <v>72</v>
      </c>
      <c r="C214" s="752"/>
      <c r="D214" s="752"/>
      <c r="E214" s="723"/>
      <c r="F214" s="451"/>
      <c r="G214" s="450"/>
      <c r="H214" s="452"/>
      <c r="I214" s="451"/>
      <c r="J214" s="450"/>
      <c r="K214" s="449"/>
      <c r="L214" s="623"/>
      <c r="M214" s="623"/>
      <c r="N214" s="623"/>
      <c r="O214" s="623"/>
      <c r="P214" s="623"/>
      <c r="Q214" s="623"/>
      <c r="R214" s="623"/>
      <c r="S214" s="623"/>
      <c r="T214" s="623"/>
      <c r="U214" s="623"/>
      <c r="V214" s="623"/>
      <c r="W214" s="623"/>
      <c r="Y214" s="625"/>
      <c r="AD214" s="716"/>
    </row>
    <row r="215" spans="1:30" ht="15" x14ac:dyDescent="0.25">
      <c r="A215" s="711"/>
      <c r="B215" s="752" t="s">
        <v>73</v>
      </c>
      <c r="C215" s="752"/>
      <c r="D215" s="752"/>
      <c r="E215" s="723"/>
      <c r="F215" s="451"/>
      <c r="G215" s="450"/>
      <c r="H215" s="452"/>
      <c r="I215" s="451"/>
      <c r="J215" s="450"/>
      <c r="K215" s="449"/>
      <c r="L215" s="623"/>
      <c r="M215" s="623"/>
      <c r="N215" s="623"/>
      <c r="O215" s="623"/>
      <c r="P215" s="623"/>
      <c r="Q215" s="623"/>
      <c r="R215" s="623"/>
      <c r="S215" s="623"/>
      <c r="T215" s="623"/>
      <c r="U215" s="623"/>
      <c r="V215" s="623"/>
      <c r="W215" s="623"/>
      <c r="Y215" s="625"/>
      <c r="AD215" s="716"/>
    </row>
    <row r="216" spans="1:30" ht="15" x14ac:dyDescent="0.25">
      <c r="A216" s="711"/>
      <c r="B216" s="752" t="s">
        <v>74</v>
      </c>
      <c r="C216" s="752"/>
      <c r="D216" s="752"/>
      <c r="E216" s="723"/>
      <c r="F216" s="451"/>
      <c r="G216" s="450"/>
      <c r="H216" s="452"/>
      <c r="I216" s="451"/>
      <c r="J216" s="450"/>
      <c r="K216" s="449"/>
      <c r="L216" s="623"/>
      <c r="M216" s="623"/>
      <c r="N216" s="623"/>
      <c r="O216" s="623"/>
      <c r="P216" s="623"/>
      <c r="Q216" s="623"/>
      <c r="R216" s="623"/>
      <c r="S216" s="623"/>
      <c r="T216" s="623"/>
      <c r="U216" s="623"/>
      <c r="V216" s="623"/>
      <c r="W216" s="623"/>
      <c r="Y216" s="625"/>
      <c r="AD216" s="716"/>
    </row>
    <row r="217" spans="1:30" ht="15" x14ac:dyDescent="0.25">
      <c r="A217" s="711"/>
      <c r="B217" s="752" t="s">
        <v>24</v>
      </c>
      <c r="C217" s="752"/>
      <c r="D217" s="752"/>
      <c r="E217" s="723"/>
      <c r="F217" s="451"/>
      <c r="G217" s="450"/>
      <c r="H217" s="452"/>
      <c r="I217" s="451"/>
      <c r="J217" s="450"/>
      <c r="K217" s="449"/>
      <c r="L217" s="623"/>
      <c r="M217" s="623"/>
      <c r="N217" s="623"/>
      <c r="O217" s="623"/>
      <c r="P217" s="623"/>
      <c r="Q217" s="623"/>
      <c r="R217" s="623"/>
      <c r="S217" s="623"/>
      <c r="T217" s="623"/>
      <c r="U217" s="623"/>
      <c r="V217" s="623"/>
      <c r="W217" s="623"/>
      <c r="Y217" s="625"/>
      <c r="AD217" s="716"/>
    </row>
    <row r="218" spans="1:30" ht="15" x14ac:dyDescent="0.25">
      <c r="A218" s="711"/>
      <c r="B218" s="753" t="s">
        <v>788</v>
      </c>
      <c r="C218" s="753"/>
      <c r="D218" s="753"/>
      <c r="E218" s="725"/>
      <c r="F218" s="447"/>
      <c r="G218" s="446"/>
      <c r="H218" s="448"/>
      <c r="I218" s="447"/>
      <c r="J218" s="446"/>
      <c r="K218" s="445"/>
      <c r="L218" s="623"/>
      <c r="M218" s="623"/>
      <c r="N218" s="623"/>
      <c r="O218" s="623"/>
      <c r="P218" s="623"/>
      <c r="Q218" s="623"/>
      <c r="R218" s="623"/>
      <c r="S218" s="623"/>
      <c r="T218" s="623"/>
      <c r="U218" s="623"/>
      <c r="V218" s="623"/>
      <c r="W218" s="623"/>
      <c r="Y218" s="625"/>
      <c r="AD218" s="716"/>
    </row>
    <row r="219" spans="1:30" x14ac:dyDescent="0.25">
      <c r="A219" s="708"/>
      <c r="B219" s="623"/>
      <c r="C219" s="623"/>
      <c r="D219" s="623"/>
      <c r="E219" s="623"/>
      <c r="F219" s="623"/>
      <c r="G219" s="623"/>
      <c r="H219" s="623"/>
      <c r="I219" s="623"/>
      <c r="J219" s="623"/>
      <c r="K219" s="623"/>
      <c r="L219" s="623"/>
      <c r="M219" s="623"/>
      <c r="N219" s="623"/>
      <c r="O219" s="623"/>
      <c r="P219" s="623"/>
      <c r="Q219" s="623"/>
      <c r="R219" s="623"/>
      <c r="S219" s="623"/>
      <c r="T219" s="623"/>
      <c r="U219" s="623"/>
      <c r="V219" s="623"/>
      <c r="W219" s="623"/>
      <c r="Y219" s="625"/>
      <c r="AD219" s="710"/>
    </row>
    <row r="220" spans="1:30" x14ac:dyDescent="0.25">
      <c r="A220" s="711"/>
      <c r="B220" s="754"/>
      <c r="C220" s="754"/>
      <c r="D220" s="754"/>
      <c r="E220" s="754"/>
      <c r="G220" s="623"/>
      <c r="H220" s="623"/>
      <c r="I220" s="623"/>
      <c r="J220" s="623"/>
      <c r="K220" s="623"/>
      <c r="L220" s="623"/>
      <c r="M220" s="623"/>
      <c r="N220" s="623"/>
      <c r="O220" s="623"/>
      <c r="P220" s="623"/>
      <c r="Q220" s="623"/>
      <c r="R220" s="623"/>
      <c r="S220" s="623"/>
      <c r="T220" s="623"/>
      <c r="U220" s="623"/>
      <c r="V220" s="623"/>
      <c r="W220" s="623"/>
      <c r="Y220" s="625"/>
      <c r="AD220" s="716"/>
    </row>
    <row r="221" spans="1:30" ht="17.25" x14ac:dyDescent="0.25">
      <c r="A221" s="688" t="s">
        <v>787</v>
      </c>
      <c r="B221" s="754"/>
      <c r="C221" s="623"/>
      <c r="D221" s="623"/>
      <c r="E221" s="623"/>
      <c r="F221" s="623"/>
      <c r="G221" s="623"/>
      <c r="H221" s="623"/>
      <c r="I221" s="623"/>
      <c r="J221" s="623"/>
      <c r="K221" s="623"/>
      <c r="L221" s="623"/>
      <c r="M221" s="623"/>
      <c r="N221" s="623"/>
      <c r="O221" s="623"/>
      <c r="P221" s="623"/>
      <c r="Q221" s="623"/>
      <c r="R221" s="623"/>
      <c r="S221" s="623"/>
      <c r="T221" s="623"/>
      <c r="U221" s="623"/>
      <c r="V221" s="623"/>
      <c r="W221" s="623"/>
      <c r="X221" s="624"/>
      <c r="Y221" s="625"/>
      <c r="AD221" s="704"/>
    </row>
    <row r="222" spans="1:30" ht="17.25" x14ac:dyDescent="0.25">
      <c r="A222" s="690"/>
      <c r="B222" s="754"/>
      <c r="C222" s="623"/>
      <c r="D222" s="623"/>
      <c r="E222" s="623"/>
      <c r="F222" s="623"/>
      <c r="G222" s="623"/>
      <c r="H222" s="623"/>
      <c r="I222" s="623"/>
      <c r="J222" s="623"/>
      <c r="K222" s="623"/>
      <c r="L222" s="623"/>
      <c r="M222" s="623"/>
      <c r="N222" s="623"/>
      <c r="O222" s="623"/>
      <c r="P222" s="623"/>
      <c r="Q222" s="623"/>
      <c r="R222" s="623"/>
      <c r="S222" s="623"/>
      <c r="T222" s="623"/>
      <c r="U222" s="623"/>
      <c r="V222" s="623"/>
      <c r="W222" s="623"/>
      <c r="Y222" s="625"/>
      <c r="AD222" s="704"/>
    </row>
    <row r="223" spans="1:30" ht="17.25" x14ac:dyDescent="0.25">
      <c r="A223" s="755"/>
      <c r="B223" s="1140" t="s">
        <v>786</v>
      </c>
      <c r="C223" s="1140" t="s">
        <v>540</v>
      </c>
      <c r="D223" s="1142" t="s">
        <v>785</v>
      </c>
      <c r="E223" s="1140" t="s">
        <v>76</v>
      </c>
      <c r="F223" s="1165" t="s">
        <v>784</v>
      </c>
      <c r="G223" s="1166"/>
      <c r="H223" s="1166"/>
      <c r="I223" s="1166"/>
      <c r="J223" s="1167"/>
      <c r="K223" s="1165" t="s">
        <v>783</v>
      </c>
      <c r="L223" s="1166"/>
      <c r="M223" s="1166"/>
      <c r="N223" s="1166"/>
      <c r="O223" s="1166"/>
      <c r="P223" s="734"/>
      <c r="Q223" s="623"/>
      <c r="R223" s="623"/>
      <c r="Y223" s="625"/>
    </row>
    <row r="224" spans="1:30" ht="17.25" x14ac:dyDescent="0.25">
      <c r="A224" s="756"/>
      <c r="B224" s="1141"/>
      <c r="C224" s="1141"/>
      <c r="D224" s="1143"/>
      <c r="E224" s="1141"/>
      <c r="F224" s="757" t="s">
        <v>782</v>
      </c>
      <c r="G224" s="758" t="s">
        <v>781</v>
      </c>
      <c r="H224" s="759" t="s">
        <v>780</v>
      </c>
      <c r="I224" s="760" t="s">
        <v>779</v>
      </c>
      <c r="J224" s="761" t="s">
        <v>778</v>
      </c>
      <c r="K224" s="757" t="s">
        <v>782</v>
      </c>
      <c r="L224" s="758" t="s">
        <v>781</v>
      </c>
      <c r="M224" s="762" t="s">
        <v>780</v>
      </c>
      <c r="N224" s="762" t="s">
        <v>779</v>
      </c>
      <c r="O224" s="759" t="s">
        <v>778</v>
      </c>
      <c r="P224" s="623"/>
      <c r="Q224" s="734"/>
      <c r="R224" s="734"/>
      <c r="Y224" s="625"/>
    </row>
    <row r="225" spans="1:30" ht="17.25" x14ac:dyDescent="0.25">
      <c r="A225" s="763">
        <v>1</v>
      </c>
      <c r="B225" s="764">
        <f>B14</f>
        <v>0</v>
      </c>
      <c r="C225" s="441"/>
      <c r="D225" s="444"/>
      <c r="E225" s="441"/>
      <c r="F225" s="442"/>
      <c r="G225" s="441"/>
      <c r="H225" s="441"/>
      <c r="I225" s="441"/>
      <c r="J225" s="443"/>
      <c r="K225" s="442"/>
      <c r="L225" s="441"/>
      <c r="M225" s="441"/>
      <c r="N225" s="441"/>
      <c r="O225" s="440"/>
      <c r="P225" s="734"/>
      <c r="Q225" s="734"/>
      <c r="R225" s="623"/>
      <c r="Y225" s="625"/>
      <c r="AD225" s="710"/>
    </row>
    <row r="226" spans="1:30" ht="17.25" x14ac:dyDescent="0.25">
      <c r="A226" s="653">
        <v>2</v>
      </c>
      <c r="B226" s="677">
        <f>B15</f>
        <v>0</v>
      </c>
      <c r="C226" s="436"/>
      <c r="D226" s="439"/>
      <c r="E226" s="436"/>
      <c r="F226" s="437"/>
      <c r="G226" s="436"/>
      <c r="H226" s="436"/>
      <c r="I226" s="436"/>
      <c r="J226" s="438"/>
      <c r="K226" s="437"/>
      <c r="L226" s="436"/>
      <c r="M226" s="436"/>
      <c r="N226" s="436"/>
      <c r="O226" s="435"/>
      <c r="P226" s="734"/>
      <c r="Q226" s="734"/>
      <c r="R226" s="623"/>
      <c r="Y226" s="625"/>
      <c r="AD226" s="710"/>
    </row>
    <row r="227" spans="1:30" ht="17.25" x14ac:dyDescent="0.25">
      <c r="A227" s="654">
        <v>3</v>
      </c>
      <c r="B227" s="677">
        <f>B16</f>
        <v>0</v>
      </c>
      <c r="C227" s="436"/>
      <c r="D227" s="439"/>
      <c r="E227" s="436"/>
      <c r="F227" s="437"/>
      <c r="G227" s="436"/>
      <c r="H227" s="436"/>
      <c r="I227" s="436"/>
      <c r="J227" s="438"/>
      <c r="K227" s="437"/>
      <c r="L227" s="436"/>
      <c r="M227" s="436"/>
      <c r="N227" s="436"/>
      <c r="O227" s="435"/>
      <c r="P227" s="734"/>
      <c r="Q227" s="734"/>
      <c r="R227" s="623"/>
      <c r="Y227" s="625"/>
      <c r="AD227" s="710"/>
    </row>
    <row r="228" spans="1:30" ht="17.25" x14ac:dyDescent="0.25">
      <c r="A228" s="653">
        <v>4</v>
      </c>
      <c r="B228" s="677">
        <f>B17</f>
        <v>0</v>
      </c>
      <c r="C228" s="436"/>
      <c r="D228" s="439"/>
      <c r="E228" s="436"/>
      <c r="F228" s="437"/>
      <c r="G228" s="436"/>
      <c r="H228" s="436"/>
      <c r="I228" s="436"/>
      <c r="J228" s="438"/>
      <c r="K228" s="437"/>
      <c r="L228" s="436"/>
      <c r="M228" s="436"/>
      <c r="N228" s="436"/>
      <c r="O228" s="435"/>
      <c r="P228" s="734"/>
      <c r="Q228" s="734"/>
      <c r="R228" s="623"/>
      <c r="Y228" s="625"/>
      <c r="AD228" s="710"/>
    </row>
    <row r="229" spans="1:30" ht="17.25" x14ac:dyDescent="0.25">
      <c r="A229" s="904">
        <v>5</v>
      </c>
      <c r="B229" s="678">
        <f>B18</f>
        <v>0</v>
      </c>
      <c r="C229" s="431"/>
      <c r="D229" s="434"/>
      <c r="E229" s="431"/>
      <c r="F229" s="432"/>
      <c r="G229" s="431"/>
      <c r="H229" s="431"/>
      <c r="I229" s="431"/>
      <c r="J229" s="433"/>
      <c r="K229" s="432"/>
      <c r="L229" s="431"/>
      <c r="M229" s="431"/>
      <c r="N229" s="431"/>
      <c r="O229" s="430"/>
      <c r="P229" s="734"/>
      <c r="Q229" s="734"/>
      <c r="R229" s="623"/>
      <c r="Y229" s="625"/>
      <c r="AD229" s="710"/>
    </row>
    <row r="230" spans="1:30" x14ac:dyDescent="0.25">
      <c r="A230" s="623"/>
      <c r="B230" s="623"/>
      <c r="C230" s="623"/>
      <c r="D230" s="623"/>
      <c r="E230" s="623"/>
      <c r="F230" s="623"/>
      <c r="G230" s="623"/>
      <c r="H230" s="623"/>
      <c r="I230" s="623"/>
      <c r="J230" s="623"/>
      <c r="K230" s="623"/>
      <c r="L230" s="623"/>
      <c r="M230" s="623"/>
      <c r="N230" s="623"/>
      <c r="O230" s="623"/>
      <c r="P230" s="623"/>
      <c r="Q230" s="623"/>
      <c r="R230" s="623"/>
      <c r="Y230" s="625"/>
      <c r="AD230" s="710"/>
    </row>
    <row r="231" spans="1:30" ht="3" customHeight="1" x14ac:dyDescent="0.25">
      <c r="A231" s="623"/>
      <c r="B231" s="623"/>
      <c r="C231" s="623"/>
      <c r="D231" s="623"/>
      <c r="E231" s="623"/>
      <c r="F231" s="623"/>
      <c r="G231" s="623"/>
      <c r="H231" s="623"/>
      <c r="I231" s="623"/>
      <c r="J231" s="623"/>
      <c r="K231" s="623"/>
      <c r="L231" s="623"/>
      <c r="M231" s="623"/>
      <c r="N231" s="623"/>
      <c r="O231" s="623"/>
      <c r="P231" s="623"/>
      <c r="Q231" s="623"/>
      <c r="R231" s="623"/>
      <c r="Y231" s="625"/>
      <c r="AD231" s="710"/>
    </row>
    <row r="232" spans="1:30" ht="14.25" hidden="1" customHeight="1" x14ac:dyDescent="0.25">
      <c r="A232" s="623"/>
      <c r="B232" s="623"/>
      <c r="C232" s="623"/>
      <c r="D232" s="623"/>
      <c r="E232" s="623"/>
      <c r="F232" s="623"/>
      <c r="G232" s="623"/>
      <c r="H232" s="623"/>
      <c r="I232" s="623"/>
      <c r="J232" s="623"/>
      <c r="K232" s="623"/>
      <c r="L232" s="623"/>
      <c r="M232" s="623"/>
      <c r="N232" s="623"/>
      <c r="O232" s="623"/>
      <c r="P232" s="623"/>
      <c r="Q232" s="623"/>
      <c r="R232" s="623"/>
      <c r="Y232" s="625"/>
      <c r="AD232" s="710"/>
    </row>
    <row r="233" spans="1:30" ht="17.25" x14ac:dyDescent="0.25">
      <c r="A233" s="708"/>
      <c r="B233" s="1148" t="s">
        <v>115</v>
      </c>
      <c r="C233" s="1151" t="s">
        <v>75</v>
      </c>
      <c r="D233" s="1168" t="s">
        <v>76</v>
      </c>
      <c r="E233" s="1169"/>
      <c r="F233" s="795"/>
      <c r="G233" s="623"/>
      <c r="H233" s="623"/>
      <c r="I233" s="623"/>
      <c r="J233" s="734"/>
      <c r="K233" s="734"/>
      <c r="L233" s="734"/>
      <c r="M233" s="734"/>
      <c r="N233" s="623"/>
      <c r="O233" s="623"/>
      <c r="P233" s="623"/>
      <c r="Q233" s="623"/>
      <c r="R233" s="623"/>
      <c r="Y233" s="625"/>
      <c r="AD233" s="710"/>
    </row>
    <row r="234" spans="1:30" ht="17.25" x14ac:dyDescent="0.25">
      <c r="A234" s="708"/>
      <c r="B234" s="1149"/>
      <c r="C234" s="1191"/>
      <c r="D234" s="1168"/>
      <c r="E234" s="1169"/>
      <c r="F234" s="623"/>
      <c r="G234" s="623"/>
      <c r="H234" s="623"/>
      <c r="I234" s="623"/>
      <c r="J234" s="734"/>
      <c r="K234" s="734"/>
      <c r="L234" s="734"/>
      <c r="M234" s="734"/>
      <c r="N234" s="623"/>
      <c r="O234" s="623"/>
      <c r="P234" s="623"/>
      <c r="Q234" s="623"/>
      <c r="R234" s="623"/>
      <c r="Y234" s="625"/>
      <c r="AD234" s="710"/>
    </row>
    <row r="235" spans="1:30" ht="17.25" x14ac:dyDescent="0.25">
      <c r="A235" s="708"/>
      <c r="B235" s="1150"/>
      <c r="C235" s="1152"/>
      <c r="D235" s="1168"/>
      <c r="E235" s="1169"/>
      <c r="F235" s="639"/>
      <c r="G235" s="623"/>
      <c r="H235" s="623"/>
      <c r="I235" s="623"/>
      <c r="J235" s="734"/>
      <c r="K235" s="734"/>
      <c r="L235" s="734"/>
      <c r="M235" s="734"/>
      <c r="N235" s="623"/>
      <c r="O235" s="623"/>
      <c r="P235" s="623"/>
      <c r="Q235" s="623"/>
      <c r="R235" s="623"/>
      <c r="Y235" s="625"/>
      <c r="AD235" s="710"/>
    </row>
    <row r="236" spans="1:30" ht="38.25" customHeight="1" x14ac:dyDescent="0.25">
      <c r="A236" s="708"/>
      <c r="B236" s="765">
        <v>1</v>
      </c>
      <c r="C236" s="1158" t="s">
        <v>77</v>
      </c>
      <c r="D236" s="1218" t="s">
        <v>202</v>
      </c>
      <c r="E236" s="1219"/>
      <c r="F236" s="429"/>
      <c r="G236" s="623"/>
      <c r="H236" s="623"/>
      <c r="I236" s="623"/>
      <c r="J236" s="623"/>
      <c r="K236" s="623"/>
      <c r="L236" s="623"/>
      <c r="M236" s="623"/>
      <c r="N236" s="623"/>
      <c r="O236" s="623"/>
      <c r="P236" s="623"/>
      <c r="Q236" s="623"/>
      <c r="R236" s="734"/>
      <c r="Y236" s="625"/>
      <c r="AD236" s="710"/>
    </row>
    <row r="237" spans="1:30" ht="38.25" customHeight="1" x14ac:dyDescent="0.25">
      <c r="A237" s="708"/>
      <c r="B237" s="766">
        <v>2</v>
      </c>
      <c r="C237" s="1158"/>
      <c r="D237" s="1127" t="s">
        <v>776</v>
      </c>
      <c r="E237" s="1128"/>
      <c r="F237" s="428"/>
      <c r="G237" s="623"/>
      <c r="H237" s="623"/>
      <c r="I237" s="623"/>
      <c r="J237" s="623"/>
      <c r="K237" s="623"/>
      <c r="L237" s="623"/>
      <c r="M237" s="623"/>
      <c r="N237" s="623"/>
      <c r="O237" s="623"/>
      <c r="P237" s="623"/>
      <c r="Q237" s="623"/>
      <c r="R237" s="734"/>
      <c r="Y237" s="625"/>
      <c r="AD237" s="710"/>
    </row>
    <row r="238" spans="1:30" ht="38.25" customHeight="1" x14ac:dyDescent="0.25">
      <c r="A238" s="708"/>
      <c r="B238" s="766">
        <v>3</v>
      </c>
      <c r="C238" s="1158"/>
      <c r="D238" s="1127" t="s">
        <v>203</v>
      </c>
      <c r="E238" s="1128"/>
      <c r="F238" s="428"/>
      <c r="G238" s="623"/>
      <c r="H238" s="623"/>
      <c r="I238" s="623"/>
      <c r="J238" s="623"/>
      <c r="K238" s="623"/>
      <c r="L238" s="623"/>
      <c r="M238" s="623"/>
      <c r="N238" s="623"/>
      <c r="O238" s="623"/>
      <c r="P238" s="623"/>
      <c r="Q238" s="623"/>
      <c r="R238" s="734"/>
      <c r="Y238" s="625"/>
      <c r="AD238" s="710"/>
    </row>
    <row r="239" spans="1:30" ht="38.25" customHeight="1" x14ac:dyDescent="0.25">
      <c r="A239" s="708"/>
      <c r="B239" s="766">
        <v>4</v>
      </c>
      <c r="C239" s="1158"/>
      <c r="D239" s="1127" t="s">
        <v>204</v>
      </c>
      <c r="E239" s="1128"/>
      <c r="F239" s="428"/>
      <c r="G239" s="623"/>
      <c r="H239" s="623"/>
      <c r="I239" s="623"/>
      <c r="J239" s="623"/>
      <c r="K239" s="623"/>
      <c r="L239" s="623"/>
      <c r="M239" s="623"/>
      <c r="N239" s="623"/>
      <c r="O239" s="623"/>
      <c r="P239" s="623"/>
      <c r="Q239" s="623"/>
      <c r="R239" s="734"/>
      <c r="Y239" s="625"/>
      <c r="AD239" s="710"/>
    </row>
    <row r="240" spans="1:30" ht="38.25" customHeight="1" x14ac:dyDescent="0.25">
      <c r="A240" s="708"/>
      <c r="B240" s="766">
        <v>5</v>
      </c>
      <c r="C240" s="1158"/>
      <c r="D240" s="1127" t="s">
        <v>79</v>
      </c>
      <c r="E240" s="1128"/>
      <c r="F240" s="428"/>
      <c r="G240" s="623"/>
      <c r="H240" s="623"/>
      <c r="I240" s="623"/>
      <c r="J240" s="623"/>
      <c r="K240" s="623"/>
      <c r="L240" s="623"/>
      <c r="M240" s="623"/>
      <c r="N240" s="623"/>
      <c r="O240" s="623"/>
      <c r="P240" s="623"/>
      <c r="Q240" s="623"/>
      <c r="R240" s="734"/>
      <c r="Y240" s="625"/>
      <c r="AD240" s="710"/>
    </row>
    <row r="241" spans="1:30" ht="38.25" customHeight="1" x14ac:dyDescent="0.25">
      <c r="A241" s="708"/>
      <c r="B241" s="766">
        <v>6</v>
      </c>
      <c r="C241" s="1159"/>
      <c r="D241" s="1127" t="s">
        <v>205</v>
      </c>
      <c r="E241" s="1128"/>
      <c r="F241" s="428"/>
      <c r="G241" s="623"/>
      <c r="H241" s="623"/>
      <c r="I241" s="623"/>
      <c r="J241" s="623"/>
      <c r="K241" s="623"/>
      <c r="L241" s="623"/>
      <c r="M241" s="623"/>
      <c r="N241" s="623"/>
      <c r="O241" s="623"/>
      <c r="P241" s="623"/>
      <c r="Q241" s="623"/>
      <c r="R241" s="734"/>
      <c r="Y241" s="625"/>
      <c r="AD241" s="710"/>
    </row>
    <row r="242" spans="1:30" ht="38.25" customHeight="1" x14ac:dyDescent="0.25">
      <c r="A242" s="708"/>
      <c r="B242" s="765">
        <v>7</v>
      </c>
      <c r="C242" s="1180" t="s">
        <v>78</v>
      </c>
      <c r="D242" s="1127" t="s">
        <v>206</v>
      </c>
      <c r="E242" s="1128"/>
      <c r="F242" s="429"/>
      <c r="G242" s="623"/>
      <c r="H242" s="623"/>
      <c r="I242" s="623"/>
      <c r="J242" s="623"/>
      <c r="K242" s="623"/>
      <c r="L242" s="623"/>
      <c r="M242" s="623"/>
      <c r="N242" s="623"/>
      <c r="O242" s="623"/>
      <c r="P242" s="623"/>
      <c r="Q242" s="623"/>
      <c r="R242" s="623"/>
      <c r="S242" s="623"/>
      <c r="T242" s="623"/>
      <c r="U242" s="623"/>
      <c r="V242" s="623"/>
      <c r="W242" s="734"/>
      <c r="Y242" s="625"/>
      <c r="AD242" s="710"/>
    </row>
    <row r="243" spans="1:30" ht="38.25" customHeight="1" x14ac:dyDescent="0.25">
      <c r="A243" s="708"/>
      <c r="B243" s="766">
        <v>8</v>
      </c>
      <c r="C243" s="1158"/>
      <c r="D243" s="1127" t="s">
        <v>776</v>
      </c>
      <c r="E243" s="1128"/>
      <c r="F243" s="428"/>
      <c r="G243" s="623"/>
      <c r="H243" s="623"/>
      <c r="I243" s="623"/>
      <c r="J243" s="623"/>
      <c r="K243" s="623"/>
      <c r="L243" s="623"/>
      <c r="M243" s="623"/>
      <c r="N243" s="623"/>
      <c r="O243" s="623"/>
      <c r="P243" s="623"/>
      <c r="Q243" s="623"/>
      <c r="R243" s="623"/>
      <c r="S243" s="623"/>
      <c r="T243" s="623"/>
      <c r="U243" s="623"/>
      <c r="V243" s="623"/>
      <c r="W243" s="734"/>
      <c r="Y243" s="625"/>
      <c r="AD243" s="710"/>
    </row>
    <row r="244" spans="1:30" ht="38.25" customHeight="1" x14ac:dyDescent="0.25">
      <c r="A244" s="708"/>
      <c r="B244" s="766">
        <v>9</v>
      </c>
      <c r="C244" s="1158"/>
      <c r="D244" s="1131" t="s">
        <v>203</v>
      </c>
      <c r="E244" s="1132"/>
      <c r="F244" s="428"/>
      <c r="G244" s="623"/>
      <c r="H244" s="623"/>
      <c r="I244" s="623"/>
      <c r="J244" s="623"/>
      <c r="K244" s="623"/>
      <c r="L244" s="623"/>
      <c r="M244" s="623"/>
      <c r="N244" s="623"/>
      <c r="O244" s="623"/>
      <c r="P244" s="623"/>
      <c r="Q244" s="623"/>
      <c r="R244" s="623"/>
      <c r="S244" s="623"/>
      <c r="T244" s="623"/>
      <c r="U244" s="623"/>
      <c r="V244" s="623"/>
      <c r="W244" s="734"/>
      <c r="Y244" s="625"/>
      <c r="AD244" s="710"/>
    </row>
    <row r="245" spans="1:30" ht="38.25" customHeight="1" x14ac:dyDescent="0.25">
      <c r="A245" s="708"/>
      <c r="B245" s="766">
        <v>10</v>
      </c>
      <c r="C245" s="1158"/>
      <c r="D245" s="1127" t="s">
        <v>204</v>
      </c>
      <c r="E245" s="1128"/>
      <c r="F245" s="428"/>
      <c r="G245" s="623"/>
      <c r="H245" s="623"/>
      <c r="I245" s="623"/>
      <c r="J245" s="623"/>
      <c r="K245" s="623"/>
      <c r="L245" s="623"/>
      <c r="M245" s="623"/>
      <c r="N245" s="623"/>
      <c r="O245" s="623"/>
      <c r="P245" s="623"/>
      <c r="Q245" s="623"/>
      <c r="R245" s="623"/>
      <c r="S245" s="623"/>
      <c r="T245" s="623"/>
      <c r="U245" s="623"/>
      <c r="V245" s="623"/>
      <c r="W245" s="734"/>
      <c r="Y245" s="625"/>
      <c r="AD245" s="710"/>
    </row>
    <row r="246" spans="1:30" ht="38.25" customHeight="1" x14ac:dyDescent="0.25">
      <c r="A246" s="708"/>
      <c r="B246" s="766">
        <v>11</v>
      </c>
      <c r="C246" s="1158"/>
      <c r="D246" s="1127" t="s">
        <v>79</v>
      </c>
      <c r="E246" s="1128"/>
      <c r="F246" s="428"/>
      <c r="G246" s="623"/>
      <c r="H246" s="623"/>
      <c r="I246" s="623"/>
      <c r="J246" s="623"/>
      <c r="K246" s="623"/>
      <c r="L246" s="623"/>
      <c r="M246" s="623"/>
      <c r="N246" s="623"/>
      <c r="O246" s="623"/>
      <c r="P246" s="623"/>
      <c r="Q246" s="623"/>
      <c r="R246" s="623"/>
      <c r="S246" s="623"/>
      <c r="T246" s="623"/>
      <c r="U246" s="623"/>
      <c r="V246" s="623"/>
      <c r="W246" s="734"/>
      <c r="Y246" s="625"/>
      <c r="AD246" s="710"/>
    </row>
    <row r="247" spans="1:30" ht="38.25" customHeight="1" x14ac:dyDescent="0.25">
      <c r="A247" s="708"/>
      <c r="B247" s="766">
        <v>12</v>
      </c>
      <c r="C247" s="1159"/>
      <c r="D247" s="1127" t="s">
        <v>205</v>
      </c>
      <c r="E247" s="1128"/>
      <c r="F247" s="428"/>
      <c r="G247" s="623"/>
      <c r="H247" s="623"/>
      <c r="I247" s="623"/>
      <c r="J247" s="623"/>
      <c r="K247" s="623"/>
      <c r="L247" s="623"/>
      <c r="M247" s="623"/>
      <c r="N247" s="623"/>
      <c r="O247" s="623"/>
      <c r="P247" s="623"/>
      <c r="Q247" s="623"/>
      <c r="R247" s="623"/>
      <c r="S247" s="623"/>
      <c r="T247" s="623"/>
      <c r="U247" s="623"/>
      <c r="V247" s="623"/>
      <c r="W247" s="734"/>
      <c r="Y247" s="625"/>
      <c r="AD247" s="710"/>
    </row>
    <row r="248" spans="1:30" ht="38.25" customHeight="1" x14ac:dyDescent="0.25">
      <c r="A248" s="708"/>
      <c r="B248" s="767">
        <v>13</v>
      </c>
      <c r="C248" s="767" t="s">
        <v>775</v>
      </c>
      <c r="D248" s="1125" t="s">
        <v>724</v>
      </c>
      <c r="E248" s="1126"/>
      <c r="F248" s="427"/>
      <c r="G248" s="623"/>
      <c r="H248" s="623"/>
      <c r="I248" s="623"/>
      <c r="J248" s="623"/>
      <c r="K248" s="623"/>
      <c r="L248" s="623"/>
      <c r="M248" s="623"/>
      <c r="N248" s="623"/>
      <c r="O248" s="623"/>
      <c r="P248" s="623"/>
      <c r="Q248" s="623"/>
      <c r="R248" s="623"/>
      <c r="S248" s="623"/>
      <c r="T248" s="623"/>
      <c r="U248" s="623"/>
      <c r="V248" s="623"/>
      <c r="W248" s="734"/>
      <c r="X248" s="624"/>
      <c r="Y248" s="625"/>
      <c r="AD248" s="710"/>
    </row>
    <row r="249" spans="1:30" x14ac:dyDescent="0.25">
      <c r="A249" s="624"/>
      <c r="B249" s="623"/>
      <c r="C249" s="623"/>
      <c r="D249" s="623"/>
      <c r="E249" s="623"/>
      <c r="F249" s="623"/>
      <c r="G249" s="623"/>
      <c r="H249" s="623"/>
      <c r="I249" s="623"/>
      <c r="J249" s="623"/>
      <c r="K249" s="623"/>
      <c r="L249" s="623"/>
      <c r="M249" s="623"/>
      <c r="N249" s="623"/>
      <c r="O249" s="623"/>
      <c r="P249" s="623"/>
      <c r="Q249" s="623"/>
      <c r="R249" s="623"/>
      <c r="S249" s="623"/>
      <c r="T249" s="623"/>
      <c r="U249" s="623"/>
      <c r="V249" s="623"/>
      <c r="W249" s="623"/>
      <c r="X249" s="624"/>
      <c r="Y249" s="625"/>
    </row>
    <row r="250" spans="1:30" ht="30.75" x14ac:dyDescent="0.55000000000000004">
      <c r="A250" s="497" t="s">
        <v>817</v>
      </c>
      <c r="B250" s="685"/>
      <c r="C250" s="685"/>
      <c r="D250" s="685"/>
      <c r="E250" s="685"/>
      <c r="F250" s="685"/>
      <c r="G250" s="685"/>
      <c r="H250" s="685"/>
      <c r="I250" s="685"/>
      <c r="J250" s="646"/>
      <c r="K250" s="643"/>
      <c r="L250" s="643"/>
      <c r="M250" s="643"/>
      <c r="N250" s="643"/>
      <c r="O250" s="643"/>
      <c r="P250" s="643"/>
      <c r="Q250" s="643"/>
      <c r="R250" s="643"/>
      <c r="S250" s="643"/>
      <c r="T250" s="643"/>
      <c r="U250" s="643"/>
      <c r="V250" s="643"/>
      <c r="W250" s="643"/>
      <c r="X250" s="642"/>
      <c r="Y250" s="625"/>
      <c r="AD250" s="768"/>
    </row>
    <row r="251" spans="1:30" ht="30.75" x14ac:dyDescent="0.55000000000000004">
      <c r="A251" s="688" t="s">
        <v>816</v>
      </c>
      <c r="B251" s="689"/>
      <c r="C251" s="623"/>
      <c r="D251" s="623"/>
      <c r="E251" s="623"/>
      <c r="F251" s="623"/>
      <c r="J251" s="623"/>
      <c r="K251" s="623"/>
      <c r="L251" s="623"/>
      <c r="M251" s="623"/>
      <c r="N251" s="623"/>
      <c r="O251" s="623"/>
      <c r="P251" s="623"/>
      <c r="Q251" s="623"/>
      <c r="R251" s="623"/>
      <c r="S251" s="623"/>
      <c r="T251" s="623"/>
      <c r="U251" s="623"/>
      <c r="V251" s="623"/>
      <c r="W251" s="623"/>
      <c r="X251" s="624"/>
      <c r="Y251" s="625"/>
      <c r="AD251" s="768"/>
    </row>
    <row r="252" spans="1:30" ht="41.25" customHeight="1" x14ac:dyDescent="0.25">
      <c r="A252" s="623"/>
      <c r="B252" s="689"/>
      <c r="C252" s="623"/>
      <c r="D252" s="623"/>
      <c r="E252" s="623"/>
      <c r="F252" s="623"/>
      <c r="J252" s="623"/>
      <c r="K252" s="623"/>
      <c r="L252" s="623"/>
      <c r="M252" s="623"/>
      <c r="N252" s="623"/>
      <c r="O252" s="623"/>
      <c r="P252" s="623"/>
      <c r="Q252" s="623"/>
      <c r="R252" s="623"/>
      <c r="S252" s="623"/>
      <c r="T252" s="623"/>
      <c r="U252" s="623"/>
      <c r="V252" s="623"/>
      <c r="W252" s="623"/>
      <c r="X252" s="624"/>
      <c r="Y252" s="625"/>
    </row>
    <row r="253" spans="1:30" ht="27" customHeight="1" x14ac:dyDescent="0.25">
      <c r="A253" s="690"/>
      <c r="B253" s="689"/>
      <c r="C253" s="623"/>
      <c r="D253" s="623"/>
      <c r="E253" s="623"/>
      <c r="F253" s="623"/>
      <c r="J253" s="623"/>
      <c r="K253" s="623"/>
      <c r="L253" s="623"/>
      <c r="M253" s="623"/>
      <c r="N253" s="623"/>
      <c r="O253" s="623"/>
      <c r="P253" s="623"/>
      <c r="Q253" s="623"/>
      <c r="R253" s="623"/>
      <c r="S253" s="623"/>
      <c r="T253" s="623"/>
      <c r="U253" s="623"/>
      <c r="V253" s="623"/>
      <c r="W253" s="623"/>
      <c r="X253" s="624"/>
      <c r="Y253" s="625"/>
    </row>
    <row r="254" spans="1:30" ht="27" customHeight="1" x14ac:dyDescent="0.25">
      <c r="A254" s="666"/>
      <c r="B254" s="667" t="s">
        <v>814</v>
      </c>
      <c r="C254" s="668" t="s">
        <v>813</v>
      </c>
      <c r="J254" s="623"/>
      <c r="K254" s="623"/>
      <c r="L254" s="623"/>
      <c r="M254" s="623"/>
      <c r="N254" s="623"/>
      <c r="O254" s="623"/>
      <c r="P254" s="623"/>
      <c r="Q254" s="623"/>
      <c r="R254" s="623"/>
      <c r="S254" s="623"/>
      <c r="T254" s="623"/>
      <c r="U254" s="623"/>
      <c r="V254" s="623"/>
      <c r="W254" s="623"/>
      <c r="X254" s="624"/>
      <c r="Y254" s="625"/>
    </row>
    <row r="255" spans="1:30" ht="27" customHeight="1" x14ac:dyDescent="0.25">
      <c r="A255" s="496" t="s">
        <v>815</v>
      </c>
      <c r="B255" s="495"/>
      <c r="C255" s="494"/>
      <c r="J255" s="623"/>
      <c r="K255" s="623"/>
      <c r="L255" s="623"/>
      <c r="M255" s="623"/>
      <c r="N255" s="623"/>
      <c r="O255" s="623"/>
      <c r="P255" s="623"/>
      <c r="Q255" s="623"/>
      <c r="R255" s="623"/>
      <c r="S255" s="623"/>
      <c r="T255" s="623"/>
      <c r="U255" s="623"/>
      <c r="V255" s="623"/>
      <c r="W255" s="623"/>
      <c r="X255" s="624"/>
      <c r="Y255" s="625"/>
    </row>
    <row r="256" spans="1:30" ht="27" customHeight="1" x14ac:dyDescent="0.25">
      <c r="A256" s="493"/>
      <c r="B256" s="693"/>
      <c r="J256" s="623"/>
      <c r="K256" s="623"/>
      <c r="L256" s="623"/>
      <c r="M256" s="623"/>
      <c r="N256" s="623"/>
      <c r="O256" s="623"/>
      <c r="P256" s="623"/>
      <c r="Q256" s="623"/>
      <c r="R256" s="623"/>
      <c r="S256" s="623"/>
      <c r="T256" s="623"/>
      <c r="U256" s="623"/>
      <c r="V256" s="623"/>
      <c r="W256" s="623"/>
      <c r="X256" s="624"/>
      <c r="Y256" s="625"/>
    </row>
    <row r="257" spans="1:25" ht="27" customHeight="1" x14ac:dyDescent="0.25">
      <c r="A257" s="493"/>
      <c r="B257" s="693"/>
      <c r="J257" s="623"/>
      <c r="K257" s="623"/>
      <c r="L257" s="623"/>
      <c r="M257" s="623"/>
      <c r="N257" s="623"/>
      <c r="O257" s="623"/>
      <c r="P257" s="623"/>
      <c r="Q257" s="623"/>
      <c r="R257" s="623"/>
      <c r="S257" s="623"/>
      <c r="T257" s="623"/>
      <c r="U257" s="623"/>
      <c r="V257" s="623"/>
      <c r="W257" s="623"/>
      <c r="X257" s="624"/>
      <c r="Y257" s="625"/>
    </row>
    <row r="258" spans="1:25" ht="27" customHeight="1" x14ac:dyDescent="0.25">
      <c r="A258" s="666"/>
      <c r="B258" s="1216" t="s">
        <v>134</v>
      </c>
      <c r="C258" s="1169"/>
      <c r="D258" s="694" t="s">
        <v>190</v>
      </c>
      <c r="I258" s="623"/>
      <c r="J258" s="623"/>
      <c r="K258" s="623"/>
      <c r="L258" s="623"/>
      <c r="M258" s="623"/>
      <c r="N258" s="623"/>
      <c r="O258" s="623"/>
      <c r="P258" s="623"/>
      <c r="Q258" s="623"/>
      <c r="R258" s="623"/>
      <c r="S258" s="623"/>
      <c r="T258" s="623"/>
      <c r="U258" s="623"/>
      <c r="V258" s="623"/>
      <c r="W258" s="624"/>
      <c r="X258" s="624"/>
      <c r="Y258" s="625"/>
    </row>
    <row r="259" spans="1:25" ht="27" customHeight="1" x14ac:dyDescent="0.25">
      <c r="A259" s="666"/>
      <c r="B259" s="695" t="s">
        <v>814</v>
      </c>
      <c r="C259" s="696" t="s">
        <v>813</v>
      </c>
      <c r="D259" s="697"/>
      <c r="E259" s="624"/>
      <c r="I259" s="623"/>
      <c r="J259" s="623"/>
      <c r="K259" s="623"/>
      <c r="L259" s="623"/>
      <c r="M259" s="623"/>
      <c r="N259" s="623"/>
      <c r="O259" s="623"/>
      <c r="P259" s="623"/>
      <c r="Q259" s="623"/>
      <c r="R259" s="623"/>
      <c r="S259" s="623"/>
      <c r="T259" s="623"/>
      <c r="U259" s="623"/>
      <c r="V259" s="623"/>
      <c r="W259" s="624"/>
      <c r="X259" s="624"/>
      <c r="Y259" s="625"/>
    </row>
    <row r="260" spans="1:25" ht="18" customHeight="1" x14ac:dyDescent="0.25">
      <c r="A260" s="698" t="s">
        <v>812</v>
      </c>
      <c r="B260" s="1144"/>
      <c r="C260" s="1145"/>
      <c r="D260" s="492"/>
      <c r="E260" s="624"/>
      <c r="I260" s="623"/>
      <c r="J260" s="623"/>
      <c r="K260" s="623"/>
      <c r="L260" s="623"/>
      <c r="M260" s="623"/>
      <c r="N260" s="623"/>
      <c r="O260" s="623"/>
      <c r="P260" s="623"/>
      <c r="Q260" s="623"/>
      <c r="R260" s="623"/>
      <c r="S260" s="623"/>
      <c r="T260" s="623"/>
      <c r="U260" s="623"/>
      <c r="V260" s="623"/>
      <c r="W260" s="624"/>
      <c r="X260" s="624"/>
      <c r="Y260" s="625"/>
    </row>
    <row r="261" spans="1:25" ht="18" customHeight="1" x14ac:dyDescent="0.25">
      <c r="A261" s="699" t="s">
        <v>811</v>
      </c>
      <c r="B261" s="1146"/>
      <c r="C261" s="1147"/>
      <c r="D261" s="489"/>
      <c r="E261" s="624"/>
      <c r="F261" s="623"/>
      <c r="G261" s="623"/>
      <c r="H261" s="623"/>
      <c r="I261" s="623"/>
      <c r="J261" s="623"/>
      <c r="K261" s="623"/>
      <c r="L261" s="623"/>
      <c r="M261" s="623"/>
      <c r="N261" s="623"/>
      <c r="O261" s="623"/>
      <c r="P261" s="623"/>
      <c r="Q261" s="623"/>
      <c r="R261" s="623"/>
      <c r="S261" s="623"/>
      <c r="T261" s="623"/>
      <c r="U261" s="623"/>
      <c r="V261" s="623"/>
      <c r="W261" s="624"/>
      <c r="X261" s="624"/>
      <c r="Y261" s="625"/>
    </row>
    <row r="262" spans="1:25" ht="18" customHeight="1" x14ac:dyDescent="0.25">
      <c r="A262" s="699" t="s">
        <v>810</v>
      </c>
      <c r="B262" s="491"/>
      <c r="C262" s="490"/>
      <c r="D262" s="700"/>
      <c r="E262" s="624"/>
      <c r="F262" s="623"/>
      <c r="G262" s="623"/>
      <c r="H262" s="623"/>
      <c r="I262" s="623"/>
      <c r="J262" s="623"/>
      <c r="K262" s="623"/>
      <c r="L262" s="623"/>
      <c r="M262" s="623"/>
      <c r="N262" s="623"/>
      <c r="O262" s="623"/>
      <c r="P262" s="623"/>
      <c r="Q262" s="623"/>
      <c r="R262" s="623"/>
      <c r="S262" s="623"/>
      <c r="T262" s="623"/>
      <c r="U262" s="623"/>
      <c r="V262" s="623"/>
      <c r="W262" s="624"/>
      <c r="X262" s="624"/>
      <c r="Y262" s="625"/>
    </row>
    <row r="263" spans="1:25" ht="18" customHeight="1" x14ac:dyDescent="0.25">
      <c r="A263" s="699" t="s">
        <v>809</v>
      </c>
      <c r="B263" s="1146"/>
      <c r="C263" s="1147"/>
      <c r="D263" s="489"/>
      <c r="E263" s="624"/>
      <c r="F263" s="623"/>
      <c r="G263" s="623"/>
      <c r="H263" s="623"/>
      <c r="I263" s="623"/>
      <c r="J263" s="623"/>
      <c r="K263" s="623"/>
      <c r="L263" s="623"/>
      <c r="M263" s="623"/>
      <c r="N263" s="623"/>
      <c r="O263" s="623"/>
      <c r="P263" s="623"/>
      <c r="Q263" s="623"/>
      <c r="R263" s="623"/>
      <c r="S263" s="623"/>
      <c r="T263" s="623"/>
      <c r="U263" s="623"/>
      <c r="V263" s="623"/>
      <c r="W263" s="624"/>
      <c r="X263" s="624"/>
      <c r="Y263" s="625"/>
    </row>
    <row r="264" spans="1:25" ht="18" customHeight="1" x14ac:dyDescent="0.25">
      <c r="A264" s="699" t="s">
        <v>504</v>
      </c>
      <c r="B264" s="1146"/>
      <c r="C264" s="1147"/>
      <c r="D264" s="489"/>
      <c r="E264" s="624"/>
      <c r="F264" s="623"/>
      <c r="G264" s="623"/>
      <c r="H264" s="623"/>
      <c r="I264" s="623"/>
      <c r="J264" s="623"/>
      <c r="K264" s="623"/>
      <c r="L264" s="623"/>
      <c r="M264" s="623"/>
      <c r="N264" s="623"/>
      <c r="O264" s="623"/>
      <c r="P264" s="623"/>
      <c r="Q264" s="623"/>
      <c r="R264" s="623"/>
      <c r="S264" s="623"/>
      <c r="T264" s="623"/>
      <c r="U264" s="623"/>
      <c r="V264" s="623"/>
      <c r="W264" s="624"/>
      <c r="X264" s="624"/>
      <c r="Y264" s="625"/>
    </row>
    <row r="265" spans="1:25" ht="18" customHeight="1" x14ac:dyDescent="0.25">
      <c r="A265" s="701" t="s">
        <v>507</v>
      </c>
      <c r="B265" s="1214"/>
      <c r="C265" s="1215"/>
      <c r="D265" s="488"/>
      <c r="E265" s="624"/>
      <c r="F265" s="623"/>
      <c r="G265" s="623"/>
      <c r="H265" s="623"/>
      <c r="I265" s="623"/>
      <c r="J265" s="623"/>
      <c r="K265" s="623"/>
      <c r="L265" s="623"/>
      <c r="M265" s="623"/>
      <c r="N265" s="623"/>
      <c r="O265" s="623"/>
      <c r="P265" s="623"/>
      <c r="Q265" s="623"/>
      <c r="R265" s="623"/>
      <c r="S265" s="623"/>
      <c r="T265" s="623"/>
      <c r="U265" s="623"/>
      <c r="V265" s="623"/>
      <c r="W265" s="624"/>
      <c r="X265" s="624"/>
      <c r="Y265" s="625"/>
    </row>
    <row r="266" spans="1:25" ht="18" customHeight="1" x14ac:dyDescent="0.25">
      <c r="A266" s="702" t="s">
        <v>808</v>
      </c>
      <c r="B266" s="487"/>
      <c r="C266" s="486"/>
      <c r="D266" s="485"/>
      <c r="E266" s="624"/>
      <c r="F266" s="623"/>
      <c r="G266" s="623"/>
      <c r="H266" s="623"/>
      <c r="I266" s="623"/>
      <c r="J266" s="623"/>
      <c r="K266" s="623"/>
      <c r="L266" s="623"/>
      <c r="M266" s="623"/>
      <c r="N266" s="623"/>
      <c r="O266" s="623"/>
      <c r="P266" s="623"/>
      <c r="Q266" s="623"/>
      <c r="R266" s="623"/>
      <c r="S266" s="623"/>
      <c r="T266" s="623"/>
      <c r="U266" s="623"/>
      <c r="V266" s="623"/>
      <c r="W266" s="624"/>
      <c r="X266" s="624"/>
      <c r="Y266" s="625"/>
    </row>
    <row r="267" spans="1:25" x14ac:dyDescent="0.25">
      <c r="A267" s="791"/>
      <c r="B267" s="792"/>
      <c r="C267" s="623"/>
      <c r="E267" s="624"/>
      <c r="F267" s="624"/>
      <c r="G267" s="623"/>
      <c r="H267" s="623"/>
      <c r="I267" s="623"/>
      <c r="J267" s="623"/>
      <c r="K267" s="623"/>
      <c r="L267" s="623"/>
      <c r="M267" s="623"/>
      <c r="N267" s="623"/>
      <c r="O267" s="623"/>
      <c r="P267" s="623"/>
      <c r="Q267" s="623"/>
      <c r="R267" s="623"/>
      <c r="S267" s="623"/>
      <c r="T267" s="623"/>
      <c r="U267" s="623"/>
      <c r="V267" s="623"/>
      <c r="W267" s="623"/>
      <c r="X267" s="624"/>
      <c r="Y267" s="625"/>
    </row>
    <row r="268" spans="1:25" ht="17.25" x14ac:dyDescent="0.25">
      <c r="A268" s="688" t="s">
        <v>807</v>
      </c>
      <c r="B268" s="689"/>
      <c r="C268" s="623"/>
      <c r="D268" s="623"/>
      <c r="E268" s="623"/>
      <c r="F268" s="623"/>
      <c r="G268" s="623"/>
      <c r="H268" s="623"/>
      <c r="I268" s="623"/>
      <c r="J268" s="623"/>
      <c r="K268" s="623"/>
      <c r="L268" s="623"/>
      <c r="M268" s="623"/>
      <c r="N268" s="623"/>
      <c r="O268" s="623"/>
      <c r="P268" s="623"/>
      <c r="Q268" s="623"/>
      <c r="R268" s="623"/>
      <c r="S268" s="623"/>
      <c r="T268" s="623"/>
      <c r="U268" s="623"/>
      <c r="V268" s="623"/>
      <c r="W268" s="623"/>
      <c r="X268" s="624"/>
      <c r="Y268" s="625"/>
    </row>
    <row r="269" spans="1:25" ht="17.25" x14ac:dyDescent="0.25">
      <c r="A269" s="688"/>
      <c r="B269" s="689"/>
      <c r="C269" s="623"/>
      <c r="D269" s="623"/>
      <c r="E269" s="623"/>
      <c r="F269" s="623"/>
      <c r="G269" s="623"/>
      <c r="H269" s="623"/>
      <c r="I269" s="623"/>
      <c r="J269" s="623"/>
      <c r="K269" s="623"/>
      <c r="L269" s="623"/>
      <c r="M269" s="623"/>
      <c r="N269" s="623"/>
      <c r="O269" s="623"/>
      <c r="P269" s="623"/>
      <c r="Q269" s="623"/>
      <c r="R269" s="623"/>
      <c r="S269" s="623"/>
      <c r="T269" s="623"/>
      <c r="U269" s="623"/>
      <c r="V269" s="623"/>
      <c r="W269" s="623"/>
      <c r="X269" s="624"/>
      <c r="Y269" s="625"/>
    </row>
    <row r="270" spans="1:25" ht="17.25" x14ac:dyDescent="0.3">
      <c r="A270" s="705"/>
      <c r="B270" s="706" t="s">
        <v>47</v>
      </c>
      <c r="C270" s="1165" t="s">
        <v>134</v>
      </c>
      <c r="D270" s="1166"/>
      <c r="E270" s="1166"/>
      <c r="F270" s="1166"/>
      <c r="G270" s="1166"/>
      <c r="H270" s="1166"/>
      <c r="I270" s="1166"/>
      <c r="J270" s="1166"/>
      <c r="K270" s="1166"/>
      <c r="L270" s="1166"/>
      <c r="M270" s="1167"/>
      <c r="N270" s="1165" t="s">
        <v>190</v>
      </c>
      <c r="O270" s="1166"/>
      <c r="P270" s="1166"/>
      <c r="Q270" s="1166"/>
      <c r="R270" s="1166"/>
      <c r="S270" s="1166"/>
      <c r="T270" s="1166"/>
      <c r="U270" s="1166"/>
      <c r="V270" s="1166"/>
      <c r="W270" s="1166"/>
      <c r="X270" s="1166"/>
      <c r="Y270" s="625"/>
    </row>
    <row r="271" spans="1:25" x14ac:dyDescent="0.25">
      <c r="A271" s="708"/>
      <c r="B271" s="709"/>
      <c r="C271" s="1188" t="s">
        <v>777</v>
      </c>
      <c r="D271" s="1166" t="s">
        <v>790</v>
      </c>
      <c r="E271" s="1166"/>
      <c r="F271" s="1166"/>
      <c r="G271" s="1166"/>
      <c r="H271" s="1213"/>
      <c r="I271" s="1165" t="s">
        <v>806</v>
      </c>
      <c r="J271" s="1166"/>
      <c r="K271" s="1166"/>
      <c r="L271" s="1166"/>
      <c r="M271" s="1166"/>
      <c r="N271" s="1188" t="s">
        <v>777</v>
      </c>
      <c r="O271" s="1166" t="s">
        <v>790</v>
      </c>
      <c r="P271" s="1166"/>
      <c r="Q271" s="1166"/>
      <c r="R271" s="1166"/>
      <c r="S271" s="1213"/>
      <c r="T271" s="1165" t="s">
        <v>806</v>
      </c>
      <c r="U271" s="1166"/>
      <c r="V271" s="1166"/>
      <c r="W271" s="1166"/>
      <c r="X271" s="1166"/>
      <c r="Y271" s="625"/>
    </row>
    <row r="272" spans="1:25" x14ac:dyDescent="0.25">
      <c r="A272" s="711"/>
      <c r="B272" s="712"/>
      <c r="C272" s="1189"/>
      <c r="D272" s="713" t="s">
        <v>805</v>
      </c>
      <c r="E272" s="714" t="s">
        <v>804</v>
      </c>
      <c r="F272" s="714" t="s">
        <v>803</v>
      </c>
      <c r="G272" s="714" t="s">
        <v>802</v>
      </c>
      <c r="H272" s="715" t="s">
        <v>801</v>
      </c>
      <c r="I272" s="651" t="s">
        <v>805</v>
      </c>
      <c r="J272" s="714" t="s">
        <v>804</v>
      </c>
      <c r="K272" s="714" t="s">
        <v>803</v>
      </c>
      <c r="L272" s="714" t="s">
        <v>802</v>
      </c>
      <c r="M272" s="715" t="s">
        <v>801</v>
      </c>
      <c r="N272" s="1189"/>
      <c r="O272" s="713" t="s">
        <v>805</v>
      </c>
      <c r="P272" s="714" t="s">
        <v>804</v>
      </c>
      <c r="Q272" s="714" t="s">
        <v>803</v>
      </c>
      <c r="R272" s="714" t="s">
        <v>802</v>
      </c>
      <c r="S272" s="714" t="s">
        <v>801</v>
      </c>
      <c r="T272" s="714" t="s">
        <v>805</v>
      </c>
      <c r="U272" s="714" t="s">
        <v>804</v>
      </c>
      <c r="V272" s="714" t="s">
        <v>803</v>
      </c>
      <c r="W272" s="714" t="s">
        <v>802</v>
      </c>
      <c r="X272" s="715" t="s">
        <v>801</v>
      </c>
      <c r="Y272" s="625"/>
    </row>
    <row r="273" spans="1:25" x14ac:dyDescent="0.25">
      <c r="A273" s="711"/>
      <c r="B273" s="717" t="s">
        <v>800</v>
      </c>
      <c r="C273" s="484"/>
      <c r="D273" s="460"/>
      <c r="E273" s="462"/>
      <c r="F273" s="462"/>
      <c r="G273" s="718"/>
      <c r="H273" s="462"/>
      <c r="I273" s="460"/>
      <c r="J273" s="462"/>
      <c r="K273" s="462"/>
      <c r="L273" s="718"/>
      <c r="M273" s="462"/>
      <c r="N273" s="484"/>
      <c r="O273" s="718"/>
      <c r="P273" s="718"/>
      <c r="Q273" s="718"/>
      <c r="R273" s="462"/>
      <c r="S273" s="480"/>
      <c r="T273" s="719"/>
      <c r="U273" s="718"/>
      <c r="V273" s="718"/>
      <c r="W273" s="462"/>
      <c r="X273" s="480"/>
      <c r="Y273" s="625"/>
    </row>
    <row r="274" spans="1:25" x14ac:dyDescent="0.25">
      <c r="A274" s="711"/>
      <c r="B274" s="720" t="s">
        <v>21</v>
      </c>
      <c r="C274" s="477"/>
      <c r="D274" s="451"/>
      <c r="E274" s="450"/>
      <c r="F274" s="450"/>
      <c r="G274" s="721"/>
      <c r="H274" s="450"/>
      <c r="I274" s="451"/>
      <c r="J274" s="450"/>
      <c r="K274" s="450"/>
      <c r="L274" s="721"/>
      <c r="M274" s="450"/>
      <c r="N274" s="477"/>
      <c r="O274" s="721"/>
      <c r="P274" s="721"/>
      <c r="Q274" s="721"/>
      <c r="R274" s="450"/>
      <c r="S274" s="428"/>
      <c r="T274" s="722"/>
      <c r="U274" s="721"/>
      <c r="V274" s="721"/>
      <c r="W274" s="450"/>
      <c r="X274" s="428"/>
      <c r="Y274" s="625"/>
    </row>
    <row r="275" spans="1:25" ht="15.75" customHeight="1" x14ac:dyDescent="0.25">
      <c r="A275" s="711"/>
      <c r="B275" s="723" t="s">
        <v>22</v>
      </c>
      <c r="C275" s="477"/>
      <c r="D275" s="451"/>
      <c r="E275" s="450"/>
      <c r="F275" s="450"/>
      <c r="G275" s="721"/>
      <c r="H275" s="450"/>
      <c r="I275" s="451"/>
      <c r="J275" s="450"/>
      <c r="K275" s="450"/>
      <c r="L275" s="721"/>
      <c r="M275" s="450"/>
      <c r="N275" s="477"/>
      <c r="O275" s="721"/>
      <c r="P275" s="721"/>
      <c r="Q275" s="721"/>
      <c r="R275" s="450"/>
      <c r="S275" s="428"/>
      <c r="T275" s="722"/>
      <c r="U275" s="721"/>
      <c r="V275" s="721"/>
      <c r="W275" s="450"/>
      <c r="X275" s="428"/>
      <c r="Y275" s="625"/>
    </row>
    <row r="276" spans="1:25" x14ac:dyDescent="0.25">
      <c r="A276" s="711"/>
      <c r="B276" s="724" t="s">
        <v>49</v>
      </c>
      <c r="C276" s="477"/>
      <c r="D276" s="451"/>
      <c r="E276" s="450"/>
      <c r="F276" s="450"/>
      <c r="G276" s="721"/>
      <c r="H276" s="450"/>
      <c r="I276" s="451"/>
      <c r="J276" s="450"/>
      <c r="K276" s="450"/>
      <c r="L276" s="721"/>
      <c r="M276" s="450"/>
      <c r="N276" s="477"/>
      <c r="O276" s="721"/>
      <c r="P276" s="721"/>
      <c r="Q276" s="721"/>
      <c r="R276" s="450"/>
      <c r="S276" s="428"/>
      <c r="T276" s="722"/>
      <c r="U276" s="721"/>
      <c r="V276" s="721"/>
      <c r="W276" s="450"/>
      <c r="X276" s="428"/>
      <c r="Y276" s="625"/>
    </row>
    <row r="277" spans="1:25" x14ac:dyDescent="0.25">
      <c r="A277" s="711"/>
      <c r="B277" s="725" t="s">
        <v>23</v>
      </c>
      <c r="C277" s="474"/>
      <c r="D277" s="447"/>
      <c r="E277" s="446"/>
      <c r="F277" s="446"/>
      <c r="G277" s="726"/>
      <c r="H277" s="446"/>
      <c r="I277" s="447"/>
      <c r="J277" s="446"/>
      <c r="K277" s="446"/>
      <c r="L277" s="726"/>
      <c r="M277" s="446"/>
      <c r="N277" s="474"/>
      <c r="O277" s="726"/>
      <c r="P277" s="726"/>
      <c r="Q277" s="726"/>
      <c r="R277" s="446"/>
      <c r="S277" s="427"/>
      <c r="T277" s="727"/>
      <c r="U277" s="726"/>
      <c r="V277" s="726"/>
      <c r="W277" s="446"/>
      <c r="X277" s="427"/>
      <c r="Y277" s="625"/>
    </row>
    <row r="278" spans="1:25" x14ac:dyDescent="0.25">
      <c r="A278" s="711"/>
      <c r="B278" s="917" t="s">
        <v>799</v>
      </c>
      <c r="C278" s="482"/>
      <c r="D278" s="728"/>
      <c r="E278" s="728"/>
      <c r="F278" s="729"/>
      <c r="G278" s="462"/>
      <c r="H278" s="481"/>
      <c r="I278" s="728"/>
      <c r="J278" s="728"/>
      <c r="K278" s="729"/>
      <c r="L278" s="462"/>
      <c r="M278" s="481"/>
      <c r="N278" s="482"/>
      <c r="O278" s="728"/>
      <c r="P278" s="728"/>
      <c r="Q278" s="729"/>
      <c r="R278" s="462"/>
      <c r="S278" s="481"/>
      <c r="T278" s="728"/>
      <c r="U278" s="728"/>
      <c r="V278" s="729"/>
      <c r="W278" s="462"/>
      <c r="X278" s="480"/>
      <c r="Y278" s="625"/>
    </row>
    <row r="279" spans="1:25" x14ac:dyDescent="0.25">
      <c r="A279" s="711"/>
      <c r="B279" s="478" t="s">
        <v>799</v>
      </c>
      <c r="C279" s="477"/>
      <c r="D279" s="721"/>
      <c r="E279" s="721"/>
      <c r="F279" s="730"/>
      <c r="G279" s="450"/>
      <c r="H279" s="476"/>
      <c r="I279" s="721"/>
      <c r="J279" s="721"/>
      <c r="K279" s="730"/>
      <c r="L279" s="450"/>
      <c r="M279" s="476"/>
      <c r="N279" s="477"/>
      <c r="O279" s="721"/>
      <c r="P279" s="721"/>
      <c r="Q279" s="730"/>
      <c r="R279" s="450"/>
      <c r="S279" s="476"/>
      <c r="T279" s="721"/>
      <c r="U279" s="721"/>
      <c r="V279" s="730"/>
      <c r="W279" s="450"/>
      <c r="X279" s="428"/>
      <c r="Y279" s="625"/>
    </row>
    <row r="280" spans="1:25" x14ac:dyDescent="0.25">
      <c r="A280" s="711"/>
      <c r="B280" s="479" t="s">
        <v>799</v>
      </c>
      <c r="C280" s="477"/>
      <c r="D280" s="721"/>
      <c r="E280" s="721"/>
      <c r="F280" s="730"/>
      <c r="G280" s="450"/>
      <c r="H280" s="476"/>
      <c r="I280" s="721"/>
      <c r="J280" s="721"/>
      <c r="K280" s="730"/>
      <c r="L280" s="450"/>
      <c r="M280" s="476"/>
      <c r="N280" s="477"/>
      <c r="O280" s="721"/>
      <c r="P280" s="721"/>
      <c r="Q280" s="730"/>
      <c r="R280" s="450"/>
      <c r="S280" s="476"/>
      <c r="T280" s="721"/>
      <c r="U280" s="721"/>
      <c r="V280" s="730"/>
      <c r="W280" s="450"/>
      <c r="X280" s="428"/>
      <c r="Y280" s="625"/>
    </row>
    <row r="281" spans="1:25" x14ac:dyDescent="0.25">
      <c r="A281" s="711"/>
      <c r="B281" s="478" t="s">
        <v>799</v>
      </c>
      <c r="C281" s="477"/>
      <c r="D281" s="721"/>
      <c r="E281" s="721"/>
      <c r="F281" s="730"/>
      <c r="G281" s="450"/>
      <c r="H281" s="476"/>
      <c r="I281" s="721"/>
      <c r="J281" s="721"/>
      <c r="K281" s="730"/>
      <c r="L281" s="450"/>
      <c r="M281" s="476"/>
      <c r="N281" s="477"/>
      <c r="O281" s="721"/>
      <c r="P281" s="721"/>
      <c r="Q281" s="730"/>
      <c r="R281" s="450"/>
      <c r="S281" s="476"/>
      <c r="T281" s="721"/>
      <c r="U281" s="721"/>
      <c r="V281" s="730"/>
      <c r="W281" s="450"/>
      <c r="X281" s="428"/>
      <c r="Y281" s="625"/>
    </row>
    <row r="282" spans="1:25" x14ac:dyDescent="0.25">
      <c r="A282" s="711"/>
      <c r="B282" s="479" t="s">
        <v>799</v>
      </c>
      <c r="C282" s="477"/>
      <c r="D282" s="721"/>
      <c r="E282" s="721"/>
      <c r="F282" s="730"/>
      <c r="G282" s="450"/>
      <c r="H282" s="476"/>
      <c r="I282" s="721"/>
      <c r="J282" s="721"/>
      <c r="K282" s="730"/>
      <c r="L282" s="450"/>
      <c r="M282" s="476"/>
      <c r="N282" s="477"/>
      <c r="O282" s="721"/>
      <c r="P282" s="721"/>
      <c r="Q282" s="730"/>
      <c r="R282" s="450"/>
      <c r="S282" s="476"/>
      <c r="T282" s="721"/>
      <c r="U282" s="721"/>
      <c r="V282" s="730"/>
      <c r="W282" s="450"/>
      <c r="X282" s="428"/>
      <c r="Y282" s="625"/>
    </row>
    <row r="283" spans="1:25" x14ac:dyDescent="0.25">
      <c r="A283" s="711"/>
      <c r="B283" s="478" t="s">
        <v>799</v>
      </c>
      <c r="C283" s="477"/>
      <c r="D283" s="721"/>
      <c r="E283" s="721"/>
      <c r="F283" s="730"/>
      <c r="G283" s="450"/>
      <c r="H283" s="476"/>
      <c r="I283" s="721"/>
      <c r="J283" s="721"/>
      <c r="K283" s="730"/>
      <c r="L283" s="450"/>
      <c r="M283" s="476"/>
      <c r="N283" s="477"/>
      <c r="O283" s="721"/>
      <c r="P283" s="721"/>
      <c r="Q283" s="730"/>
      <c r="R283" s="450"/>
      <c r="S283" s="476"/>
      <c r="T283" s="721"/>
      <c r="U283" s="721"/>
      <c r="V283" s="730"/>
      <c r="W283" s="450"/>
      <c r="X283" s="428"/>
      <c r="Y283" s="625"/>
    </row>
    <row r="284" spans="1:25" x14ac:dyDescent="0.25">
      <c r="A284" s="711"/>
      <c r="B284" s="479" t="s">
        <v>799</v>
      </c>
      <c r="C284" s="477"/>
      <c r="D284" s="721"/>
      <c r="E284" s="721"/>
      <c r="F284" s="730"/>
      <c r="G284" s="450"/>
      <c r="H284" s="476"/>
      <c r="I284" s="721"/>
      <c r="J284" s="721"/>
      <c r="K284" s="730"/>
      <c r="L284" s="450"/>
      <c r="M284" s="476"/>
      <c r="N284" s="477"/>
      <c r="O284" s="721"/>
      <c r="P284" s="721"/>
      <c r="Q284" s="730"/>
      <c r="R284" s="450"/>
      <c r="S284" s="476"/>
      <c r="T284" s="721"/>
      <c r="U284" s="721"/>
      <c r="V284" s="730"/>
      <c r="W284" s="450"/>
      <c r="X284" s="428"/>
      <c r="Y284" s="625"/>
    </row>
    <row r="285" spans="1:25" x14ac:dyDescent="0.25">
      <c r="A285" s="711"/>
      <c r="B285" s="478" t="s">
        <v>799</v>
      </c>
      <c r="C285" s="477"/>
      <c r="D285" s="721"/>
      <c r="E285" s="721"/>
      <c r="F285" s="730"/>
      <c r="G285" s="450"/>
      <c r="H285" s="476"/>
      <c r="I285" s="721"/>
      <c r="J285" s="721"/>
      <c r="K285" s="730"/>
      <c r="L285" s="450"/>
      <c r="M285" s="476"/>
      <c r="N285" s="477"/>
      <c r="O285" s="721"/>
      <c r="P285" s="721"/>
      <c r="Q285" s="730"/>
      <c r="R285" s="450"/>
      <c r="S285" s="476"/>
      <c r="T285" s="721"/>
      <c r="U285" s="721"/>
      <c r="V285" s="730"/>
      <c r="W285" s="450"/>
      <c r="X285" s="428"/>
      <c r="Y285" s="625"/>
    </row>
    <row r="286" spans="1:25" x14ac:dyDescent="0.25">
      <c r="A286" s="711"/>
      <c r="B286" s="479" t="s">
        <v>799</v>
      </c>
      <c r="C286" s="477"/>
      <c r="D286" s="721"/>
      <c r="E286" s="721"/>
      <c r="F286" s="730"/>
      <c r="G286" s="450"/>
      <c r="H286" s="476"/>
      <c r="I286" s="721"/>
      <c r="J286" s="721"/>
      <c r="K286" s="730"/>
      <c r="L286" s="450"/>
      <c r="M286" s="476"/>
      <c r="N286" s="477"/>
      <c r="O286" s="721"/>
      <c r="P286" s="721"/>
      <c r="Q286" s="730"/>
      <c r="R286" s="450"/>
      <c r="S286" s="476"/>
      <c r="T286" s="721"/>
      <c r="U286" s="721"/>
      <c r="V286" s="730"/>
      <c r="W286" s="450"/>
      <c r="X286" s="428"/>
      <c r="Y286" s="625"/>
    </row>
    <row r="287" spans="1:25" x14ac:dyDescent="0.25">
      <c r="A287" s="711"/>
      <c r="B287" s="478" t="s">
        <v>799</v>
      </c>
      <c r="C287" s="477"/>
      <c r="D287" s="721"/>
      <c r="E287" s="721"/>
      <c r="F287" s="730"/>
      <c r="G287" s="450"/>
      <c r="H287" s="476"/>
      <c r="I287" s="721"/>
      <c r="J287" s="721"/>
      <c r="K287" s="730"/>
      <c r="L287" s="450"/>
      <c r="M287" s="476"/>
      <c r="N287" s="477"/>
      <c r="O287" s="721"/>
      <c r="P287" s="721"/>
      <c r="Q287" s="730"/>
      <c r="R287" s="450"/>
      <c r="S287" s="476"/>
      <c r="T287" s="721"/>
      <c r="U287" s="721"/>
      <c r="V287" s="730"/>
      <c r="W287" s="450"/>
      <c r="X287" s="428"/>
      <c r="Y287" s="625"/>
    </row>
    <row r="288" spans="1:25" x14ac:dyDescent="0.25">
      <c r="A288" s="711"/>
      <c r="B288" s="479" t="s">
        <v>799</v>
      </c>
      <c r="C288" s="477"/>
      <c r="D288" s="721"/>
      <c r="E288" s="721"/>
      <c r="F288" s="730"/>
      <c r="G288" s="450"/>
      <c r="H288" s="476"/>
      <c r="I288" s="721"/>
      <c r="J288" s="721"/>
      <c r="K288" s="730"/>
      <c r="L288" s="450"/>
      <c r="M288" s="476"/>
      <c r="N288" s="477"/>
      <c r="O288" s="721"/>
      <c r="P288" s="721"/>
      <c r="Q288" s="730"/>
      <c r="R288" s="450"/>
      <c r="S288" s="476"/>
      <c r="T288" s="721"/>
      <c r="U288" s="721"/>
      <c r="V288" s="730"/>
      <c r="W288" s="450"/>
      <c r="X288" s="428"/>
      <c r="Y288" s="625"/>
    </row>
    <row r="289" spans="1:25" x14ac:dyDescent="0.25">
      <c r="A289" s="711"/>
      <c r="B289" s="478" t="s">
        <v>799</v>
      </c>
      <c r="C289" s="477"/>
      <c r="D289" s="721"/>
      <c r="E289" s="721"/>
      <c r="F289" s="730"/>
      <c r="G289" s="450"/>
      <c r="H289" s="476"/>
      <c r="I289" s="721"/>
      <c r="J289" s="721"/>
      <c r="K289" s="730"/>
      <c r="L289" s="450"/>
      <c r="M289" s="476"/>
      <c r="N289" s="477"/>
      <c r="O289" s="721"/>
      <c r="P289" s="721"/>
      <c r="Q289" s="730"/>
      <c r="R289" s="450"/>
      <c r="S289" s="476"/>
      <c r="T289" s="721"/>
      <c r="U289" s="721"/>
      <c r="V289" s="730"/>
      <c r="W289" s="450"/>
      <c r="X289" s="428"/>
      <c r="Y289" s="625"/>
    </row>
    <row r="290" spans="1:25" x14ac:dyDescent="0.25">
      <c r="A290" s="711"/>
      <c r="B290" s="479" t="s">
        <v>799</v>
      </c>
      <c r="C290" s="477"/>
      <c r="D290" s="721"/>
      <c r="E290" s="721"/>
      <c r="F290" s="730"/>
      <c r="G290" s="450"/>
      <c r="H290" s="476"/>
      <c r="I290" s="721"/>
      <c r="J290" s="721"/>
      <c r="K290" s="730"/>
      <c r="L290" s="450"/>
      <c r="M290" s="476"/>
      <c r="N290" s="477"/>
      <c r="O290" s="721"/>
      <c r="P290" s="721"/>
      <c r="Q290" s="730"/>
      <c r="R290" s="450"/>
      <c r="S290" s="476"/>
      <c r="T290" s="721"/>
      <c r="U290" s="721"/>
      <c r="V290" s="730"/>
      <c r="W290" s="450"/>
      <c r="X290" s="428"/>
      <c r="Y290" s="625"/>
    </row>
    <row r="291" spans="1:25" x14ac:dyDescent="0.25">
      <c r="A291" s="711"/>
      <c r="B291" s="478" t="s">
        <v>799</v>
      </c>
      <c r="C291" s="477"/>
      <c r="D291" s="721"/>
      <c r="E291" s="721"/>
      <c r="F291" s="730"/>
      <c r="G291" s="450"/>
      <c r="H291" s="476"/>
      <c r="I291" s="721"/>
      <c r="J291" s="721"/>
      <c r="K291" s="730"/>
      <c r="L291" s="450"/>
      <c r="M291" s="476"/>
      <c r="N291" s="477"/>
      <c r="O291" s="721"/>
      <c r="P291" s="721"/>
      <c r="Q291" s="730"/>
      <c r="R291" s="450"/>
      <c r="S291" s="476"/>
      <c r="T291" s="721"/>
      <c r="U291" s="721"/>
      <c r="V291" s="730"/>
      <c r="W291" s="450"/>
      <c r="X291" s="428"/>
      <c r="Y291" s="625"/>
    </row>
    <row r="292" spans="1:25" x14ac:dyDescent="0.25">
      <c r="A292" s="711"/>
      <c r="B292" s="479" t="s">
        <v>799</v>
      </c>
      <c r="C292" s="477"/>
      <c r="D292" s="721"/>
      <c r="E292" s="721"/>
      <c r="F292" s="730"/>
      <c r="G292" s="450"/>
      <c r="H292" s="476"/>
      <c r="I292" s="721"/>
      <c r="J292" s="721"/>
      <c r="K292" s="730"/>
      <c r="L292" s="450"/>
      <c r="M292" s="476"/>
      <c r="N292" s="477"/>
      <c r="O292" s="721"/>
      <c r="P292" s="721"/>
      <c r="Q292" s="730"/>
      <c r="R292" s="450"/>
      <c r="S292" s="476"/>
      <c r="T292" s="721"/>
      <c r="U292" s="721"/>
      <c r="V292" s="730"/>
      <c r="W292" s="450"/>
      <c r="X292" s="428"/>
      <c r="Y292" s="625"/>
    </row>
    <row r="293" spans="1:25" x14ac:dyDescent="0.25">
      <c r="A293" s="711"/>
      <c r="B293" s="478" t="s">
        <v>799</v>
      </c>
      <c r="C293" s="477"/>
      <c r="D293" s="721"/>
      <c r="E293" s="721"/>
      <c r="F293" s="730"/>
      <c r="G293" s="450"/>
      <c r="H293" s="476"/>
      <c r="I293" s="721"/>
      <c r="J293" s="721"/>
      <c r="K293" s="730"/>
      <c r="L293" s="450"/>
      <c r="M293" s="476"/>
      <c r="N293" s="477"/>
      <c r="O293" s="721"/>
      <c r="P293" s="721"/>
      <c r="Q293" s="730"/>
      <c r="R293" s="450"/>
      <c r="S293" s="476"/>
      <c r="T293" s="721"/>
      <c r="U293" s="721"/>
      <c r="V293" s="730"/>
      <c r="W293" s="450"/>
      <c r="X293" s="428"/>
      <c r="Y293" s="625"/>
    </row>
    <row r="294" spans="1:25" x14ac:dyDescent="0.25">
      <c r="A294" s="711"/>
      <c r="B294" s="479" t="s">
        <v>799</v>
      </c>
      <c r="C294" s="477"/>
      <c r="D294" s="721"/>
      <c r="E294" s="721"/>
      <c r="F294" s="730"/>
      <c r="G294" s="450"/>
      <c r="H294" s="476"/>
      <c r="I294" s="721"/>
      <c r="J294" s="721"/>
      <c r="K294" s="730"/>
      <c r="L294" s="450"/>
      <c r="M294" s="476"/>
      <c r="N294" s="477"/>
      <c r="O294" s="721"/>
      <c r="P294" s="721"/>
      <c r="Q294" s="730"/>
      <c r="R294" s="450"/>
      <c r="S294" s="476"/>
      <c r="T294" s="721"/>
      <c r="U294" s="721"/>
      <c r="V294" s="730"/>
      <c r="W294" s="450"/>
      <c r="X294" s="428"/>
      <c r="Y294" s="625"/>
    </row>
    <row r="295" spans="1:25" x14ac:dyDescent="0.25">
      <c r="A295" s="711"/>
      <c r="B295" s="478" t="s">
        <v>799</v>
      </c>
      <c r="C295" s="477"/>
      <c r="D295" s="721"/>
      <c r="E295" s="721"/>
      <c r="F295" s="730"/>
      <c r="G295" s="450"/>
      <c r="H295" s="476"/>
      <c r="I295" s="721"/>
      <c r="J295" s="721"/>
      <c r="K295" s="730"/>
      <c r="L295" s="450"/>
      <c r="M295" s="476"/>
      <c r="N295" s="477"/>
      <c r="O295" s="721"/>
      <c r="P295" s="721"/>
      <c r="Q295" s="730"/>
      <c r="R295" s="450"/>
      <c r="S295" s="476"/>
      <c r="T295" s="721"/>
      <c r="U295" s="721"/>
      <c r="V295" s="730"/>
      <c r="W295" s="450"/>
      <c r="X295" s="428"/>
      <c r="Y295" s="625"/>
    </row>
    <row r="296" spans="1:25" x14ac:dyDescent="0.25">
      <c r="A296" s="711"/>
      <c r="B296" s="479" t="s">
        <v>799</v>
      </c>
      <c r="C296" s="477"/>
      <c r="D296" s="721"/>
      <c r="E296" s="721"/>
      <c r="F296" s="730"/>
      <c r="G296" s="450"/>
      <c r="H296" s="476"/>
      <c r="I296" s="721"/>
      <c r="J296" s="721"/>
      <c r="K296" s="730"/>
      <c r="L296" s="450"/>
      <c r="M296" s="476"/>
      <c r="N296" s="477"/>
      <c r="O296" s="721"/>
      <c r="P296" s="721"/>
      <c r="Q296" s="730"/>
      <c r="R296" s="450"/>
      <c r="S296" s="476"/>
      <c r="T296" s="721"/>
      <c r="U296" s="721"/>
      <c r="V296" s="730"/>
      <c r="W296" s="450"/>
      <c r="X296" s="428"/>
      <c r="Y296" s="625"/>
    </row>
    <row r="297" spans="1:25" x14ac:dyDescent="0.25">
      <c r="A297" s="711"/>
      <c r="B297" s="478" t="s">
        <v>799</v>
      </c>
      <c r="C297" s="477"/>
      <c r="D297" s="721"/>
      <c r="E297" s="721"/>
      <c r="F297" s="730"/>
      <c r="G297" s="450"/>
      <c r="H297" s="476"/>
      <c r="I297" s="721"/>
      <c r="J297" s="721"/>
      <c r="K297" s="730"/>
      <c r="L297" s="450"/>
      <c r="M297" s="476"/>
      <c r="N297" s="477"/>
      <c r="O297" s="721"/>
      <c r="P297" s="721"/>
      <c r="Q297" s="730"/>
      <c r="R297" s="450"/>
      <c r="S297" s="476"/>
      <c r="T297" s="721"/>
      <c r="U297" s="721"/>
      <c r="V297" s="730"/>
      <c r="W297" s="450"/>
      <c r="X297" s="428"/>
      <c r="Y297" s="625"/>
    </row>
    <row r="298" spans="1:25" x14ac:dyDescent="0.25">
      <c r="A298" s="711"/>
      <c r="B298" s="479" t="s">
        <v>799</v>
      </c>
      <c r="C298" s="477"/>
      <c r="D298" s="721"/>
      <c r="E298" s="721"/>
      <c r="F298" s="730"/>
      <c r="G298" s="450"/>
      <c r="H298" s="476"/>
      <c r="I298" s="721"/>
      <c r="J298" s="721"/>
      <c r="K298" s="730"/>
      <c r="L298" s="450"/>
      <c r="M298" s="476"/>
      <c r="N298" s="477"/>
      <c r="O298" s="721"/>
      <c r="P298" s="721"/>
      <c r="Q298" s="730"/>
      <c r="R298" s="450"/>
      <c r="S298" s="476"/>
      <c r="T298" s="721"/>
      <c r="U298" s="721"/>
      <c r="V298" s="730"/>
      <c r="W298" s="450"/>
      <c r="X298" s="428"/>
      <c r="Y298" s="625"/>
    </row>
    <row r="299" spans="1:25" x14ac:dyDescent="0.25">
      <c r="A299" s="711"/>
      <c r="B299" s="478" t="s">
        <v>799</v>
      </c>
      <c r="C299" s="477"/>
      <c r="D299" s="721"/>
      <c r="E299" s="721"/>
      <c r="F299" s="730"/>
      <c r="G299" s="450"/>
      <c r="H299" s="476"/>
      <c r="I299" s="721"/>
      <c r="J299" s="721"/>
      <c r="K299" s="730"/>
      <c r="L299" s="450"/>
      <c r="M299" s="476"/>
      <c r="N299" s="477"/>
      <c r="O299" s="721"/>
      <c r="P299" s="721"/>
      <c r="Q299" s="730"/>
      <c r="R299" s="450"/>
      <c r="S299" s="476"/>
      <c r="T299" s="721"/>
      <c r="U299" s="721"/>
      <c r="V299" s="730"/>
      <c r="W299" s="450"/>
      <c r="X299" s="428"/>
      <c r="Y299" s="625"/>
    </row>
    <row r="300" spans="1:25" x14ac:dyDescent="0.25">
      <c r="A300" s="711"/>
      <c r="B300" s="479" t="s">
        <v>799</v>
      </c>
      <c r="C300" s="477"/>
      <c r="D300" s="721"/>
      <c r="E300" s="721"/>
      <c r="F300" s="730"/>
      <c r="G300" s="450"/>
      <c r="H300" s="476"/>
      <c r="I300" s="721"/>
      <c r="J300" s="721"/>
      <c r="K300" s="730"/>
      <c r="L300" s="450"/>
      <c r="M300" s="476"/>
      <c r="N300" s="477"/>
      <c r="O300" s="721"/>
      <c r="P300" s="721"/>
      <c r="Q300" s="730"/>
      <c r="R300" s="450"/>
      <c r="S300" s="476"/>
      <c r="T300" s="721"/>
      <c r="U300" s="721"/>
      <c r="V300" s="730"/>
      <c r="W300" s="450"/>
      <c r="X300" s="428"/>
      <c r="Y300" s="625"/>
    </row>
    <row r="301" spans="1:25" x14ac:dyDescent="0.25">
      <c r="A301" s="711"/>
      <c r="B301" s="478" t="s">
        <v>799</v>
      </c>
      <c r="C301" s="477"/>
      <c r="D301" s="721"/>
      <c r="E301" s="721"/>
      <c r="F301" s="730"/>
      <c r="G301" s="450"/>
      <c r="H301" s="476"/>
      <c r="I301" s="721"/>
      <c r="J301" s="721"/>
      <c r="K301" s="730"/>
      <c r="L301" s="450"/>
      <c r="M301" s="476"/>
      <c r="N301" s="477"/>
      <c r="O301" s="721"/>
      <c r="P301" s="721"/>
      <c r="Q301" s="730"/>
      <c r="R301" s="450"/>
      <c r="S301" s="476"/>
      <c r="T301" s="721"/>
      <c r="U301" s="721"/>
      <c r="V301" s="730"/>
      <c r="W301" s="450"/>
      <c r="X301" s="428"/>
      <c r="Y301" s="625"/>
    </row>
    <row r="302" spans="1:25" x14ac:dyDescent="0.25">
      <c r="A302" s="711"/>
      <c r="B302" s="475" t="s">
        <v>799</v>
      </c>
      <c r="C302" s="474"/>
      <c r="D302" s="726"/>
      <c r="E302" s="726"/>
      <c r="F302" s="731"/>
      <c r="G302" s="446"/>
      <c r="H302" s="473"/>
      <c r="I302" s="726"/>
      <c r="J302" s="726"/>
      <c r="K302" s="731"/>
      <c r="L302" s="446"/>
      <c r="M302" s="473"/>
      <c r="N302" s="474"/>
      <c r="O302" s="726"/>
      <c r="P302" s="726"/>
      <c r="Q302" s="731"/>
      <c r="R302" s="446"/>
      <c r="S302" s="473"/>
      <c r="T302" s="726"/>
      <c r="U302" s="726"/>
      <c r="V302" s="731"/>
      <c r="W302" s="446"/>
      <c r="X302" s="427"/>
      <c r="Y302" s="625"/>
    </row>
    <row r="303" spans="1:25" x14ac:dyDescent="0.25">
      <c r="A303" s="708"/>
      <c r="B303" s="623"/>
      <c r="C303" s="623"/>
      <c r="D303" s="623"/>
      <c r="E303" s="623"/>
      <c r="F303" s="623"/>
      <c r="G303" s="623"/>
      <c r="H303" s="623"/>
      <c r="I303" s="623"/>
      <c r="J303" s="623"/>
      <c r="K303" s="623"/>
      <c r="L303" s="623"/>
      <c r="M303" s="623"/>
      <c r="N303" s="623"/>
      <c r="O303" s="623"/>
      <c r="P303" s="623"/>
      <c r="Q303" s="623"/>
      <c r="R303" s="623"/>
      <c r="S303" s="623"/>
      <c r="T303" s="623"/>
      <c r="U303" s="623"/>
      <c r="V303" s="623"/>
      <c r="W303" s="623"/>
      <c r="Y303" s="625"/>
    </row>
    <row r="304" spans="1:25" x14ac:dyDescent="0.25">
      <c r="A304" s="732"/>
      <c r="B304" s="623"/>
      <c r="C304" s="623"/>
      <c r="D304" s="623"/>
      <c r="E304" s="623"/>
      <c r="F304" s="623"/>
      <c r="G304" s="623"/>
      <c r="H304" s="623"/>
      <c r="I304" s="623"/>
      <c r="J304" s="623"/>
      <c r="K304" s="623"/>
      <c r="L304" s="623"/>
      <c r="M304" s="623"/>
      <c r="N304" s="623"/>
      <c r="O304" s="623"/>
      <c r="P304" s="623"/>
      <c r="Q304" s="623"/>
      <c r="R304" s="623"/>
      <c r="S304" s="623"/>
      <c r="T304" s="623"/>
      <c r="U304" s="623"/>
      <c r="V304" s="623"/>
      <c r="W304" s="623"/>
      <c r="X304" s="624"/>
      <c r="Y304" s="625"/>
    </row>
    <row r="305" spans="1:25" ht="17.25" x14ac:dyDescent="0.25">
      <c r="A305" s="688" t="s">
        <v>798</v>
      </c>
      <c r="B305" s="623"/>
      <c r="C305" s="623"/>
      <c r="D305" s="623"/>
      <c r="E305" s="623"/>
      <c r="F305" s="1190"/>
      <c r="G305" s="1190"/>
      <c r="H305" s="623"/>
      <c r="I305" s="623"/>
      <c r="J305" s="623"/>
      <c r="K305" s="623"/>
      <c r="L305" s="623"/>
      <c r="M305" s="623"/>
      <c r="N305" s="623"/>
      <c r="O305" s="623"/>
      <c r="P305" s="623"/>
      <c r="Q305" s="623"/>
      <c r="R305" s="623"/>
      <c r="S305" s="623"/>
      <c r="T305" s="623"/>
      <c r="U305" s="623"/>
      <c r="V305" s="623"/>
      <c r="W305" s="623"/>
      <c r="Y305" s="625"/>
    </row>
    <row r="306" spans="1:25" x14ac:dyDescent="0.25">
      <c r="A306" s="623"/>
      <c r="B306" s="733"/>
      <c r="C306" s="643"/>
      <c r="D306" s="643"/>
      <c r="E306" s="643"/>
      <c r="F306" s="1165" t="s">
        <v>134</v>
      </c>
      <c r="G306" s="1166"/>
      <c r="H306" s="1167"/>
      <c r="I306" s="1165" t="s">
        <v>190</v>
      </c>
      <c r="J306" s="1166"/>
      <c r="K306" s="1166"/>
      <c r="L306" s="623"/>
      <c r="M306" s="623"/>
      <c r="N306" s="623"/>
      <c r="O306" s="623"/>
      <c r="P306" s="623"/>
      <c r="Q306" s="623"/>
      <c r="R306" s="623"/>
      <c r="S306" s="623"/>
      <c r="T306" s="623"/>
      <c r="U306" s="623"/>
      <c r="V306" s="623"/>
      <c r="W306" s="623"/>
      <c r="Y306" s="625"/>
    </row>
    <row r="307" spans="1:25" ht="17.25" x14ac:dyDescent="0.25">
      <c r="A307" s="708"/>
      <c r="B307" s="1121" t="s">
        <v>115</v>
      </c>
      <c r="C307" s="1148" t="s">
        <v>75</v>
      </c>
      <c r="D307" s="1168" t="s">
        <v>76</v>
      </c>
      <c r="E307" s="1169"/>
      <c r="F307" s="1123" t="s">
        <v>777</v>
      </c>
      <c r="G307" s="1151" t="s">
        <v>790</v>
      </c>
      <c r="H307" s="1186" t="s">
        <v>789</v>
      </c>
      <c r="I307" s="1171" t="s">
        <v>777</v>
      </c>
      <c r="J307" s="1153" t="s">
        <v>790</v>
      </c>
      <c r="K307" s="1134" t="s">
        <v>789</v>
      </c>
      <c r="L307" s="623"/>
      <c r="M307" s="623"/>
      <c r="N307" s="623"/>
      <c r="O307" s="734"/>
      <c r="P307" s="734"/>
      <c r="Q307" s="734"/>
      <c r="R307" s="734"/>
      <c r="S307" s="623"/>
      <c r="T307" s="623"/>
      <c r="U307" s="623"/>
      <c r="V307" s="623"/>
      <c r="W307" s="623"/>
      <c r="Y307" s="625"/>
    </row>
    <row r="308" spans="1:25" ht="17.25" x14ac:dyDescent="0.25">
      <c r="A308" s="708"/>
      <c r="B308" s="1136"/>
      <c r="C308" s="1149"/>
      <c r="D308" s="1168"/>
      <c r="E308" s="1169"/>
      <c r="F308" s="1170"/>
      <c r="G308" s="1191"/>
      <c r="H308" s="1192"/>
      <c r="I308" s="1172"/>
      <c r="J308" s="1174"/>
      <c r="K308" s="1135"/>
      <c r="L308" s="623"/>
      <c r="M308" s="623"/>
      <c r="N308" s="623"/>
      <c r="O308" s="734"/>
      <c r="P308" s="734"/>
      <c r="Q308" s="734"/>
      <c r="R308" s="734"/>
      <c r="S308" s="623"/>
      <c r="T308" s="623"/>
      <c r="U308" s="623"/>
      <c r="V308" s="623"/>
      <c r="W308" s="623"/>
      <c r="Y308" s="625"/>
    </row>
    <row r="309" spans="1:25" ht="17.25" x14ac:dyDescent="0.25">
      <c r="A309" s="708"/>
      <c r="B309" s="1122"/>
      <c r="C309" s="1150"/>
      <c r="D309" s="1168"/>
      <c r="E309" s="1169"/>
      <c r="F309" s="1124"/>
      <c r="G309" s="1152"/>
      <c r="H309" s="1187"/>
      <c r="I309" s="1173"/>
      <c r="J309" s="1154"/>
      <c r="K309" s="1137"/>
      <c r="L309" s="623"/>
      <c r="M309" s="623"/>
      <c r="N309" s="623"/>
      <c r="O309" s="734"/>
      <c r="P309" s="734"/>
      <c r="Q309" s="734"/>
      <c r="R309" s="734"/>
      <c r="S309" s="623"/>
      <c r="T309" s="623"/>
      <c r="U309" s="623"/>
      <c r="V309" s="623"/>
      <c r="W309" s="623"/>
      <c r="Y309" s="625"/>
    </row>
    <row r="310" spans="1:25" ht="32.25" customHeight="1" x14ac:dyDescent="0.25">
      <c r="A310" s="708"/>
      <c r="B310" s="735">
        <v>1</v>
      </c>
      <c r="C310" s="1181" t="s">
        <v>77</v>
      </c>
      <c r="D310" s="1218" t="s">
        <v>202</v>
      </c>
      <c r="E310" s="1219"/>
      <c r="F310" s="471"/>
      <c r="G310" s="459"/>
      <c r="H310" s="472"/>
      <c r="I310" s="471"/>
      <c r="J310" s="470"/>
      <c r="K310" s="469"/>
      <c r="L310" s="623"/>
      <c r="M310" s="623"/>
      <c r="N310" s="623"/>
      <c r="O310" s="623"/>
      <c r="P310" s="623"/>
      <c r="Q310" s="623"/>
      <c r="R310" s="623"/>
      <c r="S310" s="623"/>
      <c r="T310" s="623"/>
      <c r="U310" s="623"/>
      <c r="V310" s="623"/>
      <c r="W310" s="734"/>
      <c r="Y310" s="625"/>
    </row>
    <row r="311" spans="1:25" ht="32.25" customHeight="1" x14ac:dyDescent="0.25">
      <c r="A311" s="708"/>
      <c r="B311" s="736">
        <v>2</v>
      </c>
      <c r="C311" s="1182"/>
      <c r="D311" s="1127" t="s">
        <v>776</v>
      </c>
      <c r="E311" s="1128"/>
      <c r="F311" s="451"/>
      <c r="G311" s="450"/>
      <c r="H311" s="452"/>
      <c r="I311" s="451"/>
      <c r="J311" s="468"/>
      <c r="K311" s="449"/>
      <c r="L311" s="623"/>
      <c r="M311" s="623"/>
      <c r="N311" s="623"/>
      <c r="O311" s="623"/>
      <c r="P311" s="623"/>
      <c r="Q311" s="623"/>
      <c r="R311" s="623"/>
      <c r="S311" s="623"/>
      <c r="T311" s="623"/>
      <c r="U311" s="623"/>
      <c r="V311" s="623"/>
      <c r="W311" s="734"/>
      <c r="Y311" s="625"/>
    </row>
    <row r="312" spans="1:25" ht="32.25" customHeight="1" x14ac:dyDescent="0.25">
      <c r="A312" s="708"/>
      <c r="B312" s="736">
        <v>3</v>
      </c>
      <c r="C312" s="1182"/>
      <c r="D312" s="1127" t="s">
        <v>203</v>
      </c>
      <c r="E312" s="1128"/>
      <c r="F312" s="451"/>
      <c r="G312" s="450"/>
      <c r="H312" s="452"/>
      <c r="I312" s="451"/>
      <c r="J312" s="468"/>
      <c r="K312" s="449"/>
      <c r="L312" s="623"/>
      <c r="M312" s="623"/>
      <c r="N312" s="623"/>
      <c r="O312" s="623"/>
      <c r="P312" s="623"/>
      <c r="Q312" s="623"/>
      <c r="R312" s="623"/>
      <c r="S312" s="623"/>
      <c r="T312" s="623"/>
      <c r="U312" s="623"/>
      <c r="V312" s="623"/>
      <c r="W312" s="734"/>
      <c r="Y312" s="625"/>
    </row>
    <row r="313" spans="1:25" ht="32.25" customHeight="1" x14ac:dyDescent="0.25">
      <c r="A313" s="708"/>
      <c r="B313" s="736">
        <v>4</v>
      </c>
      <c r="C313" s="1182"/>
      <c r="D313" s="1127" t="s">
        <v>204</v>
      </c>
      <c r="E313" s="1128"/>
      <c r="F313" s="451"/>
      <c r="G313" s="450"/>
      <c r="H313" s="452"/>
      <c r="I313" s="451"/>
      <c r="J313" s="468"/>
      <c r="K313" s="449"/>
      <c r="L313" s="623"/>
      <c r="M313" s="623"/>
      <c r="N313" s="623"/>
      <c r="O313" s="623"/>
      <c r="P313" s="623"/>
      <c r="Q313" s="623"/>
      <c r="R313" s="623"/>
      <c r="S313" s="623"/>
      <c r="T313" s="623"/>
      <c r="U313" s="623"/>
      <c r="V313" s="623"/>
      <c r="W313" s="734"/>
      <c r="Y313" s="625"/>
    </row>
    <row r="314" spans="1:25" ht="32.25" customHeight="1" x14ac:dyDescent="0.25">
      <c r="A314" s="708"/>
      <c r="B314" s="736">
        <v>5</v>
      </c>
      <c r="C314" s="1182"/>
      <c r="D314" s="1127" t="s">
        <v>79</v>
      </c>
      <c r="E314" s="1128"/>
      <c r="F314" s="451"/>
      <c r="G314" s="450"/>
      <c r="H314" s="452"/>
      <c r="I314" s="451"/>
      <c r="J314" s="468"/>
      <c r="K314" s="449"/>
      <c r="L314" s="623"/>
      <c r="M314" s="623"/>
      <c r="N314" s="623"/>
      <c r="O314" s="623"/>
      <c r="P314" s="623"/>
      <c r="Q314" s="623"/>
      <c r="R314" s="623"/>
      <c r="S314" s="623"/>
      <c r="T314" s="623"/>
      <c r="U314" s="623"/>
      <c r="V314" s="623"/>
      <c r="W314" s="734"/>
      <c r="Y314" s="625"/>
    </row>
    <row r="315" spans="1:25" ht="32.25" customHeight="1" x14ac:dyDescent="0.25">
      <c r="A315" s="708"/>
      <c r="B315" s="736">
        <v>6</v>
      </c>
      <c r="C315" s="1183"/>
      <c r="D315" s="1127" t="s">
        <v>205</v>
      </c>
      <c r="E315" s="1128"/>
      <c r="F315" s="451"/>
      <c r="G315" s="450"/>
      <c r="H315" s="452"/>
      <c r="I315" s="451"/>
      <c r="J315" s="468"/>
      <c r="K315" s="449"/>
      <c r="L315" s="623"/>
      <c r="M315" s="623"/>
      <c r="N315" s="623"/>
      <c r="O315" s="623"/>
      <c r="P315" s="623"/>
      <c r="Q315" s="623"/>
      <c r="R315" s="623"/>
      <c r="S315" s="623"/>
      <c r="T315" s="623"/>
      <c r="U315" s="623"/>
      <c r="V315" s="623"/>
      <c r="W315" s="734"/>
      <c r="Y315" s="625"/>
    </row>
    <row r="316" spans="1:25" ht="32.25" customHeight="1" x14ac:dyDescent="0.25">
      <c r="A316" s="708"/>
      <c r="B316" s="737">
        <v>7</v>
      </c>
      <c r="C316" s="1177" t="s">
        <v>78</v>
      </c>
      <c r="D316" s="1127" t="s">
        <v>206</v>
      </c>
      <c r="E316" s="1128"/>
      <c r="F316" s="451"/>
      <c r="G316" s="450"/>
      <c r="H316" s="452"/>
      <c r="I316" s="451"/>
      <c r="J316" s="468"/>
      <c r="K316" s="449"/>
      <c r="L316" s="623"/>
      <c r="M316" s="623"/>
      <c r="N316" s="623"/>
      <c r="O316" s="623"/>
      <c r="P316" s="623"/>
      <c r="Q316" s="623"/>
      <c r="R316" s="623"/>
      <c r="S316" s="623"/>
      <c r="T316" s="623"/>
      <c r="U316" s="623"/>
      <c r="V316" s="623"/>
      <c r="W316" s="734"/>
      <c r="Y316" s="625"/>
    </row>
    <row r="317" spans="1:25" ht="32.25" customHeight="1" x14ac:dyDescent="0.25">
      <c r="A317" s="708"/>
      <c r="B317" s="736">
        <v>8</v>
      </c>
      <c r="C317" s="1178"/>
      <c r="D317" s="1127" t="s">
        <v>776</v>
      </c>
      <c r="E317" s="1128"/>
      <c r="F317" s="451"/>
      <c r="G317" s="450"/>
      <c r="H317" s="452"/>
      <c r="I317" s="451"/>
      <c r="J317" s="468"/>
      <c r="K317" s="449"/>
      <c r="L317" s="623"/>
      <c r="M317" s="623"/>
      <c r="N317" s="623"/>
      <c r="O317" s="623"/>
      <c r="P317" s="623"/>
      <c r="Q317" s="623"/>
      <c r="R317" s="623"/>
      <c r="S317" s="623"/>
      <c r="T317" s="623"/>
      <c r="U317" s="623"/>
      <c r="V317" s="623"/>
      <c r="W317" s="734"/>
      <c r="Y317" s="625"/>
    </row>
    <row r="318" spans="1:25" ht="32.25" customHeight="1" x14ac:dyDescent="0.25">
      <c r="A318" s="708"/>
      <c r="B318" s="736">
        <v>9</v>
      </c>
      <c r="C318" s="1178"/>
      <c r="D318" s="1131" t="s">
        <v>203</v>
      </c>
      <c r="E318" s="1132"/>
      <c r="F318" s="451"/>
      <c r="G318" s="450"/>
      <c r="H318" s="452"/>
      <c r="I318" s="451"/>
      <c r="J318" s="468"/>
      <c r="K318" s="449"/>
      <c r="L318" s="623"/>
      <c r="M318" s="623"/>
      <c r="N318" s="623"/>
      <c r="O318" s="623"/>
      <c r="P318" s="623"/>
      <c r="Q318" s="623"/>
      <c r="R318" s="623"/>
      <c r="S318" s="623"/>
      <c r="T318" s="623"/>
      <c r="U318" s="623"/>
      <c r="V318" s="623"/>
      <c r="W318" s="734"/>
      <c r="Y318" s="625"/>
    </row>
    <row r="319" spans="1:25" ht="32.25" customHeight="1" x14ac:dyDescent="0.25">
      <c r="A319" s="708"/>
      <c r="B319" s="736">
        <v>10</v>
      </c>
      <c r="C319" s="1178"/>
      <c r="D319" s="1127" t="s">
        <v>204</v>
      </c>
      <c r="E319" s="1128"/>
      <c r="F319" s="451"/>
      <c r="G319" s="450"/>
      <c r="H319" s="452"/>
      <c r="I319" s="451"/>
      <c r="J319" s="468"/>
      <c r="K319" s="449"/>
      <c r="L319" s="623"/>
      <c r="M319" s="623"/>
      <c r="N319" s="623"/>
      <c r="O319" s="623"/>
      <c r="P319" s="623"/>
      <c r="Q319" s="623"/>
      <c r="R319" s="623"/>
      <c r="S319" s="623"/>
      <c r="T319" s="623"/>
      <c r="U319" s="623"/>
      <c r="V319" s="623"/>
      <c r="W319" s="734"/>
      <c r="Y319" s="625"/>
    </row>
    <row r="320" spans="1:25" ht="32.25" customHeight="1" x14ac:dyDescent="0.25">
      <c r="A320" s="708"/>
      <c r="B320" s="736">
        <v>11</v>
      </c>
      <c r="C320" s="1178"/>
      <c r="D320" s="1127" t="s">
        <v>79</v>
      </c>
      <c r="E320" s="1128"/>
      <c r="F320" s="451"/>
      <c r="G320" s="450"/>
      <c r="H320" s="452"/>
      <c r="I320" s="451"/>
      <c r="J320" s="468"/>
      <c r="K320" s="449"/>
      <c r="L320" s="623"/>
      <c r="M320" s="623"/>
      <c r="N320" s="623"/>
      <c r="O320" s="623"/>
      <c r="P320" s="623"/>
      <c r="Q320" s="623"/>
      <c r="R320" s="623"/>
      <c r="S320" s="623"/>
      <c r="T320" s="623"/>
      <c r="U320" s="623"/>
      <c r="V320" s="623"/>
      <c r="W320" s="734"/>
      <c r="Y320" s="625"/>
    </row>
    <row r="321" spans="1:25" ht="32.25" customHeight="1" x14ac:dyDescent="0.25">
      <c r="A321" s="708"/>
      <c r="B321" s="738">
        <v>12</v>
      </c>
      <c r="C321" s="1179"/>
      <c r="D321" s="1127" t="s">
        <v>205</v>
      </c>
      <c r="E321" s="1128"/>
      <c r="F321" s="456"/>
      <c r="G321" s="465"/>
      <c r="H321" s="467"/>
      <c r="I321" s="456"/>
      <c r="J321" s="466"/>
      <c r="K321" s="464"/>
      <c r="L321" s="623"/>
      <c r="M321" s="623"/>
      <c r="N321" s="623"/>
      <c r="O321" s="623"/>
      <c r="P321" s="623"/>
      <c r="Q321" s="623"/>
      <c r="R321" s="623"/>
      <c r="S321" s="623"/>
      <c r="T321" s="623"/>
      <c r="U321" s="623"/>
      <c r="V321" s="623"/>
      <c r="W321" s="734"/>
      <c r="Y321" s="625"/>
    </row>
    <row r="322" spans="1:25" ht="32.25" customHeight="1" x14ac:dyDescent="0.25">
      <c r="A322" s="623"/>
      <c r="B322" s="739">
        <v>13</v>
      </c>
      <c r="C322" s="740" t="s">
        <v>775</v>
      </c>
      <c r="D322" s="1125" t="s">
        <v>724</v>
      </c>
      <c r="E322" s="1126"/>
      <c r="F322" s="447"/>
      <c r="G322" s="446"/>
      <c r="H322" s="448"/>
      <c r="I322" s="447"/>
      <c r="J322" s="463"/>
      <c r="K322" s="445"/>
      <c r="L322" s="623"/>
      <c r="M322" s="623"/>
      <c r="N322" s="623"/>
      <c r="O322" s="623"/>
      <c r="P322" s="623"/>
      <c r="Q322" s="623"/>
      <c r="R322" s="623"/>
      <c r="S322" s="623"/>
      <c r="T322" s="623"/>
      <c r="U322" s="623"/>
      <c r="V322" s="623"/>
      <c r="W322" s="623"/>
      <c r="Y322" s="625"/>
    </row>
    <row r="323" spans="1:25" x14ac:dyDescent="0.25">
      <c r="A323" s="708"/>
      <c r="B323" s="623"/>
      <c r="C323" s="623"/>
      <c r="D323" s="623"/>
      <c r="E323" s="623"/>
      <c r="F323" s="793"/>
      <c r="G323" s="623"/>
      <c r="H323" s="623"/>
      <c r="I323" s="623"/>
      <c r="J323" s="623"/>
      <c r="K323" s="623"/>
      <c r="L323" s="623"/>
      <c r="M323" s="623"/>
      <c r="N323" s="623"/>
      <c r="O323" s="623"/>
      <c r="P323" s="623"/>
      <c r="Q323" s="623"/>
      <c r="R323" s="623"/>
      <c r="S323" s="623"/>
      <c r="T323" s="623"/>
      <c r="U323" s="623"/>
      <c r="V323" s="623"/>
      <c r="W323" s="623"/>
      <c r="Y323" s="625"/>
    </row>
    <row r="324" spans="1:25" ht="17.25" x14ac:dyDescent="0.25">
      <c r="A324" s="690" t="s">
        <v>797</v>
      </c>
      <c r="B324" s="623"/>
      <c r="C324" s="623"/>
      <c r="D324" s="623"/>
      <c r="E324" s="623"/>
      <c r="F324" s="623"/>
      <c r="G324" s="623"/>
      <c r="H324" s="623"/>
      <c r="I324" s="623"/>
      <c r="J324" s="623"/>
      <c r="K324" s="623"/>
      <c r="L324" s="623"/>
      <c r="M324" s="623"/>
      <c r="N324" s="623"/>
      <c r="O324" s="623"/>
      <c r="P324" s="623"/>
      <c r="Q324" s="623"/>
      <c r="R324" s="623"/>
      <c r="S324" s="623"/>
      <c r="T324" s="623"/>
      <c r="U324" s="623"/>
      <c r="V324" s="623"/>
      <c r="W324" s="623"/>
      <c r="Y324" s="625"/>
    </row>
    <row r="325" spans="1:25" ht="17.25" x14ac:dyDescent="0.25">
      <c r="A325" s="623"/>
      <c r="B325" s="643"/>
      <c r="C325" s="643"/>
      <c r="D325" s="643"/>
      <c r="E325" s="643"/>
      <c r="F325" s="1165" t="s">
        <v>134</v>
      </c>
      <c r="G325" s="1166"/>
      <c r="H325" s="1167"/>
      <c r="I325" s="1165" t="s">
        <v>190</v>
      </c>
      <c r="J325" s="1166"/>
      <c r="K325" s="1166"/>
      <c r="L325" s="734"/>
      <c r="M325" s="734"/>
      <c r="N325" s="734"/>
      <c r="O325" s="734"/>
      <c r="P325" s="734"/>
      <c r="Q325" s="734"/>
      <c r="R325" s="734"/>
      <c r="S325" s="734"/>
      <c r="T325" s="734"/>
      <c r="U325" s="734"/>
      <c r="V325" s="734"/>
      <c r="W325" s="734"/>
      <c r="Y325" s="625"/>
    </row>
    <row r="326" spans="1:25" x14ac:dyDescent="0.25">
      <c r="A326" s="708"/>
      <c r="B326" s="1121" t="s">
        <v>115</v>
      </c>
      <c r="C326" s="1148" t="s">
        <v>81</v>
      </c>
      <c r="D326" s="1151" t="s">
        <v>80</v>
      </c>
      <c r="E326" s="1197" t="s">
        <v>76</v>
      </c>
      <c r="F326" s="1123" t="s">
        <v>777</v>
      </c>
      <c r="G326" s="1151" t="s">
        <v>790</v>
      </c>
      <c r="H326" s="1186" t="s">
        <v>789</v>
      </c>
      <c r="I326" s="1160" t="s">
        <v>777</v>
      </c>
      <c r="J326" s="1153" t="s">
        <v>790</v>
      </c>
      <c r="K326" s="1155" t="s">
        <v>789</v>
      </c>
      <c r="L326" s="623"/>
      <c r="M326" s="623"/>
      <c r="N326" s="623"/>
      <c r="O326" s="623"/>
      <c r="P326" s="623"/>
      <c r="Q326" s="623"/>
      <c r="R326" s="623"/>
      <c r="S326" s="623"/>
      <c r="T326" s="623"/>
      <c r="U326" s="623"/>
      <c r="V326" s="623"/>
      <c r="W326" s="623"/>
      <c r="Y326" s="625"/>
    </row>
    <row r="327" spans="1:25" x14ac:dyDescent="0.25">
      <c r="A327" s="708"/>
      <c r="B327" s="1122"/>
      <c r="C327" s="1150"/>
      <c r="D327" s="1152"/>
      <c r="E327" s="1198"/>
      <c r="F327" s="1124"/>
      <c r="G327" s="1152"/>
      <c r="H327" s="1187"/>
      <c r="I327" s="1161"/>
      <c r="J327" s="1154"/>
      <c r="K327" s="1156"/>
      <c r="L327" s="623"/>
      <c r="M327" s="623"/>
      <c r="N327" s="623"/>
      <c r="O327" s="623"/>
      <c r="P327" s="623"/>
      <c r="Q327" s="623"/>
      <c r="R327" s="623"/>
      <c r="S327" s="623"/>
      <c r="T327" s="623"/>
      <c r="U327" s="623"/>
      <c r="V327" s="623"/>
      <c r="W327" s="623"/>
      <c r="Y327" s="625"/>
    </row>
    <row r="328" spans="1:25" ht="53.25" customHeight="1" x14ac:dyDescent="0.25">
      <c r="A328" s="708"/>
      <c r="B328" s="735">
        <v>1</v>
      </c>
      <c r="C328" s="1193" t="s">
        <v>82</v>
      </c>
      <c r="D328" s="1157" t="s">
        <v>207</v>
      </c>
      <c r="E328" s="742" t="s">
        <v>209</v>
      </c>
      <c r="F328" s="460"/>
      <c r="G328" s="462"/>
      <c r="H328" s="458"/>
      <c r="I328" s="460"/>
      <c r="J328" s="462"/>
      <c r="K328" s="458"/>
      <c r="L328" s="623"/>
      <c r="M328" s="623"/>
      <c r="N328" s="623"/>
      <c r="O328" s="623"/>
      <c r="P328" s="623"/>
      <c r="Q328" s="623"/>
      <c r="R328" s="623"/>
      <c r="S328" s="623"/>
      <c r="T328" s="623"/>
      <c r="U328" s="623"/>
      <c r="V328" s="623"/>
      <c r="W328" s="623"/>
      <c r="Y328" s="625"/>
    </row>
    <row r="329" spans="1:25" ht="48" customHeight="1" x14ac:dyDescent="0.25">
      <c r="A329" s="708"/>
      <c r="B329" s="736">
        <v>2</v>
      </c>
      <c r="C329" s="1194"/>
      <c r="D329" s="1158"/>
      <c r="E329" s="743" t="s">
        <v>84</v>
      </c>
      <c r="F329" s="451"/>
      <c r="G329" s="450"/>
      <c r="H329" s="449"/>
      <c r="I329" s="451"/>
      <c r="J329" s="450"/>
      <c r="K329" s="449"/>
      <c r="L329" s="623"/>
      <c r="M329" s="623"/>
      <c r="N329" s="623"/>
      <c r="O329" s="623"/>
      <c r="P329" s="623"/>
      <c r="Q329" s="623"/>
      <c r="R329" s="623"/>
      <c r="S329" s="623"/>
      <c r="T329" s="623"/>
      <c r="U329" s="623"/>
      <c r="V329" s="623"/>
      <c r="W329" s="623"/>
      <c r="Y329" s="625"/>
    </row>
    <row r="330" spans="1:25" ht="48" customHeight="1" x14ac:dyDescent="0.25">
      <c r="A330" s="708"/>
      <c r="B330" s="736">
        <v>3</v>
      </c>
      <c r="C330" s="1194"/>
      <c r="D330" s="1158"/>
      <c r="E330" s="743" t="s">
        <v>210</v>
      </c>
      <c r="F330" s="451"/>
      <c r="G330" s="450"/>
      <c r="H330" s="449"/>
      <c r="I330" s="451"/>
      <c r="J330" s="450"/>
      <c r="K330" s="449"/>
      <c r="L330" s="623"/>
      <c r="M330" s="623"/>
      <c r="N330" s="623"/>
      <c r="O330" s="623"/>
      <c r="P330" s="623"/>
      <c r="Q330" s="623"/>
      <c r="R330" s="623"/>
      <c r="S330" s="623"/>
      <c r="T330" s="623"/>
      <c r="U330" s="623"/>
      <c r="V330" s="623"/>
      <c r="W330" s="623"/>
      <c r="Y330" s="625"/>
    </row>
    <row r="331" spans="1:25" ht="48" customHeight="1" x14ac:dyDescent="0.25">
      <c r="A331" s="708"/>
      <c r="B331" s="736">
        <v>4</v>
      </c>
      <c r="C331" s="1194"/>
      <c r="D331" s="1159"/>
      <c r="E331" s="743" t="s">
        <v>211</v>
      </c>
      <c r="F331" s="451"/>
      <c r="G331" s="450"/>
      <c r="H331" s="449"/>
      <c r="I331" s="451"/>
      <c r="J331" s="450"/>
      <c r="K331" s="449"/>
      <c r="L331" s="623"/>
      <c r="M331" s="623"/>
      <c r="N331" s="623"/>
      <c r="O331" s="623"/>
      <c r="P331" s="623"/>
      <c r="Q331" s="623"/>
      <c r="R331" s="623"/>
      <c r="S331" s="623"/>
      <c r="T331" s="623"/>
      <c r="U331" s="623"/>
      <c r="V331" s="623"/>
      <c r="W331" s="623"/>
      <c r="Y331" s="625"/>
    </row>
    <row r="332" spans="1:25" ht="53.25" customHeight="1" x14ac:dyDescent="0.25">
      <c r="A332" s="708"/>
      <c r="B332" s="736">
        <v>5</v>
      </c>
      <c r="C332" s="1194"/>
      <c r="D332" s="1180" t="s">
        <v>208</v>
      </c>
      <c r="E332" s="743" t="s">
        <v>209</v>
      </c>
      <c r="F332" s="451"/>
      <c r="G332" s="450"/>
      <c r="H332" s="449"/>
      <c r="I332" s="451"/>
      <c r="J332" s="450"/>
      <c r="K332" s="449"/>
      <c r="L332" s="623"/>
      <c r="M332" s="623"/>
      <c r="N332" s="623"/>
      <c r="O332" s="623"/>
      <c r="P332" s="623"/>
      <c r="Q332" s="623"/>
      <c r="R332" s="623"/>
      <c r="S332" s="623"/>
      <c r="T332" s="623"/>
      <c r="U332" s="623"/>
      <c r="V332" s="623"/>
      <c r="W332" s="623"/>
      <c r="Y332" s="625"/>
    </row>
    <row r="333" spans="1:25" ht="48" customHeight="1" x14ac:dyDescent="0.25">
      <c r="A333" s="708"/>
      <c r="B333" s="736">
        <v>6</v>
      </c>
      <c r="C333" s="1194"/>
      <c r="D333" s="1158"/>
      <c r="E333" s="743" t="s">
        <v>84</v>
      </c>
      <c r="F333" s="451"/>
      <c r="G333" s="450"/>
      <c r="H333" s="449"/>
      <c r="I333" s="451"/>
      <c r="J333" s="450"/>
      <c r="K333" s="449"/>
      <c r="L333" s="623"/>
      <c r="M333" s="623"/>
      <c r="N333" s="623"/>
      <c r="O333" s="623"/>
      <c r="P333" s="623"/>
      <c r="Q333" s="623"/>
      <c r="R333" s="623"/>
      <c r="S333" s="623"/>
      <c r="T333" s="623"/>
      <c r="U333" s="623"/>
      <c r="V333" s="623"/>
      <c r="W333" s="623"/>
      <c r="Y333" s="625"/>
    </row>
    <row r="334" spans="1:25" ht="48" customHeight="1" x14ac:dyDescent="0.25">
      <c r="A334" s="708"/>
      <c r="B334" s="737">
        <v>7</v>
      </c>
      <c r="C334" s="1194"/>
      <c r="D334" s="1158"/>
      <c r="E334" s="743" t="s">
        <v>210</v>
      </c>
      <c r="F334" s="451"/>
      <c r="G334" s="450"/>
      <c r="H334" s="449"/>
      <c r="I334" s="451"/>
      <c r="J334" s="450"/>
      <c r="K334" s="449"/>
      <c r="L334" s="623"/>
      <c r="M334" s="623"/>
      <c r="N334" s="623"/>
      <c r="O334" s="623"/>
      <c r="P334" s="623"/>
      <c r="Q334" s="623"/>
      <c r="R334" s="623"/>
      <c r="S334" s="623"/>
      <c r="T334" s="623"/>
      <c r="U334" s="623"/>
      <c r="V334" s="623"/>
      <c r="W334" s="623"/>
      <c r="Y334" s="625"/>
    </row>
    <row r="335" spans="1:25" ht="48" customHeight="1" x14ac:dyDescent="0.25">
      <c r="A335" s="708"/>
      <c r="B335" s="736">
        <v>8</v>
      </c>
      <c r="C335" s="1195"/>
      <c r="D335" s="1159"/>
      <c r="E335" s="743" t="s">
        <v>211</v>
      </c>
      <c r="F335" s="451"/>
      <c r="G335" s="450"/>
      <c r="H335" s="449"/>
      <c r="I335" s="451"/>
      <c r="J335" s="450"/>
      <c r="K335" s="449"/>
      <c r="L335" s="623"/>
      <c r="M335" s="623"/>
      <c r="N335" s="623"/>
      <c r="O335" s="623"/>
      <c r="P335" s="623"/>
      <c r="Q335" s="623"/>
      <c r="R335" s="623"/>
      <c r="S335" s="623"/>
      <c r="T335" s="623"/>
      <c r="U335" s="623"/>
      <c r="V335" s="623"/>
      <c r="W335" s="623"/>
      <c r="Y335" s="625"/>
    </row>
    <row r="336" spans="1:25" ht="48" customHeight="1" x14ac:dyDescent="0.25">
      <c r="A336" s="708"/>
      <c r="B336" s="736">
        <v>9</v>
      </c>
      <c r="C336" s="1199" t="s">
        <v>83</v>
      </c>
      <c r="D336" s="744" t="s">
        <v>207</v>
      </c>
      <c r="E336" s="745" t="s">
        <v>796</v>
      </c>
      <c r="F336" s="451"/>
      <c r="G336" s="450"/>
      <c r="H336" s="449"/>
      <c r="I336" s="451"/>
      <c r="J336" s="450"/>
      <c r="K336" s="449"/>
      <c r="L336" s="623"/>
      <c r="M336" s="623"/>
      <c r="N336" s="623"/>
      <c r="O336" s="623"/>
      <c r="P336" s="623"/>
      <c r="Q336" s="623"/>
      <c r="R336" s="623"/>
      <c r="S336" s="623"/>
      <c r="T336" s="623"/>
      <c r="U336" s="623"/>
      <c r="V336" s="623"/>
      <c r="W336" s="623"/>
      <c r="Y336" s="625"/>
    </row>
    <row r="337" spans="1:25" ht="48" customHeight="1" x14ac:dyDescent="0.25">
      <c r="A337" s="708"/>
      <c r="B337" s="738">
        <v>10</v>
      </c>
      <c r="C337" s="1194"/>
      <c r="D337" s="746" t="s">
        <v>208</v>
      </c>
      <c r="E337" s="745" t="s">
        <v>795</v>
      </c>
      <c r="F337" s="456"/>
      <c r="G337" s="465"/>
      <c r="H337" s="464"/>
      <c r="I337" s="456"/>
      <c r="J337" s="465"/>
      <c r="K337" s="464"/>
      <c r="L337" s="623"/>
      <c r="M337" s="623"/>
      <c r="N337" s="623"/>
      <c r="O337" s="623"/>
      <c r="P337" s="623"/>
      <c r="Q337" s="623"/>
      <c r="R337" s="623"/>
      <c r="S337" s="623"/>
      <c r="T337" s="623"/>
      <c r="U337" s="623"/>
      <c r="V337" s="623"/>
      <c r="W337" s="623"/>
      <c r="Y337" s="625"/>
    </row>
    <row r="338" spans="1:25" ht="48" customHeight="1" x14ac:dyDescent="0.25">
      <c r="A338" s="708"/>
      <c r="B338" s="739">
        <v>11</v>
      </c>
      <c r="C338" s="740" t="s">
        <v>775</v>
      </c>
      <c r="D338" s="1129" t="s">
        <v>724</v>
      </c>
      <c r="E338" s="1130"/>
      <c r="F338" s="447"/>
      <c r="G338" s="446"/>
      <c r="H338" s="448"/>
      <c r="I338" s="447"/>
      <c r="J338" s="463"/>
      <c r="K338" s="445"/>
      <c r="L338" s="623"/>
      <c r="M338" s="623"/>
      <c r="N338" s="623"/>
      <c r="O338" s="623"/>
      <c r="P338" s="623"/>
      <c r="Q338" s="623"/>
      <c r="R338" s="623"/>
      <c r="S338" s="623"/>
      <c r="T338" s="623"/>
      <c r="U338" s="623"/>
      <c r="V338" s="623"/>
      <c r="W338" s="623"/>
      <c r="Y338" s="625"/>
    </row>
    <row r="339" spans="1:25" x14ac:dyDescent="0.25">
      <c r="A339" s="623"/>
      <c r="B339" s="623"/>
      <c r="C339" s="623"/>
      <c r="D339" s="623"/>
      <c r="E339" s="623"/>
      <c r="F339" s="623"/>
      <c r="G339" s="623"/>
      <c r="H339" s="623"/>
      <c r="I339" s="623"/>
      <c r="J339" s="623"/>
      <c r="K339" s="623"/>
      <c r="L339" s="623"/>
      <c r="M339" s="623"/>
      <c r="N339" s="623"/>
      <c r="O339" s="623"/>
      <c r="P339" s="623"/>
      <c r="Q339" s="623"/>
      <c r="R339" s="623"/>
      <c r="S339" s="623"/>
      <c r="T339" s="623"/>
      <c r="U339" s="623"/>
      <c r="V339" s="623"/>
      <c r="W339" s="623"/>
      <c r="Y339" s="625"/>
    </row>
    <row r="340" spans="1:25" x14ac:dyDescent="0.25">
      <c r="A340" s="623"/>
      <c r="B340" s="623"/>
      <c r="C340" s="623"/>
      <c r="D340" s="623"/>
      <c r="E340" s="623"/>
      <c r="F340" s="623"/>
      <c r="G340" s="623"/>
      <c r="H340" s="623"/>
      <c r="I340" s="623"/>
      <c r="J340" s="623"/>
      <c r="K340" s="623"/>
      <c r="L340" s="623"/>
      <c r="M340" s="623"/>
      <c r="N340" s="623"/>
      <c r="O340" s="623"/>
      <c r="P340" s="623"/>
      <c r="Q340" s="623"/>
      <c r="R340" s="623"/>
      <c r="S340" s="623"/>
      <c r="T340" s="623"/>
      <c r="U340" s="623"/>
      <c r="V340" s="623"/>
      <c r="W340" s="623"/>
      <c r="Y340" s="625"/>
    </row>
    <row r="341" spans="1:25" ht="17.25" x14ac:dyDescent="0.25">
      <c r="A341" s="688" t="s">
        <v>794</v>
      </c>
      <c r="B341" s="623"/>
      <c r="C341" s="623"/>
      <c r="D341" s="623"/>
      <c r="E341" s="623"/>
      <c r="F341" s="623"/>
      <c r="G341" s="623"/>
      <c r="H341" s="623"/>
      <c r="I341" s="623"/>
      <c r="J341" s="623"/>
      <c r="K341" s="623"/>
      <c r="L341" s="623"/>
      <c r="M341" s="623"/>
      <c r="N341" s="623"/>
      <c r="O341" s="623"/>
      <c r="P341" s="623"/>
      <c r="Q341" s="623"/>
      <c r="R341" s="623"/>
      <c r="S341" s="623"/>
      <c r="T341" s="623"/>
      <c r="U341" s="623"/>
      <c r="V341" s="623"/>
      <c r="W341" s="623"/>
      <c r="Y341" s="625"/>
    </row>
    <row r="342" spans="1:25" ht="17.25" x14ac:dyDescent="0.25">
      <c r="A342" s="623"/>
      <c r="B342" s="643"/>
      <c r="C342" s="643"/>
      <c r="D342" s="643"/>
      <c r="E342" s="643"/>
      <c r="F342" s="1165" t="s">
        <v>134</v>
      </c>
      <c r="G342" s="1166"/>
      <c r="H342" s="1167"/>
      <c r="I342" s="1165" t="s">
        <v>190</v>
      </c>
      <c r="J342" s="1166"/>
      <c r="K342" s="1166"/>
      <c r="L342" s="734"/>
      <c r="M342" s="734"/>
      <c r="N342" s="734"/>
      <c r="O342" s="734"/>
      <c r="P342" s="734"/>
      <c r="Q342" s="734"/>
      <c r="R342" s="734"/>
      <c r="S342" s="734"/>
      <c r="T342" s="734"/>
      <c r="U342" s="734"/>
      <c r="V342" s="734"/>
      <c r="W342" s="734"/>
      <c r="Y342" s="625"/>
    </row>
    <row r="343" spans="1:25" x14ac:dyDescent="0.25">
      <c r="A343" s="708"/>
      <c r="B343" s="747" t="s">
        <v>115</v>
      </c>
      <c r="C343" s="706" t="s">
        <v>793</v>
      </c>
      <c r="D343" s="706"/>
      <c r="E343" s="706"/>
      <c r="F343" s="1123" t="s">
        <v>777</v>
      </c>
      <c r="G343" s="1151" t="s">
        <v>790</v>
      </c>
      <c r="H343" s="1186" t="s">
        <v>789</v>
      </c>
      <c r="I343" s="1188" t="s">
        <v>777</v>
      </c>
      <c r="J343" s="1188" t="s">
        <v>790</v>
      </c>
      <c r="K343" s="1171" t="s">
        <v>789</v>
      </c>
      <c r="L343" s="623"/>
      <c r="M343" s="623"/>
      <c r="N343" s="623"/>
      <c r="O343" s="623"/>
      <c r="P343" s="623"/>
      <c r="Q343" s="623"/>
      <c r="R343" s="623"/>
      <c r="S343" s="623"/>
      <c r="T343" s="623"/>
      <c r="U343" s="623"/>
      <c r="V343" s="623"/>
      <c r="W343" s="623"/>
      <c r="Y343" s="625"/>
    </row>
    <row r="344" spans="1:25" x14ac:dyDescent="0.25">
      <c r="A344" s="708"/>
      <c r="B344" s="748"/>
      <c r="C344" s="712"/>
      <c r="D344" s="712"/>
      <c r="E344" s="712"/>
      <c r="F344" s="1124"/>
      <c r="G344" s="1152"/>
      <c r="H344" s="1187"/>
      <c r="I344" s="1189"/>
      <c r="J344" s="1189"/>
      <c r="K344" s="1173"/>
      <c r="L344" s="623"/>
      <c r="M344" s="623"/>
      <c r="N344" s="623"/>
      <c r="O344" s="623"/>
      <c r="P344" s="623"/>
      <c r="Q344" s="623"/>
      <c r="R344" s="623"/>
      <c r="S344" s="623"/>
      <c r="T344" s="623"/>
      <c r="U344" s="623"/>
      <c r="V344" s="623"/>
      <c r="W344" s="623"/>
      <c r="Y344" s="625"/>
    </row>
    <row r="345" spans="1:25" ht="15" x14ac:dyDescent="0.25">
      <c r="A345" s="708"/>
      <c r="B345" s="735">
        <v>1</v>
      </c>
      <c r="C345" s="1196" t="s">
        <v>85</v>
      </c>
      <c r="D345" s="1196"/>
      <c r="E345" s="1196"/>
      <c r="F345" s="460"/>
      <c r="G345" s="462"/>
      <c r="H345" s="461"/>
      <c r="I345" s="460"/>
      <c r="J345" s="459"/>
      <c r="K345" s="458"/>
      <c r="L345" s="623"/>
      <c r="M345" s="623"/>
      <c r="N345" s="623"/>
      <c r="O345" s="623"/>
      <c r="P345" s="623"/>
      <c r="Q345" s="623"/>
      <c r="R345" s="623"/>
      <c r="S345" s="623"/>
      <c r="T345" s="623"/>
      <c r="U345" s="623"/>
      <c r="V345" s="623"/>
      <c r="W345" s="623"/>
      <c r="Y345" s="625"/>
    </row>
    <row r="346" spans="1:25" ht="15" x14ac:dyDescent="0.25">
      <c r="A346" s="708"/>
      <c r="B346" s="736">
        <v>2</v>
      </c>
      <c r="C346" s="1176" t="s">
        <v>89</v>
      </c>
      <c r="D346" s="1176"/>
      <c r="E346" s="1176"/>
      <c r="F346" s="451"/>
      <c r="G346" s="450"/>
      <c r="H346" s="452"/>
      <c r="I346" s="451"/>
      <c r="J346" s="450"/>
      <c r="K346" s="449"/>
      <c r="L346" s="623"/>
      <c r="M346" s="623"/>
      <c r="N346" s="623"/>
      <c r="O346" s="623"/>
      <c r="P346" s="623"/>
      <c r="Q346" s="623"/>
      <c r="R346" s="623"/>
      <c r="S346" s="623"/>
      <c r="T346" s="623"/>
      <c r="U346" s="623"/>
      <c r="V346" s="623"/>
      <c r="W346" s="623"/>
      <c r="Y346" s="625"/>
    </row>
    <row r="347" spans="1:25" ht="15" x14ac:dyDescent="0.25">
      <c r="A347" s="708"/>
      <c r="B347" s="736">
        <v>3</v>
      </c>
      <c r="C347" s="1176" t="s">
        <v>86</v>
      </c>
      <c r="D347" s="1176"/>
      <c r="E347" s="1176"/>
      <c r="F347" s="451"/>
      <c r="G347" s="450"/>
      <c r="H347" s="452"/>
      <c r="I347" s="451"/>
      <c r="J347" s="450"/>
      <c r="K347" s="449"/>
      <c r="L347" s="623"/>
      <c r="M347" s="623"/>
      <c r="N347" s="623"/>
      <c r="O347" s="623"/>
      <c r="P347" s="623"/>
      <c r="Q347" s="623"/>
      <c r="R347" s="623"/>
      <c r="S347" s="623"/>
      <c r="T347" s="623"/>
      <c r="U347" s="623"/>
      <c r="V347" s="623"/>
      <c r="W347" s="623"/>
      <c r="Y347" s="625"/>
    </row>
    <row r="348" spans="1:25" ht="15" x14ac:dyDescent="0.25">
      <c r="A348" s="708"/>
      <c r="B348" s="736">
        <v>4</v>
      </c>
      <c r="C348" s="1176" t="s">
        <v>87</v>
      </c>
      <c r="D348" s="1176"/>
      <c r="E348" s="1176"/>
      <c r="F348" s="451"/>
      <c r="G348" s="450"/>
      <c r="H348" s="452"/>
      <c r="I348" s="451"/>
      <c r="J348" s="450"/>
      <c r="K348" s="449"/>
      <c r="L348" s="623"/>
      <c r="M348" s="623"/>
      <c r="N348" s="623"/>
      <c r="O348" s="623"/>
      <c r="P348" s="623"/>
      <c r="Q348" s="623"/>
      <c r="R348" s="623"/>
      <c r="S348" s="623"/>
      <c r="T348" s="623"/>
      <c r="U348" s="623"/>
      <c r="V348" s="623"/>
      <c r="W348" s="623"/>
      <c r="Y348" s="625"/>
    </row>
    <row r="349" spans="1:25" ht="15" x14ac:dyDescent="0.25">
      <c r="A349" s="708"/>
      <c r="B349" s="736">
        <v>5</v>
      </c>
      <c r="C349" s="1176" t="s">
        <v>88</v>
      </c>
      <c r="D349" s="1176"/>
      <c r="E349" s="1176"/>
      <c r="F349" s="451"/>
      <c r="G349" s="450"/>
      <c r="H349" s="452"/>
      <c r="I349" s="451"/>
      <c r="J349" s="450"/>
      <c r="K349" s="449"/>
      <c r="L349" s="623"/>
      <c r="M349" s="623"/>
      <c r="N349" s="623"/>
      <c r="O349" s="623"/>
      <c r="P349" s="623"/>
      <c r="Q349" s="623"/>
      <c r="R349" s="623"/>
      <c r="S349" s="623"/>
      <c r="T349" s="623"/>
      <c r="U349" s="623"/>
      <c r="V349" s="623"/>
      <c r="W349" s="623"/>
      <c r="Y349" s="625"/>
    </row>
    <row r="350" spans="1:25" ht="15" x14ac:dyDescent="0.25">
      <c r="A350" s="708"/>
      <c r="B350" s="736">
        <v>6</v>
      </c>
      <c r="C350" s="1176" t="s">
        <v>90</v>
      </c>
      <c r="D350" s="1176"/>
      <c r="E350" s="1176"/>
      <c r="F350" s="451"/>
      <c r="G350" s="450"/>
      <c r="H350" s="452"/>
      <c r="I350" s="451"/>
      <c r="J350" s="450"/>
      <c r="K350" s="449"/>
      <c r="L350" s="623"/>
      <c r="M350" s="623"/>
      <c r="N350" s="623"/>
      <c r="O350" s="623"/>
      <c r="P350" s="623"/>
      <c r="Q350" s="623"/>
      <c r="R350" s="623"/>
      <c r="S350" s="623"/>
      <c r="T350" s="623"/>
      <c r="U350" s="623"/>
      <c r="V350" s="623"/>
      <c r="W350" s="623"/>
      <c r="Y350" s="625"/>
    </row>
    <row r="351" spans="1:25" ht="15" x14ac:dyDescent="0.25">
      <c r="A351" s="708"/>
      <c r="B351" s="737">
        <v>7</v>
      </c>
      <c r="C351" s="1176" t="s">
        <v>91</v>
      </c>
      <c r="D351" s="1176"/>
      <c r="E351" s="1176"/>
      <c r="F351" s="451"/>
      <c r="G351" s="450"/>
      <c r="H351" s="452"/>
      <c r="I351" s="451"/>
      <c r="J351" s="450"/>
      <c r="K351" s="449"/>
      <c r="L351" s="623"/>
      <c r="M351" s="623"/>
      <c r="N351" s="623"/>
      <c r="O351" s="623"/>
      <c r="P351" s="623"/>
      <c r="Q351" s="623"/>
      <c r="R351" s="623"/>
      <c r="S351" s="623"/>
      <c r="T351" s="623"/>
      <c r="U351" s="623"/>
      <c r="V351" s="623"/>
      <c r="W351" s="623"/>
      <c r="Y351" s="625"/>
    </row>
    <row r="352" spans="1:25" ht="15" x14ac:dyDescent="0.25">
      <c r="A352" s="708"/>
      <c r="B352" s="736">
        <v>8</v>
      </c>
      <c r="C352" s="1176" t="s">
        <v>92</v>
      </c>
      <c r="D352" s="1176"/>
      <c r="E352" s="1176"/>
      <c r="F352" s="451"/>
      <c r="G352" s="450"/>
      <c r="H352" s="452"/>
      <c r="I352" s="451"/>
      <c r="J352" s="450"/>
      <c r="K352" s="449"/>
      <c r="L352" s="623"/>
      <c r="M352" s="623"/>
      <c r="N352" s="623"/>
      <c r="O352" s="623"/>
      <c r="P352" s="623"/>
      <c r="Q352" s="623"/>
      <c r="R352" s="623"/>
      <c r="S352" s="623"/>
      <c r="T352" s="623"/>
      <c r="U352" s="623"/>
      <c r="V352" s="623"/>
      <c r="W352" s="623"/>
      <c r="Y352" s="625"/>
    </row>
    <row r="353" spans="1:25" ht="15" x14ac:dyDescent="0.25">
      <c r="A353" s="708"/>
      <c r="B353" s="736">
        <v>9</v>
      </c>
      <c r="C353" s="1176" t="s">
        <v>93</v>
      </c>
      <c r="D353" s="1176"/>
      <c r="E353" s="1176"/>
      <c r="F353" s="451"/>
      <c r="G353" s="450"/>
      <c r="H353" s="452"/>
      <c r="I353" s="451"/>
      <c r="J353" s="450"/>
      <c r="K353" s="449"/>
      <c r="L353" s="623"/>
      <c r="M353" s="623"/>
      <c r="N353" s="623"/>
      <c r="O353" s="623"/>
      <c r="P353" s="623"/>
      <c r="Q353" s="623"/>
      <c r="R353" s="623"/>
      <c r="S353" s="623"/>
      <c r="T353" s="623"/>
      <c r="U353" s="623"/>
      <c r="V353" s="623"/>
      <c r="W353" s="623"/>
      <c r="Y353" s="625"/>
    </row>
    <row r="354" spans="1:25" ht="15" x14ac:dyDescent="0.25">
      <c r="A354" s="708"/>
      <c r="B354" s="736">
        <v>10</v>
      </c>
      <c r="C354" s="1176" t="s">
        <v>94</v>
      </c>
      <c r="D354" s="1176"/>
      <c r="E354" s="1176"/>
      <c r="F354" s="451"/>
      <c r="G354" s="450"/>
      <c r="H354" s="452"/>
      <c r="I354" s="451"/>
      <c r="J354" s="450"/>
      <c r="K354" s="449"/>
      <c r="L354" s="623"/>
      <c r="M354" s="623"/>
      <c r="N354" s="623"/>
      <c r="O354" s="623"/>
      <c r="P354" s="623"/>
      <c r="Q354" s="623"/>
      <c r="R354" s="623"/>
      <c r="S354" s="623"/>
      <c r="T354" s="623"/>
      <c r="U354" s="623"/>
      <c r="V354" s="623"/>
      <c r="W354" s="623"/>
      <c r="Y354" s="625"/>
    </row>
    <row r="355" spans="1:25" ht="15" x14ac:dyDescent="0.25">
      <c r="A355" s="708"/>
      <c r="B355" s="739">
        <v>11</v>
      </c>
      <c r="C355" s="1133" t="s">
        <v>0</v>
      </c>
      <c r="D355" s="1133"/>
      <c r="E355" s="1133"/>
      <c r="F355" s="447"/>
      <c r="G355" s="446"/>
      <c r="H355" s="448"/>
      <c r="I355" s="447"/>
      <c r="J355" s="446"/>
      <c r="K355" s="445"/>
      <c r="L355" s="623"/>
      <c r="M355" s="623"/>
      <c r="N355" s="623"/>
      <c r="O355" s="623"/>
      <c r="P355" s="623"/>
      <c r="Q355" s="623"/>
      <c r="R355" s="623"/>
      <c r="S355" s="623"/>
      <c r="T355" s="623"/>
      <c r="U355" s="623"/>
      <c r="V355" s="623"/>
      <c r="W355" s="623"/>
      <c r="Y355" s="625"/>
    </row>
    <row r="356" spans="1:25" x14ac:dyDescent="0.25">
      <c r="A356" s="708"/>
      <c r="B356" s="623"/>
      <c r="C356" s="623"/>
      <c r="D356" s="623"/>
      <c r="E356" s="623"/>
      <c r="F356" s="623"/>
      <c r="G356" s="623"/>
      <c r="H356" s="623"/>
      <c r="I356" s="623"/>
      <c r="J356" s="623"/>
      <c r="K356" s="623"/>
      <c r="L356" s="623"/>
      <c r="M356" s="623"/>
      <c r="N356" s="623"/>
      <c r="O356" s="623"/>
      <c r="P356" s="623"/>
      <c r="Q356" s="623"/>
      <c r="R356" s="623"/>
      <c r="S356" s="623"/>
      <c r="T356" s="623"/>
      <c r="U356" s="623"/>
      <c r="V356" s="623"/>
      <c r="W356" s="623"/>
      <c r="Y356" s="625"/>
    </row>
    <row r="357" spans="1:25" x14ac:dyDescent="0.25">
      <c r="A357" s="711"/>
      <c r="B357" s="623"/>
      <c r="C357" s="623"/>
      <c r="D357" s="623"/>
      <c r="E357" s="623"/>
      <c r="F357" s="623"/>
      <c r="G357" s="623"/>
      <c r="H357" s="623"/>
      <c r="I357" s="623"/>
      <c r="J357" s="623"/>
      <c r="K357" s="623"/>
      <c r="L357" s="623"/>
      <c r="M357" s="623"/>
      <c r="N357" s="623"/>
      <c r="O357" s="623"/>
      <c r="P357" s="623"/>
      <c r="Q357" s="623"/>
      <c r="R357" s="623"/>
      <c r="S357" s="623"/>
      <c r="T357" s="623"/>
      <c r="U357" s="623"/>
      <c r="V357" s="623"/>
      <c r="W357" s="623"/>
      <c r="Y357" s="625"/>
    </row>
    <row r="358" spans="1:25" ht="17.25" x14ac:dyDescent="0.3">
      <c r="A358" s="705" t="s">
        <v>792</v>
      </c>
      <c r="B358" s="623"/>
      <c r="C358" s="623"/>
      <c r="D358" s="623"/>
      <c r="E358" s="623"/>
      <c r="F358" s="623"/>
      <c r="G358" s="623"/>
      <c r="H358" s="623"/>
      <c r="I358" s="623"/>
      <c r="J358" s="623"/>
      <c r="K358" s="623"/>
      <c r="L358" s="749"/>
      <c r="M358" s="749"/>
      <c r="N358" s="749"/>
      <c r="O358" s="749"/>
      <c r="P358" s="749"/>
      <c r="Q358" s="749"/>
      <c r="R358" s="749"/>
      <c r="S358" s="749"/>
      <c r="T358" s="749"/>
      <c r="U358" s="749"/>
      <c r="V358" s="749"/>
      <c r="W358" s="749"/>
      <c r="Y358" s="625"/>
    </row>
    <row r="359" spans="1:25" ht="17.25" x14ac:dyDescent="0.3">
      <c r="A359" s="705"/>
      <c r="B359" s="623"/>
      <c r="C359" s="623"/>
      <c r="D359" s="623"/>
      <c r="E359" s="623"/>
      <c r="F359" s="623"/>
      <c r="G359" s="623"/>
      <c r="H359" s="623"/>
      <c r="I359" s="623"/>
      <c r="J359" s="623"/>
      <c r="K359" s="623"/>
      <c r="L359" s="734"/>
      <c r="M359" s="734"/>
      <c r="N359" s="734"/>
      <c r="O359" s="734"/>
      <c r="P359" s="734"/>
      <c r="Q359" s="734"/>
      <c r="R359" s="734"/>
      <c r="S359" s="734"/>
      <c r="T359" s="734"/>
      <c r="U359" s="734"/>
      <c r="V359" s="734"/>
      <c r="W359" s="734"/>
      <c r="Y359" s="625"/>
    </row>
    <row r="360" spans="1:25" x14ac:dyDescent="0.25">
      <c r="A360" s="708"/>
      <c r="B360" s="1134" t="s">
        <v>791</v>
      </c>
      <c r="C360" s="1134"/>
      <c r="D360" s="1134"/>
      <c r="E360" s="1121"/>
      <c r="F360" s="1165" t="s">
        <v>134</v>
      </c>
      <c r="G360" s="1166"/>
      <c r="H360" s="1167"/>
      <c r="I360" s="1165" t="s">
        <v>190</v>
      </c>
      <c r="J360" s="1166"/>
      <c r="K360" s="1166"/>
      <c r="L360" s="623"/>
      <c r="M360" s="623"/>
      <c r="N360" s="623"/>
      <c r="O360" s="623"/>
      <c r="P360" s="623"/>
      <c r="Q360" s="623"/>
      <c r="R360" s="623"/>
      <c r="S360" s="623"/>
      <c r="T360" s="623"/>
      <c r="U360" s="623"/>
      <c r="V360" s="623"/>
      <c r="W360" s="623"/>
      <c r="Y360" s="625"/>
    </row>
    <row r="361" spans="1:25" x14ac:dyDescent="0.25">
      <c r="A361" s="708"/>
      <c r="B361" s="1135"/>
      <c r="C361" s="1135"/>
      <c r="D361" s="1135"/>
      <c r="E361" s="1136"/>
      <c r="F361" s="1170" t="s">
        <v>777</v>
      </c>
      <c r="G361" s="1151" t="s">
        <v>790</v>
      </c>
      <c r="H361" s="1186" t="s">
        <v>789</v>
      </c>
      <c r="I361" s="1170" t="s">
        <v>777</v>
      </c>
      <c r="J361" s="1151" t="s">
        <v>790</v>
      </c>
      <c r="K361" s="1197" t="s">
        <v>789</v>
      </c>
      <c r="L361" s="623"/>
      <c r="M361" s="623"/>
      <c r="N361" s="623"/>
      <c r="O361" s="623"/>
      <c r="P361" s="623"/>
      <c r="Q361" s="623"/>
      <c r="R361" s="623"/>
      <c r="S361" s="623"/>
      <c r="T361" s="623"/>
      <c r="U361" s="623"/>
      <c r="V361" s="623"/>
      <c r="W361" s="623"/>
      <c r="Y361" s="625"/>
    </row>
    <row r="362" spans="1:25" x14ac:dyDescent="0.25">
      <c r="A362" s="711"/>
      <c r="B362" s="1137"/>
      <c r="C362" s="1137"/>
      <c r="D362" s="1137"/>
      <c r="E362" s="1122"/>
      <c r="F362" s="1124"/>
      <c r="G362" s="1152"/>
      <c r="H362" s="1187"/>
      <c r="I362" s="1124"/>
      <c r="J362" s="1152"/>
      <c r="K362" s="1198"/>
      <c r="L362" s="623"/>
      <c r="M362" s="623"/>
      <c r="N362" s="623"/>
      <c r="O362" s="623"/>
      <c r="P362" s="623"/>
      <c r="Q362" s="623"/>
      <c r="R362" s="623"/>
      <c r="S362" s="623"/>
      <c r="T362" s="623"/>
      <c r="U362" s="623"/>
      <c r="V362" s="623"/>
      <c r="W362" s="623"/>
      <c r="Y362" s="625"/>
    </row>
    <row r="363" spans="1:25" ht="15" x14ac:dyDescent="0.25">
      <c r="A363" s="711"/>
      <c r="B363" s="750" t="s">
        <v>21</v>
      </c>
      <c r="C363" s="750"/>
      <c r="D363" s="750"/>
      <c r="E363" s="717"/>
      <c r="F363" s="451"/>
      <c r="G363" s="455"/>
      <c r="H363" s="457"/>
      <c r="I363" s="456"/>
      <c r="J363" s="455"/>
      <c r="K363" s="454"/>
      <c r="L363" s="623"/>
      <c r="M363" s="623"/>
      <c r="N363" s="623"/>
      <c r="O363" s="623"/>
      <c r="P363" s="623"/>
      <c r="Q363" s="623"/>
      <c r="R363" s="623"/>
      <c r="S363" s="623"/>
      <c r="T363" s="623"/>
      <c r="U363" s="623"/>
      <c r="V363" s="623"/>
      <c r="W363" s="623"/>
      <c r="Y363" s="625"/>
    </row>
    <row r="364" spans="1:25" ht="15" x14ac:dyDescent="0.25">
      <c r="A364" s="711"/>
      <c r="B364" s="751" t="s">
        <v>22</v>
      </c>
      <c r="C364" s="751"/>
      <c r="D364" s="751"/>
      <c r="E364" s="720"/>
      <c r="F364" s="453"/>
      <c r="G364" s="450"/>
      <c r="H364" s="452"/>
      <c r="I364" s="451"/>
      <c r="J364" s="450"/>
      <c r="K364" s="449"/>
      <c r="L364" s="623"/>
      <c r="M364" s="623"/>
      <c r="N364" s="623"/>
      <c r="O364" s="623"/>
      <c r="P364" s="623"/>
      <c r="Q364" s="623"/>
      <c r="R364" s="623"/>
      <c r="S364" s="623"/>
      <c r="T364" s="623"/>
      <c r="U364" s="623"/>
      <c r="V364" s="623"/>
      <c r="W364" s="623"/>
      <c r="Y364" s="625"/>
    </row>
    <row r="365" spans="1:25" ht="15" x14ac:dyDescent="0.25">
      <c r="A365" s="711"/>
      <c r="B365" s="752" t="s">
        <v>49</v>
      </c>
      <c r="C365" s="752"/>
      <c r="D365" s="752"/>
      <c r="E365" s="723"/>
      <c r="F365" s="453"/>
      <c r="G365" s="450"/>
      <c r="H365" s="452"/>
      <c r="I365" s="451"/>
      <c r="J365" s="450"/>
      <c r="K365" s="449"/>
      <c r="L365" s="623"/>
      <c r="M365" s="623"/>
      <c r="N365" s="623"/>
      <c r="O365" s="623"/>
      <c r="P365" s="623"/>
      <c r="Q365" s="623"/>
      <c r="R365" s="623"/>
      <c r="S365" s="623"/>
      <c r="T365" s="623"/>
      <c r="U365" s="623"/>
      <c r="V365" s="623"/>
      <c r="W365" s="623"/>
      <c r="Y365" s="625"/>
    </row>
    <row r="366" spans="1:25" ht="15" x14ac:dyDescent="0.25">
      <c r="A366" s="711"/>
      <c r="B366" s="752" t="s">
        <v>23</v>
      </c>
      <c r="C366" s="752"/>
      <c r="D366" s="752"/>
      <c r="E366" s="723"/>
      <c r="F366" s="453"/>
      <c r="G366" s="450"/>
      <c r="H366" s="452"/>
      <c r="I366" s="451"/>
      <c r="J366" s="450"/>
      <c r="K366" s="449"/>
      <c r="L366" s="623"/>
      <c r="M366" s="623"/>
      <c r="N366" s="623"/>
      <c r="O366" s="623"/>
      <c r="P366" s="623"/>
      <c r="Q366" s="623"/>
      <c r="R366" s="623"/>
      <c r="S366" s="623"/>
      <c r="T366" s="623"/>
      <c r="U366" s="623"/>
      <c r="V366" s="623"/>
      <c r="W366" s="623"/>
      <c r="Y366" s="625"/>
    </row>
    <row r="367" spans="1:25" ht="15" x14ac:dyDescent="0.25">
      <c r="A367" s="711"/>
      <c r="B367" s="752" t="s">
        <v>50</v>
      </c>
      <c r="C367" s="752"/>
      <c r="D367" s="752"/>
      <c r="E367" s="723"/>
      <c r="F367" s="451"/>
      <c r="G367" s="450"/>
      <c r="H367" s="452"/>
      <c r="I367" s="451"/>
      <c r="J367" s="450"/>
      <c r="K367" s="449"/>
      <c r="L367" s="623"/>
      <c r="M367" s="623"/>
      <c r="N367" s="623"/>
      <c r="O367" s="623"/>
      <c r="P367" s="623"/>
      <c r="Q367" s="623"/>
      <c r="R367" s="623"/>
      <c r="S367" s="623"/>
      <c r="T367" s="623"/>
      <c r="U367" s="623"/>
      <c r="V367" s="623"/>
      <c r="W367" s="623"/>
      <c r="Y367" s="625"/>
    </row>
    <row r="368" spans="1:25" ht="15" x14ac:dyDescent="0.25">
      <c r="A368" s="711"/>
      <c r="B368" s="752" t="s">
        <v>51</v>
      </c>
      <c r="C368" s="752"/>
      <c r="D368" s="752"/>
      <c r="E368" s="723"/>
      <c r="F368" s="451"/>
      <c r="G368" s="450"/>
      <c r="H368" s="452"/>
      <c r="I368" s="451"/>
      <c r="J368" s="450"/>
      <c r="K368" s="449"/>
      <c r="L368" s="623"/>
      <c r="M368" s="623"/>
      <c r="N368" s="623"/>
      <c r="O368" s="623"/>
      <c r="P368" s="623"/>
      <c r="Q368" s="623"/>
      <c r="R368" s="623"/>
      <c r="S368" s="623"/>
      <c r="T368" s="623"/>
      <c r="U368" s="623"/>
      <c r="V368" s="623"/>
      <c r="W368" s="623"/>
      <c r="Y368" s="625"/>
    </row>
    <row r="369" spans="1:25" ht="15" x14ac:dyDescent="0.25">
      <c r="A369" s="711"/>
      <c r="B369" s="752" t="s">
        <v>52</v>
      </c>
      <c r="C369" s="752"/>
      <c r="D369" s="752"/>
      <c r="E369" s="723"/>
      <c r="F369" s="451"/>
      <c r="G369" s="450"/>
      <c r="H369" s="452"/>
      <c r="I369" s="451"/>
      <c r="J369" s="450"/>
      <c r="K369" s="449"/>
      <c r="L369" s="623"/>
      <c r="M369" s="623"/>
      <c r="N369" s="623"/>
      <c r="O369" s="623"/>
      <c r="P369" s="623"/>
      <c r="Q369" s="623"/>
      <c r="R369" s="623"/>
      <c r="S369" s="623"/>
      <c r="T369" s="623"/>
      <c r="U369" s="623"/>
      <c r="V369" s="623"/>
      <c r="W369" s="623"/>
      <c r="Y369" s="625"/>
    </row>
    <row r="370" spans="1:25" ht="15" x14ac:dyDescent="0.25">
      <c r="A370" s="711"/>
      <c r="B370" s="752" t="s">
        <v>53</v>
      </c>
      <c r="C370" s="752"/>
      <c r="D370" s="752"/>
      <c r="E370" s="723"/>
      <c r="F370" s="451"/>
      <c r="G370" s="450"/>
      <c r="H370" s="452"/>
      <c r="I370" s="451"/>
      <c r="J370" s="450"/>
      <c r="K370" s="449"/>
      <c r="L370" s="623"/>
      <c r="M370" s="623"/>
      <c r="N370" s="623"/>
      <c r="O370" s="623"/>
      <c r="P370" s="623"/>
      <c r="Q370" s="623"/>
      <c r="R370" s="623"/>
      <c r="S370" s="623"/>
      <c r="T370" s="623"/>
      <c r="U370" s="623"/>
      <c r="V370" s="623"/>
      <c r="W370" s="623"/>
      <c r="Y370" s="625"/>
    </row>
    <row r="371" spans="1:25" ht="15" x14ac:dyDescent="0.25">
      <c r="A371" s="711"/>
      <c r="B371" s="752" t="s">
        <v>54</v>
      </c>
      <c r="C371" s="752"/>
      <c r="D371" s="752"/>
      <c r="E371" s="723"/>
      <c r="F371" s="451"/>
      <c r="G371" s="450"/>
      <c r="H371" s="452"/>
      <c r="I371" s="451"/>
      <c r="J371" s="450"/>
      <c r="K371" s="449"/>
      <c r="L371" s="623"/>
      <c r="M371" s="623"/>
      <c r="N371" s="623"/>
      <c r="O371" s="623"/>
      <c r="P371" s="623"/>
      <c r="Q371" s="623"/>
      <c r="R371" s="623"/>
      <c r="S371" s="623"/>
      <c r="T371" s="623"/>
      <c r="U371" s="623"/>
      <c r="V371" s="623"/>
      <c r="W371" s="623"/>
      <c r="Y371" s="625"/>
    </row>
    <row r="372" spans="1:25" ht="15" x14ac:dyDescent="0.25">
      <c r="A372" s="711"/>
      <c r="B372" s="752" t="s">
        <v>55</v>
      </c>
      <c r="C372" s="752"/>
      <c r="D372" s="752"/>
      <c r="E372" s="723"/>
      <c r="F372" s="451"/>
      <c r="G372" s="450"/>
      <c r="H372" s="452"/>
      <c r="I372" s="451"/>
      <c r="J372" s="450"/>
      <c r="K372" s="449"/>
      <c r="L372" s="623"/>
      <c r="M372" s="623"/>
      <c r="N372" s="623"/>
      <c r="O372" s="623"/>
      <c r="P372" s="623"/>
      <c r="Q372" s="623"/>
      <c r="R372" s="623"/>
      <c r="S372" s="623"/>
      <c r="T372" s="623"/>
      <c r="U372" s="623"/>
      <c r="V372" s="623"/>
      <c r="W372" s="623"/>
      <c r="Y372" s="625"/>
    </row>
    <row r="373" spans="1:25" ht="15" x14ac:dyDescent="0.25">
      <c r="A373" s="711"/>
      <c r="B373" s="752" t="s">
        <v>56</v>
      </c>
      <c r="C373" s="752"/>
      <c r="D373" s="752"/>
      <c r="E373" s="723"/>
      <c r="F373" s="451"/>
      <c r="G373" s="450"/>
      <c r="H373" s="452"/>
      <c r="I373" s="451"/>
      <c r="J373" s="450"/>
      <c r="K373" s="449"/>
      <c r="L373" s="623"/>
      <c r="M373" s="623"/>
      <c r="N373" s="623"/>
      <c r="O373" s="623"/>
      <c r="P373" s="623"/>
      <c r="Q373" s="623"/>
      <c r="R373" s="623"/>
      <c r="S373" s="623"/>
      <c r="T373" s="623"/>
      <c r="U373" s="623"/>
      <c r="V373" s="623"/>
      <c r="W373" s="623"/>
      <c r="Y373" s="625"/>
    </row>
    <row r="374" spans="1:25" ht="15" x14ac:dyDescent="0.25">
      <c r="A374" s="711"/>
      <c r="B374" s="752" t="s">
        <v>57</v>
      </c>
      <c r="C374" s="752"/>
      <c r="D374" s="752"/>
      <c r="E374" s="723"/>
      <c r="F374" s="451"/>
      <c r="G374" s="450"/>
      <c r="H374" s="452"/>
      <c r="I374" s="451"/>
      <c r="J374" s="450"/>
      <c r="K374" s="449"/>
      <c r="L374" s="623"/>
      <c r="M374" s="623"/>
      <c r="N374" s="623"/>
      <c r="O374" s="623"/>
      <c r="P374" s="623"/>
      <c r="Q374" s="623"/>
      <c r="R374" s="623"/>
      <c r="S374" s="623"/>
      <c r="T374" s="623"/>
      <c r="U374" s="623"/>
      <c r="V374" s="623"/>
      <c r="W374" s="623"/>
      <c r="Y374" s="625"/>
    </row>
    <row r="375" spans="1:25" ht="15" x14ac:dyDescent="0.25">
      <c r="A375" s="711"/>
      <c r="B375" s="752" t="s">
        <v>58</v>
      </c>
      <c r="C375" s="752"/>
      <c r="D375" s="752"/>
      <c r="E375" s="723"/>
      <c r="F375" s="451"/>
      <c r="G375" s="450"/>
      <c r="H375" s="452"/>
      <c r="I375" s="451"/>
      <c r="J375" s="450"/>
      <c r="K375" s="449"/>
      <c r="L375" s="623"/>
      <c r="M375" s="623"/>
      <c r="N375" s="623"/>
      <c r="O375" s="623"/>
      <c r="P375" s="623"/>
      <c r="Q375" s="623"/>
      <c r="R375" s="623"/>
      <c r="S375" s="623"/>
      <c r="T375" s="623"/>
      <c r="U375" s="623"/>
      <c r="V375" s="623"/>
      <c r="W375" s="623"/>
      <c r="Y375" s="625"/>
    </row>
    <row r="376" spans="1:25" ht="15" x14ac:dyDescent="0.25">
      <c r="A376" s="711"/>
      <c r="B376" s="752" t="s">
        <v>59</v>
      </c>
      <c r="C376" s="752"/>
      <c r="D376" s="752"/>
      <c r="E376" s="723"/>
      <c r="F376" s="451"/>
      <c r="G376" s="450"/>
      <c r="H376" s="452"/>
      <c r="I376" s="451"/>
      <c r="J376" s="450"/>
      <c r="K376" s="449"/>
      <c r="L376" s="623"/>
      <c r="M376" s="623"/>
      <c r="N376" s="623"/>
      <c r="O376" s="623"/>
      <c r="P376" s="623"/>
      <c r="Q376" s="623"/>
      <c r="R376" s="623"/>
      <c r="S376" s="623"/>
      <c r="T376" s="623"/>
      <c r="U376" s="623"/>
      <c r="V376" s="623"/>
      <c r="W376" s="623"/>
      <c r="Y376" s="625"/>
    </row>
    <row r="377" spans="1:25" ht="15" x14ac:dyDescent="0.25">
      <c r="A377" s="711"/>
      <c r="B377" s="752" t="s">
        <v>60</v>
      </c>
      <c r="C377" s="752"/>
      <c r="D377" s="752"/>
      <c r="E377" s="723"/>
      <c r="F377" s="451"/>
      <c r="G377" s="450"/>
      <c r="H377" s="452"/>
      <c r="I377" s="451"/>
      <c r="J377" s="450"/>
      <c r="K377" s="449"/>
      <c r="L377" s="623"/>
      <c r="M377" s="623"/>
      <c r="N377" s="623"/>
      <c r="O377" s="623"/>
      <c r="P377" s="623"/>
      <c r="Q377" s="623"/>
      <c r="R377" s="623"/>
      <c r="S377" s="623"/>
      <c r="T377" s="623"/>
      <c r="U377" s="623"/>
      <c r="V377" s="623"/>
      <c r="W377" s="623"/>
      <c r="Y377" s="625"/>
    </row>
    <row r="378" spans="1:25" ht="15" x14ac:dyDescent="0.25">
      <c r="A378" s="711"/>
      <c r="B378" s="752" t="s">
        <v>61</v>
      </c>
      <c r="C378" s="752"/>
      <c r="D378" s="752"/>
      <c r="E378" s="723"/>
      <c r="F378" s="451"/>
      <c r="G378" s="450"/>
      <c r="H378" s="452"/>
      <c r="I378" s="451"/>
      <c r="J378" s="450"/>
      <c r="K378" s="449"/>
      <c r="L378" s="623"/>
      <c r="M378" s="623"/>
      <c r="N378" s="623"/>
      <c r="O378" s="623"/>
      <c r="P378" s="623"/>
      <c r="Q378" s="623"/>
      <c r="R378" s="623"/>
      <c r="S378" s="623"/>
      <c r="T378" s="623"/>
      <c r="U378" s="623"/>
      <c r="V378" s="623"/>
      <c r="W378" s="623"/>
      <c r="Y378" s="625"/>
    </row>
    <row r="379" spans="1:25" ht="15" x14ac:dyDescent="0.25">
      <c r="A379" s="711"/>
      <c r="B379" s="752" t="s">
        <v>62</v>
      </c>
      <c r="C379" s="752"/>
      <c r="D379" s="752"/>
      <c r="E379" s="723"/>
      <c r="F379" s="451"/>
      <c r="G379" s="450"/>
      <c r="H379" s="452"/>
      <c r="I379" s="451"/>
      <c r="J379" s="450"/>
      <c r="K379" s="449"/>
      <c r="L379" s="623"/>
      <c r="M379" s="623"/>
      <c r="N379" s="623"/>
      <c r="O379" s="623"/>
      <c r="P379" s="623"/>
      <c r="Q379" s="623"/>
      <c r="R379" s="623"/>
      <c r="S379" s="623"/>
      <c r="T379" s="623"/>
      <c r="U379" s="623"/>
      <c r="V379" s="623"/>
      <c r="W379" s="623"/>
      <c r="Y379" s="625"/>
    </row>
    <row r="380" spans="1:25" ht="15" x14ac:dyDescent="0.25">
      <c r="A380" s="711"/>
      <c r="B380" s="752" t="s">
        <v>63</v>
      </c>
      <c r="C380" s="752"/>
      <c r="D380" s="752"/>
      <c r="E380" s="723"/>
      <c r="F380" s="451"/>
      <c r="G380" s="450"/>
      <c r="H380" s="452"/>
      <c r="I380" s="451"/>
      <c r="J380" s="450"/>
      <c r="K380" s="449"/>
      <c r="L380" s="623"/>
      <c r="M380" s="623"/>
      <c r="N380" s="623"/>
      <c r="O380" s="623"/>
      <c r="P380" s="623"/>
      <c r="Q380" s="623"/>
      <c r="R380" s="623"/>
      <c r="S380" s="623"/>
      <c r="T380" s="623"/>
      <c r="U380" s="623"/>
      <c r="V380" s="623"/>
      <c r="W380" s="623"/>
      <c r="Y380" s="625"/>
    </row>
    <row r="381" spans="1:25" ht="15" x14ac:dyDescent="0.25">
      <c r="A381" s="711"/>
      <c r="B381" s="752" t="s">
        <v>64</v>
      </c>
      <c r="C381" s="752"/>
      <c r="D381" s="752"/>
      <c r="E381" s="723"/>
      <c r="F381" s="451"/>
      <c r="G381" s="450"/>
      <c r="H381" s="452"/>
      <c r="I381" s="451"/>
      <c r="J381" s="450"/>
      <c r="K381" s="449"/>
      <c r="L381" s="623"/>
      <c r="M381" s="623"/>
      <c r="N381" s="623"/>
      <c r="O381" s="623"/>
      <c r="P381" s="623"/>
      <c r="Q381" s="623"/>
      <c r="R381" s="623"/>
      <c r="S381" s="623"/>
      <c r="T381" s="623"/>
      <c r="U381" s="623"/>
      <c r="V381" s="623"/>
      <c r="W381" s="623"/>
      <c r="Y381" s="625"/>
    </row>
    <row r="382" spans="1:25" ht="15" x14ac:dyDescent="0.25">
      <c r="A382" s="711"/>
      <c r="B382" s="752" t="s">
        <v>65</v>
      </c>
      <c r="C382" s="752"/>
      <c r="D382" s="752"/>
      <c r="E382" s="723"/>
      <c r="F382" s="451"/>
      <c r="G382" s="450"/>
      <c r="H382" s="452"/>
      <c r="I382" s="451"/>
      <c r="J382" s="450"/>
      <c r="K382" s="449"/>
      <c r="L382" s="623"/>
      <c r="M382" s="623"/>
      <c r="N382" s="623"/>
      <c r="O382" s="623"/>
      <c r="P382" s="623"/>
      <c r="Q382" s="623"/>
      <c r="R382" s="623"/>
      <c r="S382" s="623"/>
      <c r="T382" s="623"/>
      <c r="U382" s="623"/>
      <c r="V382" s="623"/>
      <c r="W382" s="623"/>
      <c r="Y382" s="625"/>
    </row>
    <row r="383" spans="1:25" ht="15" x14ac:dyDescent="0.25">
      <c r="A383" s="711"/>
      <c r="B383" s="752" t="s">
        <v>66</v>
      </c>
      <c r="C383" s="752"/>
      <c r="D383" s="752"/>
      <c r="E383" s="723"/>
      <c r="F383" s="451"/>
      <c r="G383" s="450"/>
      <c r="H383" s="452"/>
      <c r="I383" s="451"/>
      <c r="J383" s="450"/>
      <c r="K383" s="449"/>
      <c r="L383" s="623"/>
      <c r="M383" s="623"/>
      <c r="N383" s="623"/>
      <c r="O383" s="623"/>
      <c r="P383" s="623"/>
      <c r="Q383" s="623"/>
      <c r="R383" s="623"/>
      <c r="S383" s="623"/>
      <c r="T383" s="623"/>
      <c r="U383" s="623"/>
      <c r="V383" s="623"/>
      <c r="W383" s="623"/>
      <c r="Y383" s="625"/>
    </row>
    <row r="384" spans="1:25" ht="15" x14ac:dyDescent="0.25">
      <c r="A384" s="711"/>
      <c r="B384" s="752" t="s">
        <v>67</v>
      </c>
      <c r="C384" s="752"/>
      <c r="D384" s="752"/>
      <c r="E384" s="723"/>
      <c r="F384" s="451"/>
      <c r="G384" s="450"/>
      <c r="H384" s="452"/>
      <c r="I384" s="451"/>
      <c r="J384" s="450"/>
      <c r="K384" s="449"/>
      <c r="L384" s="623"/>
      <c r="M384" s="623"/>
      <c r="N384" s="623"/>
      <c r="O384" s="623"/>
      <c r="P384" s="623"/>
      <c r="Q384" s="623"/>
      <c r="R384" s="623"/>
      <c r="S384" s="623"/>
      <c r="T384" s="623"/>
      <c r="U384" s="623"/>
      <c r="V384" s="623"/>
      <c r="W384" s="623"/>
      <c r="Y384" s="625"/>
    </row>
    <row r="385" spans="1:25" ht="15" x14ac:dyDescent="0.25">
      <c r="A385" s="711"/>
      <c r="B385" s="752" t="s">
        <v>68</v>
      </c>
      <c r="C385" s="752"/>
      <c r="D385" s="752"/>
      <c r="E385" s="723"/>
      <c r="F385" s="451"/>
      <c r="G385" s="450"/>
      <c r="H385" s="452"/>
      <c r="I385" s="451"/>
      <c r="J385" s="450"/>
      <c r="K385" s="449"/>
      <c r="L385" s="623"/>
      <c r="M385" s="623"/>
      <c r="N385" s="623"/>
      <c r="O385" s="623"/>
      <c r="P385" s="623"/>
      <c r="Q385" s="623"/>
      <c r="R385" s="623"/>
      <c r="S385" s="623"/>
      <c r="T385" s="623"/>
      <c r="U385" s="623"/>
      <c r="V385" s="623"/>
      <c r="W385" s="623"/>
      <c r="Y385" s="625"/>
    </row>
    <row r="386" spans="1:25" ht="15" x14ac:dyDescent="0.25">
      <c r="A386" s="711"/>
      <c r="B386" s="752" t="s">
        <v>69</v>
      </c>
      <c r="C386" s="752"/>
      <c r="D386" s="752"/>
      <c r="E386" s="723"/>
      <c r="F386" s="451"/>
      <c r="G386" s="450"/>
      <c r="H386" s="452"/>
      <c r="I386" s="451"/>
      <c r="J386" s="450"/>
      <c r="K386" s="449"/>
      <c r="L386" s="623"/>
      <c r="M386" s="623"/>
      <c r="N386" s="623"/>
      <c r="O386" s="623"/>
      <c r="P386" s="623"/>
      <c r="Q386" s="623"/>
      <c r="R386" s="623"/>
      <c r="S386" s="623"/>
      <c r="T386" s="623"/>
      <c r="U386" s="623"/>
      <c r="V386" s="623"/>
      <c r="W386" s="623"/>
      <c r="Y386" s="625"/>
    </row>
    <row r="387" spans="1:25" ht="15" x14ac:dyDescent="0.25">
      <c r="A387" s="711"/>
      <c r="B387" s="752" t="s">
        <v>70</v>
      </c>
      <c r="C387" s="752"/>
      <c r="D387" s="752"/>
      <c r="E387" s="723"/>
      <c r="F387" s="451"/>
      <c r="G387" s="450"/>
      <c r="H387" s="452"/>
      <c r="I387" s="451"/>
      <c r="J387" s="450"/>
      <c r="K387" s="449"/>
      <c r="L387" s="623"/>
      <c r="M387" s="623"/>
      <c r="N387" s="623"/>
      <c r="O387" s="623"/>
      <c r="P387" s="623"/>
      <c r="Q387" s="623"/>
      <c r="R387" s="623"/>
      <c r="S387" s="623"/>
      <c r="T387" s="623"/>
      <c r="U387" s="623"/>
      <c r="V387" s="623"/>
      <c r="W387" s="623"/>
      <c r="Y387" s="625"/>
    </row>
    <row r="388" spans="1:25" ht="15" x14ac:dyDescent="0.25">
      <c r="A388" s="711"/>
      <c r="B388" s="752" t="s">
        <v>71</v>
      </c>
      <c r="C388" s="752"/>
      <c r="D388" s="752"/>
      <c r="E388" s="723"/>
      <c r="F388" s="451"/>
      <c r="G388" s="450"/>
      <c r="H388" s="452"/>
      <c r="I388" s="451"/>
      <c r="J388" s="450"/>
      <c r="K388" s="449"/>
      <c r="L388" s="623"/>
      <c r="M388" s="623"/>
      <c r="N388" s="623"/>
      <c r="O388" s="623"/>
      <c r="P388" s="623"/>
      <c r="Q388" s="623"/>
      <c r="R388" s="623"/>
      <c r="S388" s="623"/>
      <c r="T388" s="623"/>
      <c r="U388" s="623"/>
      <c r="V388" s="623"/>
      <c r="W388" s="623"/>
      <c r="Y388" s="625"/>
    </row>
    <row r="389" spans="1:25" ht="15" x14ac:dyDescent="0.25">
      <c r="A389" s="711"/>
      <c r="B389" s="752" t="s">
        <v>72</v>
      </c>
      <c r="C389" s="752"/>
      <c r="D389" s="752"/>
      <c r="E389" s="723"/>
      <c r="F389" s="451"/>
      <c r="G389" s="450"/>
      <c r="H389" s="452"/>
      <c r="I389" s="451"/>
      <c r="J389" s="450"/>
      <c r="K389" s="449"/>
      <c r="L389" s="623"/>
      <c r="M389" s="623"/>
      <c r="N389" s="623"/>
      <c r="O389" s="623"/>
      <c r="P389" s="623"/>
      <c r="Q389" s="623"/>
      <c r="R389" s="623"/>
      <c r="S389" s="623"/>
      <c r="T389" s="623"/>
      <c r="U389" s="623"/>
      <c r="V389" s="623"/>
      <c r="W389" s="623"/>
      <c r="Y389" s="625"/>
    </row>
    <row r="390" spans="1:25" ht="15" x14ac:dyDescent="0.25">
      <c r="A390" s="711"/>
      <c r="B390" s="752" t="s">
        <v>73</v>
      </c>
      <c r="C390" s="752"/>
      <c r="D390" s="752"/>
      <c r="E390" s="723"/>
      <c r="F390" s="451"/>
      <c r="G390" s="450"/>
      <c r="H390" s="452"/>
      <c r="I390" s="451"/>
      <c r="J390" s="450"/>
      <c r="K390" s="449"/>
      <c r="L390" s="623"/>
      <c r="M390" s="623"/>
      <c r="N390" s="623"/>
      <c r="O390" s="623"/>
      <c r="P390" s="623"/>
      <c r="Q390" s="623"/>
      <c r="R390" s="623"/>
      <c r="S390" s="623"/>
      <c r="T390" s="623"/>
      <c r="U390" s="623"/>
      <c r="V390" s="623"/>
      <c r="W390" s="623"/>
      <c r="Y390" s="625"/>
    </row>
    <row r="391" spans="1:25" ht="15" x14ac:dyDescent="0.25">
      <c r="A391" s="711"/>
      <c r="B391" s="752" t="s">
        <v>74</v>
      </c>
      <c r="C391" s="752"/>
      <c r="D391" s="752"/>
      <c r="E391" s="723"/>
      <c r="F391" s="451"/>
      <c r="G391" s="450"/>
      <c r="H391" s="452"/>
      <c r="I391" s="451"/>
      <c r="J391" s="450"/>
      <c r="K391" s="449"/>
      <c r="L391" s="623"/>
      <c r="M391" s="623"/>
      <c r="N391" s="623"/>
      <c r="O391" s="623"/>
      <c r="P391" s="623"/>
      <c r="Q391" s="623"/>
      <c r="R391" s="623"/>
      <c r="S391" s="623"/>
      <c r="T391" s="623"/>
      <c r="U391" s="623"/>
      <c r="V391" s="623"/>
      <c r="W391" s="623"/>
      <c r="Y391" s="625"/>
    </row>
    <row r="392" spans="1:25" ht="15" x14ac:dyDescent="0.25">
      <c r="A392" s="711"/>
      <c r="B392" s="752" t="s">
        <v>24</v>
      </c>
      <c r="C392" s="752"/>
      <c r="D392" s="752"/>
      <c r="E392" s="723"/>
      <c r="F392" s="451"/>
      <c r="G392" s="450"/>
      <c r="H392" s="452"/>
      <c r="I392" s="451"/>
      <c r="J392" s="450"/>
      <c r="K392" s="449"/>
      <c r="L392" s="623"/>
      <c r="M392" s="623"/>
      <c r="N392" s="623"/>
      <c r="O392" s="623"/>
      <c r="P392" s="623"/>
      <c r="Q392" s="623"/>
      <c r="R392" s="623"/>
      <c r="S392" s="623"/>
      <c r="T392" s="623"/>
      <c r="U392" s="623"/>
      <c r="V392" s="623"/>
      <c r="W392" s="623"/>
      <c r="Y392" s="625"/>
    </row>
    <row r="393" spans="1:25" ht="15" x14ac:dyDescent="0.25">
      <c r="A393" s="711"/>
      <c r="B393" s="753" t="s">
        <v>788</v>
      </c>
      <c r="C393" s="753"/>
      <c r="D393" s="753"/>
      <c r="E393" s="725"/>
      <c r="F393" s="447"/>
      <c r="G393" s="446"/>
      <c r="H393" s="448"/>
      <c r="I393" s="447"/>
      <c r="J393" s="446"/>
      <c r="K393" s="445"/>
      <c r="L393" s="623"/>
      <c r="M393" s="623"/>
      <c r="N393" s="623"/>
      <c r="O393" s="623"/>
      <c r="P393" s="623"/>
      <c r="Q393" s="623"/>
      <c r="R393" s="623"/>
      <c r="S393" s="623"/>
      <c r="T393" s="623"/>
      <c r="U393" s="623"/>
      <c r="V393" s="623"/>
      <c r="W393" s="623"/>
      <c r="Y393" s="625"/>
    </row>
    <row r="394" spans="1:25" x14ac:dyDescent="0.25">
      <c r="A394" s="708"/>
      <c r="B394" s="623"/>
      <c r="C394" s="623"/>
      <c r="D394" s="623"/>
      <c r="E394" s="623"/>
      <c r="F394" s="623"/>
      <c r="G394" s="623"/>
      <c r="H394" s="623"/>
      <c r="I394" s="623"/>
      <c r="J394" s="623"/>
      <c r="K394" s="623"/>
      <c r="L394" s="623"/>
      <c r="M394" s="623"/>
      <c r="N394" s="623"/>
      <c r="O394" s="623"/>
      <c r="P394" s="623"/>
      <c r="Q394" s="623"/>
      <c r="R394" s="623"/>
      <c r="S394" s="623"/>
      <c r="T394" s="623"/>
      <c r="U394" s="623"/>
      <c r="V394" s="623"/>
      <c r="W394" s="623"/>
      <c r="Y394" s="625"/>
    </row>
    <row r="395" spans="1:25" x14ac:dyDescent="0.25">
      <c r="A395" s="711"/>
      <c r="B395" s="754"/>
      <c r="C395" s="754"/>
      <c r="D395" s="754"/>
      <c r="E395" s="754"/>
      <c r="G395" s="623"/>
      <c r="H395" s="623"/>
      <c r="I395" s="623"/>
      <c r="J395" s="623"/>
      <c r="K395" s="623"/>
      <c r="L395" s="623"/>
      <c r="M395" s="623"/>
      <c r="N395" s="623"/>
      <c r="O395" s="623"/>
      <c r="P395" s="623"/>
      <c r="Q395" s="623"/>
      <c r="R395" s="623"/>
      <c r="S395" s="623"/>
      <c r="T395" s="623"/>
      <c r="U395" s="623"/>
      <c r="V395" s="623"/>
      <c r="W395" s="623"/>
      <c r="Y395" s="625"/>
    </row>
    <row r="396" spans="1:25" ht="17.25" x14ac:dyDescent="0.25">
      <c r="A396" s="688" t="s">
        <v>787</v>
      </c>
      <c r="B396" s="754"/>
      <c r="C396" s="623"/>
      <c r="D396" s="623"/>
      <c r="E396" s="623"/>
      <c r="F396" s="623"/>
      <c r="G396" s="623"/>
      <c r="H396" s="623"/>
      <c r="I396" s="623"/>
      <c r="J396" s="623"/>
      <c r="K396" s="623"/>
      <c r="L396" s="623"/>
      <c r="M396" s="623"/>
      <c r="N396" s="623"/>
      <c r="O396" s="623"/>
      <c r="P396" s="623"/>
      <c r="Q396" s="623"/>
      <c r="R396" s="623"/>
      <c r="S396" s="623"/>
      <c r="T396" s="623"/>
      <c r="U396" s="623"/>
      <c r="V396" s="623"/>
      <c r="W396" s="623"/>
      <c r="X396" s="624"/>
      <c r="Y396" s="625"/>
    </row>
    <row r="397" spans="1:25" ht="17.25" x14ac:dyDescent="0.25">
      <c r="A397" s="690"/>
      <c r="B397" s="754"/>
      <c r="C397" s="623"/>
      <c r="D397" s="623"/>
      <c r="E397" s="623"/>
      <c r="F397" s="623"/>
      <c r="G397" s="623"/>
      <c r="H397" s="623"/>
      <c r="I397" s="623"/>
      <c r="J397" s="623"/>
      <c r="K397" s="623"/>
      <c r="L397" s="623"/>
      <c r="M397" s="623"/>
      <c r="N397" s="623"/>
      <c r="O397" s="623"/>
      <c r="P397" s="623"/>
      <c r="Q397" s="623"/>
      <c r="R397" s="623"/>
      <c r="S397" s="623"/>
      <c r="T397" s="623"/>
      <c r="U397" s="623"/>
      <c r="V397" s="623"/>
      <c r="W397" s="623"/>
      <c r="Y397" s="625"/>
    </row>
    <row r="398" spans="1:25" ht="17.25" x14ac:dyDescent="0.25">
      <c r="A398" s="755"/>
      <c r="B398" s="1140" t="s">
        <v>786</v>
      </c>
      <c r="C398" s="1140" t="s">
        <v>540</v>
      </c>
      <c r="D398" s="1142" t="s">
        <v>785</v>
      </c>
      <c r="E398" s="1140" t="s">
        <v>76</v>
      </c>
      <c r="F398" s="1165" t="s">
        <v>784</v>
      </c>
      <c r="G398" s="1166"/>
      <c r="H398" s="1166"/>
      <c r="I398" s="1166"/>
      <c r="J398" s="1167"/>
      <c r="K398" s="1165" t="s">
        <v>783</v>
      </c>
      <c r="L398" s="1166"/>
      <c r="M398" s="1166"/>
      <c r="N398" s="1166"/>
      <c r="O398" s="1166"/>
      <c r="P398" s="734"/>
      <c r="Q398" s="623"/>
      <c r="R398" s="623"/>
      <c r="Y398" s="625"/>
    </row>
    <row r="399" spans="1:25" ht="17.25" x14ac:dyDescent="0.25">
      <c r="A399" s="756"/>
      <c r="B399" s="1141"/>
      <c r="C399" s="1141"/>
      <c r="D399" s="1143"/>
      <c r="E399" s="1141"/>
      <c r="F399" s="757" t="s">
        <v>782</v>
      </c>
      <c r="G399" s="758" t="s">
        <v>781</v>
      </c>
      <c r="H399" s="759" t="s">
        <v>780</v>
      </c>
      <c r="I399" s="760" t="s">
        <v>779</v>
      </c>
      <c r="J399" s="761" t="s">
        <v>778</v>
      </c>
      <c r="K399" s="757" t="s">
        <v>782</v>
      </c>
      <c r="L399" s="758" t="s">
        <v>781</v>
      </c>
      <c r="M399" s="762" t="s">
        <v>780</v>
      </c>
      <c r="N399" s="762" t="s">
        <v>779</v>
      </c>
      <c r="O399" s="759" t="s">
        <v>778</v>
      </c>
      <c r="P399" s="623"/>
      <c r="Q399" s="734"/>
      <c r="R399" s="734"/>
      <c r="Y399" s="625"/>
    </row>
    <row r="400" spans="1:25" ht="17.25" x14ac:dyDescent="0.25">
      <c r="A400" s="763">
        <v>1</v>
      </c>
      <c r="B400" s="764">
        <f>B14</f>
        <v>0</v>
      </c>
      <c r="C400" s="441"/>
      <c r="D400" s="444"/>
      <c r="E400" s="441"/>
      <c r="F400" s="442"/>
      <c r="G400" s="441"/>
      <c r="H400" s="441"/>
      <c r="I400" s="441"/>
      <c r="J400" s="443"/>
      <c r="K400" s="442"/>
      <c r="L400" s="441"/>
      <c r="M400" s="441"/>
      <c r="N400" s="441"/>
      <c r="O400" s="440"/>
      <c r="P400" s="734"/>
      <c r="Q400" s="734"/>
      <c r="R400" s="623"/>
      <c r="Y400" s="625"/>
    </row>
    <row r="401" spans="1:25" ht="17.25" x14ac:dyDescent="0.25">
      <c r="A401" s="653">
        <v>2</v>
      </c>
      <c r="B401" s="677">
        <f>B15</f>
        <v>0</v>
      </c>
      <c r="C401" s="436"/>
      <c r="D401" s="439"/>
      <c r="E401" s="436"/>
      <c r="F401" s="437"/>
      <c r="G401" s="436"/>
      <c r="H401" s="436"/>
      <c r="I401" s="436"/>
      <c r="J401" s="438"/>
      <c r="K401" s="437"/>
      <c r="L401" s="436"/>
      <c r="M401" s="436"/>
      <c r="N401" s="436"/>
      <c r="O401" s="435"/>
      <c r="P401" s="734"/>
      <c r="Q401" s="734"/>
      <c r="R401" s="623"/>
      <c r="Y401" s="625"/>
    </row>
    <row r="402" spans="1:25" ht="17.25" x14ac:dyDescent="0.25">
      <c r="A402" s="654">
        <v>3</v>
      </c>
      <c r="B402" s="677">
        <f>B16</f>
        <v>0</v>
      </c>
      <c r="C402" s="436"/>
      <c r="D402" s="439"/>
      <c r="E402" s="436"/>
      <c r="F402" s="437"/>
      <c r="G402" s="436"/>
      <c r="H402" s="436"/>
      <c r="I402" s="436"/>
      <c r="J402" s="438"/>
      <c r="K402" s="437"/>
      <c r="L402" s="436"/>
      <c r="M402" s="436"/>
      <c r="N402" s="436"/>
      <c r="O402" s="435"/>
      <c r="P402" s="734"/>
      <c r="Q402" s="734"/>
      <c r="R402" s="623"/>
      <c r="Y402" s="625"/>
    </row>
    <row r="403" spans="1:25" ht="17.25" x14ac:dyDescent="0.25">
      <c r="A403" s="653">
        <v>4</v>
      </c>
      <c r="B403" s="677">
        <f>B17</f>
        <v>0</v>
      </c>
      <c r="C403" s="436"/>
      <c r="D403" s="439"/>
      <c r="E403" s="436"/>
      <c r="F403" s="437"/>
      <c r="G403" s="436"/>
      <c r="H403" s="436"/>
      <c r="I403" s="436"/>
      <c r="J403" s="438"/>
      <c r="K403" s="437"/>
      <c r="L403" s="436"/>
      <c r="M403" s="436"/>
      <c r="N403" s="436"/>
      <c r="O403" s="435"/>
      <c r="P403" s="734"/>
      <c r="Q403" s="734"/>
      <c r="R403" s="623"/>
      <c r="Y403" s="625"/>
    </row>
    <row r="404" spans="1:25" ht="17.25" x14ac:dyDescent="0.25">
      <c r="A404" s="904">
        <v>5</v>
      </c>
      <c r="B404" s="678">
        <f>B18</f>
        <v>0</v>
      </c>
      <c r="C404" s="431"/>
      <c r="D404" s="434"/>
      <c r="E404" s="431"/>
      <c r="F404" s="432"/>
      <c r="G404" s="431"/>
      <c r="H404" s="431"/>
      <c r="I404" s="431"/>
      <c r="J404" s="433"/>
      <c r="K404" s="432"/>
      <c r="L404" s="431"/>
      <c r="M404" s="431"/>
      <c r="N404" s="431"/>
      <c r="O404" s="430"/>
      <c r="P404" s="734"/>
      <c r="Q404" s="734"/>
      <c r="R404" s="623"/>
      <c r="Y404" s="625"/>
    </row>
    <row r="405" spans="1:25" x14ac:dyDescent="0.25">
      <c r="A405" s="623"/>
      <c r="B405" s="623"/>
      <c r="C405" s="623"/>
      <c r="D405" s="623"/>
      <c r="E405" s="623"/>
      <c r="F405" s="623"/>
      <c r="G405" s="623"/>
      <c r="H405" s="623"/>
      <c r="I405" s="623"/>
      <c r="J405" s="623"/>
      <c r="K405" s="623"/>
      <c r="L405" s="623"/>
      <c r="M405" s="623"/>
      <c r="N405" s="623"/>
      <c r="O405" s="623"/>
      <c r="P405" s="623"/>
      <c r="Q405" s="623"/>
      <c r="R405" s="623"/>
      <c r="Y405" s="625"/>
    </row>
    <row r="406" spans="1:25" x14ac:dyDescent="0.25">
      <c r="A406" s="623"/>
      <c r="B406" s="623"/>
      <c r="C406" s="623"/>
      <c r="D406" s="623"/>
      <c r="E406" s="623"/>
      <c r="F406" s="623"/>
      <c r="G406" s="623"/>
      <c r="H406" s="623"/>
      <c r="I406" s="623"/>
      <c r="J406" s="623"/>
      <c r="K406" s="623"/>
      <c r="L406" s="623"/>
      <c r="M406" s="623"/>
      <c r="N406" s="623"/>
      <c r="O406" s="623"/>
      <c r="P406" s="623"/>
      <c r="Q406" s="623"/>
      <c r="R406" s="623"/>
      <c r="Y406" s="625"/>
    </row>
    <row r="407" spans="1:25" ht="17.25" x14ac:dyDescent="0.25">
      <c r="A407" s="708"/>
      <c r="B407" s="1148" t="s">
        <v>115</v>
      </c>
      <c r="C407" s="1151" t="s">
        <v>75</v>
      </c>
      <c r="D407" s="1197" t="s">
        <v>76</v>
      </c>
      <c r="E407" s="1148"/>
      <c r="F407" s="1148" t="s">
        <v>777</v>
      </c>
      <c r="G407" s="623"/>
      <c r="H407" s="623"/>
      <c r="I407" s="623"/>
      <c r="J407" s="734"/>
      <c r="K407" s="734"/>
      <c r="L407" s="734"/>
      <c r="M407" s="734"/>
      <c r="N407" s="623"/>
      <c r="O407" s="623"/>
      <c r="P407" s="623"/>
      <c r="Q407" s="623"/>
      <c r="R407" s="623"/>
      <c r="Y407" s="625"/>
    </row>
    <row r="408" spans="1:25" ht="17.25" x14ac:dyDescent="0.25">
      <c r="A408" s="708"/>
      <c r="B408" s="1149"/>
      <c r="C408" s="1191"/>
      <c r="D408" s="1224"/>
      <c r="E408" s="1149"/>
      <c r="F408" s="1149"/>
      <c r="G408" s="623"/>
      <c r="H408" s="623"/>
      <c r="I408" s="623"/>
      <c r="J408" s="734"/>
      <c r="K408" s="734"/>
      <c r="L408" s="734"/>
      <c r="M408" s="734"/>
      <c r="N408" s="623"/>
      <c r="O408" s="623"/>
      <c r="P408" s="623"/>
      <c r="Q408" s="623"/>
      <c r="R408" s="623"/>
      <c r="Y408" s="625"/>
    </row>
    <row r="409" spans="1:25" ht="17.25" x14ac:dyDescent="0.25">
      <c r="A409" s="708"/>
      <c r="B409" s="1150"/>
      <c r="C409" s="1152"/>
      <c r="D409" s="1198"/>
      <c r="E409" s="1150"/>
      <c r="F409" s="1150"/>
      <c r="G409" s="623"/>
      <c r="H409" s="623"/>
      <c r="I409" s="623"/>
      <c r="J409" s="734"/>
      <c r="K409" s="734"/>
      <c r="L409" s="734"/>
      <c r="M409" s="734"/>
      <c r="N409" s="623"/>
      <c r="O409" s="623"/>
      <c r="P409" s="623"/>
      <c r="Q409" s="623"/>
      <c r="R409" s="623"/>
      <c r="Y409" s="625"/>
    </row>
    <row r="410" spans="1:25" ht="35.25" customHeight="1" x14ac:dyDescent="0.25">
      <c r="A410" s="708"/>
      <c r="B410" s="765">
        <v>1</v>
      </c>
      <c r="C410" s="1158" t="s">
        <v>77</v>
      </c>
      <c r="D410" s="1218" t="s">
        <v>202</v>
      </c>
      <c r="E410" s="1219"/>
      <c r="F410" s="429"/>
      <c r="G410" s="623"/>
      <c r="H410" s="623"/>
      <c r="I410" s="623"/>
      <c r="J410" s="623"/>
      <c r="K410" s="623"/>
      <c r="L410" s="623"/>
      <c r="M410" s="623"/>
      <c r="N410" s="623"/>
      <c r="O410" s="623"/>
      <c r="P410" s="623"/>
      <c r="Q410" s="623"/>
      <c r="R410" s="734"/>
      <c r="Y410" s="625"/>
    </row>
    <row r="411" spans="1:25" ht="35.25" customHeight="1" x14ac:dyDescent="0.25">
      <c r="A411" s="708"/>
      <c r="B411" s="766">
        <v>2</v>
      </c>
      <c r="C411" s="1158"/>
      <c r="D411" s="1127" t="s">
        <v>776</v>
      </c>
      <c r="E411" s="1128"/>
      <c r="F411" s="428"/>
      <c r="G411" s="623"/>
      <c r="H411" s="623"/>
      <c r="I411" s="623"/>
      <c r="J411" s="623"/>
      <c r="K411" s="623"/>
      <c r="L411" s="623"/>
      <c r="M411" s="623"/>
      <c r="N411" s="623"/>
      <c r="O411" s="623"/>
      <c r="P411" s="623"/>
      <c r="Q411" s="623"/>
      <c r="R411" s="734"/>
      <c r="Y411" s="625"/>
    </row>
    <row r="412" spans="1:25" ht="35.25" customHeight="1" x14ac:dyDescent="0.25">
      <c r="A412" s="708"/>
      <c r="B412" s="766">
        <v>3</v>
      </c>
      <c r="C412" s="1158"/>
      <c r="D412" s="1127" t="s">
        <v>203</v>
      </c>
      <c r="E412" s="1128"/>
      <c r="F412" s="428"/>
      <c r="G412" s="623"/>
      <c r="H412" s="623"/>
      <c r="I412" s="623"/>
      <c r="J412" s="623"/>
      <c r="K412" s="623"/>
      <c r="L412" s="623"/>
      <c r="M412" s="623"/>
      <c r="N412" s="623"/>
      <c r="O412" s="623"/>
      <c r="P412" s="623"/>
      <c r="Q412" s="623"/>
      <c r="R412" s="734"/>
      <c r="Y412" s="625"/>
    </row>
    <row r="413" spans="1:25" ht="35.25" customHeight="1" x14ac:dyDescent="0.25">
      <c r="A413" s="708"/>
      <c r="B413" s="766">
        <v>4</v>
      </c>
      <c r="C413" s="1158"/>
      <c r="D413" s="1127" t="s">
        <v>204</v>
      </c>
      <c r="E413" s="1128"/>
      <c r="F413" s="428"/>
      <c r="G413" s="623"/>
      <c r="H413" s="623"/>
      <c r="I413" s="623"/>
      <c r="J413" s="623"/>
      <c r="K413" s="623"/>
      <c r="L413" s="623"/>
      <c r="M413" s="623"/>
      <c r="N413" s="623"/>
      <c r="O413" s="623"/>
      <c r="P413" s="623"/>
      <c r="Q413" s="623"/>
      <c r="R413" s="734"/>
      <c r="Y413" s="625"/>
    </row>
    <row r="414" spans="1:25" ht="35.25" customHeight="1" x14ac:dyDescent="0.25">
      <c r="A414" s="708"/>
      <c r="B414" s="766">
        <v>5</v>
      </c>
      <c r="C414" s="1158"/>
      <c r="D414" s="1127" t="s">
        <v>79</v>
      </c>
      <c r="E414" s="1128"/>
      <c r="F414" s="428"/>
      <c r="G414" s="623"/>
      <c r="H414" s="623"/>
      <c r="I414" s="623"/>
      <c r="J414" s="623"/>
      <c r="K414" s="623"/>
      <c r="L414" s="623"/>
      <c r="M414" s="623"/>
      <c r="N414" s="623"/>
      <c r="O414" s="623"/>
      <c r="P414" s="623"/>
      <c r="Q414" s="623"/>
      <c r="R414" s="734"/>
      <c r="Y414" s="625"/>
    </row>
    <row r="415" spans="1:25" ht="35.25" customHeight="1" x14ac:dyDescent="0.25">
      <c r="A415" s="708"/>
      <c r="B415" s="766">
        <v>6</v>
      </c>
      <c r="C415" s="1159"/>
      <c r="D415" s="1127" t="s">
        <v>205</v>
      </c>
      <c r="E415" s="1128"/>
      <c r="F415" s="428"/>
      <c r="G415" s="623"/>
      <c r="H415" s="623"/>
      <c r="I415" s="623"/>
      <c r="J415" s="623"/>
      <c r="K415" s="623"/>
      <c r="L415" s="623"/>
      <c r="M415" s="623"/>
      <c r="N415" s="623"/>
      <c r="O415" s="623"/>
      <c r="P415" s="623"/>
      <c r="Q415" s="623"/>
      <c r="R415" s="734"/>
      <c r="Y415" s="625"/>
    </row>
    <row r="416" spans="1:25" ht="35.25" customHeight="1" x14ac:dyDescent="0.25">
      <c r="A416" s="708"/>
      <c r="B416" s="765">
        <v>7</v>
      </c>
      <c r="C416" s="1180" t="s">
        <v>78</v>
      </c>
      <c r="D416" s="1127" t="s">
        <v>206</v>
      </c>
      <c r="E416" s="1128"/>
      <c r="F416" s="429"/>
      <c r="G416" s="623"/>
      <c r="H416" s="623"/>
      <c r="I416" s="623"/>
      <c r="J416" s="623"/>
      <c r="K416" s="623"/>
      <c r="L416" s="623"/>
      <c r="M416" s="623"/>
      <c r="N416" s="623"/>
      <c r="O416" s="623"/>
      <c r="P416" s="623"/>
      <c r="Q416" s="623"/>
      <c r="R416" s="623"/>
      <c r="S416" s="623"/>
      <c r="T416" s="623"/>
      <c r="U416" s="623"/>
      <c r="V416" s="623"/>
      <c r="W416" s="734"/>
      <c r="Y416" s="625"/>
    </row>
    <row r="417" spans="1:25" ht="35.25" customHeight="1" x14ac:dyDescent="0.25">
      <c r="A417" s="708"/>
      <c r="B417" s="766">
        <v>8</v>
      </c>
      <c r="C417" s="1158"/>
      <c r="D417" s="1127" t="s">
        <v>776</v>
      </c>
      <c r="E417" s="1128"/>
      <c r="F417" s="428"/>
      <c r="G417" s="623"/>
      <c r="H417" s="623"/>
      <c r="I417" s="623"/>
      <c r="J417" s="623"/>
      <c r="K417" s="623"/>
      <c r="L417" s="623"/>
      <c r="M417" s="623"/>
      <c r="N417" s="623"/>
      <c r="O417" s="623"/>
      <c r="P417" s="623"/>
      <c r="Q417" s="623"/>
      <c r="R417" s="623"/>
      <c r="S417" s="623"/>
      <c r="T417" s="623"/>
      <c r="U417" s="623"/>
      <c r="V417" s="623"/>
      <c r="W417" s="734"/>
      <c r="Y417" s="625"/>
    </row>
    <row r="418" spans="1:25" ht="35.25" customHeight="1" x14ac:dyDescent="0.25">
      <c r="A418" s="708"/>
      <c r="B418" s="766">
        <v>9</v>
      </c>
      <c r="C418" s="1158"/>
      <c r="D418" s="1131" t="s">
        <v>203</v>
      </c>
      <c r="E418" s="1132"/>
      <c r="F418" s="428"/>
      <c r="G418" s="623"/>
      <c r="H418" s="623"/>
      <c r="I418" s="623"/>
      <c r="J418" s="623"/>
      <c r="K418" s="623"/>
      <c r="L418" s="623"/>
      <c r="M418" s="623"/>
      <c r="N418" s="623"/>
      <c r="O418" s="623"/>
      <c r="P418" s="623"/>
      <c r="Q418" s="623"/>
      <c r="R418" s="623"/>
      <c r="S418" s="623"/>
      <c r="T418" s="623"/>
      <c r="U418" s="623"/>
      <c r="V418" s="623"/>
      <c r="W418" s="734"/>
      <c r="Y418" s="625"/>
    </row>
    <row r="419" spans="1:25" ht="35.25" customHeight="1" x14ac:dyDescent="0.25">
      <c r="A419" s="708"/>
      <c r="B419" s="766">
        <v>10</v>
      </c>
      <c r="C419" s="1158"/>
      <c r="D419" s="1127" t="s">
        <v>204</v>
      </c>
      <c r="E419" s="1128"/>
      <c r="F419" s="428"/>
      <c r="G419" s="623"/>
      <c r="H419" s="623"/>
      <c r="I419" s="623"/>
      <c r="J419" s="623"/>
      <c r="K419" s="623"/>
      <c r="L419" s="623"/>
      <c r="M419" s="623"/>
      <c r="N419" s="623"/>
      <c r="O419" s="623"/>
      <c r="P419" s="623"/>
      <c r="Q419" s="623"/>
      <c r="R419" s="623"/>
      <c r="S419" s="623"/>
      <c r="T419" s="623"/>
      <c r="U419" s="623"/>
      <c r="V419" s="623"/>
      <c r="W419" s="734"/>
      <c r="Y419" s="625"/>
    </row>
    <row r="420" spans="1:25" ht="35.25" customHeight="1" x14ac:dyDescent="0.25">
      <c r="A420" s="708"/>
      <c r="B420" s="766">
        <v>11</v>
      </c>
      <c r="C420" s="1158"/>
      <c r="D420" s="1127" t="s">
        <v>79</v>
      </c>
      <c r="E420" s="1128"/>
      <c r="F420" s="428"/>
      <c r="G420" s="623"/>
      <c r="H420" s="623"/>
      <c r="I420" s="623"/>
      <c r="J420" s="623"/>
      <c r="K420" s="623"/>
      <c r="L420" s="623"/>
      <c r="M420" s="623"/>
      <c r="N420" s="623"/>
      <c r="O420" s="623"/>
      <c r="P420" s="623"/>
      <c r="Q420" s="623"/>
      <c r="R420" s="623"/>
      <c r="S420" s="623"/>
      <c r="T420" s="623"/>
      <c r="U420" s="623"/>
      <c r="V420" s="623"/>
      <c r="W420" s="734"/>
      <c r="Y420" s="625"/>
    </row>
    <row r="421" spans="1:25" ht="35.25" customHeight="1" x14ac:dyDescent="0.25">
      <c r="A421" s="708"/>
      <c r="B421" s="766">
        <v>12</v>
      </c>
      <c r="C421" s="1159"/>
      <c r="D421" s="1127" t="s">
        <v>205</v>
      </c>
      <c r="E421" s="1128"/>
      <c r="F421" s="428"/>
      <c r="G421" s="623"/>
      <c r="H421" s="623"/>
      <c r="I421" s="623"/>
      <c r="J421" s="623"/>
      <c r="K421" s="623"/>
      <c r="L421" s="623"/>
      <c r="M421" s="623"/>
      <c r="N421" s="623"/>
      <c r="O421" s="623"/>
      <c r="P421" s="623"/>
      <c r="Q421" s="623"/>
      <c r="R421" s="623"/>
      <c r="S421" s="623"/>
      <c r="T421" s="623"/>
      <c r="U421" s="623"/>
      <c r="V421" s="623"/>
      <c r="W421" s="734"/>
      <c r="Y421" s="625"/>
    </row>
    <row r="422" spans="1:25" ht="35.25" customHeight="1" x14ac:dyDescent="0.25">
      <c r="A422" s="708"/>
      <c r="B422" s="767">
        <v>13</v>
      </c>
      <c r="C422" s="767" t="s">
        <v>775</v>
      </c>
      <c r="D422" s="1125" t="s">
        <v>724</v>
      </c>
      <c r="E422" s="1126"/>
      <c r="F422" s="427"/>
      <c r="G422" s="623"/>
      <c r="H422" s="623"/>
      <c r="I422" s="623"/>
      <c r="J422" s="623"/>
      <c r="K422" s="623"/>
      <c r="L422" s="623"/>
      <c r="M422" s="623"/>
      <c r="N422" s="623"/>
      <c r="O422" s="623"/>
      <c r="P422" s="623"/>
      <c r="Q422" s="623"/>
      <c r="R422" s="623"/>
      <c r="S422" s="623"/>
      <c r="T422" s="623"/>
      <c r="U422" s="623"/>
      <c r="V422" s="623"/>
      <c r="W422" s="734"/>
      <c r="X422" s="624"/>
      <c r="Y422" s="625"/>
    </row>
    <row r="423" spans="1:25" x14ac:dyDescent="0.25"/>
  </sheetData>
  <sheetProtection selectLockedCells="1"/>
  <mergeCells count="253">
    <mergeCell ref="F398:J398"/>
    <mergeCell ref="K398:O398"/>
    <mergeCell ref="B407:B409"/>
    <mergeCell ref="C407:C409"/>
    <mergeCell ref="D407:E409"/>
    <mergeCell ref="F407:F409"/>
    <mergeCell ref="F360:H360"/>
    <mergeCell ref="C416:C421"/>
    <mergeCell ref="C352:E352"/>
    <mergeCell ref="C353:E353"/>
    <mergeCell ref="C354:E354"/>
    <mergeCell ref="C355:E355"/>
    <mergeCell ref="B360:E362"/>
    <mergeCell ref="C410:C415"/>
    <mergeCell ref="B398:B399"/>
    <mergeCell ref="C398:C399"/>
    <mergeCell ref="D398:D399"/>
    <mergeCell ref="I360:K360"/>
    <mergeCell ref="F361:F362"/>
    <mergeCell ref="G361:G362"/>
    <mergeCell ref="H361:H362"/>
    <mergeCell ref="I361:I362"/>
    <mergeCell ref="J361:J362"/>
    <mergeCell ref="K361:K362"/>
    <mergeCell ref="K343:K344"/>
    <mergeCell ref="F326:F327"/>
    <mergeCell ref="F342:H342"/>
    <mergeCell ref="D338:E338"/>
    <mergeCell ref="J326:J327"/>
    <mergeCell ref="K326:K327"/>
    <mergeCell ref="C328:C335"/>
    <mergeCell ref="D328:D331"/>
    <mergeCell ref="D332:D335"/>
    <mergeCell ref="C336:C337"/>
    <mergeCell ref="I342:K342"/>
    <mergeCell ref="F343:F344"/>
    <mergeCell ref="G343:G344"/>
    <mergeCell ref="H343:H344"/>
    <mergeCell ref="I343:I344"/>
    <mergeCell ref="J343:J344"/>
    <mergeCell ref="F325:H325"/>
    <mergeCell ref="I325:K325"/>
    <mergeCell ref="I307:I309"/>
    <mergeCell ref="D316:E316"/>
    <mergeCell ref="D317:E317"/>
    <mergeCell ref="D318:E318"/>
    <mergeCell ref="B326:B327"/>
    <mergeCell ref="C326:C327"/>
    <mergeCell ref="D326:D327"/>
    <mergeCell ref="E326:E327"/>
    <mergeCell ref="G326:G327"/>
    <mergeCell ref="H326:H327"/>
    <mergeCell ref="I326:I327"/>
    <mergeCell ref="C310:C315"/>
    <mergeCell ref="D310:E310"/>
    <mergeCell ref="T271:X271"/>
    <mergeCell ref="N270:X270"/>
    <mergeCell ref="N271:N272"/>
    <mergeCell ref="O271:S271"/>
    <mergeCell ref="B263:C263"/>
    <mergeCell ref="B264:C264"/>
    <mergeCell ref="D319:E319"/>
    <mergeCell ref="D320:E320"/>
    <mergeCell ref="B265:C265"/>
    <mergeCell ref="C270:M270"/>
    <mergeCell ref="C271:C272"/>
    <mergeCell ref="D271:H271"/>
    <mergeCell ref="I271:M271"/>
    <mergeCell ref="F305:G305"/>
    <mergeCell ref="F306:H306"/>
    <mergeCell ref="I306:K306"/>
    <mergeCell ref="B307:B309"/>
    <mergeCell ref="C307:C309"/>
    <mergeCell ref="D307:E309"/>
    <mergeCell ref="F307:F309"/>
    <mergeCell ref="G307:G309"/>
    <mergeCell ref="H307:H309"/>
    <mergeCell ref="J307:J309"/>
    <mergeCell ref="K307:K309"/>
    <mergeCell ref="I167:K167"/>
    <mergeCell ref="F168:F169"/>
    <mergeCell ref="G168:G169"/>
    <mergeCell ref="H168:H169"/>
    <mergeCell ref="I168:I169"/>
    <mergeCell ref="J168:J169"/>
    <mergeCell ref="K168:K169"/>
    <mergeCell ref="B260:C260"/>
    <mergeCell ref="B261:C261"/>
    <mergeCell ref="D236:E236"/>
    <mergeCell ref="D237:E237"/>
    <mergeCell ref="D238:E238"/>
    <mergeCell ref="D239:E239"/>
    <mergeCell ref="D248:E248"/>
    <mergeCell ref="D247:E247"/>
    <mergeCell ref="D240:E240"/>
    <mergeCell ref="D241:E241"/>
    <mergeCell ref="C242:C247"/>
    <mergeCell ref="C233:C235"/>
    <mergeCell ref="D233:E235"/>
    <mergeCell ref="C236:C241"/>
    <mergeCell ref="B233:B235"/>
    <mergeCell ref="B258:C258"/>
    <mergeCell ref="K223:O223"/>
    <mergeCell ref="F185:H185"/>
    <mergeCell ref="I185:K185"/>
    <mergeCell ref="F186:F187"/>
    <mergeCell ref="G186:G187"/>
    <mergeCell ref="H186:H187"/>
    <mergeCell ref="I186:I187"/>
    <mergeCell ref="J186:J187"/>
    <mergeCell ref="K186:K187"/>
    <mergeCell ref="F223:J223"/>
    <mergeCell ref="I151:I152"/>
    <mergeCell ref="I131:K131"/>
    <mergeCell ref="B132:B134"/>
    <mergeCell ref="C132:C134"/>
    <mergeCell ref="D132:E134"/>
    <mergeCell ref="F132:F134"/>
    <mergeCell ref="G132:G134"/>
    <mergeCell ref="H132:H134"/>
    <mergeCell ref="I132:I134"/>
    <mergeCell ref="J132:J134"/>
    <mergeCell ref="I150:K150"/>
    <mergeCell ref="B151:B152"/>
    <mergeCell ref="C151:C152"/>
    <mergeCell ref="D151:D152"/>
    <mergeCell ref="E151:E152"/>
    <mergeCell ref="F151:F152"/>
    <mergeCell ref="G151:G152"/>
    <mergeCell ref="H151:H152"/>
    <mergeCell ref="J151:J152"/>
    <mergeCell ref="K151:K152"/>
    <mergeCell ref="K132:K134"/>
    <mergeCell ref="D139:E139"/>
    <mergeCell ref="D140:E140"/>
    <mergeCell ref="C135:C140"/>
    <mergeCell ref="N96:N97"/>
    <mergeCell ref="O96:S96"/>
    <mergeCell ref="T96:X96"/>
    <mergeCell ref="B86:C86"/>
    <mergeCell ref="B88:C88"/>
    <mergeCell ref="B89:C89"/>
    <mergeCell ref="B90:C90"/>
    <mergeCell ref="C95:M95"/>
    <mergeCell ref="N95:X95"/>
    <mergeCell ref="I96:M96"/>
    <mergeCell ref="D96:H96"/>
    <mergeCell ref="A4:K4"/>
    <mergeCell ref="G36:H36"/>
    <mergeCell ref="I36:J36"/>
    <mergeCell ref="K36:L36"/>
    <mergeCell ref="B53:C53"/>
    <mergeCell ref="B49:C49"/>
    <mergeCell ref="D49:E49"/>
    <mergeCell ref="M36:N36"/>
    <mergeCell ref="I12:K12"/>
    <mergeCell ref="B54:C54"/>
    <mergeCell ref="B55:C55"/>
    <mergeCell ref="B56:C56"/>
    <mergeCell ref="B57:C57"/>
    <mergeCell ref="D53:E53"/>
    <mergeCell ref="B22:C22"/>
    <mergeCell ref="D22:E22"/>
    <mergeCell ref="D55:E55"/>
    <mergeCell ref="D56:E56"/>
    <mergeCell ref="D57:E57"/>
    <mergeCell ref="D54:E54"/>
    <mergeCell ref="F130:G130"/>
    <mergeCell ref="F131:H131"/>
    <mergeCell ref="F167:H167"/>
    <mergeCell ref="B85:C85"/>
    <mergeCell ref="B72:C72"/>
    <mergeCell ref="C161:C162"/>
    <mergeCell ref="F150:H150"/>
    <mergeCell ref="B64:C64"/>
    <mergeCell ref="D64:E64"/>
    <mergeCell ref="D68:E68"/>
    <mergeCell ref="D69:E69"/>
    <mergeCell ref="C96:C97"/>
    <mergeCell ref="D70:E70"/>
    <mergeCell ref="D71:E71"/>
    <mergeCell ref="B70:C70"/>
    <mergeCell ref="B71:C71"/>
    <mergeCell ref="D72:E72"/>
    <mergeCell ref="B83:C83"/>
    <mergeCell ref="B68:C68"/>
    <mergeCell ref="B69:C69"/>
    <mergeCell ref="D135:E135"/>
    <mergeCell ref="D136:E136"/>
    <mergeCell ref="D137:E137"/>
    <mergeCell ref="D138:E138"/>
    <mergeCell ref="B223:B224"/>
    <mergeCell ref="C223:C224"/>
    <mergeCell ref="D223:D224"/>
    <mergeCell ref="E223:E224"/>
    <mergeCell ref="C176:E176"/>
    <mergeCell ref="C178:E178"/>
    <mergeCell ref="C179:E179"/>
    <mergeCell ref="D412:E412"/>
    <mergeCell ref="D242:E242"/>
    <mergeCell ref="D243:E243"/>
    <mergeCell ref="D244:E244"/>
    <mergeCell ref="D245:E245"/>
    <mergeCell ref="D246:E246"/>
    <mergeCell ref="C177:E177"/>
    <mergeCell ref="C180:E180"/>
    <mergeCell ref="B185:E187"/>
    <mergeCell ref="D141:E141"/>
    <mergeCell ref="D142:E142"/>
    <mergeCell ref="D143:E143"/>
    <mergeCell ref="D144:E144"/>
    <mergeCell ref="D145:E145"/>
    <mergeCell ref="D163:E163"/>
    <mergeCell ref="C348:E348"/>
    <mergeCell ref="C349:E349"/>
    <mergeCell ref="C350:E350"/>
    <mergeCell ref="C153:C160"/>
    <mergeCell ref="D153:D156"/>
    <mergeCell ref="D157:D160"/>
    <mergeCell ref="D147:E147"/>
    <mergeCell ref="D146:E146"/>
    <mergeCell ref="C141:C146"/>
    <mergeCell ref="C316:C321"/>
    <mergeCell ref="C170:E170"/>
    <mergeCell ref="C171:E171"/>
    <mergeCell ref="C172:E172"/>
    <mergeCell ref="C173:E173"/>
    <mergeCell ref="C174:E174"/>
    <mergeCell ref="C175:E175"/>
    <mergeCell ref="D413:E413"/>
    <mergeCell ref="D422:E422"/>
    <mergeCell ref="D421:E421"/>
    <mergeCell ref="D414:E414"/>
    <mergeCell ref="D415:E415"/>
    <mergeCell ref="D322:E322"/>
    <mergeCell ref="D321:E321"/>
    <mergeCell ref="D420:E420"/>
    <mergeCell ref="D311:E311"/>
    <mergeCell ref="D312:E312"/>
    <mergeCell ref="D313:E313"/>
    <mergeCell ref="C347:E347"/>
    <mergeCell ref="E398:E399"/>
    <mergeCell ref="C351:E351"/>
    <mergeCell ref="C345:E345"/>
    <mergeCell ref="C346:E346"/>
    <mergeCell ref="D314:E314"/>
    <mergeCell ref="D315:E315"/>
    <mergeCell ref="D416:E416"/>
    <mergeCell ref="D417:E417"/>
    <mergeCell ref="D418:E418"/>
    <mergeCell ref="D419:E419"/>
    <mergeCell ref="D410:E410"/>
    <mergeCell ref="D411:E411"/>
  </mergeCells>
  <conditionalFormatting sqref="B92">
    <cfRule type="cellIs" dxfId="207" priority="104" stopIfTrue="1" operator="lessThan">
      <formula>0</formula>
    </cfRule>
  </conditionalFormatting>
  <conditionalFormatting sqref="B85:B86 D85:D86">
    <cfRule type="cellIs" dxfId="206" priority="103" stopIfTrue="1" operator="lessThan">
      <formula>0</formula>
    </cfRule>
  </conditionalFormatting>
  <conditionalFormatting sqref="B87:B91 D85:D86">
    <cfRule type="cellIs" dxfId="205" priority="102" stopIfTrue="1" operator="lessThan">
      <formula>0</formula>
    </cfRule>
  </conditionalFormatting>
  <conditionalFormatting sqref="C87 C91">
    <cfRule type="cellIs" dxfId="204" priority="101" stopIfTrue="1" operator="lessThan">
      <formula>0</formula>
    </cfRule>
  </conditionalFormatting>
  <conditionalFormatting sqref="D88:D90">
    <cfRule type="cellIs" dxfId="203" priority="100" stopIfTrue="1" operator="lessThan">
      <formula>0</formula>
    </cfRule>
  </conditionalFormatting>
  <conditionalFormatting sqref="D87">
    <cfRule type="cellIs" dxfId="202" priority="99" stopIfTrue="1" operator="lessThan">
      <formula>0</formula>
    </cfRule>
  </conditionalFormatting>
  <conditionalFormatting sqref="G135:G140 J135:J140 H98:H127">
    <cfRule type="cellIs" dxfId="201" priority="98" stopIfTrue="1" operator="lessThan">
      <formula>0</formula>
    </cfRule>
  </conditionalFormatting>
  <conditionalFormatting sqref="F188:F218">
    <cfRule type="cellIs" dxfId="200" priority="97" stopIfTrue="1" operator="lessThan">
      <formula>0</formula>
    </cfRule>
  </conditionalFormatting>
  <conditionalFormatting sqref="F153:F160 H153:H160">
    <cfRule type="cellIs" dxfId="199" priority="96" stopIfTrue="1" operator="lessThan">
      <formula>0</formula>
    </cfRule>
  </conditionalFormatting>
  <conditionalFormatting sqref="F135:F140 I135:I140">
    <cfRule type="cellIs" dxfId="198" priority="95" stopIfTrue="1" operator="lessThan">
      <formula>0</formula>
    </cfRule>
  </conditionalFormatting>
  <conditionalFormatting sqref="C98:C127">
    <cfRule type="cellIs" dxfId="197" priority="94" stopIfTrue="1" operator="lessThan">
      <formula>0</formula>
    </cfRule>
  </conditionalFormatting>
  <conditionalFormatting sqref="F236:F241">
    <cfRule type="cellIs" dxfId="196" priority="72" stopIfTrue="1" operator="lessThan">
      <formula>0</formula>
    </cfRule>
  </conditionalFormatting>
  <conditionalFormatting sqref="K98:K127">
    <cfRule type="cellIs" dxfId="195" priority="83" stopIfTrue="1" operator="lessThan">
      <formula>0</formula>
    </cfRule>
  </conditionalFormatting>
  <conditionalFormatting sqref="I188:I218">
    <cfRule type="cellIs" dxfId="194" priority="93" stopIfTrue="1" operator="lessThan">
      <formula>0</formula>
    </cfRule>
  </conditionalFormatting>
  <conditionalFormatting sqref="U103:U127">
    <cfRule type="cellIs" dxfId="193" priority="75" stopIfTrue="1" operator="lessThan">
      <formula>0</formula>
    </cfRule>
  </conditionalFormatting>
  <conditionalFormatting sqref="G98:G127">
    <cfRule type="cellIs" dxfId="192" priority="90" stopIfTrue="1" operator="lessThan">
      <formula>0</formula>
    </cfRule>
  </conditionalFormatting>
  <conditionalFormatting sqref="D98:D127">
    <cfRule type="cellIs" dxfId="191" priority="92" stopIfTrue="1" operator="lessThan">
      <formula>0</formula>
    </cfRule>
  </conditionalFormatting>
  <conditionalFormatting sqref="E98:E127">
    <cfRule type="cellIs" dxfId="190" priority="91" stopIfTrue="1" operator="lessThan">
      <formula>0</formula>
    </cfRule>
  </conditionalFormatting>
  <conditionalFormatting sqref="F98:F127">
    <cfRule type="cellIs" dxfId="189" priority="89" stopIfTrue="1" operator="lessThan">
      <formula>0</formula>
    </cfRule>
  </conditionalFormatting>
  <conditionalFormatting sqref="N98:N127">
    <cfRule type="cellIs" dxfId="188" priority="88" stopIfTrue="1" operator="lessThan">
      <formula>0</formula>
    </cfRule>
  </conditionalFormatting>
  <conditionalFormatting sqref="M98:M127">
    <cfRule type="cellIs" dxfId="187" priority="87" stopIfTrue="1" operator="lessThan">
      <formula>0</formula>
    </cfRule>
  </conditionalFormatting>
  <conditionalFormatting sqref="L98:L127">
    <cfRule type="cellIs" dxfId="186" priority="84" stopIfTrue="1" operator="lessThan">
      <formula>0</formula>
    </cfRule>
  </conditionalFormatting>
  <conditionalFormatting sqref="I98:I127">
    <cfRule type="cellIs" dxfId="185" priority="86" stopIfTrue="1" operator="lessThan">
      <formula>0</formula>
    </cfRule>
  </conditionalFormatting>
  <conditionalFormatting sqref="J98:J127">
    <cfRule type="cellIs" dxfId="184" priority="85" stopIfTrue="1" operator="lessThan">
      <formula>0</formula>
    </cfRule>
  </conditionalFormatting>
  <conditionalFormatting sqref="S103:S127">
    <cfRule type="cellIs" dxfId="183" priority="82" stopIfTrue="1" operator="lessThan">
      <formula>0</formula>
    </cfRule>
  </conditionalFormatting>
  <conditionalFormatting sqref="R103:R127">
    <cfRule type="cellIs" dxfId="182" priority="79" stopIfTrue="1" operator="lessThan">
      <formula>0</formula>
    </cfRule>
  </conditionalFormatting>
  <conditionalFormatting sqref="O103:O127">
    <cfRule type="cellIs" dxfId="181" priority="81" stopIfTrue="1" operator="lessThan">
      <formula>0</formula>
    </cfRule>
  </conditionalFormatting>
  <conditionalFormatting sqref="P103:P127">
    <cfRule type="cellIs" dxfId="180" priority="80" stopIfTrue="1" operator="lessThan">
      <formula>0</formula>
    </cfRule>
  </conditionalFormatting>
  <conditionalFormatting sqref="Q103:Q127">
    <cfRule type="cellIs" dxfId="179" priority="78" stopIfTrue="1" operator="lessThan">
      <formula>0</formula>
    </cfRule>
  </conditionalFormatting>
  <conditionalFormatting sqref="X103:X127">
    <cfRule type="cellIs" dxfId="178" priority="77" stopIfTrue="1" operator="lessThan">
      <formula>0</formula>
    </cfRule>
  </conditionalFormatting>
  <conditionalFormatting sqref="W103:W127">
    <cfRule type="cellIs" dxfId="177" priority="74" stopIfTrue="1" operator="lessThan">
      <formula>0</formula>
    </cfRule>
  </conditionalFormatting>
  <conditionalFormatting sqref="T103:T127">
    <cfRule type="cellIs" dxfId="176" priority="76" stopIfTrue="1" operator="lessThan">
      <formula>0</formula>
    </cfRule>
  </conditionalFormatting>
  <conditionalFormatting sqref="V103:V127">
    <cfRule type="cellIs" dxfId="175" priority="73" stopIfTrue="1" operator="lessThan">
      <formula>0</formula>
    </cfRule>
  </conditionalFormatting>
  <conditionalFormatting sqref="B260:B261 D260:D261">
    <cfRule type="cellIs" dxfId="174" priority="70" stopIfTrue="1" operator="lessThan">
      <formula>0</formula>
    </cfRule>
  </conditionalFormatting>
  <conditionalFormatting sqref="B267">
    <cfRule type="cellIs" dxfId="173" priority="71" stopIfTrue="1" operator="lessThan">
      <formula>0</formula>
    </cfRule>
  </conditionalFormatting>
  <conditionalFormatting sqref="B262:B266 D260:D261">
    <cfRule type="cellIs" dxfId="172" priority="69" stopIfTrue="1" operator="lessThan">
      <formula>0</formula>
    </cfRule>
  </conditionalFormatting>
  <conditionalFormatting sqref="C262 C266">
    <cfRule type="cellIs" dxfId="171" priority="68" stopIfTrue="1" operator="lessThan">
      <formula>0</formula>
    </cfRule>
  </conditionalFormatting>
  <conditionalFormatting sqref="D263:D265">
    <cfRule type="cellIs" dxfId="170" priority="67" stopIfTrue="1" operator="lessThan">
      <formula>0</formula>
    </cfRule>
  </conditionalFormatting>
  <conditionalFormatting sqref="D262">
    <cfRule type="cellIs" dxfId="169" priority="66" stopIfTrue="1" operator="lessThan">
      <formula>0</formula>
    </cfRule>
  </conditionalFormatting>
  <conditionalFormatting sqref="G310:G315 J310:J315 H273:H302">
    <cfRule type="cellIs" dxfId="168" priority="65" stopIfTrue="1" operator="lessThan">
      <formula>0</formula>
    </cfRule>
  </conditionalFormatting>
  <conditionalFormatting sqref="F363:F393">
    <cfRule type="cellIs" dxfId="167" priority="64" stopIfTrue="1" operator="lessThan">
      <formula>0</formula>
    </cfRule>
  </conditionalFormatting>
  <conditionalFormatting sqref="F328:F335 H328:H335">
    <cfRule type="cellIs" dxfId="166" priority="63" stopIfTrue="1" operator="lessThan">
      <formula>0</formula>
    </cfRule>
  </conditionalFormatting>
  <conditionalFormatting sqref="F310:F315 I310:I315">
    <cfRule type="cellIs" dxfId="165" priority="62" stopIfTrue="1" operator="lessThan">
      <formula>0</formula>
    </cfRule>
  </conditionalFormatting>
  <conditionalFormatting sqref="C273:C302">
    <cfRule type="cellIs" dxfId="164" priority="61" stopIfTrue="1" operator="lessThan">
      <formula>0</formula>
    </cfRule>
  </conditionalFormatting>
  <conditionalFormatting sqref="L273:L302">
    <cfRule type="cellIs" dxfId="163" priority="51" stopIfTrue="1" operator="lessThan">
      <formula>0</formula>
    </cfRule>
  </conditionalFormatting>
  <conditionalFormatting sqref="F273:F302">
    <cfRule type="cellIs" dxfId="162" priority="56" stopIfTrue="1" operator="lessThan">
      <formula>0</formula>
    </cfRule>
  </conditionalFormatting>
  <conditionalFormatting sqref="I363:I393">
    <cfRule type="cellIs" dxfId="161" priority="60" stopIfTrue="1" operator="lessThan">
      <formula>0</formula>
    </cfRule>
  </conditionalFormatting>
  <conditionalFormatting sqref="N273:N302">
    <cfRule type="cellIs" dxfId="160" priority="55" stopIfTrue="1" operator="lessThan">
      <formula>0</formula>
    </cfRule>
  </conditionalFormatting>
  <conditionalFormatting sqref="G273:G302">
    <cfRule type="cellIs" dxfId="159" priority="57" stopIfTrue="1" operator="lessThan">
      <formula>0</formula>
    </cfRule>
  </conditionalFormatting>
  <conditionalFormatting sqref="D273:D302">
    <cfRule type="cellIs" dxfId="158" priority="59" stopIfTrue="1" operator="lessThan">
      <formula>0</formula>
    </cfRule>
  </conditionalFormatting>
  <conditionalFormatting sqref="E273:E302">
    <cfRule type="cellIs" dxfId="157" priority="58" stopIfTrue="1" operator="lessThan">
      <formula>0</formula>
    </cfRule>
  </conditionalFormatting>
  <conditionalFormatting sqref="I273:I302">
    <cfRule type="cellIs" dxfId="156" priority="53" stopIfTrue="1" operator="lessThan">
      <formula>0</formula>
    </cfRule>
  </conditionalFormatting>
  <conditionalFormatting sqref="M273:M302">
    <cfRule type="cellIs" dxfId="155" priority="54" stopIfTrue="1" operator="lessThan">
      <formula>0</formula>
    </cfRule>
  </conditionalFormatting>
  <conditionalFormatting sqref="S278:S302">
    <cfRule type="cellIs" dxfId="154" priority="49" stopIfTrue="1" operator="lessThan">
      <formula>0</formula>
    </cfRule>
  </conditionalFormatting>
  <conditionalFormatting sqref="J273:J302">
    <cfRule type="cellIs" dxfId="153" priority="52" stopIfTrue="1" operator="lessThan">
      <formula>0</formula>
    </cfRule>
  </conditionalFormatting>
  <conditionalFormatting sqref="K273:K302">
    <cfRule type="cellIs" dxfId="152" priority="50" stopIfTrue="1" operator="lessThan">
      <formula>0</formula>
    </cfRule>
  </conditionalFormatting>
  <conditionalFormatting sqref="R278:R302">
    <cfRule type="cellIs" dxfId="151" priority="46" stopIfTrue="1" operator="lessThan">
      <formula>0</formula>
    </cfRule>
  </conditionalFormatting>
  <conditionalFormatting sqref="O278:O302">
    <cfRule type="cellIs" dxfId="150" priority="48" stopIfTrue="1" operator="lessThan">
      <formula>0</formula>
    </cfRule>
  </conditionalFormatting>
  <conditionalFormatting sqref="P278:P302">
    <cfRule type="cellIs" dxfId="149" priority="47" stopIfTrue="1" operator="lessThan">
      <formula>0</formula>
    </cfRule>
  </conditionalFormatting>
  <conditionalFormatting sqref="Q278:Q302">
    <cfRule type="cellIs" dxfId="148" priority="45" stopIfTrue="1" operator="lessThan">
      <formula>0</formula>
    </cfRule>
  </conditionalFormatting>
  <conditionalFormatting sqref="X278:X302">
    <cfRule type="cellIs" dxfId="147" priority="44" stopIfTrue="1" operator="lessThan">
      <formula>0</formula>
    </cfRule>
  </conditionalFormatting>
  <conditionalFormatting sqref="W278:W302">
    <cfRule type="cellIs" dxfId="146" priority="41" stopIfTrue="1" operator="lessThan">
      <formula>0</formula>
    </cfRule>
  </conditionalFormatting>
  <conditionalFormatting sqref="T278:T302">
    <cfRule type="cellIs" dxfId="145" priority="43" stopIfTrue="1" operator="lessThan">
      <formula>0</formula>
    </cfRule>
  </conditionalFormatting>
  <conditionalFormatting sqref="U278:U302">
    <cfRule type="cellIs" dxfId="144" priority="42" stopIfTrue="1" operator="lessThan">
      <formula>0</formula>
    </cfRule>
  </conditionalFormatting>
  <conditionalFormatting sqref="V278:V302">
    <cfRule type="cellIs" dxfId="143" priority="40" stopIfTrue="1" operator="lessThan">
      <formula>0</formula>
    </cfRule>
  </conditionalFormatting>
  <conditionalFormatting sqref="F410:F415">
    <cfRule type="cellIs" dxfId="142" priority="39" stopIfTrue="1" operator="lessThan">
      <formula>0</formula>
    </cfRule>
  </conditionalFormatting>
  <conditionalFormatting sqref="F248">
    <cfRule type="cellIs" dxfId="141" priority="26" stopIfTrue="1" operator="lessThan">
      <formula>0</formula>
    </cfRule>
  </conditionalFormatting>
  <conditionalFormatting sqref="G316:G321 J316:J321">
    <cfRule type="cellIs" dxfId="140" priority="25" stopIfTrue="1" operator="lessThan">
      <formula>0</formula>
    </cfRule>
  </conditionalFormatting>
  <conditionalFormatting sqref="F316:F321 I316:I321">
    <cfRule type="cellIs" dxfId="139" priority="24" stopIfTrue="1" operator="lessThan">
      <formula>0</formula>
    </cfRule>
  </conditionalFormatting>
  <conditionalFormatting sqref="F163 I163">
    <cfRule type="cellIs" dxfId="138" priority="29" stopIfTrue="1" operator="lessThan">
      <formula>0</formula>
    </cfRule>
  </conditionalFormatting>
  <conditionalFormatting sqref="H163">
    <cfRule type="cellIs" dxfId="137" priority="28" stopIfTrue="1" operator="lessThan">
      <formula>0</formula>
    </cfRule>
  </conditionalFormatting>
  <conditionalFormatting sqref="F242:F247">
    <cfRule type="cellIs" dxfId="136" priority="27" stopIfTrue="1" operator="lessThan">
      <formula>0</formula>
    </cfRule>
  </conditionalFormatting>
  <conditionalFormatting sqref="H147">
    <cfRule type="cellIs" dxfId="135" priority="33" stopIfTrue="1" operator="lessThan">
      <formula>0</formula>
    </cfRule>
  </conditionalFormatting>
  <conditionalFormatting sqref="F161 H161">
    <cfRule type="cellIs" dxfId="134" priority="32" stopIfTrue="1" operator="lessThan">
      <formula>0</formula>
    </cfRule>
  </conditionalFormatting>
  <conditionalFormatting sqref="F162 H162">
    <cfRule type="cellIs" dxfId="133" priority="31" stopIfTrue="1" operator="lessThan">
      <formula>0</formula>
    </cfRule>
  </conditionalFormatting>
  <conditionalFormatting sqref="H146">
    <cfRule type="cellIs" dxfId="132" priority="36" stopIfTrue="1" operator="lessThan">
      <formula>0</formula>
    </cfRule>
  </conditionalFormatting>
  <conditionalFormatting sqref="G147 J147">
    <cfRule type="cellIs" dxfId="131" priority="35" stopIfTrue="1" operator="lessThan">
      <formula>0</formula>
    </cfRule>
  </conditionalFormatting>
  <conditionalFormatting sqref="F147 I147">
    <cfRule type="cellIs" dxfId="130" priority="34" stopIfTrue="1" operator="lessThan">
      <formula>0</formula>
    </cfRule>
  </conditionalFormatting>
  <conditionalFormatting sqref="F141:F146 I141:I146">
    <cfRule type="cellIs" dxfId="129" priority="37" stopIfTrue="1" operator="lessThan">
      <formula>0</formula>
    </cfRule>
  </conditionalFormatting>
  <conditionalFormatting sqref="G141:G146 J141:J146">
    <cfRule type="cellIs" dxfId="128" priority="38" stopIfTrue="1" operator="lessThan">
      <formula>0</formula>
    </cfRule>
  </conditionalFormatting>
  <conditionalFormatting sqref="G163 J163">
    <cfRule type="cellIs" dxfId="127" priority="30" stopIfTrue="1" operator="lessThan">
      <formula>0</formula>
    </cfRule>
  </conditionalFormatting>
  <conditionalFormatting sqref="H321">
    <cfRule type="cellIs" dxfId="126" priority="23" stopIfTrue="1" operator="lessThan">
      <formula>0</formula>
    </cfRule>
  </conditionalFormatting>
  <conditionalFormatting sqref="G322 J322">
    <cfRule type="cellIs" dxfId="125" priority="22" stopIfTrue="1" operator="lessThan">
      <formula>0</formula>
    </cfRule>
  </conditionalFormatting>
  <conditionalFormatting sqref="F322 I322">
    <cfRule type="cellIs" dxfId="124" priority="21" stopIfTrue="1" operator="lessThan">
      <formula>0</formula>
    </cfRule>
  </conditionalFormatting>
  <conditionalFormatting sqref="H322">
    <cfRule type="cellIs" dxfId="123" priority="20" stopIfTrue="1" operator="lessThan">
      <formula>0</formula>
    </cfRule>
  </conditionalFormatting>
  <conditionalFormatting sqref="F337 H337">
    <cfRule type="cellIs" dxfId="122" priority="18" stopIfTrue="1" operator="lessThan">
      <formula>0</formula>
    </cfRule>
  </conditionalFormatting>
  <conditionalFormatting sqref="G338 J338">
    <cfRule type="cellIs" dxfId="121" priority="17" stopIfTrue="1" operator="lessThan">
      <formula>0</formula>
    </cfRule>
  </conditionalFormatting>
  <conditionalFormatting sqref="F338 I338">
    <cfRule type="cellIs" dxfId="120" priority="16" stopIfTrue="1" operator="lessThan">
      <formula>0</formula>
    </cfRule>
  </conditionalFormatting>
  <conditionalFormatting sqref="F336 H336">
    <cfRule type="cellIs" dxfId="119" priority="19" stopIfTrue="1" operator="lessThan">
      <formula>0</formula>
    </cfRule>
  </conditionalFormatting>
  <conditionalFormatting sqref="H338">
    <cfRule type="cellIs" dxfId="118" priority="15" stopIfTrue="1" operator="lessThan">
      <formula>0</formula>
    </cfRule>
  </conditionalFormatting>
  <conditionalFormatting sqref="F422">
    <cfRule type="cellIs" dxfId="117" priority="13" stopIfTrue="1" operator="lessThan">
      <formula>0</formula>
    </cfRule>
  </conditionalFormatting>
  <conditionalFormatting sqref="F416:F421">
    <cfRule type="cellIs" dxfId="116" priority="14" stopIfTrue="1" operator="lessThan">
      <formula>0</formula>
    </cfRule>
  </conditionalFormatting>
  <conditionalFormatting sqref="S98:S102">
    <cfRule type="cellIs" dxfId="115" priority="12" stopIfTrue="1" operator="lessThan">
      <formula>0</formula>
    </cfRule>
  </conditionalFormatting>
  <conditionalFormatting sqref="X98:X102">
    <cfRule type="cellIs" dxfId="114" priority="11" stopIfTrue="1" operator="lessThan">
      <formula>0</formula>
    </cfRule>
  </conditionalFormatting>
  <conditionalFormatting sqref="O98:Q102">
    <cfRule type="cellIs" dxfId="113" priority="10" stopIfTrue="1" operator="lessThan">
      <formula>0</formula>
    </cfRule>
  </conditionalFormatting>
  <conditionalFormatting sqref="T98:V102">
    <cfRule type="cellIs" dxfId="112" priority="9" stopIfTrue="1" operator="lessThan">
      <formula>0</formula>
    </cfRule>
  </conditionalFormatting>
  <conditionalFormatting sqref="R98:R102">
    <cfRule type="cellIs" dxfId="111" priority="8" stopIfTrue="1" operator="lessThan">
      <formula>0</formula>
    </cfRule>
  </conditionalFormatting>
  <conditionalFormatting sqref="W98:W102">
    <cfRule type="cellIs" dxfId="110" priority="7" stopIfTrue="1" operator="lessThan">
      <formula>0</formula>
    </cfRule>
  </conditionalFormatting>
  <conditionalFormatting sqref="S273:S277">
    <cfRule type="cellIs" dxfId="109" priority="6" stopIfTrue="1" operator="lessThan">
      <formula>0</formula>
    </cfRule>
  </conditionalFormatting>
  <conditionalFormatting sqref="X273:X277">
    <cfRule type="cellIs" dxfId="108" priority="5" stopIfTrue="1" operator="lessThan">
      <formula>0</formula>
    </cfRule>
  </conditionalFormatting>
  <conditionalFormatting sqref="O273:Q277">
    <cfRule type="cellIs" dxfId="107" priority="4" stopIfTrue="1" operator="lessThan">
      <formula>0</formula>
    </cfRule>
  </conditionalFormatting>
  <conditionalFormatting sqref="T273:V277">
    <cfRule type="cellIs" dxfId="106" priority="3" stopIfTrue="1" operator="lessThan">
      <formula>0</formula>
    </cfRule>
  </conditionalFormatting>
  <conditionalFormatting sqref="R273:R277">
    <cfRule type="cellIs" dxfId="105" priority="2" stopIfTrue="1" operator="lessThan">
      <formula>0</formula>
    </cfRule>
  </conditionalFormatting>
  <conditionalFormatting sqref="W273:W277">
    <cfRule type="cellIs" dxfId="104" priority="1" stopIfTrue="1" operator="lessThan">
      <formula>0</formula>
    </cfRule>
  </conditionalFormatting>
  <dataValidations count="8">
    <dataValidation type="list" allowBlank="1" showInputMessage="1" showErrorMessage="1" sqref="C225:C229 C400:C404">
      <formula1>SACVA_Bucket</formula1>
    </dataValidation>
    <dataValidation type="list" allowBlank="1" showInputMessage="1" showErrorMessage="1" sqref="E225:E229 E400:E404">
      <formula1>Sector</formula1>
    </dataValidation>
    <dataValidation type="list" allowBlank="1" showInputMessage="1" showErrorMessage="1" sqref="D400:D404 D225:D229 D38:D42">
      <formula1>Grade</formula1>
    </dataValidation>
    <dataValidation type="list" allowBlank="1" showInputMessage="1" showErrorMessage="1" sqref="H15:H18">
      <formula1>"Advanced, Standardised"</formula1>
    </dataValidation>
    <dataValidation type="list" allowBlank="1" showInputMessage="1" showErrorMessage="1" sqref="C14:C18">
      <formula1>"Banks,Otherfinancials,Non-financials,Sovereigns,Others"</formula1>
    </dataValidation>
    <dataValidation type="list" allowBlank="1" showInputMessage="1" showErrorMessage="1" sqref="D14:D18">
      <formula1>Margin</formula1>
    </dataValidation>
    <dataValidation type="list" allowBlank="1" showInputMessage="1" showErrorMessage="1" sqref="H14">
      <formula1>"Advanced, Standardised, Both"</formula1>
    </dataValidation>
    <dataValidation type="list" allowBlank="1" showInputMessage="1" showErrorMessage="1" sqref="C38:C42">
      <formula1>BACVA_Buckets</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99"/>
  </sheetPr>
  <dimension ref="A1:BF423"/>
  <sheetViews>
    <sheetView topLeftCell="A10" zoomScale="85" zoomScaleNormal="85" workbookViewId="0">
      <selection activeCell="C39" sqref="C39"/>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19.42578125" style="626" customWidth="1"/>
    <col min="14" max="14" width="13.42578125" style="626" customWidth="1"/>
    <col min="15" max="15" width="15.42578125" style="626" customWidth="1"/>
    <col min="16" max="23" width="13.42578125" style="626" customWidth="1"/>
    <col min="24" max="24" width="10.42578125" style="626" customWidth="1"/>
    <col min="25" max="25" width="11.28515625" style="626" customWidth="1"/>
    <col min="26" max="26" width="11.42578125" style="625" hidden="1" customWidth="1"/>
    <col min="27" max="27" width="17.5703125" style="625" hidden="1" customWidth="1"/>
    <col min="28" max="29" width="9.140625" style="625" hidden="1" customWidth="1"/>
    <col min="30" max="30" width="12.5703125" style="625" hidden="1" customWidth="1"/>
    <col min="31" max="31" width="26" style="625" hidden="1" customWidth="1"/>
    <col min="32" max="32" width="15.5703125" style="626" hidden="1" customWidth="1"/>
    <col min="33" max="33" width="9.140625" style="626" hidden="1" customWidth="1"/>
    <col min="34" max="35" width="9" style="626" hidden="1" customWidth="1"/>
    <col min="36" max="36" width="7.42578125" style="626" hidden="1" customWidth="1"/>
    <col min="37" max="37" width="9.42578125" style="626" hidden="1" customWidth="1"/>
    <col min="38" max="38" width="7" style="626" hidden="1" customWidth="1"/>
    <col min="39" max="39" width="7.5703125" style="626" hidden="1" customWidth="1"/>
    <col min="40" max="40" width="9.42578125" style="626" hidden="1" customWidth="1"/>
    <col min="41" max="41" width="8" style="626" hidden="1" customWidth="1"/>
    <col min="42" max="42" width="6.85546875" style="626" hidden="1" customWidth="1"/>
    <col min="43" max="43" width="7" style="626" hidden="1" customWidth="1"/>
    <col min="44" max="44" width="7.5703125" style="626" hidden="1" customWidth="1"/>
    <col min="45" max="45" width="8.5703125" style="626" hidden="1" customWidth="1"/>
    <col min="46" max="46" width="8" style="626" hidden="1" customWidth="1"/>
    <col min="47" max="47" width="6.85546875" style="626" hidden="1" customWidth="1"/>
    <col min="48" max="48" width="7" style="626" hidden="1" customWidth="1"/>
    <col min="49" max="49" width="7.5703125" style="626" hidden="1" customWidth="1"/>
    <col min="50" max="50" width="8.5703125" style="626" hidden="1" customWidth="1"/>
    <col min="51" max="51" width="8" style="626" hidden="1" customWidth="1"/>
    <col min="52" max="52" width="6.85546875" style="626" hidden="1" customWidth="1"/>
    <col min="53" max="53" width="7" style="626" hidden="1" customWidth="1"/>
    <col min="54" max="58" width="0" style="626" hidden="1" customWidth="1"/>
    <col min="59" max="16384" width="9.140625" style="626" hidden="1"/>
  </cols>
  <sheetData>
    <row r="1" spans="1:31" s="624" customFormat="1" ht="26.25" x14ac:dyDescent="0.4">
      <c r="A1" s="620" t="s">
        <v>881</v>
      </c>
      <c r="B1" s="621"/>
      <c r="C1" s="620"/>
      <c r="D1" s="622"/>
      <c r="E1" s="622"/>
      <c r="F1" s="621"/>
      <c r="G1" s="621"/>
      <c r="H1" s="621"/>
      <c r="I1" s="621"/>
      <c r="J1" s="621"/>
      <c r="K1" s="621"/>
      <c r="L1" s="623"/>
      <c r="M1" s="623"/>
      <c r="N1" s="623"/>
      <c r="O1" s="623"/>
      <c r="P1" s="623"/>
      <c r="Q1" s="623"/>
      <c r="R1" s="623"/>
      <c r="S1" s="623"/>
      <c r="T1" s="623"/>
      <c r="U1" s="623"/>
      <c r="V1" s="623"/>
      <c r="W1" s="623"/>
      <c r="Z1" s="625"/>
      <c r="AA1" s="625"/>
      <c r="AB1" s="625"/>
      <c r="AC1" s="625"/>
      <c r="AD1" s="625"/>
      <c r="AE1" s="625"/>
    </row>
    <row r="2" spans="1:31"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c r="Y2" s="624"/>
    </row>
    <row r="3" spans="1:31" x14ac:dyDescent="0.25">
      <c r="A3" s="630" t="s">
        <v>880</v>
      </c>
      <c r="B3" s="631"/>
      <c r="C3" s="631"/>
      <c r="D3" s="632"/>
      <c r="E3" s="632"/>
      <c r="F3" s="629"/>
      <c r="G3" s="629"/>
      <c r="H3" s="629"/>
      <c r="I3" s="629"/>
      <c r="J3" s="629"/>
      <c r="K3" s="629"/>
      <c r="L3" s="623"/>
      <c r="M3" s="623"/>
      <c r="N3" s="623"/>
      <c r="O3" s="623"/>
      <c r="P3" s="623"/>
      <c r="Q3" s="623"/>
      <c r="R3" s="623"/>
      <c r="S3" s="623"/>
      <c r="T3" s="623"/>
      <c r="U3" s="623"/>
      <c r="V3" s="623"/>
      <c r="W3" s="623"/>
      <c r="X3" s="624"/>
      <c r="Y3" s="625"/>
    </row>
    <row r="4" spans="1:31" ht="14.25" customHeight="1" x14ac:dyDescent="0.25">
      <c r="A4" s="1204" t="s">
        <v>869</v>
      </c>
      <c r="B4" s="1205"/>
      <c r="C4" s="1205"/>
      <c r="D4" s="1205"/>
      <c r="E4" s="1205"/>
      <c r="F4" s="1205"/>
      <c r="G4" s="1205"/>
      <c r="H4" s="1205"/>
      <c r="I4" s="1205"/>
      <c r="J4" s="1205"/>
      <c r="K4" s="1205"/>
      <c r="L4" s="623"/>
      <c r="M4" s="623"/>
      <c r="N4" s="623"/>
      <c r="O4" s="623"/>
      <c r="P4" s="623"/>
      <c r="Q4" s="623"/>
      <c r="R4" s="623"/>
      <c r="S4" s="623"/>
      <c r="T4" s="623"/>
      <c r="U4" s="623"/>
      <c r="V4" s="623"/>
      <c r="W4" s="623"/>
      <c r="X4" s="624"/>
      <c r="Y4" s="625"/>
    </row>
    <row r="5" spans="1:31"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c r="Y5" s="625"/>
    </row>
    <row r="6" spans="1:31"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c r="Y6" s="625"/>
    </row>
    <row r="7" spans="1:31"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c r="Y7" s="625"/>
    </row>
    <row r="8" spans="1:31"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c r="Y8" s="625"/>
    </row>
    <row r="9" spans="1:31"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c r="Y9" s="625"/>
    </row>
    <row r="10" spans="1:31" ht="15.75" x14ac:dyDescent="0.25">
      <c r="A10" s="408"/>
      <c r="B10" s="408"/>
      <c r="C10" s="515"/>
      <c r="D10" s="644"/>
      <c r="E10" s="644"/>
      <c r="F10" s="624"/>
      <c r="G10" s="623"/>
      <c r="H10" s="623"/>
      <c r="I10" s="623"/>
      <c r="J10" s="623"/>
      <c r="K10" s="623"/>
      <c r="L10" s="623"/>
      <c r="M10" s="623"/>
      <c r="N10" s="623"/>
      <c r="O10" s="623"/>
      <c r="P10" s="623"/>
      <c r="Y10" s="625"/>
    </row>
    <row r="11" spans="1:31" x14ac:dyDescent="0.25">
      <c r="A11" s="623"/>
      <c r="B11" s="623"/>
      <c r="C11" s="623"/>
      <c r="D11" s="623"/>
      <c r="E11" s="623"/>
      <c r="F11" s="623"/>
      <c r="G11" s="623"/>
      <c r="H11" s="623"/>
      <c r="I11" s="623"/>
      <c r="J11" s="623"/>
      <c r="K11" s="623"/>
      <c r="L11" s="623"/>
      <c r="M11" s="623"/>
      <c r="N11" s="623"/>
      <c r="O11" s="623"/>
      <c r="P11" s="623"/>
      <c r="Y11" s="625"/>
    </row>
    <row r="12" spans="1:31" x14ac:dyDescent="0.25">
      <c r="A12" s="646"/>
      <c r="B12" s="643"/>
      <c r="C12" s="643"/>
      <c r="D12" s="643"/>
      <c r="E12" s="643"/>
      <c r="F12" s="642"/>
      <c r="G12" s="643"/>
      <c r="H12" s="643"/>
      <c r="I12" s="1165" t="s">
        <v>858</v>
      </c>
      <c r="J12" s="1166"/>
      <c r="K12" s="1166"/>
      <c r="L12" s="623"/>
      <c r="M12" s="623"/>
      <c r="N12" s="623"/>
      <c r="W12" s="625"/>
      <c r="X12" s="625"/>
      <c r="Y12" s="625"/>
      <c r="AD12" s="626"/>
      <c r="AE12" s="626"/>
    </row>
    <row r="13" spans="1:31"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c r="W13" s="625"/>
      <c r="X13" s="625"/>
      <c r="Y13" s="625"/>
      <c r="AD13" s="626"/>
      <c r="AE13" s="626"/>
    </row>
    <row r="14" spans="1:31" ht="15" x14ac:dyDescent="0.25">
      <c r="A14" s="652">
        <v>1</v>
      </c>
      <c r="B14" s="544"/>
      <c r="C14" s="543"/>
      <c r="D14" s="543"/>
      <c r="E14" s="540"/>
      <c r="F14" s="542"/>
      <c r="G14" s="542"/>
      <c r="H14" s="542"/>
      <c r="I14" s="541"/>
      <c r="J14" s="559"/>
      <c r="K14" s="559"/>
      <c r="W14" s="625"/>
      <c r="X14" s="625"/>
      <c r="Y14" s="625"/>
      <c r="AD14" s="626"/>
      <c r="AE14" s="626"/>
    </row>
    <row r="15" spans="1:31" ht="15" x14ac:dyDescent="0.25">
      <c r="A15" s="653">
        <v>2</v>
      </c>
      <c r="B15" s="538"/>
      <c r="C15" s="537"/>
      <c r="D15" s="537"/>
      <c r="E15" s="534"/>
      <c r="F15" s="536"/>
      <c r="G15" s="536"/>
      <c r="H15" s="536"/>
      <c r="I15" s="535"/>
      <c r="J15" s="558"/>
      <c r="K15" s="558"/>
      <c r="W15" s="625"/>
      <c r="X15" s="625"/>
      <c r="Y15" s="625"/>
      <c r="AD15" s="626"/>
      <c r="AE15" s="626"/>
    </row>
    <row r="16" spans="1:31" ht="15" x14ac:dyDescent="0.25">
      <c r="A16" s="653">
        <v>3</v>
      </c>
      <c r="B16" s="538"/>
      <c r="C16" s="537"/>
      <c r="D16" s="537"/>
      <c r="E16" s="534"/>
      <c r="F16" s="536"/>
      <c r="G16" s="536"/>
      <c r="H16" s="536"/>
      <c r="I16" s="535"/>
      <c r="J16" s="558"/>
      <c r="K16" s="558"/>
      <c r="W16" s="625"/>
      <c r="X16" s="625"/>
      <c r="Y16" s="625"/>
      <c r="AD16" s="626"/>
      <c r="AE16" s="626"/>
    </row>
    <row r="17" spans="1:58" ht="15" x14ac:dyDescent="0.25">
      <c r="A17" s="653">
        <v>4</v>
      </c>
      <c r="B17" s="538"/>
      <c r="C17" s="537"/>
      <c r="D17" s="537"/>
      <c r="E17" s="534"/>
      <c r="F17" s="536"/>
      <c r="G17" s="536"/>
      <c r="H17" s="536"/>
      <c r="I17" s="535"/>
      <c r="J17" s="558"/>
      <c r="K17" s="558"/>
      <c r="W17" s="625"/>
      <c r="X17" s="625"/>
      <c r="Y17" s="625"/>
      <c r="AD17" s="626"/>
      <c r="AE17" s="626"/>
    </row>
    <row r="18" spans="1:58" ht="15" x14ac:dyDescent="0.25">
      <c r="A18" s="904">
        <v>5</v>
      </c>
      <c r="B18" s="532"/>
      <c r="C18" s="531"/>
      <c r="D18" s="531"/>
      <c r="E18" s="528"/>
      <c r="F18" s="530"/>
      <c r="G18" s="530"/>
      <c r="H18" s="530"/>
      <c r="I18" s="529"/>
      <c r="J18" s="557"/>
      <c r="K18" s="557"/>
      <c r="W18" s="625"/>
      <c r="X18" s="625"/>
      <c r="Y18" s="625"/>
      <c r="AD18" s="626"/>
      <c r="AE18" s="626"/>
    </row>
    <row r="19" spans="1:58" x14ac:dyDescent="0.25">
      <c r="Y19" s="625"/>
    </row>
    <row r="20" spans="1:58" ht="15.75" x14ac:dyDescent="0.25">
      <c r="A20" s="497" t="s">
        <v>849</v>
      </c>
      <c r="B20" s="404"/>
      <c r="C20" s="420"/>
      <c r="D20" s="641"/>
      <c r="E20" s="641"/>
      <c r="F20" s="642"/>
      <c r="G20" s="643"/>
      <c r="H20" s="643"/>
      <c r="I20" s="643"/>
      <c r="J20" s="643"/>
      <c r="K20" s="643"/>
      <c r="L20" s="643"/>
      <c r="M20" s="643"/>
      <c r="N20" s="643"/>
      <c r="O20" s="643"/>
      <c r="P20" s="643"/>
      <c r="Q20" s="642"/>
      <c r="R20" s="642"/>
      <c r="S20" s="642"/>
      <c r="T20" s="642"/>
      <c r="U20" s="642"/>
      <c r="V20" s="642"/>
      <c r="W20" s="642"/>
      <c r="X20" s="642"/>
      <c r="Y20" s="625"/>
    </row>
    <row r="21" spans="1:58" ht="15.75" x14ac:dyDescent="0.25">
      <c r="A21" s="408"/>
      <c r="B21" s="408"/>
      <c r="C21" s="515"/>
      <c r="D21" s="644"/>
      <c r="E21" s="644"/>
      <c r="F21" s="624"/>
      <c r="G21" s="623"/>
      <c r="H21" s="623"/>
      <c r="I21" s="623"/>
      <c r="J21" s="623"/>
      <c r="K21" s="623"/>
      <c r="L21" s="623"/>
      <c r="M21" s="623"/>
      <c r="N21" s="623"/>
      <c r="O21" s="623"/>
      <c r="P21" s="623"/>
      <c r="Y21" s="625"/>
    </row>
    <row r="22" spans="1:58" x14ac:dyDescent="0.25">
      <c r="A22" s="643"/>
      <c r="B22" s="1200" t="s">
        <v>885</v>
      </c>
      <c r="C22" s="1201"/>
      <c r="D22" s="1202" t="s">
        <v>828</v>
      </c>
      <c r="E22" s="1202"/>
      <c r="F22" s="624"/>
      <c r="G22" s="623"/>
      <c r="H22" s="623"/>
      <c r="I22" s="623"/>
      <c r="J22" s="623"/>
      <c r="K22" s="623"/>
      <c r="L22" s="623"/>
      <c r="M22" s="623"/>
      <c r="N22" s="623"/>
      <c r="O22" s="623"/>
      <c r="P22" s="623"/>
      <c r="Y22" s="625"/>
    </row>
    <row r="23" spans="1:58" ht="15" x14ac:dyDescent="0.25">
      <c r="A23" s="642"/>
      <c r="B23" s="656" t="s">
        <v>848</v>
      </c>
      <c r="C23" s="657" t="s">
        <v>847</v>
      </c>
      <c r="D23" s="658" t="s">
        <v>848</v>
      </c>
      <c r="E23" s="659" t="s">
        <v>847</v>
      </c>
      <c r="Y23" s="625"/>
    </row>
    <row r="24" spans="1:58" ht="25.5" x14ac:dyDescent="0.25">
      <c r="A24" s="526" t="s">
        <v>846</v>
      </c>
      <c r="B24" s="525"/>
      <c r="C24" s="660"/>
      <c r="D24" s="524"/>
      <c r="E24" s="661"/>
      <c r="Y24" s="625"/>
    </row>
    <row r="25" spans="1:58" x14ac:dyDescent="0.25">
      <c r="A25" s="523" t="s">
        <v>845</v>
      </c>
      <c r="B25" s="522"/>
      <c r="C25" s="662"/>
      <c r="D25" s="521"/>
      <c r="E25" s="663"/>
      <c r="Y25" s="625"/>
    </row>
    <row r="26" spans="1:58" x14ac:dyDescent="0.25">
      <c r="A26" s="664" t="s">
        <v>7</v>
      </c>
      <c r="B26" s="520"/>
      <c r="C26" s="519"/>
      <c r="D26" s="518"/>
      <c r="E26" s="517"/>
      <c r="Y26" s="625"/>
    </row>
    <row r="27" spans="1:58" x14ac:dyDescent="0.25">
      <c r="Y27" s="625"/>
    </row>
    <row r="28" spans="1:58" ht="15.75" customHeight="1" x14ac:dyDescent="0.25">
      <c r="Y28" s="625"/>
    </row>
    <row r="29" spans="1:58" s="624" customFormat="1" ht="15.75" x14ac:dyDescent="0.25">
      <c r="A29" s="497" t="s">
        <v>844</v>
      </c>
      <c r="B29" s="404"/>
      <c r="C29" s="420"/>
      <c r="D29" s="641"/>
      <c r="E29" s="641"/>
      <c r="F29" s="642"/>
      <c r="G29" s="643"/>
      <c r="H29" s="643"/>
      <c r="I29" s="643"/>
      <c r="J29" s="643"/>
      <c r="K29" s="643"/>
      <c r="L29" s="643"/>
      <c r="M29" s="643"/>
      <c r="N29" s="643"/>
      <c r="O29" s="643"/>
      <c r="P29" s="643"/>
      <c r="Q29" s="643"/>
      <c r="R29" s="643"/>
      <c r="S29" s="643"/>
      <c r="T29" s="643"/>
      <c r="U29" s="643"/>
      <c r="V29" s="643"/>
      <c r="W29" s="643"/>
      <c r="X29" s="642"/>
      <c r="Y29" s="625"/>
      <c r="Z29" s="625"/>
      <c r="AA29" s="625"/>
      <c r="AB29" s="625"/>
      <c r="AC29" s="625"/>
      <c r="AD29" s="625"/>
      <c r="AE29" s="625"/>
      <c r="AF29" s="626"/>
      <c r="AG29" s="626"/>
      <c r="AH29" s="626"/>
      <c r="AI29" s="626"/>
      <c r="AJ29" s="626"/>
      <c r="AK29" s="626"/>
      <c r="AL29" s="626"/>
      <c r="AM29" s="626"/>
      <c r="AN29" s="626"/>
      <c r="AO29" s="626"/>
      <c r="AP29" s="626"/>
      <c r="AQ29" s="626"/>
      <c r="AR29" s="626"/>
      <c r="AS29" s="626"/>
      <c r="AT29" s="626"/>
      <c r="AU29" s="626"/>
      <c r="AV29" s="626"/>
      <c r="AW29" s="626"/>
      <c r="AX29" s="626"/>
      <c r="AY29" s="626"/>
      <c r="AZ29" s="626"/>
      <c r="BA29" s="626"/>
      <c r="BB29" s="626"/>
      <c r="BC29" s="626"/>
      <c r="BD29" s="626"/>
      <c r="BE29" s="626"/>
      <c r="BF29" s="626"/>
    </row>
    <row r="30" spans="1:58" s="624" customFormat="1" ht="15.75" x14ac:dyDescent="0.25">
      <c r="A30" s="516"/>
      <c r="B30" s="408"/>
      <c r="C30" s="515"/>
      <c r="D30" s="644"/>
      <c r="E30" s="644"/>
      <c r="G30" s="623"/>
      <c r="H30" s="623"/>
      <c r="I30" s="623"/>
      <c r="J30" s="623"/>
      <c r="K30" s="623"/>
      <c r="L30" s="623"/>
      <c r="M30" s="623"/>
      <c r="O30" s="623"/>
      <c r="P30" s="623"/>
      <c r="Q30" s="623"/>
      <c r="R30" s="623"/>
      <c r="S30" s="623"/>
      <c r="T30" s="623"/>
      <c r="U30" s="623"/>
      <c r="V30" s="623"/>
      <c r="W30" s="623"/>
      <c r="Y30" s="625"/>
      <c r="Z30" s="625"/>
      <c r="AA30" s="625"/>
      <c r="AB30" s="625"/>
      <c r="AC30" s="625"/>
      <c r="AD30" s="625"/>
      <c r="AE30" s="625"/>
      <c r="AF30" s="626"/>
      <c r="AG30" s="626"/>
      <c r="AH30" s="626"/>
      <c r="AI30" s="626"/>
      <c r="AJ30" s="626"/>
      <c r="AK30" s="626"/>
      <c r="AL30" s="626"/>
      <c r="AM30" s="626"/>
      <c r="AN30" s="626"/>
      <c r="AO30" s="626"/>
      <c r="AP30" s="626"/>
      <c r="AQ30" s="626"/>
      <c r="AR30" s="626"/>
      <c r="AS30" s="626"/>
      <c r="AT30" s="626"/>
      <c r="AU30" s="626"/>
      <c r="AV30" s="626"/>
      <c r="AW30" s="626"/>
      <c r="AX30" s="626"/>
      <c r="AY30" s="626"/>
      <c r="AZ30" s="626"/>
      <c r="BA30" s="626"/>
      <c r="BB30" s="626"/>
      <c r="BC30" s="626"/>
      <c r="BD30" s="626"/>
      <c r="BE30" s="626"/>
      <c r="BF30" s="626"/>
    </row>
    <row r="31" spans="1:58" s="624" customFormat="1" ht="15.75" x14ac:dyDescent="0.25">
      <c r="A31" s="497" t="s">
        <v>843</v>
      </c>
      <c r="B31" s="404"/>
      <c r="C31" s="420"/>
      <c r="D31" s="641"/>
      <c r="E31" s="641"/>
      <c r="F31" s="642"/>
      <c r="G31" s="643"/>
      <c r="H31" s="643"/>
      <c r="I31" s="643"/>
      <c r="J31" s="642"/>
      <c r="K31" s="642"/>
      <c r="L31" s="643"/>
      <c r="M31" s="643"/>
      <c r="N31" s="643"/>
      <c r="O31" s="643"/>
      <c r="P31" s="643"/>
      <c r="Q31" s="643"/>
      <c r="R31" s="643"/>
      <c r="S31" s="643"/>
      <c r="T31" s="643"/>
      <c r="U31" s="643"/>
      <c r="V31" s="643"/>
      <c r="W31" s="643"/>
      <c r="X31" s="642"/>
      <c r="Y31" s="625"/>
      <c r="Z31" s="625"/>
      <c r="AA31" s="625"/>
      <c r="AB31" s="625"/>
      <c r="AC31" s="625"/>
      <c r="AD31" s="625"/>
      <c r="AE31" s="625"/>
      <c r="AF31" s="626"/>
      <c r="AG31" s="626"/>
      <c r="AH31" s="626"/>
      <c r="AI31" s="626"/>
      <c r="AJ31" s="626"/>
      <c r="AK31" s="626"/>
      <c r="AL31" s="626"/>
      <c r="AM31" s="626"/>
      <c r="AN31" s="626"/>
      <c r="AO31" s="626"/>
      <c r="AP31" s="626"/>
      <c r="AQ31" s="626"/>
      <c r="AR31" s="626"/>
      <c r="AS31" s="626"/>
      <c r="AT31" s="626"/>
      <c r="AU31" s="626"/>
      <c r="AV31" s="626"/>
      <c r="AW31" s="626"/>
      <c r="AX31" s="626"/>
      <c r="AY31" s="626"/>
      <c r="AZ31" s="626"/>
      <c r="BA31" s="626"/>
      <c r="BB31" s="626"/>
      <c r="BC31" s="626"/>
      <c r="BD31" s="626"/>
      <c r="BE31" s="626"/>
      <c r="BF31" s="626"/>
    </row>
    <row r="32" spans="1:58" x14ac:dyDescent="0.25">
      <c r="A32" s="645" t="s">
        <v>842</v>
      </c>
      <c r="B32" s="623"/>
      <c r="C32" s="623"/>
      <c r="D32" s="623"/>
      <c r="E32" s="623"/>
      <c r="L32" s="623"/>
      <c r="M32" s="623"/>
      <c r="N32" s="623"/>
      <c r="O32" s="623"/>
      <c r="P32" s="623"/>
      <c r="Q32" s="623"/>
      <c r="R32" s="623"/>
      <c r="S32" s="623"/>
      <c r="T32" s="623"/>
      <c r="U32" s="623"/>
      <c r="V32" s="623"/>
      <c r="W32" s="623"/>
      <c r="Y32" s="625"/>
    </row>
    <row r="33" spans="1:32" x14ac:dyDescent="0.25">
      <c r="A33" s="666"/>
      <c r="B33" s="667" t="s">
        <v>841</v>
      </c>
      <c r="C33" s="668" t="s">
        <v>840</v>
      </c>
      <c r="D33" s="623"/>
      <c r="E33" s="623"/>
      <c r="L33" s="623"/>
      <c r="M33" s="623"/>
      <c r="N33" s="623"/>
      <c r="O33" s="623"/>
      <c r="P33" s="623"/>
      <c r="Q33" s="623"/>
      <c r="R33" s="623"/>
      <c r="S33" s="623"/>
      <c r="T33" s="623"/>
      <c r="U33" s="623"/>
      <c r="V33" s="623"/>
      <c r="W33" s="623"/>
      <c r="Y33" s="625"/>
    </row>
    <row r="34" spans="1:32" x14ac:dyDescent="0.25">
      <c r="A34" s="513" t="s">
        <v>839</v>
      </c>
      <c r="B34" s="512"/>
      <c r="C34" s="512"/>
      <c r="D34" s="623"/>
      <c r="E34" s="623"/>
      <c r="L34" s="623"/>
      <c r="M34" s="623"/>
      <c r="N34" s="623"/>
      <c r="O34" s="623"/>
      <c r="P34" s="623"/>
      <c r="Q34" s="623"/>
      <c r="R34" s="623"/>
      <c r="S34" s="623"/>
      <c r="T34" s="623"/>
      <c r="U34" s="623"/>
      <c r="V34" s="623"/>
      <c r="W34" s="623"/>
      <c r="Y34" s="625"/>
    </row>
    <row r="35" spans="1:32" x14ac:dyDescent="0.25">
      <c r="A35" s="493"/>
      <c r="B35" s="623"/>
      <c r="C35" s="623"/>
      <c r="D35" s="623"/>
      <c r="E35" s="623"/>
      <c r="L35" s="623"/>
      <c r="M35" s="623"/>
      <c r="N35" s="623"/>
      <c r="O35" s="623"/>
      <c r="P35" s="623"/>
      <c r="Q35" s="623"/>
      <c r="R35" s="623"/>
      <c r="S35" s="623"/>
      <c r="T35" s="623"/>
      <c r="U35" s="623"/>
      <c r="V35" s="623"/>
      <c r="W35" s="623"/>
      <c r="Y35" s="625"/>
    </row>
    <row r="36" spans="1:32" ht="45" customHeight="1" x14ac:dyDescent="0.25">
      <c r="A36" s="643"/>
      <c r="B36" s="643"/>
      <c r="C36" s="643"/>
      <c r="D36" s="643"/>
      <c r="E36" s="643"/>
      <c r="F36" s="670"/>
      <c r="G36" s="1200" t="s">
        <v>838</v>
      </c>
      <c r="H36" s="1202"/>
      <c r="I36" s="1200" t="s">
        <v>865</v>
      </c>
      <c r="J36" s="1202"/>
      <c r="K36" s="1200" t="s">
        <v>864</v>
      </c>
      <c r="L36" s="1202"/>
      <c r="M36" s="1203"/>
      <c r="N36" s="1203"/>
      <c r="AF36" s="625"/>
    </row>
    <row r="37" spans="1:32" ht="27" customHeight="1" x14ac:dyDescent="0.25">
      <c r="A37" s="648"/>
      <c r="B37" s="649" t="s">
        <v>786</v>
      </c>
      <c r="C37" s="649" t="s">
        <v>835</v>
      </c>
      <c r="D37" s="671" t="s">
        <v>541</v>
      </c>
      <c r="E37" s="905" t="s">
        <v>834</v>
      </c>
      <c r="F37" s="672" t="s">
        <v>833</v>
      </c>
      <c r="G37" s="673" t="s">
        <v>832</v>
      </c>
      <c r="H37" s="673" t="s">
        <v>831</v>
      </c>
      <c r="I37" s="673" t="s">
        <v>832</v>
      </c>
      <c r="J37" s="673" t="s">
        <v>831</v>
      </c>
      <c r="K37" s="673" t="s">
        <v>832</v>
      </c>
      <c r="L37" s="673" t="s">
        <v>831</v>
      </c>
      <c r="M37" s="674"/>
      <c r="N37" s="674"/>
      <c r="AF37" s="625"/>
    </row>
    <row r="38" spans="1:32" ht="15" x14ac:dyDescent="0.25">
      <c r="A38" s="652">
        <v>1</v>
      </c>
      <c r="B38" s="675">
        <f>B14</f>
        <v>0</v>
      </c>
      <c r="C38" s="509"/>
      <c r="D38" s="444"/>
      <c r="E38" s="511"/>
      <c r="F38" s="511"/>
      <c r="G38" s="510"/>
      <c r="H38" s="509"/>
      <c r="I38" s="509"/>
      <c r="J38" s="509"/>
      <c r="K38" s="509"/>
      <c r="L38" s="508"/>
      <c r="M38" s="676"/>
      <c r="N38" s="676"/>
      <c r="AF38" s="625"/>
    </row>
    <row r="39" spans="1:32" ht="16.5" customHeight="1" x14ac:dyDescent="0.25">
      <c r="A39" s="653">
        <v>2</v>
      </c>
      <c r="B39" s="677">
        <f>B15</f>
        <v>0</v>
      </c>
      <c r="C39" s="436"/>
      <c r="D39" s="439"/>
      <c r="E39" s="507"/>
      <c r="F39" s="507"/>
      <c r="G39" s="437"/>
      <c r="H39" s="436"/>
      <c r="I39" s="436"/>
      <c r="J39" s="436"/>
      <c r="K39" s="436"/>
      <c r="L39" s="435"/>
      <c r="M39" s="676"/>
      <c r="N39" s="676"/>
      <c r="AF39" s="625"/>
    </row>
    <row r="40" spans="1:32" ht="15" x14ac:dyDescent="0.25">
      <c r="A40" s="654">
        <v>3</v>
      </c>
      <c r="B40" s="677">
        <f>B16</f>
        <v>0</v>
      </c>
      <c r="C40" s="436"/>
      <c r="D40" s="439"/>
      <c r="E40" s="507"/>
      <c r="F40" s="507"/>
      <c r="G40" s="437"/>
      <c r="H40" s="436"/>
      <c r="I40" s="436"/>
      <c r="J40" s="436"/>
      <c r="K40" s="436"/>
      <c r="L40" s="435"/>
      <c r="M40" s="676"/>
      <c r="N40" s="676"/>
      <c r="AF40" s="625"/>
    </row>
    <row r="41" spans="1:32" ht="15" x14ac:dyDescent="0.25">
      <c r="A41" s="653">
        <v>4</v>
      </c>
      <c r="B41" s="677">
        <f>B17</f>
        <v>0</v>
      </c>
      <c r="C41" s="436"/>
      <c r="D41" s="439"/>
      <c r="E41" s="507"/>
      <c r="F41" s="507"/>
      <c r="G41" s="437"/>
      <c r="H41" s="436"/>
      <c r="I41" s="436"/>
      <c r="J41" s="436"/>
      <c r="K41" s="436"/>
      <c r="L41" s="435"/>
      <c r="M41" s="676"/>
      <c r="N41" s="676"/>
      <c r="AF41" s="625"/>
    </row>
    <row r="42" spans="1:32" ht="15" x14ac:dyDescent="0.25">
      <c r="A42" s="904">
        <v>5</v>
      </c>
      <c r="B42" s="678">
        <f>B18</f>
        <v>0</v>
      </c>
      <c r="C42" s="431"/>
      <c r="D42" s="434"/>
      <c r="E42" s="501"/>
      <c r="F42" s="501"/>
      <c r="G42" s="432"/>
      <c r="H42" s="431"/>
      <c r="I42" s="431"/>
      <c r="J42" s="431"/>
      <c r="K42" s="431"/>
      <c r="L42" s="430"/>
      <c r="M42" s="676"/>
      <c r="N42" s="676"/>
      <c r="AF42" s="625"/>
    </row>
    <row r="43" spans="1:32" x14ac:dyDescent="0.25">
      <c r="A43" s="623"/>
      <c r="B43" s="623"/>
      <c r="C43" s="623"/>
      <c r="D43" s="623"/>
      <c r="E43" s="623"/>
      <c r="F43" s="623"/>
      <c r="G43" s="623"/>
      <c r="H43" s="623"/>
      <c r="I43" s="623"/>
      <c r="J43" s="623"/>
      <c r="K43" s="623"/>
      <c r="L43" s="623"/>
      <c r="M43" s="623"/>
      <c r="N43" s="623"/>
      <c r="O43" s="623"/>
      <c r="P43" s="623"/>
      <c r="Y43" s="625"/>
    </row>
    <row r="44" spans="1:32" x14ac:dyDescent="0.25">
      <c r="G44" s="623"/>
      <c r="H44" s="623"/>
      <c r="I44" s="623"/>
      <c r="J44" s="623"/>
      <c r="K44" s="623"/>
      <c r="L44" s="623"/>
      <c r="M44" s="623"/>
      <c r="N44" s="623"/>
      <c r="O44" s="623"/>
      <c r="P44" s="623"/>
      <c r="Y44" s="625"/>
    </row>
    <row r="45" spans="1:32" x14ac:dyDescent="0.25">
      <c r="G45" s="623"/>
      <c r="H45" s="623"/>
      <c r="I45" s="623"/>
      <c r="J45" s="623"/>
      <c r="K45" s="623"/>
      <c r="L45" s="623"/>
      <c r="M45" s="623"/>
      <c r="N45" s="623"/>
      <c r="O45" s="623"/>
      <c r="P45" s="623"/>
      <c r="Y45" s="625"/>
    </row>
    <row r="46" spans="1:32" ht="15.75" x14ac:dyDescent="0.25">
      <c r="A46" s="497" t="s">
        <v>830</v>
      </c>
      <c r="B46" s="642"/>
      <c r="C46" s="642"/>
      <c r="D46" s="642"/>
      <c r="E46" s="642"/>
      <c r="F46" s="642"/>
      <c r="G46" s="643"/>
      <c r="H46" s="643"/>
      <c r="I46" s="643"/>
      <c r="J46" s="643"/>
      <c r="K46" s="643"/>
      <c r="L46" s="643"/>
      <c r="M46" s="643"/>
      <c r="N46" s="643"/>
      <c r="O46" s="643"/>
      <c r="P46" s="643"/>
      <c r="Q46" s="642"/>
      <c r="R46" s="642"/>
      <c r="S46" s="642"/>
      <c r="T46" s="642"/>
      <c r="U46" s="642"/>
      <c r="V46" s="642"/>
      <c r="W46" s="642"/>
      <c r="X46" s="642"/>
      <c r="Y46" s="625"/>
    </row>
    <row r="47" spans="1:32" x14ac:dyDescent="0.25">
      <c r="G47" s="623"/>
      <c r="H47" s="623"/>
      <c r="I47" s="623"/>
      <c r="J47" s="623"/>
      <c r="K47" s="623"/>
      <c r="L47" s="623"/>
      <c r="M47" s="623"/>
      <c r="N47" s="623"/>
      <c r="O47" s="623"/>
      <c r="P47" s="623"/>
      <c r="Y47" s="625"/>
    </row>
    <row r="48" spans="1:32" x14ac:dyDescent="0.25">
      <c r="A48" s="623"/>
      <c r="G48" s="623"/>
      <c r="H48" s="623"/>
      <c r="I48" s="623"/>
      <c r="J48" s="623"/>
      <c r="K48" s="623"/>
      <c r="L48" s="623"/>
      <c r="M48" s="623"/>
      <c r="N48" s="623"/>
      <c r="O48" s="623"/>
      <c r="P48" s="623"/>
      <c r="Y48" s="625"/>
    </row>
    <row r="49" spans="1:25" x14ac:dyDescent="0.25">
      <c r="A49" s="670"/>
      <c r="B49" s="1210" t="s">
        <v>828</v>
      </c>
      <c r="C49" s="1211"/>
      <c r="D49" s="1210" t="s">
        <v>827</v>
      </c>
      <c r="E49" s="1212"/>
      <c r="F49" s="624"/>
      <c r="G49" s="623"/>
      <c r="H49" s="623"/>
      <c r="I49" s="623"/>
      <c r="J49" s="623"/>
      <c r="K49" s="623"/>
      <c r="L49" s="623"/>
      <c r="M49" s="623"/>
      <c r="N49" s="623"/>
      <c r="O49" s="623"/>
      <c r="P49" s="623"/>
      <c r="Y49" s="625"/>
    </row>
    <row r="50" spans="1:25" x14ac:dyDescent="0.25">
      <c r="A50" s="642"/>
      <c r="B50" s="680" t="s">
        <v>814</v>
      </c>
      <c r="C50" s="681" t="s">
        <v>813</v>
      </c>
      <c r="D50" s="682" t="s">
        <v>814</v>
      </c>
      <c r="E50" s="668" t="s">
        <v>813</v>
      </c>
      <c r="G50" s="623"/>
      <c r="H50" s="623"/>
      <c r="I50" s="623"/>
      <c r="J50" s="623"/>
      <c r="K50" s="623"/>
      <c r="L50" s="623"/>
      <c r="M50" s="623"/>
      <c r="N50" s="623"/>
      <c r="O50" s="623"/>
      <c r="P50" s="623"/>
      <c r="Y50" s="625"/>
    </row>
    <row r="51" spans="1:25" x14ac:dyDescent="0.25">
      <c r="A51" s="504" t="s">
        <v>826</v>
      </c>
      <c r="B51" s="777"/>
      <c r="C51" s="785"/>
      <c r="D51" s="777"/>
      <c r="E51" s="778"/>
      <c r="G51" s="623"/>
      <c r="H51" s="623"/>
      <c r="I51" s="623"/>
      <c r="J51" s="623"/>
      <c r="K51" s="623"/>
      <c r="L51" s="623"/>
      <c r="M51" s="623"/>
      <c r="N51" s="623"/>
      <c r="O51" s="623"/>
      <c r="P51" s="623"/>
      <c r="Y51" s="625"/>
    </row>
    <row r="52" spans="1:25" x14ac:dyDescent="0.25">
      <c r="A52" s="503" t="s">
        <v>825</v>
      </c>
      <c r="B52" s="781"/>
      <c r="C52" s="786"/>
      <c r="D52" s="781"/>
      <c r="E52" s="782"/>
      <c r="H52" s="623"/>
      <c r="I52" s="623"/>
      <c r="J52" s="623"/>
      <c r="K52" s="623"/>
      <c r="L52" s="623"/>
      <c r="M52" s="623"/>
      <c r="N52" s="623"/>
      <c r="O52" s="623"/>
      <c r="P52" s="623"/>
      <c r="Y52" s="625"/>
    </row>
    <row r="53" spans="1:25" x14ac:dyDescent="0.25">
      <c r="A53" s="503" t="s">
        <v>824</v>
      </c>
      <c r="B53" s="1208"/>
      <c r="C53" s="1217"/>
      <c r="D53" s="1208"/>
      <c r="E53" s="1209"/>
      <c r="K53" s="623"/>
      <c r="L53" s="623"/>
      <c r="M53" s="623"/>
      <c r="N53" s="623"/>
      <c r="O53" s="623"/>
      <c r="P53" s="623"/>
      <c r="Y53" s="625"/>
    </row>
    <row r="54" spans="1:25" x14ac:dyDescent="0.25">
      <c r="A54" s="503" t="s">
        <v>823</v>
      </c>
      <c r="B54" s="1208"/>
      <c r="C54" s="1217"/>
      <c r="D54" s="1208"/>
      <c r="E54" s="1209"/>
      <c r="K54" s="623"/>
      <c r="L54" s="623"/>
      <c r="M54" s="623"/>
      <c r="N54" s="623"/>
      <c r="O54" s="623"/>
      <c r="P54" s="623"/>
      <c r="Y54" s="625"/>
    </row>
    <row r="55" spans="1:25" x14ac:dyDescent="0.25">
      <c r="A55" s="503" t="s">
        <v>822</v>
      </c>
      <c r="B55" s="1208"/>
      <c r="C55" s="1217"/>
      <c r="D55" s="1208"/>
      <c r="E55" s="1209"/>
      <c r="K55" s="623"/>
      <c r="L55" s="623"/>
      <c r="M55" s="623"/>
      <c r="N55" s="623"/>
      <c r="O55" s="623"/>
      <c r="P55" s="623"/>
      <c r="Y55" s="625"/>
    </row>
    <row r="56" spans="1:25" x14ac:dyDescent="0.25">
      <c r="A56" s="503" t="s">
        <v>821</v>
      </c>
      <c r="B56" s="1208"/>
      <c r="C56" s="1217"/>
      <c r="D56" s="1208"/>
      <c r="E56" s="1209"/>
      <c r="K56" s="623"/>
      <c r="L56" s="623"/>
      <c r="M56" s="623"/>
      <c r="N56" s="623"/>
      <c r="O56" s="623"/>
      <c r="P56" s="623"/>
      <c r="Y56" s="625"/>
    </row>
    <row r="57" spans="1:25" x14ac:dyDescent="0.25">
      <c r="A57" s="503" t="s">
        <v>820</v>
      </c>
      <c r="B57" s="1208"/>
      <c r="C57" s="1217"/>
      <c r="D57" s="1208"/>
      <c r="E57" s="1209"/>
      <c r="K57" s="623"/>
      <c r="L57" s="623"/>
      <c r="M57" s="623"/>
      <c r="N57" s="623"/>
      <c r="O57" s="623"/>
      <c r="P57" s="623"/>
      <c r="Y57" s="625"/>
    </row>
    <row r="58" spans="1:25" x14ac:dyDescent="0.25">
      <c r="A58" s="502" t="s">
        <v>819</v>
      </c>
      <c r="B58" s="500"/>
      <c r="C58" s="501"/>
      <c r="D58" s="500"/>
      <c r="E58" s="499"/>
      <c r="G58" s="623"/>
      <c r="H58" s="623"/>
      <c r="I58" s="623"/>
      <c r="J58" s="623"/>
      <c r="K58" s="623"/>
      <c r="L58" s="623"/>
      <c r="M58" s="623"/>
      <c r="N58" s="623"/>
      <c r="O58" s="623"/>
      <c r="P58" s="623"/>
      <c r="Y58" s="625"/>
    </row>
    <row r="59" spans="1:25" x14ac:dyDescent="0.25">
      <c r="A59" s="683"/>
      <c r="B59" s="684"/>
      <c r="G59" s="623"/>
      <c r="H59" s="623"/>
      <c r="I59" s="623"/>
      <c r="J59" s="623"/>
      <c r="K59" s="623"/>
      <c r="L59" s="623"/>
      <c r="M59" s="623"/>
      <c r="N59" s="623"/>
      <c r="O59" s="623"/>
      <c r="P59" s="623"/>
      <c r="Y59" s="625"/>
    </row>
    <row r="60" spans="1:25" x14ac:dyDescent="0.25">
      <c r="G60" s="623"/>
      <c r="H60" s="623"/>
      <c r="I60" s="623"/>
      <c r="J60" s="623"/>
      <c r="K60" s="623"/>
      <c r="L60" s="623"/>
      <c r="M60" s="623"/>
      <c r="N60" s="623"/>
      <c r="O60" s="623"/>
      <c r="P60" s="623"/>
      <c r="Y60" s="625"/>
    </row>
    <row r="61" spans="1:25" ht="15.75" x14ac:dyDescent="0.25">
      <c r="A61" s="497" t="s">
        <v>829</v>
      </c>
      <c r="B61" s="642"/>
      <c r="C61" s="642"/>
      <c r="D61" s="642"/>
      <c r="E61" s="642"/>
      <c r="F61" s="642"/>
      <c r="G61" s="643"/>
      <c r="H61" s="643"/>
      <c r="I61" s="643"/>
      <c r="J61" s="643"/>
      <c r="K61" s="643"/>
      <c r="L61" s="643"/>
      <c r="M61" s="643"/>
      <c r="N61" s="643"/>
      <c r="O61" s="643"/>
      <c r="P61" s="643"/>
      <c r="Q61" s="642"/>
      <c r="R61" s="642"/>
      <c r="S61" s="642"/>
      <c r="T61" s="642"/>
      <c r="U61" s="642"/>
      <c r="V61" s="642"/>
      <c r="W61" s="642"/>
      <c r="X61" s="642"/>
      <c r="Y61" s="625"/>
    </row>
    <row r="62" spans="1:25" ht="15.75" x14ac:dyDescent="0.25">
      <c r="A62" s="408"/>
      <c r="B62" s="624"/>
      <c r="C62" s="624"/>
      <c r="D62" s="624"/>
      <c r="E62" s="624"/>
      <c r="F62" s="624"/>
      <c r="G62" s="623"/>
      <c r="H62" s="623"/>
      <c r="I62" s="623"/>
      <c r="J62" s="623"/>
      <c r="K62" s="623"/>
      <c r="L62" s="623"/>
      <c r="M62" s="623"/>
      <c r="N62" s="623"/>
      <c r="O62" s="623"/>
      <c r="P62" s="623"/>
      <c r="Q62" s="624"/>
      <c r="R62" s="624"/>
      <c r="S62" s="624"/>
      <c r="T62" s="624"/>
      <c r="U62" s="624"/>
      <c r="V62" s="624"/>
      <c r="W62" s="624"/>
      <c r="X62" s="624"/>
      <c r="Y62" s="625"/>
    </row>
    <row r="63" spans="1:25" x14ac:dyDescent="0.25">
      <c r="A63" s="623"/>
      <c r="B63" s="624"/>
      <c r="C63" s="624"/>
      <c r="D63" s="624"/>
      <c r="E63" s="624"/>
      <c r="F63" s="624"/>
      <c r="G63" s="623"/>
      <c r="H63" s="623"/>
      <c r="I63" s="623"/>
      <c r="J63" s="623"/>
      <c r="K63" s="623"/>
      <c r="L63" s="623"/>
      <c r="M63" s="623"/>
      <c r="N63" s="623"/>
      <c r="O63" s="623"/>
      <c r="P63" s="623"/>
      <c r="Q63" s="624"/>
      <c r="R63" s="624"/>
      <c r="S63" s="624"/>
      <c r="T63" s="624"/>
      <c r="U63" s="624"/>
      <c r="V63" s="624"/>
      <c r="W63" s="624"/>
      <c r="X63" s="624"/>
      <c r="Y63" s="625"/>
    </row>
    <row r="64" spans="1:25" x14ac:dyDescent="0.25">
      <c r="A64" s="670"/>
      <c r="B64" s="1210" t="s">
        <v>828</v>
      </c>
      <c r="C64" s="1211"/>
      <c r="D64" s="1210" t="s">
        <v>827</v>
      </c>
      <c r="E64" s="1212"/>
      <c r="F64" s="624"/>
      <c r="G64" s="623"/>
      <c r="H64" s="623"/>
      <c r="I64" s="623"/>
      <c r="J64" s="623"/>
      <c r="K64" s="623"/>
      <c r="L64" s="623"/>
      <c r="M64" s="623"/>
      <c r="N64" s="623"/>
      <c r="O64" s="623"/>
      <c r="P64" s="623"/>
      <c r="Y64" s="625"/>
    </row>
    <row r="65" spans="1:55" x14ac:dyDescent="0.25">
      <c r="A65" s="642"/>
      <c r="B65" s="680" t="s">
        <v>814</v>
      </c>
      <c r="C65" s="681" t="s">
        <v>813</v>
      </c>
      <c r="D65" s="682" t="s">
        <v>814</v>
      </c>
      <c r="E65" s="668" t="s">
        <v>813</v>
      </c>
      <c r="G65" s="623"/>
      <c r="H65" s="623"/>
      <c r="I65" s="623"/>
      <c r="J65" s="623"/>
      <c r="K65" s="623"/>
      <c r="L65" s="623"/>
      <c r="M65" s="623"/>
      <c r="N65" s="623"/>
      <c r="O65" s="623"/>
      <c r="P65" s="623"/>
      <c r="Y65" s="625"/>
    </row>
    <row r="66" spans="1:55" x14ac:dyDescent="0.25">
      <c r="A66" s="504" t="s">
        <v>826</v>
      </c>
      <c r="B66" s="777"/>
      <c r="C66" s="785"/>
      <c r="D66" s="777"/>
      <c r="E66" s="778"/>
      <c r="G66" s="623"/>
      <c r="H66" s="623"/>
      <c r="I66" s="623"/>
      <c r="J66" s="623"/>
      <c r="K66" s="623"/>
      <c r="L66" s="623"/>
      <c r="M66" s="623"/>
      <c r="N66" s="623"/>
      <c r="O66" s="623"/>
      <c r="P66" s="623"/>
      <c r="Y66" s="625"/>
    </row>
    <row r="67" spans="1:55" x14ac:dyDescent="0.25">
      <c r="A67" s="503" t="s">
        <v>825</v>
      </c>
      <c r="B67" s="781"/>
      <c r="C67" s="786"/>
      <c r="D67" s="781"/>
      <c r="E67" s="782"/>
      <c r="G67" s="623"/>
      <c r="H67" s="623"/>
      <c r="I67" s="623"/>
      <c r="J67" s="623"/>
      <c r="K67" s="623"/>
      <c r="L67" s="623"/>
      <c r="M67" s="623"/>
      <c r="N67" s="623"/>
      <c r="O67" s="623"/>
      <c r="P67" s="623"/>
      <c r="Y67" s="625"/>
    </row>
    <row r="68" spans="1:55" x14ac:dyDescent="0.25">
      <c r="A68" s="503" t="s">
        <v>824</v>
      </c>
      <c r="B68" s="1208"/>
      <c r="C68" s="1217"/>
      <c r="D68" s="1208"/>
      <c r="E68" s="1209"/>
      <c r="G68" s="623"/>
      <c r="H68" s="623"/>
      <c r="I68" s="623"/>
      <c r="J68" s="623"/>
      <c r="K68" s="623"/>
      <c r="L68" s="623"/>
      <c r="M68" s="623"/>
      <c r="N68" s="623"/>
      <c r="O68" s="623"/>
      <c r="P68" s="623"/>
      <c r="Y68" s="625"/>
    </row>
    <row r="69" spans="1:55" x14ac:dyDescent="0.25">
      <c r="A69" s="503" t="s">
        <v>823</v>
      </c>
      <c r="B69" s="1208"/>
      <c r="C69" s="1217"/>
      <c r="D69" s="1208"/>
      <c r="E69" s="1209"/>
      <c r="G69" s="623"/>
      <c r="H69" s="623"/>
      <c r="I69" s="623"/>
      <c r="J69" s="623"/>
      <c r="K69" s="623"/>
      <c r="L69" s="623"/>
      <c r="M69" s="623"/>
      <c r="N69" s="623"/>
      <c r="O69" s="623"/>
      <c r="P69" s="623"/>
      <c r="Y69" s="625"/>
    </row>
    <row r="70" spans="1:55" x14ac:dyDescent="0.25">
      <c r="A70" s="503" t="s">
        <v>822</v>
      </c>
      <c r="B70" s="1208"/>
      <c r="C70" s="1217"/>
      <c r="D70" s="1208"/>
      <c r="E70" s="1209"/>
      <c r="G70" s="623"/>
      <c r="H70" s="623"/>
      <c r="I70" s="623"/>
      <c r="J70" s="623"/>
      <c r="K70" s="623"/>
      <c r="L70" s="623"/>
      <c r="M70" s="623"/>
      <c r="N70" s="623"/>
      <c r="O70" s="623"/>
      <c r="P70" s="623"/>
      <c r="Y70" s="625"/>
    </row>
    <row r="71" spans="1:55" x14ac:dyDescent="0.25">
      <c r="A71" s="503" t="s">
        <v>821</v>
      </c>
      <c r="B71" s="1208"/>
      <c r="C71" s="1217"/>
      <c r="D71" s="1208"/>
      <c r="E71" s="1209"/>
      <c r="G71" s="623"/>
      <c r="H71" s="623"/>
      <c r="I71" s="623"/>
      <c r="J71" s="623"/>
      <c r="K71" s="623"/>
      <c r="L71" s="623"/>
      <c r="M71" s="623"/>
      <c r="N71" s="623"/>
      <c r="O71" s="623"/>
      <c r="P71" s="623"/>
      <c r="Y71" s="625"/>
    </row>
    <row r="72" spans="1:55" x14ac:dyDescent="0.25">
      <c r="A72" s="503" t="s">
        <v>820</v>
      </c>
      <c r="B72" s="1208"/>
      <c r="C72" s="1217"/>
      <c r="D72" s="1208"/>
      <c r="E72" s="1209"/>
      <c r="G72" s="623"/>
      <c r="H72" s="623"/>
      <c r="I72" s="623"/>
      <c r="J72" s="623"/>
      <c r="K72" s="623"/>
      <c r="L72" s="623"/>
      <c r="M72" s="623"/>
      <c r="N72" s="623"/>
      <c r="O72" s="623"/>
      <c r="P72" s="623"/>
      <c r="Y72" s="625"/>
    </row>
    <row r="73" spans="1:55" x14ac:dyDescent="0.25">
      <c r="A73" s="502" t="s">
        <v>819</v>
      </c>
      <c r="B73" s="500"/>
      <c r="C73" s="501"/>
      <c r="D73" s="500"/>
      <c r="E73" s="499"/>
      <c r="G73" s="623"/>
      <c r="H73" s="623"/>
      <c r="I73" s="623"/>
      <c r="J73" s="623"/>
      <c r="K73" s="623"/>
      <c r="L73" s="623"/>
      <c r="M73" s="623"/>
      <c r="N73" s="623"/>
      <c r="O73" s="623"/>
      <c r="P73" s="623"/>
      <c r="Y73" s="625"/>
    </row>
    <row r="74" spans="1:55" x14ac:dyDescent="0.25">
      <c r="G74" s="623"/>
      <c r="H74" s="623"/>
      <c r="I74" s="623"/>
      <c r="J74" s="623"/>
      <c r="K74" s="623"/>
      <c r="L74" s="623"/>
      <c r="M74" s="623"/>
      <c r="N74" s="623"/>
      <c r="O74" s="623"/>
      <c r="P74" s="623"/>
      <c r="Y74" s="625"/>
    </row>
    <row r="75" spans="1:55" ht="30.75" x14ac:dyDescent="0.55000000000000004">
      <c r="A75" s="497" t="s">
        <v>818</v>
      </c>
      <c r="B75" s="685"/>
      <c r="C75" s="685"/>
      <c r="D75" s="685"/>
      <c r="E75" s="685"/>
      <c r="F75" s="685"/>
      <c r="G75" s="685"/>
      <c r="H75" s="685"/>
      <c r="I75" s="685"/>
      <c r="J75" s="646"/>
      <c r="K75" s="643"/>
      <c r="L75" s="643"/>
      <c r="M75" s="643"/>
      <c r="N75" s="643"/>
      <c r="O75" s="643"/>
      <c r="P75" s="643"/>
      <c r="Q75" s="643"/>
      <c r="R75" s="643"/>
      <c r="S75" s="643"/>
      <c r="T75" s="643"/>
      <c r="U75" s="643"/>
      <c r="V75" s="643"/>
      <c r="W75" s="643"/>
      <c r="X75" s="642"/>
      <c r="Y75" s="625"/>
      <c r="AH75" s="686"/>
      <c r="AI75" s="686"/>
      <c r="AJ75" s="686"/>
      <c r="AK75" s="686"/>
      <c r="AL75" s="686"/>
      <c r="AM75" s="687"/>
      <c r="AN75" s="623"/>
      <c r="AO75" s="623"/>
      <c r="AP75" s="623"/>
      <c r="AQ75" s="623"/>
      <c r="AR75" s="623"/>
      <c r="AS75" s="623"/>
      <c r="AT75" s="623"/>
      <c r="AU75" s="623"/>
      <c r="AV75" s="623"/>
      <c r="AW75" s="623"/>
      <c r="AX75" s="623"/>
      <c r="AY75" s="623"/>
      <c r="AZ75" s="623"/>
      <c r="BA75" s="624"/>
      <c r="BB75" s="624"/>
      <c r="BC75" s="624"/>
    </row>
    <row r="76" spans="1:55" s="624" customFormat="1" ht="30.75" x14ac:dyDescent="0.55000000000000004">
      <c r="A76" s="688" t="s">
        <v>816</v>
      </c>
      <c r="B76" s="689"/>
      <c r="C76" s="623"/>
      <c r="D76" s="623"/>
      <c r="E76" s="623"/>
      <c r="F76" s="623"/>
      <c r="G76" s="626"/>
      <c r="H76" s="626"/>
      <c r="I76" s="626"/>
      <c r="J76" s="623"/>
      <c r="K76" s="623"/>
      <c r="L76" s="623"/>
      <c r="M76" s="623"/>
      <c r="N76" s="623"/>
      <c r="O76" s="623"/>
      <c r="P76" s="623"/>
      <c r="Q76" s="623"/>
      <c r="R76" s="623"/>
      <c r="S76" s="623"/>
      <c r="T76" s="623"/>
      <c r="U76" s="623"/>
      <c r="V76" s="623"/>
      <c r="W76" s="623"/>
      <c r="Y76" s="625"/>
      <c r="Z76" s="625"/>
      <c r="AA76" s="625"/>
      <c r="AB76" s="625"/>
      <c r="AC76" s="625"/>
      <c r="AD76" s="625"/>
      <c r="AE76" s="625"/>
      <c r="AF76" s="626"/>
      <c r="AG76" s="626"/>
      <c r="AH76" s="686"/>
      <c r="AI76" s="686"/>
      <c r="AJ76" s="686"/>
      <c r="AK76" s="686"/>
      <c r="AL76" s="686"/>
      <c r="AM76" s="687"/>
      <c r="AN76" s="623"/>
      <c r="AO76" s="623"/>
      <c r="AP76" s="623"/>
      <c r="AQ76" s="623"/>
      <c r="AR76" s="623"/>
      <c r="AS76" s="623"/>
      <c r="AT76" s="623"/>
      <c r="AU76" s="623"/>
      <c r="AV76" s="623"/>
      <c r="AW76" s="623"/>
      <c r="AX76" s="623"/>
      <c r="AY76" s="623"/>
      <c r="AZ76" s="623"/>
      <c r="BA76" s="626"/>
      <c r="BB76" s="626"/>
      <c r="BC76" s="626"/>
    </row>
    <row r="77" spans="1:55" s="624" customFormat="1" ht="18.75" customHeight="1" x14ac:dyDescent="0.55000000000000004">
      <c r="A77" s="623"/>
      <c r="B77" s="689"/>
      <c r="C77" s="623"/>
      <c r="D77" s="623"/>
      <c r="E77" s="623"/>
      <c r="F77" s="623"/>
      <c r="G77" s="626"/>
      <c r="H77" s="626"/>
      <c r="I77" s="626"/>
      <c r="J77" s="623"/>
      <c r="K77" s="623"/>
      <c r="L77" s="623"/>
      <c r="M77" s="623"/>
      <c r="N77" s="623"/>
      <c r="O77" s="623"/>
      <c r="P77" s="623"/>
      <c r="Q77" s="623"/>
      <c r="R77" s="623"/>
      <c r="S77" s="623"/>
      <c r="T77" s="623"/>
      <c r="U77" s="623"/>
      <c r="V77" s="623"/>
      <c r="W77" s="623"/>
      <c r="Y77" s="625"/>
      <c r="Z77" s="625"/>
      <c r="AA77" s="625"/>
      <c r="AB77" s="625"/>
      <c r="AC77" s="625"/>
      <c r="AD77" s="625"/>
      <c r="AE77" s="625"/>
      <c r="AF77" s="626"/>
      <c r="AG77" s="626"/>
      <c r="AH77" s="686"/>
      <c r="AI77" s="686"/>
      <c r="AJ77" s="686"/>
      <c r="AK77" s="686"/>
      <c r="AL77" s="686"/>
      <c r="AM77" s="687"/>
      <c r="AN77" s="623"/>
      <c r="AO77" s="623"/>
      <c r="AP77" s="623"/>
      <c r="AQ77" s="623"/>
      <c r="AR77" s="623"/>
      <c r="AS77" s="623"/>
      <c r="AT77" s="623"/>
      <c r="AU77" s="623"/>
      <c r="AV77" s="623"/>
      <c r="AW77" s="623"/>
      <c r="AX77" s="623"/>
      <c r="AY77" s="623"/>
      <c r="AZ77" s="623"/>
      <c r="BA77" s="626"/>
      <c r="BB77" s="626"/>
      <c r="BC77" s="626"/>
    </row>
    <row r="78" spans="1:55" s="624" customFormat="1" ht="12.75" customHeight="1" x14ac:dyDescent="0.55000000000000004">
      <c r="A78" s="690"/>
      <c r="B78" s="689"/>
      <c r="C78" s="623"/>
      <c r="D78" s="623"/>
      <c r="E78" s="623"/>
      <c r="F78" s="623"/>
      <c r="G78" s="626"/>
      <c r="H78" s="626"/>
      <c r="I78" s="626"/>
      <c r="J78" s="623"/>
      <c r="K78" s="623"/>
      <c r="L78" s="623"/>
      <c r="M78" s="623"/>
      <c r="N78" s="623"/>
      <c r="O78" s="623"/>
      <c r="P78" s="623"/>
      <c r="Q78" s="623"/>
      <c r="R78" s="623"/>
      <c r="S78" s="623"/>
      <c r="T78" s="623"/>
      <c r="U78" s="623"/>
      <c r="V78" s="623"/>
      <c r="W78" s="623"/>
      <c r="Y78" s="625"/>
      <c r="Z78" s="625"/>
      <c r="AA78" s="625"/>
      <c r="AB78" s="625"/>
      <c r="AC78" s="625"/>
      <c r="AD78" s="625"/>
      <c r="AE78" s="625"/>
      <c r="AF78" s="626"/>
      <c r="AG78" s="626"/>
      <c r="AH78" s="686"/>
      <c r="AI78" s="686"/>
      <c r="AJ78" s="686"/>
      <c r="AK78" s="686"/>
      <c r="AL78" s="686"/>
      <c r="AM78" s="687"/>
      <c r="AN78" s="623"/>
      <c r="AO78" s="623"/>
      <c r="AP78" s="623"/>
      <c r="AQ78" s="623"/>
      <c r="AR78" s="623"/>
      <c r="AS78" s="623"/>
      <c r="AT78" s="623"/>
      <c r="AU78" s="623"/>
      <c r="AV78" s="623"/>
      <c r="AW78" s="623"/>
      <c r="AX78" s="623"/>
      <c r="AY78" s="623"/>
      <c r="AZ78" s="623"/>
      <c r="BA78" s="626"/>
      <c r="BB78" s="626"/>
      <c r="BC78" s="626"/>
    </row>
    <row r="79" spans="1:55" s="624" customFormat="1" ht="17.25" customHeight="1" x14ac:dyDescent="0.55000000000000004">
      <c r="A79" s="666"/>
      <c r="B79" s="667" t="s">
        <v>814</v>
      </c>
      <c r="C79" s="668" t="s">
        <v>813</v>
      </c>
      <c r="D79" s="626"/>
      <c r="E79" s="626"/>
      <c r="F79" s="626"/>
      <c r="G79" s="626"/>
      <c r="H79" s="626"/>
      <c r="I79" s="626"/>
      <c r="J79" s="623"/>
      <c r="K79" s="623"/>
      <c r="L79" s="623"/>
      <c r="M79" s="623"/>
      <c r="N79" s="623"/>
      <c r="O79" s="623"/>
      <c r="P79" s="623"/>
      <c r="Q79" s="623"/>
      <c r="R79" s="623"/>
      <c r="S79" s="623"/>
      <c r="T79" s="623"/>
      <c r="U79" s="623"/>
      <c r="V79" s="623"/>
      <c r="W79" s="623"/>
      <c r="Y79" s="625"/>
      <c r="Z79" s="625"/>
      <c r="AA79" s="625"/>
      <c r="AB79" s="625"/>
      <c r="AC79" s="625"/>
      <c r="AD79" s="625"/>
      <c r="AE79" s="625"/>
      <c r="AF79" s="626"/>
      <c r="AG79" s="626"/>
      <c r="AH79" s="686"/>
      <c r="AI79" s="686"/>
      <c r="AJ79" s="686"/>
      <c r="AK79" s="686"/>
      <c r="AL79" s="686"/>
      <c r="AM79" s="687"/>
      <c r="AN79" s="623"/>
      <c r="AO79" s="623"/>
      <c r="AP79" s="623"/>
      <c r="AQ79" s="623"/>
      <c r="AR79" s="623"/>
      <c r="AS79" s="623"/>
      <c r="AT79" s="623"/>
      <c r="AU79" s="623"/>
      <c r="AV79" s="623"/>
      <c r="AW79" s="623"/>
      <c r="AX79" s="623"/>
      <c r="AY79" s="623"/>
      <c r="AZ79" s="623"/>
      <c r="BA79" s="626"/>
      <c r="BB79" s="626"/>
      <c r="BC79" s="626"/>
    </row>
    <row r="80" spans="1:55" s="624" customFormat="1" ht="17.25" customHeight="1" x14ac:dyDescent="0.55000000000000004">
      <c r="A80" s="496" t="s">
        <v>815</v>
      </c>
      <c r="B80" s="495"/>
      <c r="C80" s="494"/>
      <c r="D80" s="626"/>
      <c r="E80" s="626"/>
      <c r="F80" s="626"/>
      <c r="G80" s="626"/>
      <c r="H80" s="626"/>
      <c r="I80" s="626"/>
      <c r="J80" s="623"/>
      <c r="K80" s="623"/>
      <c r="L80" s="623"/>
      <c r="M80" s="623"/>
      <c r="N80" s="623"/>
      <c r="O80" s="623"/>
      <c r="P80" s="623"/>
      <c r="Q80" s="623"/>
      <c r="R80" s="623"/>
      <c r="S80" s="623"/>
      <c r="T80" s="623"/>
      <c r="U80" s="623"/>
      <c r="V80" s="623"/>
      <c r="W80" s="623"/>
      <c r="Y80" s="625"/>
      <c r="Z80" s="625"/>
      <c r="AA80" s="625"/>
      <c r="AB80" s="625"/>
      <c r="AC80" s="625"/>
      <c r="AD80" s="625"/>
      <c r="AE80" s="625"/>
      <c r="AF80" s="626"/>
      <c r="AG80" s="626"/>
      <c r="AH80" s="686"/>
      <c r="AI80" s="686"/>
      <c r="AJ80" s="686"/>
      <c r="AK80" s="686"/>
      <c r="AL80" s="686"/>
      <c r="AM80" s="687"/>
      <c r="AN80" s="623"/>
      <c r="AO80" s="623"/>
      <c r="AP80" s="623"/>
      <c r="AQ80" s="623"/>
      <c r="AR80" s="623"/>
      <c r="AS80" s="623"/>
      <c r="AT80" s="623"/>
      <c r="AU80" s="623"/>
      <c r="AV80" s="623"/>
      <c r="AW80" s="623"/>
      <c r="AX80" s="623"/>
      <c r="AY80" s="623"/>
      <c r="AZ80" s="623"/>
      <c r="BA80" s="626"/>
      <c r="BB80" s="626"/>
      <c r="BC80" s="626"/>
    </row>
    <row r="81" spans="1:55" s="624" customFormat="1" ht="17.25" customHeight="1" x14ac:dyDescent="0.55000000000000004">
      <c r="A81" s="493"/>
      <c r="B81" s="693"/>
      <c r="C81" s="626"/>
      <c r="D81" s="626"/>
      <c r="E81" s="626"/>
      <c r="F81" s="626"/>
      <c r="G81" s="626"/>
      <c r="H81" s="626"/>
      <c r="I81" s="626"/>
      <c r="J81" s="623"/>
      <c r="K81" s="623"/>
      <c r="L81" s="623"/>
      <c r="M81" s="623"/>
      <c r="N81" s="623"/>
      <c r="O81" s="623"/>
      <c r="P81" s="623"/>
      <c r="Q81" s="623"/>
      <c r="R81" s="623"/>
      <c r="S81" s="623"/>
      <c r="T81" s="623"/>
      <c r="U81" s="623"/>
      <c r="V81" s="623"/>
      <c r="W81" s="623"/>
      <c r="Y81" s="625"/>
      <c r="Z81" s="625"/>
      <c r="AA81" s="625"/>
      <c r="AB81" s="625"/>
      <c r="AC81" s="625"/>
      <c r="AD81" s="625"/>
      <c r="AE81" s="625"/>
      <c r="AF81" s="626"/>
      <c r="AG81" s="626"/>
      <c r="AH81" s="686"/>
      <c r="AI81" s="686"/>
      <c r="AJ81" s="686"/>
      <c r="AK81" s="686"/>
      <c r="AL81" s="686"/>
      <c r="AM81" s="687"/>
      <c r="AN81" s="623"/>
      <c r="AO81" s="623"/>
      <c r="AP81" s="623"/>
      <c r="AQ81" s="623"/>
      <c r="AR81" s="623"/>
      <c r="AS81" s="623"/>
      <c r="AT81" s="623"/>
      <c r="AU81" s="623"/>
      <c r="AV81" s="623"/>
      <c r="AW81" s="623"/>
      <c r="AX81" s="623"/>
      <c r="AY81" s="623"/>
      <c r="AZ81" s="623"/>
      <c r="BA81" s="626"/>
      <c r="BB81" s="626"/>
      <c r="BC81" s="626"/>
    </row>
    <row r="82" spans="1:55" s="624" customFormat="1" ht="17.25" customHeight="1" x14ac:dyDescent="0.55000000000000004">
      <c r="A82" s="493"/>
      <c r="B82" s="693"/>
      <c r="C82" s="626"/>
      <c r="D82" s="626"/>
      <c r="E82" s="626"/>
      <c r="F82" s="626"/>
      <c r="G82" s="626"/>
      <c r="H82" s="626"/>
      <c r="I82" s="626"/>
      <c r="J82" s="623"/>
      <c r="K82" s="623"/>
      <c r="L82" s="623"/>
      <c r="M82" s="623"/>
      <c r="N82" s="623"/>
      <c r="O82" s="623"/>
      <c r="P82" s="623"/>
      <c r="Q82" s="623"/>
      <c r="R82" s="623"/>
      <c r="S82" s="623"/>
      <c r="T82" s="623"/>
      <c r="U82" s="623"/>
      <c r="V82" s="623"/>
      <c r="W82" s="623"/>
      <c r="Y82" s="625"/>
      <c r="Z82" s="625"/>
      <c r="AA82" s="625"/>
      <c r="AB82" s="625"/>
      <c r="AC82" s="625"/>
      <c r="AD82" s="625"/>
      <c r="AE82" s="625"/>
      <c r="AF82" s="626"/>
      <c r="AG82" s="626"/>
      <c r="AH82" s="686"/>
      <c r="AI82" s="686"/>
      <c r="AJ82" s="686"/>
      <c r="AK82" s="686"/>
      <c r="AL82" s="686"/>
      <c r="AM82" s="687"/>
      <c r="AN82" s="623"/>
      <c r="AO82" s="623"/>
      <c r="AP82" s="623"/>
      <c r="AQ82" s="623"/>
      <c r="AR82" s="623"/>
      <c r="AS82" s="623"/>
      <c r="AT82" s="623"/>
      <c r="AU82" s="623"/>
      <c r="AV82" s="623"/>
      <c r="AW82" s="623"/>
      <c r="AX82" s="623"/>
      <c r="AY82" s="623"/>
      <c r="AZ82" s="623"/>
      <c r="BA82" s="626"/>
      <c r="BB82" s="626"/>
      <c r="BC82" s="626"/>
    </row>
    <row r="83" spans="1:55" s="624" customFormat="1" ht="17.25" customHeight="1" x14ac:dyDescent="0.55000000000000004">
      <c r="A83" s="666"/>
      <c r="B83" s="1216" t="s">
        <v>134</v>
      </c>
      <c r="C83" s="1169"/>
      <c r="D83" s="694" t="s">
        <v>190</v>
      </c>
      <c r="E83" s="626"/>
      <c r="F83" s="626"/>
      <c r="G83" s="626"/>
      <c r="H83" s="626"/>
      <c r="I83" s="623"/>
      <c r="J83" s="623"/>
      <c r="K83" s="623"/>
      <c r="L83" s="623"/>
      <c r="M83" s="623"/>
      <c r="N83" s="623"/>
      <c r="O83" s="623"/>
      <c r="P83" s="623"/>
      <c r="Q83" s="623"/>
      <c r="R83" s="623"/>
      <c r="S83" s="623"/>
      <c r="T83" s="623"/>
      <c r="U83" s="623"/>
      <c r="V83" s="623"/>
      <c r="Y83" s="625"/>
      <c r="Z83" s="625"/>
      <c r="AA83" s="625"/>
      <c r="AB83" s="625"/>
      <c r="AC83" s="625"/>
      <c r="AD83" s="625"/>
      <c r="AE83" s="625"/>
      <c r="AF83" s="626"/>
      <c r="AG83" s="686"/>
      <c r="AH83" s="686"/>
      <c r="AI83" s="686"/>
      <c r="AJ83" s="686"/>
      <c r="AK83" s="686"/>
      <c r="AL83" s="687"/>
      <c r="AM83" s="623"/>
      <c r="AN83" s="623"/>
      <c r="AO83" s="623"/>
      <c r="AP83" s="623"/>
      <c r="AQ83" s="623"/>
      <c r="AR83" s="623"/>
      <c r="AS83" s="623"/>
      <c r="AT83" s="623"/>
      <c r="AU83" s="623"/>
      <c r="AV83" s="623"/>
      <c r="AW83" s="623"/>
      <c r="AX83" s="623"/>
      <c r="AY83" s="623"/>
      <c r="AZ83" s="626"/>
      <c r="BA83" s="626"/>
      <c r="BB83" s="626"/>
    </row>
    <row r="84" spans="1:55" s="624" customFormat="1" ht="37.5" customHeight="1" x14ac:dyDescent="0.55000000000000004">
      <c r="A84" s="666"/>
      <c r="B84" s="695" t="s">
        <v>814</v>
      </c>
      <c r="C84" s="696" t="s">
        <v>813</v>
      </c>
      <c r="D84" s="697"/>
      <c r="F84" s="626"/>
      <c r="G84" s="626"/>
      <c r="H84" s="626"/>
      <c r="I84" s="623"/>
      <c r="J84" s="623"/>
      <c r="K84" s="623"/>
      <c r="L84" s="623"/>
      <c r="M84" s="623"/>
      <c r="N84" s="623"/>
      <c r="O84" s="623"/>
      <c r="P84" s="623"/>
      <c r="Q84" s="623"/>
      <c r="R84" s="623"/>
      <c r="S84" s="623"/>
      <c r="T84" s="623"/>
      <c r="U84" s="623"/>
      <c r="V84" s="623"/>
      <c r="Y84" s="625"/>
      <c r="Z84" s="625"/>
      <c r="AA84" s="625"/>
      <c r="AB84" s="625"/>
      <c r="AC84" s="625"/>
      <c r="AD84" s="625"/>
      <c r="AE84" s="625"/>
      <c r="AF84" s="626"/>
      <c r="AG84" s="686"/>
      <c r="AH84" s="686"/>
      <c r="AI84" s="686"/>
      <c r="AJ84" s="686"/>
      <c r="AK84" s="686"/>
      <c r="AL84" s="687"/>
      <c r="AM84" s="623"/>
      <c r="AN84" s="623"/>
      <c r="AO84" s="623"/>
      <c r="AP84" s="623"/>
      <c r="AQ84" s="623"/>
      <c r="AR84" s="623"/>
      <c r="AS84" s="623"/>
      <c r="AT84" s="623"/>
      <c r="AU84" s="623"/>
      <c r="AV84" s="623"/>
      <c r="AW84" s="623"/>
      <c r="AX84" s="623"/>
      <c r="AY84" s="623"/>
      <c r="AZ84" s="626"/>
      <c r="BA84" s="626"/>
      <c r="BB84" s="626"/>
    </row>
    <row r="85" spans="1:55" s="624" customFormat="1" ht="18" customHeight="1" x14ac:dyDescent="0.55000000000000004">
      <c r="A85" s="698" t="s">
        <v>812</v>
      </c>
      <c r="B85" s="1144"/>
      <c r="C85" s="1145"/>
      <c r="D85" s="492"/>
      <c r="F85" s="626"/>
      <c r="G85" s="626"/>
      <c r="H85" s="626"/>
      <c r="I85" s="623"/>
      <c r="J85" s="623"/>
      <c r="K85" s="623"/>
      <c r="L85" s="623"/>
      <c r="M85" s="623"/>
      <c r="N85" s="623"/>
      <c r="O85" s="623"/>
      <c r="P85" s="623"/>
      <c r="Q85" s="623"/>
      <c r="R85" s="623"/>
      <c r="S85" s="623"/>
      <c r="T85" s="623"/>
      <c r="U85" s="623"/>
      <c r="V85" s="623"/>
      <c r="Y85" s="625"/>
      <c r="Z85" s="625"/>
      <c r="AA85" s="625"/>
      <c r="AB85" s="625"/>
      <c r="AC85" s="625"/>
      <c r="AD85" s="625"/>
      <c r="AE85" s="625"/>
      <c r="AF85" s="626"/>
      <c r="AG85" s="686"/>
      <c r="AH85" s="686"/>
      <c r="AI85" s="686"/>
      <c r="AJ85" s="686"/>
      <c r="AK85" s="686"/>
      <c r="AL85" s="687"/>
      <c r="AM85" s="623"/>
      <c r="AN85" s="623"/>
      <c r="AO85" s="623"/>
      <c r="AP85" s="623"/>
      <c r="AQ85" s="623"/>
      <c r="AR85" s="623"/>
      <c r="AS85" s="623"/>
      <c r="AT85" s="623"/>
      <c r="AU85" s="623"/>
      <c r="AV85" s="623"/>
      <c r="AW85" s="623"/>
      <c r="AX85" s="623"/>
      <c r="AY85" s="623"/>
      <c r="AZ85" s="626"/>
      <c r="BA85" s="626"/>
      <c r="BB85" s="626"/>
    </row>
    <row r="86" spans="1:55" s="624" customFormat="1" ht="17.25" customHeight="1" x14ac:dyDescent="0.55000000000000004">
      <c r="A86" s="699" t="s">
        <v>811</v>
      </c>
      <c r="B86" s="1146"/>
      <c r="C86" s="1147"/>
      <c r="D86" s="489"/>
      <c r="F86" s="623"/>
      <c r="G86" s="623"/>
      <c r="H86" s="623"/>
      <c r="I86" s="623"/>
      <c r="J86" s="623"/>
      <c r="K86" s="623"/>
      <c r="L86" s="623"/>
      <c r="M86" s="623"/>
      <c r="N86" s="623"/>
      <c r="O86" s="623"/>
      <c r="P86" s="623"/>
      <c r="Q86" s="623"/>
      <c r="R86" s="623"/>
      <c r="S86" s="623"/>
      <c r="T86" s="623"/>
      <c r="U86" s="623"/>
      <c r="V86" s="623"/>
      <c r="Y86" s="625"/>
      <c r="Z86" s="625"/>
      <c r="AA86" s="625"/>
      <c r="AB86" s="625"/>
      <c r="AC86" s="625"/>
      <c r="AD86" s="625"/>
      <c r="AE86" s="625"/>
      <c r="AF86" s="626"/>
      <c r="AG86" s="686"/>
      <c r="AH86" s="686"/>
      <c r="AI86" s="686"/>
      <c r="AJ86" s="686"/>
      <c r="AK86" s="686"/>
      <c r="AL86" s="687"/>
      <c r="AM86" s="623"/>
      <c r="AN86" s="623"/>
      <c r="AO86" s="623"/>
      <c r="AP86" s="623"/>
      <c r="AQ86" s="623"/>
      <c r="AR86" s="623"/>
      <c r="AS86" s="623"/>
      <c r="AT86" s="623"/>
      <c r="AU86" s="623"/>
      <c r="AV86" s="623"/>
      <c r="AW86" s="623"/>
      <c r="AX86" s="623"/>
      <c r="AY86" s="623"/>
      <c r="AZ86" s="626"/>
      <c r="BA86" s="626"/>
      <c r="BB86" s="626"/>
    </row>
    <row r="87" spans="1:55" s="624" customFormat="1" ht="17.25" customHeight="1" x14ac:dyDescent="0.55000000000000004">
      <c r="A87" s="699" t="s">
        <v>810</v>
      </c>
      <c r="B87" s="491"/>
      <c r="C87" s="490"/>
      <c r="D87" s="700"/>
      <c r="F87" s="623"/>
      <c r="G87" s="623"/>
      <c r="H87" s="623"/>
      <c r="I87" s="623"/>
      <c r="J87" s="623"/>
      <c r="K87" s="623"/>
      <c r="L87" s="623"/>
      <c r="M87" s="623"/>
      <c r="N87" s="623"/>
      <c r="O87" s="623"/>
      <c r="P87" s="623"/>
      <c r="Q87" s="623"/>
      <c r="R87" s="623"/>
      <c r="S87" s="623"/>
      <c r="T87" s="623"/>
      <c r="U87" s="623"/>
      <c r="V87" s="623"/>
      <c r="Y87" s="625"/>
      <c r="Z87" s="625"/>
      <c r="AA87" s="625"/>
      <c r="AB87" s="625"/>
      <c r="AC87" s="625"/>
      <c r="AD87" s="625"/>
      <c r="AE87" s="625"/>
      <c r="AF87" s="626"/>
      <c r="AG87" s="686"/>
      <c r="AH87" s="686"/>
      <c r="AI87" s="686"/>
      <c r="AJ87" s="686"/>
      <c r="AK87" s="686"/>
      <c r="AL87" s="687"/>
      <c r="AM87" s="623"/>
      <c r="AN87" s="623"/>
      <c r="AO87" s="623"/>
      <c r="AP87" s="623"/>
      <c r="AQ87" s="623"/>
      <c r="AR87" s="623"/>
      <c r="AS87" s="623"/>
      <c r="AT87" s="623"/>
      <c r="AU87" s="623"/>
      <c r="AV87" s="623"/>
      <c r="AW87" s="623"/>
      <c r="AX87" s="623"/>
      <c r="AY87" s="623"/>
      <c r="AZ87" s="626"/>
      <c r="BA87" s="626"/>
      <c r="BB87" s="626"/>
    </row>
    <row r="88" spans="1:55" s="624" customFormat="1" ht="17.25" customHeight="1" x14ac:dyDescent="0.55000000000000004">
      <c r="A88" s="699" t="s">
        <v>809</v>
      </c>
      <c r="B88" s="1146"/>
      <c r="C88" s="1147"/>
      <c r="D88" s="489"/>
      <c r="F88" s="623"/>
      <c r="G88" s="623"/>
      <c r="H88" s="623"/>
      <c r="I88" s="623"/>
      <c r="J88" s="623"/>
      <c r="K88" s="623"/>
      <c r="L88" s="623"/>
      <c r="M88" s="623"/>
      <c r="N88" s="623"/>
      <c r="O88" s="623"/>
      <c r="P88" s="623"/>
      <c r="Q88" s="623"/>
      <c r="R88" s="623"/>
      <c r="S88" s="623"/>
      <c r="T88" s="623"/>
      <c r="U88" s="623"/>
      <c r="V88" s="623"/>
      <c r="Y88" s="625"/>
      <c r="Z88" s="625"/>
      <c r="AA88" s="625"/>
      <c r="AB88" s="625"/>
      <c r="AC88" s="625"/>
      <c r="AD88" s="625"/>
      <c r="AE88" s="625"/>
      <c r="AF88" s="626"/>
      <c r="AG88" s="686"/>
      <c r="AH88" s="686"/>
      <c r="AI88" s="686"/>
      <c r="AJ88" s="686"/>
      <c r="AK88" s="686"/>
      <c r="AL88" s="687"/>
      <c r="AM88" s="623"/>
      <c r="AN88" s="623"/>
      <c r="AO88" s="623"/>
      <c r="AP88" s="623"/>
      <c r="AQ88" s="623"/>
      <c r="AR88" s="623"/>
      <c r="AS88" s="623"/>
      <c r="AT88" s="623"/>
      <c r="AU88" s="623"/>
      <c r="AV88" s="623"/>
      <c r="AW88" s="623"/>
      <c r="AX88" s="623"/>
      <c r="AY88" s="623"/>
      <c r="AZ88" s="626"/>
      <c r="BA88" s="626"/>
      <c r="BB88" s="626"/>
    </row>
    <row r="89" spans="1:55" s="624" customFormat="1" ht="17.25" customHeight="1" x14ac:dyDescent="0.55000000000000004">
      <c r="A89" s="699" t="s">
        <v>504</v>
      </c>
      <c r="B89" s="1146"/>
      <c r="C89" s="1147"/>
      <c r="D89" s="489"/>
      <c r="F89" s="623"/>
      <c r="G89" s="623"/>
      <c r="H89" s="623"/>
      <c r="I89" s="623"/>
      <c r="J89" s="623"/>
      <c r="K89" s="623"/>
      <c r="L89" s="623"/>
      <c r="M89" s="623"/>
      <c r="N89" s="623"/>
      <c r="O89" s="623"/>
      <c r="P89" s="623"/>
      <c r="Q89" s="623"/>
      <c r="R89" s="623"/>
      <c r="S89" s="623"/>
      <c r="T89" s="623"/>
      <c r="U89" s="623"/>
      <c r="V89" s="623"/>
      <c r="Y89" s="625"/>
      <c r="Z89" s="625"/>
      <c r="AA89" s="625"/>
      <c r="AB89" s="625"/>
      <c r="AC89" s="625"/>
      <c r="AD89" s="625"/>
      <c r="AE89" s="625"/>
      <c r="AF89" s="626"/>
      <c r="AG89" s="686"/>
      <c r="AH89" s="686"/>
      <c r="AI89" s="686"/>
      <c r="AJ89" s="686"/>
      <c r="AK89" s="686"/>
      <c r="AL89" s="687"/>
      <c r="AM89" s="623"/>
      <c r="AN89" s="623"/>
      <c r="AO89" s="623"/>
      <c r="AP89" s="623"/>
      <c r="AQ89" s="623"/>
      <c r="AR89" s="623"/>
      <c r="AS89" s="623"/>
      <c r="AT89" s="623"/>
      <c r="AU89" s="623"/>
      <c r="AV89" s="623"/>
      <c r="AW89" s="623"/>
      <c r="AX89" s="623"/>
      <c r="AY89" s="623"/>
      <c r="AZ89" s="626"/>
      <c r="BA89" s="626"/>
      <c r="BB89" s="626"/>
    </row>
    <row r="90" spans="1:55" s="624" customFormat="1" ht="17.25" customHeight="1" x14ac:dyDescent="0.55000000000000004">
      <c r="A90" s="701" t="s">
        <v>507</v>
      </c>
      <c r="B90" s="1214"/>
      <c r="C90" s="1215"/>
      <c r="D90" s="488"/>
      <c r="F90" s="623"/>
      <c r="G90" s="623"/>
      <c r="H90" s="623"/>
      <c r="I90" s="623"/>
      <c r="J90" s="623"/>
      <c r="K90" s="623"/>
      <c r="L90" s="623"/>
      <c r="M90" s="623"/>
      <c r="N90" s="623"/>
      <c r="O90" s="623"/>
      <c r="P90" s="623"/>
      <c r="Q90" s="623"/>
      <c r="R90" s="623"/>
      <c r="S90" s="623"/>
      <c r="T90" s="623"/>
      <c r="U90" s="623"/>
      <c r="V90" s="623"/>
      <c r="Y90" s="625"/>
      <c r="Z90" s="625"/>
      <c r="AA90" s="625"/>
      <c r="AB90" s="625"/>
      <c r="AC90" s="625"/>
      <c r="AD90" s="625"/>
      <c r="AE90" s="625"/>
      <c r="AF90" s="626"/>
      <c r="AG90" s="686"/>
      <c r="AH90" s="686"/>
      <c r="AI90" s="686"/>
      <c r="AJ90" s="686"/>
      <c r="AK90" s="686"/>
      <c r="AL90" s="687"/>
      <c r="AM90" s="623"/>
      <c r="AN90" s="623"/>
      <c r="AO90" s="623"/>
      <c r="AP90" s="623"/>
      <c r="AQ90" s="623"/>
      <c r="AR90" s="623"/>
      <c r="AS90" s="623"/>
      <c r="AT90" s="623"/>
      <c r="AU90" s="623"/>
      <c r="AV90" s="623"/>
      <c r="AW90" s="623"/>
      <c r="AX90" s="623"/>
      <c r="AY90" s="623"/>
      <c r="AZ90" s="626"/>
      <c r="BA90" s="626"/>
      <c r="BB90" s="626"/>
    </row>
    <row r="91" spans="1:55" s="624" customFormat="1" ht="17.25" customHeight="1" x14ac:dyDescent="0.55000000000000004">
      <c r="A91" s="702" t="s">
        <v>808</v>
      </c>
      <c r="B91" s="487"/>
      <c r="C91" s="486"/>
      <c r="D91" s="485"/>
      <c r="F91" s="623"/>
      <c r="G91" s="623"/>
      <c r="H91" s="623"/>
      <c r="I91" s="623"/>
      <c r="J91" s="623"/>
      <c r="K91" s="623"/>
      <c r="L91" s="623"/>
      <c r="M91" s="623"/>
      <c r="N91" s="623"/>
      <c r="O91" s="623"/>
      <c r="P91" s="623"/>
      <c r="Q91" s="623"/>
      <c r="R91" s="623"/>
      <c r="S91" s="623"/>
      <c r="T91" s="623"/>
      <c r="U91" s="623"/>
      <c r="V91" s="623"/>
      <c r="Y91" s="625"/>
      <c r="Z91" s="625"/>
      <c r="AA91" s="625"/>
      <c r="AB91" s="625"/>
      <c r="AC91" s="625"/>
      <c r="AD91" s="625"/>
      <c r="AE91" s="625"/>
      <c r="AF91" s="626"/>
      <c r="AG91" s="686"/>
      <c r="AH91" s="686"/>
      <c r="AI91" s="686"/>
      <c r="AJ91" s="686"/>
      <c r="AK91" s="686"/>
      <c r="AL91" s="687"/>
      <c r="AM91" s="623"/>
      <c r="AN91" s="623"/>
      <c r="AO91" s="623"/>
      <c r="AP91" s="623"/>
      <c r="AQ91" s="623"/>
      <c r="AR91" s="623"/>
      <c r="AS91" s="623"/>
      <c r="AT91" s="623"/>
      <c r="AU91" s="623"/>
      <c r="AV91" s="623"/>
      <c r="AW91" s="623"/>
      <c r="AX91" s="623"/>
      <c r="AY91" s="623"/>
      <c r="AZ91" s="626"/>
      <c r="BA91" s="626"/>
      <c r="BB91" s="626"/>
    </row>
    <row r="92" spans="1:55" s="624" customFormat="1" ht="17.25" customHeight="1" x14ac:dyDescent="0.55000000000000004">
      <c r="A92" s="791"/>
      <c r="B92" s="792"/>
      <c r="C92" s="623"/>
      <c r="D92" s="626"/>
      <c r="G92" s="623"/>
      <c r="H92" s="623"/>
      <c r="I92" s="623"/>
      <c r="J92" s="623"/>
      <c r="K92" s="623"/>
      <c r="L92" s="623"/>
      <c r="M92" s="623"/>
      <c r="N92" s="623"/>
      <c r="O92" s="623"/>
      <c r="P92" s="623"/>
      <c r="Q92" s="623"/>
      <c r="R92" s="623"/>
      <c r="S92" s="623"/>
      <c r="T92" s="623"/>
      <c r="U92" s="623"/>
      <c r="V92" s="623"/>
      <c r="W92" s="623"/>
      <c r="Y92" s="625"/>
      <c r="Z92" s="625"/>
      <c r="AA92" s="625"/>
      <c r="AB92" s="625"/>
      <c r="AC92" s="625"/>
      <c r="AD92" s="625"/>
      <c r="AE92" s="625"/>
      <c r="AF92" s="626"/>
      <c r="AG92" s="626"/>
      <c r="AH92" s="686"/>
      <c r="AI92" s="686"/>
      <c r="AJ92" s="686"/>
      <c r="AK92" s="686"/>
      <c r="AL92" s="686"/>
      <c r="AM92" s="687"/>
      <c r="AN92" s="623"/>
      <c r="AO92" s="623"/>
      <c r="AP92" s="623"/>
      <c r="AQ92" s="623"/>
      <c r="AR92" s="623"/>
      <c r="AS92" s="623"/>
      <c r="AT92" s="623"/>
      <c r="AU92" s="623"/>
      <c r="AV92" s="623"/>
      <c r="AW92" s="623"/>
      <c r="AX92" s="623"/>
      <c r="AY92" s="623"/>
      <c r="AZ92" s="623"/>
      <c r="BA92" s="626"/>
      <c r="BB92" s="626"/>
      <c r="BC92" s="626"/>
    </row>
    <row r="93" spans="1:55" s="624" customFormat="1" ht="17.25" customHeight="1" x14ac:dyDescent="0.55000000000000004">
      <c r="A93" s="688" t="s">
        <v>807</v>
      </c>
      <c r="B93" s="689"/>
      <c r="C93" s="623"/>
      <c r="D93" s="623"/>
      <c r="E93" s="623"/>
      <c r="F93" s="623"/>
      <c r="G93" s="623"/>
      <c r="H93" s="623"/>
      <c r="I93" s="623"/>
      <c r="J93" s="623"/>
      <c r="K93" s="623"/>
      <c r="L93" s="623"/>
      <c r="M93" s="623"/>
      <c r="N93" s="623"/>
      <c r="O93" s="623"/>
      <c r="P93" s="623"/>
      <c r="Q93" s="623"/>
      <c r="R93" s="623"/>
      <c r="S93" s="623"/>
      <c r="T93" s="623"/>
      <c r="U93" s="623"/>
      <c r="V93" s="623"/>
      <c r="W93" s="623"/>
      <c r="Y93" s="625"/>
      <c r="Z93" s="625"/>
      <c r="AA93" s="625"/>
      <c r="AB93" s="625"/>
      <c r="AC93" s="625"/>
      <c r="AD93" s="704"/>
      <c r="AE93" s="907"/>
      <c r="AF93" s="686"/>
      <c r="AG93" s="686"/>
      <c r="AH93" s="686"/>
      <c r="AI93" s="686"/>
      <c r="AJ93" s="686"/>
      <c r="AK93" s="686"/>
      <c r="AL93" s="686"/>
      <c r="AM93" s="687"/>
      <c r="AN93" s="623"/>
      <c r="AO93" s="623"/>
      <c r="AP93" s="623"/>
      <c r="AQ93" s="623"/>
      <c r="AR93" s="623"/>
      <c r="AS93" s="623"/>
      <c r="AT93" s="623"/>
      <c r="AU93" s="623"/>
      <c r="AV93" s="623"/>
      <c r="AW93" s="623"/>
      <c r="AX93" s="623"/>
      <c r="AY93" s="623"/>
      <c r="AZ93" s="623"/>
      <c r="BA93" s="626"/>
      <c r="BB93" s="626"/>
      <c r="BC93" s="626"/>
    </row>
    <row r="94" spans="1:55" s="624" customFormat="1" ht="17.25" customHeight="1" x14ac:dyDescent="0.55000000000000004">
      <c r="A94" s="688"/>
      <c r="B94" s="689"/>
      <c r="C94" s="623"/>
      <c r="D94" s="623"/>
      <c r="E94" s="623"/>
      <c r="F94" s="623"/>
      <c r="G94" s="623"/>
      <c r="H94" s="623"/>
      <c r="I94" s="623"/>
      <c r="J94" s="623"/>
      <c r="K94" s="623"/>
      <c r="L94" s="623"/>
      <c r="M94" s="623"/>
      <c r="N94" s="623"/>
      <c r="O94" s="623"/>
      <c r="P94" s="623"/>
      <c r="Q94" s="623"/>
      <c r="R94" s="623"/>
      <c r="S94" s="623"/>
      <c r="T94" s="623"/>
      <c r="U94" s="623"/>
      <c r="V94" s="623"/>
      <c r="W94" s="623"/>
      <c r="Y94" s="625"/>
      <c r="Z94" s="625"/>
      <c r="AA94" s="625"/>
      <c r="AB94" s="625"/>
      <c r="AC94" s="625"/>
      <c r="AD94" s="704"/>
      <c r="AE94" s="907"/>
      <c r="AF94" s="686"/>
      <c r="AG94" s="686"/>
      <c r="AH94" s="686"/>
      <c r="AI94" s="686"/>
      <c r="AJ94" s="686"/>
      <c r="AK94" s="686"/>
      <c r="AL94" s="686"/>
      <c r="AM94" s="687"/>
      <c r="AN94" s="623"/>
      <c r="AO94" s="623"/>
      <c r="AP94" s="623"/>
      <c r="AQ94" s="623"/>
      <c r="AR94" s="623"/>
      <c r="AS94" s="623"/>
      <c r="AT94" s="623"/>
      <c r="AU94" s="623"/>
      <c r="AV94" s="623"/>
      <c r="AW94" s="623"/>
      <c r="AX94" s="623"/>
      <c r="AY94" s="623"/>
      <c r="AZ94" s="623"/>
      <c r="BA94" s="626"/>
      <c r="BB94" s="626"/>
      <c r="BC94" s="626"/>
    </row>
    <row r="95" spans="1:55" ht="17.25" x14ac:dyDescent="0.3">
      <c r="A95" s="705"/>
      <c r="B95" s="706" t="s">
        <v>47</v>
      </c>
      <c r="C95" s="1165" t="s">
        <v>134</v>
      </c>
      <c r="D95" s="1166"/>
      <c r="E95" s="1166"/>
      <c r="F95" s="1166"/>
      <c r="G95" s="1166"/>
      <c r="H95" s="1166"/>
      <c r="I95" s="1166"/>
      <c r="J95" s="1166"/>
      <c r="K95" s="1166"/>
      <c r="L95" s="1166"/>
      <c r="M95" s="1167"/>
      <c r="N95" s="1165" t="s">
        <v>190</v>
      </c>
      <c r="O95" s="1166"/>
      <c r="P95" s="1166"/>
      <c r="Q95" s="1166"/>
      <c r="R95" s="1166"/>
      <c r="S95" s="1166"/>
      <c r="T95" s="1166"/>
      <c r="U95" s="1166"/>
      <c r="V95" s="1166"/>
      <c r="W95" s="1166"/>
      <c r="X95" s="1166"/>
      <c r="Y95" s="625"/>
      <c r="AA95" s="707"/>
    </row>
    <row r="96" spans="1:55" x14ac:dyDescent="0.25">
      <c r="A96" s="708"/>
      <c r="B96" s="709"/>
      <c r="C96" s="1188" t="s">
        <v>777</v>
      </c>
      <c r="D96" s="1166" t="s">
        <v>790</v>
      </c>
      <c r="E96" s="1166"/>
      <c r="F96" s="1166"/>
      <c r="G96" s="1166"/>
      <c r="H96" s="1213"/>
      <c r="I96" s="1165" t="s">
        <v>806</v>
      </c>
      <c r="J96" s="1166"/>
      <c r="K96" s="1166"/>
      <c r="L96" s="1166"/>
      <c r="M96" s="1166"/>
      <c r="N96" s="1188" t="s">
        <v>777</v>
      </c>
      <c r="O96" s="1166" t="s">
        <v>790</v>
      </c>
      <c r="P96" s="1166"/>
      <c r="Q96" s="1166"/>
      <c r="R96" s="1166"/>
      <c r="S96" s="1213"/>
      <c r="T96" s="1165" t="s">
        <v>806</v>
      </c>
      <c r="U96" s="1166"/>
      <c r="V96" s="1166"/>
      <c r="W96" s="1166"/>
      <c r="X96" s="1166"/>
      <c r="Y96" s="625"/>
      <c r="AA96" s="710"/>
    </row>
    <row r="97" spans="1:27" x14ac:dyDescent="0.25">
      <c r="A97" s="711"/>
      <c r="B97" s="712"/>
      <c r="C97" s="1189"/>
      <c r="D97" s="713" t="s">
        <v>805</v>
      </c>
      <c r="E97" s="714" t="s">
        <v>804</v>
      </c>
      <c r="F97" s="714" t="s">
        <v>803</v>
      </c>
      <c r="G97" s="714" t="s">
        <v>802</v>
      </c>
      <c r="H97" s="715" t="s">
        <v>801</v>
      </c>
      <c r="I97" s="651" t="s">
        <v>805</v>
      </c>
      <c r="J97" s="714" t="s">
        <v>804</v>
      </c>
      <c r="K97" s="714" t="s">
        <v>803</v>
      </c>
      <c r="L97" s="714" t="s">
        <v>802</v>
      </c>
      <c r="M97" s="715" t="s">
        <v>801</v>
      </c>
      <c r="N97" s="1189"/>
      <c r="O97" s="713" t="s">
        <v>805</v>
      </c>
      <c r="P97" s="714" t="s">
        <v>804</v>
      </c>
      <c r="Q97" s="714" t="s">
        <v>803</v>
      </c>
      <c r="R97" s="714" t="s">
        <v>802</v>
      </c>
      <c r="S97" s="714" t="s">
        <v>801</v>
      </c>
      <c r="T97" s="714" t="s">
        <v>805</v>
      </c>
      <c r="U97" s="714" t="s">
        <v>804</v>
      </c>
      <c r="V97" s="714" t="s">
        <v>803</v>
      </c>
      <c r="W97" s="714" t="s">
        <v>802</v>
      </c>
      <c r="X97" s="715" t="s">
        <v>801</v>
      </c>
      <c r="Y97" s="625"/>
      <c r="AA97" s="716"/>
    </row>
    <row r="98" spans="1:27" x14ac:dyDescent="0.25">
      <c r="A98" s="711"/>
      <c r="B98" s="717" t="s">
        <v>800</v>
      </c>
      <c r="C98" s="484"/>
      <c r="D98" s="460"/>
      <c r="E98" s="462"/>
      <c r="F98" s="462"/>
      <c r="G98" s="718"/>
      <c r="H98" s="462"/>
      <c r="I98" s="460"/>
      <c r="J98" s="462"/>
      <c r="K98" s="462"/>
      <c r="L98" s="718"/>
      <c r="M98" s="462"/>
      <c r="N98" s="484"/>
      <c r="O98" s="718"/>
      <c r="P98" s="718"/>
      <c r="Q98" s="718"/>
      <c r="R98" s="462"/>
      <c r="S98" s="480"/>
      <c r="T98" s="719"/>
      <c r="U98" s="718"/>
      <c r="V98" s="718"/>
      <c r="W98" s="462"/>
      <c r="X98" s="480"/>
      <c r="Y98" s="625"/>
      <c r="AA98" s="716"/>
    </row>
    <row r="99" spans="1:27" x14ac:dyDescent="0.25">
      <c r="A99" s="711"/>
      <c r="B99" s="720" t="s">
        <v>21</v>
      </c>
      <c r="C99" s="477"/>
      <c r="D99" s="451"/>
      <c r="E99" s="450"/>
      <c r="F99" s="450"/>
      <c r="G99" s="721"/>
      <c r="H99" s="450"/>
      <c r="I99" s="451"/>
      <c r="J99" s="450"/>
      <c r="K99" s="450"/>
      <c r="L99" s="721"/>
      <c r="M99" s="450"/>
      <c r="N99" s="477"/>
      <c r="O99" s="721"/>
      <c r="P99" s="721"/>
      <c r="Q99" s="721"/>
      <c r="R99" s="450"/>
      <c r="S99" s="428"/>
      <c r="T99" s="722"/>
      <c r="U99" s="721"/>
      <c r="V99" s="721"/>
      <c r="W99" s="450"/>
      <c r="X99" s="428"/>
      <c r="Y99" s="625"/>
      <c r="AA99" s="716"/>
    </row>
    <row r="100" spans="1:27" x14ac:dyDescent="0.25">
      <c r="A100" s="711"/>
      <c r="B100" s="723" t="s">
        <v>22</v>
      </c>
      <c r="C100" s="477"/>
      <c r="D100" s="451"/>
      <c r="E100" s="450"/>
      <c r="F100" s="450"/>
      <c r="G100" s="721"/>
      <c r="H100" s="450"/>
      <c r="I100" s="451"/>
      <c r="J100" s="450"/>
      <c r="K100" s="450"/>
      <c r="L100" s="721"/>
      <c r="M100" s="450"/>
      <c r="N100" s="477"/>
      <c r="O100" s="721"/>
      <c r="P100" s="721"/>
      <c r="Q100" s="721"/>
      <c r="R100" s="450"/>
      <c r="S100" s="428"/>
      <c r="T100" s="722"/>
      <c r="U100" s="721"/>
      <c r="V100" s="721"/>
      <c r="W100" s="450"/>
      <c r="X100" s="428"/>
      <c r="Y100" s="625"/>
      <c r="AA100" s="716"/>
    </row>
    <row r="101" spans="1:27" x14ac:dyDescent="0.25">
      <c r="A101" s="711"/>
      <c r="B101" s="724" t="s">
        <v>49</v>
      </c>
      <c r="C101" s="477"/>
      <c r="D101" s="451"/>
      <c r="E101" s="450"/>
      <c r="F101" s="450"/>
      <c r="G101" s="721"/>
      <c r="H101" s="450"/>
      <c r="I101" s="451"/>
      <c r="J101" s="450"/>
      <c r="K101" s="450"/>
      <c r="L101" s="721"/>
      <c r="M101" s="450"/>
      <c r="N101" s="477"/>
      <c r="O101" s="721"/>
      <c r="P101" s="721"/>
      <c r="Q101" s="721"/>
      <c r="R101" s="450"/>
      <c r="S101" s="428"/>
      <c r="T101" s="722"/>
      <c r="U101" s="721"/>
      <c r="V101" s="721"/>
      <c r="W101" s="450"/>
      <c r="X101" s="428"/>
      <c r="Y101" s="625"/>
      <c r="AA101" s="716"/>
    </row>
    <row r="102" spans="1:27" x14ac:dyDescent="0.25">
      <c r="A102" s="711"/>
      <c r="B102" s="725" t="s">
        <v>23</v>
      </c>
      <c r="C102" s="474"/>
      <c r="D102" s="447"/>
      <c r="E102" s="446"/>
      <c r="F102" s="446"/>
      <c r="G102" s="726"/>
      <c r="H102" s="446"/>
      <c r="I102" s="447"/>
      <c r="J102" s="446"/>
      <c r="K102" s="446"/>
      <c r="L102" s="726"/>
      <c r="M102" s="446"/>
      <c r="N102" s="474"/>
      <c r="O102" s="726"/>
      <c r="P102" s="726"/>
      <c r="Q102" s="726"/>
      <c r="R102" s="446"/>
      <c r="S102" s="427"/>
      <c r="T102" s="727"/>
      <c r="U102" s="726"/>
      <c r="V102" s="726"/>
      <c r="W102" s="446"/>
      <c r="X102" s="427"/>
      <c r="Y102" s="625"/>
      <c r="AA102" s="716"/>
    </row>
    <row r="103" spans="1:27" x14ac:dyDescent="0.25">
      <c r="A103" s="711"/>
      <c r="B103" s="483" t="s">
        <v>799</v>
      </c>
      <c r="C103" s="482"/>
      <c r="D103" s="728"/>
      <c r="E103" s="728"/>
      <c r="F103" s="729"/>
      <c r="G103" s="462"/>
      <c r="H103" s="481"/>
      <c r="I103" s="728"/>
      <c r="J103" s="728"/>
      <c r="K103" s="729"/>
      <c r="L103" s="462"/>
      <c r="M103" s="481"/>
      <c r="N103" s="482"/>
      <c r="O103" s="728"/>
      <c r="P103" s="728"/>
      <c r="Q103" s="729"/>
      <c r="R103" s="462"/>
      <c r="S103" s="481"/>
      <c r="T103" s="728"/>
      <c r="U103" s="728"/>
      <c r="V103" s="729"/>
      <c r="W103" s="462"/>
      <c r="X103" s="480"/>
      <c r="Y103" s="625"/>
      <c r="AA103" s="716"/>
    </row>
    <row r="104" spans="1:27" x14ac:dyDescent="0.25">
      <c r="A104" s="711"/>
      <c r="B104" s="478" t="s">
        <v>799</v>
      </c>
      <c r="C104" s="477"/>
      <c r="D104" s="721"/>
      <c r="E104" s="721"/>
      <c r="F104" s="730"/>
      <c r="G104" s="450"/>
      <c r="H104" s="476"/>
      <c r="I104" s="721"/>
      <c r="J104" s="721"/>
      <c r="K104" s="730"/>
      <c r="L104" s="450"/>
      <c r="M104" s="476"/>
      <c r="N104" s="477"/>
      <c r="O104" s="721"/>
      <c r="P104" s="721"/>
      <c r="Q104" s="730"/>
      <c r="R104" s="450"/>
      <c r="S104" s="476"/>
      <c r="T104" s="721"/>
      <c r="U104" s="721"/>
      <c r="V104" s="730"/>
      <c r="W104" s="450"/>
      <c r="X104" s="428"/>
      <c r="Y104" s="625"/>
      <c r="AA104" s="716"/>
    </row>
    <row r="105" spans="1:27" x14ac:dyDescent="0.25">
      <c r="A105" s="711"/>
      <c r="B105" s="479" t="s">
        <v>799</v>
      </c>
      <c r="C105" s="477"/>
      <c r="D105" s="721"/>
      <c r="E105" s="721"/>
      <c r="F105" s="730"/>
      <c r="G105" s="450"/>
      <c r="H105" s="476"/>
      <c r="I105" s="721"/>
      <c r="J105" s="721"/>
      <c r="K105" s="730"/>
      <c r="L105" s="450"/>
      <c r="M105" s="476"/>
      <c r="N105" s="477"/>
      <c r="O105" s="721"/>
      <c r="P105" s="721"/>
      <c r="Q105" s="730"/>
      <c r="R105" s="450"/>
      <c r="S105" s="476"/>
      <c r="T105" s="721"/>
      <c r="U105" s="721"/>
      <c r="V105" s="730"/>
      <c r="W105" s="450"/>
      <c r="X105" s="428"/>
      <c r="Y105" s="625"/>
      <c r="AA105" s="716"/>
    </row>
    <row r="106" spans="1:27" x14ac:dyDescent="0.25">
      <c r="A106" s="711"/>
      <c r="B106" s="478" t="s">
        <v>799</v>
      </c>
      <c r="C106" s="477"/>
      <c r="D106" s="721"/>
      <c r="E106" s="721"/>
      <c r="F106" s="730"/>
      <c r="G106" s="450"/>
      <c r="H106" s="476"/>
      <c r="I106" s="721"/>
      <c r="J106" s="721"/>
      <c r="K106" s="730"/>
      <c r="L106" s="450"/>
      <c r="M106" s="476"/>
      <c r="N106" s="477"/>
      <c r="O106" s="721"/>
      <c r="P106" s="721"/>
      <c r="Q106" s="730"/>
      <c r="R106" s="450"/>
      <c r="S106" s="476"/>
      <c r="T106" s="721"/>
      <c r="U106" s="721"/>
      <c r="V106" s="730"/>
      <c r="W106" s="450"/>
      <c r="X106" s="428"/>
      <c r="Y106" s="625"/>
      <c r="AA106" s="716"/>
    </row>
    <row r="107" spans="1:27" x14ac:dyDescent="0.25">
      <c r="A107" s="711"/>
      <c r="B107" s="479" t="s">
        <v>799</v>
      </c>
      <c r="C107" s="477"/>
      <c r="D107" s="721"/>
      <c r="E107" s="721"/>
      <c r="F107" s="730"/>
      <c r="G107" s="450"/>
      <c r="H107" s="476"/>
      <c r="I107" s="721"/>
      <c r="J107" s="721"/>
      <c r="K107" s="730"/>
      <c r="L107" s="450"/>
      <c r="M107" s="476"/>
      <c r="N107" s="477"/>
      <c r="O107" s="721"/>
      <c r="P107" s="721"/>
      <c r="Q107" s="730"/>
      <c r="R107" s="450"/>
      <c r="S107" s="476"/>
      <c r="T107" s="721"/>
      <c r="U107" s="721"/>
      <c r="V107" s="730"/>
      <c r="W107" s="450"/>
      <c r="X107" s="428"/>
      <c r="Y107" s="625"/>
      <c r="AA107" s="716"/>
    </row>
    <row r="108" spans="1:27" x14ac:dyDescent="0.25">
      <c r="A108" s="711"/>
      <c r="B108" s="478" t="s">
        <v>799</v>
      </c>
      <c r="C108" s="477"/>
      <c r="D108" s="721"/>
      <c r="E108" s="721"/>
      <c r="F108" s="730"/>
      <c r="G108" s="450"/>
      <c r="H108" s="476"/>
      <c r="I108" s="721"/>
      <c r="J108" s="721"/>
      <c r="K108" s="730"/>
      <c r="L108" s="450"/>
      <c r="M108" s="476"/>
      <c r="N108" s="477"/>
      <c r="O108" s="721"/>
      <c r="P108" s="721"/>
      <c r="Q108" s="730"/>
      <c r="R108" s="450"/>
      <c r="S108" s="476"/>
      <c r="T108" s="721"/>
      <c r="U108" s="721"/>
      <c r="V108" s="730"/>
      <c r="W108" s="450"/>
      <c r="X108" s="428"/>
      <c r="Y108" s="625"/>
      <c r="AA108" s="716"/>
    </row>
    <row r="109" spans="1:27" x14ac:dyDescent="0.25">
      <c r="A109" s="711"/>
      <c r="B109" s="479" t="s">
        <v>799</v>
      </c>
      <c r="C109" s="477"/>
      <c r="D109" s="721"/>
      <c r="E109" s="721"/>
      <c r="F109" s="730"/>
      <c r="G109" s="450"/>
      <c r="H109" s="476"/>
      <c r="I109" s="721"/>
      <c r="J109" s="721"/>
      <c r="K109" s="730"/>
      <c r="L109" s="450"/>
      <c r="M109" s="476"/>
      <c r="N109" s="477"/>
      <c r="O109" s="721"/>
      <c r="P109" s="721"/>
      <c r="Q109" s="730"/>
      <c r="R109" s="450"/>
      <c r="S109" s="476"/>
      <c r="T109" s="721"/>
      <c r="U109" s="721"/>
      <c r="V109" s="730"/>
      <c r="W109" s="450"/>
      <c r="X109" s="428"/>
      <c r="Y109" s="625"/>
      <c r="AA109" s="716"/>
    </row>
    <row r="110" spans="1:27" x14ac:dyDescent="0.25">
      <c r="A110" s="711"/>
      <c r="B110" s="478" t="s">
        <v>799</v>
      </c>
      <c r="C110" s="477"/>
      <c r="D110" s="721"/>
      <c r="E110" s="721"/>
      <c r="F110" s="730"/>
      <c r="G110" s="450"/>
      <c r="H110" s="476"/>
      <c r="I110" s="721"/>
      <c r="J110" s="721"/>
      <c r="K110" s="730"/>
      <c r="L110" s="450"/>
      <c r="M110" s="476"/>
      <c r="N110" s="477"/>
      <c r="O110" s="721"/>
      <c r="P110" s="721"/>
      <c r="Q110" s="730"/>
      <c r="R110" s="450"/>
      <c r="S110" s="476"/>
      <c r="T110" s="721"/>
      <c r="U110" s="721"/>
      <c r="V110" s="730"/>
      <c r="W110" s="450"/>
      <c r="X110" s="428"/>
      <c r="Y110" s="625"/>
      <c r="AA110" s="716"/>
    </row>
    <row r="111" spans="1:27" x14ac:dyDescent="0.25">
      <c r="A111" s="711"/>
      <c r="B111" s="479" t="s">
        <v>799</v>
      </c>
      <c r="C111" s="477"/>
      <c r="D111" s="721"/>
      <c r="E111" s="721"/>
      <c r="F111" s="730"/>
      <c r="G111" s="450"/>
      <c r="H111" s="476"/>
      <c r="I111" s="721"/>
      <c r="J111" s="721"/>
      <c r="K111" s="730"/>
      <c r="L111" s="450"/>
      <c r="M111" s="476"/>
      <c r="N111" s="477"/>
      <c r="O111" s="721"/>
      <c r="P111" s="721"/>
      <c r="Q111" s="730"/>
      <c r="R111" s="450"/>
      <c r="S111" s="476"/>
      <c r="T111" s="721"/>
      <c r="U111" s="721"/>
      <c r="V111" s="730"/>
      <c r="W111" s="450"/>
      <c r="X111" s="428"/>
      <c r="Y111" s="625"/>
      <c r="AA111" s="716"/>
    </row>
    <row r="112" spans="1:27" x14ac:dyDescent="0.25">
      <c r="A112" s="711"/>
      <c r="B112" s="478" t="s">
        <v>799</v>
      </c>
      <c r="C112" s="477"/>
      <c r="D112" s="721"/>
      <c r="E112" s="721"/>
      <c r="F112" s="730"/>
      <c r="G112" s="450"/>
      <c r="H112" s="476"/>
      <c r="I112" s="721"/>
      <c r="J112" s="721"/>
      <c r="K112" s="730"/>
      <c r="L112" s="450"/>
      <c r="M112" s="476"/>
      <c r="N112" s="477"/>
      <c r="O112" s="721"/>
      <c r="P112" s="721"/>
      <c r="Q112" s="730"/>
      <c r="R112" s="450"/>
      <c r="S112" s="476"/>
      <c r="T112" s="721"/>
      <c r="U112" s="721"/>
      <c r="V112" s="730"/>
      <c r="W112" s="450"/>
      <c r="X112" s="428"/>
      <c r="Y112" s="625"/>
      <c r="AA112" s="716"/>
    </row>
    <row r="113" spans="1:30" x14ac:dyDescent="0.25">
      <c r="A113" s="711"/>
      <c r="B113" s="479" t="s">
        <v>799</v>
      </c>
      <c r="C113" s="477"/>
      <c r="D113" s="721"/>
      <c r="E113" s="721"/>
      <c r="F113" s="730"/>
      <c r="G113" s="450"/>
      <c r="H113" s="476"/>
      <c r="I113" s="721"/>
      <c r="J113" s="721"/>
      <c r="K113" s="730"/>
      <c r="L113" s="450"/>
      <c r="M113" s="476"/>
      <c r="N113" s="477"/>
      <c r="O113" s="721"/>
      <c r="P113" s="721"/>
      <c r="Q113" s="730"/>
      <c r="R113" s="450"/>
      <c r="S113" s="476"/>
      <c r="T113" s="721"/>
      <c r="U113" s="721"/>
      <c r="V113" s="730"/>
      <c r="W113" s="450"/>
      <c r="X113" s="428"/>
      <c r="Y113" s="625"/>
      <c r="AA113" s="716"/>
    </row>
    <row r="114" spans="1:30" x14ac:dyDescent="0.25">
      <c r="A114" s="711"/>
      <c r="B114" s="478" t="s">
        <v>799</v>
      </c>
      <c r="C114" s="477"/>
      <c r="D114" s="721"/>
      <c r="E114" s="721"/>
      <c r="F114" s="730"/>
      <c r="G114" s="450"/>
      <c r="H114" s="476"/>
      <c r="I114" s="721"/>
      <c r="J114" s="721"/>
      <c r="K114" s="730"/>
      <c r="L114" s="450"/>
      <c r="M114" s="476"/>
      <c r="N114" s="477"/>
      <c r="O114" s="721"/>
      <c r="P114" s="721"/>
      <c r="Q114" s="730"/>
      <c r="R114" s="450"/>
      <c r="S114" s="476"/>
      <c r="T114" s="721"/>
      <c r="U114" s="721"/>
      <c r="V114" s="730"/>
      <c r="W114" s="450"/>
      <c r="X114" s="428"/>
      <c r="Y114" s="625"/>
      <c r="AA114" s="716"/>
    </row>
    <row r="115" spans="1:30" x14ac:dyDescent="0.25">
      <c r="A115" s="711"/>
      <c r="B115" s="479" t="s">
        <v>799</v>
      </c>
      <c r="C115" s="477"/>
      <c r="D115" s="721"/>
      <c r="E115" s="721"/>
      <c r="F115" s="730"/>
      <c r="G115" s="450"/>
      <c r="H115" s="476"/>
      <c r="I115" s="721"/>
      <c r="J115" s="721"/>
      <c r="K115" s="730"/>
      <c r="L115" s="450"/>
      <c r="M115" s="476"/>
      <c r="N115" s="477"/>
      <c r="O115" s="721"/>
      <c r="P115" s="721"/>
      <c r="Q115" s="730"/>
      <c r="R115" s="450"/>
      <c r="S115" s="476"/>
      <c r="T115" s="721"/>
      <c r="U115" s="721"/>
      <c r="V115" s="730"/>
      <c r="W115" s="450"/>
      <c r="X115" s="428"/>
      <c r="Y115" s="625"/>
      <c r="AA115" s="716"/>
    </row>
    <row r="116" spans="1:30" x14ac:dyDescent="0.25">
      <c r="A116" s="711"/>
      <c r="B116" s="478" t="s">
        <v>799</v>
      </c>
      <c r="C116" s="477"/>
      <c r="D116" s="721"/>
      <c r="E116" s="721"/>
      <c r="F116" s="730"/>
      <c r="G116" s="450"/>
      <c r="H116" s="476"/>
      <c r="I116" s="721"/>
      <c r="J116" s="721"/>
      <c r="K116" s="730"/>
      <c r="L116" s="450"/>
      <c r="M116" s="476"/>
      <c r="N116" s="477"/>
      <c r="O116" s="721"/>
      <c r="P116" s="721"/>
      <c r="Q116" s="730"/>
      <c r="R116" s="450"/>
      <c r="S116" s="476"/>
      <c r="T116" s="721"/>
      <c r="U116" s="721"/>
      <c r="V116" s="730"/>
      <c r="W116" s="450"/>
      <c r="X116" s="428"/>
      <c r="Y116" s="625"/>
      <c r="AA116" s="716"/>
    </row>
    <row r="117" spans="1:30" x14ac:dyDescent="0.25">
      <c r="A117" s="711"/>
      <c r="B117" s="479" t="s">
        <v>799</v>
      </c>
      <c r="C117" s="477"/>
      <c r="D117" s="721"/>
      <c r="E117" s="721"/>
      <c r="F117" s="730"/>
      <c r="G117" s="450"/>
      <c r="H117" s="476"/>
      <c r="I117" s="721"/>
      <c r="J117" s="721"/>
      <c r="K117" s="730"/>
      <c r="L117" s="450"/>
      <c r="M117" s="476"/>
      <c r="N117" s="477"/>
      <c r="O117" s="721"/>
      <c r="P117" s="721"/>
      <c r="Q117" s="730"/>
      <c r="R117" s="450"/>
      <c r="S117" s="476"/>
      <c r="T117" s="721"/>
      <c r="U117" s="721"/>
      <c r="V117" s="730"/>
      <c r="W117" s="450"/>
      <c r="X117" s="428"/>
      <c r="Y117" s="625"/>
      <c r="AA117" s="716"/>
    </row>
    <row r="118" spans="1:30" x14ac:dyDescent="0.25">
      <c r="A118" s="711"/>
      <c r="B118" s="478" t="s">
        <v>799</v>
      </c>
      <c r="C118" s="477"/>
      <c r="D118" s="721"/>
      <c r="E118" s="721"/>
      <c r="F118" s="730"/>
      <c r="G118" s="450"/>
      <c r="H118" s="476"/>
      <c r="I118" s="721"/>
      <c r="J118" s="721"/>
      <c r="K118" s="730"/>
      <c r="L118" s="450"/>
      <c r="M118" s="476"/>
      <c r="N118" s="477"/>
      <c r="O118" s="721"/>
      <c r="P118" s="721"/>
      <c r="Q118" s="730"/>
      <c r="R118" s="450"/>
      <c r="S118" s="476"/>
      <c r="T118" s="721"/>
      <c r="U118" s="721"/>
      <c r="V118" s="730"/>
      <c r="W118" s="450"/>
      <c r="X118" s="428"/>
      <c r="Y118" s="625"/>
      <c r="AA118" s="716"/>
    </row>
    <row r="119" spans="1:30" x14ac:dyDescent="0.25">
      <c r="A119" s="711"/>
      <c r="B119" s="479" t="s">
        <v>799</v>
      </c>
      <c r="C119" s="477"/>
      <c r="D119" s="721"/>
      <c r="E119" s="721"/>
      <c r="F119" s="730"/>
      <c r="G119" s="450"/>
      <c r="H119" s="476"/>
      <c r="I119" s="721"/>
      <c r="J119" s="721"/>
      <c r="K119" s="730"/>
      <c r="L119" s="450"/>
      <c r="M119" s="476"/>
      <c r="N119" s="477"/>
      <c r="O119" s="721"/>
      <c r="P119" s="721"/>
      <c r="Q119" s="730"/>
      <c r="R119" s="450"/>
      <c r="S119" s="476"/>
      <c r="T119" s="721"/>
      <c r="U119" s="721"/>
      <c r="V119" s="730"/>
      <c r="W119" s="450"/>
      <c r="X119" s="428"/>
      <c r="Y119" s="625"/>
      <c r="AA119" s="716"/>
    </row>
    <row r="120" spans="1:30" x14ac:dyDescent="0.25">
      <c r="A120" s="711"/>
      <c r="B120" s="478" t="s">
        <v>799</v>
      </c>
      <c r="C120" s="477"/>
      <c r="D120" s="721"/>
      <c r="E120" s="721"/>
      <c r="F120" s="730"/>
      <c r="G120" s="450"/>
      <c r="H120" s="476"/>
      <c r="I120" s="721"/>
      <c r="J120" s="721"/>
      <c r="K120" s="730"/>
      <c r="L120" s="450"/>
      <c r="M120" s="476"/>
      <c r="N120" s="477"/>
      <c r="O120" s="721"/>
      <c r="P120" s="721"/>
      <c r="Q120" s="730"/>
      <c r="R120" s="450"/>
      <c r="S120" s="476"/>
      <c r="T120" s="721"/>
      <c r="U120" s="721"/>
      <c r="V120" s="730"/>
      <c r="W120" s="450"/>
      <c r="X120" s="428"/>
      <c r="Y120" s="625"/>
      <c r="AA120" s="716"/>
    </row>
    <row r="121" spans="1:30" x14ac:dyDescent="0.25">
      <c r="A121" s="711"/>
      <c r="B121" s="922" t="s">
        <v>799</v>
      </c>
      <c r="C121" s="477"/>
      <c r="D121" s="721"/>
      <c r="E121" s="721"/>
      <c r="F121" s="730"/>
      <c r="G121" s="450"/>
      <c r="H121" s="476"/>
      <c r="I121" s="721"/>
      <c r="J121" s="721"/>
      <c r="K121" s="730"/>
      <c r="L121" s="450"/>
      <c r="M121" s="476"/>
      <c r="N121" s="477"/>
      <c r="O121" s="721"/>
      <c r="P121" s="721"/>
      <c r="Q121" s="730"/>
      <c r="R121" s="450"/>
      <c r="S121" s="476"/>
      <c r="T121" s="721"/>
      <c r="U121" s="721"/>
      <c r="V121" s="730"/>
      <c r="W121" s="450"/>
      <c r="X121" s="428"/>
      <c r="Y121" s="625"/>
      <c r="AA121" s="716"/>
    </row>
    <row r="122" spans="1:30" x14ac:dyDescent="0.25">
      <c r="A122" s="711"/>
      <c r="B122" s="478" t="s">
        <v>799</v>
      </c>
      <c r="C122" s="477"/>
      <c r="D122" s="721"/>
      <c r="E122" s="721"/>
      <c r="F122" s="730"/>
      <c r="G122" s="450"/>
      <c r="H122" s="476"/>
      <c r="I122" s="721"/>
      <c r="J122" s="721"/>
      <c r="K122" s="730"/>
      <c r="L122" s="450"/>
      <c r="M122" s="476"/>
      <c r="N122" s="477"/>
      <c r="O122" s="721"/>
      <c r="P122" s="721"/>
      <c r="Q122" s="730"/>
      <c r="R122" s="450"/>
      <c r="S122" s="476"/>
      <c r="T122" s="721"/>
      <c r="U122" s="721"/>
      <c r="V122" s="730"/>
      <c r="W122" s="450"/>
      <c r="X122" s="428"/>
      <c r="Y122" s="625"/>
      <c r="AA122" s="716"/>
    </row>
    <row r="123" spans="1:30" x14ac:dyDescent="0.25">
      <c r="A123" s="711"/>
      <c r="B123" s="479" t="s">
        <v>799</v>
      </c>
      <c r="C123" s="477"/>
      <c r="D123" s="721"/>
      <c r="E123" s="721"/>
      <c r="F123" s="730"/>
      <c r="G123" s="450"/>
      <c r="H123" s="476"/>
      <c r="I123" s="721"/>
      <c r="J123" s="721"/>
      <c r="K123" s="730"/>
      <c r="L123" s="450"/>
      <c r="M123" s="476"/>
      <c r="N123" s="477"/>
      <c r="O123" s="721"/>
      <c r="P123" s="721"/>
      <c r="Q123" s="730"/>
      <c r="R123" s="450"/>
      <c r="S123" s="476"/>
      <c r="T123" s="721"/>
      <c r="U123" s="721"/>
      <c r="V123" s="730"/>
      <c r="W123" s="450"/>
      <c r="X123" s="428"/>
      <c r="Y123" s="625"/>
      <c r="AA123" s="716"/>
    </row>
    <row r="124" spans="1:30" x14ac:dyDescent="0.25">
      <c r="A124" s="711"/>
      <c r="B124" s="478" t="s">
        <v>799</v>
      </c>
      <c r="C124" s="477"/>
      <c r="D124" s="721"/>
      <c r="E124" s="721"/>
      <c r="F124" s="730"/>
      <c r="G124" s="450"/>
      <c r="H124" s="476"/>
      <c r="I124" s="721"/>
      <c r="J124" s="721"/>
      <c r="K124" s="730"/>
      <c r="L124" s="450"/>
      <c r="M124" s="476"/>
      <c r="N124" s="477"/>
      <c r="O124" s="721"/>
      <c r="P124" s="721"/>
      <c r="Q124" s="730"/>
      <c r="R124" s="450"/>
      <c r="S124" s="476"/>
      <c r="T124" s="721"/>
      <c r="U124" s="721"/>
      <c r="V124" s="730"/>
      <c r="W124" s="450"/>
      <c r="X124" s="428"/>
      <c r="Y124" s="625"/>
      <c r="AA124" s="716"/>
    </row>
    <row r="125" spans="1:30" x14ac:dyDescent="0.25">
      <c r="A125" s="711"/>
      <c r="B125" s="479" t="s">
        <v>799</v>
      </c>
      <c r="C125" s="477"/>
      <c r="D125" s="721"/>
      <c r="E125" s="721"/>
      <c r="F125" s="730"/>
      <c r="G125" s="450"/>
      <c r="H125" s="476"/>
      <c r="I125" s="721"/>
      <c r="J125" s="721"/>
      <c r="K125" s="730"/>
      <c r="L125" s="450"/>
      <c r="M125" s="476"/>
      <c r="N125" s="477"/>
      <c r="O125" s="721"/>
      <c r="P125" s="721"/>
      <c r="Q125" s="730"/>
      <c r="R125" s="450"/>
      <c r="S125" s="476"/>
      <c r="T125" s="721"/>
      <c r="U125" s="721"/>
      <c r="V125" s="730"/>
      <c r="W125" s="450"/>
      <c r="X125" s="428"/>
      <c r="Y125" s="625"/>
      <c r="AA125" s="716"/>
    </row>
    <row r="126" spans="1:30" x14ac:dyDescent="0.25">
      <c r="A126" s="711"/>
      <c r="B126" s="478" t="s">
        <v>799</v>
      </c>
      <c r="C126" s="477"/>
      <c r="D126" s="721"/>
      <c r="E126" s="721"/>
      <c r="F126" s="730"/>
      <c r="G126" s="450"/>
      <c r="H126" s="476"/>
      <c r="I126" s="721"/>
      <c r="J126" s="721"/>
      <c r="K126" s="730"/>
      <c r="L126" s="450"/>
      <c r="M126" s="476"/>
      <c r="N126" s="477"/>
      <c r="O126" s="721"/>
      <c r="P126" s="721"/>
      <c r="Q126" s="730"/>
      <c r="R126" s="450"/>
      <c r="S126" s="476"/>
      <c r="T126" s="721"/>
      <c r="U126" s="721"/>
      <c r="V126" s="730"/>
      <c r="W126" s="450"/>
      <c r="X126" s="428"/>
      <c r="Y126" s="625"/>
      <c r="AA126" s="716"/>
    </row>
    <row r="127" spans="1:30" x14ac:dyDescent="0.25">
      <c r="A127" s="711"/>
      <c r="B127" s="475" t="s">
        <v>799</v>
      </c>
      <c r="C127" s="474"/>
      <c r="D127" s="726"/>
      <c r="E127" s="726"/>
      <c r="F127" s="731"/>
      <c r="G127" s="446"/>
      <c r="H127" s="473"/>
      <c r="I127" s="726"/>
      <c r="J127" s="726"/>
      <c r="K127" s="731"/>
      <c r="L127" s="446"/>
      <c r="M127" s="473"/>
      <c r="N127" s="474"/>
      <c r="O127" s="726"/>
      <c r="P127" s="726"/>
      <c r="Q127" s="731"/>
      <c r="R127" s="446"/>
      <c r="S127" s="473"/>
      <c r="T127" s="726"/>
      <c r="U127" s="726"/>
      <c r="V127" s="731"/>
      <c r="W127" s="446"/>
      <c r="X127" s="427"/>
      <c r="Y127" s="625"/>
      <c r="AA127" s="716"/>
    </row>
    <row r="128" spans="1:30" x14ac:dyDescent="0.25">
      <c r="A128" s="708"/>
      <c r="B128" s="623"/>
      <c r="C128" s="623"/>
      <c r="D128" s="623"/>
      <c r="E128" s="623"/>
      <c r="F128" s="623"/>
      <c r="G128" s="623"/>
      <c r="H128" s="623"/>
      <c r="I128" s="623"/>
      <c r="J128" s="623"/>
      <c r="K128" s="623"/>
      <c r="L128" s="623"/>
      <c r="M128" s="623"/>
      <c r="N128" s="623"/>
      <c r="O128" s="623"/>
      <c r="P128" s="623"/>
      <c r="Q128" s="623"/>
      <c r="R128" s="623"/>
      <c r="S128" s="623"/>
      <c r="T128" s="623"/>
      <c r="U128" s="623"/>
      <c r="V128" s="623"/>
      <c r="W128" s="623"/>
      <c r="Y128" s="625"/>
      <c r="AD128" s="710"/>
    </row>
    <row r="129" spans="1:58" s="624" customFormat="1" x14ac:dyDescent="0.25">
      <c r="A129" s="732"/>
      <c r="B129" s="623"/>
      <c r="C129" s="623"/>
      <c r="D129" s="623"/>
      <c r="E129" s="623"/>
      <c r="F129" s="623"/>
      <c r="G129" s="623"/>
      <c r="H129" s="623"/>
      <c r="I129" s="623"/>
      <c r="J129" s="623"/>
      <c r="K129" s="623"/>
      <c r="L129" s="623"/>
      <c r="M129" s="623"/>
      <c r="N129" s="623"/>
      <c r="O129" s="623"/>
      <c r="P129" s="623"/>
      <c r="Q129" s="623"/>
      <c r="R129" s="623"/>
      <c r="S129" s="623"/>
      <c r="T129" s="623"/>
      <c r="U129" s="623"/>
      <c r="V129" s="623"/>
      <c r="W129" s="623"/>
      <c r="Y129" s="625"/>
      <c r="Z129" s="625"/>
      <c r="AA129" s="625"/>
      <c r="AB129" s="625"/>
      <c r="AC129" s="625"/>
      <c r="AD129" s="716"/>
      <c r="AE129" s="625"/>
      <c r="AF129" s="626"/>
      <c r="AG129" s="626"/>
      <c r="AH129" s="626"/>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row>
    <row r="130" spans="1:58" ht="17.25" x14ac:dyDescent="0.25">
      <c r="A130" s="688" t="s">
        <v>798</v>
      </c>
      <c r="B130" s="623"/>
      <c r="C130" s="623"/>
      <c r="D130" s="623"/>
      <c r="E130" s="623"/>
      <c r="F130" s="1190"/>
      <c r="G130" s="1190"/>
      <c r="H130" s="623"/>
      <c r="I130" s="623"/>
      <c r="J130" s="623"/>
      <c r="K130" s="623"/>
      <c r="L130" s="623"/>
      <c r="M130" s="623"/>
      <c r="N130" s="623"/>
      <c r="O130" s="623"/>
      <c r="P130" s="623"/>
      <c r="Q130" s="623"/>
      <c r="R130" s="623"/>
      <c r="S130" s="623"/>
      <c r="T130" s="623"/>
      <c r="U130" s="623"/>
      <c r="V130" s="623"/>
      <c r="W130" s="623"/>
      <c r="Y130" s="625"/>
      <c r="AD130" s="704"/>
    </row>
    <row r="131" spans="1:58" x14ac:dyDescent="0.25">
      <c r="A131" s="623"/>
      <c r="B131" s="733"/>
      <c r="C131" s="643"/>
      <c r="D131" s="643"/>
      <c r="E131" s="643"/>
      <c r="F131" s="1165" t="s">
        <v>134</v>
      </c>
      <c r="G131" s="1166"/>
      <c r="H131" s="1167"/>
      <c r="I131" s="1165" t="s">
        <v>190</v>
      </c>
      <c r="J131" s="1166"/>
      <c r="K131" s="1166"/>
      <c r="L131" s="623"/>
      <c r="M131" s="623"/>
      <c r="N131" s="623"/>
      <c r="O131" s="623"/>
      <c r="P131" s="623"/>
      <c r="Q131" s="623"/>
      <c r="R131" s="623"/>
      <c r="S131" s="623"/>
      <c r="T131" s="623"/>
      <c r="U131" s="623"/>
      <c r="V131" s="623"/>
      <c r="W131" s="623"/>
      <c r="Y131" s="625"/>
      <c r="AD131" s="710"/>
    </row>
    <row r="132" spans="1:58" ht="17.25" x14ac:dyDescent="0.25">
      <c r="A132" s="708"/>
      <c r="B132" s="1121" t="s">
        <v>115</v>
      </c>
      <c r="C132" s="1148" t="s">
        <v>75</v>
      </c>
      <c r="D132" s="1168" t="s">
        <v>76</v>
      </c>
      <c r="E132" s="1169"/>
      <c r="F132" s="1123" t="s">
        <v>777</v>
      </c>
      <c r="G132" s="1151" t="s">
        <v>790</v>
      </c>
      <c r="H132" s="1186" t="s">
        <v>789</v>
      </c>
      <c r="I132" s="1171" t="s">
        <v>777</v>
      </c>
      <c r="J132" s="1153" t="s">
        <v>790</v>
      </c>
      <c r="K132" s="1134" t="s">
        <v>789</v>
      </c>
      <c r="L132" s="623"/>
      <c r="M132" s="623"/>
      <c r="N132" s="623"/>
      <c r="O132" s="734"/>
      <c r="P132" s="734"/>
      <c r="Q132" s="734"/>
      <c r="R132" s="734"/>
      <c r="S132" s="623"/>
      <c r="T132" s="623"/>
      <c r="U132" s="623"/>
      <c r="V132" s="623"/>
      <c r="W132" s="623"/>
      <c r="Y132" s="625"/>
      <c r="AD132" s="710"/>
    </row>
    <row r="133" spans="1:58" ht="17.25" x14ac:dyDescent="0.25">
      <c r="A133" s="708"/>
      <c r="B133" s="1136"/>
      <c r="C133" s="1149"/>
      <c r="D133" s="1168"/>
      <c r="E133" s="1169"/>
      <c r="F133" s="1170"/>
      <c r="G133" s="1191"/>
      <c r="H133" s="1192"/>
      <c r="I133" s="1172"/>
      <c r="J133" s="1174"/>
      <c r="K133" s="1135"/>
      <c r="L133" s="623"/>
      <c r="M133" s="623"/>
      <c r="N133" s="623"/>
      <c r="O133" s="734"/>
      <c r="P133" s="734"/>
      <c r="Q133" s="734"/>
      <c r="R133" s="734"/>
      <c r="S133" s="623"/>
      <c r="T133" s="623"/>
      <c r="U133" s="623"/>
      <c r="V133" s="623"/>
      <c r="W133" s="623"/>
      <c r="Y133" s="625"/>
      <c r="AD133" s="710"/>
    </row>
    <row r="134" spans="1:58" ht="23.25" customHeight="1" x14ac:dyDescent="0.25">
      <c r="A134" s="708"/>
      <c r="B134" s="1122"/>
      <c r="C134" s="1150"/>
      <c r="D134" s="1168"/>
      <c r="E134" s="1169"/>
      <c r="F134" s="1124"/>
      <c r="G134" s="1152"/>
      <c r="H134" s="1187"/>
      <c r="I134" s="1173"/>
      <c r="J134" s="1154"/>
      <c r="K134" s="1137"/>
      <c r="L134" s="623"/>
      <c r="M134" s="623"/>
      <c r="N134" s="623"/>
      <c r="O134" s="734"/>
      <c r="P134" s="734"/>
      <c r="Q134" s="734"/>
      <c r="R134" s="734"/>
      <c r="S134" s="623"/>
      <c r="T134" s="623"/>
      <c r="U134" s="623"/>
      <c r="V134" s="623"/>
      <c r="W134" s="623"/>
      <c r="Y134" s="625"/>
      <c r="AD134" s="710"/>
    </row>
    <row r="135" spans="1:58" ht="39" customHeight="1" x14ac:dyDescent="0.25">
      <c r="A135" s="708"/>
      <c r="B135" s="735">
        <v>1</v>
      </c>
      <c r="C135" s="1181" t="s">
        <v>77</v>
      </c>
      <c r="D135" s="1218" t="s">
        <v>202</v>
      </c>
      <c r="E135" s="1219"/>
      <c r="F135" s="471"/>
      <c r="G135" s="459"/>
      <c r="H135" s="472"/>
      <c r="I135" s="471"/>
      <c r="J135" s="470"/>
      <c r="K135" s="469"/>
      <c r="L135" s="623"/>
      <c r="M135" s="623"/>
      <c r="N135" s="623"/>
      <c r="O135" s="623"/>
      <c r="P135" s="623"/>
      <c r="Q135" s="623"/>
      <c r="R135" s="623"/>
      <c r="S135" s="623"/>
      <c r="T135" s="623"/>
      <c r="U135" s="623"/>
      <c r="V135" s="623"/>
      <c r="W135" s="734"/>
      <c r="Y135" s="625"/>
      <c r="AD135" s="710"/>
    </row>
    <row r="136" spans="1:58" ht="39" customHeight="1" x14ac:dyDescent="0.25">
      <c r="A136" s="708"/>
      <c r="B136" s="736">
        <v>2</v>
      </c>
      <c r="C136" s="1182"/>
      <c r="D136" s="1127" t="s">
        <v>776</v>
      </c>
      <c r="E136" s="1128"/>
      <c r="F136" s="451"/>
      <c r="G136" s="450"/>
      <c r="H136" s="452"/>
      <c r="I136" s="451"/>
      <c r="J136" s="468"/>
      <c r="K136" s="449"/>
      <c r="L136" s="623"/>
      <c r="M136" s="623"/>
      <c r="N136" s="623"/>
      <c r="O136" s="623"/>
      <c r="P136" s="623"/>
      <c r="Q136" s="623"/>
      <c r="R136" s="623"/>
      <c r="S136" s="623"/>
      <c r="T136" s="623"/>
      <c r="U136" s="623"/>
      <c r="V136" s="623"/>
      <c r="W136" s="734"/>
      <c r="Y136" s="625"/>
      <c r="AD136" s="710"/>
    </row>
    <row r="137" spans="1:58" ht="39" customHeight="1" x14ac:dyDescent="0.25">
      <c r="A137" s="708"/>
      <c r="B137" s="736">
        <v>3</v>
      </c>
      <c r="C137" s="1182"/>
      <c r="D137" s="1127" t="s">
        <v>203</v>
      </c>
      <c r="E137" s="1128"/>
      <c r="F137" s="451"/>
      <c r="G137" s="450"/>
      <c r="H137" s="452"/>
      <c r="I137" s="451"/>
      <c r="J137" s="468"/>
      <c r="K137" s="449"/>
      <c r="L137" s="623"/>
      <c r="M137" s="623"/>
      <c r="N137" s="623"/>
      <c r="O137" s="623"/>
      <c r="P137" s="623"/>
      <c r="Q137" s="623"/>
      <c r="R137" s="623"/>
      <c r="S137" s="623"/>
      <c r="T137" s="623"/>
      <c r="U137" s="623"/>
      <c r="V137" s="623"/>
      <c r="W137" s="734"/>
      <c r="Y137" s="625"/>
      <c r="AD137" s="710"/>
    </row>
    <row r="138" spans="1:58" ht="39" customHeight="1" x14ac:dyDescent="0.25">
      <c r="A138" s="708"/>
      <c r="B138" s="736">
        <v>4</v>
      </c>
      <c r="C138" s="1182"/>
      <c r="D138" s="1127" t="s">
        <v>204</v>
      </c>
      <c r="E138" s="1128"/>
      <c r="F138" s="451"/>
      <c r="G138" s="450"/>
      <c r="H138" s="452"/>
      <c r="I138" s="451"/>
      <c r="J138" s="468"/>
      <c r="K138" s="449"/>
      <c r="L138" s="623"/>
      <c r="M138" s="623"/>
      <c r="N138" s="623"/>
      <c r="O138" s="623"/>
      <c r="P138" s="623"/>
      <c r="Q138" s="623"/>
      <c r="R138" s="623"/>
      <c r="S138" s="623"/>
      <c r="T138" s="623"/>
      <c r="U138" s="623"/>
      <c r="V138" s="623"/>
      <c r="W138" s="734"/>
      <c r="Y138" s="625"/>
      <c r="AD138" s="710"/>
    </row>
    <row r="139" spans="1:58" ht="39" customHeight="1" x14ac:dyDescent="0.25">
      <c r="A139" s="708"/>
      <c r="B139" s="736">
        <v>5</v>
      </c>
      <c r="C139" s="1182"/>
      <c r="D139" s="1127" t="s">
        <v>79</v>
      </c>
      <c r="E139" s="1128"/>
      <c r="F139" s="451"/>
      <c r="G139" s="450"/>
      <c r="H139" s="452"/>
      <c r="I139" s="451"/>
      <c r="J139" s="468"/>
      <c r="K139" s="449"/>
      <c r="L139" s="623"/>
      <c r="M139" s="623"/>
      <c r="N139" s="623"/>
      <c r="O139" s="623"/>
      <c r="P139" s="623"/>
      <c r="Q139" s="623"/>
      <c r="R139" s="623"/>
      <c r="S139" s="623"/>
      <c r="T139" s="623"/>
      <c r="U139" s="623"/>
      <c r="V139" s="623"/>
      <c r="W139" s="734"/>
      <c r="Y139" s="625"/>
      <c r="AD139" s="710"/>
    </row>
    <row r="140" spans="1:58" ht="39" customHeight="1" x14ac:dyDescent="0.25">
      <c r="A140" s="708"/>
      <c r="B140" s="736">
        <v>6</v>
      </c>
      <c r="C140" s="1183"/>
      <c r="D140" s="1127" t="s">
        <v>205</v>
      </c>
      <c r="E140" s="1128"/>
      <c r="F140" s="451"/>
      <c r="G140" s="450"/>
      <c r="H140" s="452"/>
      <c r="I140" s="451"/>
      <c r="J140" s="468"/>
      <c r="K140" s="449"/>
      <c r="L140" s="623"/>
      <c r="M140" s="623"/>
      <c r="N140" s="623"/>
      <c r="O140" s="623"/>
      <c r="P140" s="623"/>
      <c r="Q140" s="623"/>
      <c r="R140" s="623"/>
      <c r="S140" s="623"/>
      <c r="T140" s="623"/>
      <c r="U140" s="623"/>
      <c r="V140" s="623"/>
      <c r="W140" s="734"/>
      <c r="Y140" s="625"/>
      <c r="AD140" s="710"/>
    </row>
    <row r="141" spans="1:58" ht="39" customHeight="1" x14ac:dyDescent="0.25">
      <c r="A141" s="708"/>
      <c r="B141" s="737">
        <v>7</v>
      </c>
      <c r="C141" s="1177" t="s">
        <v>78</v>
      </c>
      <c r="D141" s="1127" t="s">
        <v>206</v>
      </c>
      <c r="E141" s="1128"/>
      <c r="F141" s="451"/>
      <c r="G141" s="450"/>
      <c r="H141" s="452"/>
      <c r="I141" s="451"/>
      <c r="J141" s="468"/>
      <c r="K141" s="449"/>
      <c r="L141" s="623"/>
      <c r="M141" s="623"/>
      <c r="N141" s="623"/>
      <c r="O141" s="623"/>
      <c r="P141" s="623"/>
      <c r="Q141" s="623"/>
      <c r="R141" s="623"/>
      <c r="S141" s="623"/>
      <c r="T141" s="623"/>
      <c r="U141" s="623"/>
      <c r="V141" s="623"/>
      <c r="W141" s="734"/>
      <c r="Y141" s="625"/>
      <c r="AD141" s="710"/>
    </row>
    <row r="142" spans="1:58" ht="39" customHeight="1" x14ac:dyDescent="0.25">
      <c r="A142" s="708"/>
      <c r="B142" s="736">
        <v>8</v>
      </c>
      <c r="C142" s="1178"/>
      <c r="D142" s="1127" t="s">
        <v>776</v>
      </c>
      <c r="E142" s="1128"/>
      <c r="F142" s="451"/>
      <c r="G142" s="450"/>
      <c r="H142" s="452"/>
      <c r="I142" s="451"/>
      <c r="J142" s="468"/>
      <c r="K142" s="449"/>
      <c r="L142" s="623"/>
      <c r="M142" s="623"/>
      <c r="N142" s="623"/>
      <c r="O142" s="623"/>
      <c r="P142" s="623"/>
      <c r="Q142" s="623"/>
      <c r="R142" s="623"/>
      <c r="S142" s="623"/>
      <c r="T142" s="623"/>
      <c r="U142" s="623"/>
      <c r="V142" s="623"/>
      <c r="W142" s="734"/>
      <c r="Y142" s="625"/>
      <c r="AD142" s="710"/>
    </row>
    <row r="143" spans="1:58" ht="39" customHeight="1" x14ac:dyDescent="0.25">
      <c r="A143" s="708"/>
      <c r="B143" s="736">
        <v>9</v>
      </c>
      <c r="C143" s="1178"/>
      <c r="D143" s="1131" t="s">
        <v>203</v>
      </c>
      <c r="E143" s="1132"/>
      <c r="F143" s="451"/>
      <c r="G143" s="450"/>
      <c r="H143" s="452"/>
      <c r="I143" s="451"/>
      <c r="J143" s="468"/>
      <c r="K143" s="449"/>
      <c r="L143" s="623"/>
      <c r="M143" s="623"/>
      <c r="N143" s="623"/>
      <c r="O143" s="623"/>
      <c r="P143" s="623"/>
      <c r="Q143" s="623"/>
      <c r="R143" s="623"/>
      <c r="S143" s="623"/>
      <c r="T143" s="623"/>
      <c r="U143" s="623"/>
      <c r="V143" s="623"/>
      <c r="W143" s="734"/>
      <c r="Y143" s="625"/>
      <c r="AD143" s="710"/>
    </row>
    <row r="144" spans="1:58" ht="39" customHeight="1" x14ac:dyDescent="0.25">
      <c r="A144" s="708"/>
      <c r="B144" s="736">
        <v>10</v>
      </c>
      <c r="C144" s="1178"/>
      <c r="D144" s="1127" t="s">
        <v>204</v>
      </c>
      <c r="E144" s="1128"/>
      <c r="F144" s="451"/>
      <c r="G144" s="450"/>
      <c r="H144" s="452"/>
      <c r="I144" s="451"/>
      <c r="J144" s="468"/>
      <c r="K144" s="449"/>
      <c r="L144" s="623"/>
      <c r="M144" s="623"/>
      <c r="N144" s="623"/>
      <c r="O144" s="623"/>
      <c r="P144" s="623"/>
      <c r="Q144" s="623"/>
      <c r="R144" s="623"/>
      <c r="S144" s="623"/>
      <c r="T144" s="623"/>
      <c r="U144" s="623"/>
      <c r="V144" s="623"/>
      <c r="W144" s="734"/>
      <c r="Y144" s="625"/>
      <c r="AD144" s="710"/>
    </row>
    <row r="145" spans="1:30" ht="39" customHeight="1" x14ac:dyDescent="0.25">
      <c r="A145" s="708"/>
      <c r="B145" s="736">
        <v>11</v>
      </c>
      <c r="C145" s="1178"/>
      <c r="D145" s="1127" t="s">
        <v>79</v>
      </c>
      <c r="E145" s="1128"/>
      <c r="F145" s="451"/>
      <c r="G145" s="450"/>
      <c r="H145" s="452"/>
      <c r="I145" s="451"/>
      <c r="J145" s="468"/>
      <c r="K145" s="449"/>
      <c r="L145" s="623"/>
      <c r="M145" s="623"/>
      <c r="N145" s="623"/>
      <c r="O145" s="623"/>
      <c r="P145" s="623"/>
      <c r="Q145" s="623"/>
      <c r="R145" s="623"/>
      <c r="S145" s="623"/>
      <c r="T145" s="623"/>
      <c r="U145" s="623"/>
      <c r="V145" s="623"/>
      <c r="W145" s="734"/>
      <c r="Y145" s="625"/>
      <c r="AD145" s="710"/>
    </row>
    <row r="146" spans="1:30" ht="39" customHeight="1" x14ac:dyDescent="0.25">
      <c r="A146" s="708"/>
      <c r="B146" s="738">
        <v>12</v>
      </c>
      <c r="C146" s="1179"/>
      <c r="D146" s="1127" t="s">
        <v>205</v>
      </c>
      <c r="E146" s="1128"/>
      <c r="F146" s="456"/>
      <c r="G146" s="465"/>
      <c r="H146" s="467"/>
      <c r="I146" s="456"/>
      <c r="J146" s="466"/>
      <c r="K146" s="464"/>
      <c r="L146" s="623"/>
      <c r="M146" s="623"/>
      <c r="N146" s="623"/>
      <c r="O146" s="623"/>
      <c r="P146" s="623"/>
      <c r="Q146" s="623"/>
      <c r="R146" s="623"/>
      <c r="S146" s="623"/>
      <c r="T146" s="623"/>
      <c r="U146" s="623"/>
      <c r="V146" s="623"/>
      <c r="W146" s="734"/>
      <c r="Y146" s="625"/>
      <c r="AD146" s="710"/>
    </row>
    <row r="147" spans="1:30" ht="39" customHeight="1" x14ac:dyDescent="0.25">
      <c r="A147" s="623"/>
      <c r="B147" s="739">
        <v>13</v>
      </c>
      <c r="C147" s="740" t="s">
        <v>775</v>
      </c>
      <c r="D147" s="1125" t="s">
        <v>724</v>
      </c>
      <c r="E147" s="1126"/>
      <c r="F147" s="447"/>
      <c r="G147" s="446"/>
      <c r="H147" s="448"/>
      <c r="I147" s="447"/>
      <c r="J147" s="463"/>
      <c r="K147" s="445"/>
      <c r="L147" s="623"/>
      <c r="M147" s="623"/>
      <c r="N147" s="623"/>
      <c r="O147" s="623"/>
      <c r="P147" s="623"/>
      <c r="Q147" s="623"/>
      <c r="R147" s="623"/>
      <c r="S147" s="623"/>
      <c r="T147" s="623"/>
      <c r="U147" s="623"/>
      <c r="V147" s="623"/>
      <c r="W147" s="623"/>
      <c r="Y147" s="625"/>
      <c r="AD147" s="710"/>
    </row>
    <row r="148" spans="1:30" x14ac:dyDescent="0.25">
      <c r="A148" s="708"/>
      <c r="B148" s="623"/>
      <c r="C148" s="623"/>
      <c r="D148" s="623"/>
      <c r="E148" s="623"/>
      <c r="F148" s="793"/>
      <c r="G148" s="623"/>
      <c r="H148" s="623"/>
      <c r="I148" s="623"/>
      <c r="J148" s="623"/>
      <c r="K148" s="623"/>
      <c r="L148" s="623"/>
      <c r="M148" s="623"/>
      <c r="N148" s="623"/>
      <c r="O148" s="623"/>
      <c r="P148" s="623"/>
      <c r="Q148" s="623"/>
      <c r="R148" s="623"/>
      <c r="S148" s="623"/>
      <c r="T148" s="623"/>
      <c r="U148" s="623"/>
      <c r="V148" s="623"/>
      <c r="W148" s="623"/>
      <c r="Y148" s="625"/>
      <c r="AD148" s="710"/>
    </row>
    <row r="149" spans="1:30" ht="17.25" x14ac:dyDescent="0.25">
      <c r="A149" s="690" t="s">
        <v>797</v>
      </c>
      <c r="B149" s="623"/>
      <c r="C149" s="623"/>
      <c r="D149" s="623"/>
      <c r="E149" s="623"/>
      <c r="F149" s="623"/>
      <c r="G149" s="623"/>
      <c r="H149" s="623"/>
      <c r="I149" s="623"/>
      <c r="J149" s="623"/>
      <c r="K149" s="623"/>
      <c r="L149" s="623"/>
      <c r="M149" s="623"/>
      <c r="N149" s="623"/>
      <c r="O149" s="623"/>
      <c r="P149" s="623"/>
      <c r="Q149" s="623"/>
      <c r="R149" s="623"/>
      <c r="S149" s="623"/>
      <c r="T149" s="623"/>
      <c r="U149" s="623"/>
      <c r="V149" s="623"/>
      <c r="W149" s="623"/>
      <c r="Y149" s="625"/>
      <c r="AD149" s="704"/>
    </row>
    <row r="150" spans="1:30" ht="17.25" x14ac:dyDescent="0.25">
      <c r="A150" s="623"/>
      <c r="B150" s="643"/>
      <c r="C150" s="643"/>
      <c r="D150" s="643"/>
      <c r="E150" s="643"/>
      <c r="F150" s="1165" t="s">
        <v>134</v>
      </c>
      <c r="G150" s="1166"/>
      <c r="H150" s="1167"/>
      <c r="I150" s="1165" t="s">
        <v>190</v>
      </c>
      <c r="J150" s="1166"/>
      <c r="K150" s="1166"/>
      <c r="L150" s="734"/>
      <c r="M150" s="734"/>
      <c r="N150" s="734"/>
      <c r="O150" s="734"/>
      <c r="P150" s="734"/>
      <c r="Q150" s="734"/>
      <c r="R150" s="734"/>
      <c r="S150" s="734"/>
      <c r="T150" s="734"/>
      <c r="U150" s="734"/>
      <c r="V150" s="734"/>
      <c r="W150" s="734"/>
      <c r="Y150" s="625"/>
      <c r="AD150" s="710"/>
    </row>
    <row r="151" spans="1:30" x14ac:dyDescent="0.25">
      <c r="A151" s="708"/>
      <c r="B151" s="1121" t="s">
        <v>115</v>
      </c>
      <c r="C151" s="1148" t="s">
        <v>81</v>
      </c>
      <c r="D151" s="1151" t="s">
        <v>80</v>
      </c>
      <c r="E151" s="1197" t="s">
        <v>76</v>
      </c>
      <c r="F151" s="1123" t="s">
        <v>777</v>
      </c>
      <c r="G151" s="1151" t="s">
        <v>790</v>
      </c>
      <c r="H151" s="1186" t="s">
        <v>789</v>
      </c>
      <c r="I151" s="1160" t="s">
        <v>777</v>
      </c>
      <c r="J151" s="1153" t="s">
        <v>790</v>
      </c>
      <c r="K151" s="1155" t="s">
        <v>789</v>
      </c>
      <c r="L151" s="623"/>
      <c r="M151" s="623"/>
      <c r="N151" s="623"/>
      <c r="O151" s="623"/>
      <c r="P151" s="623"/>
      <c r="Q151" s="623"/>
      <c r="R151" s="623"/>
      <c r="S151" s="623"/>
      <c r="T151" s="623"/>
      <c r="U151" s="623"/>
      <c r="V151" s="623"/>
      <c r="W151" s="623"/>
      <c r="Y151" s="625"/>
      <c r="AD151" s="710"/>
    </row>
    <row r="152" spans="1:30" x14ac:dyDescent="0.25">
      <c r="A152" s="708"/>
      <c r="B152" s="1122"/>
      <c r="C152" s="1150"/>
      <c r="D152" s="1152"/>
      <c r="E152" s="1198"/>
      <c r="F152" s="1124"/>
      <c r="G152" s="1152"/>
      <c r="H152" s="1187"/>
      <c r="I152" s="1161"/>
      <c r="J152" s="1154"/>
      <c r="K152" s="1156"/>
      <c r="L152" s="623"/>
      <c r="M152" s="623"/>
      <c r="N152" s="623"/>
      <c r="O152" s="623"/>
      <c r="P152" s="623"/>
      <c r="Q152" s="623"/>
      <c r="R152" s="623"/>
      <c r="S152" s="623"/>
      <c r="T152" s="623"/>
      <c r="U152" s="623"/>
      <c r="V152" s="623"/>
      <c r="W152" s="623"/>
      <c r="Y152" s="625"/>
      <c r="AD152" s="710"/>
    </row>
    <row r="153" spans="1:30" ht="52.5" customHeight="1" x14ac:dyDescent="0.25">
      <c r="A153" s="708"/>
      <c r="B153" s="735">
        <v>1</v>
      </c>
      <c r="C153" s="1193" t="s">
        <v>82</v>
      </c>
      <c r="D153" s="1157" t="s">
        <v>207</v>
      </c>
      <c r="E153" s="742" t="s">
        <v>209</v>
      </c>
      <c r="F153" s="460"/>
      <c r="G153" s="462"/>
      <c r="H153" s="458"/>
      <c r="I153" s="460"/>
      <c r="J153" s="462"/>
      <c r="K153" s="458"/>
      <c r="L153" s="623"/>
      <c r="M153" s="623"/>
      <c r="N153" s="623"/>
      <c r="O153" s="623"/>
      <c r="P153" s="623"/>
      <c r="Q153" s="623"/>
      <c r="R153" s="623"/>
      <c r="S153" s="623"/>
      <c r="T153" s="623"/>
      <c r="U153" s="623"/>
      <c r="V153" s="623"/>
      <c r="W153" s="623"/>
      <c r="Y153" s="625"/>
      <c r="AD153" s="710"/>
    </row>
    <row r="154" spans="1:30" ht="49.5" customHeight="1" x14ac:dyDescent="0.25">
      <c r="A154" s="708"/>
      <c r="B154" s="736">
        <v>2</v>
      </c>
      <c r="C154" s="1194"/>
      <c r="D154" s="1158"/>
      <c r="E154" s="743" t="s">
        <v>84</v>
      </c>
      <c r="F154" s="451"/>
      <c r="G154" s="450"/>
      <c r="H154" s="449"/>
      <c r="I154" s="451"/>
      <c r="J154" s="450"/>
      <c r="K154" s="449"/>
      <c r="L154" s="623"/>
      <c r="M154" s="623"/>
      <c r="N154" s="623"/>
      <c r="O154" s="623"/>
      <c r="P154" s="623"/>
      <c r="Q154" s="623"/>
      <c r="R154" s="623"/>
      <c r="S154" s="623"/>
      <c r="T154" s="623"/>
      <c r="U154" s="623"/>
      <c r="V154" s="623"/>
      <c r="W154" s="623"/>
      <c r="Y154" s="625"/>
      <c r="AD154" s="710"/>
    </row>
    <row r="155" spans="1:30" ht="49.5" customHeight="1" x14ac:dyDescent="0.25">
      <c r="A155" s="708"/>
      <c r="B155" s="736">
        <v>3</v>
      </c>
      <c r="C155" s="1194"/>
      <c r="D155" s="1158"/>
      <c r="E155" s="743" t="s">
        <v>210</v>
      </c>
      <c r="F155" s="451"/>
      <c r="G155" s="450"/>
      <c r="H155" s="449"/>
      <c r="I155" s="451"/>
      <c r="J155" s="450"/>
      <c r="K155" s="449"/>
      <c r="L155" s="623"/>
      <c r="M155" s="623"/>
      <c r="N155" s="623"/>
      <c r="O155" s="623"/>
      <c r="P155" s="623"/>
      <c r="Q155" s="623"/>
      <c r="R155" s="623"/>
      <c r="S155" s="623"/>
      <c r="T155" s="623"/>
      <c r="U155" s="623"/>
      <c r="V155" s="623"/>
      <c r="W155" s="623"/>
      <c r="Y155" s="625"/>
      <c r="AD155" s="710"/>
    </row>
    <row r="156" spans="1:30" ht="49.5" customHeight="1" x14ac:dyDescent="0.25">
      <c r="A156" s="708"/>
      <c r="B156" s="736">
        <v>4</v>
      </c>
      <c r="C156" s="1194"/>
      <c r="D156" s="1159"/>
      <c r="E156" s="743" t="s">
        <v>211</v>
      </c>
      <c r="F156" s="451"/>
      <c r="G156" s="450"/>
      <c r="H156" s="449"/>
      <c r="I156" s="451"/>
      <c r="J156" s="450"/>
      <c r="K156" s="449"/>
      <c r="L156" s="623"/>
      <c r="M156" s="623"/>
      <c r="N156" s="623"/>
      <c r="O156" s="623"/>
      <c r="P156" s="623"/>
      <c r="Q156" s="623"/>
      <c r="R156" s="623"/>
      <c r="S156" s="623"/>
      <c r="T156" s="623"/>
      <c r="U156" s="623"/>
      <c r="V156" s="623"/>
      <c r="W156" s="623"/>
      <c r="Y156" s="625"/>
      <c r="AD156" s="710"/>
    </row>
    <row r="157" spans="1:30" ht="52.5" customHeight="1" x14ac:dyDescent="0.25">
      <c r="A157" s="708"/>
      <c r="B157" s="736">
        <v>5</v>
      </c>
      <c r="C157" s="1194"/>
      <c r="D157" s="1180" t="s">
        <v>208</v>
      </c>
      <c r="E157" s="743" t="s">
        <v>209</v>
      </c>
      <c r="F157" s="451"/>
      <c r="G157" s="450"/>
      <c r="H157" s="449"/>
      <c r="I157" s="451"/>
      <c r="J157" s="450"/>
      <c r="K157" s="449"/>
      <c r="L157" s="623"/>
      <c r="M157" s="623"/>
      <c r="N157" s="623"/>
      <c r="O157" s="623"/>
      <c r="P157" s="623"/>
      <c r="Q157" s="623"/>
      <c r="R157" s="623"/>
      <c r="S157" s="623"/>
      <c r="T157" s="623"/>
      <c r="U157" s="623"/>
      <c r="V157" s="623"/>
      <c r="W157" s="623"/>
      <c r="Y157" s="625"/>
      <c r="AD157" s="710"/>
    </row>
    <row r="158" spans="1:30" ht="49.5" customHeight="1" x14ac:dyDescent="0.25">
      <c r="A158" s="708"/>
      <c r="B158" s="736">
        <v>6</v>
      </c>
      <c r="C158" s="1194"/>
      <c r="D158" s="1158"/>
      <c r="E158" s="743" t="s">
        <v>84</v>
      </c>
      <c r="F158" s="451"/>
      <c r="G158" s="450"/>
      <c r="H158" s="449"/>
      <c r="I158" s="451"/>
      <c r="J158" s="450"/>
      <c r="K158" s="449"/>
      <c r="L158" s="623"/>
      <c r="M158" s="623"/>
      <c r="N158" s="623"/>
      <c r="O158" s="623"/>
      <c r="P158" s="623"/>
      <c r="Q158" s="623"/>
      <c r="R158" s="623"/>
      <c r="S158" s="623"/>
      <c r="T158" s="623"/>
      <c r="U158" s="623"/>
      <c r="V158" s="623"/>
      <c r="W158" s="623"/>
      <c r="Y158" s="625"/>
      <c r="AD158" s="710"/>
    </row>
    <row r="159" spans="1:30" ht="49.5" customHeight="1" x14ac:dyDescent="0.25">
      <c r="A159" s="708"/>
      <c r="B159" s="737">
        <v>7</v>
      </c>
      <c r="C159" s="1194"/>
      <c r="D159" s="1158"/>
      <c r="E159" s="743" t="s">
        <v>210</v>
      </c>
      <c r="F159" s="451"/>
      <c r="G159" s="450"/>
      <c r="H159" s="449"/>
      <c r="I159" s="451"/>
      <c r="J159" s="450"/>
      <c r="K159" s="449"/>
      <c r="L159" s="623"/>
      <c r="M159" s="623"/>
      <c r="N159" s="623"/>
      <c r="O159" s="623"/>
      <c r="P159" s="623"/>
      <c r="Q159" s="623"/>
      <c r="R159" s="623"/>
      <c r="S159" s="623"/>
      <c r="T159" s="623"/>
      <c r="U159" s="623"/>
      <c r="V159" s="623"/>
      <c r="W159" s="623"/>
      <c r="Y159" s="625"/>
      <c r="AD159" s="710"/>
    </row>
    <row r="160" spans="1:30" ht="49.5" customHeight="1" x14ac:dyDescent="0.25">
      <c r="A160" s="708"/>
      <c r="B160" s="736">
        <v>8</v>
      </c>
      <c r="C160" s="1195"/>
      <c r="D160" s="1159"/>
      <c r="E160" s="743" t="s">
        <v>211</v>
      </c>
      <c r="F160" s="451"/>
      <c r="G160" s="450"/>
      <c r="H160" s="449"/>
      <c r="I160" s="451"/>
      <c r="J160" s="450"/>
      <c r="K160" s="449"/>
      <c r="L160" s="623"/>
      <c r="M160" s="623"/>
      <c r="N160" s="623"/>
      <c r="O160" s="623"/>
      <c r="P160" s="623"/>
      <c r="Q160" s="623"/>
      <c r="R160" s="623"/>
      <c r="S160" s="623"/>
      <c r="T160" s="623"/>
      <c r="U160" s="623"/>
      <c r="V160" s="623"/>
      <c r="W160" s="623"/>
      <c r="Y160" s="625"/>
      <c r="AD160" s="710"/>
    </row>
    <row r="161" spans="1:30" ht="49.5" customHeight="1" x14ac:dyDescent="0.25">
      <c r="A161" s="708"/>
      <c r="B161" s="736">
        <v>9</v>
      </c>
      <c r="C161" s="1199" t="s">
        <v>83</v>
      </c>
      <c r="D161" s="744" t="s">
        <v>207</v>
      </c>
      <c r="E161" s="745" t="s">
        <v>796</v>
      </c>
      <c r="F161" s="451"/>
      <c r="G161" s="450"/>
      <c r="H161" s="449"/>
      <c r="I161" s="451"/>
      <c r="J161" s="450"/>
      <c r="K161" s="449"/>
      <c r="L161" s="623"/>
      <c r="M161" s="623"/>
      <c r="N161" s="623"/>
      <c r="O161" s="623"/>
      <c r="P161" s="623"/>
      <c r="Q161" s="623"/>
      <c r="R161" s="623"/>
      <c r="S161" s="623"/>
      <c r="T161" s="623"/>
      <c r="U161" s="623"/>
      <c r="V161" s="623"/>
      <c r="W161" s="623"/>
      <c r="Y161" s="625"/>
      <c r="AD161" s="710"/>
    </row>
    <row r="162" spans="1:30" ht="49.5" customHeight="1" x14ac:dyDescent="0.25">
      <c r="A162" s="708"/>
      <c r="B162" s="738">
        <v>10</v>
      </c>
      <c r="C162" s="1194"/>
      <c r="D162" s="746" t="s">
        <v>208</v>
      </c>
      <c r="E162" s="745" t="s">
        <v>795</v>
      </c>
      <c r="F162" s="456"/>
      <c r="G162" s="465"/>
      <c r="H162" s="464"/>
      <c r="I162" s="456"/>
      <c r="J162" s="465"/>
      <c r="K162" s="464"/>
      <c r="L162" s="623"/>
      <c r="M162" s="623"/>
      <c r="N162" s="623"/>
      <c r="O162" s="623"/>
      <c r="P162" s="623"/>
      <c r="Q162" s="623"/>
      <c r="R162" s="623"/>
      <c r="S162" s="623"/>
      <c r="T162" s="623"/>
      <c r="U162" s="623"/>
      <c r="V162" s="623"/>
      <c r="W162" s="623"/>
      <c r="Y162" s="625"/>
      <c r="AD162" s="710"/>
    </row>
    <row r="163" spans="1:30" ht="49.5" customHeight="1" x14ac:dyDescent="0.25">
      <c r="A163" s="708"/>
      <c r="B163" s="739">
        <v>11</v>
      </c>
      <c r="C163" s="740" t="s">
        <v>775</v>
      </c>
      <c r="D163" s="1225" t="s">
        <v>724</v>
      </c>
      <c r="E163" s="1130"/>
      <c r="F163" s="447"/>
      <c r="G163" s="446"/>
      <c r="H163" s="448"/>
      <c r="I163" s="447"/>
      <c r="J163" s="463"/>
      <c r="K163" s="445"/>
      <c r="L163" s="623"/>
      <c r="M163" s="623"/>
      <c r="N163" s="623"/>
      <c r="O163" s="623"/>
      <c r="P163" s="623"/>
      <c r="Q163" s="623"/>
      <c r="R163" s="623"/>
      <c r="S163" s="623"/>
      <c r="T163" s="623"/>
      <c r="U163" s="623"/>
      <c r="V163" s="623"/>
      <c r="W163" s="623"/>
      <c r="Y163" s="625"/>
      <c r="AD163" s="710"/>
    </row>
    <row r="164" spans="1:30" x14ac:dyDescent="0.25">
      <c r="A164" s="623"/>
      <c r="B164" s="623"/>
      <c r="C164" s="623"/>
      <c r="D164" s="623"/>
      <c r="E164" s="623"/>
      <c r="F164" s="623"/>
      <c r="G164" s="623"/>
      <c r="H164" s="623"/>
      <c r="I164" s="623"/>
      <c r="J164" s="623"/>
      <c r="K164" s="623"/>
      <c r="L164" s="623"/>
      <c r="M164" s="623"/>
      <c r="N164" s="623"/>
      <c r="O164" s="623"/>
      <c r="P164" s="623"/>
      <c r="Q164" s="623"/>
      <c r="R164" s="623"/>
      <c r="S164" s="623"/>
      <c r="T164" s="623"/>
      <c r="U164" s="623"/>
      <c r="V164" s="623"/>
      <c r="W164" s="623"/>
      <c r="Y164" s="625"/>
      <c r="AD164" s="710"/>
    </row>
    <row r="165" spans="1:30" x14ac:dyDescent="0.25">
      <c r="A165" s="623"/>
      <c r="B165" s="623"/>
      <c r="C165" s="623"/>
      <c r="D165" s="623"/>
      <c r="E165" s="623"/>
      <c r="F165" s="623"/>
      <c r="G165" s="623"/>
      <c r="H165" s="623"/>
      <c r="I165" s="623"/>
      <c r="J165" s="623"/>
      <c r="K165" s="623"/>
      <c r="L165" s="623"/>
      <c r="M165" s="623"/>
      <c r="N165" s="623"/>
      <c r="O165" s="623"/>
      <c r="P165" s="623"/>
      <c r="Q165" s="623"/>
      <c r="R165" s="623"/>
      <c r="S165" s="623"/>
      <c r="T165" s="623"/>
      <c r="U165" s="623"/>
      <c r="V165" s="623"/>
      <c r="W165" s="623"/>
      <c r="Y165" s="625"/>
      <c r="AD165" s="710"/>
    </row>
    <row r="166" spans="1:30" ht="17.25" x14ac:dyDescent="0.25">
      <c r="A166" s="688" t="s">
        <v>794</v>
      </c>
      <c r="B166" s="623"/>
      <c r="C166" s="623"/>
      <c r="D166" s="623"/>
      <c r="E166" s="623"/>
      <c r="F166" s="623"/>
      <c r="G166" s="623"/>
      <c r="H166" s="623"/>
      <c r="I166" s="623"/>
      <c r="J166" s="623"/>
      <c r="K166" s="623"/>
      <c r="L166" s="623"/>
      <c r="M166" s="623"/>
      <c r="N166" s="623"/>
      <c r="O166" s="623"/>
      <c r="P166" s="623"/>
      <c r="Q166" s="623"/>
      <c r="R166" s="623"/>
      <c r="S166" s="623"/>
      <c r="T166" s="623"/>
      <c r="U166" s="623"/>
      <c r="V166" s="623"/>
      <c r="W166" s="623"/>
      <c r="Y166" s="625"/>
      <c r="AD166" s="704"/>
    </row>
    <row r="167" spans="1:30" ht="17.25" x14ac:dyDescent="0.25">
      <c r="A167" s="623"/>
      <c r="B167" s="643"/>
      <c r="C167" s="643"/>
      <c r="D167" s="643"/>
      <c r="E167" s="643"/>
      <c r="F167" s="1165" t="s">
        <v>134</v>
      </c>
      <c r="G167" s="1166"/>
      <c r="H167" s="1167"/>
      <c r="I167" s="1165" t="s">
        <v>190</v>
      </c>
      <c r="J167" s="1166"/>
      <c r="K167" s="1166"/>
      <c r="L167" s="734"/>
      <c r="M167" s="734"/>
      <c r="N167" s="734"/>
      <c r="O167" s="734"/>
      <c r="P167" s="734"/>
      <c r="Q167" s="734"/>
      <c r="R167" s="734"/>
      <c r="S167" s="734"/>
      <c r="T167" s="734"/>
      <c r="U167" s="734"/>
      <c r="V167" s="734"/>
      <c r="W167" s="734"/>
      <c r="Y167" s="625"/>
      <c r="AD167" s="710"/>
    </row>
    <row r="168" spans="1:30" x14ac:dyDescent="0.25">
      <c r="A168" s="708"/>
      <c r="B168" s="747" t="s">
        <v>115</v>
      </c>
      <c r="C168" s="706" t="s">
        <v>793</v>
      </c>
      <c r="D168" s="706"/>
      <c r="E168" s="706"/>
      <c r="F168" s="1123" t="s">
        <v>777</v>
      </c>
      <c r="G168" s="1151" t="s">
        <v>790</v>
      </c>
      <c r="H168" s="1186" t="s">
        <v>789</v>
      </c>
      <c r="I168" s="1188" t="s">
        <v>777</v>
      </c>
      <c r="J168" s="1188" t="s">
        <v>790</v>
      </c>
      <c r="K168" s="1171" t="s">
        <v>789</v>
      </c>
      <c r="L168" s="623"/>
      <c r="M168" s="623"/>
      <c r="N168" s="623"/>
      <c r="O168" s="623"/>
      <c r="P168" s="623"/>
      <c r="Q168" s="623"/>
      <c r="R168" s="623"/>
      <c r="S168" s="623"/>
      <c r="T168" s="623"/>
      <c r="U168" s="623"/>
      <c r="V168" s="623"/>
      <c r="W168" s="623"/>
      <c r="Y168" s="625"/>
      <c r="AD168" s="710"/>
    </row>
    <row r="169" spans="1:30" x14ac:dyDescent="0.25">
      <c r="A169" s="708"/>
      <c r="B169" s="748"/>
      <c r="C169" s="712"/>
      <c r="D169" s="712"/>
      <c r="E169" s="712"/>
      <c r="F169" s="1124"/>
      <c r="G169" s="1152"/>
      <c r="H169" s="1187"/>
      <c r="I169" s="1189"/>
      <c r="J169" s="1189"/>
      <c r="K169" s="1173"/>
      <c r="L169" s="623"/>
      <c r="M169" s="623"/>
      <c r="N169" s="623"/>
      <c r="O169" s="623"/>
      <c r="P169" s="623"/>
      <c r="Q169" s="623"/>
      <c r="R169" s="623"/>
      <c r="S169" s="623"/>
      <c r="T169" s="623"/>
      <c r="U169" s="623"/>
      <c r="V169" s="623"/>
      <c r="W169" s="623"/>
      <c r="Y169" s="625"/>
      <c r="AD169" s="710"/>
    </row>
    <row r="170" spans="1:30" ht="15" x14ac:dyDescent="0.25">
      <c r="A170" s="708"/>
      <c r="B170" s="735">
        <v>1</v>
      </c>
      <c r="C170" s="1196" t="s">
        <v>85</v>
      </c>
      <c r="D170" s="1196"/>
      <c r="E170" s="1196"/>
      <c r="F170" s="460"/>
      <c r="G170" s="462"/>
      <c r="H170" s="461"/>
      <c r="I170" s="460"/>
      <c r="J170" s="459"/>
      <c r="K170" s="458"/>
      <c r="L170" s="623"/>
      <c r="M170" s="623"/>
      <c r="N170" s="623"/>
      <c r="O170" s="623"/>
      <c r="P170" s="623"/>
      <c r="Q170" s="623"/>
      <c r="R170" s="623"/>
      <c r="S170" s="623"/>
      <c r="T170" s="623"/>
      <c r="U170" s="623"/>
      <c r="V170" s="623"/>
      <c r="W170" s="623"/>
      <c r="Y170" s="625"/>
      <c r="AD170" s="710"/>
    </row>
    <row r="171" spans="1:30" ht="15" x14ac:dyDescent="0.25">
      <c r="A171" s="708"/>
      <c r="B171" s="736">
        <v>2</v>
      </c>
      <c r="C171" s="1176" t="s">
        <v>89</v>
      </c>
      <c r="D171" s="1176"/>
      <c r="E171" s="1176"/>
      <c r="F171" s="451"/>
      <c r="G171" s="450"/>
      <c r="H171" s="452"/>
      <c r="I171" s="451"/>
      <c r="J171" s="450"/>
      <c r="K171" s="449"/>
      <c r="L171" s="623"/>
      <c r="M171" s="623"/>
      <c r="N171" s="623"/>
      <c r="O171" s="623"/>
      <c r="P171" s="623"/>
      <c r="Q171" s="623"/>
      <c r="R171" s="623"/>
      <c r="S171" s="623"/>
      <c r="T171" s="623"/>
      <c r="U171" s="623"/>
      <c r="V171" s="623"/>
      <c r="W171" s="623"/>
      <c r="Y171" s="625"/>
      <c r="AD171" s="710"/>
    </row>
    <row r="172" spans="1:30" ht="15" x14ac:dyDescent="0.25">
      <c r="A172" s="708"/>
      <c r="B172" s="736">
        <v>3</v>
      </c>
      <c r="C172" s="1176" t="s">
        <v>86</v>
      </c>
      <c r="D172" s="1176"/>
      <c r="E172" s="1176"/>
      <c r="F172" s="451"/>
      <c r="G172" s="450"/>
      <c r="H172" s="452"/>
      <c r="I172" s="451"/>
      <c r="J172" s="450"/>
      <c r="K172" s="449"/>
      <c r="L172" s="623"/>
      <c r="M172" s="623"/>
      <c r="N172" s="623"/>
      <c r="O172" s="623"/>
      <c r="P172" s="623"/>
      <c r="Q172" s="623"/>
      <c r="R172" s="623"/>
      <c r="S172" s="623"/>
      <c r="T172" s="623"/>
      <c r="U172" s="623"/>
      <c r="V172" s="623"/>
      <c r="W172" s="623"/>
      <c r="Y172" s="625"/>
      <c r="AD172" s="710"/>
    </row>
    <row r="173" spans="1:30" ht="15" x14ac:dyDescent="0.25">
      <c r="A173" s="708"/>
      <c r="B173" s="736">
        <v>4</v>
      </c>
      <c r="C173" s="1176" t="s">
        <v>87</v>
      </c>
      <c r="D173" s="1176"/>
      <c r="E173" s="1176"/>
      <c r="F173" s="451"/>
      <c r="G173" s="450"/>
      <c r="H173" s="452"/>
      <c r="I173" s="451"/>
      <c r="J173" s="450"/>
      <c r="K173" s="449"/>
      <c r="L173" s="623"/>
      <c r="M173" s="623"/>
      <c r="N173" s="623"/>
      <c r="O173" s="623"/>
      <c r="P173" s="623"/>
      <c r="Q173" s="623"/>
      <c r="R173" s="623"/>
      <c r="S173" s="623"/>
      <c r="T173" s="623"/>
      <c r="U173" s="623"/>
      <c r="V173" s="623"/>
      <c r="W173" s="623"/>
      <c r="Y173" s="625"/>
      <c r="AD173" s="710"/>
    </row>
    <row r="174" spans="1:30" ht="15" x14ac:dyDescent="0.25">
      <c r="A174" s="708"/>
      <c r="B174" s="736">
        <v>5</v>
      </c>
      <c r="C174" s="1176" t="s">
        <v>88</v>
      </c>
      <c r="D174" s="1176"/>
      <c r="E174" s="1176"/>
      <c r="F174" s="451"/>
      <c r="G174" s="450"/>
      <c r="H174" s="452"/>
      <c r="I174" s="451"/>
      <c r="J174" s="450"/>
      <c r="K174" s="449"/>
      <c r="L174" s="623"/>
      <c r="M174" s="623"/>
      <c r="N174" s="623"/>
      <c r="O174" s="623"/>
      <c r="P174" s="623"/>
      <c r="Q174" s="623"/>
      <c r="R174" s="623"/>
      <c r="S174" s="623"/>
      <c r="T174" s="623"/>
      <c r="U174" s="623"/>
      <c r="V174" s="623"/>
      <c r="W174" s="623"/>
      <c r="Y174" s="625"/>
      <c r="AD174" s="710"/>
    </row>
    <row r="175" spans="1:30" ht="15" x14ac:dyDescent="0.25">
      <c r="A175" s="708"/>
      <c r="B175" s="736">
        <v>6</v>
      </c>
      <c r="C175" s="1176" t="s">
        <v>90</v>
      </c>
      <c r="D175" s="1176"/>
      <c r="E175" s="1176"/>
      <c r="F175" s="451"/>
      <c r="G175" s="450"/>
      <c r="H175" s="452"/>
      <c r="I175" s="451"/>
      <c r="J175" s="450"/>
      <c r="K175" s="449"/>
      <c r="L175" s="623"/>
      <c r="M175" s="623"/>
      <c r="N175" s="623"/>
      <c r="O175" s="623"/>
      <c r="P175" s="623"/>
      <c r="Q175" s="623"/>
      <c r="R175" s="623"/>
      <c r="S175" s="623"/>
      <c r="T175" s="623"/>
      <c r="U175" s="623"/>
      <c r="V175" s="623"/>
      <c r="W175" s="623"/>
      <c r="Y175" s="625"/>
      <c r="AD175" s="710"/>
    </row>
    <row r="176" spans="1:30" ht="15" x14ac:dyDescent="0.25">
      <c r="A176" s="708"/>
      <c r="B176" s="737">
        <v>7</v>
      </c>
      <c r="C176" s="1176" t="s">
        <v>91</v>
      </c>
      <c r="D176" s="1176"/>
      <c r="E176" s="1176"/>
      <c r="F176" s="451"/>
      <c r="G176" s="450"/>
      <c r="H176" s="452"/>
      <c r="I176" s="451"/>
      <c r="J176" s="450"/>
      <c r="K176" s="449"/>
      <c r="L176" s="623"/>
      <c r="M176" s="623"/>
      <c r="N176" s="623"/>
      <c r="O176" s="623"/>
      <c r="P176" s="623"/>
      <c r="Q176" s="623"/>
      <c r="R176" s="623"/>
      <c r="S176" s="623"/>
      <c r="T176" s="623"/>
      <c r="U176" s="623"/>
      <c r="V176" s="623"/>
      <c r="W176" s="623"/>
      <c r="Y176" s="625"/>
      <c r="AD176" s="710"/>
    </row>
    <row r="177" spans="1:30" ht="15" x14ac:dyDescent="0.25">
      <c r="A177" s="708"/>
      <c r="B177" s="736">
        <v>8</v>
      </c>
      <c r="C177" s="1176" t="s">
        <v>92</v>
      </c>
      <c r="D177" s="1176"/>
      <c r="E177" s="1176"/>
      <c r="F177" s="451"/>
      <c r="G177" s="450"/>
      <c r="H177" s="452"/>
      <c r="I177" s="451"/>
      <c r="J177" s="450"/>
      <c r="K177" s="449"/>
      <c r="L177" s="623"/>
      <c r="M177" s="623"/>
      <c r="N177" s="623"/>
      <c r="O177" s="623"/>
      <c r="P177" s="623"/>
      <c r="Q177" s="623"/>
      <c r="R177" s="623"/>
      <c r="S177" s="623"/>
      <c r="T177" s="623"/>
      <c r="U177" s="623"/>
      <c r="V177" s="623"/>
      <c r="W177" s="623"/>
      <c r="Y177" s="625"/>
      <c r="AD177" s="710"/>
    </row>
    <row r="178" spans="1:30" ht="15" x14ac:dyDescent="0.25">
      <c r="A178" s="708"/>
      <c r="B178" s="736">
        <v>9</v>
      </c>
      <c r="C178" s="1176" t="s">
        <v>93</v>
      </c>
      <c r="D178" s="1176"/>
      <c r="E178" s="1176"/>
      <c r="F178" s="451"/>
      <c r="G178" s="450"/>
      <c r="H178" s="452"/>
      <c r="I178" s="451"/>
      <c r="J178" s="450"/>
      <c r="K178" s="449"/>
      <c r="L178" s="623"/>
      <c r="M178" s="623"/>
      <c r="N178" s="623"/>
      <c r="O178" s="623"/>
      <c r="P178" s="623"/>
      <c r="Q178" s="623"/>
      <c r="R178" s="623"/>
      <c r="S178" s="623"/>
      <c r="T178" s="623"/>
      <c r="U178" s="623"/>
      <c r="V178" s="623"/>
      <c r="W178" s="623"/>
      <c r="Y178" s="625"/>
      <c r="AD178" s="710"/>
    </row>
    <row r="179" spans="1:30" ht="15" x14ac:dyDescent="0.25">
      <c r="A179" s="708"/>
      <c r="B179" s="736">
        <v>10</v>
      </c>
      <c r="C179" s="1176" t="s">
        <v>94</v>
      </c>
      <c r="D179" s="1176"/>
      <c r="E179" s="1176"/>
      <c r="F179" s="451"/>
      <c r="G179" s="450"/>
      <c r="H179" s="452"/>
      <c r="I179" s="451"/>
      <c r="J179" s="450"/>
      <c r="K179" s="449"/>
      <c r="L179" s="623"/>
      <c r="M179" s="623"/>
      <c r="N179" s="623"/>
      <c r="O179" s="623"/>
      <c r="P179" s="623"/>
      <c r="Q179" s="623"/>
      <c r="R179" s="623"/>
      <c r="S179" s="623"/>
      <c r="T179" s="623"/>
      <c r="U179" s="623"/>
      <c r="V179" s="623"/>
      <c r="W179" s="623"/>
      <c r="Y179" s="625"/>
      <c r="AD179" s="710"/>
    </row>
    <row r="180" spans="1:30" ht="15" x14ac:dyDescent="0.25">
      <c r="A180" s="708"/>
      <c r="B180" s="739">
        <v>11</v>
      </c>
      <c r="C180" s="1133" t="s">
        <v>0</v>
      </c>
      <c r="D180" s="1133"/>
      <c r="E180" s="1133"/>
      <c r="F180" s="447"/>
      <c r="G180" s="446"/>
      <c r="H180" s="448"/>
      <c r="I180" s="447"/>
      <c r="J180" s="446"/>
      <c r="K180" s="445"/>
      <c r="L180" s="623"/>
      <c r="M180" s="623"/>
      <c r="N180" s="623"/>
      <c r="O180" s="623"/>
      <c r="P180" s="623"/>
      <c r="Q180" s="623"/>
      <c r="R180" s="623"/>
      <c r="S180" s="623"/>
      <c r="T180" s="623"/>
      <c r="U180" s="623"/>
      <c r="V180" s="623"/>
      <c r="W180" s="623"/>
      <c r="Y180" s="625"/>
      <c r="AD180" s="710"/>
    </row>
    <row r="181" spans="1:30" x14ac:dyDescent="0.25">
      <c r="A181" s="708"/>
      <c r="B181" s="623"/>
      <c r="C181" s="623"/>
      <c r="D181" s="623"/>
      <c r="E181" s="623"/>
      <c r="F181" s="623"/>
      <c r="G181" s="623"/>
      <c r="H181" s="623"/>
      <c r="I181" s="623"/>
      <c r="J181" s="623"/>
      <c r="K181" s="623"/>
      <c r="L181" s="623"/>
      <c r="M181" s="623"/>
      <c r="N181" s="623"/>
      <c r="O181" s="623"/>
      <c r="P181" s="623"/>
      <c r="Q181" s="623"/>
      <c r="R181" s="623"/>
      <c r="S181" s="623"/>
      <c r="T181" s="623"/>
      <c r="U181" s="623"/>
      <c r="V181" s="623"/>
      <c r="W181" s="623"/>
      <c r="Y181" s="625"/>
      <c r="AD181" s="710"/>
    </row>
    <row r="182" spans="1:30" x14ac:dyDescent="0.25">
      <c r="A182" s="711"/>
      <c r="B182" s="623"/>
      <c r="C182" s="623"/>
      <c r="D182" s="623"/>
      <c r="E182" s="623"/>
      <c r="F182" s="623"/>
      <c r="G182" s="623"/>
      <c r="H182" s="623"/>
      <c r="I182" s="623"/>
      <c r="J182" s="623"/>
      <c r="K182" s="623"/>
      <c r="L182" s="623"/>
      <c r="M182" s="623"/>
      <c r="N182" s="623"/>
      <c r="O182" s="623"/>
      <c r="P182" s="623"/>
      <c r="Q182" s="623"/>
      <c r="R182" s="623"/>
      <c r="S182" s="623"/>
      <c r="T182" s="623"/>
      <c r="U182" s="623"/>
      <c r="V182" s="623"/>
      <c r="W182" s="623"/>
      <c r="Y182" s="625"/>
      <c r="AD182" s="716"/>
    </row>
    <row r="183" spans="1:30" ht="17.25" x14ac:dyDescent="0.3">
      <c r="A183" s="705" t="s">
        <v>792</v>
      </c>
      <c r="B183" s="623"/>
      <c r="C183" s="623"/>
      <c r="D183" s="623"/>
      <c r="E183" s="623"/>
      <c r="F183" s="623"/>
      <c r="G183" s="623"/>
      <c r="H183" s="623"/>
      <c r="I183" s="623"/>
      <c r="J183" s="623"/>
      <c r="K183" s="623"/>
      <c r="L183" s="749"/>
      <c r="M183" s="749"/>
      <c r="N183" s="749"/>
      <c r="O183" s="749"/>
      <c r="P183" s="749"/>
      <c r="Q183" s="749"/>
      <c r="R183" s="749"/>
      <c r="S183" s="749"/>
      <c r="T183" s="749"/>
      <c r="U183" s="749"/>
      <c r="V183" s="749"/>
      <c r="W183" s="749"/>
      <c r="Y183" s="625"/>
      <c r="AD183" s="707"/>
    </row>
    <row r="184" spans="1:30" ht="17.25" x14ac:dyDescent="0.3">
      <c r="A184" s="705"/>
      <c r="B184" s="623"/>
      <c r="C184" s="623"/>
      <c r="D184" s="623"/>
      <c r="E184" s="623"/>
      <c r="F184" s="623"/>
      <c r="G184" s="623"/>
      <c r="H184" s="623"/>
      <c r="I184" s="623"/>
      <c r="J184" s="623"/>
      <c r="K184" s="623"/>
      <c r="L184" s="734"/>
      <c r="M184" s="734"/>
      <c r="N184" s="734"/>
      <c r="O184" s="734"/>
      <c r="P184" s="734"/>
      <c r="Q184" s="734"/>
      <c r="R184" s="734"/>
      <c r="S184" s="734"/>
      <c r="T184" s="734"/>
      <c r="U184" s="734"/>
      <c r="V184" s="734"/>
      <c r="W184" s="734"/>
      <c r="Y184" s="625"/>
      <c r="AD184" s="707"/>
    </row>
    <row r="185" spans="1:30" x14ac:dyDescent="0.25">
      <c r="A185" s="708"/>
      <c r="B185" s="1134" t="s">
        <v>791</v>
      </c>
      <c r="C185" s="1134"/>
      <c r="D185" s="1134"/>
      <c r="E185" s="1121"/>
      <c r="F185" s="1165" t="s">
        <v>134</v>
      </c>
      <c r="G185" s="1166"/>
      <c r="H185" s="1167"/>
      <c r="I185" s="1165" t="s">
        <v>190</v>
      </c>
      <c r="J185" s="1166"/>
      <c r="K185" s="1166"/>
      <c r="L185" s="623"/>
      <c r="M185" s="623"/>
      <c r="N185" s="623"/>
      <c r="O185" s="623"/>
      <c r="P185" s="623"/>
      <c r="Q185" s="623"/>
      <c r="R185" s="623"/>
      <c r="S185" s="623"/>
      <c r="T185" s="623"/>
      <c r="U185" s="623"/>
      <c r="V185" s="623"/>
      <c r="W185" s="623"/>
      <c r="Y185" s="625"/>
      <c r="AD185" s="710"/>
    </row>
    <row r="186" spans="1:30" x14ac:dyDescent="0.25">
      <c r="A186" s="708"/>
      <c r="B186" s="1135"/>
      <c r="C186" s="1135"/>
      <c r="D186" s="1135"/>
      <c r="E186" s="1136"/>
      <c r="F186" s="1170" t="s">
        <v>777</v>
      </c>
      <c r="G186" s="1151" t="s">
        <v>790</v>
      </c>
      <c r="H186" s="1186" t="s">
        <v>789</v>
      </c>
      <c r="I186" s="1170" t="s">
        <v>777</v>
      </c>
      <c r="J186" s="1151" t="s">
        <v>790</v>
      </c>
      <c r="K186" s="1197" t="s">
        <v>789</v>
      </c>
      <c r="L186" s="623"/>
      <c r="M186" s="623"/>
      <c r="N186" s="623"/>
      <c r="O186" s="623"/>
      <c r="P186" s="623"/>
      <c r="Q186" s="623"/>
      <c r="R186" s="623"/>
      <c r="S186" s="623"/>
      <c r="T186" s="623"/>
      <c r="U186" s="623"/>
      <c r="V186" s="623"/>
      <c r="W186" s="623"/>
      <c r="Y186" s="625"/>
      <c r="AD186" s="710"/>
    </row>
    <row r="187" spans="1:30" x14ac:dyDescent="0.25">
      <c r="A187" s="711"/>
      <c r="B187" s="1137"/>
      <c r="C187" s="1137"/>
      <c r="D187" s="1137"/>
      <c r="E187" s="1122"/>
      <c r="F187" s="1124"/>
      <c r="G187" s="1152"/>
      <c r="H187" s="1187"/>
      <c r="I187" s="1124"/>
      <c r="J187" s="1152"/>
      <c r="K187" s="1198"/>
      <c r="L187" s="623"/>
      <c r="M187" s="623"/>
      <c r="N187" s="623"/>
      <c r="O187" s="623"/>
      <c r="P187" s="623"/>
      <c r="Q187" s="623"/>
      <c r="R187" s="623"/>
      <c r="S187" s="623"/>
      <c r="T187" s="623"/>
      <c r="U187" s="623"/>
      <c r="V187" s="623"/>
      <c r="W187" s="623"/>
      <c r="Y187" s="625"/>
      <c r="AD187" s="716"/>
    </row>
    <row r="188" spans="1:30" ht="15" x14ac:dyDescent="0.25">
      <c r="A188" s="711"/>
      <c r="B188" s="750" t="s">
        <v>21</v>
      </c>
      <c r="C188" s="750"/>
      <c r="D188" s="750"/>
      <c r="E188" s="717"/>
      <c r="F188" s="451"/>
      <c r="G188" s="455"/>
      <c r="H188" s="457"/>
      <c r="I188" s="456"/>
      <c r="J188" s="455"/>
      <c r="K188" s="454"/>
      <c r="L188" s="623"/>
      <c r="M188" s="623"/>
      <c r="N188" s="623"/>
      <c r="O188" s="623"/>
      <c r="P188" s="623"/>
      <c r="Q188" s="623"/>
      <c r="R188" s="623"/>
      <c r="S188" s="623"/>
      <c r="T188" s="623"/>
      <c r="U188" s="623"/>
      <c r="V188" s="623"/>
      <c r="W188" s="623"/>
      <c r="Y188" s="625"/>
      <c r="AD188" s="716"/>
    </row>
    <row r="189" spans="1:30" ht="15" x14ac:dyDescent="0.25">
      <c r="A189" s="711"/>
      <c r="B189" s="751" t="s">
        <v>22</v>
      </c>
      <c r="C189" s="751"/>
      <c r="D189" s="751"/>
      <c r="E189" s="720"/>
      <c r="F189" s="453"/>
      <c r="G189" s="450"/>
      <c r="H189" s="452"/>
      <c r="I189" s="451"/>
      <c r="J189" s="450"/>
      <c r="K189" s="449"/>
      <c r="L189" s="623"/>
      <c r="M189" s="623"/>
      <c r="N189" s="623"/>
      <c r="O189" s="623"/>
      <c r="P189" s="623"/>
      <c r="Q189" s="623"/>
      <c r="R189" s="623"/>
      <c r="S189" s="623"/>
      <c r="T189" s="623"/>
      <c r="U189" s="623"/>
      <c r="V189" s="623"/>
      <c r="W189" s="623"/>
      <c r="Y189" s="625"/>
      <c r="AD189" s="716"/>
    </row>
    <row r="190" spans="1:30" ht="15" x14ac:dyDescent="0.25">
      <c r="A190" s="711"/>
      <c r="B190" s="752" t="s">
        <v>49</v>
      </c>
      <c r="C190" s="752"/>
      <c r="D190" s="752"/>
      <c r="E190" s="723"/>
      <c r="F190" s="453"/>
      <c r="G190" s="450"/>
      <c r="H190" s="452"/>
      <c r="I190" s="451"/>
      <c r="J190" s="450"/>
      <c r="K190" s="449"/>
      <c r="L190" s="623"/>
      <c r="M190" s="623"/>
      <c r="N190" s="623"/>
      <c r="O190" s="623"/>
      <c r="P190" s="623"/>
      <c r="Q190" s="623"/>
      <c r="R190" s="623"/>
      <c r="S190" s="623"/>
      <c r="T190" s="623"/>
      <c r="U190" s="623"/>
      <c r="V190" s="623"/>
      <c r="W190" s="623"/>
      <c r="Y190" s="625"/>
      <c r="AD190" s="716"/>
    </row>
    <row r="191" spans="1:30" ht="15" x14ac:dyDescent="0.25">
      <c r="A191" s="711"/>
      <c r="B191" s="752" t="s">
        <v>23</v>
      </c>
      <c r="C191" s="752"/>
      <c r="D191" s="752"/>
      <c r="E191" s="723"/>
      <c r="F191" s="453"/>
      <c r="G191" s="450"/>
      <c r="H191" s="452"/>
      <c r="I191" s="451"/>
      <c r="J191" s="450"/>
      <c r="K191" s="449"/>
      <c r="L191" s="623"/>
      <c r="M191" s="623"/>
      <c r="N191" s="623"/>
      <c r="O191" s="623"/>
      <c r="P191" s="623"/>
      <c r="Q191" s="623"/>
      <c r="R191" s="623"/>
      <c r="S191" s="623"/>
      <c r="T191" s="623"/>
      <c r="U191" s="623"/>
      <c r="V191" s="623"/>
      <c r="W191" s="623"/>
      <c r="Y191" s="625"/>
      <c r="AD191" s="716"/>
    </row>
    <row r="192" spans="1:30" ht="15" x14ac:dyDescent="0.25">
      <c r="A192" s="711"/>
      <c r="B192" s="752" t="s">
        <v>50</v>
      </c>
      <c r="C192" s="752"/>
      <c r="D192" s="752"/>
      <c r="E192" s="723"/>
      <c r="F192" s="451"/>
      <c r="G192" s="450"/>
      <c r="H192" s="452"/>
      <c r="I192" s="451"/>
      <c r="J192" s="450"/>
      <c r="K192" s="449"/>
      <c r="L192" s="623"/>
      <c r="M192" s="623"/>
      <c r="N192" s="623"/>
      <c r="O192" s="623"/>
      <c r="P192" s="623"/>
      <c r="Q192" s="623"/>
      <c r="R192" s="623"/>
      <c r="S192" s="623"/>
      <c r="T192" s="623"/>
      <c r="U192" s="623"/>
      <c r="V192" s="623"/>
      <c r="W192" s="623"/>
      <c r="Y192" s="625"/>
      <c r="AD192" s="716"/>
    </row>
    <row r="193" spans="1:30" ht="15" x14ac:dyDescent="0.25">
      <c r="A193" s="711"/>
      <c r="B193" s="752" t="s">
        <v>51</v>
      </c>
      <c r="C193" s="752"/>
      <c r="D193" s="752"/>
      <c r="E193" s="723"/>
      <c r="F193" s="451"/>
      <c r="G193" s="450"/>
      <c r="H193" s="452"/>
      <c r="I193" s="451"/>
      <c r="J193" s="450"/>
      <c r="K193" s="449"/>
      <c r="L193" s="623"/>
      <c r="M193" s="623"/>
      <c r="N193" s="623"/>
      <c r="O193" s="623"/>
      <c r="P193" s="623"/>
      <c r="Q193" s="623"/>
      <c r="R193" s="623"/>
      <c r="S193" s="623"/>
      <c r="T193" s="623"/>
      <c r="U193" s="623"/>
      <c r="V193" s="623"/>
      <c r="W193" s="623"/>
      <c r="Y193" s="625"/>
      <c r="AD193" s="716"/>
    </row>
    <row r="194" spans="1:30" ht="15" x14ac:dyDescent="0.25">
      <c r="A194" s="711"/>
      <c r="B194" s="752" t="s">
        <v>52</v>
      </c>
      <c r="C194" s="752"/>
      <c r="D194" s="752"/>
      <c r="E194" s="723"/>
      <c r="F194" s="451"/>
      <c r="G194" s="450"/>
      <c r="H194" s="452"/>
      <c r="I194" s="451"/>
      <c r="J194" s="450"/>
      <c r="K194" s="449"/>
      <c r="L194" s="623"/>
      <c r="M194" s="623"/>
      <c r="N194" s="623"/>
      <c r="O194" s="623"/>
      <c r="P194" s="623"/>
      <c r="Q194" s="623"/>
      <c r="R194" s="623"/>
      <c r="S194" s="623"/>
      <c r="T194" s="623"/>
      <c r="U194" s="623"/>
      <c r="V194" s="623"/>
      <c r="W194" s="623"/>
      <c r="Y194" s="625"/>
      <c r="AD194" s="716"/>
    </row>
    <row r="195" spans="1:30" ht="15" x14ac:dyDescent="0.25">
      <c r="A195" s="711"/>
      <c r="B195" s="752" t="s">
        <v>53</v>
      </c>
      <c r="C195" s="752"/>
      <c r="D195" s="752"/>
      <c r="E195" s="723"/>
      <c r="F195" s="451"/>
      <c r="G195" s="450"/>
      <c r="H195" s="452"/>
      <c r="I195" s="451"/>
      <c r="J195" s="450"/>
      <c r="K195" s="449"/>
      <c r="L195" s="623"/>
      <c r="M195" s="623"/>
      <c r="N195" s="623"/>
      <c r="O195" s="623"/>
      <c r="P195" s="623"/>
      <c r="Q195" s="623"/>
      <c r="R195" s="623"/>
      <c r="S195" s="623"/>
      <c r="T195" s="623"/>
      <c r="U195" s="623"/>
      <c r="V195" s="623"/>
      <c r="W195" s="623"/>
      <c r="Y195" s="625"/>
      <c r="AD195" s="716"/>
    </row>
    <row r="196" spans="1:30" ht="15" x14ac:dyDescent="0.25">
      <c r="A196" s="711"/>
      <c r="B196" s="752" t="s">
        <v>54</v>
      </c>
      <c r="C196" s="752"/>
      <c r="D196" s="752"/>
      <c r="E196" s="723"/>
      <c r="F196" s="451"/>
      <c r="G196" s="450"/>
      <c r="H196" s="452"/>
      <c r="I196" s="451"/>
      <c r="J196" s="450"/>
      <c r="K196" s="449"/>
      <c r="L196" s="623"/>
      <c r="M196" s="623"/>
      <c r="N196" s="623"/>
      <c r="O196" s="623"/>
      <c r="P196" s="623"/>
      <c r="Q196" s="623"/>
      <c r="R196" s="623"/>
      <c r="S196" s="623"/>
      <c r="T196" s="623"/>
      <c r="U196" s="623"/>
      <c r="V196" s="623"/>
      <c r="W196" s="623"/>
      <c r="Y196" s="625"/>
      <c r="AD196" s="716"/>
    </row>
    <row r="197" spans="1:30" ht="15" x14ac:dyDescent="0.25">
      <c r="A197" s="711"/>
      <c r="B197" s="752" t="s">
        <v>55</v>
      </c>
      <c r="C197" s="752"/>
      <c r="D197" s="752"/>
      <c r="E197" s="723"/>
      <c r="F197" s="451"/>
      <c r="G197" s="450"/>
      <c r="H197" s="452"/>
      <c r="I197" s="451"/>
      <c r="J197" s="450"/>
      <c r="K197" s="449"/>
      <c r="L197" s="623"/>
      <c r="M197" s="623"/>
      <c r="N197" s="623"/>
      <c r="O197" s="623"/>
      <c r="P197" s="623"/>
      <c r="Q197" s="623"/>
      <c r="R197" s="623"/>
      <c r="S197" s="623"/>
      <c r="T197" s="623"/>
      <c r="U197" s="623"/>
      <c r="V197" s="623"/>
      <c r="W197" s="623"/>
      <c r="Y197" s="625"/>
      <c r="AD197" s="716"/>
    </row>
    <row r="198" spans="1:30" ht="15" x14ac:dyDescent="0.25">
      <c r="A198" s="711"/>
      <c r="B198" s="752" t="s">
        <v>56</v>
      </c>
      <c r="C198" s="752"/>
      <c r="D198" s="752"/>
      <c r="E198" s="723"/>
      <c r="F198" s="451"/>
      <c r="G198" s="450"/>
      <c r="H198" s="452"/>
      <c r="I198" s="451"/>
      <c r="J198" s="450"/>
      <c r="K198" s="449"/>
      <c r="L198" s="623"/>
      <c r="M198" s="623"/>
      <c r="N198" s="623"/>
      <c r="O198" s="623"/>
      <c r="P198" s="623"/>
      <c r="Q198" s="623"/>
      <c r="R198" s="623"/>
      <c r="S198" s="623"/>
      <c r="T198" s="623"/>
      <c r="U198" s="623"/>
      <c r="V198" s="623"/>
      <c r="W198" s="623"/>
      <c r="Y198" s="625"/>
      <c r="AD198" s="716"/>
    </row>
    <row r="199" spans="1:30" ht="15" x14ac:dyDescent="0.25">
      <c r="A199" s="711"/>
      <c r="B199" s="752" t="s">
        <v>57</v>
      </c>
      <c r="C199" s="752"/>
      <c r="D199" s="752"/>
      <c r="E199" s="723"/>
      <c r="F199" s="451"/>
      <c r="G199" s="450"/>
      <c r="H199" s="452"/>
      <c r="I199" s="451"/>
      <c r="J199" s="450"/>
      <c r="K199" s="449"/>
      <c r="L199" s="623"/>
      <c r="M199" s="623"/>
      <c r="N199" s="623"/>
      <c r="O199" s="623"/>
      <c r="P199" s="623"/>
      <c r="Q199" s="623"/>
      <c r="R199" s="623"/>
      <c r="S199" s="623"/>
      <c r="T199" s="623"/>
      <c r="U199" s="623"/>
      <c r="V199" s="623"/>
      <c r="W199" s="623"/>
      <c r="Y199" s="625"/>
      <c r="AD199" s="716"/>
    </row>
    <row r="200" spans="1:30" ht="15" x14ac:dyDescent="0.25">
      <c r="A200" s="711"/>
      <c r="B200" s="752" t="s">
        <v>58</v>
      </c>
      <c r="C200" s="752"/>
      <c r="D200" s="752"/>
      <c r="E200" s="723"/>
      <c r="F200" s="451"/>
      <c r="G200" s="450"/>
      <c r="H200" s="452"/>
      <c r="I200" s="451"/>
      <c r="J200" s="450"/>
      <c r="K200" s="449"/>
      <c r="L200" s="623"/>
      <c r="M200" s="623"/>
      <c r="N200" s="623"/>
      <c r="O200" s="623"/>
      <c r="P200" s="623"/>
      <c r="Q200" s="623"/>
      <c r="R200" s="623"/>
      <c r="S200" s="623"/>
      <c r="T200" s="623"/>
      <c r="U200" s="623"/>
      <c r="V200" s="623"/>
      <c r="W200" s="623"/>
      <c r="Y200" s="625"/>
      <c r="AD200" s="716"/>
    </row>
    <row r="201" spans="1:30" ht="15" x14ac:dyDescent="0.25">
      <c r="A201" s="711"/>
      <c r="B201" s="752" t="s">
        <v>59</v>
      </c>
      <c r="C201" s="752"/>
      <c r="D201" s="752"/>
      <c r="E201" s="723"/>
      <c r="F201" s="451"/>
      <c r="G201" s="450"/>
      <c r="H201" s="452"/>
      <c r="I201" s="451"/>
      <c r="J201" s="450"/>
      <c r="K201" s="449"/>
      <c r="L201" s="623"/>
      <c r="M201" s="623"/>
      <c r="N201" s="623"/>
      <c r="O201" s="623"/>
      <c r="P201" s="623"/>
      <c r="Q201" s="623"/>
      <c r="R201" s="623"/>
      <c r="S201" s="623"/>
      <c r="T201" s="623"/>
      <c r="U201" s="623"/>
      <c r="V201" s="623"/>
      <c r="W201" s="623"/>
      <c r="Y201" s="625"/>
      <c r="AD201" s="716"/>
    </row>
    <row r="202" spans="1:30" ht="15" x14ac:dyDescent="0.25">
      <c r="A202" s="711"/>
      <c r="B202" s="752" t="s">
        <v>60</v>
      </c>
      <c r="C202" s="752"/>
      <c r="D202" s="752"/>
      <c r="E202" s="723"/>
      <c r="F202" s="451"/>
      <c r="G202" s="450"/>
      <c r="H202" s="452"/>
      <c r="I202" s="451"/>
      <c r="J202" s="450"/>
      <c r="K202" s="449"/>
      <c r="L202" s="623"/>
      <c r="M202" s="623"/>
      <c r="N202" s="623"/>
      <c r="O202" s="623"/>
      <c r="P202" s="623"/>
      <c r="Q202" s="623"/>
      <c r="R202" s="623"/>
      <c r="S202" s="623"/>
      <c r="T202" s="623"/>
      <c r="U202" s="623"/>
      <c r="V202" s="623"/>
      <c r="W202" s="623"/>
      <c r="Y202" s="625"/>
      <c r="AD202" s="716"/>
    </row>
    <row r="203" spans="1:30" ht="15" x14ac:dyDescent="0.25">
      <c r="A203" s="711"/>
      <c r="B203" s="752" t="s">
        <v>61</v>
      </c>
      <c r="C203" s="752"/>
      <c r="D203" s="752"/>
      <c r="E203" s="723"/>
      <c r="F203" s="451"/>
      <c r="G203" s="450"/>
      <c r="H203" s="452"/>
      <c r="I203" s="451"/>
      <c r="J203" s="450"/>
      <c r="K203" s="449"/>
      <c r="L203" s="623"/>
      <c r="M203" s="623"/>
      <c r="N203" s="623"/>
      <c r="O203" s="623"/>
      <c r="P203" s="623"/>
      <c r="Q203" s="623"/>
      <c r="R203" s="623"/>
      <c r="S203" s="623"/>
      <c r="T203" s="623"/>
      <c r="U203" s="623"/>
      <c r="V203" s="623"/>
      <c r="W203" s="623"/>
      <c r="Y203" s="625"/>
      <c r="AD203" s="716"/>
    </row>
    <row r="204" spans="1:30" ht="15" x14ac:dyDescent="0.25">
      <c r="A204" s="711"/>
      <c r="B204" s="752" t="s">
        <v>62</v>
      </c>
      <c r="C204" s="752"/>
      <c r="D204" s="752"/>
      <c r="E204" s="723"/>
      <c r="F204" s="451"/>
      <c r="G204" s="450"/>
      <c r="H204" s="452"/>
      <c r="I204" s="451"/>
      <c r="J204" s="450"/>
      <c r="K204" s="449"/>
      <c r="L204" s="623"/>
      <c r="M204" s="623"/>
      <c r="N204" s="623"/>
      <c r="O204" s="623"/>
      <c r="P204" s="623"/>
      <c r="Q204" s="623"/>
      <c r="R204" s="623"/>
      <c r="S204" s="623"/>
      <c r="T204" s="623"/>
      <c r="U204" s="623"/>
      <c r="V204" s="623"/>
      <c r="W204" s="623"/>
      <c r="Y204" s="625"/>
      <c r="AD204" s="716"/>
    </row>
    <row r="205" spans="1:30" ht="15" x14ac:dyDescent="0.25">
      <c r="A205" s="711"/>
      <c r="B205" s="752" t="s">
        <v>63</v>
      </c>
      <c r="C205" s="752"/>
      <c r="D205" s="752"/>
      <c r="E205" s="723"/>
      <c r="F205" s="451"/>
      <c r="G205" s="450"/>
      <c r="H205" s="452"/>
      <c r="I205" s="451"/>
      <c r="J205" s="450"/>
      <c r="K205" s="449"/>
      <c r="L205" s="623"/>
      <c r="M205" s="623"/>
      <c r="N205" s="623"/>
      <c r="O205" s="623"/>
      <c r="P205" s="623"/>
      <c r="Q205" s="623"/>
      <c r="R205" s="623"/>
      <c r="S205" s="623"/>
      <c r="T205" s="623"/>
      <c r="U205" s="623"/>
      <c r="V205" s="623"/>
      <c r="W205" s="623"/>
      <c r="Y205" s="625"/>
      <c r="AD205" s="716"/>
    </row>
    <row r="206" spans="1:30" ht="15" x14ac:dyDescent="0.25">
      <c r="A206" s="711"/>
      <c r="B206" s="752" t="s">
        <v>64</v>
      </c>
      <c r="C206" s="752"/>
      <c r="D206" s="752"/>
      <c r="E206" s="723"/>
      <c r="F206" s="451"/>
      <c r="G206" s="450"/>
      <c r="H206" s="452"/>
      <c r="I206" s="451"/>
      <c r="J206" s="450"/>
      <c r="K206" s="449"/>
      <c r="L206" s="623"/>
      <c r="M206" s="623"/>
      <c r="N206" s="623"/>
      <c r="O206" s="623"/>
      <c r="P206" s="623"/>
      <c r="Q206" s="623"/>
      <c r="R206" s="623"/>
      <c r="S206" s="623"/>
      <c r="T206" s="623"/>
      <c r="U206" s="623"/>
      <c r="V206" s="623"/>
      <c r="W206" s="623"/>
      <c r="Y206" s="625"/>
      <c r="AD206" s="716"/>
    </row>
    <row r="207" spans="1:30" ht="15" x14ac:dyDescent="0.25">
      <c r="A207" s="711"/>
      <c r="B207" s="752" t="s">
        <v>65</v>
      </c>
      <c r="C207" s="752"/>
      <c r="D207" s="752"/>
      <c r="E207" s="723"/>
      <c r="F207" s="451"/>
      <c r="G207" s="450"/>
      <c r="H207" s="452"/>
      <c r="I207" s="451"/>
      <c r="J207" s="450"/>
      <c r="K207" s="449"/>
      <c r="L207" s="623"/>
      <c r="M207" s="623"/>
      <c r="N207" s="623"/>
      <c r="O207" s="623"/>
      <c r="P207" s="623"/>
      <c r="Q207" s="623"/>
      <c r="R207" s="623"/>
      <c r="S207" s="623"/>
      <c r="T207" s="623"/>
      <c r="U207" s="623"/>
      <c r="V207" s="623"/>
      <c r="W207" s="623"/>
      <c r="Y207" s="625"/>
      <c r="AD207" s="716"/>
    </row>
    <row r="208" spans="1:30" ht="15" x14ac:dyDescent="0.25">
      <c r="A208" s="711"/>
      <c r="B208" s="752" t="s">
        <v>66</v>
      </c>
      <c r="C208" s="752"/>
      <c r="D208" s="752"/>
      <c r="E208" s="723"/>
      <c r="F208" s="451"/>
      <c r="G208" s="450"/>
      <c r="H208" s="452"/>
      <c r="I208" s="451"/>
      <c r="J208" s="450"/>
      <c r="K208" s="449"/>
      <c r="L208" s="623"/>
      <c r="M208" s="623"/>
      <c r="N208" s="623"/>
      <c r="O208" s="623"/>
      <c r="P208" s="623"/>
      <c r="Q208" s="623"/>
      <c r="R208" s="623"/>
      <c r="S208" s="623"/>
      <c r="T208" s="623"/>
      <c r="U208" s="623"/>
      <c r="V208" s="623"/>
      <c r="W208" s="623"/>
      <c r="Y208" s="625"/>
      <c r="AD208" s="716"/>
    </row>
    <row r="209" spans="1:58" ht="15" x14ac:dyDescent="0.25">
      <c r="A209" s="711"/>
      <c r="B209" s="752" t="s">
        <v>67</v>
      </c>
      <c r="C209" s="752"/>
      <c r="D209" s="752"/>
      <c r="E209" s="723"/>
      <c r="F209" s="451"/>
      <c r="G209" s="450"/>
      <c r="H209" s="452"/>
      <c r="I209" s="451"/>
      <c r="J209" s="450"/>
      <c r="K209" s="449"/>
      <c r="L209" s="623"/>
      <c r="M209" s="623"/>
      <c r="N209" s="623"/>
      <c r="O209" s="623"/>
      <c r="P209" s="623"/>
      <c r="Q209" s="623"/>
      <c r="R209" s="623"/>
      <c r="S209" s="623"/>
      <c r="T209" s="623"/>
      <c r="U209" s="623"/>
      <c r="V209" s="623"/>
      <c r="W209" s="623"/>
      <c r="Y209" s="625"/>
      <c r="AD209" s="716"/>
    </row>
    <row r="210" spans="1:58" ht="15" x14ac:dyDescent="0.25">
      <c r="A210" s="711"/>
      <c r="B210" s="752" t="s">
        <v>68</v>
      </c>
      <c r="C210" s="752"/>
      <c r="D210" s="752"/>
      <c r="E210" s="723"/>
      <c r="F210" s="451"/>
      <c r="G210" s="450"/>
      <c r="H210" s="452"/>
      <c r="I210" s="451"/>
      <c r="J210" s="450"/>
      <c r="K210" s="449"/>
      <c r="L210" s="623"/>
      <c r="M210" s="623"/>
      <c r="N210" s="623"/>
      <c r="O210" s="623"/>
      <c r="P210" s="623"/>
      <c r="Q210" s="623"/>
      <c r="R210" s="623"/>
      <c r="S210" s="623"/>
      <c r="T210" s="623"/>
      <c r="U210" s="623"/>
      <c r="V210" s="623"/>
      <c r="W210" s="623"/>
      <c r="Y210" s="625"/>
      <c r="AD210" s="716"/>
    </row>
    <row r="211" spans="1:58" ht="15" x14ac:dyDescent="0.25">
      <c r="A211" s="711"/>
      <c r="B211" s="752" t="s">
        <v>69</v>
      </c>
      <c r="C211" s="752"/>
      <c r="D211" s="752"/>
      <c r="E211" s="723"/>
      <c r="F211" s="451"/>
      <c r="G211" s="450"/>
      <c r="H211" s="452"/>
      <c r="I211" s="451"/>
      <c r="J211" s="450"/>
      <c r="K211" s="449"/>
      <c r="L211" s="623"/>
      <c r="M211" s="623"/>
      <c r="N211" s="623"/>
      <c r="O211" s="623"/>
      <c r="P211" s="623"/>
      <c r="Q211" s="623"/>
      <c r="R211" s="623"/>
      <c r="S211" s="623"/>
      <c r="T211" s="623"/>
      <c r="U211" s="623"/>
      <c r="V211" s="623"/>
      <c r="W211" s="623"/>
      <c r="Y211" s="625"/>
      <c r="AD211" s="716"/>
    </row>
    <row r="212" spans="1:58" ht="15" x14ac:dyDescent="0.25">
      <c r="A212" s="711"/>
      <c r="B212" s="752" t="s">
        <v>70</v>
      </c>
      <c r="C212" s="752"/>
      <c r="D212" s="752"/>
      <c r="E212" s="723"/>
      <c r="F212" s="451"/>
      <c r="G212" s="450"/>
      <c r="H212" s="452"/>
      <c r="I212" s="451"/>
      <c r="J212" s="450"/>
      <c r="K212" s="449"/>
      <c r="L212" s="623"/>
      <c r="M212" s="623"/>
      <c r="N212" s="623"/>
      <c r="O212" s="623"/>
      <c r="P212" s="623"/>
      <c r="Q212" s="623"/>
      <c r="R212" s="623"/>
      <c r="S212" s="623"/>
      <c r="T212" s="623"/>
      <c r="U212" s="623"/>
      <c r="V212" s="623"/>
      <c r="W212" s="623"/>
      <c r="Y212" s="625"/>
      <c r="AD212" s="716"/>
    </row>
    <row r="213" spans="1:58" ht="15" x14ac:dyDescent="0.25">
      <c r="A213" s="711"/>
      <c r="B213" s="752" t="s">
        <v>71</v>
      </c>
      <c r="C213" s="752"/>
      <c r="D213" s="752"/>
      <c r="E213" s="723"/>
      <c r="F213" s="451"/>
      <c r="G213" s="450"/>
      <c r="H213" s="452"/>
      <c r="I213" s="451"/>
      <c r="J213" s="450"/>
      <c r="K213" s="449"/>
      <c r="L213" s="623"/>
      <c r="M213" s="623"/>
      <c r="N213" s="623"/>
      <c r="O213" s="623"/>
      <c r="P213" s="623"/>
      <c r="Q213" s="623"/>
      <c r="R213" s="623"/>
      <c r="S213" s="623"/>
      <c r="T213" s="623"/>
      <c r="U213" s="623"/>
      <c r="V213" s="623"/>
      <c r="W213" s="623"/>
      <c r="Y213" s="625"/>
      <c r="AD213" s="716"/>
    </row>
    <row r="214" spans="1:58" ht="15" x14ac:dyDescent="0.25">
      <c r="A214" s="711"/>
      <c r="B214" s="752" t="s">
        <v>72</v>
      </c>
      <c r="C214" s="752"/>
      <c r="D214" s="752"/>
      <c r="E214" s="723"/>
      <c r="F214" s="451"/>
      <c r="G214" s="450"/>
      <c r="H214" s="452"/>
      <c r="I214" s="451"/>
      <c r="J214" s="450"/>
      <c r="K214" s="449"/>
      <c r="L214" s="623"/>
      <c r="M214" s="623"/>
      <c r="N214" s="623"/>
      <c r="O214" s="623"/>
      <c r="P214" s="623"/>
      <c r="Q214" s="623"/>
      <c r="R214" s="623"/>
      <c r="S214" s="623"/>
      <c r="T214" s="623"/>
      <c r="U214" s="623"/>
      <c r="V214" s="623"/>
      <c r="W214" s="623"/>
      <c r="Y214" s="625"/>
      <c r="AD214" s="716"/>
    </row>
    <row r="215" spans="1:58" ht="15" x14ac:dyDescent="0.25">
      <c r="A215" s="711"/>
      <c r="B215" s="752" t="s">
        <v>73</v>
      </c>
      <c r="C215" s="752"/>
      <c r="D215" s="752"/>
      <c r="E215" s="723"/>
      <c r="F215" s="451"/>
      <c r="G215" s="450"/>
      <c r="H215" s="452"/>
      <c r="I215" s="451"/>
      <c r="J215" s="450"/>
      <c r="K215" s="449"/>
      <c r="L215" s="623"/>
      <c r="M215" s="623"/>
      <c r="N215" s="623"/>
      <c r="O215" s="623"/>
      <c r="P215" s="623"/>
      <c r="Q215" s="623"/>
      <c r="R215" s="623"/>
      <c r="S215" s="623"/>
      <c r="T215" s="623"/>
      <c r="U215" s="623"/>
      <c r="V215" s="623"/>
      <c r="W215" s="623"/>
      <c r="Y215" s="625"/>
      <c r="AD215" s="716"/>
    </row>
    <row r="216" spans="1:58" ht="15" x14ac:dyDescent="0.25">
      <c r="A216" s="711"/>
      <c r="B216" s="752" t="s">
        <v>74</v>
      </c>
      <c r="C216" s="752"/>
      <c r="D216" s="752"/>
      <c r="E216" s="723"/>
      <c r="F216" s="451"/>
      <c r="G216" s="450"/>
      <c r="H216" s="452"/>
      <c r="I216" s="451"/>
      <c r="J216" s="450"/>
      <c r="K216" s="449"/>
      <c r="L216" s="623"/>
      <c r="M216" s="623"/>
      <c r="N216" s="623"/>
      <c r="O216" s="623"/>
      <c r="P216" s="623"/>
      <c r="Q216" s="623"/>
      <c r="R216" s="623"/>
      <c r="S216" s="623"/>
      <c r="T216" s="623"/>
      <c r="U216" s="623"/>
      <c r="V216" s="623"/>
      <c r="W216" s="623"/>
      <c r="Y216" s="625"/>
      <c r="AD216" s="716"/>
    </row>
    <row r="217" spans="1:58" ht="15" x14ac:dyDescent="0.25">
      <c r="A217" s="711"/>
      <c r="B217" s="752" t="s">
        <v>24</v>
      </c>
      <c r="C217" s="752"/>
      <c r="D217" s="752"/>
      <c r="E217" s="723"/>
      <c r="F217" s="451"/>
      <c r="G217" s="450"/>
      <c r="H217" s="452"/>
      <c r="I217" s="451"/>
      <c r="J217" s="450"/>
      <c r="K217" s="449"/>
      <c r="L217" s="623"/>
      <c r="M217" s="623"/>
      <c r="N217" s="623"/>
      <c r="O217" s="623"/>
      <c r="P217" s="623"/>
      <c r="Q217" s="623"/>
      <c r="R217" s="623"/>
      <c r="S217" s="623"/>
      <c r="T217" s="623"/>
      <c r="U217" s="623"/>
      <c r="V217" s="623"/>
      <c r="W217" s="623"/>
      <c r="Y217" s="625"/>
      <c r="AD217" s="716"/>
    </row>
    <row r="218" spans="1:58" ht="15" x14ac:dyDescent="0.25">
      <c r="A218" s="711"/>
      <c r="B218" s="753" t="s">
        <v>788</v>
      </c>
      <c r="C218" s="753"/>
      <c r="D218" s="753"/>
      <c r="E218" s="725"/>
      <c r="F218" s="447"/>
      <c r="G218" s="446"/>
      <c r="H218" s="448"/>
      <c r="I218" s="447"/>
      <c r="J218" s="446"/>
      <c r="K218" s="445"/>
      <c r="L218" s="623"/>
      <c r="M218" s="623"/>
      <c r="N218" s="623"/>
      <c r="O218" s="623"/>
      <c r="P218" s="623"/>
      <c r="Q218" s="623"/>
      <c r="R218" s="623"/>
      <c r="S218" s="623"/>
      <c r="T218" s="623"/>
      <c r="U218" s="623"/>
      <c r="V218" s="623"/>
      <c r="W218" s="623"/>
      <c r="Y218" s="625"/>
      <c r="AD218" s="716"/>
    </row>
    <row r="219" spans="1:58" x14ac:dyDescent="0.25">
      <c r="A219" s="708"/>
      <c r="B219" s="623"/>
      <c r="C219" s="623"/>
      <c r="D219" s="623"/>
      <c r="E219" s="623"/>
      <c r="F219" s="623"/>
      <c r="G219" s="623"/>
      <c r="H219" s="623"/>
      <c r="I219" s="623"/>
      <c r="J219" s="623"/>
      <c r="K219" s="623"/>
      <c r="L219" s="623"/>
      <c r="M219" s="623"/>
      <c r="N219" s="623"/>
      <c r="O219" s="623"/>
      <c r="P219" s="623"/>
      <c r="Q219" s="623"/>
      <c r="R219" s="623"/>
      <c r="S219" s="623"/>
      <c r="T219" s="623"/>
      <c r="U219" s="623"/>
      <c r="V219" s="623"/>
      <c r="W219" s="623"/>
      <c r="Y219" s="625"/>
      <c r="AD219" s="710"/>
    </row>
    <row r="220" spans="1:58" x14ac:dyDescent="0.25">
      <c r="A220" s="711"/>
      <c r="B220" s="754"/>
      <c r="C220" s="754"/>
      <c r="D220" s="754"/>
      <c r="E220" s="754"/>
      <c r="G220" s="623"/>
      <c r="H220" s="623"/>
      <c r="I220" s="623"/>
      <c r="J220" s="623"/>
      <c r="K220" s="623"/>
      <c r="L220" s="623"/>
      <c r="M220" s="623"/>
      <c r="N220" s="623"/>
      <c r="O220" s="623"/>
      <c r="P220" s="623"/>
      <c r="Q220" s="623"/>
      <c r="R220" s="623"/>
      <c r="S220" s="623"/>
      <c r="T220" s="623"/>
      <c r="U220" s="623"/>
      <c r="V220" s="623"/>
      <c r="W220" s="623"/>
      <c r="Y220" s="625"/>
      <c r="AD220" s="716"/>
      <c r="BD220" s="624"/>
      <c r="BE220" s="624"/>
      <c r="BF220" s="624"/>
    </row>
    <row r="221" spans="1:58" s="624" customFormat="1" ht="17.25" x14ac:dyDescent="0.25">
      <c r="A221" s="688" t="s">
        <v>787</v>
      </c>
      <c r="B221" s="754"/>
      <c r="C221" s="623"/>
      <c r="D221" s="623"/>
      <c r="E221" s="623"/>
      <c r="F221" s="623"/>
      <c r="G221" s="623"/>
      <c r="H221" s="623"/>
      <c r="I221" s="623"/>
      <c r="J221" s="623"/>
      <c r="K221" s="623"/>
      <c r="L221" s="623"/>
      <c r="M221" s="623"/>
      <c r="N221" s="623"/>
      <c r="O221" s="623"/>
      <c r="P221" s="623"/>
      <c r="Q221" s="623"/>
      <c r="R221" s="623"/>
      <c r="S221" s="623"/>
      <c r="T221" s="623"/>
      <c r="U221" s="623"/>
      <c r="V221" s="623"/>
      <c r="W221" s="623"/>
      <c r="Y221" s="625"/>
      <c r="Z221" s="625"/>
      <c r="AA221" s="625"/>
      <c r="AB221" s="625"/>
      <c r="AC221" s="625"/>
      <c r="AD221" s="704"/>
      <c r="AE221" s="625"/>
      <c r="AF221" s="626"/>
      <c r="AG221" s="626"/>
      <c r="AH221" s="626"/>
      <c r="AI221" s="626"/>
      <c r="AJ221" s="626"/>
      <c r="AK221" s="626"/>
      <c r="AL221" s="626"/>
      <c r="AM221" s="626"/>
      <c r="AN221" s="626"/>
      <c r="AO221" s="626"/>
      <c r="AP221" s="626"/>
      <c r="AQ221" s="626"/>
      <c r="AR221" s="626"/>
      <c r="AS221" s="626"/>
      <c r="AT221" s="626"/>
      <c r="AU221" s="626"/>
      <c r="AV221" s="626"/>
      <c r="AW221" s="626"/>
      <c r="AX221" s="626"/>
      <c r="AY221" s="626"/>
      <c r="AZ221" s="626"/>
      <c r="BA221" s="626"/>
      <c r="BB221" s="626"/>
      <c r="BC221" s="626"/>
      <c r="BD221" s="626"/>
      <c r="BE221" s="626"/>
      <c r="BF221" s="626"/>
    </row>
    <row r="222" spans="1:58" ht="17.25" x14ac:dyDescent="0.25">
      <c r="A222" s="690"/>
      <c r="B222" s="754"/>
      <c r="C222" s="623"/>
      <c r="D222" s="623"/>
      <c r="E222" s="623"/>
      <c r="F222" s="623"/>
      <c r="G222" s="623"/>
      <c r="H222" s="623"/>
      <c r="I222" s="623"/>
      <c r="J222" s="623"/>
      <c r="K222" s="623"/>
      <c r="L222" s="623"/>
      <c r="M222" s="623"/>
      <c r="N222" s="623"/>
      <c r="O222" s="623"/>
      <c r="P222" s="623"/>
      <c r="Q222" s="623"/>
      <c r="R222" s="623"/>
      <c r="S222" s="623"/>
      <c r="T222" s="623"/>
      <c r="U222" s="623"/>
      <c r="V222" s="623"/>
      <c r="W222" s="623"/>
      <c r="Y222" s="625"/>
      <c r="AD222" s="704"/>
    </row>
    <row r="223" spans="1:58" ht="17.25" x14ac:dyDescent="0.25">
      <c r="A223" s="755"/>
      <c r="B223" s="1140" t="s">
        <v>786</v>
      </c>
      <c r="C223" s="1140" t="s">
        <v>540</v>
      </c>
      <c r="D223" s="1142" t="s">
        <v>785</v>
      </c>
      <c r="E223" s="1140" t="s">
        <v>76</v>
      </c>
      <c r="F223" s="1165" t="s">
        <v>784</v>
      </c>
      <c r="G223" s="1166"/>
      <c r="H223" s="1166"/>
      <c r="I223" s="1166"/>
      <c r="J223" s="1167"/>
      <c r="K223" s="1165" t="s">
        <v>783</v>
      </c>
      <c r="L223" s="1166"/>
      <c r="M223" s="1166"/>
      <c r="N223" s="1166"/>
      <c r="O223" s="1166"/>
      <c r="P223" s="734"/>
      <c r="Q223" s="623"/>
      <c r="R223" s="623"/>
      <c r="Y223" s="625"/>
    </row>
    <row r="224" spans="1:58" ht="17.25" x14ac:dyDescent="0.25">
      <c r="A224" s="756"/>
      <c r="B224" s="1141"/>
      <c r="C224" s="1141"/>
      <c r="D224" s="1143"/>
      <c r="E224" s="1141"/>
      <c r="F224" s="757" t="s">
        <v>782</v>
      </c>
      <c r="G224" s="758" t="s">
        <v>781</v>
      </c>
      <c r="H224" s="759" t="s">
        <v>780</v>
      </c>
      <c r="I224" s="760" t="s">
        <v>779</v>
      </c>
      <c r="J224" s="761" t="s">
        <v>778</v>
      </c>
      <c r="K224" s="757" t="s">
        <v>782</v>
      </c>
      <c r="L224" s="758" t="s">
        <v>781</v>
      </c>
      <c r="M224" s="762" t="s">
        <v>780</v>
      </c>
      <c r="N224" s="762" t="s">
        <v>779</v>
      </c>
      <c r="O224" s="759" t="s">
        <v>778</v>
      </c>
      <c r="P224" s="623"/>
      <c r="Q224" s="734"/>
      <c r="R224" s="734"/>
      <c r="Y224" s="625"/>
    </row>
    <row r="225" spans="1:30" ht="17.25" x14ac:dyDescent="0.25">
      <c r="A225" s="763">
        <v>1</v>
      </c>
      <c r="B225" s="764">
        <f>B14</f>
        <v>0</v>
      </c>
      <c r="C225" s="441"/>
      <c r="D225" s="444"/>
      <c r="E225" s="441"/>
      <c r="F225" s="442"/>
      <c r="G225" s="441"/>
      <c r="H225" s="441"/>
      <c r="I225" s="441"/>
      <c r="J225" s="443"/>
      <c r="K225" s="442"/>
      <c r="L225" s="441"/>
      <c r="M225" s="441"/>
      <c r="N225" s="441"/>
      <c r="O225" s="440"/>
      <c r="P225" s="734"/>
      <c r="Q225" s="734"/>
      <c r="R225" s="623"/>
      <c r="Y225" s="625"/>
      <c r="AD225" s="710"/>
    </row>
    <row r="226" spans="1:30" ht="17.25" x14ac:dyDescent="0.25">
      <c r="A226" s="653">
        <v>2</v>
      </c>
      <c r="B226" s="677">
        <f>B15</f>
        <v>0</v>
      </c>
      <c r="C226" s="436"/>
      <c r="D226" s="439"/>
      <c r="E226" s="436"/>
      <c r="F226" s="437"/>
      <c r="G226" s="436"/>
      <c r="H226" s="436"/>
      <c r="I226" s="436"/>
      <c r="J226" s="438"/>
      <c r="K226" s="437"/>
      <c r="L226" s="436"/>
      <c r="M226" s="436"/>
      <c r="N226" s="436"/>
      <c r="O226" s="435"/>
      <c r="P226" s="734"/>
      <c r="Q226" s="734"/>
      <c r="R226" s="623"/>
      <c r="Y226" s="625"/>
      <c r="AD226" s="710"/>
    </row>
    <row r="227" spans="1:30" ht="17.25" x14ac:dyDescent="0.25">
      <c r="A227" s="654">
        <v>3</v>
      </c>
      <c r="B227" s="677">
        <f>B16</f>
        <v>0</v>
      </c>
      <c r="C227" s="436"/>
      <c r="D227" s="439"/>
      <c r="E227" s="436"/>
      <c r="F227" s="437"/>
      <c r="G227" s="436"/>
      <c r="H227" s="436"/>
      <c r="I227" s="436"/>
      <c r="J227" s="438"/>
      <c r="K227" s="437"/>
      <c r="L227" s="436"/>
      <c r="M227" s="436"/>
      <c r="N227" s="436"/>
      <c r="O227" s="435"/>
      <c r="P227" s="734"/>
      <c r="Q227" s="734"/>
      <c r="R227" s="623"/>
      <c r="Y227" s="625"/>
      <c r="AD227" s="710"/>
    </row>
    <row r="228" spans="1:30" ht="17.25" x14ac:dyDescent="0.25">
      <c r="A228" s="653">
        <v>4</v>
      </c>
      <c r="B228" s="677">
        <f>B17</f>
        <v>0</v>
      </c>
      <c r="C228" s="436"/>
      <c r="D228" s="439"/>
      <c r="E228" s="436"/>
      <c r="F228" s="437"/>
      <c r="G228" s="436"/>
      <c r="H228" s="436"/>
      <c r="I228" s="436"/>
      <c r="J228" s="438"/>
      <c r="K228" s="437"/>
      <c r="L228" s="436"/>
      <c r="M228" s="436"/>
      <c r="N228" s="436"/>
      <c r="O228" s="435"/>
      <c r="P228" s="734"/>
      <c r="Q228" s="734"/>
      <c r="R228" s="623"/>
      <c r="Y228" s="625"/>
      <c r="AD228" s="710"/>
    </row>
    <row r="229" spans="1:30" ht="17.25" x14ac:dyDescent="0.25">
      <c r="A229" s="904">
        <v>5</v>
      </c>
      <c r="B229" s="678">
        <f>B18</f>
        <v>0</v>
      </c>
      <c r="C229" s="431"/>
      <c r="D229" s="434"/>
      <c r="E229" s="431"/>
      <c r="F229" s="432"/>
      <c r="G229" s="431"/>
      <c r="H229" s="431"/>
      <c r="I229" s="431"/>
      <c r="J229" s="433"/>
      <c r="K229" s="432"/>
      <c r="L229" s="431"/>
      <c r="M229" s="431"/>
      <c r="N229" s="431"/>
      <c r="O229" s="430"/>
      <c r="P229" s="734"/>
      <c r="Q229" s="734"/>
      <c r="R229" s="623"/>
      <c r="Y229" s="625"/>
      <c r="AD229" s="710"/>
    </row>
    <row r="230" spans="1:30" x14ac:dyDescent="0.25">
      <c r="A230" s="623"/>
      <c r="B230" s="623"/>
      <c r="C230" s="623"/>
      <c r="D230" s="623"/>
      <c r="E230" s="623"/>
      <c r="F230" s="623"/>
      <c r="G230" s="623"/>
      <c r="H230" s="623"/>
      <c r="I230" s="623"/>
      <c r="J230" s="623"/>
      <c r="K230" s="623"/>
      <c r="L230" s="623"/>
      <c r="M230" s="623"/>
      <c r="N230" s="623"/>
      <c r="O230" s="623"/>
      <c r="P230" s="623"/>
      <c r="Q230" s="623"/>
      <c r="R230" s="623"/>
      <c r="Y230" s="625"/>
      <c r="AD230" s="710"/>
    </row>
    <row r="231" spans="1:30" ht="3" customHeight="1" x14ac:dyDescent="0.25">
      <c r="A231" s="623"/>
      <c r="B231" s="623"/>
      <c r="C231" s="623"/>
      <c r="D231" s="623"/>
      <c r="E231" s="623"/>
      <c r="F231" s="623"/>
      <c r="G231" s="623"/>
      <c r="H231" s="623"/>
      <c r="I231" s="623"/>
      <c r="J231" s="623"/>
      <c r="K231" s="623"/>
      <c r="L231" s="623"/>
      <c r="M231" s="623"/>
      <c r="N231" s="623"/>
      <c r="O231" s="623"/>
      <c r="P231" s="623"/>
      <c r="Q231" s="623"/>
      <c r="R231" s="623"/>
      <c r="Y231" s="625"/>
      <c r="AD231" s="710"/>
    </row>
    <row r="232" spans="1:30" ht="14.25" hidden="1" customHeight="1" x14ac:dyDescent="0.25">
      <c r="A232" s="623"/>
      <c r="B232" s="623"/>
      <c r="C232" s="623"/>
      <c r="D232" s="623"/>
      <c r="E232" s="623"/>
      <c r="F232" s="623"/>
      <c r="G232" s="623"/>
      <c r="H232" s="623"/>
      <c r="I232" s="623"/>
      <c r="J232" s="623"/>
      <c r="K232" s="623"/>
      <c r="L232" s="623"/>
      <c r="M232" s="623"/>
      <c r="N232" s="623"/>
      <c r="O232" s="623"/>
      <c r="P232" s="623"/>
      <c r="Q232" s="623"/>
      <c r="R232" s="623"/>
      <c r="Y232" s="625"/>
      <c r="AD232" s="710"/>
    </row>
    <row r="233" spans="1:30" ht="17.25" x14ac:dyDescent="0.25">
      <c r="A233" s="708"/>
      <c r="B233" s="1148" t="s">
        <v>115</v>
      </c>
      <c r="C233" s="1151" t="s">
        <v>75</v>
      </c>
      <c r="D233" s="1168" t="s">
        <v>76</v>
      </c>
      <c r="E233" s="1169"/>
      <c r="F233" s="795"/>
      <c r="G233" s="623"/>
      <c r="H233" s="623"/>
      <c r="I233" s="623"/>
      <c r="J233" s="734"/>
      <c r="K233" s="734"/>
      <c r="L233" s="734"/>
      <c r="M233" s="734"/>
      <c r="N233" s="623"/>
      <c r="O233" s="623"/>
      <c r="P233" s="623"/>
      <c r="Q233" s="623"/>
      <c r="R233" s="623"/>
      <c r="Y233" s="625"/>
      <c r="AD233" s="710"/>
    </row>
    <row r="234" spans="1:30" ht="17.25" x14ac:dyDescent="0.25">
      <c r="A234" s="708"/>
      <c r="B234" s="1149"/>
      <c r="C234" s="1191"/>
      <c r="D234" s="1168"/>
      <c r="E234" s="1169"/>
      <c r="F234" s="623"/>
      <c r="G234" s="623"/>
      <c r="H234" s="623"/>
      <c r="I234" s="623"/>
      <c r="J234" s="734"/>
      <c r="K234" s="734"/>
      <c r="L234" s="734"/>
      <c r="M234" s="734"/>
      <c r="N234" s="623"/>
      <c r="O234" s="623"/>
      <c r="P234" s="623"/>
      <c r="Q234" s="623"/>
      <c r="R234" s="623"/>
      <c r="Y234" s="625"/>
      <c r="AD234" s="710"/>
    </row>
    <row r="235" spans="1:30" ht="17.25" x14ac:dyDescent="0.25">
      <c r="A235" s="708"/>
      <c r="B235" s="1150"/>
      <c r="C235" s="1152"/>
      <c r="D235" s="1168"/>
      <c r="E235" s="1169"/>
      <c r="F235" s="639"/>
      <c r="G235" s="623"/>
      <c r="H235" s="623"/>
      <c r="I235" s="623"/>
      <c r="J235" s="734"/>
      <c r="K235" s="734"/>
      <c r="L235" s="734"/>
      <c r="M235" s="734"/>
      <c r="N235" s="623"/>
      <c r="O235" s="623"/>
      <c r="P235" s="623"/>
      <c r="Q235" s="623"/>
      <c r="R235" s="623"/>
      <c r="Y235" s="625"/>
      <c r="AD235" s="710"/>
    </row>
    <row r="236" spans="1:30" ht="39.75" customHeight="1" x14ac:dyDescent="0.25">
      <c r="A236" s="708"/>
      <c r="B236" s="765">
        <v>1</v>
      </c>
      <c r="C236" s="1158" t="s">
        <v>77</v>
      </c>
      <c r="D236" s="1218" t="s">
        <v>202</v>
      </c>
      <c r="E236" s="1219"/>
      <c r="F236" s="429"/>
      <c r="G236" s="623"/>
      <c r="H236" s="623"/>
      <c r="I236" s="623"/>
      <c r="J236" s="623"/>
      <c r="K236" s="623"/>
      <c r="L236" s="623"/>
      <c r="M236" s="623"/>
      <c r="N236" s="623"/>
      <c r="O236" s="623"/>
      <c r="P236" s="623"/>
      <c r="Q236" s="623"/>
      <c r="R236" s="734"/>
      <c r="Y236" s="625"/>
      <c r="AD236" s="710"/>
    </row>
    <row r="237" spans="1:30" ht="39.75" customHeight="1" x14ac:dyDescent="0.25">
      <c r="A237" s="708"/>
      <c r="B237" s="766">
        <v>2</v>
      </c>
      <c r="C237" s="1158"/>
      <c r="D237" s="1127" t="s">
        <v>776</v>
      </c>
      <c r="E237" s="1128"/>
      <c r="F237" s="428"/>
      <c r="G237" s="623"/>
      <c r="H237" s="623"/>
      <c r="I237" s="623"/>
      <c r="J237" s="623"/>
      <c r="K237" s="623"/>
      <c r="L237" s="623"/>
      <c r="M237" s="623"/>
      <c r="N237" s="623"/>
      <c r="O237" s="623"/>
      <c r="P237" s="623"/>
      <c r="Q237" s="623"/>
      <c r="R237" s="734"/>
      <c r="Y237" s="625"/>
      <c r="AD237" s="710"/>
    </row>
    <row r="238" spans="1:30" ht="39.75" customHeight="1" x14ac:dyDescent="0.25">
      <c r="A238" s="708"/>
      <c r="B238" s="766">
        <v>3</v>
      </c>
      <c r="C238" s="1158"/>
      <c r="D238" s="1127" t="s">
        <v>203</v>
      </c>
      <c r="E238" s="1128"/>
      <c r="F238" s="428"/>
      <c r="G238" s="623"/>
      <c r="H238" s="623"/>
      <c r="I238" s="623"/>
      <c r="J238" s="623"/>
      <c r="K238" s="623"/>
      <c r="L238" s="623"/>
      <c r="M238" s="623"/>
      <c r="N238" s="623"/>
      <c r="O238" s="623"/>
      <c r="P238" s="623"/>
      <c r="Q238" s="623"/>
      <c r="R238" s="734"/>
      <c r="Y238" s="625"/>
      <c r="AD238" s="710"/>
    </row>
    <row r="239" spans="1:30" ht="39.75" customHeight="1" x14ac:dyDescent="0.25">
      <c r="A239" s="708"/>
      <c r="B239" s="766">
        <v>4</v>
      </c>
      <c r="C239" s="1158"/>
      <c r="D239" s="1127" t="s">
        <v>204</v>
      </c>
      <c r="E239" s="1128"/>
      <c r="F239" s="428"/>
      <c r="G239" s="623"/>
      <c r="H239" s="623"/>
      <c r="I239" s="623"/>
      <c r="J239" s="623"/>
      <c r="K239" s="623"/>
      <c r="L239" s="623"/>
      <c r="M239" s="623"/>
      <c r="N239" s="623"/>
      <c r="O239" s="623"/>
      <c r="P239" s="623"/>
      <c r="Q239" s="623"/>
      <c r="R239" s="734"/>
      <c r="Y239" s="625"/>
      <c r="AD239" s="710"/>
    </row>
    <row r="240" spans="1:30" ht="39.75" customHeight="1" x14ac:dyDescent="0.25">
      <c r="A240" s="708"/>
      <c r="B240" s="766">
        <v>5</v>
      </c>
      <c r="C240" s="1158"/>
      <c r="D240" s="1127" t="s">
        <v>79</v>
      </c>
      <c r="E240" s="1128"/>
      <c r="F240" s="428"/>
      <c r="G240" s="623"/>
      <c r="H240" s="623"/>
      <c r="I240" s="623"/>
      <c r="J240" s="623"/>
      <c r="K240" s="623"/>
      <c r="L240" s="623"/>
      <c r="M240" s="623"/>
      <c r="N240" s="623"/>
      <c r="O240" s="623"/>
      <c r="P240" s="623"/>
      <c r="Q240" s="623"/>
      <c r="R240" s="734"/>
      <c r="Y240" s="625"/>
      <c r="AD240" s="710"/>
    </row>
    <row r="241" spans="1:31" ht="39.75" customHeight="1" x14ac:dyDescent="0.25">
      <c r="A241" s="708"/>
      <c r="B241" s="766">
        <v>6</v>
      </c>
      <c r="C241" s="1159"/>
      <c r="D241" s="1127" t="s">
        <v>205</v>
      </c>
      <c r="E241" s="1128"/>
      <c r="F241" s="428"/>
      <c r="G241" s="623"/>
      <c r="H241" s="623"/>
      <c r="I241" s="623"/>
      <c r="J241" s="623"/>
      <c r="K241" s="623"/>
      <c r="L241" s="623"/>
      <c r="M241" s="623"/>
      <c r="N241" s="623"/>
      <c r="O241" s="623"/>
      <c r="P241" s="623"/>
      <c r="Q241" s="623"/>
      <c r="R241" s="734"/>
      <c r="Y241" s="625"/>
      <c r="AD241" s="710"/>
    </row>
    <row r="242" spans="1:31" ht="39.75" customHeight="1" x14ac:dyDescent="0.25">
      <c r="A242" s="708"/>
      <c r="B242" s="765">
        <v>7</v>
      </c>
      <c r="C242" s="1180" t="s">
        <v>78</v>
      </c>
      <c r="D242" s="1127" t="s">
        <v>206</v>
      </c>
      <c r="E242" s="1128"/>
      <c r="F242" s="429"/>
      <c r="G242" s="623"/>
      <c r="H242" s="623"/>
      <c r="I242" s="623"/>
      <c r="J242" s="623"/>
      <c r="K242" s="623"/>
      <c r="L242" s="623"/>
      <c r="M242" s="623"/>
      <c r="N242" s="623"/>
      <c r="O242" s="623"/>
      <c r="P242" s="623"/>
      <c r="Q242" s="623"/>
      <c r="R242" s="623"/>
      <c r="S242" s="623"/>
      <c r="T242" s="623"/>
      <c r="U242" s="623"/>
      <c r="V242" s="623"/>
      <c r="W242" s="734"/>
      <c r="Y242" s="625"/>
      <c r="AD242" s="710"/>
    </row>
    <row r="243" spans="1:31" ht="39.75" customHeight="1" x14ac:dyDescent="0.25">
      <c r="A243" s="708"/>
      <c r="B243" s="766">
        <v>8</v>
      </c>
      <c r="C243" s="1158"/>
      <c r="D243" s="1127" t="s">
        <v>776</v>
      </c>
      <c r="E243" s="1128"/>
      <c r="F243" s="428"/>
      <c r="G243" s="623"/>
      <c r="H243" s="623"/>
      <c r="I243" s="623"/>
      <c r="J243" s="623"/>
      <c r="K243" s="623"/>
      <c r="L243" s="623"/>
      <c r="M243" s="623"/>
      <c r="N243" s="623"/>
      <c r="O243" s="623"/>
      <c r="P243" s="623"/>
      <c r="Q243" s="623"/>
      <c r="R243" s="623"/>
      <c r="S243" s="623"/>
      <c r="T243" s="623"/>
      <c r="U243" s="623"/>
      <c r="V243" s="623"/>
      <c r="W243" s="734"/>
      <c r="Y243" s="625"/>
      <c r="AD243" s="710"/>
    </row>
    <row r="244" spans="1:31" ht="39.75" customHeight="1" x14ac:dyDescent="0.25">
      <c r="A244" s="708"/>
      <c r="B244" s="766">
        <v>9</v>
      </c>
      <c r="C244" s="1158"/>
      <c r="D244" s="1131" t="s">
        <v>203</v>
      </c>
      <c r="E244" s="1132"/>
      <c r="F244" s="428"/>
      <c r="G244" s="623"/>
      <c r="H244" s="623"/>
      <c r="I244" s="623"/>
      <c r="J244" s="623"/>
      <c r="K244" s="623"/>
      <c r="L244" s="623"/>
      <c r="M244" s="623"/>
      <c r="N244" s="623"/>
      <c r="O244" s="623"/>
      <c r="P244" s="623"/>
      <c r="Q244" s="623"/>
      <c r="R244" s="623"/>
      <c r="S244" s="623"/>
      <c r="T244" s="623"/>
      <c r="U244" s="623"/>
      <c r="V244" s="623"/>
      <c r="W244" s="734"/>
      <c r="Y244" s="625"/>
      <c r="AD244" s="710"/>
    </row>
    <row r="245" spans="1:31" ht="39.75" customHeight="1" x14ac:dyDescent="0.25">
      <c r="A245" s="708"/>
      <c r="B245" s="766">
        <v>10</v>
      </c>
      <c r="C245" s="1158"/>
      <c r="D245" s="1127" t="s">
        <v>204</v>
      </c>
      <c r="E245" s="1128"/>
      <c r="F245" s="428"/>
      <c r="G245" s="623"/>
      <c r="H245" s="623"/>
      <c r="I245" s="623"/>
      <c r="J245" s="623"/>
      <c r="K245" s="623"/>
      <c r="L245" s="623"/>
      <c r="M245" s="623"/>
      <c r="N245" s="623"/>
      <c r="O245" s="623"/>
      <c r="P245" s="623"/>
      <c r="Q245" s="623"/>
      <c r="R245" s="623"/>
      <c r="S245" s="623"/>
      <c r="T245" s="623"/>
      <c r="U245" s="623"/>
      <c r="V245" s="623"/>
      <c r="W245" s="734"/>
      <c r="Y245" s="625"/>
      <c r="AD245" s="710"/>
    </row>
    <row r="246" spans="1:31" ht="39.75" customHeight="1" x14ac:dyDescent="0.25">
      <c r="A246" s="708"/>
      <c r="B246" s="766">
        <v>11</v>
      </c>
      <c r="C246" s="1158"/>
      <c r="D246" s="1127" t="s">
        <v>79</v>
      </c>
      <c r="E246" s="1128"/>
      <c r="F246" s="428"/>
      <c r="G246" s="623"/>
      <c r="H246" s="623"/>
      <c r="I246" s="623"/>
      <c r="J246" s="623"/>
      <c r="K246" s="623"/>
      <c r="L246" s="623"/>
      <c r="M246" s="623"/>
      <c r="N246" s="623"/>
      <c r="O246" s="623"/>
      <c r="P246" s="623"/>
      <c r="Q246" s="623"/>
      <c r="R246" s="623"/>
      <c r="S246" s="623"/>
      <c r="T246" s="623"/>
      <c r="U246" s="623"/>
      <c r="V246" s="623"/>
      <c r="W246" s="734"/>
      <c r="Y246" s="625"/>
      <c r="AD246" s="710"/>
    </row>
    <row r="247" spans="1:31" ht="39.75" customHeight="1" x14ac:dyDescent="0.25">
      <c r="A247" s="708"/>
      <c r="B247" s="766">
        <v>12</v>
      </c>
      <c r="C247" s="1159"/>
      <c r="D247" s="1127" t="s">
        <v>205</v>
      </c>
      <c r="E247" s="1128"/>
      <c r="F247" s="428"/>
      <c r="G247" s="623"/>
      <c r="H247" s="623"/>
      <c r="I247" s="623"/>
      <c r="J247" s="623"/>
      <c r="K247" s="623"/>
      <c r="L247" s="623"/>
      <c r="M247" s="623"/>
      <c r="N247" s="623"/>
      <c r="O247" s="623"/>
      <c r="P247" s="623"/>
      <c r="Q247" s="623"/>
      <c r="R247" s="623"/>
      <c r="S247" s="623"/>
      <c r="T247" s="623"/>
      <c r="U247" s="623"/>
      <c r="V247" s="623"/>
      <c r="W247" s="734"/>
      <c r="Y247" s="625"/>
      <c r="AD247" s="710"/>
    </row>
    <row r="248" spans="1:31" s="624" customFormat="1" ht="39.75" customHeight="1" x14ac:dyDescent="0.25">
      <c r="A248" s="708"/>
      <c r="B248" s="767">
        <v>13</v>
      </c>
      <c r="C248" s="767" t="s">
        <v>775</v>
      </c>
      <c r="D248" s="1125" t="s">
        <v>724</v>
      </c>
      <c r="E248" s="1126"/>
      <c r="F248" s="427"/>
      <c r="G248" s="623"/>
      <c r="H248" s="623"/>
      <c r="I248" s="623"/>
      <c r="J248" s="623"/>
      <c r="K248" s="623"/>
      <c r="L248" s="623"/>
      <c r="M248" s="623"/>
      <c r="N248" s="623"/>
      <c r="O248" s="623"/>
      <c r="P248" s="623"/>
      <c r="Q248" s="623"/>
      <c r="R248" s="623"/>
      <c r="S248" s="623"/>
      <c r="T248" s="623"/>
      <c r="U248" s="623"/>
      <c r="V248" s="623"/>
      <c r="W248" s="734"/>
      <c r="Y248" s="625"/>
      <c r="Z248" s="625"/>
      <c r="AA248" s="625"/>
      <c r="AB248" s="625"/>
      <c r="AC248" s="625"/>
      <c r="AD248" s="710"/>
      <c r="AE248" s="625"/>
    </row>
    <row r="249" spans="1:31" s="624" customFormat="1" x14ac:dyDescent="0.25">
      <c r="B249" s="623"/>
      <c r="C249" s="623"/>
      <c r="D249" s="623"/>
      <c r="E249" s="623"/>
      <c r="F249" s="623"/>
      <c r="G249" s="623"/>
      <c r="H249" s="623"/>
      <c r="I249" s="623"/>
      <c r="J249" s="623"/>
      <c r="K249" s="623"/>
      <c r="L249" s="623"/>
      <c r="M249" s="623"/>
      <c r="N249" s="623"/>
      <c r="O249" s="623"/>
      <c r="P249" s="623"/>
      <c r="Q249" s="623"/>
      <c r="R249" s="623"/>
      <c r="S249" s="623"/>
      <c r="T249" s="623"/>
      <c r="U249" s="623"/>
      <c r="V249" s="623"/>
      <c r="W249" s="623"/>
      <c r="Y249" s="625"/>
      <c r="Z249" s="625"/>
      <c r="AA249" s="625"/>
      <c r="AB249" s="625"/>
      <c r="AC249" s="625"/>
      <c r="AD249" s="625"/>
      <c r="AE249" s="625"/>
    </row>
    <row r="250" spans="1:31" ht="30.75" x14ac:dyDescent="0.55000000000000004">
      <c r="A250" s="497" t="s">
        <v>817</v>
      </c>
      <c r="B250" s="685"/>
      <c r="C250" s="685"/>
      <c r="D250" s="685"/>
      <c r="E250" s="685"/>
      <c r="F250" s="685"/>
      <c r="G250" s="685"/>
      <c r="H250" s="685"/>
      <c r="I250" s="685"/>
      <c r="J250" s="646"/>
      <c r="K250" s="643"/>
      <c r="L250" s="643"/>
      <c r="M250" s="643"/>
      <c r="N250" s="643"/>
      <c r="O250" s="643"/>
      <c r="P250" s="643"/>
      <c r="Q250" s="643"/>
      <c r="R250" s="643"/>
      <c r="S250" s="643"/>
      <c r="T250" s="643"/>
      <c r="U250" s="643"/>
      <c r="V250" s="643"/>
      <c r="W250" s="643"/>
      <c r="X250" s="642"/>
      <c r="Y250" s="625"/>
      <c r="AD250" s="768"/>
    </row>
    <row r="251" spans="1:31" ht="30.75" x14ac:dyDescent="0.55000000000000004">
      <c r="A251" s="688" t="s">
        <v>816</v>
      </c>
      <c r="B251" s="689"/>
      <c r="C251" s="623"/>
      <c r="D251" s="623"/>
      <c r="E251" s="623"/>
      <c r="F251" s="623"/>
      <c r="J251" s="623"/>
      <c r="K251" s="623"/>
      <c r="L251" s="623"/>
      <c r="M251" s="623"/>
      <c r="N251" s="623"/>
      <c r="O251" s="623"/>
      <c r="P251" s="623"/>
      <c r="Q251" s="623"/>
      <c r="R251" s="623"/>
      <c r="S251" s="623"/>
      <c r="T251" s="623"/>
      <c r="U251" s="623"/>
      <c r="V251" s="623"/>
      <c r="W251" s="623"/>
      <c r="X251" s="624"/>
      <c r="Y251" s="625"/>
      <c r="AD251" s="768"/>
    </row>
    <row r="252" spans="1:31" ht="41.25" customHeight="1" x14ac:dyDescent="0.25">
      <c r="A252" s="623"/>
      <c r="B252" s="689"/>
      <c r="C252" s="623"/>
      <c r="D252" s="623"/>
      <c r="E252" s="623"/>
      <c r="F252" s="623"/>
      <c r="J252" s="623"/>
      <c r="K252" s="623"/>
      <c r="L252" s="623"/>
      <c r="M252" s="623"/>
      <c r="N252" s="623"/>
      <c r="O252" s="623"/>
      <c r="P252" s="623"/>
      <c r="Q252" s="623"/>
      <c r="R252" s="623"/>
      <c r="S252" s="623"/>
      <c r="T252" s="623"/>
      <c r="U252" s="623"/>
      <c r="V252" s="623"/>
      <c r="W252" s="623"/>
      <c r="X252" s="624"/>
      <c r="Y252" s="625"/>
    </row>
    <row r="253" spans="1:31" ht="27" customHeight="1" x14ac:dyDescent="0.25">
      <c r="A253" s="690"/>
      <c r="B253" s="689"/>
      <c r="C253" s="623"/>
      <c r="D253" s="623"/>
      <c r="E253" s="623"/>
      <c r="F253" s="623"/>
      <c r="J253" s="623"/>
      <c r="K253" s="623"/>
      <c r="L253" s="623"/>
      <c r="M253" s="623"/>
      <c r="N253" s="623"/>
      <c r="O253" s="623"/>
      <c r="P253" s="623"/>
      <c r="Q253" s="623"/>
      <c r="R253" s="623"/>
      <c r="S253" s="623"/>
      <c r="T253" s="623"/>
      <c r="U253" s="623"/>
      <c r="V253" s="623"/>
      <c r="W253" s="623"/>
      <c r="X253" s="624"/>
      <c r="Y253" s="625"/>
    </row>
    <row r="254" spans="1:31" ht="27" customHeight="1" x14ac:dyDescent="0.25">
      <c r="A254" s="666"/>
      <c r="B254" s="667" t="s">
        <v>814</v>
      </c>
      <c r="C254" s="668" t="s">
        <v>813</v>
      </c>
      <c r="J254" s="623"/>
      <c r="K254" s="623"/>
      <c r="L254" s="623"/>
      <c r="M254" s="623"/>
      <c r="N254" s="623"/>
      <c r="O254" s="623"/>
      <c r="P254" s="623"/>
      <c r="Q254" s="623"/>
      <c r="R254" s="623"/>
      <c r="S254" s="623"/>
      <c r="T254" s="623"/>
      <c r="U254" s="623"/>
      <c r="V254" s="623"/>
      <c r="W254" s="623"/>
      <c r="X254" s="624"/>
      <c r="Y254" s="625"/>
    </row>
    <row r="255" spans="1:31" ht="27" customHeight="1" x14ac:dyDescent="0.25">
      <c r="A255" s="496" t="s">
        <v>815</v>
      </c>
      <c r="B255" s="495"/>
      <c r="C255" s="494"/>
      <c r="J255" s="623"/>
      <c r="K255" s="623"/>
      <c r="L255" s="623"/>
      <c r="M255" s="623"/>
      <c r="N255" s="623"/>
      <c r="O255" s="623"/>
      <c r="P255" s="623"/>
      <c r="Q255" s="623"/>
      <c r="R255" s="623"/>
      <c r="S255" s="623"/>
      <c r="T255" s="623"/>
      <c r="U255" s="623"/>
      <c r="V255" s="623"/>
      <c r="W255" s="623"/>
      <c r="X255" s="624"/>
      <c r="Y255" s="625"/>
    </row>
    <row r="256" spans="1:31" ht="27" customHeight="1" x14ac:dyDescent="0.25">
      <c r="A256" s="493"/>
      <c r="B256" s="693"/>
      <c r="J256" s="623"/>
      <c r="K256" s="623"/>
      <c r="L256" s="623"/>
      <c r="M256" s="623"/>
      <c r="N256" s="623"/>
      <c r="O256" s="623"/>
      <c r="P256" s="623"/>
      <c r="Q256" s="623"/>
      <c r="R256" s="623"/>
      <c r="S256" s="623"/>
      <c r="T256" s="623"/>
      <c r="U256" s="623"/>
      <c r="V256" s="623"/>
      <c r="W256" s="623"/>
      <c r="X256" s="624"/>
      <c r="Y256" s="625"/>
    </row>
    <row r="257" spans="1:31" ht="27" customHeight="1" x14ac:dyDescent="0.25">
      <c r="A257" s="493"/>
      <c r="B257" s="693"/>
      <c r="J257" s="623"/>
      <c r="K257" s="623"/>
      <c r="L257" s="623"/>
      <c r="M257" s="623"/>
      <c r="N257" s="623"/>
      <c r="O257" s="623"/>
      <c r="P257" s="623"/>
      <c r="Q257" s="623"/>
      <c r="R257" s="623"/>
      <c r="S257" s="623"/>
      <c r="T257" s="623"/>
      <c r="U257" s="623"/>
      <c r="V257" s="623"/>
      <c r="W257" s="623"/>
      <c r="X257" s="624"/>
      <c r="Y257" s="625"/>
    </row>
    <row r="258" spans="1:31" ht="27" customHeight="1" x14ac:dyDescent="0.25">
      <c r="A258" s="666"/>
      <c r="B258" s="1216" t="s">
        <v>134</v>
      </c>
      <c r="C258" s="1169"/>
      <c r="D258" s="694" t="s">
        <v>190</v>
      </c>
      <c r="I258" s="623"/>
      <c r="J258" s="623"/>
      <c r="K258" s="623"/>
      <c r="L258" s="623"/>
      <c r="M258" s="623"/>
      <c r="N258" s="623"/>
      <c r="O258" s="623"/>
      <c r="P258" s="623"/>
      <c r="Q258" s="623"/>
      <c r="R258" s="623"/>
      <c r="S258" s="623"/>
      <c r="T258" s="623"/>
      <c r="U258" s="623"/>
      <c r="V258" s="623"/>
      <c r="W258" s="624"/>
      <c r="X258" s="624"/>
      <c r="Y258" s="625"/>
    </row>
    <row r="259" spans="1:31" ht="27" customHeight="1" x14ac:dyDescent="0.25">
      <c r="A259" s="666"/>
      <c r="B259" s="695" t="s">
        <v>814</v>
      </c>
      <c r="C259" s="696" t="s">
        <v>813</v>
      </c>
      <c r="D259" s="697"/>
      <c r="E259" s="624"/>
      <c r="I259" s="623"/>
      <c r="J259" s="623"/>
      <c r="K259" s="623"/>
      <c r="L259" s="623"/>
      <c r="M259" s="623"/>
      <c r="N259" s="623"/>
      <c r="O259" s="623"/>
      <c r="P259" s="623"/>
      <c r="Q259" s="623"/>
      <c r="R259" s="623"/>
      <c r="S259" s="623"/>
      <c r="T259" s="623"/>
      <c r="U259" s="623"/>
      <c r="V259" s="623"/>
      <c r="W259" s="624"/>
      <c r="X259" s="624"/>
      <c r="Y259" s="625"/>
    </row>
    <row r="260" spans="1:31" ht="18" customHeight="1" x14ac:dyDescent="0.25">
      <c r="A260" s="698" t="s">
        <v>812</v>
      </c>
      <c r="B260" s="1144"/>
      <c r="C260" s="1145"/>
      <c r="D260" s="492"/>
      <c r="E260" s="624"/>
      <c r="I260" s="623"/>
      <c r="J260" s="623"/>
      <c r="K260" s="623"/>
      <c r="L260" s="623"/>
      <c r="M260" s="623"/>
      <c r="N260" s="623"/>
      <c r="O260" s="623"/>
      <c r="P260" s="623"/>
      <c r="Q260" s="623"/>
      <c r="R260" s="623"/>
      <c r="S260" s="623"/>
      <c r="T260" s="623"/>
      <c r="U260" s="623"/>
      <c r="V260" s="623"/>
      <c r="W260" s="624"/>
      <c r="X260" s="624"/>
      <c r="Y260" s="625"/>
    </row>
    <row r="261" spans="1:31" ht="18" customHeight="1" x14ac:dyDescent="0.25">
      <c r="A261" s="699" t="s">
        <v>811</v>
      </c>
      <c r="B261" s="1146"/>
      <c r="C261" s="1147"/>
      <c r="D261" s="489"/>
      <c r="E261" s="624"/>
      <c r="F261" s="623"/>
      <c r="G261" s="623"/>
      <c r="H261" s="623"/>
      <c r="I261" s="623"/>
      <c r="J261" s="623"/>
      <c r="K261" s="623"/>
      <c r="L261" s="623"/>
      <c r="M261" s="623"/>
      <c r="N261" s="623"/>
      <c r="O261" s="623"/>
      <c r="P261" s="623"/>
      <c r="Q261" s="623"/>
      <c r="R261" s="623"/>
      <c r="S261" s="623"/>
      <c r="T261" s="623"/>
      <c r="U261" s="623"/>
      <c r="V261" s="623"/>
      <c r="W261" s="624"/>
      <c r="X261" s="624"/>
      <c r="Y261" s="625"/>
    </row>
    <row r="262" spans="1:31" ht="18" customHeight="1" x14ac:dyDescent="0.25">
      <c r="A262" s="699" t="s">
        <v>810</v>
      </c>
      <c r="B262" s="491"/>
      <c r="C262" s="490"/>
      <c r="D262" s="700"/>
      <c r="E262" s="624"/>
      <c r="F262" s="623"/>
      <c r="G262" s="623"/>
      <c r="H262" s="623"/>
      <c r="I262" s="623"/>
      <c r="J262" s="623"/>
      <c r="K262" s="623"/>
      <c r="L262" s="623"/>
      <c r="M262" s="623"/>
      <c r="N262" s="623"/>
      <c r="O262" s="623"/>
      <c r="P262" s="623"/>
      <c r="Q262" s="623"/>
      <c r="R262" s="623"/>
      <c r="S262" s="623"/>
      <c r="T262" s="623"/>
      <c r="U262" s="623"/>
      <c r="V262" s="623"/>
      <c r="W262" s="624"/>
      <c r="X262" s="624"/>
      <c r="Y262" s="625"/>
    </row>
    <row r="263" spans="1:31" ht="18" customHeight="1" x14ac:dyDescent="0.25">
      <c r="A263" s="699" t="s">
        <v>809</v>
      </c>
      <c r="B263" s="1146"/>
      <c r="C263" s="1147"/>
      <c r="D263" s="489"/>
      <c r="E263" s="624"/>
      <c r="F263" s="623"/>
      <c r="G263" s="623"/>
      <c r="H263" s="623"/>
      <c r="I263" s="623"/>
      <c r="J263" s="623"/>
      <c r="K263" s="623"/>
      <c r="L263" s="623"/>
      <c r="M263" s="623"/>
      <c r="N263" s="623"/>
      <c r="O263" s="623"/>
      <c r="P263" s="623"/>
      <c r="Q263" s="623"/>
      <c r="R263" s="623"/>
      <c r="S263" s="623"/>
      <c r="T263" s="623"/>
      <c r="U263" s="623"/>
      <c r="V263" s="623"/>
      <c r="W263" s="624"/>
      <c r="X263" s="624"/>
      <c r="Y263" s="625"/>
    </row>
    <row r="264" spans="1:31" ht="18" customHeight="1" x14ac:dyDescent="0.25">
      <c r="A264" s="699" t="s">
        <v>504</v>
      </c>
      <c r="B264" s="1146"/>
      <c r="C264" s="1147"/>
      <c r="D264" s="489"/>
      <c r="E264" s="624"/>
      <c r="F264" s="623"/>
      <c r="G264" s="623"/>
      <c r="H264" s="623"/>
      <c r="I264" s="623"/>
      <c r="J264" s="623"/>
      <c r="K264" s="623"/>
      <c r="L264" s="623"/>
      <c r="M264" s="623"/>
      <c r="N264" s="623"/>
      <c r="O264" s="623"/>
      <c r="P264" s="623"/>
      <c r="Q264" s="623"/>
      <c r="R264" s="623"/>
      <c r="S264" s="623"/>
      <c r="T264" s="623"/>
      <c r="U264" s="623"/>
      <c r="V264" s="623"/>
      <c r="W264" s="624"/>
      <c r="X264" s="624"/>
      <c r="Y264" s="625"/>
    </row>
    <row r="265" spans="1:31" s="624" customFormat="1" ht="18" customHeight="1" x14ac:dyDescent="0.25">
      <c r="A265" s="701" t="s">
        <v>507</v>
      </c>
      <c r="B265" s="1214"/>
      <c r="C265" s="1215"/>
      <c r="D265" s="488"/>
      <c r="F265" s="623"/>
      <c r="G265" s="623"/>
      <c r="H265" s="623"/>
      <c r="I265" s="623"/>
      <c r="J265" s="623"/>
      <c r="K265" s="623"/>
      <c r="L265" s="623"/>
      <c r="M265" s="623"/>
      <c r="N265" s="623"/>
      <c r="O265" s="623"/>
      <c r="P265" s="623"/>
      <c r="Q265" s="623"/>
      <c r="R265" s="623"/>
      <c r="S265" s="623"/>
      <c r="T265" s="623"/>
      <c r="U265" s="623"/>
      <c r="V265" s="623"/>
      <c r="Y265" s="625"/>
      <c r="Z265" s="625"/>
      <c r="AA265" s="625"/>
      <c r="AB265" s="625"/>
      <c r="AC265" s="625"/>
      <c r="AD265" s="625"/>
      <c r="AE265" s="625"/>
    </row>
    <row r="266" spans="1:31" s="624" customFormat="1" ht="18" customHeight="1" x14ac:dyDescent="0.25">
      <c r="A266" s="702" t="s">
        <v>808</v>
      </c>
      <c r="B266" s="487"/>
      <c r="C266" s="486"/>
      <c r="D266" s="485"/>
      <c r="F266" s="623"/>
      <c r="G266" s="623"/>
      <c r="H266" s="623"/>
      <c r="I266" s="623"/>
      <c r="J266" s="623"/>
      <c r="K266" s="623"/>
      <c r="L266" s="623"/>
      <c r="M266" s="623"/>
      <c r="N266" s="623"/>
      <c r="O266" s="623"/>
      <c r="P266" s="623"/>
      <c r="Q266" s="623"/>
      <c r="R266" s="623"/>
      <c r="S266" s="623"/>
      <c r="T266" s="623"/>
      <c r="U266" s="623"/>
      <c r="V266" s="623"/>
      <c r="Y266" s="625"/>
      <c r="Z266" s="625"/>
      <c r="AA266" s="625"/>
      <c r="AB266" s="625"/>
      <c r="AC266" s="625"/>
      <c r="AD266" s="625"/>
      <c r="AE266" s="625"/>
    </row>
    <row r="267" spans="1:31" x14ac:dyDescent="0.25">
      <c r="A267" s="791"/>
      <c r="B267" s="792"/>
      <c r="C267" s="623"/>
      <c r="E267" s="624"/>
      <c r="F267" s="624"/>
      <c r="G267" s="623"/>
      <c r="H267" s="623"/>
      <c r="I267" s="623"/>
      <c r="J267" s="623"/>
      <c r="K267" s="623"/>
      <c r="L267" s="623"/>
      <c r="M267" s="623"/>
      <c r="N267" s="623"/>
      <c r="O267" s="623"/>
      <c r="P267" s="623"/>
      <c r="Q267" s="623"/>
      <c r="R267" s="623"/>
      <c r="S267" s="623"/>
      <c r="T267" s="623"/>
      <c r="U267" s="623"/>
      <c r="V267" s="623"/>
      <c r="W267" s="623"/>
      <c r="X267" s="624"/>
      <c r="Y267" s="625"/>
    </row>
    <row r="268" spans="1:31" ht="17.25" x14ac:dyDescent="0.25">
      <c r="A268" s="688" t="s">
        <v>807</v>
      </c>
      <c r="B268" s="689"/>
      <c r="C268" s="623"/>
      <c r="D268" s="623"/>
      <c r="E268" s="623"/>
      <c r="F268" s="623"/>
      <c r="G268" s="623"/>
      <c r="H268" s="623"/>
      <c r="I268" s="623"/>
      <c r="J268" s="623"/>
      <c r="K268" s="623"/>
      <c r="L268" s="623"/>
      <c r="M268" s="623"/>
      <c r="N268" s="623"/>
      <c r="O268" s="623"/>
      <c r="P268" s="623"/>
      <c r="Q268" s="623"/>
      <c r="R268" s="623"/>
      <c r="S268" s="623"/>
      <c r="T268" s="623"/>
      <c r="U268" s="623"/>
      <c r="V268" s="623"/>
      <c r="W268" s="623"/>
      <c r="X268" s="624"/>
      <c r="Y268" s="625"/>
    </row>
    <row r="269" spans="1:31" ht="17.25" x14ac:dyDescent="0.25">
      <c r="A269" s="688"/>
      <c r="B269" s="689"/>
      <c r="C269" s="623"/>
      <c r="D269" s="623"/>
      <c r="E269" s="623"/>
      <c r="F269" s="623"/>
      <c r="G269" s="623"/>
      <c r="H269" s="623"/>
      <c r="I269" s="623"/>
      <c r="J269" s="623"/>
      <c r="K269" s="623"/>
      <c r="L269" s="623"/>
      <c r="M269" s="623"/>
      <c r="N269" s="623"/>
      <c r="O269" s="623"/>
      <c r="P269" s="623"/>
      <c r="Q269" s="623"/>
      <c r="R269" s="623"/>
      <c r="S269" s="623"/>
      <c r="T269" s="623"/>
      <c r="U269" s="623"/>
      <c r="V269" s="623"/>
      <c r="W269" s="623"/>
      <c r="X269" s="624"/>
      <c r="Y269" s="625"/>
    </row>
    <row r="270" spans="1:31" ht="17.25" x14ac:dyDescent="0.3">
      <c r="A270" s="705"/>
      <c r="B270" s="706" t="s">
        <v>47</v>
      </c>
      <c r="C270" s="1165" t="s">
        <v>134</v>
      </c>
      <c r="D270" s="1166"/>
      <c r="E270" s="1166"/>
      <c r="F270" s="1166"/>
      <c r="G270" s="1166"/>
      <c r="H270" s="1166"/>
      <c r="I270" s="1166"/>
      <c r="J270" s="1166"/>
      <c r="K270" s="1166"/>
      <c r="L270" s="1166"/>
      <c r="M270" s="1167"/>
      <c r="N270" s="1165" t="s">
        <v>190</v>
      </c>
      <c r="O270" s="1166"/>
      <c r="P270" s="1166"/>
      <c r="Q270" s="1166"/>
      <c r="R270" s="1166"/>
      <c r="S270" s="1166"/>
      <c r="T270" s="1166"/>
      <c r="U270" s="1166"/>
      <c r="V270" s="1166"/>
      <c r="W270" s="1166"/>
      <c r="X270" s="1166"/>
      <c r="Y270" s="625"/>
    </row>
    <row r="271" spans="1:31" x14ac:dyDescent="0.25">
      <c r="A271" s="708"/>
      <c r="B271" s="709"/>
      <c r="C271" s="1188" t="s">
        <v>777</v>
      </c>
      <c r="D271" s="1166" t="s">
        <v>790</v>
      </c>
      <c r="E271" s="1166"/>
      <c r="F271" s="1166"/>
      <c r="G271" s="1166"/>
      <c r="H271" s="1213"/>
      <c r="I271" s="1165" t="s">
        <v>806</v>
      </c>
      <c r="J271" s="1166"/>
      <c r="K271" s="1166"/>
      <c r="L271" s="1166"/>
      <c r="M271" s="1166"/>
      <c r="N271" s="1188" t="s">
        <v>777</v>
      </c>
      <c r="O271" s="1166" t="s">
        <v>790</v>
      </c>
      <c r="P271" s="1166"/>
      <c r="Q271" s="1166"/>
      <c r="R271" s="1166"/>
      <c r="S271" s="1213"/>
      <c r="T271" s="1165" t="s">
        <v>806</v>
      </c>
      <c r="U271" s="1166"/>
      <c r="V271" s="1166"/>
      <c r="W271" s="1166"/>
      <c r="X271" s="1166"/>
      <c r="Y271" s="625"/>
    </row>
    <row r="272" spans="1:31" x14ac:dyDescent="0.25">
      <c r="A272" s="711"/>
      <c r="B272" s="712"/>
      <c r="C272" s="1189"/>
      <c r="D272" s="713" t="s">
        <v>805</v>
      </c>
      <c r="E272" s="714" t="s">
        <v>804</v>
      </c>
      <c r="F272" s="714" t="s">
        <v>803</v>
      </c>
      <c r="G272" s="714" t="s">
        <v>802</v>
      </c>
      <c r="H272" s="715" t="s">
        <v>801</v>
      </c>
      <c r="I272" s="651" t="s">
        <v>805</v>
      </c>
      <c r="J272" s="714" t="s">
        <v>804</v>
      </c>
      <c r="K272" s="714" t="s">
        <v>803</v>
      </c>
      <c r="L272" s="714" t="s">
        <v>802</v>
      </c>
      <c r="M272" s="715" t="s">
        <v>801</v>
      </c>
      <c r="N272" s="1189"/>
      <c r="O272" s="713" t="s">
        <v>805</v>
      </c>
      <c r="P272" s="714" t="s">
        <v>804</v>
      </c>
      <c r="Q272" s="714" t="s">
        <v>803</v>
      </c>
      <c r="R272" s="714" t="s">
        <v>802</v>
      </c>
      <c r="S272" s="714" t="s">
        <v>801</v>
      </c>
      <c r="T272" s="714" t="s">
        <v>805</v>
      </c>
      <c r="U272" s="714" t="s">
        <v>804</v>
      </c>
      <c r="V272" s="714" t="s">
        <v>803</v>
      </c>
      <c r="W272" s="714" t="s">
        <v>802</v>
      </c>
      <c r="X272" s="715" t="s">
        <v>801</v>
      </c>
      <c r="Y272" s="625"/>
    </row>
    <row r="273" spans="1:25" x14ac:dyDescent="0.25">
      <c r="A273" s="711"/>
      <c r="B273" s="717" t="s">
        <v>800</v>
      </c>
      <c r="C273" s="484"/>
      <c r="D273" s="460"/>
      <c r="E273" s="462"/>
      <c r="F273" s="462"/>
      <c r="G273" s="718"/>
      <c r="H273" s="462"/>
      <c r="I273" s="460"/>
      <c r="J273" s="462"/>
      <c r="K273" s="462"/>
      <c r="L273" s="718"/>
      <c r="M273" s="462"/>
      <c r="N273" s="484"/>
      <c r="O273" s="718"/>
      <c r="P273" s="718"/>
      <c r="Q273" s="718"/>
      <c r="R273" s="462"/>
      <c r="S273" s="480"/>
      <c r="T273" s="719"/>
      <c r="U273" s="718"/>
      <c r="V273" s="718"/>
      <c r="W273" s="462"/>
      <c r="X273" s="480"/>
      <c r="Y273" s="625"/>
    </row>
    <row r="274" spans="1:25" x14ac:dyDescent="0.25">
      <c r="A274" s="711"/>
      <c r="B274" s="720" t="s">
        <v>21</v>
      </c>
      <c r="C274" s="477"/>
      <c r="D274" s="451"/>
      <c r="E274" s="450"/>
      <c r="F274" s="450"/>
      <c r="G274" s="721"/>
      <c r="H274" s="450"/>
      <c r="I274" s="451"/>
      <c r="J274" s="450"/>
      <c r="K274" s="450"/>
      <c r="L274" s="721"/>
      <c r="M274" s="450"/>
      <c r="N274" s="477"/>
      <c r="O274" s="721"/>
      <c r="P274" s="721"/>
      <c r="Q274" s="721"/>
      <c r="R274" s="450"/>
      <c r="S274" s="428"/>
      <c r="T274" s="722"/>
      <c r="U274" s="721"/>
      <c r="V274" s="721"/>
      <c r="W274" s="450"/>
      <c r="X274" s="428"/>
      <c r="Y274" s="625"/>
    </row>
    <row r="275" spans="1:25" ht="15.75" customHeight="1" x14ac:dyDescent="0.25">
      <c r="A275" s="711"/>
      <c r="B275" s="723" t="s">
        <v>22</v>
      </c>
      <c r="C275" s="477"/>
      <c r="D275" s="451"/>
      <c r="E275" s="450"/>
      <c r="F275" s="450"/>
      <c r="G275" s="721"/>
      <c r="H275" s="450"/>
      <c r="I275" s="451"/>
      <c r="J275" s="450"/>
      <c r="K275" s="450"/>
      <c r="L275" s="721"/>
      <c r="M275" s="450"/>
      <c r="N275" s="477"/>
      <c r="O275" s="721"/>
      <c r="P275" s="721"/>
      <c r="Q275" s="721"/>
      <c r="R275" s="450"/>
      <c r="S275" s="428"/>
      <c r="T275" s="722"/>
      <c r="U275" s="721"/>
      <c r="V275" s="721"/>
      <c r="W275" s="450"/>
      <c r="X275" s="428"/>
      <c r="Y275" s="625"/>
    </row>
    <row r="276" spans="1:25" x14ac:dyDescent="0.25">
      <c r="A276" s="711"/>
      <c r="B276" s="724" t="s">
        <v>49</v>
      </c>
      <c r="C276" s="477"/>
      <c r="D276" s="451"/>
      <c r="E276" s="450"/>
      <c r="F276" s="450"/>
      <c r="G276" s="721"/>
      <c r="H276" s="450"/>
      <c r="I276" s="451"/>
      <c r="J276" s="450"/>
      <c r="K276" s="450"/>
      <c r="L276" s="721"/>
      <c r="M276" s="450"/>
      <c r="N276" s="477"/>
      <c r="O276" s="721"/>
      <c r="P276" s="721"/>
      <c r="Q276" s="721"/>
      <c r="R276" s="450"/>
      <c r="S276" s="428"/>
      <c r="T276" s="722"/>
      <c r="U276" s="721"/>
      <c r="V276" s="721"/>
      <c r="W276" s="450"/>
      <c r="X276" s="428"/>
      <c r="Y276" s="625"/>
    </row>
    <row r="277" spans="1:25" x14ac:dyDescent="0.25">
      <c r="A277" s="711"/>
      <c r="B277" s="725" t="s">
        <v>23</v>
      </c>
      <c r="C277" s="474"/>
      <c r="D277" s="447"/>
      <c r="E277" s="446"/>
      <c r="F277" s="446"/>
      <c r="G277" s="726"/>
      <c r="H277" s="446"/>
      <c r="I277" s="447"/>
      <c r="J277" s="446"/>
      <c r="K277" s="446"/>
      <c r="L277" s="726"/>
      <c r="M277" s="446"/>
      <c r="N277" s="474"/>
      <c r="O277" s="726"/>
      <c r="P277" s="726"/>
      <c r="Q277" s="726"/>
      <c r="R277" s="446"/>
      <c r="S277" s="427"/>
      <c r="T277" s="727"/>
      <c r="U277" s="726"/>
      <c r="V277" s="726"/>
      <c r="W277" s="446"/>
      <c r="X277" s="427"/>
      <c r="Y277" s="625"/>
    </row>
    <row r="278" spans="1:25" x14ac:dyDescent="0.25">
      <c r="A278" s="711"/>
      <c r="B278" s="483" t="s">
        <v>799</v>
      </c>
      <c r="C278" s="482"/>
      <c r="D278" s="728"/>
      <c r="E278" s="728"/>
      <c r="F278" s="729"/>
      <c r="G278" s="462"/>
      <c r="H278" s="481"/>
      <c r="I278" s="728"/>
      <c r="J278" s="728"/>
      <c r="K278" s="729"/>
      <c r="L278" s="462"/>
      <c r="M278" s="481"/>
      <c r="N278" s="482"/>
      <c r="O278" s="728"/>
      <c r="P278" s="728"/>
      <c r="Q278" s="729"/>
      <c r="R278" s="462"/>
      <c r="S278" s="481"/>
      <c r="T278" s="728"/>
      <c r="U278" s="728"/>
      <c r="V278" s="729"/>
      <c r="W278" s="462"/>
      <c r="X278" s="480"/>
      <c r="Y278" s="625"/>
    </row>
    <row r="279" spans="1:25" x14ac:dyDescent="0.25">
      <c r="A279" s="711"/>
      <c r="B279" s="478" t="s">
        <v>799</v>
      </c>
      <c r="C279" s="477"/>
      <c r="D279" s="721"/>
      <c r="E279" s="721"/>
      <c r="F279" s="730"/>
      <c r="G279" s="450"/>
      <c r="H279" s="476"/>
      <c r="I279" s="721"/>
      <c r="J279" s="721"/>
      <c r="K279" s="730"/>
      <c r="L279" s="450"/>
      <c r="M279" s="476"/>
      <c r="N279" s="477"/>
      <c r="O279" s="721"/>
      <c r="P279" s="721"/>
      <c r="Q279" s="730"/>
      <c r="R279" s="450"/>
      <c r="S279" s="476"/>
      <c r="T279" s="721"/>
      <c r="U279" s="721"/>
      <c r="V279" s="730"/>
      <c r="W279" s="450"/>
      <c r="X279" s="428"/>
      <c r="Y279" s="625"/>
    </row>
    <row r="280" spans="1:25" x14ac:dyDescent="0.25">
      <c r="A280" s="711"/>
      <c r="B280" s="479" t="s">
        <v>799</v>
      </c>
      <c r="C280" s="477"/>
      <c r="D280" s="721"/>
      <c r="E280" s="721"/>
      <c r="F280" s="730"/>
      <c r="G280" s="450"/>
      <c r="H280" s="476"/>
      <c r="I280" s="721"/>
      <c r="J280" s="721"/>
      <c r="K280" s="730"/>
      <c r="L280" s="450"/>
      <c r="M280" s="476"/>
      <c r="N280" s="477"/>
      <c r="O280" s="721"/>
      <c r="P280" s="721"/>
      <c r="Q280" s="730"/>
      <c r="R280" s="450"/>
      <c r="S280" s="476"/>
      <c r="T280" s="721"/>
      <c r="U280" s="721"/>
      <c r="V280" s="730"/>
      <c r="W280" s="450"/>
      <c r="X280" s="428"/>
      <c r="Y280" s="625"/>
    </row>
    <row r="281" spans="1:25" x14ac:dyDescent="0.25">
      <c r="A281" s="711"/>
      <c r="B281" s="478" t="s">
        <v>799</v>
      </c>
      <c r="C281" s="477"/>
      <c r="D281" s="721"/>
      <c r="E281" s="721"/>
      <c r="F281" s="730"/>
      <c r="G281" s="450"/>
      <c r="H281" s="476"/>
      <c r="I281" s="721"/>
      <c r="J281" s="721"/>
      <c r="K281" s="730"/>
      <c r="L281" s="450"/>
      <c r="M281" s="476"/>
      <c r="N281" s="477"/>
      <c r="O281" s="721"/>
      <c r="P281" s="721"/>
      <c r="Q281" s="730"/>
      <c r="R281" s="450"/>
      <c r="S281" s="476"/>
      <c r="T281" s="721"/>
      <c r="U281" s="721"/>
      <c r="V281" s="730"/>
      <c r="W281" s="450"/>
      <c r="X281" s="428"/>
      <c r="Y281" s="625"/>
    </row>
    <row r="282" spans="1:25" x14ac:dyDescent="0.25">
      <c r="A282" s="711"/>
      <c r="B282" s="479" t="s">
        <v>799</v>
      </c>
      <c r="C282" s="477"/>
      <c r="D282" s="721"/>
      <c r="E282" s="721"/>
      <c r="F282" s="730"/>
      <c r="G282" s="450"/>
      <c r="H282" s="476"/>
      <c r="I282" s="721"/>
      <c r="J282" s="721"/>
      <c r="K282" s="730"/>
      <c r="L282" s="450"/>
      <c r="M282" s="476"/>
      <c r="N282" s="477"/>
      <c r="O282" s="721"/>
      <c r="P282" s="721"/>
      <c r="Q282" s="730"/>
      <c r="R282" s="450"/>
      <c r="S282" s="476"/>
      <c r="T282" s="721"/>
      <c r="U282" s="721"/>
      <c r="V282" s="730"/>
      <c r="W282" s="450"/>
      <c r="X282" s="428"/>
      <c r="Y282" s="625"/>
    </row>
    <row r="283" spans="1:25" x14ac:dyDescent="0.25">
      <c r="A283" s="711"/>
      <c r="B283" s="478" t="s">
        <v>799</v>
      </c>
      <c r="C283" s="477"/>
      <c r="D283" s="721"/>
      <c r="E283" s="721"/>
      <c r="F283" s="730"/>
      <c r="G283" s="450"/>
      <c r="H283" s="476"/>
      <c r="I283" s="721"/>
      <c r="J283" s="721"/>
      <c r="K283" s="730"/>
      <c r="L283" s="450"/>
      <c r="M283" s="476"/>
      <c r="N283" s="477"/>
      <c r="O283" s="721"/>
      <c r="P283" s="721"/>
      <c r="Q283" s="730"/>
      <c r="R283" s="450"/>
      <c r="S283" s="476"/>
      <c r="T283" s="721"/>
      <c r="U283" s="721"/>
      <c r="V283" s="730"/>
      <c r="W283" s="450"/>
      <c r="X283" s="428"/>
      <c r="Y283" s="625"/>
    </row>
    <row r="284" spans="1:25" x14ac:dyDescent="0.25">
      <c r="A284" s="711"/>
      <c r="B284" s="479" t="s">
        <v>799</v>
      </c>
      <c r="C284" s="477"/>
      <c r="D284" s="721"/>
      <c r="E284" s="721"/>
      <c r="F284" s="730"/>
      <c r="G284" s="450"/>
      <c r="H284" s="476"/>
      <c r="I284" s="721"/>
      <c r="J284" s="721"/>
      <c r="K284" s="730"/>
      <c r="L284" s="450"/>
      <c r="M284" s="476"/>
      <c r="N284" s="477"/>
      <c r="O284" s="721"/>
      <c r="P284" s="721"/>
      <c r="Q284" s="730"/>
      <c r="R284" s="450"/>
      <c r="S284" s="476"/>
      <c r="T284" s="721"/>
      <c r="U284" s="721"/>
      <c r="V284" s="730"/>
      <c r="W284" s="450"/>
      <c r="X284" s="428"/>
      <c r="Y284" s="625"/>
    </row>
    <row r="285" spans="1:25" x14ac:dyDescent="0.25">
      <c r="A285" s="711"/>
      <c r="B285" s="478" t="s">
        <v>799</v>
      </c>
      <c r="C285" s="477"/>
      <c r="D285" s="721"/>
      <c r="E285" s="721"/>
      <c r="F285" s="730"/>
      <c r="G285" s="450"/>
      <c r="H285" s="476"/>
      <c r="I285" s="721"/>
      <c r="J285" s="721"/>
      <c r="K285" s="730"/>
      <c r="L285" s="450"/>
      <c r="M285" s="476"/>
      <c r="N285" s="477"/>
      <c r="O285" s="721"/>
      <c r="P285" s="721"/>
      <c r="Q285" s="730"/>
      <c r="R285" s="450"/>
      <c r="S285" s="476"/>
      <c r="T285" s="721"/>
      <c r="U285" s="721"/>
      <c r="V285" s="730"/>
      <c r="W285" s="450"/>
      <c r="X285" s="428"/>
      <c r="Y285" s="625"/>
    </row>
    <row r="286" spans="1:25" x14ac:dyDescent="0.25">
      <c r="A286" s="711"/>
      <c r="B286" s="479" t="s">
        <v>799</v>
      </c>
      <c r="C286" s="477"/>
      <c r="D286" s="721"/>
      <c r="E286" s="721"/>
      <c r="F286" s="730"/>
      <c r="G286" s="450"/>
      <c r="H286" s="476"/>
      <c r="I286" s="721"/>
      <c r="J286" s="721"/>
      <c r="K286" s="730"/>
      <c r="L286" s="450"/>
      <c r="M286" s="476"/>
      <c r="N286" s="477"/>
      <c r="O286" s="721"/>
      <c r="P286" s="721"/>
      <c r="Q286" s="730"/>
      <c r="R286" s="450"/>
      <c r="S286" s="476"/>
      <c r="T286" s="721"/>
      <c r="U286" s="721"/>
      <c r="V286" s="730"/>
      <c r="W286" s="450"/>
      <c r="X286" s="428"/>
      <c r="Y286" s="625"/>
    </row>
    <row r="287" spans="1:25" x14ac:dyDescent="0.25">
      <c r="A287" s="711"/>
      <c r="B287" s="478" t="s">
        <v>799</v>
      </c>
      <c r="C287" s="477"/>
      <c r="D287" s="721"/>
      <c r="E287" s="721"/>
      <c r="F287" s="730"/>
      <c r="G287" s="450"/>
      <c r="H287" s="476"/>
      <c r="I287" s="721"/>
      <c r="J287" s="721"/>
      <c r="K287" s="730"/>
      <c r="L287" s="450"/>
      <c r="M287" s="476"/>
      <c r="N287" s="477"/>
      <c r="O287" s="721"/>
      <c r="P287" s="721"/>
      <c r="Q287" s="730"/>
      <c r="R287" s="450"/>
      <c r="S287" s="476"/>
      <c r="T287" s="721"/>
      <c r="U287" s="721"/>
      <c r="V287" s="730"/>
      <c r="W287" s="450"/>
      <c r="X287" s="428"/>
      <c r="Y287" s="625"/>
    </row>
    <row r="288" spans="1:25" x14ac:dyDescent="0.25">
      <c r="A288" s="711"/>
      <c r="B288" s="479" t="s">
        <v>799</v>
      </c>
      <c r="C288" s="477"/>
      <c r="D288" s="721"/>
      <c r="E288" s="721"/>
      <c r="F288" s="730"/>
      <c r="G288" s="450"/>
      <c r="H288" s="476"/>
      <c r="I288" s="721"/>
      <c r="J288" s="721"/>
      <c r="K288" s="730"/>
      <c r="L288" s="450"/>
      <c r="M288" s="476"/>
      <c r="N288" s="477"/>
      <c r="O288" s="721"/>
      <c r="P288" s="721"/>
      <c r="Q288" s="730"/>
      <c r="R288" s="450"/>
      <c r="S288" s="476"/>
      <c r="T288" s="721"/>
      <c r="U288" s="721"/>
      <c r="V288" s="730"/>
      <c r="W288" s="450"/>
      <c r="X288" s="428"/>
      <c r="Y288" s="625"/>
    </row>
    <row r="289" spans="1:25" x14ac:dyDescent="0.25">
      <c r="A289" s="711"/>
      <c r="B289" s="478" t="s">
        <v>799</v>
      </c>
      <c r="C289" s="477"/>
      <c r="D289" s="721"/>
      <c r="E289" s="721"/>
      <c r="F289" s="730"/>
      <c r="G289" s="450"/>
      <c r="H289" s="476"/>
      <c r="I289" s="721"/>
      <c r="J289" s="721"/>
      <c r="K289" s="730"/>
      <c r="L289" s="450"/>
      <c r="M289" s="476"/>
      <c r="N289" s="477"/>
      <c r="O289" s="721"/>
      <c r="P289" s="721"/>
      <c r="Q289" s="730"/>
      <c r="R289" s="450"/>
      <c r="S289" s="476"/>
      <c r="T289" s="721"/>
      <c r="U289" s="721"/>
      <c r="V289" s="730"/>
      <c r="W289" s="450"/>
      <c r="X289" s="428"/>
      <c r="Y289" s="625"/>
    </row>
    <row r="290" spans="1:25" x14ac:dyDescent="0.25">
      <c r="A290" s="711"/>
      <c r="B290" s="479" t="s">
        <v>799</v>
      </c>
      <c r="C290" s="477"/>
      <c r="D290" s="721"/>
      <c r="E290" s="721"/>
      <c r="F290" s="730"/>
      <c r="G290" s="450"/>
      <c r="H290" s="476"/>
      <c r="I290" s="721"/>
      <c r="J290" s="721"/>
      <c r="K290" s="730"/>
      <c r="L290" s="450"/>
      <c r="M290" s="476"/>
      <c r="N290" s="477"/>
      <c r="O290" s="721"/>
      <c r="P290" s="721"/>
      <c r="Q290" s="730"/>
      <c r="R290" s="450"/>
      <c r="S290" s="476"/>
      <c r="T290" s="721"/>
      <c r="U290" s="721"/>
      <c r="V290" s="730"/>
      <c r="W290" s="450"/>
      <c r="X290" s="428"/>
      <c r="Y290" s="625"/>
    </row>
    <row r="291" spans="1:25" x14ac:dyDescent="0.25">
      <c r="A291" s="711"/>
      <c r="B291" s="478" t="s">
        <v>799</v>
      </c>
      <c r="C291" s="477"/>
      <c r="D291" s="721"/>
      <c r="E291" s="721"/>
      <c r="F291" s="730"/>
      <c r="G291" s="450"/>
      <c r="H291" s="476"/>
      <c r="I291" s="721"/>
      <c r="J291" s="721"/>
      <c r="K291" s="730"/>
      <c r="L291" s="450"/>
      <c r="M291" s="476"/>
      <c r="N291" s="477"/>
      <c r="O291" s="721"/>
      <c r="P291" s="721"/>
      <c r="Q291" s="730"/>
      <c r="R291" s="450"/>
      <c r="S291" s="476"/>
      <c r="T291" s="721"/>
      <c r="U291" s="721"/>
      <c r="V291" s="730"/>
      <c r="W291" s="450"/>
      <c r="X291" s="428"/>
      <c r="Y291" s="625"/>
    </row>
    <row r="292" spans="1:25" x14ac:dyDescent="0.25">
      <c r="A292" s="711"/>
      <c r="B292" s="479" t="s">
        <v>799</v>
      </c>
      <c r="C292" s="477"/>
      <c r="D292" s="721"/>
      <c r="E292" s="721"/>
      <c r="F292" s="730"/>
      <c r="G292" s="450"/>
      <c r="H292" s="476"/>
      <c r="I292" s="721"/>
      <c r="J292" s="721"/>
      <c r="K292" s="730"/>
      <c r="L292" s="450"/>
      <c r="M292" s="476"/>
      <c r="N292" s="477"/>
      <c r="O292" s="721"/>
      <c r="P292" s="721"/>
      <c r="Q292" s="730"/>
      <c r="R292" s="450"/>
      <c r="S292" s="476"/>
      <c r="T292" s="721"/>
      <c r="U292" s="721"/>
      <c r="V292" s="730"/>
      <c r="W292" s="450"/>
      <c r="X292" s="428"/>
      <c r="Y292" s="625"/>
    </row>
    <row r="293" spans="1:25" x14ac:dyDescent="0.25">
      <c r="A293" s="711"/>
      <c r="B293" s="478" t="s">
        <v>799</v>
      </c>
      <c r="C293" s="477"/>
      <c r="D293" s="721"/>
      <c r="E293" s="721"/>
      <c r="F293" s="730"/>
      <c r="G293" s="450"/>
      <c r="H293" s="476"/>
      <c r="I293" s="721"/>
      <c r="J293" s="721"/>
      <c r="K293" s="730"/>
      <c r="L293" s="450"/>
      <c r="M293" s="476"/>
      <c r="N293" s="477"/>
      <c r="O293" s="721"/>
      <c r="P293" s="721"/>
      <c r="Q293" s="730"/>
      <c r="R293" s="450"/>
      <c r="S293" s="476"/>
      <c r="T293" s="721"/>
      <c r="U293" s="721"/>
      <c r="V293" s="730"/>
      <c r="W293" s="450"/>
      <c r="X293" s="428"/>
      <c r="Y293" s="625"/>
    </row>
    <row r="294" spans="1:25" x14ac:dyDescent="0.25">
      <c r="A294" s="711"/>
      <c r="B294" s="479" t="s">
        <v>799</v>
      </c>
      <c r="C294" s="477"/>
      <c r="D294" s="721"/>
      <c r="E294" s="721"/>
      <c r="F294" s="730"/>
      <c r="G294" s="450"/>
      <c r="H294" s="476"/>
      <c r="I294" s="721"/>
      <c r="J294" s="721"/>
      <c r="K294" s="730"/>
      <c r="L294" s="450"/>
      <c r="M294" s="476"/>
      <c r="N294" s="477"/>
      <c r="O294" s="721"/>
      <c r="P294" s="721"/>
      <c r="Q294" s="730"/>
      <c r="R294" s="450"/>
      <c r="S294" s="476"/>
      <c r="T294" s="721"/>
      <c r="U294" s="721"/>
      <c r="V294" s="730"/>
      <c r="W294" s="450"/>
      <c r="X294" s="428"/>
      <c r="Y294" s="625"/>
    </row>
    <row r="295" spans="1:25" x14ac:dyDescent="0.25">
      <c r="A295" s="711"/>
      <c r="B295" s="478" t="s">
        <v>799</v>
      </c>
      <c r="C295" s="477"/>
      <c r="D295" s="721"/>
      <c r="E295" s="721"/>
      <c r="F295" s="730"/>
      <c r="G295" s="450"/>
      <c r="H295" s="476"/>
      <c r="I295" s="721"/>
      <c r="J295" s="721"/>
      <c r="K295" s="730"/>
      <c r="L295" s="450"/>
      <c r="M295" s="476"/>
      <c r="N295" s="477"/>
      <c r="O295" s="721"/>
      <c r="P295" s="721"/>
      <c r="Q295" s="730"/>
      <c r="R295" s="450"/>
      <c r="S295" s="476"/>
      <c r="T295" s="721"/>
      <c r="U295" s="721"/>
      <c r="V295" s="730"/>
      <c r="W295" s="450"/>
      <c r="X295" s="428"/>
      <c r="Y295" s="625"/>
    </row>
    <row r="296" spans="1:25" x14ac:dyDescent="0.25">
      <c r="A296" s="711"/>
      <c r="B296" s="479" t="s">
        <v>799</v>
      </c>
      <c r="C296" s="477"/>
      <c r="D296" s="721"/>
      <c r="E296" s="721"/>
      <c r="F296" s="730"/>
      <c r="G296" s="450"/>
      <c r="H296" s="476"/>
      <c r="I296" s="721"/>
      <c r="J296" s="721"/>
      <c r="K296" s="730"/>
      <c r="L296" s="450"/>
      <c r="M296" s="476"/>
      <c r="N296" s="477"/>
      <c r="O296" s="721"/>
      <c r="P296" s="721"/>
      <c r="Q296" s="730"/>
      <c r="R296" s="450"/>
      <c r="S296" s="476"/>
      <c r="T296" s="721"/>
      <c r="U296" s="721"/>
      <c r="V296" s="730"/>
      <c r="W296" s="450"/>
      <c r="X296" s="428"/>
      <c r="Y296" s="625"/>
    </row>
    <row r="297" spans="1:25" x14ac:dyDescent="0.25">
      <c r="A297" s="711"/>
      <c r="B297" s="478" t="s">
        <v>799</v>
      </c>
      <c r="C297" s="477"/>
      <c r="D297" s="721"/>
      <c r="E297" s="721"/>
      <c r="F297" s="730"/>
      <c r="G297" s="450"/>
      <c r="H297" s="476"/>
      <c r="I297" s="721"/>
      <c r="J297" s="721"/>
      <c r="K297" s="730"/>
      <c r="L297" s="450"/>
      <c r="M297" s="476"/>
      <c r="N297" s="477"/>
      <c r="O297" s="721"/>
      <c r="P297" s="721"/>
      <c r="Q297" s="730"/>
      <c r="R297" s="450"/>
      <c r="S297" s="476"/>
      <c r="T297" s="721"/>
      <c r="U297" s="721"/>
      <c r="V297" s="730"/>
      <c r="W297" s="450"/>
      <c r="X297" s="428"/>
      <c r="Y297" s="625"/>
    </row>
    <row r="298" spans="1:25" x14ac:dyDescent="0.25">
      <c r="A298" s="711"/>
      <c r="B298" s="479" t="s">
        <v>799</v>
      </c>
      <c r="C298" s="477"/>
      <c r="D298" s="721"/>
      <c r="E298" s="721"/>
      <c r="F298" s="730"/>
      <c r="G298" s="450"/>
      <c r="H298" s="476"/>
      <c r="I298" s="721"/>
      <c r="J298" s="721"/>
      <c r="K298" s="730"/>
      <c r="L298" s="450"/>
      <c r="M298" s="476"/>
      <c r="N298" s="477"/>
      <c r="O298" s="721"/>
      <c r="P298" s="721"/>
      <c r="Q298" s="730"/>
      <c r="R298" s="450"/>
      <c r="S298" s="476"/>
      <c r="T298" s="721"/>
      <c r="U298" s="721"/>
      <c r="V298" s="730"/>
      <c r="W298" s="450"/>
      <c r="X298" s="428"/>
      <c r="Y298" s="625"/>
    </row>
    <row r="299" spans="1:25" x14ac:dyDescent="0.25">
      <c r="A299" s="711"/>
      <c r="B299" s="478" t="s">
        <v>799</v>
      </c>
      <c r="C299" s="477"/>
      <c r="D299" s="721"/>
      <c r="E299" s="721"/>
      <c r="F299" s="730"/>
      <c r="G299" s="450"/>
      <c r="H299" s="476"/>
      <c r="I299" s="721"/>
      <c r="J299" s="721"/>
      <c r="K299" s="730"/>
      <c r="L299" s="450"/>
      <c r="M299" s="476"/>
      <c r="N299" s="477"/>
      <c r="O299" s="721"/>
      <c r="P299" s="721"/>
      <c r="Q299" s="730"/>
      <c r="R299" s="450"/>
      <c r="S299" s="476"/>
      <c r="T299" s="721"/>
      <c r="U299" s="721"/>
      <c r="V299" s="730"/>
      <c r="W299" s="450"/>
      <c r="X299" s="428"/>
      <c r="Y299" s="625"/>
    </row>
    <row r="300" spans="1:25" x14ac:dyDescent="0.25">
      <c r="A300" s="711"/>
      <c r="B300" s="479" t="s">
        <v>799</v>
      </c>
      <c r="C300" s="477"/>
      <c r="D300" s="721"/>
      <c r="E300" s="721"/>
      <c r="F300" s="730"/>
      <c r="G300" s="450"/>
      <c r="H300" s="476"/>
      <c r="I300" s="721"/>
      <c r="J300" s="721"/>
      <c r="K300" s="730"/>
      <c r="L300" s="450"/>
      <c r="M300" s="476"/>
      <c r="N300" s="477"/>
      <c r="O300" s="721"/>
      <c r="P300" s="721"/>
      <c r="Q300" s="730"/>
      <c r="R300" s="450"/>
      <c r="S300" s="476"/>
      <c r="T300" s="721"/>
      <c r="U300" s="721"/>
      <c r="V300" s="730"/>
      <c r="W300" s="450"/>
      <c r="X300" s="428"/>
      <c r="Y300" s="625"/>
    </row>
    <row r="301" spans="1:25" x14ac:dyDescent="0.25">
      <c r="A301" s="711"/>
      <c r="B301" s="478" t="s">
        <v>799</v>
      </c>
      <c r="C301" s="477"/>
      <c r="D301" s="721"/>
      <c r="E301" s="721"/>
      <c r="F301" s="730"/>
      <c r="G301" s="450"/>
      <c r="H301" s="476"/>
      <c r="I301" s="721"/>
      <c r="J301" s="721"/>
      <c r="K301" s="730"/>
      <c r="L301" s="450"/>
      <c r="M301" s="476"/>
      <c r="N301" s="477"/>
      <c r="O301" s="721"/>
      <c r="P301" s="721"/>
      <c r="Q301" s="730"/>
      <c r="R301" s="450"/>
      <c r="S301" s="476"/>
      <c r="T301" s="721"/>
      <c r="U301" s="721"/>
      <c r="V301" s="730"/>
      <c r="W301" s="450"/>
      <c r="X301" s="428"/>
      <c r="Y301" s="625"/>
    </row>
    <row r="302" spans="1:25" x14ac:dyDescent="0.25">
      <c r="A302" s="711"/>
      <c r="B302" s="475" t="s">
        <v>799</v>
      </c>
      <c r="C302" s="474"/>
      <c r="D302" s="726"/>
      <c r="E302" s="726"/>
      <c r="F302" s="731"/>
      <c r="G302" s="446"/>
      <c r="H302" s="473"/>
      <c r="I302" s="726"/>
      <c r="J302" s="726"/>
      <c r="K302" s="731"/>
      <c r="L302" s="446"/>
      <c r="M302" s="473"/>
      <c r="N302" s="474"/>
      <c r="O302" s="726"/>
      <c r="P302" s="726"/>
      <c r="Q302" s="731"/>
      <c r="R302" s="446"/>
      <c r="S302" s="473"/>
      <c r="T302" s="726"/>
      <c r="U302" s="726"/>
      <c r="V302" s="731"/>
      <c r="W302" s="446"/>
      <c r="X302" s="427"/>
      <c r="Y302" s="625"/>
    </row>
    <row r="303" spans="1:25" x14ac:dyDescent="0.25">
      <c r="A303" s="708"/>
      <c r="B303" s="623"/>
      <c r="C303" s="623"/>
      <c r="D303" s="623"/>
      <c r="E303" s="623"/>
      <c r="F303" s="623"/>
      <c r="G303" s="623"/>
      <c r="H303" s="623"/>
      <c r="I303" s="623"/>
      <c r="J303" s="623"/>
      <c r="K303" s="623"/>
      <c r="L303" s="623"/>
      <c r="M303" s="623"/>
      <c r="N303" s="623"/>
      <c r="O303" s="623"/>
      <c r="P303" s="623"/>
      <c r="Q303" s="623"/>
      <c r="R303" s="623"/>
      <c r="S303" s="623"/>
      <c r="T303" s="623"/>
      <c r="U303" s="623"/>
      <c r="V303" s="623"/>
      <c r="W303" s="623"/>
      <c r="Y303" s="625"/>
    </row>
    <row r="304" spans="1:25" x14ac:dyDescent="0.25">
      <c r="A304" s="732"/>
      <c r="B304" s="623"/>
      <c r="C304" s="623"/>
      <c r="D304" s="623"/>
      <c r="E304" s="623"/>
      <c r="F304" s="623"/>
      <c r="G304" s="623"/>
      <c r="H304" s="623"/>
      <c r="I304" s="623"/>
      <c r="J304" s="623"/>
      <c r="K304" s="623"/>
      <c r="L304" s="623"/>
      <c r="M304" s="623"/>
      <c r="N304" s="623"/>
      <c r="O304" s="623"/>
      <c r="P304" s="623"/>
      <c r="Q304" s="623"/>
      <c r="R304" s="623"/>
      <c r="S304" s="623"/>
      <c r="T304" s="623"/>
      <c r="U304" s="623"/>
      <c r="V304" s="623"/>
      <c r="W304" s="623"/>
      <c r="X304" s="624"/>
      <c r="Y304" s="625"/>
    </row>
    <row r="305" spans="1:25" ht="17.25" x14ac:dyDescent="0.25">
      <c r="A305" s="688" t="s">
        <v>798</v>
      </c>
      <c r="B305" s="623"/>
      <c r="C305" s="623"/>
      <c r="D305" s="623"/>
      <c r="E305" s="623"/>
      <c r="F305" s="1190"/>
      <c r="G305" s="1190"/>
      <c r="H305" s="623"/>
      <c r="I305" s="623"/>
      <c r="J305" s="623"/>
      <c r="K305" s="623"/>
      <c r="L305" s="623"/>
      <c r="M305" s="623"/>
      <c r="N305" s="623"/>
      <c r="O305" s="623"/>
      <c r="P305" s="623"/>
      <c r="Q305" s="623"/>
      <c r="R305" s="623"/>
      <c r="S305" s="623"/>
      <c r="T305" s="623"/>
      <c r="U305" s="623"/>
      <c r="V305" s="623"/>
      <c r="W305" s="623"/>
      <c r="Y305" s="625"/>
    </row>
    <row r="306" spans="1:25" x14ac:dyDescent="0.25">
      <c r="A306" s="623"/>
      <c r="B306" s="733"/>
      <c r="C306" s="643"/>
      <c r="D306" s="643"/>
      <c r="E306" s="643"/>
      <c r="F306" s="1165" t="s">
        <v>134</v>
      </c>
      <c r="G306" s="1166"/>
      <c r="H306" s="1167"/>
      <c r="I306" s="1165" t="s">
        <v>190</v>
      </c>
      <c r="J306" s="1166"/>
      <c r="K306" s="1166"/>
      <c r="L306" s="623"/>
      <c r="M306" s="623"/>
      <c r="N306" s="623"/>
      <c r="O306" s="623"/>
      <c r="P306" s="623"/>
      <c r="Q306" s="623"/>
      <c r="R306" s="623"/>
      <c r="S306" s="623"/>
      <c r="T306" s="623"/>
      <c r="U306" s="623"/>
      <c r="V306" s="623"/>
      <c r="W306" s="623"/>
      <c r="Y306" s="625"/>
    </row>
    <row r="307" spans="1:25" ht="17.25" x14ac:dyDescent="0.25">
      <c r="A307" s="708"/>
      <c r="B307" s="1121" t="s">
        <v>115</v>
      </c>
      <c r="C307" s="1148" t="s">
        <v>75</v>
      </c>
      <c r="D307" s="1168" t="s">
        <v>76</v>
      </c>
      <c r="E307" s="1169"/>
      <c r="F307" s="1123" t="s">
        <v>777</v>
      </c>
      <c r="G307" s="1151" t="s">
        <v>790</v>
      </c>
      <c r="H307" s="1186" t="s">
        <v>789</v>
      </c>
      <c r="I307" s="1171" t="s">
        <v>777</v>
      </c>
      <c r="J307" s="1153" t="s">
        <v>790</v>
      </c>
      <c r="K307" s="1134" t="s">
        <v>789</v>
      </c>
      <c r="L307" s="623"/>
      <c r="M307" s="623"/>
      <c r="N307" s="623"/>
      <c r="O307" s="734"/>
      <c r="P307" s="734"/>
      <c r="Q307" s="734"/>
      <c r="R307" s="734"/>
      <c r="S307" s="623"/>
      <c r="T307" s="623"/>
      <c r="U307" s="623"/>
      <c r="V307" s="623"/>
      <c r="W307" s="623"/>
      <c r="Y307" s="625"/>
    </row>
    <row r="308" spans="1:25" ht="17.25" x14ac:dyDescent="0.25">
      <c r="A308" s="708"/>
      <c r="B308" s="1136"/>
      <c r="C308" s="1149"/>
      <c r="D308" s="1168"/>
      <c r="E308" s="1169"/>
      <c r="F308" s="1170"/>
      <c r="G308" s="1191"/>
      <c r="H308" s="1192"/>
      <c r="I308" s="1172"/>
      <c r="J308" s="1174"/>
      <c r="K308" s="1135"/>
      <c r="L308" s="623"/>
      <c r="M308" s="623"/>
      <c r="N308" s="623"/>
      <c r="O308" s="734"/>
      <c r="P308" s="734"/>
      <c r="Q308" s="734"/>
      <c r="R308" s="734"/>
      <c r="S308" s="623"/>
      <c r="T308" s="623"/>
      <c r="U308" s="623"/>
      <c r="V308" s="623"/>
      <c r="W308" s="623"/>
      <c r="Y308" s="625"/>
    </row>
    <row r="309" spans="1:25" ht="17.25" x14ac:dyDescent="0.25">
      <c r="A309" s="708"/>
      <c r="B309" s="1122"/>
      <c r="C309" s="1150"/>
      <c r="D309" s="1168"/>
      <c r="E309" s="1169"/>
      <c r="F309" s="1124"/>
      <c r="G309" s="1152"/>
      <c r="H309" s="1187"/>
      <c r="I309" s="1173"/>
      <c r="J309" s="1154"/>
      <c r="K309" s="1137"/>
      <c r="L309" s="623"/>
      <c r="M309" s="623"/>
      <c r="N309" s="623"/>
      <c r="O309" s="734"/>
      <c r="P309" s="734"/>
      <c r="Q309" s="734"/>
      <c r="R309" s="734"/>
      <c r="S309" s="623"/>
      <c r="T309" s="623"/>
      <c r="U309" s="623"/>
      <c r="V309" s="623"/>
      <c r="W309" s="623"/>
      <c r="Y309" s="625"/>
    </row>
    <row r="310" spans="1:25" ht="32.25" customHeight="1" x14ac:dyDescent="0.25">
      <c r="A310" s="708"/>
      <c r="B310" s="735">
        <v>1</v>
      </c>
      <c r="C310" s="1181" t="s">
        <v>77</v>
      </c>
      <c r="D310" s="1218" t="s">
        <v>202</v>
      </c>
      <c r="E310" s="1219"/>
      <c r="F310" s="471"/>
      <c r="G310" s="459"/>
      <c r="H310" s="472"/>
      <c r="I310" s="471"/>
      <c r="J310" s="470"/>
      <c r="K310" s="469"/>
      <c r="L310" s="623"/>
      <c r="M310" s="623"/>
      <c r="N310" s="623"/>
      <c r="O310" s="623"/>
      <c r="P310" s="623"/>
      <c r="Q310" s="623"/>
      <c r="R310" s="623"/>
      <c r="S310" s="623"/>
      <c r="T310" s="623"/>
      <c r="U310" s="623"/>
      <c r="V310" s="623"/>
      <c r="W310" s="734"/>
      <c r="Y310" s="625"/>
    </row>
    <row r="311" spans="1:25" ht="32.25" customHeight="1" x14ac:dyDescent="0.25">
      <c r="A311" s="708"/>
      <c r="B311" s="736">
        <v>2</v>
      </c>
      <c r="C311" s="1182"/>
      <c r="D311" s="1127" t="s">
        <v>776</v>
      </c>
      <c r="E311" s="1128"/>
      <c r="F311" s="451"/>
      <c r="G311" s="450"/>
      <c r="H311" s="452"/>
      <c r="I311" s="451"/>
      <c r="J311" s="468"/>
      <c r="K311" s="449"/>
      <c r="L311" s="623"/>
      <c r="M311" s="623"/>
      <c r="N311" s="623"/>
      <c r="O311" s="623"/>
      <c r="P311" s="623"/>
      <c r="Q311" s="623"/>
      <c r="R311" s="623"/>
      <c r="S311" s="623"/>
      <c r="T311" s="623"/>
      <c r="U311" s="623"/>
      <c r="V311" s="623"/>
      <c r="W311" s="734"/>
      <c r="Y311" s="625"/>
    </row>
    <row r="312" spans="1:25" ht="32.25" customHeight="1" x14ac:dyDescent="0.25">
      <c r="A312" s="708"/>
      <c r="B312" s="736">
        <v>3</v>
      </c>
      <c r="C312" s="1182"/>
      <c r="D312" s="1127" t="s">
        <v>203</v>
      </c>
      <c r="E312" s="1128"/>
      <c r="F312" s="451"/>
      <c r="G312" s="450"/>
      <c r="H312" s="452"/>
      <c r="I312" s="451"/>
      <c r="J312" s="468"/>
      <c r="K312" s="449"/>
      <c r="L312" s="623"/>
      <c r="M312" s="623"/>
      <c r="N312" s="623"/>
      <c r="O312" s="623"/>
      <c r="P312" s="623"/>
      <c r="Q312" s="623"/>
      <c r="R312" s="623"/>
      <c r="S312" s="623"/>
      <c r="T312" s="623"/>
      <c r="U312" s="623"/>
      <c r="V312" s="623"/>
      <c r="W312" s="734"/>
      <c r="Y312" s="625"/>
    </row>
    <row r="313" spans="1:25" ht="32.25" customHeight="1" x14ac:dyDescent="0.25">
      <c r="A313" s="708"/>
      <c r="B313" s="736">
        <v>4</v>
      </c>
      <c r="C313" s="1182"/>
      <c r="D313" s="1127" t="s">
        <v>204</v>
      </c>
      <c r="E313" s="1128"/>
      <c r="F313" s="451"/>
      <c r="G313" s="450"/>
      <c r="H313" s="452"/>
      <c r="I313" s="451"/>
      <c r="J313" s="468"/>
      <c r="K313" s="449"/>
      <c r="L313" s="623"/>
      <c r="M313" s="623"/>
      <c r="N313" s="623"/>
      <c r="O313" s="623"/>
      <c r="P313" s="623"/>
      <c r="Q313" s="623"/>
      <c r="R313" s="623"/>
      <c r="S313" s="623"/>
      <c r="T313" s="623"/>
      <c r="U313" s="623"/>
      <c r="V313" s="623"/>
      <c r="W313" s="734"/>
      <c r="Y313" s="625"/>
    </row>
    <row r="314" spans="1:25" ht="32.25" customHeight="1" x14ac:dyDescent="0.25">
      <c r="A314" s="708"/>
      <c r="B314" s="736">
        <v>5</v>
      </c>
      <c r="C314" s="1182"/>
      <c r="D314" s="1127" t="s">
        <v>79</v>
      </c>
      <c r="E314" s="1128"/>
      <c r="F314" s="451"/>
      <c r="G314" s="450"/>
      <c r="H314" s="452"/>
      <c r="I314" s="451"/>
      <c r="J314" s="468"/>
      <c r="K314" s="449"/>
      <c r="L314" s="623"/>
      <c r="M314" s="623"/>
      <c r="N314" s="623"/>
      <c r="O314" s="623"/>
      <c r="P314" s="623"/>
      <c r="Q314" s="623"/>
      <c r="R314" s="623"/>
      <c r="S314" s="623"/>
      <c r="T314" s="623"/>
      <c r="U314" s="623"/>
      <c r="V314" s="623"/>
      <c r="W314" s="734"/>
      <c r="Y314" s="625"/>
    </row>
    <row r="315" spans="1:25" ht="32.25" customHeight="1" x14ac:dyDescent="0.25">
      <c r="A315" s="708"/>
      <c r="B315" s="736">
        <v>6</v>
      </c>
      <c r="C315" s="1183"/>
      <c r="D315" s="1127" t="s">
        <v>205</v>
      </c>
      <c r="E315" s="1128"/>
      <c r="F315" s="451"/>
      <c r="G315" s="450"/>
      <c r="H315" s="452"/>
      <c r="I315" s="451"/>
      <c r="J315" s="468"/>
      <c r="K315" s="449"/>
      <c r="L315" s="623"/>
      <c r="M315" s="623"/>
      <c r="N315" s="623"/>
      <c r="O315" s="623"/>
      <c r="P315" s="623"/>
      <c r="Q315" s="623"/>
      <c r="R315" s="623"/>
      <c r="S315" s="623"/>
      <c r="T315" s="623"/>
      <c r="U315" s="623"/>
      <c r="V315" s="623"/>
      <c r="W315" s="734"/>
      <c r="Y315" s="625"/>
    </row>
    <row r="316" spans="1:25" ht="32.25" customHeight="1" x14ac:dyDescent="0.25">
      <c r="A316" s="708"/>
      <c r="B316" s="737">
        <v>7</v>
      </c>
      <c r="C316" s="1177" t="s">
        <v>78</v>
      </c>
      <c r="D316" s="1127" t="s">
        <v>206</v>
      </c>
      <c r="E316" s="1128"/>
      <c r="F316" s="451"/>
      <c r="G316" s="450"/>
      <c r="H316" s="452"/>
      <c r="I316" s="451"/>
      <c r="J316" s="468"/>
      <c r="K316" s="449"/>
      <c r="L316" s="623"/>
      <c r="M316" s="623"/>
      <c r="N316" s="623"/>
      <c r="O316" s="623"/>
      <c r="P316" s="623"/>
      <c r="Q316" s="623"/>
      <c r="R316" s="623"/>
      <c r="S316" s="623"/>
      <c r="T316" s="623"/>
      <c r="U316" s="623"/>
      <c r="V316" s="623"/>
      <c r="W316" s="734"/>
      <c r="Y316" s="625"/>
    </row>
    <row r="317" spans="1:25" ht="32.25" customHeight="1" x14ac:dyDescent="0.25">
      <c r="A317" s="708"/>
      <c r="B317" s="736">
        <v>8</v>
      </c>
      <c r="C317" s="1178"/>
      <c r="D317" s="1127" t="s">
        <v>776</v>
      </c>
      <c r="E317" s="1128"/>
      <c r="F317" s="451"/>
      <c r="G317" s="450"/>
      <c r="H317" s="452"/>
      <c r="I317" s="451"/>
      <c r="J317" s="468"/>
      <c r="K317" s="449"/>
      <c r="L317" s="623"/>
      <c r="M317" s="623"/>
      <c r="N317" s="623"/>
      <c r="O317" s="623"/>
      <c r="P317" s="623"/>
      <c r="Q317" s="623"/>
      <c r="R317" s="623"/>
      <c r="S317" s="623"/>
      <c r="T317" s="623"/>
      <c r="U317" s="623"/>
      <c r="V317" s="623"/>
      <c r="W317" s="734"/>
      <c r="Y317" s="625"/>
    </row>
    <row r="318" spans="1:25" ht="32.25" customHeight="1" x14ac:dyDescent="0.25">
      <c r="A318" s="708"/>
      <c r="B318" s="736">
        <v>9</v>
      </c>
      <c r="C318" s="1178"/>
      <c r="D318" s="1131" t="s">
        <v>203</v>
      </c>
      <c r="E318" s="1132"/>
      <c r="F318" s="451"/>
      <c r="G318" s="450"/>
      <c r="H318" s="452"/>
      <c r="I318" s="451"/>
      <c r="J318" s="468"/>
      <c r="K318" s="449"/>
      <c r="L318" s="623"/>
      <c r="M318" s="623"/>
      <c r="N318" s="623"/>
      <c r="O318" s="623"/>
      <c r="P318" s="623"/>
      <c r="Q318" s="623"/>
      <c r="R318" s="623"/>
      <c r="S318" s="623"/>
      <c r="T318" s="623"/>
      <c r="U318" s="623"/>
      <c r="V318" s="623"/>
      <c r="W318" s="734"/>
      <c r="Y318" s="625"/>
    </row>
    <row r="319" spans="1:25" ht="32.25" customHeight="1" x14ac:dyDescent="0.25">
      <c r="A319" s="708"/>
      <c r="B319" s="736">
        <v>10</v>
      </c>
      <c r="C319" s="1178"/>
      <c r="D319" s="1127" t="s">
        <v>204</v>
      </c>
      <c r="E319" s="1128"/>
      <c r="F319" s="451"/>
      <c r="G319" s="450"/>
      <c r="H319" s="452"/>
      <c r="I319" s="451"/>
      <c r="J319" s="468"/>
      <c r="K319" s="449"/>
      <c r="L319" s="623"/>
      <c r="M319" s="623"/>
      <c r="N319" s="623"/>
      <c r="O319" s="623"/>
      <c r="P319" s="623"/>
      <c r="Q319" s="623"/>
      <c r="R319" s="623"/>
      <c r="S319" s="623"/>
      <c r="T319" s="623"/>
      <c r="U319" s="623"/>
      <c r="V319" s="623"/>
      <c r="W319" s="734"/>
      <c r="Y319" s="625"/>
    </row>
    <row r="320" spans="1:25" ht="32.25" customHeight="1" x14ac:dyDescent="0.25">
      <c r="A320" s="708"/>
      <c r="B320" s="736">
        <v>11</v>
      </c>
      <c r="C320" s="1178"/>
      <c r="D320" s="1127" t="s">
        <v>79</v>
      </c>
      <c r="E320" s="1128"/>
      <c r="F320" s="451"/>
      <c r="G320" s="450"/>
      <c r="H320" s="452"/>
      <c r="I320" s="451"/>
      <c r="J320" s="468"/>
      <c r="K320" s="449"/>
      <c r="L320" s="623"/>
      <c r="M320" s="623"/>
      <c r="N320" s="623"/>
      <c r="O320" s="623"/>
      <c r="P320" s="623"/>
      <c r="Q320" s="623"/>
      <c r="R320" s="623"/>
      <c r="S320" s="623"/>
      <c r="T320" s="623"/>
      <c r="U320" s="623"/>
      <c r="V320" s="623"/>
      <c r="W320" s="734"/>
      <c r="Y320" s="625"/>
    </row>
    <row r="321" spans="1:25" ht="32.25" customHeight="1" x14ac:dyDescent="0.25">
      <c r="A321" s="708"/>
      <c r="B321" s="738">
        <v>12</v>
      </c>
      <c r="C321" s="1179"/>
      <c r="D321" s="1127" t="s">
        <v>205</v>
      </c>
      <c r="E321" s="1128"/>
      <c r="F321" s="456"/>
      <c r="G321" s="465"/>
      <c r="H321" s="467"/>
      <c r="I321" s="456"/>
      <c r="J321" s="466"/>
      <c r="K321" s="464"/>
      <c r="L321" s="623"/>
      <c r="M321" s="623"/>
      <c r="N321" s="623"/>
      <c r="O321" s="623"/>
      <c r="P321" s="623"/>
      <c r="Q321" s="623"/>
      <c r="R321" s="623"/>
      <c r="S321" s="623"/>
      <c r="T321" s="623"/>
      <c r="U321" s="623"/>
      <c r="V321" s="623"/>
      <c r="W321" s="734"/>
      <c r="Y321" s="625"/>
    </row>
    <row r="322" spans="1:25" ht="32.25" customHeight="1" x14ac:dyDescent="0.25">
      <c r="A322" s="623"/>
      <c r="B322" s="739">
        <v>13</v>
      </c>
      <c r="C322" s="740" t="s">
        <v>775</v>
      </c>
      <c r="D322" s="1125" t="s">
        <v>724</v>
      </c>
      <c r="E322" s="1126"/>
      <c r="F322" s="447"/>
      <c r="G322" s="446"/>
      <c r="H322" s="448"/>
      <c r="I322" s="447"/>
      <c r="J322" s="463"/>
      <c r="K322" s="445"/>
      <c r="L322" s="623"/>
      <c r="M322" s="623"/>
      <c r="N322" s="623"/>
      <c r="O322" s="623"/>
      <c r="P322" s="623"/>
      <c r="Q322" s="623"/>
      <c r="R322" s="623"/>
      <c r="S322" s="623"/>
      <c r="T322" s="623"/>
      <c r="U322" s="623"/>
      <c r="V322" s="623"/>
      <c r="W322" s="623"/>
      <c r="Y322" s="625"/>
    </row>
    <row r="323" spans="1:25" x14ac:dyDescent="0.25">
      <c r="A323" s="708"/>
      <c r="B323" s="623"/>
      <c r="C323" s="623"/>
      <c r="D323" s="623"/>
      <c r="E323" s="623"/>
      <c r="F323" s="793"/>
      <c r="G323" s="623"/>
      <c r="H323" s="623"/>
      <c r="I323" s="623"/>
      <c r="J323" s="623"/>
      <c r="K323" s="623"/>
      <c r="L323" s="623"/>
      <c r="M323" s="623"/>
      <c r="N323" s="623"/>
      <c r="O323" s="623"/>
      <c r="P323" s="623"/>
      <c r="Q323" s="623"/>
      <c r="R323" s="623"/>
      <c r="S323" s="623"/>
      <c r="T323" s="623"/>
      <c r="U323" s="623"/>
      <c r="V323" s="623"/>
      <c r="W323" s="623"/>
      <c r="Y323" s="625"/>
    </row>
    <row r="324" spans="1:25" ht="17.25" x14ac:dyDescent="0.25">
      <c r="A324" s="690" t="s">
        <v>797</v>
      </c>
      <c r="B324" s="623"/>
      <c r="C324" s="623"/>
      <c r="D324" s="623"/>
      <c r="E324" s="623"/>
      <c r="F324" s="623"/>
      <c r="G324" s="623"/>
      <c r="H324" s="623"/>
      <c r="I324" s="623"/>
      <c r="J324" s="623"/>
      <c r="K324" s="623"/>
      <c r="L324" s="623"/>
      <c r="M324" s="623"/>
      <c r="N324" s="623"/>
      <c r="O324" s="623"/>
      <c r="P324" s="623"/>
      <c r="Q324" s="623"/>
      <c r="R324" s="623"/>
      <c r="S324" s="623"/>
      <c r="T324" s="623"/>
      <c r="U324" s="623"/>
      <c r="V324" s="623"/>
      <c r="W324" s="623"/>
      <c r="Y324" s="625"/>
    </row>
    <row r="325" spans="1:25" ht="17.25" x14ac:dyDescent="0.25">
      <c r="A325" s="623"/>
      <c r="B325" s="643"/>
      <c r="C325" s="643"/>
      <c r="D325" s="643"/>
      <c r="E325" s="643"/>
      <c r="F325" s="1165" t="s">
        <v>134</v>
      </c>
      <c r="G325" s="1166"/>
      <c r="H325" s="1167"/>
      <c r="I325" s="1165" t="s">
        <v>190</v>
      </c>
      <c r="J325" s="1166"/>
      <c r="K325" s="1166"/>
      <c r="L325" s="734"/>
      <c r="M325" s="734"/>
      <c r="N325" s="734"/>
      <c r="O325" s="734"/>
      <c r="P325" s="734"/>
      <c r="Q325" s="734"/>
      <c r="R325" s="734"/>
      <c r="S325" s="734"/>
      <c r="T325" s="734"/>
      <c r="U325" s="734"/>
      <c r="V325" s="734"/>
      <c r="W325" s="734"/>
      <c r="Y325" s="625"/>
    </row>
    <row r="326" spans="1:25" x14ac:dyDescent="0.25">
      <c r="A326" s="708"/>
      <c r="B326" s="1121" t="s">
        <v>115</v>
      </c>
      <c r="C326" s="1148" t="s">
        <v>81</v>
      </c>
      <c r="D326" s="1151" t="s">
        <v>80</v>
      </c>
      <c r="E326" s="1197" t="s">
        <v>76</v>
      </c>
      <c r="F326" s="1123" t="s">
        <v>777</v>
      </c>
      <c r="G326" s="1151" t="s">
        <v>790</v>
      </c>
      <c r="H326" s="1186" t="s">
        <v>789</v>
      </c>
      <c r="I326" s="1160" t="s">
        <v>777</v>
      </c>
      <c r="J326" s="1153" t="s">
        <v>790</v>
      </c>
      <c r="K326" s="1155" t="s">
        <v>789</v>
      </c>
      <c r="L326" s="623"/>
      <c r="M326" s="623"/>
      <c r="N326" s="623"/>
      <c r="O326" s="623"/>
      <c r="P326" s="623"/>
      <c r="Q326" s="623"/>
      <c r="R326" s="623"/>
      <c r="S326" s="623"/>
      <c r="T326" s="623"/>
      <c r="U326" s="623"/>
      <c r="V326" s="623"/>
      <c r="W326" s="623"/>
      <c r="Y326" s="625"/>
    </row>
    <row r="327" spans="1:25" x14ac:dyDescent="0.25">
      <c r="A327" s="708"/>
      <c r="B327" s="1122"/>
      <c r="C327" s="1150"/>
      <c r="D327" s="1152"/>
      <c r="E327" s="1198"/>
      <c r="F327" s="1124"/>
      <c r="G327" s="1152"/>
      <c r="H327" s="1187"/>
      <c r="I327" s="1161"/>
      <c r="J327" s="1154"/>
      <c r="K327" s="1156"/>
      <c r="L327" s="623"/>
      <c r="M327" s="623"/>
      <c r="N327" s="623"/>
      <c r="O327" s="623"/>
      <c r="P327" s="623"/>
      <c r="Q327" s="623"/>
      <c r="R327" s="623"/>
      <c r="S327" s="623"/>
      <c r="T327" s="623"/>
      <c r="U327" s="623"/>
      <c r="V327" s="623"/>
      <c r="W327" s="623"/>
      <c r="Y327" s="625"/>
    </row>
    <row r="328" spans="1:25" ht="54" customHeight="1" x14ac:dyDescent="0.25">
      <c r="A328" s="708"/>
      <c r="B328" s="735">
        <v>1</v>
      </c>
      <c r="C328" s="1193" t="s">
        <v>82</v>
      </c>
      <c r="D328" s="1157" t="s">
        <v>207</v>
      </c>
      <c r="E328" s="742" t="s">
        <v>209</v>
      </c>
      <c r="F328" s="460"/>
      <c r="G328" s="462"/>
      <c r="H328" s="458"/>
      <c r="I328" s="460"/>
      <c r="J328" s="462"/>
      <c r="K328" s="458"/>
      <c r="L328" s="623"/>
      <c r="M328" s="623"/>
      <c r="N328" s="623"/>
      <c r="O328" s="623"/>
      <c r="P328" s="623"/>
      <c r="Q328" s="623"/>
      <c r="R328" s="623"/>
      <c r="S328" s="623"/>
      <c r="T328" s="623"/>
      <c r="U328" s="623"/>
      <c r="V328" s="623"/>
      <c r="W328" s="623"/>
      <c r="Y328" s="625"/>
    </row>
    <row r="329" spans="1:25" ht="49.5" customHeight="1" x14ac:dyDescent="0.25">
      <c r="A329" s="708"/>
      <c r="B329" s="736">
        <v>2</v>
      </c>
      <c r="C329" s="1194"/>
      <c r="D329" s="1158"/>
      <c r="E329" s="743" t="s">
        <v>84</v>
      </c>
      <c r="F329" s="451"/>
      <c r="G329" s="450"/>
      <c r="H329" s="449"/>
      <c r="I329" s="451"/>
      <c r="J329" s="450"/>
      <c r="K329" s="449"/>
      <c r="L329" s="623"/>
      <c r="M329" s="623"/>
      <c r="N329" s="623"/>
      <c r="O329" s="623"/>
      <c r="P329" s="623"/>
      <c r="Q329" s="623"/>
      <c r="R329" s="623"/>
      <c r="S329" s="623"/>
      <c r="T329" s="623"/>
      <c r="U329" s="623"/>
      <c r="V329" s="623"/>
      <c r="W329" s="623"/>
      <c r="Y329" s="625"/>
    </row>
    <row r="330" spans="1:25" ht="49.5" customHeight="1" x14ac:dyDescent="0.25">
      <c r="A330" s="708"/>
      <c r="B330" s="736">
        <v>3</v>
      </c>
      <c r="C330" s="1194"/>
      <c r="D330" s="1158"/>
      <c r="E330" s="743" t="s">
        <v>210</v>
      </c>
      <c r="F330" s="451"/>
      <c r="G330" s="450"/>
      <c r="H330" s="449"/>
      <c r="I330" s="451"/>
      <c r="J330" s="450"/>
      <c r="K330" s="449"/>
      <c r="L330" s="623"/>
      <c r="M330" s="623"/>
      <c r="N330" s="623"/>
      <c r="O330" s="623"/>
      <c r="P330" s="623"/>
      <c r="Q330" s="623"/>
      <c r="R330" s="623"/>
      <c r="S330" s="623"/>
      <c r="T330" s="623"/>
      <c r="U330" s="623"/>
      <c r="V330" s="623"/>
      <c r="W330" s="623"/>
      <c r="Y330" s="625"/>
    </row>
    <row r="331" spans="1:25" ht="49.5" customHeight="1" x14ac:dyDescent="0.25">
      <c r="A331" s="708"/>
      <c r="B331" s="736">
        <v>4</v>
      </c>
      <c r="C331" s="1194"/>
      <c r="D331" s="1159"/>
      <c r="E331" s="743" t="s">
        <v>211</v>
      </c>
      <c r="F331" s="451"/>
      <c r="G331" s="450"/>
      <c r="H331" s="449"/>
      <c r="I331" s="451"/>
      <c r="J331" s="450"/>
      <c r="K331" s="449"/>
      <c r="L331" s="623"/>
      <c r="M331" s="623"/>
      <c r="N331" s="623"/>
      <c r="O331" s="623"/>
      <c r="P331" s="623"/>
      <c r="Q331" s="623"/>
      <c r="R331" s="623"/>
      <c r="S331" s="623"/>
      <c r="T331" s="623"/>
      <c r="U331" s="623"/>
      <c r="V331" s="623"/>
      <c r="W331" s="623"/>
      <c r="Y331" s="625"/>
    </row>
    <row r="332" spans="1:25" ht="54" customHeight="1" x14ac:dyDescent="0.25">
      <c r="A332" s="708"/>
      <c r="B332" s="736">
        <v>5</v>
      </c>
      <c r="C332" s="1194"/>
      <c r="D332" s="1180" t="s">
        <v>208</v>
      </c>
      <c r="E332" s="743" t="s">
        <v>209</v>
      </c>
      <c r="F332" s="451"/>
      <c r="G332" s="450"/>
      <c r="H332" s="449"/>
      <c r="I332" s="451"/>
      <c r="J332" s="450"/>
      <c r="K332" s="449"/>
      <c r="L332" s="623"/>
      <c r="M332" s="623"/>
      <c r="N332" s="623"/>
      <c r="O332" s="623"/>
      <c r="P332" s="623"/>
      <c r="Q332" s="623"/>
      <c r="R332" s="623"/>
      <c r="S332" s="623"/>
      <c r="T332" s="623"/>
      <c r="U332" s="623"/>
      <c r="V332" s="623"/>
      <c r="W332" s="623"/>
      <c r="Y332" s="625"/>
    </row>
    <row r="333" spans="1:25" ht="49.5" customHeight="1" x14ac:dyDescent="0.25">
      <c r="A333" s="708"/>
      <c r="B333" s="736">
        <v>6</v>
      </c>
      <c r="C333" s="1194"/>
      <c r="D333" s="1158"/>
      <c r="E333" s="743" t="s">
        <v>84</v>
      </c>
      <c r="F333" s="451"/>
      <c r="G333" s="450"/>
      <c r="H333" s="449"/>
      <c r="I333" s="451"/>
      <c r="J333" s="450"/>
      <c r="K333" s="449"/>
      <c r="L333" s="623"/>
      <c r="M333" s="623"/>
      <c r="N333" s="623"/>
      <c r="O333" s="623"/>
      <c r="P333" s="623"/>
      <c r="Q333" s="623"/>
      <c r="R333" s="623"/>
      <c r="S333" s="623"/>
      <c r="T333" s="623"/>
      <c r="U333" s="623"/>
      <c r="V333" s="623"/>
      <c r="W333" s="623"/>
      <c r="Y333" s="625"/>
    </row>
    <row r="334" spans="1:25" ht="49.5" customHeight="1" x14ac:dyDescent="0.25">
      <c r="A334" s="708"/>
      <c r="B334" s="737">
        <v>7</v>
      </c>
      <c r="C334" s="1194"/>
      <c r="D334" s="1158"/>
      <c r="E334" s="743" t="s">
        <v>210</v>
      </c>
      <c r="F334" s="451"/>
      <c r="G334" s="450"/>
      <c r="H334" s="449"/>
      <c r="I334" s="451"/>
      <c r="J334" s="450"/>
      <c r="K334" s="449"/>
      <c r="L334" s="623"/>
      <c r="M334" s="623"/>
      <c r="N334" s="623"/>
      <c r="O334" s="623"/>
      <c r="P334" s="623"/>
      <c r="Q334" s="623"/>
      <c r="R334" s="623"/>
      <c r="S334" s="623"/>
      <c r="T334" s="623"/>
      <c r="U334" s="623"/>
      <c r="V334" s="623"/>
      <c r="W334" s="623"/>
      <c r="Y334" s="625"/>
    </row>
    <row r="335" spans="1:25" ht="49.5" customHeight="1" x14ac:dyDescent="0.25">
      <c r="A335" s="708"/>
      <c r="B335" s="736">
        <v>8</v>
      </c>
      <c r="C335" s="1195"/>
      <c r="D335" s="1159"/>
      <c r="E335" s="743" t="s">
        <v>211</v>
      </c>
      <c r="F335" s="451"/>
      <c r="G335" s="450"/>
      <c r="H335" s="449"/>
      <c r="I335" s="451"/>
      <c r="J335" s="450"/>
      <c r="K335" s="449"/>
      <c r="L335" s="623"/>
      <c r="M335" s="623"/>
      <c r="N335" s="623"/>
      <c r="O335" s="623"/>
      <c r="P335" s="623"/>
      <c r="Q335" s="623"/>
      <c r="R335" s="623"/>
      <c r="S335" s="623"/>
      <c r="T335" s="623"/>
      <c r="U335" s="623"/>
      <c r="V335" s="623"/>
      <c r="W335" s="623"/>
      <c r="Y335" s="625"/>
    </row>
    <row r="336" spans="1:25" ht="49.5" customHeight="1" x14ac:dyDescent="0.25">
      <c r="A336" s="708"/>
      <c r="B336" s="736">
        <v>9</v>
      </c>
      <c r="C336" s="1199" t="s">
        <v>83</v>
      </c>
      <c r="D336" s="744" t="s">
        <v>207</v>
      </c>
      <c r="E336" s="745" t="s">
        <v>796</v>
      </c>
      <c r="F336" s="451"/>
      <c r="G336" s="450"/>
      <c r="H336" s="449"/>
      <c r="I336" s="451"/>
      <c r="J336" s="450"/>
      <c r="K336" s="449"/>
      <c r="L336" s="623"/>
      <c r="M336" s="623"/>
      <c r="N336" s="623"/>
      <c r="O336" s="623"/>
      <c r="P336" s="623"/>
      <c r="Q336" s="623"/>
      <c r="R336" s="623"/>
      <c r="S336" s="623"/>
      <c r="T336" s="623"/>
      <c r="U336" s="623"/>
      <c r="V336" s="623"/>
      <c r="W336" s="623"/>
      <c r="Y336" s="625"/>
    </row>
    <row r="337" spans="1:25" ht="49.5" customHeight="1" x14ac:dyDescent="0.25">
      <c r="A337" s="708"/>
      <c r="B337" s="738">
        <v>10</v>
      </c>
      <c r="C337" s="1194"/>
      <c r="D337" s="746" t="s">
        <v>208</v>
      </c>
      <c r="E337" s="745" t="s">
        <v>795</v>
      </c>
      <c r="F337" s="456"/>
      <c r="G337" s="465"/>
      <c r="H337" s="464"/>
      <c r="I337" s="456"/>
      <c r="J337" s="465"/>
      <c r="K337" s="464"/>
      <c r="L337" s="623"/>
      <c r="M337" s="623"/>
      <c r="N337" s="623"/>
      <c r="O337" s="623"/>
      <c r="P337" s="623"/>
      <c r="Q337" s="623"/>
      <c r="R337" s="623"/>
      <c r="S337" s="623"/>
      <c r="T337" s="623"/>
      <c r="U337" s="623"/>
      <c r="V337" s="623"/>
      <c r="W337" s="623"/>
      <c r="Y337" s="625"/>
    </row>
    <row r="338" spans="1:25" ht="49.5" customHeight="1" x14ac:dyDescent="0.25">
      <c r="A338" s="708"/>
      <c r="B338" s="739">
        <v>11</v>
      </c>
      <c r="C338" s="740" t="s">
        <v>775</v>
      </c>
      <c r="D338" s="1129" t="s">
        <v>724</v>
      </c>
      <c r="E338" s="1130"/>
      <c r="F338" s="447"/>
      <c r="G338" s="446"/>
      <c r="H338" s="448"/>
      <c r="I338" s="447"/>
      <c r="J338" s="463"/>
      <c r="K338" s="445"/>
      <c r="L338" s="623"/>
      <c r="M338" s="623"/>
      <c r="N338" s="623"/>
      <c r="O338" s="623"/>
      <c r="P338" s="623"/>
      <c r="Q338" s="623"/>
      <c r="R338" s="623"/>
      <c r="S338" s="623"/>
      <c r="T338" s="623"/>
      <c r="U338" s="623"/>
      <c r="V338" s="623"/>
      <c r="W338" s="623"/>
      <c r="Y338" s="625"/>
    </row>
    <row r="339" spans="1:25" x14ac:dyDescent="0.25">
      <c r="A339" s="623"/>
      <c r="B339" s="623"/>
      <c r="C339" s="623"/>
      <c r="D339" s="623"/>
      <c r="E339" s="623"/>
      <c r="F339" s="623"/>
      <c r="G339" s="623"/>
      <c r="H339" s="623"/>
      <c r="I339" s="623"/>
      <c r="J339" s="623"/>
      <c r="K339" s="623"/>
      <c r="L339" s="623"/>
      <c r="M339" s="623"/>
      <c r="N339" s="623"/>
      <c r="O339" s="623"/>
      <c r="P339" s="623"/>
      <c r="Q339" s="623"/>
      <c r="R339" s="623"/>
      <c r="S339" s="623"/>
      <c r="T339" s="623"/>
      <c r="U339" s="623"/>
      <c r="V339" s="623"/>
      <c r="W339" s="623"/>
      <c r="Y339" s="625"/>
    </row>
    <row r="340" spans="1:25" x14ac:dyDescent="0.25">
      <c r="A340" s="623"/>
      <c r="B340" s="623"/>
      <c r="C340" s="623"/>
      <c r="D340" s="623"/>
      <c r="E340" s="623"/>
      <c r="F340" s="623"/>
      <c r="G340" s="623"/>
      <c r="H340" s="623"/>
      <c r="I340" s="623"/>
      <c r="J340" s="623"/>
      <c r="K340" s="623"/>
      <c r="L340" s="623"/>
      <c r="M340" s="623"/>
      <c r="N340" s="623"/>
      <c r="O340" s="623"/>
      <c r="P340" s="623"/>
      <c r="Q340" s="623"/>
      <c r="R340" s="623"/>
      <c r="S340" s="623"/>
      <c r="T340" s="623"/>
      <c r="U340" s="623"/>
      <c r="V340" s="623"/>
      <c r="W340" s="623"/>
      <c r="Y340" s="625"/>
    </row>
    <row r="341" spans="1:25" ht="17.25" x14ac:dyDescent="0.25">
      <c r="A341" s="688" t="s">
        <v>794</v>
      </c>
      <c r="B341" s="623"/>
      <c r="C341" s="623"/>
      <c r="D341" s="623"/>
      <c r="E341" s="623"/>
      <c r="F341" s="623"/>
      <c r="G341" s="623"/>
      <c r="H341" s="623"/>
      <c r="I341" s="623"/>
      <c r="J341" s="623"/>
      <c r="K341" s="623"/>
      <c r="L341" s="623"/>
      <c r="M341" s="623"/>
      <c r="N341" s="623"/>
      <c r="O341" s="623"/>
      <c r="P341" s="623"/>
      <c r="Q341" s="623"/>
      <c r="R341" s="623"/>
      <c r="S341" s="623"/>
      <c r="T341" s="623"/>
      <c r="U341" s="623"/>
      <c r="V341" s="623"/>
      <c r="W341" s="623"/>
      <c r="Y341" s="625"/>
    </row>
    <row r="342" spans="1:25" ht="17.25" x14ac:dyDescent="0.25">
      <c r="A342" s="623"/>
      <c r="B342" s="643"/>
      <c r="C342" s="643"/>
      <c r="D342" s="643"/>
      <c r="E342" s="643"/>
      <c r="F342" s="1165" t="s">
        <v>134</v>
      </c>
      <c r="G342" s="1166"/>
      <c r="H342" s="1167"/>
      <c r="I342" s="1165" t="s">
        <v>190</v>
      </c>
      <c r="J342" s="1166"/>
      <c r="K342" s="1166"/>
      <c r="L342" s="734"/>
      <c r="M342" s="734"/>
      <c r="N342" s="734"/>
      <c r="O342" s="734"/>
      <c r="P342" s="734"/>
      <c r="Q342" s="734"/>
      <c r="R342" s="734"/>
      <c r="S342" s="734"/>
      <c r="T342" s="734"/>
      <c r="U342" s="734"/>
      <c r="V342" s="734"/>
      <c r="W342" s="734"/>
      <c r="Y342" s="625"/>
    </row>
    <row r="343" spans="1:25" x14ac:dyDescent="0.25">
      <c r="A343" s="708"/>
      <c r="B343" s="747" t="s">
        <v>115</v>
      </c>
      <c r="C343" s="706" t="s">
        <v>793</v>
      </c>
      <c r="D343" s="706"/>
      <c r="E343" s="706"/>
      <c r="F343" s="1123" t="s">
        <v>777</v>
      </c>
      <c r="G343" s="1151" t="s">
        <v>790</v>
      </c>
      <c r="H343" s="1186" t="s">
        <v>789</v>
      </c>
      <c r="I343" s="1188" t="s">
        <v>777</v>
      </c>
      <c r="J343" s="1188" t="s">
        <v>790</v>
      </c>
      <c r="K343" s="1171" t="s">
        <v>789</v>
      </c>
      <c r="L343" s="623"/>
      <c r="M343" s="623"/>
      <c r="N343" s="623"/>
      <c r="O343" s="623"/>
      <c r="P343" s="623"/>
      <c r="Q343" s="623"/>
      <c r="R343" s="623"/>
      <c r="S343" s="623"/>
      <c r="T343" s="623"/>
      <c r="U343" s="623"/>
      <c r="V343" s="623"/>
      <c r="W343" s="623"/>
      <c r="Y343" s="625"/>
    </row>
    <row r="344" spans="1:25" x14ac:dyDescent="0.25">
      <c r="A344" s="708"/>
      <c r="B344" s="748"/>
      <c r="C344" s="712"/>
      <c r="D344" s="712"/>
      <c r="E344" s="712"/>
      <c r="F344" s="1124"/>
      <c r="G344" s="1152"/>
      <c r="H344" s="1187"/>
      <c r="I344" s="1189"/>
      <c r="J344" s="1189"/>
      <c r="K344" s="1173"/>
      <c r="L344" s="623"/>
      <c r="M344" s="623"/>
      <c r="N344" s="623"/>
      <c r="O344" s="623"/>
      <c r="P344" s="623"/>
      <c r="Q344" s="623"/>
      <c r="R344" s="623"/>
      <c r="S344" s="623"/>
      <c r="T344" s="623"/>
      <c r="U344" s="623"/>
      <c r="V344" s="623"/>
      <c r="W344" s="623"/>
      <c r="Y344" s="625"/>
    </row>
    <row r="345" spans="1:25" ht="15.75" customHeight="1" x14ac:dyDescent="0.25">
      <c r="A345" s="708"/>
      <c r="B345" s="735">
        <v>1</v>
      </c>
      <c r="C345" s="1196" t="s">
        <v>85</v>
      </c>
      <c r="D345" s="1196"/>
      <c r="E345" s="1196"/>
      <c r="F345" s="460"/>
      <c r="G345" s="462"/>
      <c r="H345" s="461"/>
      <c r="I345" s="460"/>
      <c r="J345" s="459"/>
      <c r="K345" s="458"/>
      <c r="L345" s="623"/>
      <c r="M345" s="623"/>
      <c r="N345" s="623"/>
      <c r="O345" s="623"/>
      <c r="P345" s="623"/>
      <c r="Q345" s="623"/>
      <c r="R345" s="623"/>
      <c r="S345" s="623"/>
      <c r="T345" s="623"/>
      <c r="U345" s="623"/>
      <c r="V345" s="623"/>
      <c r="W345" s="623"/>
      <c r="Y345" s="625"/>
    </row>
    <row r="346" spans="1:25" ht="15.75" customHeight="1" x14ac:dyDescent="0.25">
      <c r="A346" s="708"/>
      <c r="B346" s="736">
        <v>2</v>
      </c>
      <c r="C346" s="1176" t="s">
        <v>89</v>
      </c>
      <c r="D346" s="1176"/>
      <c r="E346" s="1176"/>
      <c r="F346" s="451"/>
      <c r="G346" s="450"/>
      <c r="H346" s="452"/>
      <c r="I346" s="451"/>
      <c r="J346" s="450"/>
      <c r="K346" s="449"/>
      <c r="L346" s="623"/>
      <c r="M346" s="623"/>
      <c r="N346" s="623"/>
      <c r="O346" s="623"/>
      <c r="P346" s="623"/>
      <c r="Q346" s="623"/>
      <c r="R346" s="623"/>
      <c r="S346" s="623"/>
      <c r="T346" s="623"/>
      <c r="U346" s="623"/>
      <c r="V346" s="623"/>
      <c r="W346" s="623"/>
      <c r="Y346" s="625"/>
    </row>
    <row r="347" spans="1:25" ht="15.75" customHeight="1" x14ac:dyDescent="0.25">
      <c r="A347" s="708"/>
      <c r="B347" s="736">
        <v>3</v>
      </c>
      <c r="C347" s="1176" t="s">
        <v>86</v>
      </c>
      <c r="D347" s="1176"/>
      <c r="E347" s="1176"/>
      <c r="F347" s="451"/>
      <c r="G347" s="450"/>
      <c r="H347" s="452"/>
      <c r="I347" s="451"/>
      <c r="J347" s="450"/>
      <c r="K347" s="449"/>
      <c r="L347" s="623"/>
      <c r="M347" s="623"/>
      <c r="N347" s="623"/>
      <c r="O347" s="623"/>
      <c r="P347" s="623"/>
      <c r="Q347" s="623"/>
      <c r="R347" s="623"/>
      <c r="S347" s="623"/>
      <c r="T347" s="623"/>
      <c r="U347" s="623"/>
      <c r="V347" s="623"/>
      <c r="W347" s="623"/>
      <c r="Y347" s="625"/>
    </row>
    <row r="348" spans="1:25" ht="15.75" customHeight="1" x14ac:dyDescent="0.25">
      <c r="A348" s="708"/>
      <c r="B348" s="736">
        <v>4</v>
      </c>
      <c r="C348" s="1176" t="s">
        <v>87</v>
      </c>
      <c r="D348" s="1176"/>
      <c r="E348" s="1176"/>
      <c r="F348" s="451"/>
      <c r="G348" s="450"/>
      <c r="H348" s="452"/>
      <c r="I348" s="451"/>
      <c r="J348" s="450"/>
      <c r="K348" s="449"/>
      <c r="L348" s="623"/>
      <c r="M348" s="623"/>
      <c r="N348" s="623"/>
      <c r="O348" s="623"/>
      <c r="P348" s="623"/>
      <c r="Q348" s="623"/>
      <c r="R348" s="623"/>
      <c r="S348" s="623"/>
      <c r="T348" s="623"/>
      <c r="U348" s="623"/>
      <c r="V348" s="623"/>
      <c r="W348" s="623"/>
      <c r="Y348" s="625"/>
    </row>
    <row r="349" spans="1:25" ht="15.75" customHeight="1" x14ac:dyDescent="0.25">
      <c r="A349" s="708"/>
      <c r="B349" s="736">
        <v>5</v>
      </c>
      <c r="C349" s="1176" t="s">
        <v>88</v>
      </c>
      <c r="D349" s="1176"/>
      <c r="E349" s="1176"/>
      <c r="F349" s="451"/>
      <c r="G349" s="450"/>
      <c r="H349" s="452"/>
      <c r="I349" s="451"/>
      <c r="J349" s="450"/>
      <c r="K349" s="449"/>
      <c r="L349" s="623"/>
      <c r="M349" s="623"/>
      <c r="N349" s="623"/>
      <c r="O349" s="623"/>
      <c r="P349" s="623"/>
      <c r="Q349" s="623"/>
      <c r="R349" s="623"/>
      <c r="S349" s="623"/>
      <c r="T349" s="623"/>
      <c r="U349" s="623"/>
      <c r="V349" s="623"/>
      <c r="W349" s="623"/>
      <c r="Y349" s="625"/>
    </row>
    <row r="350" spans="1:25" ht="15.75" customHeight="1" x14ac:dyDescent="0.25">
      <c r="A350" s="708"/>
      <c r="B350" s="736">
        <v>6</v>
      </c>
      <c r="C350" s="1176" t="s">
        <v>90</v>
      </c>
      <c r="D350" s="1176"/>
      <c r="E350" s="1176"/>
      <c r="F350" s="451"/>
      <c r="G350" s="450"/>
      <c r="H350" s="452"/>
      <c r="I350" s="451"/>
      <c r="J350" s="450"/>
      <c r="K350" s="449"/>
      <c r="L350" s="623"/>
      <c r="M350" s="623"/>
      <c r="N350" s="623"/>
      <c r="O350" s="623"/>
      <c r="P350" s="623"/>
      <c r="Q350" s="623"/>
      <c r="R350" s="623"/>
      <c r="S350" s="623"/>
      <c r="T350" s="623"/>
      <c r="U350" s="623"/>
      <c r="V350" s="623"/>
      <c r="W350" s="623"/>
      <c r="Y350" s="625"/>
    </row>
    <row r="351" spans="1:25" ht="15.75" customHeight="1" x14ac:dyDescent="0.25">
      <c r="A351" s="708"/>
      <c r="B351" s="737">
        <v>7</v>
      </c>
      <c r="C351" s="1176" t="s">
        <v>91</v>
      </c>
      <c r="D351" s="1176"/>
      <c r="E351" s="1176"/>
      <c r="F351" s="451"/>
      <c r="G351" s="450"/>
      <c r="H351" s="452"/>
      <c r="I351" s="451"/>
      <c r="J351" s="450"/>
      <c r="K351" s="449"/>
      <c r="L351" s="623"/>
      <c r="M351" s="623"/>
      <c r="N351" s="623"/>
      <c r="O351" s="623"/>
      <c r="P351" s="623"/>
      <c r="Q351" s="623"/>
      <c r="R351" s="623"/>
      <c r="S351" s="623"/>
      <c r="T351" s="623"/>
      <c r="U351" s="623"/>
      <c r="V351" s="623"/>
      <c r="W351" s="623"/>
      <c r="Y351" s="625"/>
    </row>
    <row r="352" spans="1:25" ht="15.75" customHeight="1" x14ac:dyDescent="0.25">
      <c r="A352" s="708"/>
      <c r="B352" s="736">
        <v>8</v>
      </c>
      <c r="C352" s="1176" t="s">
        <v>92</v>
      </c>
      <c r="D352" s="1176"/>
      <c r="E352" s="1176"/>
      <c r="F352" s="451"/>
      <c r="G352" s="450"/>
      <c r="H352" s="452"/>
      <c r="I352" s="451"/>
      <c r="J352" s="450"/>
      <c r="K352" s="449"/>
      <c r="L352" s="623"/>
      <c r="M352" s="623"/>
      <c r="N352" s="623"/>
      <c r="O352" s="623"/>
      <c r="P352" s="623"/>
      <c r="Q352" s="623"/>
      <c r="R352" s="623"/>
      <c r="S352" s="623"/>
      <c r="T352" s="623"/>
      <c r="U352" s="623"/>
      <c r="V352" s="623"/>
      <c r="W352" s="623"/>
      <c r="Y352" s="625"/>
    </row>
    <row r="353" spans="1:25" ht="15.75" customHeight="1" x14ac:dyDescent="0.25">
      <c r="A353" s="708"/>
      <c r="B353" s="736">
        <v>9</v>
      </c>
      <c r="C353" s="1176" t="s">
        <v>93</v>
      </c>
      <c r="D353" s="1176"/>
      <c r="E353" s="1176"/>
      <c r="F353" s="451"/>
      <c r="G353" s="450"/>
      <c r="H353" s="452"/>
      <c r="I353" s="451"/>
      <c r="J353" s="450"/>
      <c r="K353" s="449"/>
      <c r="L353" s="623"/>
      <c r="M353" s="623"/>
      <c r="N353" s="623"/>
      <c r="O353" s="623"/>
      <c r="P353" s="623"/>
      <c r="Q353" s="623"/>
      <c r="R353" s="623"/>
      <c r="S353" s="623"/>
      <c r="T353" s="623"/>
      <c r="U353" s="623"/>
      <c r="V353" s="623"/>
      <c r="W353" s="623"/>
      <c r="Y353" s="625"/>
    </row>
    <row r="354" spans="1:25" ht="15.75" customHeight="1" x14ac:dyDescent="0.25">
      <c r="A354" s="708"/>
      <c r="B354" s="736">
        <v>10</v>
      </c>
      <c r="C354" s="1176" t="s">
        <v>94</v>
      </c>
      <c r="D354" s="1176"/>
      <c r="E354" s="1176"/>
      <c r="F354" s="451"/>
      <c r="G354" s="450"/>
      <c r="H354" s="452"/>
      <c r="I354" s="451"/>
      <c r="J354" s="450"/>
      <c r="K354" s="449"/>
      <c r="L354" s="623"/>
      <c r="M354" s="623"/>
      <c r="N354" s="623"/>
      <c r="O354" s="623"/>
      <c r="P354" s="623"/>
      <c r="Q354" s="623"/>
      <c r="R354" s="623"/>
      <c r="S354" s="623"/>
      <c r="T354" s="623"/>
      <c r="U354" s="623"/>
      <c r="V354" s="623"/>
      <c r="W354" s="623"/>
      <c r="Y354" s="625"/>
    </row>
    <row r="355" spans="1:25" ht="15.75" customHeight="1" x14ac:dyDescent="0.25">
      <c r="A355" s="708"/>
      <c r="B355" s="739">
        <v>11</v>
      </c>
      <c r="C355" s="1133" t="s">
        <v>0</v>
      </c>
      <c r="D355" s="1133"/>
      <c r="E355" s="1133"/>
      <c r="F355" s="447"/>
      <c r="G355" s="446"/>
      <c r="H355" s="448"/>
      <c r="I355" s="447"/>
      <c r="J355" s="446"/>
      <c r="K355" s="445"/>
      <c r="L355" s="623"/>
      <c r="M355" s="623"/>
      <c r="N355" s="623"/>
      <c r="O355" s="623"/>
      <c r="P355" s="623"/>
      <c r="Q355" s="623"/>
      <c r="R355" s="623"/>
      <c r="S355" s="623"/>
      <c r="T355" s="623"/>
      <c r="U355" s="623"/>
      <c r="V355" s="623"/>
      <c r="W355" s="623"/>
      <c r="Y355" s="625"/>
    </row>
    <row r="356" spans="1:25" x14ac:dyDescent="0.25">
      <c r="A356" s="708"/>
      <c r="B356" s="623"/>
      <c r="C356" s="623"/>
      <c r="D356" s="623"/>
      <c r="E356" s="623"/>
      <c r="F356" s="623"/>
      <c r="G356" s="623"/>
      <c r="H356" s="623"/>
      <c r="I356" s="623"/>
      <c r="J356" s="623"/>
      <c r="K356" s="623"/>
      <c r="L356" s="623"/>
      <c r="M356" s="623"/>
      <c r="N356" s="623"/>
      <c r="O356" s="623"/>
      <c r="P356" s="623"/>
      <c r="Q356" s="623"/>
      <c r="R356" s="623"/>
      <c r="S356" s="623"/>
      <c r="T356" s="623"/>
      <c r="U356" s="623"/>
      <c r="V356" s="623"/>
      <c r="W356" s="623"/>
      <c r="Y356" s="625"/>
    </row>
    <row r="357" spans="1:25" x14ac:dyDescent="0.25">
      <c r="A357" s="711"/>
      <c r="B357" s="623"/>
      <c r="C357" s="623"/>
      <c r="D357" s="623"/>
      <c r="E357" s="623"/>
      <c r="F357" s="623"/>
      <c r="G357" s="623"/>
      <c r="H357" s="623"/>
      <c r="I357" s="623"/>
      <c r="J357" s="623"/>
      <c r="K357" s="623"/>
      <c r="L357" s="623"/>
      <c r="M357" s="623"/>
      <c r="N357" s="623"/>
      <c r="O357" s="623"/>
      <c r="P357" s="623"/>
      <c r="Q357" s="623"/>
      <c r="R357" s="623"/>
      <c r="S357" s="623"/>
      <c r="T357" s="623"/>
      <c r="U357" s="623"/>
      <c r="V357" s="623"/>
      <c r="W357" s="623"/>
      <c r="Y357" s="625"/>
    </row>
    <row r="358" spans="1:25" ht="17.25" x14ac:dyDescent="0.3">
      <c r="A358" s="705" t="s">
        <v>792</v>
      </c>
      <c r="B358" s="623"/>
      <c r="C358" s="623"/>
      <c r="D358" s="623"/>
      <c r="E358" s="623"/>
      <c r="F358" s="623"/>
      <c r="G358" s="623"/>
      <c r="H358" s="623"/>
      <c r="I358" s="623"/>
      <c r="J358" s="623"/>
      <c r="K358" s="623"/>
      <c r="L358" s="749"/>
      <c r="M358" s="749"/>
      <c r="N358" s="749"/>
      <c r="O358" s="749"/>
      <c r="P358" s="749"/>
      <c r="Q358" s="749"/>
      <c r="R358" s="749"/>
      <c r="S358" s="749"/>
      <c r="T358" s="749"/>
      <c r="U358" s="749"/>
      <c r="V358" s="749"/>
      <c r="W358" s="749"/>
      <c r="Y358" s="625"/>
    </row>
    <row r="359" spans="1:25" ht="17.25" x14ac:dyDescent="0.3">
      <c r="A359" s="705"/>
      <c r="B359" s="623"/>
      <c r="C359" s="623"/>
      <c r="D359" s="623"/>
      <c r="E359" s="623"/>
      <c r="F359" s="623"/>
      <c r="G359" s="623"/>
      <c r="H359" s="623"/>
      <c r="I359" s="623"/>
      <c r="J359" s="623"/>
      <c r="K359" s="623"/>
      <c r="L359" s="734"/>
      <c r="M359" s="734"/>
      <c r="N359" s="734"/>
      <c r="O359" s="734"/>
      <c r="P359" s="734"/>
      <c r="Q359" s="734"/>
      <c r="R359" s="734"/>
      <c r="S359" s="734"/>
      <c r="T359" s="734"/>
      <c r="U359" s="734"/>
      <c r="V359" s="734"/>
      <c r="W359" s="734"/>
      <c r="Y359" s="625"/>
    </row>
    <row r="360" spans="1:25" x14ac:dyDescent="0.25">
      <c r="A360" s="708"/>
      <c r="B360" s="1134" t="s">
        <v>791</v>
      </c>
      <c r="C360" s="1134"/>
      <c r="D360" s="1134"/>
      <c r="E360" s="1121"/>
      <c r="F360" s="1165" t="s">
        <v>134</v>
      </c>
      <c r="G360" s="1166"/>
      <c r="H360" s="1167"/>
      <c r="I360" s="1165" t="s">
        <v>190</v>
      </c>
      <c r="J360" s="1166"/>
      <c r="K360" s="1166"/>
      <c r="L360" s="623"/>
      <c r="M360" s="623"/>
      <c r="N360" s="623"/>
      <c r="O360" s="623"/>
      <c r="P360" s="623"/>
      <c r="Q360" s="623"/>
      <c r="R360" s="623"/>
      <c r="S360" s="623"/>
      <c r="T360" s="623"/>
      <c r="U360" s="623"/>
      <c r="V360" s="623"/>
      <c r="W360" s="623"/>
      <c r="Y360" s="625"/>
    </row>
    <row r="361" spans="1:25" x14ac:dyDescent="0.25">
      <c r="A361" s="708"/>
      <c r="B361" s="1135"/>
      <c r="C361" s="1135"/>
      <c r="D361" s="1135"/>
      <c r="E361" s="1136"/>
      <c r="F361" s="1170" t="s">
        <v>777</v>
      </c>
      <c r="G361" s="1151" t="s">
        <v>790</v>
      </c>
      <c r="H361" s="1186" t="s">
        <v>789</v>
      </c>
      <c r="I361" s="1170" t="s">
        <v>777</v>
      </c>
      <c r="J361" s="1151" t="s">
        <v>790</v>
      </c>
      <c r="K361" s="1197" t="s">
        <v>789</v>
      </c>
      <c r="L361" s="623"/>
      <c r="M361" s="623"/>
      <c r="N361" s="623"/>
      <c r="O361" s="623"/>
      <c r="P361" s="623"/>
      <c r="Q361" s="623"/>
      <c r="R361" s="623"/>
      <c r="S361" s="623"/>
      <c r="T361" s="623"/>
      <c r="U361" s="623"/>
      <c r="V361" s="623"/>
      <c r="W361" s="623"/>
      <c r="Y361" s="625"/>
    </row>
    <row r="362" spans="1:25" x14ac:dyDescent="0.25">
      <c r="A362" s="711"/>
      <c r="B362" s="1137"/>
      <c r="C362" s="1137"/>
      <c r="D362" s="1137"/>
      <c r="E362" s="1122"/>
      <c r="F362" s="1124"/>
      <c r="G362" s="1152"/>
      <c r="H362" s="1187"/>
      <c r="I362" s="1124"/>
      <c r="J362" s="1152"/>
      <c r="K362" s="1198"/>
      <c r="L362" s="623"/>
      <c r="M362" s="623"/>
      <c r="N362" s="623"/>
      <c r="O362" s="623"/>
      <c r="P362" s="623"/>
      <c r="Q362" s="623"/>
      <c r="R362" s="623"/>
      <c r="S362" s="623"/>
      <c r="T362" s="623"/>
      <c r="U362" s="623"/>
      <c r="V362" s="623"/>
      <c r="W362" s="623"/>
      <c r="Y362" s="625"/>
    </row>
    <row r="363" spans="1:25" ht="15.75" customHeight="1" x14ac:dyDescent="0.25">
      <c r="A363" s="711"/>
      <c r="B363" s="750" t="s">
        <v>21</v>
      </c>
      <c r="C363" s="750"/>
      <c r="D363" s="750"/>
      <c r="E363" s="717"/>
      <c r="F363" s="451"/>
      <c r="G363" s="455"/>
      <c r="H363" s="457"/>
      <c r="I363" s="456"/>
      <c r="J363" s="455"/>
      <c r="K363" s="454"/>
      <c r="L363" s="623"/>
      <c r="M363" s="623"/>
      <c r="N363" s="623"/>
      <c r="O363" s="623"/>
      <c r="P363" s="623"/>
      <c r="Q363" s="623"/>
      <c r="R363" s="623"/>
      <c r="S363" s="623"/>
      <c r="T363" s="623"/>
      <c r="U363" s="623"/>
      <c r="V363" s="623"/>
      <c r="W363" s="623"/>
      <c r="Y363" s="625"/>
    </row>
    <row r="364" spans="1:25" ht="15.75" customHeight="1" x14ac:dyDescent="0.25">
      <c r="A364" s="711"/>
      <c r="B364" s="751" t="s">
        <v>22</v>
      </c>
      <c r="C364" s="751"/>
      <c r="D364" s="751"/>
      <c r="E364" s="720"/>
      <c r="F364" s="453"/>
      <c r="G364" s="450"/>
      <c r="H364" s="452"/>
      <c r="I364" s="451"/>
      <c r="J364" s="450"/>
      <c r="K364" s="449"/>
      <c r="L364" s="623"/>
      <c r="M364" s="623"/>
      <c r="N364" s="623"/>
      <c r="O364" s="623"/>
      <c r="P364" s="623"/>
      <c r="Q364" s="623"/>
      <c r="R364" s="623"/>
      <c r="S364" s="623"/>
      <c r="T364" s="623"/>
      <c r="U364" s="623"/>
      <c r="V364" s="623"/>
      <c r="W364" s="623"/>
      <c r="Y364" s="625"/>
    </row>
    <row r="365" spans="1:25" ht="15.75" customHeight="1" x14ac:dyDescent="0.25">
      <c r="A365" s="711"/>
      <c r="B365" s="752" t="s">
        <v>49</v>
      </c>
      <c r="C365" s="752"/>
      <c r="D365" s="752"/>
      <c r="E365" s="723"/>
      <c r="F365" s="453"/>
      <c r="G365" s="450"/>
      <c r="H365" s="452"/>
      <c r="I365" s="451"/>
      <c r="J365" s="450"/>
      <c r="K365" s="449"/>
      <c r="L365" s="623"/>
      <c r="M365" s="623"/>
      <c r="N365" s="623"/>
      <c r="O365" s="623"/>
      <c r="P365" s="623"/>
      <c r="Q365" s="623"/>
      <c r="R365" s="623"/>
      <c r="S365" s="623"/>
      <c r="T365" s="623"/>
      <c r="U365" s="623"/>
      <c r="V365" s="623"/>
      <c r="W365" s="623"/>
      <c r="Y365" s="625"/>
    </row>
    <row r="366" spans="1:25" ht="15.75" customHeight="1" x14ac:dyDescent="0.25">
      <c r="A366" s="711"/>
      <c r="B366" s="752" t="s">
        <v>23</v>
      </c>
      <c r="C366" s="752"/>
      <c r="D366" s="752"/>
      <c r="E366" s="723"/>
      <c r="F366" s="453"/>
      <c r="G366" s="450"/>
      <c r="H366" s="452"/>
      <c r="I366" s="451"/>
      <c r="J366" s="450"/>
      <c r="K366" s="449"/>
      <c r="L366" s="623"/>
      <c r="M366" s="623"/>
      <c r="N366" s="623"/>
      <c r="O366" s="623"/>
      <c r="P366" s="623"/>
      <c r="Q366" s="623"/>
      <c r="R366" s="623"/>
      <c r="S366" s="623"/>
      <c r="T366" s="623"/>
      <c r="U366" s="623"/>
      <c r="V366" s="623"/>
      <c r="W366" s="623"/>
      <c r="Y366" s="625"/>
    </row>
    <row r="367" spans="1:25" ht="15.75" customHeight="1" x14ac:dyDescent="0.25">
      <c r="A367" s="711"/>
      <c r="B367" s="752" t="s">
        <v>50</v>
      </c>
      <c r="C367" s="752"/>
      <c r="D367" s="752"/>
      <c r="E367" s="723"/>
      <c r="F367" s="451"/>
      <c r="G367" s="450"/>
      <c r="H367" s="452"/>
      <c r="I367" s="451"/>
      <c r="J367" s="450"/>
      <c r="K367" s="449"/>
      <c r="L367" s="623"/>
      <c r="M367" s="623"/>
      <c r="N367" s="623"/>
      <c r="O367" s="623"/>
      <c r="P367" s="623"/>
      <c r="Q367" s="623"/>
      <c r="R367" s="623"/>
      <c r="S367" s="623"/>
      <c r="T367" s="623"/>
      <c r="U367" s="623"/>
      <c r="V367" s="623"/>
      <c r="W367" s="623"/>
      <c r="Y367" s="625"/>
    </row>
    <row r="368" spans="1:25" ht="15.75" customHeight="1" x14ac:dyDescent="0.25">
      <c r="A368" s="711"/>
      <c r="B368" s="752" t="s">
        <v>51</v>
      </c>
      <c r="C368" s="752"/>
      <c r="D368" s="752"/>
      <c r="E368" s="723"/>
      <c r="F368" s="451"/>
      <c r="G368" s="450"/>
      <c r="H368" s="452"/>
      <c r="I368" s="451"/>
      <c r="J368" s="450"/>
      <c r="K368" s="449"/>
      <c r="L368" s="623"/>
      <c r="M368" s="623"/>
      <c r="N368" s="623"/>
      <c r="O368" s="623"/>
      <c r="P368" s="623"/>
      <c r="Q368" s="623"/>
      <c r="R368" s="623"/>
      <c r="S368" s="623"/>
      <c r="T368" s="623"/>
      <c r="U368" s="623"/>
      <c r="V368" s="623"/>
      <c r="W368" s="623"/>
      <c r="Y368" s="625"/>
    </row>
    <row r="369" spans="1:25" ht="15.75" customHeight="1" x14ac:dyDescent="0.25">
      <c r="A369" s="711"/>
      <c r="B369" s="752" t="s">
        <v>52</v>
      </c>
      <c r="C369" s="752"/>
      <c r="D369" s="752"/>
      <c r="E369" s="723"/>
      <c r="F369" s="451"/>
      <c r="G369" s="450"/>
      <c r="H369" s="452"/>
      <c r="I369" s="451"/>
      <c r="J369" s="450"/>
      <c r="K369" s="449"/>
      <c r="L369" s="623"/>
      <c r="M369" s="623"/>
      <c r="N369" s="623"/>
      <c r="O369" s="623"/>
      <c r="P369" s="623"/>
      <c r="Q369" s="623"/>
      <c r="R369" s="623"/>
      <c r="S369" s="623"/>
      <c r="T369" s="623"/>
      <c r="U369" s="623"/>
      <c r="V369" s="623"/>
      <c r="W369" s="623"/>
      <c r="Y369" s="625"/>
    </row>
    <row r="370" spans="1:25" ht="15.75" customHeight="1" x14ac:dyDescent="0.25">
      <c r="A370" s="711"/>
      <c r="B370" s="752" t="s">
        <v>53</v>
      </c>
      <c r="C370" s="752"/>
      <c r="D370" s="752"/>
      <c r="E370" s="723"/>
      <c r="F370" s="451"/>
      <c r="G370" s="450"/>
      <c r="H370" s="452"/>
      <c r="I370" s="451"/>
      <c r="J370" s="450"/>
      <c r="K370" s="449"/>
      <c r="L370" s="623"/>
      <c r="M370" s="623"/>
      <c r="N370" s="623"/>
      <c r="O370" s="623"/>
      <c r="P370" s="623"/>
      <c r="Q370" s="623"/>
      <c r="R370" s="623"/>
      <c r="S370" s="623"/>
      <c r="T370" s="623"/>
      <c r="U370" s="623"/>
      <c r="V370" s="623"/>
      <c r="W370" s="623"/>
      <c r="Y370" s="625"/>
    </row>
    <row r="371" spans="1:25" ht="15.75" customHeight="1" x14ac:dyDescent="0.25">
      <c r="A371" s="711"/>
      <c r="B371" s="752" t="s">
        <v>54</v>
      </c>
      <c r="C371" s="752"/>
      <c r="D371" s="752"/>
      <c r="E371" s="723"/>
      <c r="F371" s="451"/>
      <c r="G371" s="450"/>
      <c r="H371" s="452"/>
      <c r="I371" s="451"/>
      <c r="J371" s="450"/>
      <c r="K371" s="449"/>
      <c r="L371" s="623"/>
      <c r="M371" s="623"/>
      <c r="N371" s="623"/>
      <c r="O371" s="623"/>
      <c r="P371" s="623"/>
      <c r="Q371" s="623"/>
      <c r="R371" s="623"/>
      <c r="S371" s="623"/>
      <c r="T371" s="623"/>
      <c r="U371" s="623"/>
      <c r="V371" s="623"/>
      <c r="W371" s="623"/>
      <c r="Y371" s="625"/>
    </row>
    <row r="372" spans="1:25" ht="15.75" customHeight="1" x14ac:dyDescent="0.25">
      <c r="A372" s="711"/>
      <c r="B372" s="752" t="s">
        <v>55</v>
      </c>
      <c r="C372" s="752"/>
      <c r="D372" s="752"/>
      <c r="E372" s="723"/>
      <c r="F372" s="451"/>
      <c r="G372" s="450"/>
      <c r="H372" s="452"/>
      <c r="I372" s="451"/>
      <c r="J372" s="450"/>
      <c r="K372" s="449"/>
      <c r="L372" s="623"/>
      <c r="M372" s="623"/>
      <c r="N372" s="623"/>
      <c r="O372" s="623"/>
      <c r="P372" s="623"/>
      <c r="Q372" s="623"/>
      <c r="R372" s="623"/>
      <c r="S372" s="623"/>
      <c r="T372" s="623"/>
      <c r="U372" s="623"/>
      <c r="V372" s="623"/>
      <c r="W372" s="623"/>
      <c r="Y372" s="625"/>
    </row>
    <row r="373" spans="1:25" ht="15.75" customHeight="1" x14ac:dyDescent="0.25">
      <c r="A373" s="711"/>
      <c r="B373" s="752" t="s">
        <v>56</v>
      </c>
      <c r="C373" s="752"/>
      <c r="D373" s="752"/>
      <c r="E373" s="723"/>
      <c r="F373" s="451"/>
      <c r="G373" s="450"/>
      <c r="H373" s="452"/>
      <c r="I373" s="451"/>
      <c r="J373" s="450"/>
      <c r="K373" s="449"/>
      <c r="L373" s="623"/>
      <c r="M373" s="623"/>
      <c r="N373" s="623"/>
      <c r="O373" s="623"/>
      <c r="P373" s="623"/>
      <c r="Q373" s="623"/>
      <c r="R373" s="623"/>
      <c r="S373" s="623"/>
      <c r="T373" s="623"/>
      <c r="U373" s="623"/>
      <c r="V373" s="623"/>
      <c r="W373" s="623"/>
      <c r="Y373" s="625"/>
    </row>
    <row r="374" spans="1:25" ht="15.75" customHeight="1" x14ac:dyDescent="0.25">
      <c r="A374" s="711"/>
      <c r="B374" s="752" t="s">
        <v>57</v>
      </c>
      <c r="C374" s="752"/>
      <c r="D374" s="752"/>
      <c r="E374" s="723"/>
      <c r="F374" s="451"/>
      <c r="G374" s="450"/>
      <c r="H374" s="452"/>
      <c r="I374" s="451"/>
      <c r="J374" s="450"/>
      <c r="K374" s="449"/>
      <c r="L374" s="623"/>
      <c r="M374" s="623"/>
      <c r="N374" s="623"/>
      <c r="O374" s="623"/>
      <c r="P374" s="623"/>
      <c r="Q374" s="623"/>
      <c r="R374" s="623"/>
      <c r="S374" s="623"/>
      <c r="T374" s="623"/>
      <c r="U374" s="623"/>
      <c r="V374" s="623"/>
      <c r="W374" s="623"/>
      <c r="Y374" s="625"/>
    </row>
    <row r="375" spans="1:25" ht="15.75" customHeight="1" x14ac:dyDescent="0.25">
      <c r="A375" s="711"/>
      <c r="B375" s="752" t="s">
        <v>58</v>
      </c>
      <c r="C375" s="752"/>
      <c r="D375" s="752"/>
      <c r="E375" s="723"/>
      <c r="F375" s="451"/>
      <c r="G375" s="450"/>
      <c r="H375" s="452"/>
      <c r="I375" s="451"/>
      <c r="J375" s="450"/>
      <c r="K375" s="449"/>
      <c r="L375" s="623"/>
      <c r="M375" s="623"/>
      <c r="N375" s="623"/>
      <c r="O375" s="623"/>
      <c r="P375" s="623"/>
      <c r="Q375" s="623"/>
      <c r="R375" s="623"/>
      <c r="S375" s="623"/>
      <c r="T375" s="623"/>
      <c r="U375" s="623"/>
      <c r="V375" s="623"/>
      <c r="W375" s="623"/>
      <c r="Y375" s="625"/>
    </row>
    <row r="376" spans="1:25" ht="15.75" customHeight="1" x14ac:dyDescent="0.25">
      <c r="A376" s="711"/>
      <c r="B376" s="752" t="s">
        <v>59</v>
      </c>
      <c r="C376" s="752"/>
      <c r="D376" s="752"/>
      <c r="E376" s="723"/>
      <c r="F376" s="451"/>
      <c r="G376" s="450"/>
      <c r="H376" s="452"/>
      <c r="I376" s="451"/>
      <c r="J376" s="450"/>
      <c r="K376" s="449"/>
      <c r="L376" s="623"/>
      <c r="M376" s="623"/>
      <c r="N376" s="623"/>
      <c r="O376" s="623"/>
      <c r="P376" s="623"/>
      <c r="Q376" s="623"/>
      <c r="R376" s="623"/>
      <c r="S376" s="623"/>
      <c r="T376" s="623"/>
      <c r="U376" s="623"/>
      <c r="V376" s="623"/>
      <c r="W376" s="623"/>
      <c r="Y376" s="625"/>
    </row>
    <row r="377" spans="1:25" ht="15.75" customHeight="1" x14ac:dyDescent="0.25">
      <c r="A377" s="711"/>
      <c r="B377" s="752" t="s">
        <v>60</v>
      </c>
      <c r="C377" s="752"/>
      <c r="D377" s="752"/>
      <c r="E377" s="723"/>
      <c r="F377" s="451"/>
      <c r="G377" s="450"/>
      <c r="H377" s="452"/>
      <c r="I377" s="451"/>
      <c r="J377" s="450"/>
      <c r="K377" s="449"/>
      <c r="L377" s="623"/>
      <c r="M377" s="623"/>
      <c r="N377" s="623"/>
      <c r="O377" s="623"/>
      <c r="P377" s="623"/>
      <c r="Q377" s="623"/>
      <c r="R377" s="623"/>
      <c r="S377" s="623"/>
      <c r="T377" s="623"/>
      <c r="U377" s="623"/>
      <c r="V377" s="623"/>
      <c r="W377" s="623"/>
      <c r="Y377" s="625"/>
    </row>
    <row r="378" spans="1:25" ht="15.75" customHeight="1" x14ac:dyDescent="0.25">
      <c r="A378" s="711"/>
      <c r="B378" s="752" t="s">
        <v>61</v>
      </c>
      <c r="C378" s="752"/>
      <c r="D378" s="752"/>
      <c r="E378" s="723"/>
      <c r="F378" s="451"/>
      <c r="G378" s="450"/>
      <c r="H378" s="452"/>
      <c r="I378" s="451"/>
      <c r="J378" s="450"/>
      <c r="K378" s="449"/>
      <c r="L378" s="623"/>
      <c r="M378" s="623"/>
      <c r="N378" s="623"/>
      <c r="O378" s="623"/>
      <c r="P378" s="623"/>
      <c r="Q378" s="623"/>
      <c r="R378" s="623"/>
      <c r="S378" s="623"/>
      <c r="T378" s="623"/>
      <c r="U378" s="623"/>
      <c r="V378" s="623"/>
      <c r="W378" s="623"/>
      <c r="Y378" s="625"/>
    </row>
    <row r="379" spans="1:25" ht="15.75" customHeight="1" x14ac:dyDescent="0.25">
      <c r="A379" s="711"/>
      <c r="B379" s="752" t="s">
        <v>62</v>
      </c>
      <c r="C379" s="752"/>
      <c r="D379" s="752"/>
      <c r="E379" s="723"/>
      <c r="F379" s="451"/>
      <c r="G379" s="450"/>
      <c r="H379" s="452"/>
      <c r="I379" s="451"/>
      <c r="J379" s="450"/>
      <c r="K379" s="449"/>
      <c r="L379" s="623"/>
      <c r="M379" s="623"/>
      <c r="N379" s="623"/>
      <c r="O379" s="623"/>
      <c r="P379" s="623"/>
      <c r="Q379" s="623"/>
      <c r="R379" s="623"/>
      <c r="S379" s="623"/>
      <c r="T379" s="623"/>
      <c r="U379" s="623"/>
      <c r="V379" s="623"/>
      <c r="W379" s="623"/>
      <c r="Y379" s="625"/>
    </row>
    <row r="380" spans="1:25" ht="15.75" customHeight="1" x14ac:dyDescent="0.25">
      <c r="A380" s="711"/>
      <c r="B380" s="752" t="s">
        <v>63</v>
      </c>
      <c r="C380" s="752"/>
      <c r="D380" s="752"/>
      <c r="E380" s="723"/>
      <c r="F380" s="451"/>
      <c r="G380" s="450"/>
      <c r="H380" s="452"/>
      <c r="I380" s="451"/>
      <c r="J380" s="450"/>
      <c r="K380" s="449"/>
      <c r="L380" s="623"/>
      <c r="M380" s="623"/>
      <c r="N380" s="623"/>
      <c r="O380" s="623"/>
      <c r="P380" s="623"/>
      <c r="Q380" s="623"/>
      <c r="R380" s="623"/>
      <c r="S380" s="623"/>
      <c r="T380" s="623"/>
      <c r="U380" s="623"/>
      <c r="V380" s="623"/>
      <c r="W380" s="623"/>
      <c r="Y380" s="625"/>
    </row>
    <row r="381" spans="1:25" ht="15.75" customHeight="1" x14ac:dyDescent="0.25">
      <c r="A381" s="711"/>
      <c r="B381" s="752" t="s">
        <v>64</v>
      </c>
      <c r="C381" s="752"/>
      <c r="D381" s="752"/>
      <c r="E381" s="723"/>
      <c r="F381" s="451"/>
      <c r="G381" s="450"/>
      <c r="H381" s="452"/>
      <c r="I381" s="451"/>
      <c r="J381" s="450"/>
      <c r="K381" s="449"/>
      <c r="L381" s="623"/>
      <c r="M381" s="623"/>
      <c r="N381" s="623"/>
      <c r="O381" s="623"/>
      <c r="P381" s="623"/>
      <c r="Q381" s="623"/>
      <c r="R381" s="623"/>
      <c r="S381" s="623"/>
      <c r="T381" s="623"/>
      <c r="U381" s="623"/>
      <c r="V381" s="623"/>
      <c r="W381" s="623"/>
      <c r="Y381" s="625"/>
    </row>
    <row r="382" spans="1:25" ht="15.75" customHeight="1" x14ac:dyDescent="0.25">
      <c r="A382" s="711"/>
      <c r="B382" s="752" t="s">
        <v>65</v>
      </c>
      <c r="C382" s="752"/>
      <c r="D382" s="752"/>
      <c r="E382" s="723"/>
      <c r="F382" s="451"/>
      <c r="G382" s="450"/>
      <c r="H382" s="452"/>
      <c r="I382" s="451"/>
      <c r="J382" s="450"/>
      <c r="K382" s="449"/>
      <c r="L382" s="623"/>
      <c r="M382" s="623"/>
      <c r="N382" s="623"/>
      <c r="O382" s="623"/>
      <c r="P382" s="623"/>
      <c r="Q382" s="623"/>
      <c r="R382" s="623"/>
      <c r="S382" s="623"/>
      <c r="T382" s="623"/>
      <c r="U382" s="623"/>
      <c r="V382" s="623"/>
      <c r="W382" s="623"/>
      <c r="Y382" s="625"/>
    </row>
    <row r="383" spans="1:25" ht="15.75" customHeight="1" x14ac:dyDescent="0.25">
      <c r="A383" s="711"/>
      <c r="B383" s="752" t="s">
        <v>66</v>
      </c>
      <c r="C383" s="752"/>
      <c r="D383" s="752"/>
      <c r="E383" s="723"/>
      <c r="F383" s="451"/>
      <c r="G383" s="450"/>
      <c r="H383" s="452"/>
      <c r="I383" s="451"/>
      <c r="J383" s="450"/>
      <c r="K383" s="449"/>
      <c r="L383" s="623"/>
      <c r="M383" s="623"/>
      <c r="N383" s="623"/>
      <c r="O383" s="623"/>
      <c r="P383" s="623"/>
      <c r="Q383" s="623"/>
      <c r="R383" s="623"/>
      <c r="S383" s="623"/>
      <c r="T383" s="623"/>
      <c r="U383" s="623"/>
      <c r="V383" s="623"/>
      <c r="W383" s="623"/>
      <c r="Y383" s="625"/>
    </row>
    <row r="384" spans="1:25" ht="15.75" customHeight="1" x14ac:dyDescent="0.25">
      <c r="A384" s="711"/>
      <c r="B384" s="752" t="s">
        <v>67</v>
      </c>
      <c r="C384" s="752"/>
      <c r="D384" s="752"/>
      <c r="E384" s="723"/>
      <c r="F384" s="451"/>
      <c r="G384" s="450"/>
      <c r="H384" s="452"/>
      <c r="I384" s="451"/>
      <c r="J384" s="450"/>
      <c r="K384" s="449"/>
      <c r="L384" s="623"/>
      <c r="M384" s="623"/>
      <c r="N384" s="623"/>
      <c r="O384" s="623"/>
      <c r="P384" s="623"/>
      <c r="Q384" s="623"/>
      <c r="R384" s="623"/>
      <c r="S384" s="623"/>
      <c r="T384" s="623"/>
      <c r="U384" s="623"/>
      <c r="V384" s="623"/>
      <c r="W384" s="623"/>
      <c r="Y384" s="625"/>
    </row>
    <row r="385" spans="1:25" ht="15.75" customHeight="1" x14ac:dyDescent="0.25">
      <c r="A385" s="711"/>
      <c r="B385" s="752" t="s">
        <v>68</v>
      </c>
      <c r="C385" s="752"/>
      <c r="D385" s="752"/>
      <c r="E385" s="723"/>
      <c r="F385" s="451"/>
      <c r="G385" s="450"/>
      <c r="H385" s="452"/>
      <c r="I385" s="451"/>
      <c r="J385" s="450"/>
      <c r="K385" s="449"/>
      <c r="L385" s="623"/>
      <c r="M385" s="623"/>
      <c r="N385" s="623"/>
      <c r="O385" s="623"/>
      <c r="P385" s="623"/>
      <c r="Q385" s="623"/>
      <c r="R385" s="623"/>
      <c r="S385" s="623"/>
      <c r="T385" s="623"/>
      <c r="U385" s="623"/>
      <c r="V385" s="623"/>
      <c r="W385" s="623"/>
      <c r="Y385" s="625"/>
    </row>
    <row r="386" spans="1:25" ht="15.75" customHeight="1" x14ac:dyDescent="0.25">
      <c r="A386" s="711"/>
      <c r="B386" s="752" t="s">
        <v>69</v>
      </c>
      <c r="C386" s="752"/>
      <c r="D386" s="752"/>
      <c r="E386" s="723"/>
      <c r="F386" s="451"/>
      <c r="G386" s="450"/>
      <c r="H386" s="452"/>
      <c r="I386" s="451"/>
      <c r="J386" s="450"/>
      <c r="K386" s="449"/>
      <c r="L386" s="623"/>
      <c r="M386" s="623"/>
      <c r="N386" s="623"/>
      <c r="O386" s="623"/>
      <c r="P386" s="623"/>
      <c r="Q386" s="623"/>
      <c r="R386" s="623"/>
      <c r="S386" s="623"/>
      <c r="T386" s="623"/>
      <c r="U386" s="623"/>
      <c r="V386" s="623"/>
      <c r="W386" s="623"/>
      <c r="Y386" s="625"/>
    </row>
    <row r="387" spans="1:25" ht="15.75" customHeight="1" x14ac:dyDescent="0.25">
      <c r="A387" s="711"/>
      <c r="B387" s="752" t="s">
        <v>70</v>
      </c>
      <c r="C387" s="752"/>
      <c r="D387" s="752"/>
      <c r="E387" s="723"/>
      <c r="F387" s="451"/>
      <c r="G387" s="450"/>
      <c r="H387" s="452"/>
      <c r="I387" s="451"/>
      <c r="J387" s="450"/>
      <c r="K387" s="449"/>
      <c r="L387" s="623"/>
      <c r="M387" s="623"/>
      <c r="N387" s="623"/>
      <c r="O387" s="623"/>
      <c r="P387" s="623"/>
      <c r="Q387" s="623"/>
      <c r="R387" s="623"/>
      <c r="S387" s="623"/>
      <c r="T387" s="623"/>
      <c r="U387" s="623"/>
      <c r="V387" s="623"/>
      <c r="W387" s="623"/>
      <c r="Y387" s="625"/>
    </row>
    <row r="388" spans="1:25" ht="15.75" customHeight="1" x14ac:dyDescent="0.25">
      <c r="A388" s="711"/>
      <c r="B388" s="752" t="s">
        <v>71</v>
      </c>
      <c r="C388" s="752"/>
      <c r="D388" s="752"/>
      <c r="E388" s="723"/>
      <c r="F388" s="451"/>
      <c r="G388" s="450"/>
      <c r="H388" s="452"/>
      <c r="I388" s="451"/>
      <c r="J388" s="450"/>
      <c r="K388" s="449"/>
      <c r="L388" s="623"/>
      <c r="M388" s="623"/>
      <c r="N388" s="623"/>
      <c r="O388" s="623"/>
      <c r="P388" s="623"/>
      <c r="Q388" s="623"/>
      <c r="R388" s="623"/>
      <c r="S388" s="623"/>
      <c r="T388" s="623"/>
      <c r="U388" s="623"/>
      <c r="V388" s="623"/>
      <c r="W388" s="623"/>
      <c r="Y388" s="625"/>
    </row>
    <row r="389" spans="1:25" ht="15.75" customHeight="1" x14ac:dyDescent="0.25">
      <c r="A389" s="711"/>
      <c r="B389" s="752" t="s">
        <v>72</v>
      </c>
      <c r="C389" s="752"/>
      <c r="D389" s="752"/>
      <c r="E389" s="723"/>
      <c r="F389" s="451"/>
      <c r="G389" s="450"/>
      <c r="H389" s="452"/>
      <c r="I389" s="451"/>
      <c r="J389" s="450"/>
      <c r="K389" s="449"/>
      <c r="L389" s="623"/>
      <c r="M389" s="623"/>
      <c r="N389" s="623"/>
      <c r="O389" s="623"/>
      <c r="P389" s="623"/>
      <c r="Q389" s="623"/>
      <c r="R389" s="623"/>
      <c r="S389" s="623"/>
      <c r="T389" s="623"/>
      <c r="U389" s="623"/>
      <c r="V389" s="623"/>
      <c r="W389" s="623"/>
      <c r="Y389" s="625"/>
    </row>
    <row r="390" spans="1:25" ht="15.75" customHeight="1" x14ac:dyDescent="0.25">
      <c r="A390" s="711"/>
      <c r="B390" s="752" t="s">
        <v>73</v>
      </c>
      <c r="C390" s="752"/>
      <c r="D390" s="752"/>
      <c r="E390" s="723"/>
      <c r="F390" s="451"/>
      <c r="G390" s="450"/>
      <c r="H390" s="452"/>
      <c r="I390" s="451"/>
      <c r="J390" s="450"/>
      <c r="K390" s="449"/>
      <c r="L390" s="623"/>
      <c r="M390" s="623"/>
      <c r="N390" s="623"/>
      <c r="O390" s="623"/>
      <c r="P390" s="623"/>
      <c r="Q390" s="623"/>
      <c r="R390" s="623"/>
      <c r="S390" s="623"/>
      <c r="T390" s="623"/>
      <c r="U390" s="623"/>
      <c r="V390" s="623"/>
      <c r="W390" s="623"/>
      <c r="Y390" s="625"/>
    </row>
    <row r="391" spans="1:25" ht="15.75" customHeight="1" x14ac:dyDescent="0.25">
      <c r="A391" s="711"/>
      <c r="B391" s="752" t="s">
        <v>74</v>
      </c>
      <c r="C391" s="752"/>
      <c r="D391" s="752"/>
      <c r="E391" s="723"/>
      <c r="F391" s="451"/>
      <c r="G391" s="450"/>
      <c r="H391" s="452"/>
      <c r="I391" s="451"/>
      <c r="J391" s="450"/>
      <c r="K391" s="449"/>
      <c r="L391" s="623"/>
      <c r="M391" s="623"/>
      <c r="N391" s="623"/>
      <c r="O391" s="623"/>
      <c r="P391" s="623"/>
      <c r="Q391" s="623"/>
      <c r="R391" s="623"/>
      <c r="S391" s="623"/>
      <c r="T391" s="623"/>
      <c r="U391" s="623"/>
      <c r="V391" s="623"/>
      <c r="W391" s="623"/>
      <c r="Y391" s="625"/>
    </row>
    <row r="392" spans="1:25" ht="15.75" customHeight="1" x14ac:dyDescent="0.25">
      <c r="A392" s="711"/>
      <c r="B392" s="752" t="s">
        <v>24</v>
      </c>
      <c r="C392" s="752"/>
      <c r="D392" s="752"/>
      <c r="E392" s="723"/>
      <c r="F392" s="451"/>
      <c r="G392" s="450"/>
      <c r="H392" s="452"/>
      <c r="I392" s="451"/>
      <c r="J392" s="450"/>
      <c r="K392" s="449"/>
      <c r="L392" s="623"/>
      <c r="M392" s="623"/>
      <c r="N392" s="623"/>
      <c r="O392" s="623"/>
      <c r="P392" s="623"/>
      <c r="Q392" s="623"/>
      <c r="R392" s="623"/>
      <c r="S392" s="623"/>
      <c r="T392" s="623"/>
      <c r="U392" s="623"/>
      <c r="V392" s="623"/>
      <c r="W392" s="623"/>
      <c r="Y392" s="625"/>
    </row>
    <row r="393" spans="1:25" ht="15.75" customHeight="1" x14ac:dyDescent="0.25">
      <c r="A393" s="711"/>
      <c r="B393" s="753" t="s">
        <v>788</v>
      </c>
      <c r="C393" s="753"/>
      <c r="D393" s="753"/>
      <c r="E393" s="725"/>
      <c r="F393" s="447"/>
      <c r="G393" s="446"/>
      <c r="H393" s="448"/>
      <c r="I393" s="447"/>
      <c r="J393" s="446"/>
      <c r="K393" s="445"/>
      <c r="L393" s="623"/>
      <c r="M393" s="623"/>
      <c r="N393" s="623"/>
      <c r="O393" s="623"/>
      <c r="P393" s="623"/>
      <c r="Q393" s="623"/>
      <c r="R393" s="623"/>
      <c r="S393" s="623"/>
      <c r="T393" s="623"/>
      <c r="U393" s="623"/>
      <c r="V393" s="623"/>
      <c r="W393" s="623"/>
      <c r="Y393" s="625"/>
    </row>
    <row r="394" spans="1:25" x14ac:dyDescent="0.25">
      <c r="A394" s="708"/>
      <c r="B394" s="623"/>
      <c r="C394" s="623"/>
      <c r="D394" s="623"/>
      <c r="E394" s="623"/>
      <c r="F394" s="623"/>
      <c r="G394" s="623"/>
      <c r="H394" s="623"/>
      <c r="I394" s="623"/>
      <c r="J394" s="623"/>
      <c r="K394" s="623"/>
      <c r="L394" s="623"/>
      <c r="M394" s="623"/>
      <c r="N394" s="623"/>
      <c r="O394" s="623"/>
      <c r="P394" s="623"/>
      <c r="Q394" s="623"/>
      <c r="R394" s="623"/>
      <c r="S394" s="623"/>
      <c r="T394" s="623"/>
      <c r="U394" s="623"/>
      <c r="V394" s="623"/>
      <c r="W394" s="623"/>
      <c r="Y394" s="625"/>
    </row>
    <row r="395" spans="1:25" x14ac:dyDescent="0.25">
      <c r="A395" s="711"/>
      <c r="B395" s="754"/>
      <c r="C395" s="754"/>
      <c r="D395" s="754"/>
      <c r="E395" s="754"/>
      <c r="G395" s="623"/>
      <c r="H395" s="623"/>
      <c r="I395" s="623"/>
      <c r="J395" s="623"/>
      <c r="K395" s="623"/>
      <c r="L395" s="623"/>
      <c r="M395" s="623"/>
      <c r="N395" s="623"/>
      <c r="O395" s="623"/>
      <c r="P395" s="623"/>
      <c r="Q395" s="623"/>
      <c r="R395" s="623"/>
      <c r="S395" s="623"/>
      <c r="T395" s="623"/>
      <c r="U395" s="623"/>
      <c r="V395" s="623"/>
      <c r="W395" s="623"/>
      <c r="Y395" s="625"/>
    </row>
    <row r="396" spans="1:25" ht="17.25" x14ac:dyDescent="0.25">
      <c r="A396" s="688" t="s">
        <v>787</v>
      </c>
      <c r="B396" s="754"/>
      <c r="C396" s="623"/>
      <c r="D396" s="623"/>
      <c r="E396" s="623"/>
      <c r="F396" s="623"/>
      <c r="G396" s="623"/>
      <c r="H396" s="623"/>
      <c r="I396" s="623"/>
      <c r="J396" s="623"/>
      <c r="K396" s="623"/>
      <c r="L396" s="623"/>
      <c r="M396" s="623"/>
      <c r="N396" s="623"/>
      <c r="O396" s="623"/>
      <c r="P396" s="623"/>
      <c r="Q396" s="623"/>
      <c r="R396" s="623"/>
      <c r="S396" s="623"/>
      <c r="T396" s="623"/>
      <c r="U396" s="623"/>
      <c r="V396" s="623"/>
      <c r="W396" s="623"/>
      <c r="X396" s="624"/>
      <c r="Y396" s="625"/>
    </row>
    <row r="397" spans="1:25" ht="17.25" x14ac:dyDescent="0.25">
      <c r="A397" s="690"/>
      <c r="B397" s="754"/>
      <c r="C397" s="623"/>
      <c r="D397" s="623"/>
      <c r="E397" s="623"/>
      <c r="F397" s="623"/>
      <c r="G397" s="623"/>
      <c r="H397" s="623"/>
      <c r="I397" s="623"/>
      <c r="J397" s="623"/>
      <c r="K397" s="623"/>
      <c r="L397" s="623"/>
      <c r="M397" s="623"/>
      <c r="N397" s="623"/>
      <c r="O397" s="623"/>
      <c r="P397" s="623"/>
      <c r="Q397" s="623"/>
      <c r="R397" s="623"/>
      <c r="S397" s="623"/>
      <c r="T397" s="623"/>
      <c r="U397" s="623"/>
      <c r="V397" s="623"/>
      <c r="W397" s="623"/>
      <c r="Y397" s="625"/>
    </row>
    <row r="398" spans="1:25" ht="17.25" x14ac:dyDescent="0.25">
      <c r="A398" s="755"/>
      <c r="B398" s="1140" t="s">
        <v>786</v>
      </c>
      <c r="C398" s="1140" t="s">
        <v>540</v>
      </c>
      <c r="D398" s="1142" t="s">
        <v>785</v>
      </c>
      <c r="E398" s="1140" t="s">
        <v>76</v>
      </c>
      <c r="F398" s="1165" t="s">
        <v>784</v>
      </c>
      <c r="G398" s="1166"/>
      <c r="H398" s="1166"/>
      <c r="I398" s="1166"/>
      <c r="J398" s="1167"/>
      <c r="K398" s="1165" t="s">
        <v>783</v>
      </c>
      <c r="L398" s="1166"/>
      <c r="M398" s="1166"/>
      <c r="N398" s="1166"/>
      <c r="O398" s="1166"/>
      <c r="P398" s="734"/>
      <c r="Q398" s="623"/>
      <c r="R398" s="623"/>
      <c r="Y398" s="625"/>
    </row>
    <row r="399" spans="1:25" ht="17.25" x14ac:dyDescent="0.25">
      <c r="A399" s="756"/>
      <c r="B399" s="1141"/>
      <c r="C399" s="1141"/>
      <c r="D399" s="1143"/>
      <c r="E399" s="1141"/>
      <c r="F399" s="757" t="s">
        <v>782</v>
      </c>
      <c r="G399" s="758" t="s">
        <v>781</v>
      </c>
      <c r="H399" s="759" t="s">
        <v>780</v>
      </c>
      <c r="I399" s="760" t="s">
        <v>779</v>
      </c>
      <c r="J399" s="761" t="s">
        <v>778</v>
      </c>
      <c r="K399" s="757" t="s">
        <v>782</v>
      </c>
      <c r="L399" s="758" t="s">
        <v>781</v>
      </c>
      <c r="M399" s="762" t="s">
        <v>780</v>
      </c>
      <c r="N399" s="762" t="s">
        <v>779</v>
      </c>
      <c r="O399" s="759" t="s">
        <v>778</v>
      </c>
      <c r="P399" s="623"/>
      <c r="Q399" s="734"/>
      <c r="R399" s="734"/>
      <c r="Y399" s="625"/>
    </row>
    <row r="400" spans="1:25" ht="17.25" x14ac:dyDescent="0.25">
      <c r="A400" s="763">
        <v>1</v>
      </c>
      <c r="B400" s="764">
        <f>B14</f>
        <v>0</v>
      </c>
      <c r="C400" s="441"/>
      <c r="D400" s="444"/>
      <c r="E400" s="441"/>
      <c r="F400" s="442"/>
      <c r="G400" s="441"/>
      <c r="H400" s="441"/>
      <c r="I400" s="441"/>
      <c r="J400" s="443"/>
      <c r="K400" s="442"/>
      <c r="L400" s="441"/>
      <c r="M400" s="441"/>
      <c r="N400" s="441"/>
      <c r="O400" s="440"/>
      <c r="P400" s="734"/>
      <c r="Q400" s="734"/>
      <c r="R400" s="623"/>
      <c r="Y400" s="625"/>
    </row>
    <row r="401" spans="1:25" ht="17.25" x14ac:dyDescent="0.25">
      <c r="A401" s="653">
        <v>2</v>
      </c>
      <c r="B401" s="677">
        <f>B15</f>
        <v>0</v>
      </c>
      <c r="C401" s="436"/>
      <c r="D401" s="439"/>
      <c r="E401" s="436"/>
      <c r="F401" s="437"/>
      <c r="G401" s="436"/>
      <c r="H401" s="436"/>
      <c r="I401" s="436"/>
      <c r="J401" s="438"/>
      <c r="K401" s="437"/>
      <c r="L401" s="436"/>
      <c r="M401" s="436"/>
      <c r="N401" s="436"/>
      <c r="O401" s="435"/>
      <c r="P401" s="734"/>
      <c r="Q401" s="734"/>
      <c r="R401" s="623"/>
      <c r="Y401" s="625"/>
    </row>
    <row r="402" spans="1:25" ht="17.25" x14ac:dyDescent="0.25">
      <c r="A402" s="654">
        <v>3</v>
      </c>
      <c r="B402" s="677">
        <f>B16</f>
        <v>0</v>
      </c>
      <c r="C402" s="436"/>
      <c r="D402" s="439"/>
      <c r="E402" s="436"/>
      <c r="F402" s="437"/>
      <c r="G402" s="436"/>
      <c r="H402" s="436"/>
      <c r="I402" s="436"/>
      <c r="J402" s="438"/>
      <c r="K402" s="437"/>
      <c r="L402" s="436"/>
      <c r="M402" s="436"/>
      <c r="N402" s="436"/>
      <c r="O402" s="435"/>
      <c r="P402" s="734"/>
      <c r="Q402" s="734"/>
      <c r="R402" s="623"/>
      <c r="Y402" s="625"/>
    </row>
    <row r="403" spans="1:25" ht="17.25" x14ac:dyDescent="0.25">
      <c r="A403" s="653">
        <v>4</v>
      </c>
      <c r="B403" s="677">
        <f>B17</f>
        <v>0</v>
      </c>
      <c r="C403" s="436"/>
      <c r="D403" s="439"/>
      <c r="E403" s="436"/>
      <c r="F403" s="437"/>
      <c r="G403" s="436"/>
      <c r="H403" s="436"/>
      <c r="I403" s="436"/>
      <c r="J403" s="438"/>
      <c r="K403" s="437"/>
      <c r="L403" s="436"/>
      <c r="M403" s="436"/>
      <c r="N403" s="436"/>
      <c r="O403" s="435"/>
      <c r="P403" s="734"/>
      <c r="Q403" s="734"/>
      <c r="R403" s="623"/>
      <c r="Y403" s="625"/>
    </row>
    <row r="404" spans="1:25" ht="17.25" x14ac:dyDescent="0.25">
      <c r="A404" s="904">
        <v>5</v>
      </c>
      <c r="B404" s="678">
        <f>B18</f>
        <v>0</v>
      </c>
      <c r="C404" s="431"/>
      <c r="D404" s="434"/>
      <c r="E404" s="431"/>
      <c r="F404" s="432"/>
      <c r="G404" s="431"/>
      <c r="H404" s="431"/>
      <c r="I404" s="431"/>
      <c r="J404" s="433"/>
      <c r="K404" s="432"/>
      <c r="L404" s="431"/>
      <c r="M404" s="431"/>
      <c r="N404" s="431"/>
      <c r="O404" s="430"/>
      <c r="P404" s="734"/>
      <c r="Q404" s="734"/>
      <c r="R404" s="623"/>
      <c r="Y404" s="625"/>
    </row>
    <row r="405" spans="1:25" x14ac:dyDescent="0.25">
      <c r="A405" s="623"/>
      <c r="B405" s="623"/>
      <c r="C405" s="623"/>
      <c r="D405" s="623"/>
      <c r="E405" s="623"/>
      <c r="F405" s="623"/>
      <c r="G405" s="623"/>
      <c r="H405" s="623"/>
      <c r="I405" s="623"/>
      <c r="J405" s="623"/>
      <c r="K405" s="623"/>
      <c r="L405" s="623"/>
      <c r="M405" s="623"/>
      <c r="N405" s="623"/>
      <c r="O405" s="623"/>
      <c r="P405" s="623"/>
      <c r="Q405" s="623"/>
      <c r="R405" s="623"/>
      <c r="Y405" s="625"/>
    </row>
    <row r="406" spans="1:25" x14ac:dyDescent="0.25">
      <c r="A406" s="623"/>
      <c r="B406" s="623"/>
      <c r="C406" s="623"/>
      <c r="D406" s="623"/>
      <c r="E406" s="623"/>
      <c r="F406" s="623"/>
      <c r="G406" s="623"/>
      <c r="H406" s="623"/>
      <c r="I406" s="623"/>
      <c r="J406" s="623"/>
      <c r="K406" s="623"/>
      <c r="L406" s="623"/>
      <c r="M406" s="623"/>
      <c r="N406" s="623"/>
      <c r="O406" s="623"/>
      <c r="P406" s="623"/>
      <c r="Q406" s="623"/>
      <c r="R406" s="623"/>
      <c r="Y406" s="625"/>
    </row>
    <row r="407" spans="1:25" ht="17.25" x14ac:dyDescent="0.25">
      <c r="A407" s="708"/>
      <c r="B407" s="1148" t="s">
        <v>115</v>
      </c>
      <c r="C407" s="1151" t="s">
        <v>75</v>
      </c>
      <c r="D407" s="1197" t="s">
        <v>76</v>
      </c>
      <c r="E407" s="1148"/>
      <c r="F407" s="1148" t="s">
        <v>777</v>
      </c>
      <c r="G407" s="623"/>
      <c r="H407" s="623"/>
      <c r="I407" s="623"/>
      <c r="J407" s="734"/>
      <c r="K407" s="734"/>
      <c r="L407" s="734"/>
      <c r="M407" s="734"/>
      <c r="N407" s="623"/>
      <c r="O407" s="623"/>
      <c r="P407" s="623"/>
      <c r="Q407" s="623"/>
      <c r="R407" s="623"/>
      <c r="Y407" s="625"/>
    </row>
    <row r="408" spans="1:25" ht="17.25" x14ac:dyDescent="0.25">
      <c r="A408" s="708"/>
      <c r="B408" s="1149"/>
      <c r="C408" s="1191"/>
      <c r="D408" s="1224"/>
      <c r="E408" s="1149"/>
      <c r="F408" s="1149"/>
      <c r="G408" s="623"/>
      <c r="H408" s="623"/>
      <c r="I408" s="623"/>
      <c r="J408" s="734"/>
      <c r="K408" s="734"/>
      <c r="L408" s="734"/>
      <c r="M408" s="734"/>
      <c r="N408" s="623"/>
      <c r="O408" s="623"/>
      <c r="P408" s="623"/>
      <c r="Q408" s="623"/>
      <c r="R408" s="623"/>
      <c r="Y408" s="625"/>
    </row>
    <row r="409" spans="1:25" ht="17.25" x14ac:dyDescent="0.25">
      <c r="A409" s="708"/>
      <c r="B409" s="1150"/>
      <c r="C409" s="1152"/>
      <c r="D409" s="1198"/>
      <c r="E409" s="1150"/>
      <c r="F409" s="1150"/>
      <c r="G409" s="623"/>
      <c r="H409" s="623"/>
      <c r="I409" s="623"/>
      <c r="J409" s="734"/>
      <c r="K409" s="734"/>
      <c r="L409" s="734"/>
      <c r="M409" s="734"/>
      <c r="N409" s="623"/>
      <c r="O409" s="623"/>
      <c r="P409" s="623"/>
      <c r="Q409" s="623"/>
      <c r="R409" s="623"/>
      <c r="Y409" s="625"/>
    </row>
    <row r="410" spans="1:25" ht="39" customHeight="1" x14ac:dyDescent="0.25">
      <c r="A410" s="708"/>
      <c r="B410" s="765">
        <v>1</v>
      </c>
      <c r="C410" s="1158" t="s">
        <v>77</v>
      </c>
      <c r="D410" s="1218" t="s">
        <v>202</v>
      </c>
      <c r="E410" s="1219"/>
      <c r="F410" s="429"/>
      <c r="G410" s="623"/>
      <c r="H410" s="623"/>
      <c r="I410" s="623"/>
      <c r="J410" s="623"/>
      <c r="K410" s="623"/>
      <c r="L410" s="623"/>
      <c r="M410" s="623"/>
      <c r="N410" s="623"/>
      <c r="O410" s="623"/>
      <c r="P410" s="623"/>
      <c r="Q410" s="623"/>
      <c r="R410" s="734"/>
      <c r="Y410" s="625"/>
    </row>
    <row r="411" spans="1:25" ht="39" customHeight="1" x14ac:dyDescent="0.25">
      <c r="A411" s="708"/>
      <c r="B411" s="766">
        <v>2</v>
      </c>
      <c r="C411" s="1158"/>
      <c r="D411" s="1127" t="s">
        <v>776</v>
      </c>
      <c r="E411" s="1128"/>
      <c r="F411" s="428"/>
      <c r="G411" s="623"/>
      <c r="H411" s="623"/>
      <c r="I411" s="623"/>
      <c r="J411" s="623"/>
      <c r="K411" s="623"/>
      <c r="L411" s="623"/>
      <c r="M411" s="623"/>
      <c r="N411" s="623"/>
      <c r="O411" s="623"/>
      <c r="P411" s="623"/>
      <c r="Q411" s="623"/>
      <c r="R411" s="734"/>
      <c r="Y411" s="625"/>
    </row>
    <row r="412" spans="1:25" ht="39" customHeight="1" x14ac:dyDescent="0.25">
      <c r="A412" s="708"/>
      <c r="B412" s="766">
        <v>3</v>
      </c>
      <c r="C412" s="1158"/>
      <c r="D412" s="1127" t="s">
        <v>203</v>
      </c>
      <c r="E412" s="1128"/>
      <c r="F412" s="428"/>
      <c r="G412" s="623"/>
      <c r="H412" s="623"/>
      <c r="I412" s="623"/>
      <c r="J412" s="623"/>
      <c r="K412" s="623"/>
      <c r="L412" s="623"/>
      <c r="M412" s="623"/>
      <c r="N412" s="623"/>
      <c r="O412" s="623"/>
      <c r="P412" s="623"/>
      <c r="Q412" s="623"/>
      <c r="R412" s="734"/>
      <c r="Y412" s="625"/>
    </row>
    <row r="413" spans="1:25" ht="39" customHeight="1" x14ac:dyDescent="0.25">
      <c r="A413" s="708"/>
      <c r="B413" s="766">
        <v>4</v>
      </c>
      <c r="C413" s="1158"/>
      <c r="D413" s="1127" t="s">
        <v>204</v>
      </c>
      <c r="E413" s="1128"/>
      <c r="F413" s="428"/>
      <c r="G413" s="623"/>
      <c r="H413" s="623"/>
      <c r="I413" s="623"/>
      <c r="J413" s="623"/>
      <c r="K413" s="623"/>
      <c r="L413" s="623"/>
      <c r="M413" s="623"/>
      <c r="N413" s="623"/>
      <c r="O413" s="623"/>
      <c r="P413" s="623"/>
      <c r="Q413" s="623"/>
      <c r="R413" s="734"/>
      <c r="Y413" s="625"/>
    </row>
    <row r="414" spans="1:25" ht="39" customHeight="1" x14ac:dyDescent="0.25">
      <c r="A414" s="708"/>
      <c r="B414" s="766">
        <v>5</v>
      </c>
      <c r="C414" s="1158"/>
      <c r="D414" s="1127" t="s">
        <v>79</v>
      </c>
      <c r="E414" s="1128"/>
      <c r="F414" s="428"/>
      <c r="G414" s="623"/>
      <c r="H414" s="623"/>
      <c r="I414" s="623"/>
      <c r="J414" s="623"/>
      <c r="K414" s="623"/>
      <c r="L414" s="623"/>
      <c r="M414" s="623"/>
      <c r="N414" s="623"/>
      <c r="O414" s="623"/>
      <c r="P414" s="623"/>
      <c r="Q414" s="623"/>
      <c r="R414" s="734"/>
      <c r="Y414" s="625"/>
    </row>
    <row r="415" spans="1:25" ht="39" customHeight="1" x14ac:dyDescent="0.25">
      <c r="A415" s="708"/>
      <c r="B415" s="766">
        <v>6</v>
      </c>
      <c r="C415" s="1159"/>
      <c r="D415" s="1127" t="s">
        <v>205</v>
      </c>
      <c r="E415" s="1128"/>
      <c r="F415" s="428"/>
      <c r="G415" s="623"/>
      <c r="H415" s="623"/>
      <c r="I415" s="623"/>
      <c r="J415" s="623"/>
      <c r="K415" s="623"/>
      <c r="L415" s="623"/>
      <c r="M415" s="623"/>
      <c r="N415" s="623"/>
      <c r="O415" s="623"/>
      <c r="P415" s="623"/>
      <c r="Q415" s="623"/>
      <c r="R415" s="734"/>
      <c r="Y415" s="625"/>
    </row>
    <row r="416" spans="1:25" ht="39" customHeight="1" x14ac:dyDescent="0.25">
      <c r="A416" s="708"/>
      <c r="B416" s="765">
        <v>7</v>
      </c>
      <c r="C416" s="1180" t="s">
        <v>78</v>
      </c>
      <c r="D416" s="1127" t="s">
        <v>206</v>
      </c>
      <c r="E416" s="1128"/>
      <c r="F416" s="429"/>
      <c r="G416" s="623"/>
      <c r="H416" s="623"/>
      <c r="I416" s="623"/>
      <c r="J416" s="623"/>
      <c r="K416" s="623"/>
      <c r="L416" s="623"/>
      <c r="M416" s="623"/>
      <c r="N416" s="623"/>
      <c r="O416" s="623"/>
      <c r="P416" s="623"/>
      <c r="Q416" s="623"/>
      <c r="R416" s="623"/>
      <c r="S416" s="623"/>
      <c r="T416" s="623"/>
      <c r="U416" s="623"/>
      <c r="V416" s="623"/>
      <c r="W416" s="734"/>
      <c r="Y416" s="625"/>
    </row>
    <row r="417" spans="1:25" ht="39" customHeight="1" x14ac:dyDescent="0.25">
      <c r="A417" s="708"/>
      <c r="B417" s="766">
        <v>8</v>
      </c>
      <c r="C417" s="1158"/>
      <c r="D417" s="1127" t="s">
        <v>776</v>
      </c>
      <c r="E417" s="1128"/>
      <c r="F417" s="428"/>
      <c r="G417" s="623"/>
      <c r="H417" s="623"/>
      <c r="I417" s="623"/>
      <c r="J417" s="623"/>
      <c r="K417" s="623"/>
      <c r="L417" s="623"/>
      <c r="M417" s="623"/>
      <c r="N417" s="623"/>
      <c r="O417" s="623"/>
      <c r="P417" s="623"/>
      <c r="Q417" s="623"/>
      <c r="R417" s="623"/>
      <c r="S417" s="623"/>
      <c r="T417" s="623"/>
      <c r="U417" s="623"/>
      <c r="V417" s="623"/>
      <c r="W417" s="734"/>
      <c r="Y417" s="625"/>
    </row>
    <row r="418" spans="1:25" ht="39" customHeight="1" x14ac:dyDescent="0.25">
      <c r="A418" s="708"/>
      <c r="B418" s="766">
        <v>9</v>
      </c>
      <c r="C418" s="1158"/>
      <c r="D418" s="1131" t="s">
        <v>203</v>
      </c>
      <c r="E418" s="1132"/>
      <c r="F418" s="428"/>
      <c r="G418" s="623"/>
      <c r="H418" s="623"/>
      <c r="I418" s="623"/>
      <c r="J418" s="623"/>
      <c r="K418" s="623"/>
      <c r="L418" s="623"/>
      <c r="M418" s="623"/>
      <c r="N418" s="623"/>
      <c r="O418" s="623"/>
      <c r="P418" s="623"/>
      <c r="Q418" s="623"/>
      <c r="R418" s="623"/>
      <c r="S418" s="623"/>
      <c r="T418" s="623"/>
      <c r="U418" s="623"/>
      <c r="V418" s="623"/>
      <c r="W418" s="734"/>
      <c r="Y418" s="625"/>
    </row>
    <row r="419" spans="1:25" ht="39" customHeight="1" x14ac:dyDescent="0.25">
      <c r="A419" s="708"/>
      <c r="B419" s="766">
        <v>10</v>
      </c>
      <c r="C419" s="1158"/>
      <c r="D419" s="1127" t="s">
        <v>204</v>
      </c>
      <c r="E419" s="1128"/>
      <c r="F419" s="428"/>
      <c r="G419" s="623"/>
      <c r="H419" s="623"/>
      <c r="I419" s="623"/>
      <c r="J419" s="623"/>
      <c r="K419" s="623"/>
      <c r="L419" s="623"/>
      <c r="M419" s="623"/>
      <c r="N419" s="623"/>
      <c r="O419" s="623"/>
      <c r="P419" s="623"/>
      <c r="Q419" s="623"/>
      <c r="R419" s="623"/>
      <c r="S419" s="623"/>
      <c r="T419" s="623"/>
      <c r="U419" s="623"/>
      <c r="V419" s="623"/>
      <c r="W419" s="734"/>
      <c r="Y419" s="625"/>
    </row>
    <row r="420" spans="1:25" ht="39" customHeight="1" x14ac:dyDescent="0.25">
      <c r="A420" s="708"/>
      <c r="B420" s="766">
        <v>11</v>
      </c>
      <c r="C420" s="1158"/>
      <c r="D420" s="1127" t="s">
        <v>79</v>
      </c>
      <c r="E420" s="1128"/>
      <c r="F420" s="428"/>
      <c r="G420" s="623"/>
      <c r="H420" s="623"/>
      <c r="I420" s="623"/>
      <c r="J420" s="623"/>
      <c r="K420" s="623"/>
      <c r="L420" s="623"/>
      <c r="M420" s="623"/>
      <c r="N420" s="623"/>
      <c r="O420" s="623"/>
      <c r="P420" s="623"/>
      <c r="Q420" s="623"/>
      <c r="R420" s="623"/>
      <c r="S420" s="623"/>
      <c r="T420" s="623"/>
      <c r="U420" s="623"/>
      <c r="V420" s="623"/>
      <c r="W420" s="734"/>
      <c r="Y420" s="625"/>
    </row>
    <row r="421" spans="1:25" ht="39" customHeight="1" x14ac:dyDescent="0.25">
      <c r="A421" s="708"/>
      <c r="B421" s="766">
        <v>12</v>
      </c>
      <c r="C421" s="1159"/>
      <c r="D421" s="1127" t="s">
        <v>205</v>
      </c>
      <c r="E421" s="1128"/>
      <c r="F421" s="428"/>
      <c r="G421" s="623"/>
      <c r="H421" s="623"/>
      <c r="I421" s="623"/>
      <c r="J421" s="623"/>
      <c r="K421" s="623"/>
      <c r="L421" s="623"/>
      <c r="M421" s="623"/>
      <c r="N421" s="623"/>
      <c r="O421" s="623"/>
      <c r="P421" s="623"/>
      <c r="Q421" s="623"/>
      <c r="R421" s="623"/>
      <c r="S421" s="623"/>
      <c r="T421" s="623"/>
      <c r="U421" s="623"/>
      <c r="V421" s="623"/>
      <c r="W421" s="734"/>
      <c r="Y421" s="625"/>
    </row>
    <row r="422" spans="1:25" ht="39" customHeight="1" x14ac:dyDescent="0.25">
      <c r="A422" s="708"/>
      <c r="B422" s="767">
        <v>13</v>
      </c>
      <c r="C422" s="767" t="s">
        <v>775</v>
      </c>
      <c r="D422" s="1125" t="s">
        <v>724</v>
      </c>
      <c r="E422" s="1126"/>
      <c r="F422" s="427"/>
      <c r="G422" s="623"/>
      <c r="H422" s="623"/>
      <c r="I422" s="623"/>
      <c r="J422" s="623"/>
      <c r="K422" s="623"/>
      <c r="L422" s="623"/>
      <c r="M422" s="623"/>
      <c r="N422" s="623"/>
      <c r="O422" s="623"/>
      <c r="P422" s="623"/>
      <c r="Q422" s="623"/>
      <c r="R422" s="623"/>
      <c r="S422" s="623"/>
      <c r="T422" s="623"/>
      <c r="U422" s="623"/>
      <c r="V422" s="623"/>
      <c r="W422" s="734"/>
      <c r="X422" s="624"/>
      <c r="Y422" s="625"/>
    </row>
    <row r="423" spans="1:25" x14ac:dyDescent="0.25"/>
  </sheetData>
  <sheetProtection selectLockedCells="1"/>
  <mergeCells count="253">
    <mergeCell ref="F398:J398"/>
    <mergeCell ref="K398:O398"/>
    <mergeCell ref="B407:B409"/>
    <mergeCell ref="C407:C409"/>
    <mergeCell ref="D407:E409"/>
    <mergeCell ref="F407:F409"/>
    <mergeCell ref="F360:H360"/>
    <mergeCell ref="C416:C421"/>
    <mergeCell ref="C352:E352"/>
    <mergeCell ref="C353:E353"/>
    <mergeCell ref="C354:E354"/>
    <mergeCell ref="C355:E355"/>
    <mergeCell ref="B360:E362"/>
    <mergeCell ref="C410:C415"/>
    <mergeCell ref="B398:B399"/>
    <mergeCell ref="C398:C399"/>
    <mergeCell ref="D398:D399"/>
    <mergeCell ref="I360:K360"/>
    <mergeCell ref="F361:F362"/>
    <mergeCell ref="G361:G362"/>
    <mergeCell ref="H361:H362"/>
    <mergeCell ref="I361:I362"/>
    <mergeCell ref="J361:J362"/>
    <mergeCell ref="K361:K362"/>
    <mergeCell ref="K343:K344"/>
    <mergeCell ref="F326:F327"/>
    <mergeCell ref="F342:H342"/>
    <mergeCell ref="D338:E338"/>
    <mergeCell ref="J326:J327"/>
    <mergeCell ref="K326:K327"/>
    <mergeCell ref="C328:C335"/>
    <mergeCell ref="D328:D331"/>
    <mergeCell ref="D332:D335"/>
    <mergeCell ref="C336:C337"/>
    <mergeCell ref="I342:K342"/>
    <mergeCell ref="F343:F344"/>
    <mergeCell ref="G343:G344"/>
    <mergeCell ref="H343:H344"/>
    <mergeCell ref="I343:I344"/>
    <mergeCell ref="J343:J344"/>
    <mergeCell ref="F325:H325"/>
    <mergeCell ref="I325:K325"/>
    <mergeCell ref="I307:I309"/>
    <mergeCell ref="D316:E316"/>
    <mergeCell ref="D317:E317"/>
    <mergeCell ref="D318:E318"/>
    <mergeCell ref="B326:B327"/>
    <mergeCell ref="C326:C327"/>
    <mergeCell ref="D326:D327"/>
    <mergeCell ref="E326:E327"/>
    <mergeCell ref="G326:G327"/>
    <mergeCell ref="H326:H327"/>
    <mergeCell ref="I326:I327"/>
    <mergeCell ref="C310:C315"/>
    <mergeCell ref="D310:E310"/>
    <mergeCell ref="T271:X271"/>
    <mergeCell ref="N270:X270"/>
    <mergeCell ref="N271:N272"/>
    <mergeCell ref="O271:S271"/>
    <mergeCell ref="B263:C263"/>
    <mergeCell ref="B264:C264"/>
    <mergeCell ref="D319:E319"/>
    <mergeCell ref="D320:E320"/>
    <mergeCell ref="B265:C265"/>
    <mergeCell ref="C270:M270"/>
    <mergeCell ref="C271:C272"/>
    <mergeCell ref="D271:H271"/>
    <mergeCell ref="I271:M271"/>
    <mergeCell ref="F305:G305"/>
    <mergeCell ref="F306:H306"/>
    <mergeCell ref="I306:K306"/>
    <mergeCell ref="B307:B309"/>
    <mergeCell ref="C307:C309"/>
    <mergeCell ref="D307:E309"/>
    <mergeCell ref="F307:F309"/>
    <mergeCell ref="G307:G309"/>
    <mergeCell ref="H307:H309"/>
    <mergeCell ref="J307:J309"/>
    <mergeCell ref="K307:K309"/>
    <mergeCell ref="I167:K167"/>
    <mergeCell ref="F168:F169"/>
    <mergeCell ref="G168:G169"/>
    <mergeCell ref="H168:H169"/>
    <mergeCell ref="I168:I169"/>
    <mergeCell ref="J168:J169"/>
    <mergeCell ref="K168:K169"/>
    <mergeCell ref="B260:C260"/>
    <mergeCell ref="B261:C261"/>
    <mergeCell ref="D236:E236"/>
    <mergeCell ref="D237:E237"/>
    <mergeCell ref="D238:E238"/>
    <mergeCell ref="D239:E239"/>
    <mergeCell ref="D248:E248"/>
    <mergeCell ref="D247:E247"/>
    <mergeCell ref="D240:E240"/>
    <mergeCell ref="D241:E241"/>
    <mergeCell ref="C242:C247"/>
    <mergeCell ref="C233:C235"/>
    <mergeCell ref="D233:E235"/>
    <mergeCell ref="C236:C241"/>
    <mergeCell ref="B233:B235"/>
    <mergeCell ref="B258:C258"/>
    <mergeCell ref="K223:O223"/>
    <mergeCell ref="F185:H185"/>
    <mergeCell ref="I185:K185"/>
    <mergeCell ref="F186:F187"/>
    <mergeCell ref="G186:G187"/>
    <mergeCell ref="H186:H187"/>
    <mergeCell ref="I186:I187"/>
    <mergeCell ref="J186:J187"/>
    <mergeCell ref="K186:K187"/>
    <mergeCell ref="F223:J223"/>
    <mergeCell ref="I151:I152"/>
    <mergeCell ref="I131:K131"/>
    <mergeCell ref="B132:B134"/>
    <mergeCell ref="C132:C134"/>
    <mergeCell ref="D132:E134"/>
    <mergeCell ref="F132:F134"/>
    <mergeCell ref="G132:G134"/>
    <mergeCell ref="H132:H134"/>
    <mergeCell ref="I132:I134"/>
    <mergeCell ref="J132:J134"/>
    <mergeCell ref="I150:K150"/>
    <mergeCell ref="B151:B152"/>
    <mergeCell ref="C151:C152"/>
    <mergeCell ref="D151:D152"/>
    <mergeCell ref="E151:E152"/>
    <mergeCell ref="F151:F152"/>
    <mergeCell ref="G151:G152"/>
    <mergeCell ref="H151:H152"/>
    <mergeCell ref="J151:J152"/>
    <mergeCell ref="K151:K152"/>
    <mergeCell ref="K132:K134"/>
    <mergeCell ref="D139:E139"/>
    <mergeCell ref="D140:E140"/>
    <mergeCell ref="C135:C140"/>
    <mergeCell ref="N96:N97"/>
    <mergeCell ref="O96:S96"/>
    <mergeCell ref="T96:X96"/>
    <mergeCell ref="B86:C86"/>
    <mergeCell ref="B88:C88"/>
    <mergeCell ref="B89:C89"/>
    <mergeCell ref="B90:C90"/>
    <mergeCell ref="C95:M95"/>
    <mergeCell ref="N95:X95"/>
    <mergeCell ref="I96:M96"/>
    <mergeCell ref="D96:H96"/>
    <mergeCell ref="A4:K4"/>
    <mergeCell ref="G36:H36"/>
    <mergeCell ref="I36:J36"/>
    <mergeCell ref="K36:L36"/>
    <mergeCell ref="B53:C53"/>
    <mergeCell ref="B49:C49"/>
    <mergeCell ref="D49:E49"/>
    <mergeCell ref="M36:N36"/>
    <mergeCell ref="I12:K12"/>
    <mergeCell ref="B54:C54"/>
    <mergeCell ref="B55:C55"/>
    <mergeCell ref="B56:C56"/>
    <mergeCell ref="B57:C57"/>
    <mergeCell ref="D53:E53"/>
    <mergeCell ref="B22:C22"/>
    <mergeCell ref="D22:E22"/>
    <mergeCell ref="D55:E55"/>
    <mergeCell ref="D56:E56"/>
    <mergeCell ref="D57:E57"/>
    <mergeCell ref="D54:E54"/>
    <mergeCell ref="F130:G130"/>
    <mergeCell ref="F131:H131"/>
    <mergeCell ref="F167:H167"/>
    <mergeCell ref="B85:C85"/>
    <mergeCell ref="B72:C72"/>
    <mergeCell ref="C161:C162"/>
    <mergeCell ref="F150:H150"/>
    <mergeCell ref="B64:C64"/>
    <mergeCell ref="D64:E64"/>
    <mergeCell ref="D68:E68"/>
    <mergeCell ref="D69:E69"/>
    <mergeCell ref="C96:C97"/>
    <mergeCell ref="D70:E70"/>
    <mergeCell ref="D71:E71"/>
    <mergeCell ref="B70:C70"/>
    <mergeCell ref="B71:C71"/>
    <mergeCell ref="D72:E72"/>
    <mergeCell ref="B83:C83"/>
    <mergeCell ref="B68:C68"/>
    <mergeCell ref="B69:C69"/>
    <mergeCell ref="D135:E135"/>
    <mergeCell ref="D136:E136"/>
    <mergeCell ref="D137:E137"/>
    <mergeCell ref="D138:E138"/>
    <mergeCell ref="B223:B224"/>
    <mergeCell ref="C223:C224"/>
    <mergeCell ref="D223:D224"/>
    <mergeCell ref="E223:E224"/>
    <mergeCell ref="C176:E176"/>
    <mergeCell ref="C178:E178"/>
    <mergeCell ref="C179:E179"/>
    <mergeCell ref="D412:E412"/>
    <mergeCell ref="D242:E242"/>
    <mergeCell ref="D243:E243"/>
    <mergeCell ref="D244:E244"/>
    <mergeCell ref="D245:E245"/>
    <mergeCell ref="D246:E246"/>
    <mergeCell ref="C177:E177"/>
    <mergeCell ref="C180:E180"/>
    <mergeCell ref="B185:E187"/>
    <mergeCell ref="D141:E141"/>
    <mergeCell ref="D142:E142"/>
    <mergeCell ref="D143:E143"/>
    <mergeCell ref="D144:E144"/>
    <mergeCell ref="D145:E145"/>
    <mergeCell ref="D163:E163"/>
    <mergeCell ref="C348:E348"/>
    <mergeCell ref="C349:E349"/>
    <mergeCell ref="C350:E350"/>
    <mergeCell ref="C153:C160"/>
    <mergeCell ref="D153:D156"/>
    <mergeCell ref="D157:D160"/>
    <mergeCell ref="D147:E147"/>
    <mergeCell ref="D146:E146"/>
    <mergeCell ref="C141:C146"/>
    <mergeCell ref="C316:C321"/>
    <mergeCell ref="C170:E170"/>
    <mergeCell ref="C171:E171"/>
    <mergeCell ref="C172:E172"/>
    <mergeCell ref="C173:E173"/>
    <mergeCell ref="C174:E174"/>
    <mergeCell ref="C175:E175"/>
    <mergeCell ref="D413:E413"/>
    <mergeCell ref="D422:E422"/>
    <mergeCell ref="D421:E421"/>
    <mergeCell ref="D414:E414"/>
    <mergeCell ref="D415:E415"/>
    <mergeCell ref="D322:E322"/>
    <mergeCell ref="D321:E321"/>
    <mergeCell ref="D420:E420"/>
    <mergeCell ref="D311:E311"/>
    <mergeCell ref="D312:E312"/>
    <mergeCell ref="D313:E313"/>
    <mergeCell ref="C347:E347"/>
    <mergeCell ref="E398:E399"/>
    <mergeCell ref="C351:E351"/>
    <mergeCell ref="C345:E345"/>
    <mergeCell ref="C346:E346"/>
    <mergeCell ref="D314:E314"/>
    <mergeCell ref="D315:E315"/>
    <mergeCell ref="D416:E416"/>
    <mergeCell ref="D417:E417"/>
    <mergeCell ref="D418:E418"/>
    <mergeCell ref="D419:E419"/>
    <mergeCell ref="D410:E410"/>
    <mergeCell ref="D411:E411"/>
  </mergeCells>
  <conditionalFormatting sqref="B92">
    <cfRule type="cellIs" dxfId="103" priority="104" stopIfTrue="1" operator="lessThan">
      <formula>0</formula>
    </cfRule>
  </conditionalFormatting>
  <conditionalFormatting sqref="B85:B86 D85:D86">
    <cfRule type="cellIs" dxfId="102" priority="103" stopIfTrue="1" operator="lessThan">
      <formula>0</formula>
    </cfRule>
  </conditionalFormatting>
  <conditionalFormatting sqref="B87:B91 D85:D86">
    <cfRule type="cellIs" dxfId="101" priority="102" stopIfTrue="1" operator="lessThan">
      <formula>0</formula>
    </cfRule>
  </conditionalFormatting>
  <conditionalFormatting sqref="C87 C91">
    <cfRule type="cellIs" dxfId="100" priority="101" stopIfTrue="1" operator="lessThan">
      <formula>0</formula>
    </cfRule>
  </conditionalFormatting>
  <conditionalFormatting sqref="D88:D90">
    <cfRule type="cellIs" dxfId="99" priority="100" stopIfTrue="1" operator="lessThan">
      <formula>0</formula>
    </cfRule>
  </conditionalFormatting>
  <conditionalFormatting sqref="D87">
    <cfRule type="cellIs" dxfId="98" priority="99" stopIfTrue="1" operator="lessThan">
      <formula>0</formula>
    </cfRule>
  </conditionalFormatting>
  <conditionalFormatting sqref="G135:G140 J135:J140 H98:H127">
    <cfRule type="cellIs" dxfId="97" priority="98" stopIfTrue="1" operator="lessThan">
      <formula>0</formula>
    </cfRule>
  </conditionalFormatting>
  <conditionalFormatting sqref="F188:F218">
    <cfRule type="cellIs" dxfId="96" priority="97" stopIfTrue="1" operator="lessThan">
      <formula>0</formula>
    </cfRule>
  </conditionalFormatting>
  <conditionalFormatting sqref="F153:F160 H153:H160">
    <cfRule type="cellIs" dxfId="95" priority="96" stopIfTrue="1" operator="lessThan">
      <formula>0</formula>
    </cfRule>
  </conditionalFormatting>
  <conditionalFormatting sqref="F135:F140 I135:I140">
    <cfRule type="cellIs" dxfId="94" priority="95" stopIfTrue="1" operator="lessThan">
      <formula>0</formula>
    </cfRule>
  </conditionalFormatting>
  <conditionalFormatting sqref="C98:C127">
    <cfRule type="cellIs" dxfId="93" priority="94" stopIfTrue="1" operator="lessThan">
      <formula>0</formula>
    </cfRule>
  </conditionalFormatting>
  <conditionalFormatting sqref="F236:F241">
    <cfRule type="cellIs" dxfId="92" priority="72" stopIfTrue="1" operator="lessThan">
      <formula>0</formula>
    </cfRule>
  </conditionalFormatting>
  <conditionalFormatting sqref="D98:D127">
    <cfRule type="cellIs" dxfId="91" priority="92" stopIfTrue="1" operator="lessThan">
      <formula>0</formula>
    </cfRule>
  </conditionalFormatting>
  <conditionalFormatting sqref="I188:I218">
    <cfRule type="cellIs" dxfId="90" priority="93" stopIfTrue="1" operator="lessThan">
      <formula>0</formula>
    </cfRule>
  </conditionalFormatting>
  <conditionalFormatting sqref="U103:U127">
    <cfRule type="cellIs" dxfId="89" priority="75" stopIfTrue="1" operator="lessThan">
      <formula>0</formula>
    </cfRule>
  </conditionalFormatting>
  <conditionalFormatting sqref="G98:G127">
    <cfRule type="cellIs" dxfId="88" priority="90" stopIfTrue="1" operator="lessThan">
      <formula>0</formula>
    </cfRule>
  </conditionalFormatting>
  <conditionalFormatting sqref="E98:E127">
    <cfRule type="cellIs" dxfId="87" priority="91" stopIfTrue="1" operator="lessThan">
      <formula>0</formula>
    </cfRule>
  </conditionalFormatting>
  <conditionalFormatting sqref="F98:F127">
    <cfRule type="cellIs" dxfId="86" priority="89" stopIfTrue="1" operator="lessThan">
      <formula>0</formula>
    </cfRule>
  </conditionalFormatting>
  <conditionalFormatting sqref="N98:N127">
    <cfRule type="cellIs" dxfId="85" priority="88" stopIfTrue="1" operator="lessThan">
      <formula>0</formula>
    </cfRule>
  </conditionalFormatting>
  <conditionalFormatting sqref="M98:M127">
    <cfRule type="cellIs" dxfId="84" priority="87" stopIfTrue="1" operator="lessThan">
      <formula>0</formula>
    </cfRule>
  </conditionalFormatting>
  <conditionalFormatting sqref="L98:L127">
    <cfRule type="cellIs" dxfId="83" priority="84" stopIfTrue="1" operator="lessThan">
      <formula>0</formula>
    </cfRule>
  </conditionalFormatting>
  <conditionalFormatting sqref="I98:I127">
    <cfRule type="cellIs" dxfId="82" priority="86" stopIfTrue="1" operator="lessThan">
      <formula>0</formula>
    </cfRule>
  </conditionalFormatting>
  <conditionalFormatting sqref="J98:J127">
    <cfRule type="cellIs" dxfId="81" priority="85" stopIfTrue="1" operator="lessThan">
      <formula>0</formula>
    </cfRule>
  </conditionalFormatting>
  <conditionalFormatting sqref="K98:K127">
    <cfRule type="cellIs" dxfId="80" priority="83" stopIfTrue="1" operator="lessThan">
      <formula>0</formula>
    </cfRule>
  </conditionalFormatting>
  <conditionalFormatting sqref="S103:S127">
    <cfRule type="cellIs" dxfId="79" priority="82" stopIfTrue="1" operator="lessThan">
      <formula>0</formula>
    </cfRule>
  </conditionalFormatting>
  <conditionalFormatting sqref="R103:R127">
    <cfRule type="cellIs" dxfId="78" priority="79" stopIfTrue="1" operator="lessThan">
      <formula>0</formula>
    </cfRule>
  </conditionalFormatting>
  <conditionalFormatting sqref="O103:O127">
    <cfRule type="cellIs" dxfId="77" priority="81" stopIfTrue="1" operator="lessThan">
      <formula>0</formula>
    </cfRule>
  </conditionalFormatting>
  <conditionalFormatting sqref="P103:P127">
    <cfRule type="cellIs" dxfId="76" priority="80" stopIfTrue="1" operator="lessThan">
      <formula>0</formula>
    </cfRule>
  </conditionalFormatting>
  <conditionalFormatting sqref="Q103:Q127">
    <cfRule type="cellIs" dxfId="75" priority="78" stopIfTrue="1" operator="lessThan">
      <formula>0</formula>
    </cfRule>
  </conditionalFormatting>
  <conditionalFormatting sqref="X103:X127">
    <cfRule type="cellIs" dxfId="74" priority="77" stopIfTrue="1" operator="lessThan">
      <formula>0</formula>
    </cfRule>
  </conditionalFormatting>
  <conditionalFormatting sqref="W103:W127">
    <cfRule type="cellIs" dxfId="73" priority="74" stopIfTrue="1" operator="lessThan">
      <formula>0</formula>
    </cfRule>
  </conditionalFormatting>
  <conditionalFormatting sqref="T103:T127">
    <cfRule type="cellIs" dxfId="72" priority="76" stopIfTrue="1" operator="lessThan">
      <formula>0</formula>
    </cfRule>
  </conditionalFormatting>
  <conditionalFormatting sqref="V103:V127">
    <cfRule type="cellIs" dxfId="71" priority="73" stopIfTrue="1" operator="lessThan">
      <formula>0</formula>
    </cfRule>
  </conditionalFormatting>
  <conditionalFormatting sqref="B260:B261 D260:D261">
    <cfRule type="cellIs" dxfId="70" priority="70" stopIfTrue="1" operator="lessThan">
      <formula>0</formula>
    </cfRule>
  </conditionalFormatting>
  <conditionalFormatting sqref="B267">
    <cfRule type="cellIs" dxfId="69" priority="71" stopIfTrue="1" operator="lessThan">
      <formula>0</formula>
    </cfRule>
  </conditionalFormatting>
  <conditionalFormatting sqref="B262:B266 D260:D261">
    <cfRule type="cellIs" dxfId="68" priority="69" stopIfTrue="1" operator="lessThan">
      <formula>0</formula>
    </cfRule>
  </conditionalFormatting>
  <conditionalFormatting sqref="C262 C266">
    <cfRule type="cellIs" dxfId="67" priority="68" stopIfTrue="1" operator="lessThan">
      <formula>0</formula>
    </cfRule>
  </conditionalFormatting>
  <conditionalFormatting sqref="D263:D265">
    <cfRule type="cellIs" dxfId="66" priority="67" stopIfTrue="1" operator="lessThan">
      <formula>0</formula>
    </cfRule>
  </conditionalFormatting>
  <conditionalFormatting sqref="D262">
    <cfRule type="cellIs" dxfId="65" priority="66" stopIfTrue="1" operator="lessThan">
      <formula>0</formula>
    </cfRule>
  </conditionalFormatting>
  <conditionalFormatting sqref="G310:G315 J310:J315 H273:H302">
    <cfRule type="cellIs" dxfId="64" priority="65" stopIfTrue="1" operator="lessThan">
      <formula>0</formula>
    </cfRule>
  </conditionalFormatting>
  <conditionalFormatting sqref="F363:F393">
    <cfRule type="cellIs" dxfId="63" priority="64" stopIfTrue="1" operator="lessThan">
      <formula>0</formula>
    </cfRule>
  </conditionalFormatting>
  <conditionalFormatting sqref="F328:F335 H328:H335">
    <cfRule type="cellIs" dxfId="62" priority="63" stopIfTrue="1" operator="lessThan">
      <formula>0</formula>
    </cfRule>
  </conditionalFormatting>
  <conditionalFormatting sqref="F310:F315 I310:I315">
    <cfRule type="cellIs" dxfId="61" priority="62" stopIfTrue="1" operator="lessThan">
      <formula>0</formula>
    </cfRule>
  </conditionalFormatting>
  <conditionalFormatting sqref="C273:C302">
    <cfRule type="cellIs" dxfId="60" priority="61" stopIfTrue="1" operator="lessThan">
      <formula>0</formula>
    </cfRule>
  </conditionalFormatting>
  <conditionalFormatting sqref="L273:L302">
    <cfRule type="cellIs" dxfId="59" priority="51" stopIfTrue="1" operator="lessThan">
      <formula>0</formula>
    </cfRule>
  </conditionalFormatting>
  <conditionalFormatting sqref="I273:I302">
    <cfRule type="cellIs" dxfId="58" priority="53" stopIfTrue="1" operator="lessThan">
      <formula>0</formula>
    </cfRule>
  </conditionalFormatting>
  <conditionalFormatting sqref="I363:I393">
    <cfRule type="cellIs" dxfId="57" priority="60" stopIfTrue="1" operator="lessThan">
      <formula>0</formula>
    </cfRule>
  </conditionalFormatting>
  <conditionalFormatting sqref="N273:N302">
    <cfRule type="cellIs" dxfId="56" priority="55" stopIfTrue="1" operator="lessThan">
      <formula>0</formula>
    </cfRule>
  </conditionalFormatting>
  <conditionalFormatting sqref="G273:G302">
    <cfRule type="cellIs" dxfId="55" priority="57" stopIfTrue="1" operator="lessThan">
      <formula>0</formula>
    </cfRule>
  </conditionalFormatting>
  <conditionalFormatting sqref="D273:D302">
    <cfRule type="cellIs" dxfId="54" priority="59" stopIfTrue="1" operator="lessThan">
      <formula>0</formula>
    </cfRule>
  </conditionalFormatting>
  <conditionalFormatting sqref="E273:E302">
    <cfRule type="cellIs" dxfId="53" priority="58" stopIfTrue="1" operator="lessThan">
      <formula>0</formula>
    </cfRule>
  </conditionalFormatting>
  <conditionalFormatting sqref="F273:F302">
    <cfRule type="cellIs" dxfId="52" priority="56" stopIfTrue="1" operator="lessThan">
      <formula>0</formula>
    </cfRule>
  </conditionalFormatting>
  <conditionalFormatting sqref="M273:M302">
    <cfRule type="cellIs" dxfId="51" priority="54" stopIfTrue="1" operator="lessThan">
      <formula>0</formula>
    </cfRule>
  </conditionalFormatting>
  <conditionalFormatting sqref="S278:S302">
    <cfRule type="cellIs" dxfId="50" priority="49" stopIfTrue="1" operator="lessThan">
      <formula>0</formula>
    </cfRule>
  </conditionalFormatting>
  <conditionalFormatting sqref="J273:J302">
    <cfRule type="cellIs" dxfId="49" priority="52" stopIfTrue="1" operator="lessThan">
      <formula>0</formula>
    </cfRule>
  </conditionalFormatting>
  <conditionalFormatting sqref="K273:K302">
    <cfRule type="cellIs" dxfId="48" priority="50" stopIfTrue="1" operator="lessThan">
      <formula>0</formula>
    </cfRule>
  </conditionalFormatting>
  <conditionalFormatting sqref="R278:R302">
    <cfRule type="cellIs" dxfId="47" priority="46" stopIfTrue="1" operator="lessThan">
      <formula>0</formula>
    </cfRule>
  </conditionalFormatting>
  <conditionalFormatting sqref="O278:O302">
    <cfRule type="cellIs" dxfId="46" priority="48" stopIfTrue="1" operator="lessThan">
      <formula>0</formula>
    </cfRule>
  </conditionalFormatting>
  <conditionalFormatting sqref="P278:P302">
    <cfRule type="cellIs" dxfId="45" priority="47" stopIfTrue="1" operator="lessThan">
      <formula>0</formula>
    </cfRule>
  </conditionalFormatting>
  <conditionalFormatting sqref="Q278:Q302">
    <cfRule type="cellIs" dxfId="44" priority="45" stopIfTrue="1" operator="lessThan">
      <formula>0</formula>
    </cfRule>
  </conditionalFormatting>
  <conditionalFormatting sqref="X278:X302">
    <cfRule type="cellIs" dxfId="43" priority="44" stopIfTrue="1" operator="lessThan">
      <formula>0</formula>
    </cfRule>
  </conditionalFormatting>
  <conditionalFormatting sqref="W278:W302">
    <cfRule type="cellIs" dxfId="42" priority="41" stopIfTrue="1" operator="lessThan">
      <formula>0</formula>
    </cfRule>
  </conditionalFormatting>
  <conditionalFormatting sqref="T278:T302">
    <cfRule type="cellIs" dxfId="41" priority="43" stopIfTrue="1" operator="lessThan">
      <formula>0</formula>
    </cfRule>
  </conditionalFormatting>
  <conditionalFormatting sqref="U278:U302">
    <cfRule type="cellIs" dxfId="40" priority="42" stopIfTrue="1" operator="lessThan">
      <formula>0</formula>
    </cfRule>
  </conditionalFormatting>
  <conditionalFormatting sqref="V278:V302">
    <cfRule type="cellIs" dxfId="39" priority="40" stopIfTrue="1" operator="lessThan">
      <formula>0</formula>
    </cfRule>
  </conditionalFormatting>
  <conditionalFormatting sqref="F410:F415">
    <cfRule type="cellIs" dxfId="38" priority="39" stopIfTrue="1" operator="lessThan">
      <formula>0</formula>
    </cfRule>
  </conditionalFormatting>
  <conditionalFormatting sqref="H146">
    <cfRule type="cellIs" dxfId="37" priority="36" stopIfTrue="1" operator="lessThan">
      <formula>0</formula>
    </cfRule>
  </conditionalFormatting>
  <conditionalFormatting sqref="G147 J147">
    <cfRule type="cellIs" dxfId="36" priority="35" stopIfTrue="1" operator="lessThan">
      <formula>0</formula>
    </cfRule>
  </conditionalFormatting>
  <conditionalFormatting sqref="F147 I147">
    <cfRule type="cellIs" dxfId="35" priority="34" stopIfTrue="1" operator="lessThan">
      <formula>0</formula>
    </cfRule>
  </conditionalFormatting>
  <conditionalFormatting sqref="F248">
    <cfRule type="cellIs" dxfId="34" priority="26" stopIfTrue="1" operator="lessThan">
      <formula>0</formula>
    </cfRule>
  </conditionalFormatting>
  <conditionalFormatting sqref="G316:G321 J316:J321">
    <cfRule type="cellIs" dxfId="33" priority="25" stopIfTrue="1" operator="lessThan">
      <formula>0</formula>
    </cfRule>
  </conditionalFormatting>
  <conditionalFormatting sqref="F316:F321 I316:I321">
    <cfRule type="cellIs" dxfId="32" priority="24" stopIfTrue="1" operator="lessThan">
      <formula>0</formula>
    </cfRule>
  </conditionalFormatting>
  <conditionalFormatting sqref="G338 J338">
    <cfRule type="cellIs" dxfId="31" priority="17" stopIfTrue="1" operator="lessThan">
      <formula>0</formula>
    </cfRule>
  </conditionalFormatting>
  <conditionalFormatting sqref="F338 I338">
    <cfRule type="cellIs" dxfId="30" priority="16" stopIfTrue="1" operator="lessThan">
      <formula>0</formula>
    </cfRule>
  </conditionalFormatting>
  <conditionalFormatting sqref="H338">
    <cfRule type="cellIs" dxfId="29" priority="15" stopIfTrue="1" operator="lessThan">
      <formula>0</formula>
    </cfRule>
  </conditionalFormatting>
  <conditionalFormatting sqref="H147">
    <cfRule type="cellIs" dxfId="28" priority="33" stopIfTrue="1" operator="lessThan">
      <formula>0</formula>
    </cfRule>
  </conditionalFormatting>
  <conditionalFormatting sqref="F161 H161">
    <cfRule type="cellIs" dxfId="27" priority="32" stopIfTrue="1" operator="lessThan">
      <formula>0</formula>
    </cfRule>
  </conditionalFormatting>
  <conditionalFormatting sqref="F141:F146 I141:I146">
    <cfRule type="cellIs" dxfId="26" priority="37" stopIfTrue="1" operator="lessThan">
      <formula>0</formula>
    </cfRule>
  </conditionalFormatting>
  <conditionalFormatting sqref="G141:G146 J141:J146">
    <cfRule type="cellIs" dxfId="25" priority="38" stopIfTrue="1" operator="lessThan">
      <formula>0</formula>
    </cfRule>
  </conditionalFormatting>
  <conditionalFormatting sqref="F162 H162">
    <cfRule type="cellIs" dxfId="24" priority="31" stopIfTrue="1" operator="lessThan">
      <formula>0</formula>
    </cfRule>
  </conditionalFormatting>
  <conditionalFormatting sqref="H163">
    <cfRule type="cellIs" dxfId="23" priority="28" stopIfTrue="1" operator="lessThan">
      <formula>0</formula>
    </cfRule>
  </conditionalFormatting>
  <conditionalFormatting sqref="F163 I163">
    <cfRule type="cellIs" dxfId="22" priority="29" stopIfTrue="1" operator="lessThan">
      <formula>0</formula>
    </cfRule>
  </conditionalFormatting>
  <conditionalFormatting sqref="G163 J163">
    <cfRule type="cellIs" dxfId="21" priority="30" stopIfTrue="1" operator="lessThan">
      <formula>0</formula>
    </cfRule>
  </conditionalFormatting>
  <conditionalFormatting sqref="F242:F247">
    <cfRule type="cellIs" dxfId="20" priority="27" stopIfTrue="1" operator="lessThan">
      <formula>0</formula>
    </cfRule>
  </conditionalFormatting>
  <conditionalFormatting sqref="H321">
    <cfRule type="cellIs" dxfId="19" priority="23" stopIfTrue="1" operator="lessThan">
      <formula>0</formula>
    </cfRule>
  </conditionalFormatting>
  <conditionalFormatting sqref="G322 J322">
    <cfRule type="cellIs" dxfId="18" priority="22" stopIfTrue="1" operator="lessThan">
      <formula>0</formula>
    </cfRule>
  </conditionalFormatting>
  <conditionalFormatting sqref="F322 I322">
    <cfRule type="cellIs" dxfId="17" priority="21" stopIfTrue="1" operator="lessThan">
      <formula>0</formula>
    </cfRule>
  </conditionalFormatting>
  <conditionalFormatting sqref="H322">
    <cfRule type="cellIs" dxfId="16" priority="20" stopIfTrue="1" operator="lessThan">
      <formula>0</formula>
    </cfRule>
  </conditionalFormatting>
  <conditionalFormatting sqref="F337 H337">
    <cfRule type="cellIs" dxfId="15" priority="18" stopIfTrue="1" operator="lessThan">
      <formula>0</formula>
    </cfRule>
  </conditionalFormatting>
  <conditionalFormatting sqref="F416:F421">
    <cfRule type="cellIs" dxfId="14" priority="14" stopIfTrue="1" operator="lessThan">
      <formula>0</formula>
    </cfRule>
  </conditionalFormatting>
  <conditionalFormatting sqref="F336 H336">
    <cfRule type="cellIs" dxfId="13" priority="19" stopIfTrue="1" operator="lessThan">
      <formula>0</formula>
    </cfRule>
  </conditionalFormatting>
  <conditionalFormatting sqref="F422">
    <cfRule type="cellIs" dxfId="12" priority="13" stopIfTrue="1" operator="lessThan">
      <formula>0</formula>
    </cfRule>
  </conditionalFormatting>
  <conditionalFormatting sqref="S98:S102">
    <cfRule type="cellIs" dxfId="11" priority="12" stopIfTrue="1" operator="lessThan">
      <formula>0</formula>
    </cfRule>
  </conditionalFormatting>
  <conditionalFormatting sqref="X98:X102">
    <cfRule type="cellIs" dxfId="10" priority="11" stopIfTrue="1" operator="lessThan">
      <formula>0</formula>
    </cfRule>
  </conditionalFormatting>
  <conditionalFormatting sqref="O98:Q102">
    <cfRule type="cellIs" dxfId="9" priority="10" stopIfTrue="1" operator="lessThan">
      <formula>0</formula>
    </cfRule>
  </conditionalFormatting>
  <conditionalFormatting sqref="T98:V102">
    <cfRule type="cellIs" dxfId="8" priority="9" stopIfTrue="1" operator="lessThan">
      <formula>0</formula>
    </cfRule>
  </conditionalFormatting>
  <conditionalFormatting sqref="R98:R102">
    <cfRule type="cellIs" dxfId="7" priority="8" stopIfTrue="1" operator="lessThan">
      <formula>0</formula>
    </cfRule>
  </conditionalFormatting>
  <conditionalFormatting sqref="W98:W102">
    <cfRule type="cellIs" dxfId="6" priority="7" stopIfTrue="1" operator="lessThan">
      <formula>0</formula>
    </cfRule>
  </conditionalFormatting>
  <conditionalFormatting sqref="S273:S277">
    <cfRule type="cellIs" dxfId="5" priority="6" stopIfTrue="1" operator="lessThan">
      <formula>0</formula>
    </cfRule>
  </conditionalFormatting>
  <conditionalFormatting sqref="X273:X277">
    <cfRule type="cellIs" dxfId="4" priority="5" stopIfTrue="1" operator="lessThan">
      <formula>0</formula>
    </cfRule>
  </conditionalFormatting>
  <conditionalFormatting sqref="O273:Q277">
    <cfRule type="cellIs" dxfId="3" priority="4" stopIfTrue="1" operator="lessThan">
      <formula>0</formula>
    </cfRule>
  </conditionalFormatting>
  <conditionalFormatting sqref="T273:V277">
    <cfRule type="cellIs" dxfId="2" priority="3" stopIfTrue="1" operator="lessThan">
      <formula>0</formula>
    </cfRule>
  </conditionalFormatting>
  <conditionalFormatting sqref="R273:R277">
    <cfRule type="cellIs" dxfId="1" priority="2" stopIfTrue="1" operator="lessThan">
      <formula>0</formula>
    </cfRule>
  </conditionalFormatting>
  <conditionalFormatting sqref="W273:W277">
    <cfRule type="cellIs" dxfId="0" priority="1" stopIfTrue="1" operator="lessThan">
      <formula>0</formula>
    </cfRule>
  </conditionalFormatting>
  <dataValidations count="8">
    <dataValidation type="list" allowBlank="1" showInputMessage="1" showErrorMessage="1" sqref="C400:C404 C225:C229">
      <formula1>SACVA_Bucket</formula1>
    </dataValidation>
    <dataValidation type="list" allowBlank="1" showInputMessage="1" showErrorMessage="1" sqref="E400:E404 E225:E229">
      <formula1>Sector</formula1>
    </dataValidation>
    <dataValidation type="list" allowBlank="1" showInputMessage="1" showErrorMessage="1" sqref="D225:D229 D400:D404 D38:D42">
      <formula1>Grade</formula1>
    </dataValidation>
    <dataValidation type="list" allowBlank="1" showInputMessage="1" showErrorMessage="1" sqref="H15:H18">
      <formula1>"Advanced, Standardised"</formula1>
    </dataValidation>
    <dataValidation type="list" allowBlank="1" showInputMessage="1" showErrorMessage="1" sqref="C14:C18">
      <formula1>"Banks,Otherfinancials,Non-financials,Sovereigns,Others"</formula1>
    </dataValidation>
    <dataValidation type="list" allowBlank="1" showInputMessage="1" showErrorMessage="1" sqref="D14:D18">
      <formula1>Margin</formula1>
    </dataValidation>
    <dataValidation type="list" allowBlank="1" showInputMessage="1" showErrorMessage="1" sqref="H14">
      <formula1>"Advanced, Standardised, Both"</formula1>
    </dataValidation>
    <dataValidation type="list" allowBlank="1" showInputMessage="1" showErrorMessage="1" sqref="C38:C42">
      <formula1>BACVA_Buckets</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tint="0.39997558519241921"/>
  </sheetPr>
  <dimension ref="A1:G235"/>
  <sheetViews>
    <sheetView zoomScale="70" zoomScaleNormal="70" workbookViewId="0">
      <selection activeCell="F33" sqref="F33"/>
    </sheetView>
  </sheetViews>
  <sheetFormatPr defaultColWidth="0" defaultRowHeight="15" customHeight="1" x14ac:dyDescent="0.25"/>
  <cols>
    <col min="1" max="1" width="1.7109375" style="254" customWidth="1"/>
    <col min="2" max="2" width="60.7109375" style="343" customWidth="1"/>
    <col min="3" max="5" width="14.7109375" style="343" customWidth="1"/>
    <col min="6" max="6" width="48.28515625" style="343" customWidth="1"/>
    <col min="7" max="7" width="14.7109375" style="343" hidden="1" customWidth="1"/>
    <col min="8" max="16384" width="11.42578125" style="343" hidden="1"/>
  </cols>
  <sheetData>
    <row r="1" spans="1:7" ht="15" customHeight="1" x14ac:dyDescent="0.55000000000000004">
      <c r="A1" s="119" t="s">
        <v>451</v>
      </c>
      <c r="B1" s="120"/>
      <c r="C1" s="120"/>
      <c r="D1" s="120"/>
      <c r="E1" s="120"/>
      <c r="F1" s="120"/>
      <c r="G1" s="358"/>
    </row>
    <row r="2" spans="1:7" ht="15" customHeight="1" x14ac:dyDescent="0.3">
      <c r="A2" s="225" t="s">
        <v>452</v>
      </c>
      <c r="B2" s="125"/>
      <c r="C2" s="125"/>
      <c r="D2" s="125"/>
      <c r="E2" s="125"/>
      <c r="F2" s="125"/>
      <c r="G2" s="125"/>
    </row>
    <row r="3" spans="1:7" ht="15" customHeight="1" x14ac:dyDescent="0.25">
      <c r="A3" s="134"/>
      <c r="B3" s="125"/>
      <c r="C3" s="125"/>
      <c r="D3" s="125"/>
      <c r="E3" s="125"/>
      <c r="F3" s="125"/>
      <c r="G3" s="125"/>
    </row>
    <row r="4" spans="1:7" s="344" customFormat="1" ht="15" customHeight="1" x14ac:dyDescent="0.25">
      <c r="A4" s="134"/>
      <c r="B4" s="226" t="s">
        <v>453</v>
      </c>
      <c r="C4" s="227">
        <v>3</v>
      </c>
      <c r="D4" s="227">
        <v>0</v>
      </c>
      <c r="E4" s="228">
        <v>1</v>
      </c>
      <c r="F4" s="229">
        <v>0</v>
      </c>
      <c r="G4" s="125"/>
    </row>
    <row r="5" spans="1:7" ht="15" customHeight="1" x14ac:dyDescent="0.25">
      <c r="A5" s="134"/>
      <c r="B5" s="230"/>
      <c r="C5" s="230"/>
      <c r="D5" s="230"/>
      <c r="E5" s="230"/>
      <c r="F5" s="230"/>
      <c r="G5" s="125"/>
    </row>
    <row r="6" spans="1:7" s="96" customFormat="1" ht="15" customHeight="1" x14ac:dyDescent="0.25">
      <c r="A6" s="30" t="s">
        <v>454</v>
      </c>
      <c r="B6" s="231"/>
      <c r="C6" s="231"/>
      <c r="D6" s="232"/>
      <c r="E6" s="232"/>
      <c r="F6" s="233"/>
      <c r="G6" s="126"/>
    </row>
    <row r="7" spans="1:7" s="344" customFormat="1" ht="15" customHeight="1" x14ac:dyDescent="0.25">
      <c r="A7" s="28"/>
      <c r="B7" s="169" t="s">
        <v>40</v>
      </c>
      <c r="C7" s="136"/>
      <c r="D7" s="136"/>
      <c r="E7" s="136"/>
      <c r="F7" s="234">
        <v>0.5</v>
      </c>
      <c r="G7" s="151"/>
    </row>
    <row r="8" spans="1:7" ht="15" customHeight="1" x14ac:dyDescent="0.25">
      <c r="A8" s="28"/>
      <c r="B8" s="235"/>
      <c r="C8" s="151"/>
      <c r="D8" s="151"/>
      <c r="E8" s="151"/>
      <c r="F8" s="151"/>
      <c r="G8" s="151"/>
    </row>
    <row r="9" spans="1:7" s="96" customFormat="1" ht="15" customHeight="1" x14ac:dyDescent="0.25">
      <c r="A9" s="30" t="s">
        <v>455</v>
      </c>
      <c r="B9" s="231"/>
      <c r="C9" s="231"/>
      <c r="D9" s="232"/>
      <c r="E9" s="232"/>
      <c r="F9" s="233"/>
      <c r="G9" s="126"/>
    </row>
    <row r="10" spans="1:7" ht="15" customHeight="1" x14ac:dyDescent="0.25">
      <c r="A10" s="134"/>
      <c r="B10" s="236" t="s">
        <v>456</v>
      </c>
      <c r="C10" s="237">
        <v>1</v>
      </c>
      <c r="D10" s="99" t="s">
        <v>457</v>
      </c>
      <c r="E10" s="99"/>
      <c r="F10" s="99"/>
      <c r="G10" s="125"/>
    </row>
    <row r="11" spans="1:7" ht="15" customHeight="1" x14ac:dyDescent="0.25">
      <c r="A11" s="134"/>
      <c r="B11" s="230"/>
      <c r="C11" s="238">
        <v>2</v>
      </c>
      <c r="D11" s="52" t="s">
        <v>458</v>
      </c>
      <c r="E11" s="52"/>
      <c r="F11" s="52"/>
      <c r="G11" s="125"/>
    </row>
    <row r="12" spans="1:7" ht="15" customHeight="1" x14ac:dyDescent="0.25">
      <c r="A12" s="134"/>
      <c r="B12" s="239" t="s">
        <v>459</v>
      </c>
      <c r="C12" s="240">
        <v>3</v>
      </c>
      <c r="D12" s="169"/>
      <c r="E12" s="169"/>
      <c r="F12" s="169"/>
      <c r="G12" s="125"/>
    </row>
    <row r="13" spans="1:7" ht="15" customHeight="1" x14ac:dyDescent="0.25">
      <c r="A13" s="134"/>
      <c r="B13" s="236" t="s">
        <v>12</v>
      </c>
      <c r="C13" s="237">
        <v>1</v>
      </c>
      <c r="D13" s="99">
        <v>1</v>
      </c>
      <c r="E13" s="99"/>
      <c r="F13" s="99"/>
      <c r="G13" s="125"/>
    </row>
    <row r="14" spans="1:7" ht="15" customHeight="1" x14ac:dyDescent="0.25">
      <c r="A14" s="134"/>
      <c r="B14" s="230"/>
      <c r="C14" s="238">
        <v>2</v>
      </c>
      <c r="D14" s="52">
        <v>2</v>
      </c>
      <c r="E14" s="171"/>
      <c r="F14" s="171"/>
      <c r="G14" s="125"/>
    </row>
    <row r="15" spans="1:7" ht="15" customHeight="1" x14ac:dyDescent="0.25">
      <c r="A15" s="134"/>
      <c r="B15" s="29" t="s">
        <v>460</v>
      </c>
      <c r="C15" s="237">
        <v>1</v>
      </c>
      <c r="D15" s="99">
        <v>1</v>
      </c>
      <c r="E15" s="241">
        <v>1</v>
      </c>
      <c r="F15" s="37" t="s">
        <v>461</v>
      </c>
      <c r="G15" s="242"/>
    </row>
    <row r="16" spans="1:7" ht="15" customHeight="1" x14ac:dyDescent="0.25">
      <c r="A16" s="134"/>
      <c r="B16" s="125"/>
      <c r="C16" s="243">
        <v>2</v>
      </c>
      <c r="D16" s="348">
        <v>1000</v>
      </c>
      <c r="E16" s="242">
        <v>1000</v>
      </c>
      <c r="F16" s="15" t="s">
        <v>462</v>
      </c>
      <c r="G16" s="242"/>
    </row>
    <row r="17" spans="1:7" ht="15" customHeight="1" x14ac:dyDescent="0.25">
      <c r="A17" s="134"/>
      <c r="B17" s="125"/>
      <c r="C17" s="238">
        <v>3</v>
      </c>
      <c r="D17" s="52">
        <v>1000000</v>
      </c>
      <c r="E17" s="244">
        <v>1000000</v>
      </c>
      <c r="F17" s="245" t="s">
        <v>463</v>
      </c>
      <c r="G17" s="242"/>
    </row>
    <row r="18" spans="1:7" ht="15" customHeight="1" x14ac:dyDescent="0.25">
      <c r="A18" s="134"/>
      <c r="B18" s="246" t="s">
        <v>464</v>
      </c>
      <c r="C18" s="237">
        <v>1</v>
      </c>
      <c r="D18" s="99" t="s">
        <v>465</v>
      </c>
      <c r="E18" s="54"/>
      <c r="F18" s="54"/>
      <c r="G18" s="125"/>
    </row>
    <row r="19" spans="1:7" ht="15" customHeight="1" x14ac:dyDescent="0.25">
      <c r="A19" s="134"/>
      <c r="B19" s="125"/>
      <c r="C19" s="243">
        <v>2</v>
      </c>
      <c r="D19" s="348" t="s">
        <v>466</v>
      </c>
      <c r="E19" s="348"/>
      <c r="F19" s="348"/>
      <c r="G19" s="125"/>
    </row>
    <row r="20" spans="1:7" ht="15" customHeight="1" x14ac:dyDescent="0.25">
      <c r="A20" s="134"/>
      <c r="B20" s="125"/>
      <c r="C20" s="238">
        <v>3</v>
      </c>
      <c r="D20" s="52" t="s">
        <v>467</v>
      </c>
      <c r="E20" s="52"/>
      <c r="F20" s="52"/>
      <c r="G20" s="125"/>
    </row>
    <row r="21" spans="1:7" ht="15" customHeight="1" x14ac:dyDescent="0.25">
      <c r="A21" s="134"/>
      <c r="B21" s="236" t="s">
        <v>468</v>
      </c>
      <c r="C21" s="237">
        <v>1</v>
      </c>
      <c r="D21" s="99" t="s">
        <v>469</v>
      </c>
      <c r="E21" s="99"/>
      <c r="F21" s="99"/>
      <c r="G21" s="125"/>
    </row>
    <row r="22" spans="1:7" ht="15" customHeight="1" x14ac:dyDescent="0.25">
      <c r="A22" s="134"/>
      <c r="B22" s="125"/>
      <c r="C22" s="243">
        <v>2</v>
      </c>
      <c r="D22" s="348" t="s">
        <v>470</v>
      </c>
      <c r="E22" s="348"/>
      <c r="F22" s="348"/>
      <c r="G22" s="125"/>
    </row>
    <row r="23" spans="1:7" ht="15" customHeight="1" x14ac:dyDescent="0.25">
      <c r="A23" s="134"/>
      <c r="B23" s="125"/>
      <c r="C23" s="243">
        <v>3</v>
      </c>
      <c r="D23" s="348" t="s">
        <v>471</v>
      </c>
      <c r="E23" s="348"/>
      <c r="F23" s="348"/>
      <c r="G23" s="125"/>
    </row>
    <row r="24" spans="1:7" ht="15" customHeight="1" x14ac:dyDescent="0.25">
      <c r="A24" s="134"/>
      <c r="B24" s="230"/>
      <c r="C24" s="238">
        <v>4</v>
      </c>
      <c r="D24" s="52" t="s">
        <v>467</v>
      </c>
      <c r="E24" s="52"/>
      <c r="F24" s="52"/>
      <c r="G24" s="125"/>
    </row>
    <row r="25" spans="1:7" ht="15" customHeight="1" x14ac:dyDescent="0.25">
      <c r="A25" s="134"/>
      <c r="B25" s="236" t="s">
        <v>472</v>
      </c>
      <c r="C25" s="237">
        <v>1</v>
      </c>
      <c r="D25" s="348" t="s">
        <v>473</v>
      </c>
      <c r="E25" s="99"/>
      <c r="F25" s="99"/>
      <c r="G25" s="125"/>
    </row>
    <row r="26" spans="1:7" ht="15" customHeight="1" x14ac:dyDescent="0.25">
      <c r="A26" s="134"/>
      <c r="B26" s="230"/>
      <c r="C26" s="247">
        <v>2</v>
      </c>
      <c r="D26" s="171" t="s">
        <v>474</v>
      </c>
      <c r="E26" s="171"/>
      <c r="F26" s="171"/>
      <c r="G26" s="125"/>
    </row>
    <row r="27" spans="1:7" ht="15" customHeight="1" x14ac:dyDescent="0.25">
      <c r="A27" s="134"/>
      <c r="B27" s="236" t="s">
        <v>475</v>
      </c>
      <c r="C27" s="237">
        <v>1</v>
      </c>
      <c r="D27" s="99" t="s">
        <v>476</v>
      </c>
      <c r="E27" s="99"/>
      <c r="F27" s="99"/>
      <c r="G27" s="125"/>
    </row>
    <row r="28" spans="1:7" ht="15" customHeight="1" x14ac:dyDescent="0.25">
      <c r="A28" s="134"/>
      <c r="B28" s="230"/>
      <c r="C28" s="238">
        <v>2</v>
      </c>
      <c r="D28" s="52" t="s">
        <v>477</v>
      </c>
      <c r="E28" s="52"/>
      <c r="F28" s="52"/>
      <c r="G28" s="125"/>
    </row>
    <row r="29" spans="1:7" ht="15" customHeight="1" x14ac:dyDescent="0.25">
      <c r="A29" s="134"/>
      <c r="B29" s="236" t="s">
        <v>478</v>
      </c>
      <c r="C29" s="237">
        <v>0</v>
      </c>
      <c r="D29" s="348" t="s">
        <v>479</v>
      </c>
      <c r="E29" s="99"/>
      <c r="F29" s="99"/>
      <c r="G29" s="125"/>
    </row>
    <row r="30" spans="1:7" ht="15" customHeight="1" x14ac:dyDescent="0.25">
      <c r="A30" s="134"/>
      <c r="B30" s="29"/>
      <c r="C30" s="243">
        <v>1</v>
      </c>
      <c r="D30" s="348" t="s">
        <v>480</v>
      </c>
      <c r="E30" s="348"/>
      <c r="F30" s="348"/>
      <c r="G30" s="125"/>
    </row>
    <row r="31" spans="1:7" ht="15" customHeight="1" x14ac:dyDescent="0.25">
      <c r="A31" s="134"/>
      <c r="B31" s="125"/>
      <c r="C31" s="243">
        <v>2</v>
      </c>
      <c r="D31" s="348" t="s">
        <v>481</v>
      </c>
      <c r="E31" s="348"/>
      <c r="F31" s="348"/>
      <c r="G31" s="125"/>
    </row>
    <row r="32" spans="1:7" ht="15" customHeight="1" x14ac:dyDescent="0.25">
      <c r="A32" s="134"/>
      <c r="B32" s="125"/>
      <c r="C32" s="243">
        <v>3</v>
      </c>
      <c r="D32" s="52" t="s">
        <v>482</v>
      </c>
      <c r="E32" s="348"/>
      <c r="F32" s="348"/>
      <c r="G32" s="125"/>
    </row>
    <row r="33" spans="1:7" ht="15" customHeight="1" x14ac:dyDescent="0.25">
      <c r="A33" s="134"/>
      <c r="B33" s="236" t="s">
        <v>483</v>
      </c>
      <c r="C33" s="237">
        <v>1</v>
      </c>
      <c r="D33" s="99" t="s">
        <v>484</v>
      </c>
      <c r="E33" s="99"/>
      <c r="F33" s="99"/>
      <c r="G33" s="125"/>
    </row>
    <row r="34" spans="1:7" ht="15" customHeight="1" x14ac:dyDescent="0.25">
      <c r="A34" s="134"/>
      <c r="B34" s="230"/>
      <c r="C34" s="238">
        <v>2</v>
      </c>
      <c r="D34" s="52" t="s">
        <v>485</v>
      </c>
      <c r="E34" s="52"/>
      <c r="F34" s="52"/>
      <c r="G34" s="125"/>
    </row>
    <row r="35" spans="1:7" ht="15" customHeight="1" x14ac:dyDescent="0.25">
      <c r="A35" s="134"/>
      <c r="B35" s="236" t="s">
        <v>486</v>
      </c>
      <c r="C35" s="237">
        <v>0</v>
      </c>
      <c r="D35" s="348" t="s">
        <v>487</v>
      </c>
      <c r="E35" s="99"/>
      <c r="F35" s="99"/>
      <c r="G35" s="125"/>
    </row>
    <row r="36" spans="1:7" ht="15" customHeight="1" x14ac:dyDescent="0.25">
      <c r="A36" s="28"/>
      <c r="B36" s="29"/>
      <c r="C36" s="243">
        <v>1</v>
      </c>
      <c r="D36" s="348" t="s">
        <v>488</v>
      </c>
      <c r="E36" s="348"/>
      <c r="F36" s="348"/>
      <c r="G36" s="151"/>
    </row>
    <row r="37" spans="1:7" ht="15" customHeight="1" x14ac:dyDescent="0.25">
      <c r="A37" s="28"/>
      <c r="B37" s="125"/>
      <c r="C37" s="243">
        <v>2</v>
      </c>
      <c r="D37" s="52" t="s">
        <v>489</v>
      </c>
      <c r="E37" s="348"/>
      <c r="F37" s="348"/>
      <c r="G37" s="151"/>
    </row>
    <row r="38" spans="1:7" ht="15" customHeight="1" x14ac:dyDescent="0.25">
      <c r="A38" s="28"/>
      <c r="B38" s="246" t="s">
        <v>490</v>
      </c>
      <c r="C38" s="237">
        <v>1</v>
      </c>
      <c r="D38" s="99" t="s">
        <v>491</v>
      </c>
      <c r="E38" s="99"/>
      <c r="F38" s="99"/>
      <c r="G38" s="151"/>
    </row>
    <row r="39" spans="1:7" ht="15" customHeight="1" x14ac:dyDescent="0.25">
      <c r="A39" s="28"/>
      <c r="B39" s="125"/>
      <c r="C39" s="243">
        <v>2</v>
      </c>
      <c r="D39" s="348" t="s">
        <v>492</v>
      </c>
      <c r="E39" s="348"/>
      <c r="F39" s="348"/>
      <c r="G39" s="151"/>
    </row>
    <row r="40" spans="1:7" ht="15" customHeight="1" x14ac:dyDescent="0.25">
      <c r="A40" s="28"/>
      <c r="B40" s="230"/>
      <c r="C40" s="238">
        <v>3</v>
      </c>
      <c r="D40" s="52" t="s">
        <v>493</v>
      </c>
      <c r="E40" s="52"/>
      <c r="F40" s="52"/>
      <c r="G40" s="151"/>
    </row>
    <row r="41" spans="1:7" ht="15" customHeight="1" x14ac:dyDescent="0.25">
      <c r="A41" s="28"/>
      <c r="B41" s="29" t="s">
        <v>494</v>
      </c>
      <c r="C41" s="237">
        <v>1</v>
      </c>
      <c r="D41" s="99"/>
      <c r="E41" s="99"/>
      <c r="F41" s="99"/>
      <c r="G41" s="151"/>
    </row>
    <row r="42" spans="1:7" ht="15" customHeight="1" x14ac:dyDescent="0.25">
      <c r="A42" s="28"/>
      <c r="B42" s="29"/>
      <c r="C42" s="243">
        <v>2</v>
      </c>
      <c r="D42" s="348"/>
      <c r="E42" s="348"/>
      <c r="F42" s="348"/>
      <c r="G42" s="151"/>
    </row>
    <row r="43" spans="1:7" ht="15" customHeight="1" x14ac:dyDescent="0.25">
      <c r="A43" s="28"/>
      <c r="B43" s="29"/>
      <c r="C43" s="243">
        <v>4</v>
      </c>
      <c r="D43" s="348"/>
      <c r="E43" s="348"/>
      <c r="F43" s="348"/>
      <c r="G43" s="151"/>
    </row>
    <row r="44" spans="1:7" ht="15" customHeight="1" x14ac:dyDescent="0.25">
      <c r="A44" s="28"/>
      <c r="B44" s="29"/>
      <c r="C44" s="243">
        <v>5</v>
      </c>
      <c r="D44" s="348"/>
      <c r="E44" s="348"/>
      <c r="F44" s="348"/>
      <c r="G44" s="151"/>
    </row>
    <row r="45" spans="1:7" ht="15" customHeight="1" x14ac:dyDescent="0.25">
      <c r="A45" s="28"/>
      <c r="B45" s="125"/>
      <c r="C45" s="243">
        <v>6</v>
      </c>
      <c r="D45" s="348"/>
      <c r="E45" s="348"/>
      <c r="F45" s="348"/>
      <c r="G45" s="151"/>
    </row>
    <row r="46" spans="1:7" ht="15" customHeight="1" x14ac:dyDescent="0.25">
      <c r="A46" s="28"/>
      <c r="B46" s="125"/>
      <c r="C46" s="243">
        <v>7</v>
      </c>
      <c r="D46" s="348"/>
      <c r="E46" s="348"/>
      <c r="F46" s="348"/>
      <c r="G46" s="151"/>
    </row>
    <row r="47" spans="1:7" ht="15" customHeight="1" x14ac:dyDescent="0.25">
      <c r="A47" s="28"/>
      <c r="B47" s="230"/>
      <c r="C47" s="238">
        <v>8</v>
      </c>
      <c r="D47" s="52"/>
      <c r="E47" s="52"/>
      <c r="F47" s="52"/>
      <c r="G47" s="151"/>
    </row>
    <row r="48" spans="1:7" ht="15" customHeight="1" x14ac:dyDescent="0.25">
      <c r="A48" s="134"/>
      <c r="B48" s="236" t="s">
        <v>495</v>
      </c>
      <c r="C48" s="237">
        <v>1</v>
      </c>
      <c r="D48" s="54" t="s">
        <v>496</v>
      </c>
      <c r="E48" s="99"/>
      <c r="F48" s="99"/>
      <c r="G48" s="125"/>
    </row>
    <row r="49" spans="1:7" ht="15" customHeight="1" x14ac:dyDescent="0.25">
      <c r="A49" s="134"/>
      <c r="B49" s="29"/>
      <c r="C49" s="248">
        <v>2</v>
      </c>
      <c r="D49" s="348" t="s">
        <v>497</v>
      </c>
      <c r="E49" s="54"/>
      <c r="F49" s="54"/>
      <c r="G49" s="125"/>
    </row>
    <row r="50" spans="1:7" ht="15" customHeight="1" x14ac:dyDescent="0.25">
      <c r="A50" s="134"/>
      <c r="B50" s="29"/>
      <c r="C50" s="243">
        <v>3</v>
      </c>
      <c r="D50" s="348" t="s">
        <v>498</v>
      </c>
      <c r="E50" s="348"/>
      <c r="F50" s="348"/>
      <c r="G50" s="125"/>
    </row>
    <row r="51" spans="1:7" ht="15" customHeight="1" x14ac:dyDescent="0.25">
      <c r="A51" s="134"/>
      <c r="B51" s="125"/>
      <c r="C51" s="248">
        <v>4</v>
      </c>
      <c r="D51" s="348" t="s">
        <v>499</v>
      </c>
      <c r="E51" s="348"/>
      <c r="F51" s="348"/>
      <c r="G51" s="125"/>
    </row>
    <row r="52" spans="1:7" ht="15" customHeight="1" x14ac:dyDescent="0.25">
      <c r="A52" s="134"/>
      <c r="B52" s="125"/>
      <c r="C52" s="243">
        <v>5</v>
      </c>
      <c r="D52" s="348" t="s">
        <v>500</v>
      </c>
      <c r="E52" s="348"/>
      <c r="F52" s="348"/>
      <c r="G52" s="125"/>
    </row>
    <row r="53" spans="1:7" ht="15" customHeight="1" x14ac:dyDescent="0.25">
      <c r="A53" s="134"/>
      <c r="B53" s="125"/>
      <c r="C53" s="248">
        <v>6</v>
      </c>
      <c r="D53" s="52" t="s">
        <v>0</v>
      </c>
      <c r="E53" s="348"/>
      <c r="F53" s="348"/>
      <c r="G53" s="125"/>
    </row>
    <row r="54" spans="1:7" ht="15" customHeight="1" x14ac:dyDescent="0.25">
      <c r="A54" s="28"/>
      <c r="B54" s="236" t="s">
        <v>501</v>
      </c>
      <c r="C54" s="237">
        <v>1</v>
      </c>
      <c r="D54" s="99" t="s">
        <v>502</v>
      </c>
      <c r="E54" s="99"/>
      <c r="F54" s="99"/>
      <c r="G54" s="151"/>
    </row>
    <row r="55" spans="1:7" ht="15" customHeight="1" x14ac:dyDescent="0.25">
      <c r="A55" s="28"/>
      <c r="B55" s="151"/>
      <c r="C55" s="238">
        <v>2</v>
      </c>
      <c r="D55" s="52" t="s">
        <v>503</v>
      </c>
      <c r="E55" s="52"/>
      <c r="F55" s="52"/>
      <c r="G55" s="151"/>
    </row>
    <row r="56" spans="1:7" ht="15" customHeight="1" x14ac:dyDescent="0.25">
      <c r="A56" s="134"/>
      <c r="B56" s="236" t="s">
        <v>243</v>
      </c>
      <c r="C56" s="237">
        <v>1</v>
      </c>
      <c r="D56" s="99" t="s">
        <v>504</v>
      </c>
      <c r="E56" s="99"/>
      <c r="F56" s="99"/>
      <c r="G56" s="125"/>
    </row>
    <row r="57" spans="1:7" ht="15" customHeight="1" x14ac:dyDescent="0.25">
      <c r="A57" s="134"/>
      <c r="B57" s="29"/>
      <c r="C57" s="243">
        <v>2</v>
      </c>
      <c r="D57" s="348" t="s">
        <v>505</v>
      </c>
      <c r="E57" s="348"/>
      <c r="F57" s="348"/>
      <c r="G57" s="125"/>
    </row>
    <row r="58" spans="1:7" ht="15" customHeight="1" x14ac:dyDescent="0.25">
      <c r="A58" s="134"/>
      <c r="B58" s="125"/>
      <c r="C58" s="243">
        <v>3</v>
      </c>
      <c r="D58" s="348" t="s">
        <v>506</v>
      </c>
      <c r="E58" s="348"/>
      <c r="F58" s="348"/>
      <c r="G58" s="125"/>
    </row>
    <row r="59" spans="1:7" ht="15" customHeight="1" x14ac:dyDescent="0.25">
      <c r="A59" s="134"/>
      <c r="B59" s="125"/>
      <c r="C59" s="243">
        <v>4</v>
      </c>
      <c r="D59" s="348" t="s">
        <v>507</v>
      </c>
      <c r="E59" s="348"/>
      <c r="F59" s="348"/>
      <c r="G59" s="125"/>
    </row>
    <row r="60" spans="1:7" ht="15" customHeight="1" x14ac:dyDescent="0.25">
      <c r="A60" s="134"/>
      <c r="B60" s="230"/>
      <c r="C60" s="238">
        <v>5</v>
      </c>
      <c r="D60" s="52" t="s">
        <v>508</v>
      </c>
      <c r="E60" s="52"/>
      <c r="F60" s="52"/>
      <c r="G60" s="125"/>
    </row>
    <row r="61" spans="1:7" ht="15" customHeight="1" x14ac:dyDescent="0.25">
      <c r="A61" s="28"/>
      <c r="B61" s="236" t="s">
        <v>509</v>
      </c>
      <c r="C61" s="249">
        <v>0</v>
      </c>
      <c r="D61" s="37"/>
      <c r="E61" s="37"/>
      <c r="F61" s="37"/>
      <c r="G61" s="151"/>
    </row>
    <row r="62" spans="1:7" ht="15" customHeight="1" x14ac:dyDescent="0.25">
      <c r="A62" s="28"/>
      <c r="B62" s="29"/>
      <c r="C62" s="243">
        <v>1</v>
      </c>
      <c r="D62" s="348"/>
      <c r="E62" s="348"/>
      <c r="F62" s="348"/>
      <c r="G62" s="151"/>
    </row>
    <row r="63" spans="1:7" ht="15" customHeight="1" x14ac:dyDescent="0.25">
      <c r="A63" s="28"/>
      <c r="B63" s="29"/>
      <c r="C63" s="243">
        <v>2</v>
      </c>
      <c r="D63" s="348"/>
      <c r="E63" s="348"/>
      <c r="F63" s="348"/>
      <c r="G63" s="151"/>
    </row>
    <row r="64" spans="1:7" ht="15" customHeight="1" x14ac:dyDescent="0.25">
      <c r="A64" s="28"/>
      <c r="B64" s="29"/>
      <c r="C64" s="243">
        <v>3</v>
      </c>
      <c r="D64" s="348"/>
      <c r="E64" s="348"/>
      <c r="F64" s="348"/>
      <c r="G64" s="151"/>
    </row>
    <row r="65" spans="1:7" ht="15" customHeight="1" x14ac:dyDescent="0.25">
      <c r="A65" s="28"/>
      <c r="B65" s="29"/>
      <c r="C65" s="243">
        <v>4</v>
      </c>
      <c r="D65" s="348"/>
      <c r="E65" s="348"/>
      <c r="F65" s="348"/>
      <c r="G65" s="151"/>
    </row>
    <row r="66" spans="1:7" ht="15" customHeight="1" x14ac:dyDescent="0.25">
      <c r="A66" s="28"/>
      <c r="B66" s="29"/>
      <c r="C66" s="243">
        <v>5</v>
      </c>
      <c r="D66" s="348"/>
      <c r="E66" s="348"/>
      <c r="F66" s="348"/>
      <c r="G66" s="151"/>
    </row>
    <row r="67" spans="1:7" ht="15" customHeight="1" x14ac:dyDescent="0.25">
      <c r="A67" s="28"/>
      <c r="B67" s="29"/>
      <c r="C67" s="243">
        <v>6</v>
      </c>
      <c r="D67" s="348"/>
      <c r="E67" s="348"/>
      <c r="F67" s="348"/>
      <c r="G67" s="151"/>
    </row>
    <row r="68" spans="1:7" ht="15" customHeight="1" x14ac:dyDescent="0.25">
      <c r="A68" s="28"/>
      <c r="B68" s="29"/>
      <c r="C68" s="243">
        <v>7</v>
      </c>
      <c r="D68" s="348"/>
      <c r="E68" s="348"/>
      <c r="F68" s="348"/>
      <c r="G68" s="151"/>
    </row>
    <row r="69" spans="1:7" ht="15" customHeight="1" x14ac:dyDescent="0.25">
      <c r="A69" s="28"/>
      <c r="B69" s="29"/>
      <c r="C69" s="243">
        <v>8</v>
      </c>
      <c r="D69" s="348"/>
      <c r="E69" s="348"/>
      <c r="F69" s="348"/>
      <c r="G69" s="151"/>
    </row>
    <row r="70" spans="1:7" ht="15" customHeight="1" x14ac:dyDescent="0.25">
      <c r="A70" s="28"/>
      <c r="B70" s="29"/>
      <c r="C70" s="243">
        <v>9</v>
      </c>
      <c r="D70" s="348"/>
      <c r="E70" s="348"/>
      <c r="F70" s="348"/>
      <c r="G70" s="151"/>
    </row>
    <row r="71" spans="1:7" ht="15" customHeight="1" x14ac:dyDescent="0.25">
      <c r="A71" s="28"/>
      <c r="B71" s="29"/>
      <c r="C71" s="243">
        <v>10</v>
      </c>
      <c r="D71" s="348"/>
      <c r="E71" s="348"/>
      <c r="F71" s="348"/>
      <c r="G71" s="151"/>
    </row>
    <row r="72" spans="1:7" ht="15" customHeight="1" x14ac:dyDescent="0.25">
      <c r="A72" s="28"/>
      <c r="B72" s="29"/>
      <c r="C72" s="243">
        <v>11</v>
      </c>
      <c r="D72" s="348"/>
      <c r="E72" s="348"/>
      <c r="F72" s="348"/>
      <c r="G72" s="151"/>
    </row>
    <row r="73" spans="1:7" ht="15" customHeight="1" x14ac:dyDescent="0.25">
      <c r="A73" s="28"/>
      <c r="B73" s="29"/>
      <c r="C73" s="243">
        <v>12</v>
      </c>
      <c r="D73" s="348"/>
      <c r="E73" s="348"/>
      <c r="F73" s="348"/>
      <c r="G73" s="151"/>
    </row>
    <row r="74" spans="1:7" ht="15" customHeight="1" x14ac:dyDescent="0.25">
      <c r="A74" s="28"/>
      <c r="B74" s="29"/>
      <c r="C74" s="243">
        <v>13</v>
      </c>
      <c r="D74" s="348"/>
      <c r="E74" s="348"/>
      <c r="F74" s="348"/>
      <c r="G74" s="151"/>
    </row>
    <row r="75" spans="1:7" ht="15" customHeight="1" x14ac:dyDescent="0.25">
      <c r="A75" s="28"/>
      <c r="B75" s="29"/>
      <c r="C75" s="243">
        <v>14</v>
      </c>
      <c r="D75" s="348"/>
      <c r="E75" s="348"/>
      <c r="F75" s="348"/>
      <c r="G75" s="151"/>
    </row>
    <row r="76" spans="1:7" ht="15" customHeight="1" x14ac:dyDescent="0.25">
      <c r="A76" s="28"/>
      <c r="B76" s="29"/>
      <c r="C76" s="243">
        <v>15</v>
      </c>
      <c r="D76" s="348"/>
      <c r="E76" s="348"/>
      <c r="F76" s="348"/>
      <c r="G76" s="151"/>
    </row>
    <row r="77" spans="1:7" ht="15" customHeight="1" x14ac:dyDescent="0.25">
      <c r="A77" s="28"/>
      <c r="B77" s="29"/>
      <c r="C77" s="243">
        <v>16</v>
      </c>
      <c r="D77" s="348"/>
      <c r="E77" s="348"/>
      <c r="F77" s="348"/>
      <c r="G77" s="151"/>
    </row>
    <row r="78" spans="1:7" ht="15" customHeight="1" x14ac:dyDescent="0.25">
      <c r="A78" s="28"/>
      <c r="B78" s="29"/>
      <c r="C78" s="243">
        <v>17</v>
      </c>
      <c r="D78" s="348"/>
      <c r="E78" s="348"/>
      <c r="F78" s="348"/>
      <c r="G78" s="151"/>
    </row>
    <row r="79" spans="1:7" ht="15" customHeight="1" x14ac:dyDescent="0.25">
      <c r="A79" s="28"/>
      <c r="B79" s="29"/>
      <c r="C79" s="243">
        <v>18</v>
      </c>
      <c r="D79" s="348"/>
      <c r="E79" s="348"/>
      <c r="F79" s="348"/>
      <c r="G79" s="151"/>
    </row>
    <row r="80" spans="1:7" ht="15" customHeight="1" x14ac:dyDescent="0.25">
      <c r="A80" s="28"/>
      <c r="B80" s="29"/>
      <c r="C80" s="243">
        <v>19</v>
      </c>
      <c r="D80" s="348"/>
      <c r="E80" s="348"/>
      <c r="F80" s="348"/>
      <c r="G80" s="151"/>
    </row>
    <row r="81" spans="1:7" ht="15" customHeight="1" x14ac:dyDescent="0.25">
      <c r="A81" s="28"/>
      <c r="B81" s="29"/>
      <c r="C81" s="243">
        <v>20</v>
      </c>
      <c r="D81" s="348"/>
      <c r="E81" s="348"/>
      <c r="F81" s="348"/>
      <c r="G81" s="151"/>
    </row>
    <row r="82" spans="1:7" ht="15" customHeight="1" x14ac:dyDescent="0.25">
      <c r="A82" s="28"/>
      <c r="B82" s="29"/>
      <c r="C82" s="243">
        <v>21</v>
      </c>
      <c r="D82" s="348"/>
      <c r="E82" s="348"/>
      <c r="F82" s="348"/>
      <c r="G82" s="151"/>
    </row>
    <row r="83" spans="1:7" ht="15" customHeight="1" x14ac:dyDescent="0.25">
      <c r="A83" s="28"/>
      <c r="B83" s="29"/>
      <c r="C83" s="243">
        <v>22</v>
      </c>
      <c r="D83" s="348"/>
      <c r="E83" s="348"/>
      <c r="F83" s="348"/>
      <c r="G83" s="151"/>
    </row>
    <row r="84" spans="1:7" ht="15" customHeight="1" x14ac:dyDescent="0.25">
      <c r="A84" s="28"/>
      <c r="B84" s="29"/>
      <c r="C84" s="243">
        <v>23</v>
      </c>
      <c r="D84" s="348"/>
      <c r="E84" s="348"/>
      <c r="F84" s="348"/>
      <c r="G84" s="151"/>
    </row>
    <row r="85" spans="1:7" ht="15" customHeight="1" x14ac:dyDescent="0.25">
      <c r="A85" s="28"/>
      <c r="B85" s="29"/>
      <c r="C85" s="243">
        <v>24</v>
      </c>
      <c r="D85" s="348"/>
      <c r="E85" s="348"/>
      <c r="F85" s="348"/>
      <c r="G85" s="151"/>
    </row>
    <row r="86" spans="1:7" ht="15" customHeight="1" x14ac:dyDescent="0.25">
      <c r="A86" s="28"/>
      <c r="B86" s="29"/>
      <c r="C86" s="243">
        <v>25</v>
      </c>
      <c r="D86" s="348"/>
      <c r="E86" s="348"/>
      <c r="F86" s="348"/>
      <c r="G86" s="151"/>
    </row>
    <row r="87" spans="1:7" ht="15" customHeight="1" x14ac:dyDescent="0.25">
      <c r="A87" s="28"/>
      <c r="B87" s="29"/>
      <c r="C87" s="243">
        <v>26</v>
      </c>
      <c r="D87" s="348"/>
      <c r="E87" s="348"/>
      <c r="F87" s="348"/>
      <c r="G87" s="151"/>
    </row>
    <row r="88" spans="1:7" ht="15" customHeight="1" x14ac:dyDescent="0.25">
      <c r="A88" s="28"/>
      <c r="B88" s="29"/>
      <c r="C88" s="243">
        <v>27</v>
      </c>
      <c r="D88" s="348"/>
      <c r="E88" s="348"/>
      <c r="F88" s="348"/>
      <c r="G88" s="151"/>
    </row>
    <row r="89" spans="1:7" ht="15" customHeight="1" x14ac:dyDescent="0.25">
      <c r="A89" s="28"/>
      <c r="B89" s="29"/>
      <c r="C89" s="243">
        <v>28</v>
      </c>
      <c r="D89" s="348"/>
      <c r="E89" s="348"/>
      <c r="F89" s="348"/>
      <c r="G89" s="151"/>
    </row>
    <row r="90" spans="1:7" ht="15" customHeight="1" x14ac:dyDescent="0.25">
      <c r="A90" s="28"/>
      <c r="B90" s="29"/>
      <c r="C90" s="243">
        <v>29</v>
      </c>
      <c r="D90" s="348"/>
      <c r="E90" s="348"/>
      <c r="F90" s="348"/>
      <c r="G90" s="151"/>
    </row>
    <row r="91" spans="1:7" ht="15" customHeight="1" x14ac:dyDescent="0.25">
      <c r="A91" s="28"/>
      <c r="B91" s="29"/>
      <c r="C91" s="243">
        <v>30</v>
      </c>
      <c r="D91" s="348"/>
      <c r="E91" s="348"/>
      <c r="F91" s="348"/>
      <c r="G91" s="151"/>
    </row>
    <row r="92" spans="1:7" ht="15" customHeight="1" x14ac:dyDescent="0.25">
      <c r="A92" s="28"/>
      <c r="B92" s="29"/>
      <c r="C92" s="243">
        <v>31</v>
      </c>
      <c r="D92" s="348"/>
      <c r="E92" s="348"/>
      <c r="F92" s="348"/>
      <c r="G92" s="151"/>
    </row>
    <row r="93" spans="1:7" ht="15" customHeight="1" x14ac:dyDescent="0.25">
      <c r="A93" s="28"/>
      <c r="B93" s="29"/>
      <c r="C93" s="243">
        <v>32</v>
      </c>
      <c r="D93" s="348"/>
      <c r="E93" s="348"/>
      <c r="F93" s="348"/>
      <c r="G93" s="151"/>
    </row>
    <row r="94" spans="1:7" ht="15" customHeight="1" x14ac:dyDescent="0.25">
      <c r="A94" s="28"/>
      <c r="B94" s="29"/>
      <c r="C94" s="243">
        <v>33</v>
      </c>
      <c r="D94" s="348"/>
      <c r="E94" s="348"/>
      <c r="F94" s="348"/>
      <c r="G94" s="151"/>
    </row>
    <row r="95" spans="1:7" ht="15" customHeight="1" x14ac:dyDescent="0.25">
      <c r="A95" s="28"/>
      <c r="B95" s="29"/>
      <c r="C95" s="243">
        <v>34</v>
      </c>
      <c r="D95" s="348"/>
      <c r="E95" s="348"/>
      <c r="F95" s="348"/>
      <c r="G95" s="151"/>
    </row>
    <row r="96" spans="1:7" ht="15" customHeight="1" x14ac:dyDescent="0.25">
      <c r="A96" s="28"/>
      <c r="B96" s="29"/>
      <c r="C96" s="243">
        <v>35</v>
      </c>
      <c r="D96" s="348"/>
      <c r="E96" s="348"/>
      <c r="F96" s="348"/>
      <c r="G96" s="151"/>
    </row>
    <row r="97" spans="1:7" ht="15" customHeight="1" x14ac:dyDescent="0.25">
      <c r="A97" s="28"/>
      <c r="B97" s="29"/>
      <c r="C97" s="243">
        <v>36</v>
      </c>
      <c r="D97" s="348"/>
      <c r="E97" s="348"/>
      <c r="F97" s="348"/>
      <c r="G97" s="151"/>
    </row>
    <row r="98" spans="1:7" ht="15" customHeight="1" x14ac:dyDescent="0.25">
      <c r="A98" s="28"/>
      <c r="B98" s="29"/>
      <c r="C98" s="243">
        <v>37</v>
      </c>
      <c r="D98" s="348"/>
      <c r="E98" s="348"/>
      <c r="F98" s="348"/>
      <c r="G98" s="151"/>
    </row>
    <row r="99" spans="1:7" ht="15" customHeight="1" x14ac:dyDescent="0.25">
      <c r="A99" s="28"/>
      <c r="B99" s="29"/>
      <c r="C99" s="243">
        <v>38</v>
      </c>
      <c r="D99" s="348"/>
      <c r="E99" s="348"/>
      <c r="F99" s="348"/>
      <c r="G99" s="151"/>
    </row>
    <row r="100" spans="1:7" ht="15" customHeight="1" x14ac:dyDescent="0.25">
      <c r="A100" s="28"/>
      <c r="B100" s="29"/>
      <c r="C100" s="243">
        <v>39</v>
      </c>
      <c r="D100" s="348"/>
      <c r="E100" s="348"/>
      <c r="F100" s="348"/>
      <c r="G100" s="151"/>
    </row>
    <row r="101" spans="1:7" ht="15" customHeight="1" x14ac:dyDescent="0.25">
      <c r="A101" s="28"/>
      <c r="B101" s="29"/>
      <c r="C101" s="243">
        <v>40</v>
      </c>
      <c r="D101" s="348"/>
      <c r="E101" s="348"/>
      <c r="F101" s="348"/>
      <c r="G101" s="151"/>
    </row>
    <row r="102" spans="1:7" ht="15" customHeight="1" x14ac:dyDescent="0.25">
      <c r="A102" s="28"/>
      <c r="B102" s="29"/>
      <c r="C102" s="243">
        <v>41</v>
      </c>
      <c r="D102" s="348"/>
      <c r="E102" s="348"/>
      <c r="F102" s="348"/>
      <c r="G102" s="151"/>
    </row>
    <row r="103" spans="1:7" ht="15" customHeight="1" x14ac:dyDescent="0.25">
      <c r="A103" s="28"/>
      <c r="B103" s="29"/>
      <c r="C103" s="243">
        <v>42</v>
      </c>
      <c r="D103" s="348"/>
      <c r="E103" s="348"/>
      <c r="F103" s="348"/>
      <c r="G103" s="151"/>
    </row>
    <row r="104" spans="1:7" ht="15" customHeight="1" x14ac:dyDescent="0.25">
      <c r="A104" s="28"/>
      <c r="B104" s="29"/>
      <c r="C104" s="243">
        <v>43</v>
      </c>
      <c r="D104" s="348"/>
      <c r="E104" s="348"/>
      <c r="F104" s="348"/>
      <c r="G104" s="151"/>
    </row>
    <row r="105" spans="1:7" ht="15" customHeight="1" x14ac:dyDescent="0.25">
      <c r="A105" s="28"/>
      <c r="B105" s="29"/>
      <c r="C105" s="243">
        <v>44</v>
      </c>
      <c r="D105" s="348"/>
      <c r="E105" s="348"/>
      <c r="F105" s="348"/>
      <c r="G105" s="151"/>
    </row>
    <row r="106" spans="1:7" ht="15" customHeight="1" x14ac:dyDescent="0.25">
      <c r="A106" s="28"/>
      <c r="B106" s="29"/>
      <c r="C106" s="243">
        <v>45</v>
      </c>
      <c r="D106" s="348"/>
      <c r="E106" s="348"/>
      <c r="F106" s="348"/>
      <c r="G106" s="151"/>
    </row>
    <row r="107" spans="1:7" ht="15" customHeight="1" x14ac:dyDescent="0.25">
      <c r="A107" s="28"/>
      <c r="B107" s="29"/>
      <c r="C107" s="243">
        <v>46</v>
      </c>
      <c r="D107" s="348"/>
      <c r="E107" s="348"/>
      <c r="F107" s="348"/>
      <c r="G107" s="151"/>
    </row>
    <row r="108" spans="1:7" ht="15" customHeight="1" x14ac:dyDescent="0.25">
      <c r="A108" s="28"/>
      <c r="B108" s="29"/>
      <c r="C108" s="243">
        <v>47</v>
      </c>
      <c r="D108" s="348"/>
      <c r="E108" s="348"/>
      <c r="F108" s="348"/>
      <c r="G108" s="151"/>
    </row>
    <row r="109" spans="1:7" ht="15" customHeight="1" x14ac:dyDescent="0.25">
      <c r="A109" s="28"/>
      <c r="B109" s="29"/>
      <c r="C109" s="243">
        <v>48</v>
      </c>
      <c r="D109" s="348"/>
      <c r="E109" s="348"/>
      <c r="F109" s="348"/>
      <c r="G109" s="151"/>
    </row>
    <row r="110" spans="1:7" ht="15" customHeight="1" x14ac:dyDescent="0.25">
      <c r="A110" s="28"/>
      <c r="B110" s="29"/>
      <c r="C110" s="243">
        <v>49</v>
      </c>
      <c r="D110" s="348"/>
      <c r="E110" s="348"/>
      <c r="F110" s="348"/>
      <c r="G110" s="151"/>
    </row>
    <row r="111" spans="1:7" ht="15" customHeight="1" x14ac:dyDescent="0.25">
      <c r="A111" s="28"/>
      <c r="B111" s="29"/>
      <c r="C111" s="243">
        <v>50</v>
      </c>
      <c r="D111" s="348"/>
      <c r="E111" s="348"/>
      <c r="F111" s="348"/>
      <c r="G111" s="151"/>
    </row>
    <row r="112" spans="1:7" ht="15" customHeight="1" x14ac:dyDescent="0.25">
      <c r="A112" s="28"/>
      <c r="B112" s="29"/>
      <c r="C112" s="243">
        <v>51</v>
      </c>
      <c r="D112" s="348"/>
      <c r="E112" s="348"/>
      <c r="F112" s="348"/>
      <c r="G112" s="151"/>
    </row>
    <row r="113" spans="1:7" ht="15" customHeight="1" x14ac:dyDescent="0.25">
      <c r="A113" s="28"/>
      <c r="B113" s="29"/>
      <c r="C113" s="243">
        <v>52</v>
      </c>
      <c r="D113" s="348"/>
      <c r="E113" s="348"/>
      <c r="F113" s="348"/>
      <c r="G113" s="151"/>
    </row>
    <row r="114" spans="1:7" ht="15" customHeight="1" x14ac:dyDescent="0.25">
      <c r="A114" s="28"/>
      <c r="B114" s="29"/>
      <c r="C114" s="243">
        <v>53</v>
      </c>
      <c r="D114" s="348"/>
      <c r="E114" s="348"/>
      <c r="F114" s="348"/>
      <c r="G114" s="151"/>
    </row>
    <row r="115" spans="1:7" ht="15" customHeight="1" x14ac:dyDescent="0.25">
      <c r="A115" s="28"/>
      <c r="B115" s="29"/>
      <c r="C115" s="243">
        <v>54</v>
      </c>
      <c r="D115" s="348"/>
      <c r="E115" s="348"/>
      <c r="F115" s="348"/>
      <c r="G115" s="151"/>
    </row>
    <row r="116" spans="1:7" ht="15" customHeight="1" x14ac:dyDescent="0.25">
      <c r="A116" s="28"/>
      <c r="B116" s="29"/>
      <c r="C116" s="243">
        <v>55</v>
      </c>
      <c r="D116" s="348"/>
      <c r="E116" s="348"/>
      <c r="F116" s="348"/>
      <c r="G116" s="151"/>
    </row>
    <row r="117" spans="1:7" ht="15" customHeight="1" x14ac:dyDescent="0.25">
      <c r="A117" s="28"/>
      <c r="B117" s="29"/>
      <c r="C117" s="243">
        <v>56</v>
      </c>
      <c r="D117" s="348"/>
      <c r="E117" s="348"/>
      <c r="F117" s="348"/>
      <c r="G117" s="151"/>
    </row>
    <row r="118" spans="1:7" ht="15" customHeight="1" x14ac:dyDescent="0.25">
      <c r="A118" s="28"/>
      <c r="B118" s="29"/>
      <c r="C118" s="243">
        <v>57</v>
      </c>
      <c r="D118" s="348"/>
      <c r="E118" s="348"/>
      <c r="F118" s="348"/>
      <c r="G118" s="151"/>
    </row>
    <row r="119" spans="1:7" ht="15" customHeight="1" x14ac:dyDescent="0.25">
      <c r="A119" s="28"/>
      <c r="B119" s="29"/>
      <c r="C119" s="243">
        <v>58</v>
      </c>
      <c r="D119" s="348"/>
      <c r="E119" s="348"/>
      <c r="F119" s="348"/>
      <c r="G119" s="151"/>
    </row>
    <row r="120" spans="1:7" ht="15" customHeight="1" x14ac:dyDescent="0.25">
      <c r="A120" s="28"/>
      <c r="B120" s="29"/>
      <c r="C120" s="243">
        <v>59</v>
      </c>
      <c r="D120" s="348"/>
      <c r="E120" s="348"/>
      <c r="F120" s="348"/>
      <c r="G120" s="151"/>
    </row>
    <row r="121" spans="1:7" ht="15" customHeight="1" x14ac:dyDescent="0.25">
      <c r="A121" s="28"/>
      <c r="B121" s="29"/>
      <c r="C121" s="243">
        <v>60</v>
      </c>
      <c r="D121" s="348"/>
      <c r="E121" s="348"/>
      <c r="F121" s="348"/>
      <c r="G121" s="151"/>
    </row>
    <row r="122" spans="1:7" ht="15" customHeight="1" x14ac:dyDescent="0.25">
      <c r="A122" s="28"/>
      <c r="B122" s="29"/>
      <c r="C122" s="243">
        <v>61</v>
      </c>
      <c r="D122" s="348"/>
      <c r="E122" s="348"/>
      <c r="F122" s="348"/>
      <c r="G122" s="151"/>
    </row>
    <row r="123" spans="1:7" ht="15" customHeight="1" x14ac:dyDescent="0.25">
      <c r="A123" s="28"/>
      <c r="B123" s="29"/>
      <c r="C123" s="243">
        <v>62</v>
      </c>
      <c r="D123" s="348"/>
      <c r="E123" s="348"/>
      <c r="F123" s="348"/>
      <c r="G123" s="151"/>
    </row>
    <row r="124" spans="1:7" ht="15" customHeight="1" x14ac:dyDescent="0.25">
      <c r="A124" s="28"/>
      <c r="B124" s="29"/>
      <c r="C124" s="243">
        <v>63</v>
      </c>
      <c r="D124" s="348"/>
      <c r="E124" s="348"/>
      <c r="F124" s="348"/>
      <c r="G124" s="151"/>
    </row>
    <row r="125" spans="1:7" ht="15" customHeight="1" x14ac:dyDescent="0.25">
      <c r="A125" s="28"/>
      <c r="B125" s="29"/>
      <c r="C125" s="243">
        <v>64</v>
      </c>
      <c r="D125" s="348"/>
      <c r="E125" s="348"/>
      <c r="F125" s="348"/>
      <c r="G125" s="151"/>
    </row>
    <row r="126" spans="1:7" ht="15" customHeight="1" x14ac:dyDescent="0.25">
      <c r="A126" s="28"/>
      <c r="B126" s="29"/>
      <c r="C126" s="243">
        <v>65</v>
      </c>
      <c r="D126" s="348"/>
      <c r="E126" s="348"/>
      <c r="F126" s="348"/>
      <c r="G126" s="151"/>
    </row>
    <row r="127" spans="1:7" ht="15" customHeight="1" x14ac:dyDescent="0.25">
      <c r="A127" s="28"/>
      <c r="B127" s="29"/>
      <c r="C127" s="243">
        <v>66</v>
      </c>
      <c r="D127" s="348"/>
      <c r="E127" s="348"/>
      <c r="F127" s="348"/>
      <c r="G127" s="151"/>
    </row>
    <row r="128" spans="1:7" ht="15" customHeight="1" x14ac:dyDescent="0.25">
      <c r="A128" s="28"/>
      <c r="B128" s="29"/>
      <c r="C128" s="243">
        <v>67</v>
      </c>
      <c r="D128" s="348"/>
      <c r="E128" s="348"/>
      <c r="F128" s="348"/>
      <c r="G128" s="151"/>
    </row>
    <row r="129" spans="1:7" ht="15" customHeight="1" x14ac:dyDescent="0.25">
      <c r="A129" s="28"/>
      <c r="B129" s="29"/>
      <c r="C129" s="243">
        <v>68</v>
      </c>
      <c r="D129" s="348"/>
      <c r="E129" s="348"/>
      <c r="F129" s="348"/>
      <c r="G129" s="151"/>
    </row>
    <row r="130" spans="1:7" ht="15" customHeight="1" x14ac:dyDescent="0.25">
      <c r="A130" s="28"/>
      <c r="B130" s="29"/>
      <c r="C130" s="243">
        <v>69</v>
      </c>
      <c r="D130" s="348"/>
      <c r="E130" s="348"/>
      <c r="F130" s="348"/>
      <c r="G130" s="151"/>
    </row>
    <row r="131" spans="1:7" ht="15" customHeight="1" x14ac:dyDescent="0.25">
      <c r="A131" s="28"/>
      <c r="B131" s="29"/>
      <c r="C131" s="243">
        <v>70</v>
      </c>
      <c r="D131" s="348"/>
      <c r="E131" s="348"/>
      <c r="F131" s="348"/>
      <c r="G131" s="151"/>
    </row>
    <row r="132" spans="1:7" ht="15" customHeight="1" x14ac:dyDescent="0.25">
      <c r="A132" s="28"/>
      <c r="B132" s="29"/>
      <c r="C132" s="243">
        <v>71</v>
      </c>
      <c r="D132" s="348"/>
      <c r="E132" s="348"/>
      <c r="F132" s="348"/>
      <c r="G132" s="151"/>
    </row>
    <row r="133" spans="1:7" ht="15" customHeight="1" x14ac:dyDescent="0.25">
      <c r="A133" s="28"/>
      <c r="B133" s="29"/>
      <c r="C133" s="243">
        <v>72</v>
      </c>
      <c r="D133" s="348"/>
      <c r="E133" s="348"/>
      <c r="F133" s="348"/>
      <c r="G133" s="151"/>
    </row>
    <row r="134" spans="1:7" ht="15" customHeight="1" x14ac:dyDescent="0.25">
      <c r="A134" s="28"/>
      <c r="B134" s="29"/>
      <c r="C134" s="243">
        <v>73</v>
      </c>
      <c r="D134" s="348"/>
      <c r="E134" s="348"/>
      <c r="F134" s="348"/>
      <c r="G134" s="151"/>
    </row>
    <row r="135" spans="1:7" ht="15" customHeight="1" x14ac:dyDescent="0.25">
      <c r="A135" s="28"/>
      <c r="B135" s="29"/>
      <c r="C135" s="243">
        <v>74</v>
      </c>
      <c r="D135" s="348"/>
      <c r="E135" s="348"/>
      <c r="F135" s="348"/>
      <c r="G135" s="151"/>
    </row>
    <row r="136" spans="1:7" ht="15" customHeight="1" x14ac:dyDescent="0.25">
      <c r="A136" s="28"/>
      <c r="B136" s="29"/>
      <c r="C136" s="243">
        <v>75</v>
      </c>
      <c r="D136" s="348"/>
      <c r="E136" s="348"/>
      <c r="F136" s="348"/>
      <c r="G136" s="151"/>
    </row>
    <row r="137" spans="1:7" ht="15" customHeight="1" x14ac:dyDescent="0.25">
      <c r="A137" s="28"/>
      <c r="B137" s="29"/>
      <c r="C137" s="243">
        <v>76</v>
      </c>
      <c r="D137" s="348"/>
      <c r="E137" s="348"/>
      <c r="F137" s="348"/>
      <c r="G137" s="151"/>
    </row>
    <row r="138" spans="1:7" ht="15" customHeight="1" x14ac:dyDescent="0.25">
      <c r="A138" s="28"/>
      <c r="B138" s="29"/>
      <c r="C138" s="243">
        <v>77</v>
      </c>
      <c r="D138" s="348"/>
      <c r="E138" s="348"/>
      <c r="F138" s="348"/>
      <c r="G138" s="151"/>
    </row>
    <row r="139" spans="1:7" ht="15" customHeight="1" x14ac:dyDescent="0.25">
      <c r="A139" s="28"/>
      <c r="B139" s="29"/>
      <c r="C139" s="243">
        <v>78</v>
      </c>
      <c r="D139" s="348"/>
      <c r="E139" s="348"/>
      <c r="F139" s="348"/>
      <c r="G139" s="151"/>
    </row>
    <row r="140" spans="1:7" ht="15" customHeight="1" x14ac:dyDescent="0.25">
      <c r="A140" s="28"/>
      <c r="B140" s="29"/>
      <c r="C140" s="243">
        <v>79</v>
      </c>
      <c r="D140" s="348"/>
      <c r="E140" s="348"/>
      <c r="F140" s="348"/>
      <c r="G140" s="151"/>
    </row>
    <row r="141" spans="1:7" ht="15" customHeight="1" x14ac:dyDescent="0.25">
      <c r="A141" s="28"/>
      <c r="B141" s="29"/>
      <c r="C141" s="243">
        <v>80</v>
      </c>
      <c r="D141" s="348"/>
      <c r="E141" s="348"/>
      <c r="F141" s="348"/>
      <c r="G141" s="151"/>
    </row>
    <row r="142" spans="1:7" ht="15" customHeight="1" x14ac:dyDescent="0.25">
      <c r="A142" s="28"/>
      <c r="B142" s="29"/>
      <c r="C142" s="243">
        <v>81</v>
      </c>
      <c r="D142" s="348"/>
      <c r="E142" s="348"/>
      <c r="F142" s="348"/>
      <c r="G142" s="151"/>
    </row>
    <row r="143" spans="1:7" ht="15" customHeight="1" x14ac:dyDescent="0.25">
      <c r="A143" s="28"/>
      <c r="B143" s="151"/>
      <c r="C143" s="243">
        <v>82</v>
      </c>
      <c r="D143" s="348"/>
      <c r="E143" s="348"/>
      <c r="F143" s="348"/>
      <c r="G143" s="151"/>
    </row>
    <row r="144" spans="1:7" ht="15" customHeight="1" x14ac:dyDescent="0.25">
      <c r="A144" s="28"/>
      <c r="B144" s="151"/>
      <c r="C144" s="243">
        <v>83</v>
      </c>
      <c r="D144" s="348"/>
      <c r="E144" s="348"/>
      <c r="F144" s="348"/>
      <c r="G144" s="151"/>
    </row>
    <row r="145" spans="1:7" ht="15" customHeight="1" x14ac:dyDescent="0.25">
      <c r="A145" s="28"/>
      <c r="B145" s="151"/>
      <c r="C145" s="243">
        <v>84</v>
      </c>
      <c r="D145" s="348"/>
      <c r="E145" s="348"/>
      <c r="F145" s="348"/>
      <c r="G145" s="151"/>
    </row>
    <row r="146" spans="1:7" ht="15" customHeight="1" x14ac:dyDescent="0.25">
      <c r="A146" s="28"/>
      <c r="B146" s="151"/>
      <c r="C146" s="243">
        <v>85</v>
      </c>
      <c r="D146" s="348"/>
      <c r="E146" s="348"/>
      <c r="F146" s="348"/>
      <c r="G146" s="151"/>
    </row>
    <row r="147" spans="1:7" ht="15" customHeight="1" x14ac:dyDescent="0.25">
      <c r="A147" s="28"/>
      <c r="B147" s="151"/>
      <c r="C147" s="243">
        <v>86</v>
      </c>
      <c r="D147" s="348"/>
      <c r="E147" s="348"/>
      <c r="F147" s="348"/>
      <c r="G147" s="151"/>
    </row>
    <row r="148" spans="1:7" ht="15" customHeight="1" x14ac:dyDescent="0.25">
      <c r="A148" s="28"/>
      <c r="B148" s="151"/>
      <c r="C148" s="243">
        <v>87</v>
      </c>
      <c r="D148" s="348"/>
      <c r="E148" s="348"/>
      <c r="F148" s="348"/>
      <c r="G148" s="151"/>
    </row>
    <row r="149" spans="1:7" ht="15" customHeight="1" x14ac:dyDescent="0.25">
      <c r="A149" s="28"/>
      <c r="B149" s="151"/>
      <c r="C149" s="243">
        <v>88</v>
      </c>
      <c r="D149" s="348"/>
      <c r="E149" s="348"/>
      <c r="F149" s="348"/>
      <c r="G149" s="151"/>
    </row>
    <row r="150" spans="1:7" ht="15" customHeight="1" x14ac:dyDescent="0.25">
      <c r="A150" s="28"/>
      <c r="B150" s="151"/>
      <c r="C150" s="243">
        <v>89</v>
      </c>
      <c r="D150" s="348"/>
      <c r="E150" s="348"/>
      <c r="F150" s="348"/>
      <c r="G150" s="151"/>
    </row>
    <row r="151" spans="1:7" ht="15" customHeight="1" x14ac:dyDescent="0.25">
      <c r="A151" s="28"/>
      <c r="B151" s="151"/>
      <c r="C151" s="243">
        <v>90</v>
      </c>
      <c r="D151" s="348"/>
      <c r="E151" s="348"/>
      <c r="F151" s="348"/>
      <c r="G151" s="151"/>
    </row>
    <row r="152" spans="1:7" ht="15" customHeight="1" x14ac:dyDescent="0.25">
      <c r="A152" s="28"/>
      <c r="B152" s="151"/>
      <c r="C152" s="243">
        <v>91</v>
      </c>
      <c r="D152" s="348"/>
      <c r="E152" s="348"/>
      <c r="F152" s="348"/>
      <c r="G152" s="151"/>
    </row>
    <row r="153" spans="1:7" ht="15" customHeight="1" x14ac:dyDescent="0.25">
      <c r="A153" s="28"/>
      <c r="B153" s="151"/>
      <c r="C153" s="243">
        <v>92</v>
      </c>
      <c r="D153" s="348"/>
      <c r="E153" s="348"/>
      <c r="F153" s="348"/>
      <c r="G153" s="151"/>
    </row>
    <row r="154" spans="1:7" ht="15" customHeight="1" x14ac:dyDescent="0.25">
      <c r="A154" s="28"/>
      <c r="B154" s="151"/>
      <c r="C154" s="243">
        <v>93</v>
      </c>
      <c r="D154" s="348"/>
      <c r="E154" s="348"/>
      <c r="F154" s="348"/>
      <c r="G154" s="151"/>
    </row>
    <row r="155" spans="1:7" ht="15" customHeight="1" x14ac:dyDescent="0.25">
      <c r="A155" s="28"/>
      <c r="B155" s="151"/>
      <c r="C155" s="243">
        <v>94</v>
      </c>
      <c r="D155" s="348"/>
      <c r="E155" s="348"/>
      <c r="F155" s="348"/>
      <c r="G155" s="151"/>
    </row>
    <row r="156" spans="1:7" ht="15" customHeight="1" x14ac:dyDescent="0.25">
      <c r="A156" s="28"/>
      <c r="B156" s="151"/>
      <c r="C156" s="243">
        <v>95</v>
      </c>
      <c r="D156" s="348"/>
      <c r="E156" s="348"/>
      <c r="F156" s="348"/>
      <c r="G156" s="151"/>
    </row>
    <row r="157" spans="1:7" ht="15" customHeight="1" x14ac:dyDescent="0.25">
      <c r="A157" s="28"/>
      <c r="B157" s="151"/>
      <c r="C157" s="243">
        <v>96</v>
      </c>
      <c r="D157" s="348"/>
      <c r="E157" s="348"/>
      <c r="F157" s="348"/>
      <c r="G157" s="151"/>
    </row>
    <row r="158" spans="1:7" ht="15" customHeight="1" x14ac:dyDescent="0.25">
      <c r="A158" s="28"/>
      <c r="B158" s="151"/>
      <c r="C158" s="243">
        <v>97</v>
      </c>
      <c r="D158" s="348"/>
      <c r="E158" s="348"/>
      <c r="F158" s="348"/>
      <c r="G158" s="151"/>
    </row>
    <row r="159" spans="1:7" ht="15" customHeight="1" x14ac:dyDescent="0.25">
      <c r="A159" s="28"/>
      <c r="B159" s="151"/>
      <c r="C159" s="243">
        <v>98</v>
      </c>
      <c r="D159" s="348"/>
      <c r="E159" s="348"/>
      <c r="F159" s="348"/>
      <c r="G159" s="151"/>
    </row>
    <row r="160" spans="1:7" ht="15" customHeight="1" x14ac:dyDescent="0.25">
      <c r="A160" s="28"/>
      <c r="B160" s="151"/>
      <c r="C160" s="243">
        <v>99</v>
      </c>
      <c r="D160" s="348"/>
      <c r="E160" s="348"/>
      <c r="F160" s="348"/>
      <c r="G160" s="151"/>
    </row>
    <row r="161" spans="1:7" ht="15" customHeight="1" x14ac:dyDescent="0.25">
      <c r="A161" s="28"/>
      <c r="B161" s="250"/>
      <c r="C161" s="238">
        <v>100</v>
      </c>
      <c r="D161" s="52"/>
      <c r="E161" s="52"/>
      <c r="F161" s="52"/>
      <c r="G161" s="151"/>
    </row>
    <row r="162" spans="1:7" ht="15" customHeight="1" x14ac:dyDescent="0.25">
      <c r="A162" s="28"/>
      <c r="B162" s="236" t="s">
        <v>510</v>
      </c>
      <c r="C162" s="237">
        <v>1</v>
      </c>
      <c r="D162" s="99" t="s">
        <v>511</v>
      </c>
      <c r="E162" s="99"/>
      <c r="F162" s="99"/>
      <c r="G162" s="151"/>
    </row>
    <row r="163" spans="1:7" ht="15" customHeight="1" x14ac:dyDescent="0.25">
      <c r="A163" s="28"/>
      <c r="B163" s="151"/>
      <c r="C163" s="243">
        <v>2</v>
      </c>
      <c r="D163" s="348" t="s">
        <v>512</v>
      </c>
      <c r="E163" s="348"/>
      <c r="F163" s="348"/>
      <c r="G163" s="151"/>
    </row>
    <row r="164" spans="1:7" ht="15" customHeight="1" x14ac:dyDescent="0.25">
      <c r="A164" s="28"/>
      <c r="B164" s="151"/>
      <c r="C164" s="243">
        <v>3</v>
      </c>
      <c r="D164" s="348" t="s">
        <v>513</v>
      </c>
      <c r="E164" s="348"/>
      <c r="F164" s="348"/>
      <c r="G164" s="151"/>
    </row>
    <row r="165" spans="1:7" ht="15" customHeight="1" x14ac:dyDescent="0.25">
      <c r="A165" s="28"/>
      <c r="B165" s="151"/>
      <c r="C165" s="243">
        <v>4</v>
      </c>
      <c r="D165" s="348" t="s">
        <v>514</v>
      </c>
      <c r="E165" s="348"/>
      <c r="F165" s="348"/>
      <c r="G165" s="151"/>
    </row>
    <row r="166" spans="1:7" ht="15" customHeight="1" x14ac:dyDescent="0.25">
      <c r="A166" s="28"/>
      <c r="B166" s="151"/>
      <c r="C166" s="243">
        <v>5</v>
      </c>
      <c r="D166" s="348" t="s">
        <v>515</v>
      </c>
      <c r="E166" s="348"/>
      <c r="F166" s="348"/>
      <c r="G166" s="151"/>
    </row>
    <row r="167" spans="1:7" ht="15" customHeight="1" x14ac:dyDescent="0.25">
      <c r="A167" s="28"/>
      <c r="B167" s="151"/>
      <c r="C167" s="243">
        <v>6</v>
      </c>
      <c r="D167" s="348" t="s">
        <v>516</v>
      </c>
      <c r="E167" s="348"/>
      <c r="F167" s="348"/>
      <c r="G167" s="151"/>
    </row>
    <row r="168" spans="1:7" ht="15" customHeight="1" x14ac:dyDescent="0.25">
      <c r="A168" s="28"/>
      <c r="B168" s="151"/>
      <c r="C168" s="243">
        <v>7</v>
      </c>
      <c r="D168" s="348" t="s">
        <v>517</v>
      </c>
      <c r="E168" s="348"/>
      <c r="F168" s="348"/>
      <c r="G168" s="151"/>
    </row>
    <row r="169" spans="1:7" ht="15" customHeight="1" x14ac:dyDescent="0.25">
      <c r="A169" s="28"/>
      <c r="B169" s="151"/>
      <c r="C169" s="243">
        <v>8</v>
      </c>
      <c r="D169" s="348" t="s">
        <v>518</v>
      </c>
      <c r="E169" s="348"/>
      <c r="F169" s="348"/>
      <c r="G169" s="151"/>
    </row>
    <row r="170" spans="1:7" ht="15" customHeight="1" x14ac:dyDescent="0.25">
      <c r="A170" s="28"/>
      <c r="B170" s="151"/>
      <c r="C170" s="243">
        <v>9</v>
      </c>
      <c r="D170" s="348" t="s">
        <v>519</v>
      </c>
      <c r="E170" s="348"/>
      <c r="F170" s="348"/>
      <c r="G170" s="151"/>
    </row>
    <row r="171" spans="1:7" ht="15" customHeight="1" x14ac:dyDescent="0.25">
      <c r="A171" s="28"/>
      <c r="B171" s="151"/>
      <c r="C171" s="243">
        <v>10</v>
      </c>
      <c r="D171" s="348" t="s">
        <v>520</v>
      </c>
      <c r="E171" s="348"/>
      <c r="F171" s="348"/>
      <c r="G171" s="151"/>
    </row>
    <row r="172" spans="1:7" ht="15" customHeight="1" x14ac:dyDescent="0.25">
      <c r="A172" s="28"/>
      <c r="B172" s="151"/>
      <c r="C172" s="243">
        <v>11</v>
      </c>
      <c r="D172" s="348" t="s">
        <v>521</v>
      </c>
      <c r="E172" s="348"/>
      <c r="F172" s="348"/>
      <c r="G172" s="151"/>
    </row>
    <row r="173" spans="1:7" ht="15" customHeight="1" x14ac:dyDescent="0.25">
      <c r="A173" s="28"/>
      <c r="B173" s="151"/>
      <c r="C173" s="243">
        <v>12</v>
      </c>
      <c r="D173" s="348" t="s">
        <v>522</v>
      </c>
      <c r="E173" s="348"/>
      <c r="F173" s="348"/>
      <c r="G173" s="151"/>
    </row>
    <row r="174" spans="1:7" ht="15" customHeight="1" x14ac:dyDescent="0.25">
      <c r="A174" s="28"/>
      <c r="B174" s="151"/>
      <c r="C174" s="243">
        <v>13</v>
      </c>
      <c r="D174" s="348" t="s">
        <v>523</v>
      </c>
      <c r="E174" s="348"/>
      <c r="F174" s="348"/>
      <c r="G174" s="151"/>
    </row>
    <row r="175" spans="1:7" ht="15" customHeight="1" x14ac:dyDescent="0.25">
      <c r="A175" s="28"/>
      <c r="B175" s="151"/>
      <c r="C175" s="243">
        <v>14</v>
      </c>
      <c r="D175" s="348" t="s">
        <v>524</v>
      </c>
      <c r="E175" s="348"/>
      <c r="F175" s="348"/>
      <c r="G175" s="151"/>
    </row>
    <row r="176" spans="1:7" ht="15" customHeight="1" x14ac:dyDescent="0.25">
      <c r="A176" s="28"/>
      <c r="B176" s="151"/>
      <c r="C176" s="243">
        <v>15</v>
      </c>
      <c r="D176" s="348" t="s">
        <v>525</v>
      </c>
      <c r="E176" s="348"/>
      <c r="F176" s="348"/>
      <c r="G176" s="151"/>
    </row>
    <row r="177" spans="1:7" ht="15" customHeight="1" x14ac:dyDescent="0.25">
      <c r="A177" s="28"/>
      <c r="B177" s="151"/>
      <c r="C177" s="243">
        <v>16</v>
      </c>
      <c r="D177" s="348" t="s">
        <v>526</v>
      </c>
      <c r="E177" s="348"/>
      <c r="F177" s="348"/>
      <c r="G177" s="151"/>
    </row>
    <row r="178" spans="1:7" ht="15" customHeight="1" x14ac:dyDescent="0.25">
      <c r="A178" s="28"/>
      <c r="B178" s="151"/>
      <c r="C178" s="243">
        <v>17</v>
      </c>
      <c r="D178" s="348" t="s">
        <v>527</v>
      </c>
      <c r="E178" s="348"/>
      <c r="F178" s="348"/>
      <c r="G178" s="151"/>
    </row>
    <row r="179" spans="1:7" ht="15" customHeight="1" x14ac:dyDescent="0.25">
      <c r="A179" s="28"/>
      <c r="B179" s="151"/>
      <c r="C179" s="243">
        <v>18</v>
      </c>
      <c r="D179" s="348" t="s">
        <v>528</v>
      </c>
      <c r="E179" s="348"/>
      <c r="F179" s="348"/>
      <c r="G179" s="151"/>
    </row>
    <row r="180" spans="1:7" ht="15" customHeight="1" x14ac:dyDescent="0.25">
      <c r="A180" s="28"/>
      <c r="B180" s="151"/>
      <c r="C180" s="243">
        <v>19</v>
      </c>
      <c r="D180" s="348" t="s">
        <v>529</v>
      </c>
      <c r="E180" s="348"/>
      <c r="F180" s="348"/>
      <c r="G180" s="151"/>
    </row>
    <row r="181" spans="1:7" ht="15" customHeight="1" x14ac:dyDescent="0.25">
      <c r="A181" s="28"/>
      <c r="B181" s="151"/>
      <c r="C181" s="243">
        <v>20</v>
      </c>
      <c r="D181" s="348" t="s">
        <v>530</v>
      </c>
      <c r="E181" s="348"/>
      <c r="F181" s="348"/>
      <c r="G181" s="151"/>
    </row>
    <row r="182" spans="1:7" ht="15" customHeight="1" x14ac:dyDescent="0.25">
      <c r="A182" s="28"/>
      <c r="B182" s="251"/>
      <c r="C182" s="238">
        <v>21</v>
      </c>
      <c r="D182" s="52" t="s">
        <v>531</v>
      </c>
      <c r="E182" s="52"/>
      <c r="F182" s="52"/>
      <c r="G182" s="151"/>
    </row>
    <row r="183" spans="1:7" ht="15" customHeight="1" x14ac:dyDescent="0.25">
      <c r="A183" s="28"/>
      <c r="B183" s="252" t="s">
        <v>532</v>
      </c>
      <c r="C183" s="237">
        <v>1</v>
      </c>
      <c r="D183" s="99" t="s">
        <v>533</v>
      </c>
      <c r="E183" s="99"/>
      <c r="F183" s="99"/>
      <c r="G183" s="151"/>
    </row>
    <row r="184" spans="1:7" ht="15" customHeight="1" x14ac:dyDescent="0.25">
      <c r="A184" s="28"/>
      <c r="B184" s="253"/>
      <c r="C184" s="243">
        <v>2</v>
      </c>
      <c r="D184" s="348" t="s">
        <v>534</v>
      </c>
      <c r="E184" s="348"/>
      <c r="F184" s="348"/>
      <c r="G184" s="151"/>
    </row>
    <row r="185" spans="1:7" ht="15" customHeight="1" x14ac:dyDescent="0.25">
      <c r="A185" s="28"/>
      <c r="B185" s="250"/>
      <c r="C185" s="238">
        <v>3</v>
      </c>
      <c r="D185" s="52" t="s">
        <v>535</v>
      </c>
      <c r="E185" s="52"/>
      <c r="F185" s="52"/>
      <c r="G185" s="151"/>
    </row>
    <row r="186" spans="1:7" ht="15" customHeight="1" x14ac:dyDescent="0.25">
      <c r="A186" s="28"/>
      <c r="B186" s="252" t="s">
        <v>536</v>
      </c>
      <c r="C186" s="237">
        <v>1</v>
      </c>
      <c r="D186" s="97" t="s">
        <v>537</v>
      </c>
      <c r="E186" s="99"/>
      <c r="F186" s="99"/>
      <c r="G186" s="151"/>
    </row>
    <row r="187" spans="1:7" ht="15" customHeight="1" x14ac:dyDescent="0.25">
      <c r="A187" s="28"/>
      <c r="B187" s="253"/>
      <c r="C187" s="243">
        <v>2</v>
      </c>
      <c r="D187" s="104" t="s">
        <v>538</v>
      </c>
      <c r="E187" s="348"/>
      <c r="F187" s="348"/>
      <c r="G187" s="151"/>
    </row>
    <row r="188" spans="1:7" ht="15" customHeight="1" x14ac:dyDescent="0.25">
      <c r="A188" s="28"/>
      <c r="B188" s="253"/>
      <c r="C188" s="247">
        <v>3</v>
      </c>
      <c r="D188" s="82" t="s">
        <v>539</v>
      </c>
      <c r="E188" s="171"/>
      <c r="F188" s="171"/>
      <c r="G188" s="151"/>
    </row>
    <row r="189" spans="1:7" ht="15" customHeight="1" x14ac:dyDescent="0.25">
      <c r="A189" s="28"/>
      <c r="B189" s="268" t="s">
        <v>541</v>
      </c>
      <c r="C189" s="237">
        <v>1</v>
      </c>
      <c r="D189" s="97" t="s">
        <v>605</v>
      </c>
      <c r="E189" s="37"/>
      <c r="F189" s="37"/>
      <c r="G189" s="151"/>
    </row>
    <row r="190" spans="1:7" ht="15" customHeight="1" x14ac:dyDescent="0.25">
      <c r="A190" s="28"/>
      <c r="B190" s="269"/>
      <c r="C190" s="248">
        <v>2</v>
      </c>
      <c r="D190" s="160" t="s">
        <v>745</v>
      </c>
      <c r="E190" s="15"/>
      <c r="F190" s="15"/>
      <c r="G190" s="151"/>
    </row>
    <row r="191" spans="1:7" ht="15" customHeight="1" x14ac:dyDescent="0.25">
      <c r="A191" s="28"/>
      <c r="B191" s="269"/>
      <c r="C191" s="248">
        <v>3</v>
      </c>
      <c r="D191" s="160" t="s">
        <v>606</v>
      </c>
      <c r="E191" s="15"/>
      <c r="F191" s="15"/>
      <c r="G191" s="151"/>
    </row>
    <row r="192" spans="1:7" ht="15" customHeight="1" x14ac:dyDescent="0.25">
      <c r="A192" s="28"/>
      <c r="B192" s="257"/>
      <c r="C192" s="238">
        <v>4</v>
      </c>
      <c r="D192" s="221" t="s">
        <v>744</v>
      </c>
      <c r="E192" s="251"/>
      <c r="F192" s="251"/>
      <c r="G192" s="151"/>
    </row>
    <row r="193" spans="1:7" ht="15" customHeight="1" x14ac:dyDescent="0.25">
      <c r="A193" s="28"/>
      <c r="B193" s="269" t="s">
        <v>540</v>
      </c>
      <c r="C193" s="271">
        <v>1</v>
      </c>
      <c r="D193" s="99">
        <v>1</v>
      </c>
      <c r="E193" s="99"/>
      <c r="F193" s="99"/>
      <c r="G193" s="151"/>
    </row>
    <row r="194" spans="1:7" ht="15" customHeight="1" x14ac:dyDescent="0.25">
      <c r="A194" s="28"/>
      <c r="B194" s="269"/>
      <c r="C194" s="271">
        <v>2</v>
      </c>
      <c r="D194" s="348">
        <v>2</v>
      </c>
      <c r="E194" s="348"/>
      <c r="F194" s="348"/>
      <c r="G194" s="151"/>
    </row>
    <row r="195" spans="1:7" ht="15" customHeight="1" x14ac:dyDescent="0.25">
      <c r="A195" s="28"/>
      <c r="B195" s="269"/>
      <c r="C195" s="271">
        <v>3</v>
      </c>
      <c r="D195" s="348">
        <v>3</v>
      </c>
      <c r="E195" s="348"/>
      <c r="F195" s="348"/>
      <c r="G195" s="151"/>
    </row>
    <row r="196" spans="1:7" ht="15" customHeight="1" x14ac:dyDescent="0.25">
      <c r="A196" s="28"/>
      <c r="B196" s="269"/>
      <c r="C196" s="271">
        <v>4</v>
      </c>
      <c r="D196" s="348">
        <v>4</v>
      </c>
      <c r="E196" s="348"/>
      <c r="F196" s="348"/>
      <c r="G196" s="151"/>
    </row>
    <row r="197" spans="1:7" ht="15" customHeight="1" x14ac:dyDescent="0.25">
      <c r="A197" s="28"/>
      <c r="B197" s="269"/>
      <c r="C197" s="271">
        <v>5</v>
      </c>
      <c r="D197" s="348">
        <v>5</v>
      </c>
      <c r="E197" s="348"/>
      <c r="F197" s="348"/>
      <c r="G197" s="151"/>
    </row>
    <row r="198" spans="1:7" ht="15" customHeight="1" x14ac:dyDescent="0.25">
      <c r="A198" s="28"/>
      <c r="B198" s="269"/>
      <c r="C198" s="271">
        <v>6</v>
      </c>
      <c r="D198" s="348">
        <v>6</v>
      </c>
      <c r="E198" s="348"/>
      <c r="F198" s="348"/>
      <c r="G198" s="151"/>
    </row>
    <row r="199" spans="1:7" ht="15" customHeight="1" x14ac:dyDescent="0.25">
      <c r="A199" s="28"/>
      <c r="B199" s="269"/>
      <c r="C199" s="271">
        <v>7</v>
      </c>
      <c r="D199" s="348">
        <v>7</v>
      </c>
      <c r="E199" s="348"/>
      <c r="F199" s="348"/>
      <c r="G199" s="151"/>
    </row>
    <row r="200" spans="1:7" ht="15" customHeight="1" x14ac:dyDescent="0.25">
      <c r="A200" s="28"/>
      <c r="B200" s="269"/>
      <c r="C200" s="271">
        <v>8</v>
      </c>
      <c r="D200" s="348">
        <v>8</v>
      </c>
      <c r="E200" s="348"/>
      <c r="F200" s="348"/>
      <c r="G200" s="151"/>
    </row>
    <row r="201" spans="1:7" ht="15" customHeight="1" x14ac:dyDescent="0.25">
      <c r="A201" s="28"/>
      <c r="B201" s="269"/>
      <c r="C201" s="271">
        <v>9</v>
      </c>
      <c r="D201" s="348">
        <v>9</v>
      </c>
      <c r="E201" s="348"/>
      <c r="F201" s="348"/>
      <c r="G201" s="151"/>
    </row>
    <row r="202" spans="1:7" ht="15" customHeight="1" x14ac:dyDescent="0.25">
      <c r="A202" s="28"/>
      <c r="B202" s="269"/>
      <c r="C202" s="271">
        <v>10</v>
      </c>
      <c r="D202" s="348">
        <v>10</v>
      </c>
      <c r="E202" s="348"/>
      <c r="F202" s="348"/>
      <c r="G202" s="151"/>
    </row>
    <row r="203" spans="1:7" ht="15" customHeight="1" x14ac:dyDescent="0.25">
      <c r="A203" s="28"/>
      <c r="B203" s="269"/>
      <c r="C203" s="271">
        <v>11</v>
      </c>
      <c r="D203" s="348">
        <v>11</v>
      </c>
      <c r="E203" s="348"/>
      <c r="F203" s="348"/>
      <c r="G203" s="151"/>
    </row>
    <row r="204" spans="1:7" ht="15" customHeight="1" x14ac:dyDescent="0.25">
      <c r="A204" s="28"/>
      <c r="B204" s="269"/>
      <c r="C204" s="272">
        <v>12</v>
      </c>
      <c r="D204" s="348">
        <v>12</v>
      </c>
      <c r="E204" s="348"/>
      <c r="F204" s="348"/>
      <c r="G204" s="151"/>
    </row>
    <row r="205" spans="1:7" ht="15" customHeight="1" x14ac:dyDescent="0.25">
      <c r="A205" s="28"/>
      <c r="B205" s="257"/>
      <c r="C205" s="273">
        <v>13</v>
      </c>
      <c r="D205" s="52">
        <v>13</v>
      </c>
      <c r="E205" s="52"/>
      <c r="F205" s="52"/>
      <c r="G205" s="151"/>
    </row>
    <row r="206" spans="1:7" ht="15" customHeight="1" x14ac:dyDescent="0.25">
      <c r="A206" s="28"/>
      <c r="B206" s="269" t="s">
        <v>76</v>
      </c>
      <c r="C206" s="271">
        <v>1</v>
      </c>
      <c r="D206" s="97" t="s">
        <v>607</v>
      </c>
      <c r="E206" s="99"/>
      <c r="F206" s="99"/>
      <c r="G206" s="151"/>
    </row>
    <row r="207" spans="1:7" ht="15" customHeight="1" x14ac:dyDescent="0.25">
      <c r="A207" s="28"/>
      <c r="B207" s="269"/>
      <c r="C207" s="271">
        <v>2</v>
      </c>
      <c r="D207" s="104" t="s">
        <v>608</v>
      </c>
      <c r="E207" s="348"/>
      <c r="F207" s="348"/>
      <c r="G207" s="151"/>
    </row>
    <row r="208" spans="1:7" ht="15" customHeight="1" x14ac:dyDescent="0.25">
      <c r="A208" s="28"/>
      <c r="B208" s="269"/>
      <c r="C208" s="271">
        <v>3</v>
      </c>
      <c r="D208" s="104" t="s">
        <v>609</v>
      </c>
      <c r="E208" s="348"/>
      <c r="F208" s="348"/>
      <c r="G208" s="151"/>
    </row>
    <row r="209" spans="1:7" ht="15" customHeight="1" x14ac:dyDescent="0.25">
      <c r="A209" s="28"/>
      <c r="B209" s="269"/>
      <c r="C209" s="271">
        <v>4</v>
      </c>
      <c r="D209" s="104" t="s">
        <v>610</v>
      </c>
      <c r="E209" s="348"/>
      <c r="F209" s="348"/>
      <c r="G209" s="151"/>
    </row>
    <row r="210" spans="1:7" ht="15" customHeight="1" x14ac:dyDescent="0.25">
      <c r="A210" s="28"/>
      <c r="B210" s="269"/>
      <c r="C210" s="271">
        <v>5</v>
      </c>
      <c r="D210" s="104" t="s">
        <v>79</v>
      </c>
      <c r="E210" s="348"/>
      <c r="F210" s="348"/>
      <c r="G210" s="151"/>
    </row>
    <row r="211" spans="1:7" ht="15" customHeight="1" x14ac:dyDescent="0.25">
      <c r="A211" s="28"/>
      <c r="B211" s="269"/>
      <c r="C211" s="271">
        <v>6</v>
      </c>
      <c r="D211" s="104" t="s">
        <v>611</v>
      </c>
      <c r="E211" s="348"/>
      <c r="F211" s="348"/>
      <c r="G211" s="151"/>
    </row>
    <row r="212" spans="1:7" ht="15" customHeight="1" x14ac:dyDescent="0.25">
      <c r="A212" s="28"/>
      <c r="B212" s="269"/>
      <c r="C212" s="271">
        <v>7</v>
      </c>
      <c r="D212" s="221" t="s">
        <v>743</v>
      </c>
      <c r="E212" s="52"/>
      <c r="F212" s="52"/>
      <c r="G212" s="151"/>
    </row>
    <row r="213" spans="1:7" ht="15" customHeight="1" x14ac:dyDescent="0.25">
      <c r="A213" s="28"/>
      <c r="B213" s="268" t="s">
        <v>604</v>
      </c>
      <c r="C213" s="237">
        <v>1</v>
      </c>
      <c r="D213" s="97" t="s">
        <v>560</v>
      </c>
      <c r="E213" s="348"/>
      <c r="F213" s="348"/>
      <c r="G213" s="151"/>
    </row>
    <row r="214" spans="1:7" ht="15" customHeight="1" x14ac:dyDescent="0.25">
      <c r="A214" s="28"/>
      <c r="B214" s="269"/>
      <c r="C214" s="271">
        <v>2</v>
      </c>
      <c r="D214" s="160" t="s">
        <v>561</v>
      </c>
      <c r="E214" s="171"/>
      <c r="F214" s="171"/>
      <c r="G214" s="151"/>
    </row>
    <row r="215" spans="1:7" ht="15" customHeight="1" x14ac:dyDescent="0.25">
      <c r="A215" s="270"/>
      <c r="B215" s="257"/>
      <c r="C215" s="273">
        <v>3</v>
      </c>
      <c r="D215" s="104" t="s">
        <v>742</v>
      </c>
      <c r="E215" s="52"/>
      <c r="F215" s="52"/>
      <c r="G215" s="151"/>
    </row>
    <row r="216" spans="1:7" ht="15" customHeight="1" x14ac:dyDescent="0.25">
      <c r="B216" s="269" t="s">
        <v>612</v>
      </c>
      <c r="C216" s="271">
        <v>1</v>
      </c>
      <c r="D216" s="97" t="s">
        <v>607</v>
      </c>
      <c r="E216" s="99"/>
    </row>
    <row r="217" spans="1:7" ht="15" customHeight="1" x14ac:dyDescent="0.25">
      <c r="B217" s="269"/>
      <c r="C217" s="271">
        <v>2</v>
      </c>
      <c r="D217" s="348" t="s">
        <v>608</v>
      </c>
      <c r="E217" s="348"/>
      <c r="F217" s="348"/>
    </row>
    <row r="218" spans="1:7" ht="15" customHeight="1" x14ac:dyDescent="0.25">
      <c r="B218" s="269"/>
      <c r="C218" s="271">
        <v>3</v>
      </c>
      <c r="D218" s="348" t="s">
        <v>609</v>
      </c>
      <c r="E218" s="348"/>
      <c r="F218" s="348"/>
    </row>
    <row r="219" spans="1:7" ht="15" customHeight="1" x14ac:dyDescent="0.25">
      <c r="B219" s="269"/>
      <c r="C219" s="271">
        <v>4</v>
      </c>
      <c r="D219" s="348" t="s">
        <v>610</v>
      </c>
      <c r="E219" s="348"/>
      <c r="F219" s="348"/>
    </row>
    <row r="220" spans="1:7" ht="15" customHeight="1" x14ac:dyDescent="0.25">
      <c r="B220" s="269"/>
      <c r="C220" s="271">
        <v>5</v>
      </c>
      <c r="D220" s="348" t="s">
        <v>79</v>
      </c>
      <c r="E220" s="348"/>
      <c r="F220" s="348"/>
    </row>
    <row r="221" spans="1:7" ht="15" customHeight="1" x14ac:dyDescent="0.25">
      <c r="B221" s="269"/>
      <c r="C221" s="271">
        <v>6</v>
      </c>
      <c r="D221" s="348" t="s">
        <v>611</v>
      </c>
      <c r="E221" s="348"/>
      <c r="F221" s="348"/>
    </row>
    <row r="222" spans="1:7" ht="15" customHeight="1" x14ac:dyDescent="0.25">
      <c r="B222" s="269"/>
      <c r="C222" s="271">
        <v>7</v>
      </c>
      <c r="D222" s="52" t="s">
        <v>613</v>
      </c>
      <c r="E222" s="52"/>
      <c r="F222" s="52"/>
    </row>
    <row r="223" spans="1:7" ht="15" customHeight="1" x14ac:dyDescent="0.25">
      <c r="B223" s="268" t="s">
        <v>741</v>
      </c>
      <c r="C223" s="237">
        <v>1</v>
      </c>
      <c r="D223" s="104" t="s">
        <v>465</v>
      </c>
      <c r="E223" s="348"/>
      <c r="F223" s="348"/>
    </row>
    <row r="224" spans="1:7" ht="15" customHeight="1" x14ac:dyDescent="0.25">
      <c r="B224" s="257"/>
      <c r="C224" s="273">
        <v>2</v>
      </c>
      <c r="D224" s="221" t="s">
        <v>467</v>
      </c>
      <c r="E224" s="52"/>
      <c r="F224" s="52"/>
    </row>
    <row r="225" spans="2:6" ht="15" customHeight="1" x14ac:dyDescent="0.25">
      <c r="B225" s="268" t="s">
        <v>740</v>
      </c>
      <c r="C225" s="271">
        <v>1</v>
      </c>
      <c r="D225" s="348" t="s">
        <v>739</v>
      </c>
      <c r="E225" s="348"/>
      <c r="F225" s="348"/>
    </row>
    <row r="226" spans="2:6" ht="15" customHeight="1" x14ac:dyDescent="0.25">
      <c r="B226" s="269"/>
      <c r="C226" s="271">
        <v>2</v>
      </c>
      <c r="D226" s="348" t="s">
        <v>738</v>
      </c>
      <c r="E226" s="348"/>
      <c r="F226" s="348"/>
    </row>
    <row r="227" spans="2:6" ht="15" customHeight="1" x14ac:dyDescent="0.25">
      <c r="B227" s="269"/>
      <c r="C227" s="271">
        <v>3</v>
      </c>
      <c r="D227" s="348" t="s">
        <v>737</v>
      </c>
      <c r="E227" s="348"/>
      <c r="F227" s="348"/>
    </row>
    <row r="228" spans="2:6" ht="15" customHeight="1" x14ac:dyDescent="0.25">
      <c r="B228" s="269"/>
      <c r="C228" s="271">
        <v>4</v>
      </c>
      <c r="D228" s="348" t="s">
        <v>736</v>
      </c>
      <c r="E228" s="348"/>
      <c r="F228" s="348"/>
    </row>
    <row r="229" spans="2:6" ht="15" customHeight="1" x14ac:dyDescent="0.25">
      <c r="B229" s="269"/>
      <c r="C229" s="271">
        <v>5</v>
      </c>
      <c r="D229" s="348" t="s">
        <v>735</v>
      </c>
      <c r="E229" s="348"/>
      <c r="F229" s="348"/>
    </row>
    <row r="230" spans="2:6" ht="15" customHeight="1" x14ac:dyDescent="0.25">
      <c r="B230" s="257"/>
      <c r="C230" s="273">
        <v>6</v>
      </c>
      <c r="D230" s="52" t="s">
        <v>734</v>
      </c>
      <c r="E230" s="52"/>
      <c r="F230" s="52"/>
    </row>
    <row r="231" spans="2:6" ht="15" customHeight="1" x14ac:dyDescent="0.25">
      <c r="B231" s="268" t="s">
        <v>733</v>
      </c>
      <c r="C231" s="271">
        <v>1</v>
      </c>
      <c r="D231" s="104" t="s">
        <v>886</v>
      </c>
      <c r="E231" s="348"/>
      <c r="F231" s="348"/>
    </row>
    <row r="232" spans="2:6" ht="15" customHeight="1" x14ac:dyDescent="0.25">
      <c r="B232" s="257"/>
      <c r="C232" s="273">
        <v>2</v>
      </c>
      <c r="D232" s="221" t="s">
        <v>887</v>
      </c>
      <c r="E232" s="52"/>
      <c r="F232" s="52"/>
    </row>
    <row r="233" spans="2:6" ht="15" customHeight="1" x14ac:dyDescent="0.25">
      <c r="B233" s="252" t="s">
        <v>732</v>
      </c>
      <c r="C233" s="237">
        <v>1</v>
      </c>
      <c r="D233" s="99" t="s">
        <v>731</v>
      </c>
      <c r="E233" s="99"/>
      <c r="F233" s="99"/>
    </row>
    <row r="234" spans="2:6" ht="15" customHeight="1" x14ac:dyDescent="0.25">
      <c r="B234" s="253"/>
      <c r="C234" s="243">
        <v>2</v>
      </c>
      <c r="D234" s="348" t="s">
        <v>730</v>
      </c>
      <c r="E234" s="348"/>
      <c r="F234" s="348"/>
    </row>
    <row r="235" spans="2:6" ht="15" customHeight="1" x14ac:dyDescent="0.25">
      <c r="B235" s="250"/>
      <c r="C235" s="238">
        <v>3</v>
      </c>
      <c r="D235" s="52" t="s">
        <v>729</v>
      </c>
      <c r="E235" s="52"/>
      <c r="F235" s="52"/>
    </row>
  </sheetData>
  <sheetProtection selectLockedCells="1"/>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8"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9CCFF"/>
  </sheetPr>
  <dimension ref="A1:XFD633"/>
  <sheetViews>
    <sheetView zoomScale="70" zoomScaleNormal="70" workbookViewId="0">
      <pane ySplit="1" topLeftCell="A61" activePane="bottomLeft" state="frozen"/>
      <selection activeCell="B20" sqref="B20"/>
      <selection pane="bottomLeft" activeCell="B114" sqref="B114"/>
    </sheetView>
  </sheetViews>
  <sheetFormatPr defaultColWidth="0" defaultRowHeight="0" customHeight="1" zeroHeight="1" x14ac:dyDescent="0.25"/>
  <cols>
    <col min="1" max="1" width="1.7109375" style="866" customWidth="1"/>
    <col min="2" max="2" width="100.7109375" style="619" customWidth="1"/>
    <col min="3" max="15" width="24.28515625" style="619" customWidth="1"/>
    <col min="16" max="16" width="4.28515625" style="619" customWidth="1"/>
    <col min="17" max="16383" width="4.28515625" style="619" hidden="1"/>
    <col min="16384" max="16384" width="4.7109375" style="619" hidden="1"/>
  </cols>
  <sheetData>
    <row r="1" spans="1:131" s="151" customFormat="1" ht="30" customHeight="1" x14ac:dyDescent="0.55000000000000004">
      <c r="A1" s="888" t="s">
        <v>116</v>
      </c>
      <c r="B1" s="889"/>
      <c r="C1" s="611"/>
      <c r="D1" s="889"/>
      <c r="E1" s="889"/>
      <c r="F1" s="889"/>
      <c r="G1" s="889"/>
      <c r="H1" s="889"/>
      <c r="I1" s="889"/>
      <c r="J1" s="889"/>
      <c r="K1" s="889"/>
      <c r="L1" s="889"/>
      <c r="M1" s="889"/>
      <c r="N1" s="889"/>
      <c r="O1" s="889"/>
      <c r="P1" s="889"/>
      <c r="Q1" s="889"/>
      <c r="R1" s="889"/>
      <c r="S1" s="889"/>
      <c r="T1" s="889"/>
    </row>
    <row r="2" spans="1:131" s="810" customFormat="1" ht="45" customHeight="1" x14ac:dyDescent="0.25">
      <c r="A2" s="30" t="s">
        <v>271</v>
      </c>
      <c r="B2" s="214"/>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843"/>
      <c r="EA2" s="890"/>
    </row>
    <row r="3" spans="1:131" ht="170.25" customHeight="1" x14ac:dyDescent="0.25">
      <c r="A3" s="619"/>
      <c r="B3" s="104" t="s">
        <v>272</v>
      </c>
      <c r="C3" s="942" t="s">
        <v>618</v>
      </c>
      <c r="D3" s="942"/>
      <c r="E3" s="942"/>
      <c r="F3" s="942"/>
      <c r="G3" s="942"/>
      <c r="H3" s="583"/>
      <c r="I3" s="583"/>
      <c r="J3" s="583"/>
      <c r="K3" s="583"/>
      <c r="L3" s="583"/>
      <c r="M3" s="583"/>
      <c r="N3" s="583"/>
      <c r="O3" s="583"/>
      <c r="P3" s="583"/>
      <c r="Q3" s="583"/>
      <c r="R3" s="583"/>
      <c r="S3" s="583"/>
      <c r="T3" s="583"/>
    </row>
    <row r="4" spans="1:131" ht="15" customHeight="1" x14ac:dyDescent="0.25">
      <c r="A4" s="619"/>
      <c r="B4" s="104"/>
      <c r="C4" s="348"/>
      <c r="D4" s="348"/>
      <c r="E4" s="348"/>
      <c r="F4" s="259"/>
      <c r="G4" s="941"/>
      <c r="H4" s="941"/>
      <c r="I4" s="941"/>
    </row>
    <row r="5" spans="1:131" s="810" customFormat="1" ht="45" customHeight="1" x14ac:dyDescent="0.25">
      <c r="A5" s="30" t="s">
        <v>270</v>
      </c>
      <c r="B5" s="214"/>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843"/>
      <c r="EA5" s="890"/>
    </row>
    <row r="6" spans="1:131" ht="15" customHeight="1" x14ac:dyDescent="0.25">
      <c r="A6" s="619"/>
      <c r="B6" s="162" t="s">
        <v>239</v>
      </c>
      <c r="C6" s="579" t="s">
        <v>7</v>
      </c>
      <c r="D6" s="943" t="s">
        <v>192</v>
      </c>
      <c r="E6" s="943"/>
      <c r="F6" s="943"/>
    </row>
    <row r="7" spans="1:131" ht="15" customHeight="1" x14ac:dyDescent="0.25">
      <c r="A7" s="619"/>
      <c r="B7" s="160" t="str">
        <f>A14</f>
        <v>A)1. Current market risk capital charge for the non-securitisations portfolio</v>
      </c>
      <c r="C7" s="284">
        <f>C49</f>
        <v>0</v>
      </c>
      <c r="D7" s="944" t="str">
        <f>C16</f>
        <v>Non-securitisations</v>
      </c>
      <c r="E7" s="944"/>
      <c r="F7" s="944"/>
    </row>
    <row r="8" spans="1:131" ht="15" customHeight="1" x14ac:dyDescent="0.25">
      <c r="A8" s="619"/>
      <c r="B8" s="104" t="str">
        <f>A51</f>
        <v>A)2. Revised market risk capital charge for the non-securitisations portfolio</v>
      </c>
      <c r="C8" s="285">
        <f>C204</f>
        <v>0</v>
      </c>
      <c r="D8" s="940" t="str">
        <f>C53</f>
        <v>Non-securitisations</v>
      </c>
      <c r="E8" s="940"/>
      <c r="F8" s="940"/>
    </row>
    <row r="9" spans="1:131" ht="15" customHeight="1" x14ac:dyDescent="0.25">
      <c r="A9" s="619"/>
      <c r="B9" s="104" t="str">
        <f>A206</f>
        <v>B)1. Current market risk capital charge for the securitisations (non CTP) portfolio</v>
      </c>
      <c r="C9" s="285">
        <f>C231</f>
        <v>0</v>
      </c>
      <c r="D9" s="940" t="str">
        <f>C208</f>
        <v>Securitisations (non CTP)</v>
      </c>
      <c r="E9" s="940"/>
      <c r="F9" s="940"/>
    </row>
    <row r="10" spans="1:131" ht="15" customHeight="1" x14ac:dyDescent="0.25">
      <c r="A10" s="619"/>
      <c r="B10" s="104" t="str">
        <f>A233</f>
        <v>B)2. Revised market risk capital charge for the securitisations (non CTP) portfolio</v>
      </c>
      <c r="C10" s="285">
        <f>C258</f>
        <v>0</v>
      </c>
      <c r="D10" s="940" t="str">
        <f>C235</f>
        <v>Securitisations (non CTP)</v>
      </c>
      <c r="E10" s="940"/>
      <c r="F10" s="940"/>
    </row>
    <row r="11" spans="1:131" ht="15" customHeight="1" x14ac:dyDescent="0.25">
      <c r="A11" s="619"/>
      <c r="B11" s="104" t="str">
        <f>A260</f>
        <v>C)1. Current market risk capital charge for the correlation trading portfolio</v>
      </c>
      <c r="C11" s="285">
        <f>C289</f>
        <v>0</v>
      </c>
      <c r="D11" s="940" t="str">
        <f>C262</f>
        <v>Correlation trading portfolio</v>
      </c>
      <c r="E11" s="940"/>
      <c r="F11" s="940"/>
    </row>
    <row r="12" spans="1:131" ht="15" customHeight="1" x14ac:dyDescent="0.25">
      <c r="A12" s="619"/>
      <c r="B12" s="221" t="str">
        <f>A291</f>
        <v>C)2. Revised market risk capital charge for the correlation trading portfolio</v>
      </c>
      <c r="C12" s="327">
        <f>C313</f>
        <v>0</v>
      </c>
      <c r="D12" s="947" t="str">
        <f>C293</f>
        <v>Correlation trading portfolio</v>
      </c>
      <c r="E12" s="947"/>
      <c r="F12" s="947"/>
    </row>
    <row r="13" spans="1:131" ht="15" customHeight="1" x14ac:dyDescent="0.25">
      <c r="A13" s="619"/>
    </row>
    <row r="14" spans="1:131" s="891" customFormat="1" ht="30" customHeight="1" x14ac:dyDescent="0.3">
      <c r="A14" s="213" t="s">
        <v>329</v>
      </c>
      <c r="B14" s="205"/>
      <c r="C14" s="206"/>
      <c r="D14" s="206"/>
      <c r="E14" s="206"/>
      <c r="F14" s="206"/>
      <c r="G14" s="206"/>
      <c r="H14" s="206"/>
      <c r="I14" s="206"/>
      <c r="J14" s="206"/>
      <c r="K14" s="206"/>
      <c r="L14" s="206"/>
      <c r="M14" s="206"/>
      <c r="N14" s="206"/>
      <c r="O14" s="206"/>
      <c r="P14" s="206"/>
      <c r="Q14" s="206"/>
      <c r="R14" s="206"/>
      <c r="S14" s="206"/>
      <c r="T14" s="206"/>
    </row>
    <row r="15" spans="1:131" s="880" customFormat="1" ht="15" customHeight="1" x14ac:dyDescent="0.25">
      <c r="A15" s="134"/>
      <c r="B15" s="125"/>
      <c r="C15" s="125"/>
      <c r="D15" s="125"/>
      <c r="E15" s="125"/>
      <c r="F15" s="125"/>
      <c r="G15" s="151"/>
      <c r="H15" s="151"/>
      <c r="I15" s="151"/>
      <c r="J15" s="151"/>
      <c r="K15" s="151"/>
      <c r="L15" s="151"/>
      <c r="M15" s="151"/>
      <c r="N15" s="151"/>
      <c r="O15" s="151"/>
      <c r="P15" s="151"/>
      <c r="Q15" s="151"/>
      <c r="R15" s="151"/>
      <c r="S15" s="151"/>
      <c r="T15" s="151"/>
    </row>
    <row r="16" spans="1:131" ht="15" customHeight="1" x14ac:dyDescent="0.25">
      <c r="A16" s="619"/>
      <c r="B16" s="348" t="s">
        <v>239</v>
      </c>
      <c r="C16" s="207" t="s">
        <v>266</v>
      </c>
      <c r="D16" s="207"/>
      <c r="E16" s="207"/>
      <c r="F16" s="208"/>
      <c r="G16" s="151"/>
      <c r="H16" s="151"/>
      <c r="I16" s="151"/>
      <c r="J16" s="151"/>
      <c r="K16" s="151"/>
      <c r="L16" s="151"/>
      <c r="M16" s="151"/>
      <c r="N16" s="151"/>
      <c r="O16" s="151"/>
      <c r="P16" s="151"/>
      <c r="Q16" s="151"/>
      <c r="R16" s="151"/>
      <c r="S16" s="151"/>
      <c r="T16" s="151"/>
      <c r="U16" s="880"/>
      <c r="V16" s="880"/>
    </row>
    <row r="17" spans="1:22" ht="15" customHeight="1" x14ac:dyDescent="0.25">
      <c r="A17" s="619"/>
      <c r="B17" s="348" t="s">
        <v>240</v>
      </c>
      <c r="C17" s="207" t="s">
        <v>330</v>
      </c>
      <c r="D17" s="208"/>
      <c r="E17" s="208"/>
      <c r="F17" s="208"/>
      <c r="G17" s="151"/>
      <c r="H17" s="151"/>
      <c r="I17" s="151"/>
      <c r="J17" s="151"/>
      <c r="K17" s="151"/>
      <c r="L17" s="151"/>
      <c r="M17" s="151"/>
      <c r="N17" s="151"/>
      <c r="O17" s="151"/>
      <c r="P17" s="151"/>
      <c r="Q17" s="151"/>
      <c r="R17" s="151"/>
      <c r="S17" s="151"/>
      <c r="T17" s="151"/>
      <c r="U17" s="880"/>
      <c r="V17" s="880"/>
    </row>
    <row r="18" spans="1:22" ht="15" customHeight="1" x14ac:dyDescent="0.25">
      <c r="A18" s="619"/>
      <c r="B18" s="104" t="s">
        <v>623</v>
      </c>
      <c r="C18" s="207" t="s">
        <v>624</v>
      </c>
      <c r="D18" s="208"/>
      <c r="E18" s="208"/>
      <c r="F18" s="208"/>
      <c r="G18" s="151"/>
      <c r="H18" s="151"/>
      <c r="I18" s="151"/>
      <c r="J18" s="151"/>
      <c r="K18" s="151"/>
      <c r="L18" s="151"/>
      <c r="M18" s="151"/>
      <c r="N18" s="151"/>
      <c r="O18" s="151"/>
      <c r="P18" s="151"/>
      <c r="Q18" s="151"/>
      <c r="R18" s="151"/>
      <c r="S18" s="151"/>
      <c r="T18" s="151"/>
      <c r="U18" s="880"/>
      <c r="V18" s="880"/>
    </row>
    <row r="19" spans="1:22" ht="15" customHeight="1" x14ac:dyDescent="0.25">
      <c r="A19" s="619"/>
      <c r="F19" s="151"/>
      <c r="G19" s="151"/>
      <c r="H19" s="151"/>
      <c r="I19" s="151"/>
      <c r="J19" s="151"/>
      <c r="K19" s="151"/>
      <c r="L19" s="151"/>
      <c r="M19" s="151"/>
      <c r="N19" s="151"/>
      <c r="O19" s="151"/>
      <c r="P19" s="151"/>
      <c r="Q19" s="151"/>
      <c r="R19" s="151"/>
      <c r="S19" s="151"/>
      <c r="T19" s="151"/>
      <c r="U19" s="892"/>
      <c r="V19" s="892"/>
    </row>
    <row r="20" spans="1:22" s="880" customFormat="1" ht="15" customHeight="1" x14ac:dyDescent="0.25">
      <c r="A20" s="124"/>
      <c r="B20" s="893"/>
      <c r="C20" s="582" t="s">
        <v>7</v>
      </c>
      <c r="D20" s="151"/>
      <c r="E20" s="151"/>
      <c r="F20" s="151"/>
      <c r="G20" s="151"/>
      <c r="H20" s="151"/>
      <c r="I20" s="151"/>
      <c r="J20" s="151"/>
      <c r="K20" s="151"/>
      <c r="L20" s="151"/>
      <c r="M20" s="151"/>
      <c r="N20" s="151"/>
      <c r="O20" s="151"/>
      <c r="P20" s="151"/>
      <c r="Q20" s="151"/>
      <c r="R20" s="151"/>
      <c r="S20" s="151"/>
      <c r="T20" s="151"/>
      <c r="U20" s="892"/>
      <c r="V20" s="892"/>
    </row>
    <row r="21" spans="1:22" s="880" customFormat="1" ht="15" customHeight="1" x14ac:dyDescent="0.25">
      <c r="A21" s="124"/>
      <c r="B21" s="29" t="s">
        <v>196</v>
      </c>
      <c r="C21" s="894"/>
      <c r="D21" s="151"/>
      <c r="E21" s="151"/>
      <c r="F21" s="151"/>
      <c r="G21" s="151"/>
      <c r="H21" s="151"/>
      <c r="I21" s="151"/>
      <c r="J21" s="151"/>
      <c r="K21" s="151"/>
      <c r="L21" s="151"/>
      <c r="M21" s="151"/>
      <c r="N21" s="151"/>
      <c r="O21" s="151"/>
      <c r="P21" s="151"/>
      <c r="Q21" s="151"/>
      <c r="R21" s="151"/>
      <c r="S21" s="151"/>
      <c r="T21" s="151"/>
      <c r="U21" s="892"/>
      <c r="V21" s="892"/>
    </row>
    <row r="22" spans="1:22" s="880" customFormat="1" ht="15" customHeight="1" x14ac:dyDescent="0.25">
      <c r="A22" s="124"/>
      <c r="B22" s="139" t="s">
        <v>117</v>
      </c>
      <c r="C22" s="884">
        <f>C24+C27+C30+C31+C33+C34+C37</f>
        <v>0</v>
      </c>
      <c r="D22" s="151"/>
      <c r="E22" s="151"/>
      <c r="F22" s="151"/>
      <c r="G22" s="151"/>
      <c r="H22" s="151"/>
      <c r="I22" s="151"/>
      <c r="J22" s="151"/>
      <c r="K22" s="151"/>
      <c r="L22" s="151"/>
      <c r="M22" s="151"/>
      <c r="N22" s="151"/>
      <c r="O22" s="151"/>
      <c r="P22" s="151"/>
      <c r="Q22" s="151"/>
      <c r="R22" s="151"/>
      <c r="S22" s="151"/>
      <c r="T22" s="151"/>
      <c r="U22" s="892"/>
      <c r="V22" s="892"/>
    </row>
    <row r="23" spans="1:22" s="892" customFormat="1" ht="15" customHeight="1" x14ac:dyDescent="0.25">
      <c r="A23" s="124"/>
      <c r="B23" s="47" t="s">
        <v>118</v>
      </c>
      <c r="C23" s="824"/>
      <c r="D23" s="151"/>
      <c r="E23" s="151"/>
      <c r="F23" s="151"/>
      <c r="G23" s="151"/>
      <c r="H23" s="151"/>
      <c r="I23" s="151"/>
      <c r="J23" s="151"/>
      <c r="K23" s="151"/>
      <c r="L23" s="151"/>
      <c r="M23" s="151"/>
      <c r="N23" s="151"/>
      <c r="O23" s="151"/>
      <c r="P23" s="151"/>
      <c r="Q23" s="151"/>
      <c r="R23" s="151"/>
      <c r="S23" s="151"/>
      <c r="T23" s="151"/>
    </row>
    <row r="24" spans="1:22" s="892" customFormat="1" ht="15" customHeight="1" x14ac:dyDescent="0.25">
      <c r="A24" s="124"/>
      <c r="B24" s="91" t="s">
        <v>127</v>
      </c>
      <c r="C24" s="884">
        <f>C25+C26</f>
        <v>0</v>
      </c>
      <c r="D24" s="151"/>
      <c r="E24" s="151"/>
      <c r="F24" s="151"/>
      <c r="G24" s="151"/>
      <c r="H24" s="151"/>
      <c r="I24" s="151"/>
      <c r="J24" s="151"/>
      <c r="K24" s="151"/>
      <c r="L24" s="151"/>
      <c r="M24" s="151"/>
      <c r="N24" s="151"/>
      <c r="O24" s="151"/>
      <c r="P24" s="151"/>
      <c r="Q24" s="151"/>
      <c r="R24" s="151"/>
      <c r="S24" s="151"/>
      <c r="T24" s="151"/>
    </row>
    <row r="25" spans="1:22" s="892" customFormat="1" ht="15" customHeight="1" x14ac:dyDescent="0.25">
      <c r="A25" s="124"/>
      <c r="B25" s="92" t="s">
        <v>26</v>
      </c>
      <c r="C25" s="115"/>
      <c r="D25" s="151"/>
      <c r="E25" s="151"/>
      <c r="F25" s="151"/>
      <c r="G25" s="151"/>
      <c r="H25" s="151"/>
      <c r="I25" s="151"/>
      <c r="J25" s="151"/>
      <c r="K25" s="151"/>
      <c r="L25" s="151"/>
      <c r="M25" s="151"/>
      <c r="N25" s="151"/>
      <c r="O25" s="151"/>
      <c r="P25" s="151"/>
      <c r="Q25" s="151"/>
      <c r="R25" s="151"/>
      <c r="S25" s="151"/>
      <c r="T25" s="151"/>
    </row>
    <row r="26" spans="1:22" s="892" customFormat="1" ht="15" customHeight="1" x14ac:dyDescent="0.25">
      <c r="A26" s="124"/>
      <c r="B26" s="92" t="s">
        <v>119</v>
      </c>
      <c r="C26" s="115"/>
      <c r="D26" s="151"/>
      <c r="E26" s="151"/>
      <c r="F26" s="151"/>
      <c r="G26" s="151"/>
      <c r="H26" s="151"/>
      <c r="I26" s="151"/>
      <c r="J26" s="151"/>
      <c r="K26" s="151"/>
      <c r="L26" s="151"/>
      <c r="M26" s="151"/>
      <c r="N26" s="151"/>
      <c r="O26" s="151"/>
      <c r="P26" s="151"/>
      <c r="Q26" s="151"/>
      <c r="R26" s="151"/>
      <c r="S26" s="151"/>
      <c r="T26" s="151"/>
    </row>
    <row r="27" spans="1:22" s="892" customFormat="1" ht="15" customHeight="1" x14ac:dyDescent="0.25">
      <c r="A27" s="124"/>
      <c r="B27" s="91" t="s">
        <v>120</v>
      </c>
      <c r="C27" s="884">
        <f>C28+C29</f>
        <v>0</v>
      </c>
      <c r="D27" s="151"/>
      <c r="E27" s="151"/>
      <c r="F27" s="151"/>
      <c r="G27" s="151"/>
      <c r="H27" s="151"/>
      <c r="I27" s="151"/>
      <c r="J27" s="151"/>
      <c r="K27" s="151"/>
      <c r="L27" s="151"/>
      <c r="M27" s="151"/>
      <c r="N27" s="151"/>
      <c r="O27" s="151"/>
      <c r="P27" s="151"/>
      <c r="Q27" s="151"/>
      <c r="R27" s="151"/>
      <c r="S27" s="151"/>
      <c r="T27" s="151"/>
    </row>
    <row r="28" spans="1:22" s="892" customFormat="1" ht="15" customHeight="1" x14ac:dyDescent="0.25">
      <c r="A28" s="124"/>
      <c r="B28" s="92" t="s">
        <v>13</v>
      </c>
      <c r="C28" s="115"/>
      <c r="D28" s="151"/>
      <c r="E28" s="151"/>
      <c r="F28" s="151"/>
      <c r="G28" s="151"/>
      <c r="H28" s="151"/>
      <c r="I28" s="151"/>
      <c r="J28" s="151"/>
      <c r="K28" s="151"/>
      <c r="L28" s="151"/>
      <c r="M28" s="151"/>
      <c r="N28" s="151"/>
      <c r="O28" s="151"/>
      <c r="P28" s="151"/>
      <c r="Q28" s="151"/>
      <c r="R28" s="151"/>
      <c r="S28" s="151"/>
      <c r="T28" s="151"/>
    </row>
    <row r="29" spans="1:22" s="892" customFormat="1" ht="15" customHeight="1" x14ac:dyDescent="0.25">
      <c r="A29" s="124"/>
      <c r="B29" s="92" t="s">
        <v>14</v>
      </c>
      <c r="C29" s="115"/>
      <c r="D29" s="151"/>
      <c r="E29" s="151"/>
      <c r="F29" s="151"/>
      <c r="G29" s="151"/>
      <c r="H29" s="151"/>
      <c r="I29" s="151"/>
      <c r="J29" s="151"/>
      <c r="K29" s="151"/>
      <c r="L29" s="151"/>
      <c r="M29" s="151"/>
      <c r="N29" s="151"/>
      <c r="O29" s="151"/>
      <c r="P29" s="151"/>
      <c r="Q29" s="151"/>
      <c r="R29" s="151"/>
      <c r="S29" s="151"/>
      <c r="T29" s="151"/>
    </row>
    <row r="30" spans="1:22" s="892" customFormat="1" ht="15" customHeight="1" x14ac:dyDescent="0.25">
      <c r="A30" s="124"/>
      <c r="B30" s="91" t="s">
        <v>29</v>
      </c>
      <c r="C30" s="115"/>
      <c r="D30" s="151"/>
      <c r="E30" s="151"/>
      <c r="F30" s="151"/>
      <c r="G30" s="151"/>
      <c r="H30" s="151"/>
      <c r="I30" s="151"/>
      <c r="J30" s="151"/>
      <c r="K30" s="151"/>
      <c r="L30" s="151"/>
      <c r="M30" s="151"/>
      <c r="N30" s="151"/>
      <c r="O30" s="151"/>
      <c r="P30" s="151"/>
      <c r="Q30" s="151"/>
      <c r="R30" s="151"/>
      <c r="S30" s="151"/>
      <c r="T30" s="151"/>
    </row>
    <row r="31" spans="1:22" s="892" customFormat="1" ht="15" customHeight="1" x14ac:dyDescent="0.25">
      <c r="A31" s="124"/>
      <c r="B31" s="91" t="s">
        <v>44</v>
      </c>
      <c r="C31" s="115"/>
      <c r="D31" s="151"/>
      <c r="E31" s="151"/>
      <c r="F31" s="151"/>
      <c r="G31" s="151"/>
      <c r="H31" s="151"/>
      <c r="I31" s="151"/>
      <c r="J31" s="151"/>
      <c r="K31" s="151"/>
      <c r="L31" s="151"/>
      <c r="M31" s="151"/>
      <c r="N31" s="151"/>
      <c r="O31" s="151"/>
      <c r="P31" s="151"/>
      <c r="Q31" s="151"/>
      <c r="R31" s="151"/>
      <c r="S31" s="151"/>
      <c r="T31" s="151"/>
    </row>
    <row r="32" spans="1:22" s="892" customFormat="1" ht="15" customHeight="1" x14ac:dyDescent="0.25">
      <c r="A32" s="124"/>
      <c r="B32" s="47" t="s">
        <v>121</v>
      </c>
      <c r="C32" s="824"/>
      <c r="D32" s="151"/>
      <c r="E32" s="151"/>
      <c r="F32" s="151"/>
      <c r="G32" s="151"/>
      <c r="H32" s="151"/>
      <c r="I32" s="151"/>
      <c r="J32" s="151"/>
      <c r="K32" s="151"/>
      <c r="L32" s="151"/>
      <c r="M32" s="151"/>
      <c r="N32" s="151"/>
      <c r="O32" s="151"/>
      <c r="P32" s="151"/>
      <c r="Q32" s="151"/>
      <c r="R32" s="151"/>
      <c r="S32" s="151"/>
      <c r="T32" s="151"/>
    </row>
    <row r="33" spans="1:20" s="892" customFormat="1" ht="15" customHeight="1" x14ac:dyDescent="0.25">
      <c r="A33" s="124"/>
      <c r="B33" s="91" t="s">
        <v>122</v>
      </c>
      <c r="C33" s="115"/>
      <c r="D33" s="151"/>
      <c r="E33" s="151"/>
      <c r="F33" s="151"/>
      <c r="G33" s="151"/>
      <c r="H33" s="151"/>
      <c r="I33" s="151"/>
      <c r="J33" s="151"/>
      <c r="K33" s="151"/>
      <c r="L33" s="151"/>
      <c r="M33" s="151"/>
      <c r="N33" s="151"/>
      <c r="O33" s="151"/>
      <c r="P33" s="151"/>
      <c r="Q33" s="151"/>
      <c r="R33" s="151"/>
      <c r="S33" s="151"/>
      <c r="T33" s="151"/>
    </row>
    <row r="34" spans="1:20" s="892" customFormat="1" ht="15" customHeight="1" x14ac:dyDescent="0.25">
      <c r="A34" s="124"/>
      <c r="B34" s="91" t="s">
        <v>123</v>
      </c>
      <c r="C34" s="884">
        <f>C35+C36</f>
        <v>0</v>
      </c>
      <c r="D34" s="151"/>
      <c r="E34" s="151"/>
      <c r="F34" s="151"/>
      <c r="G34" s="151"/>
      <c r="H34" s="151"/>
      <c r="I34" s="151"/>
      <c r="J34" s="151"/>
      <c r="K34" s="151"/>
      <c r="L34" s="151"/>
      <c r="M34" s="151"/>
      <c r="N34" s="151"/>
      <c r="O34" s="151"/>
      <c r="P34" s="151"/>
      <c r="Q34" s="151"/>
      <c r="R34" s="151"/>
      <c r="S34" s="151"/>
      <c r="T34" s="151"/>
    </row>
    <row r="35" spans="1:20" s="892" customFormat="1" ht="15" customHeight="1" x14ac:dyDescent="0.25">
      <c r="A35" s="124"/>
      <c r="B35" s="92" t="s">
        <v>124</v>
      </c>
      <c r="C35" s="115"/>
      <c r="D35" s="151"/>
      <c r="E35" s="151"/>
      <c r="F35" s="151"/>
      <c r="G35" s="151"/>
      <c r="H35" s="151"/>
      <c r="I35" s="151"/>
      <c r="J35" s="151"/>
      <c r="K35" s="151"/>
      <c r="L35" s="151"/>
      <c r="M35" s="151"/>
      <c r="N35" s="151"/>
      <c r="O35" s="151"/>
      <c r="P35" s="151"/>
      <c r="Q35" s="151"/>
      <c r="R35" s="151"/>
      <c r="S35" s="151"/>
      <c r="T35" s="151"/>
    </row>
    <row r="36" spans="1:20" s="892" customFormat="1" ht="15" customHeight="1" x14ac:dyDescent="0.25">
      <c r="A36" s="124"/>
      <c r="B36" s="92" t="s">
        <v>125</v>
      </c>
      <c r="C36" s="115"/>
      <c r="D36" s="151"/>
      <c r="E36" s="151"/>
      <c r="F36" s="151"/>
      <c r="G36" s="151"/>
      <c r="H36" s="151"/>
      <c r="I36" s="151"/>
      <c r="J36" s="151"/>
      <c r="K36" s="151"/>
      <c r="L36" s="151"/>
      <c r="M36" s="151"/>
      <c r="N36" s="151"/>
      <c r="O36" s="151"/>
      <c r="P36" s="151"/>
      <c r="Q36" s="151"/>
      <c r="R36" s="151"/>
      <c r="S36" s="151"/>
      <c r="T36" s="151"/>
    </row>
    <row r="37" spans="1:20" s="892" customFormat="1" ht="15" customHeight="1" x14ac:dyDescent="0.25">
      <c r="A37" s="124"/>
      <c r="B37" s="91" t="s">
        <v>126</v>
      </c>
      <c r="C37" s="115"/>
      <c r="D37" s="151"/>
      <c r="E37" s="151"/>
      <c r="F37" s="151"/>
      <c r="G37" s="151"/>
      <c r="H37" s="151"/>
      <c r="I37" s="151"/>
      <c r="J37" s="151"/>
      <c r="K37" s="151"/>
      <c r="L37" s="151"/>
      <c r="M37" s="151"/>
      <c r="N37" s="151"/>
      <c r="O37" s="151"/>
      <c r="P37" s="151"/>
      <c r="Q37" s="151"/>
      <c r="R37" s="151"/>
      <c r="S37" s="151"/>
      <c r="T37" s="151"/>
    </row>
    <row r="38" spans="1:20" s="892" customFormat="1" ht="15" customHeight="1" x14ac:dyDescent="0.25">
      <c r="A38" s="124"/>
      <c r="B38" s="139" t="s">
        <v>129</v>
      </c>
      <c r="C38" s="115"/>
      <c r="D38" s="151"/>
      <c r="E38" s="151"/>
      <c r="F38" s="151"/>
      <c r="G38" s="151"/>
      <c r="H38" s="151"/>
      <c r="I38" s="151"/>
      <c r="J38" s="151"/>
      <c r="K38" s="151"/>
      <c r="L38" s="151"/>
      <c r="M38" s="151"/>
      <c r="N38" s="151"/>
      <c r="O38" s="151"/>
      <c r="P38" s="151"/>
      <c r="Q38" s="151"/>
      <c r="R38" s="151"/>
      <c r="S38" s="151"/>
      <c r="T38" s="151"/>
    </row>
    <row r="39" spans="1:20" s="892" customFormat="1" ht="15" customHeight="1" x14ac:dyDescent="0.25">
      <c r="A39" s="124"/>
      <c r="B39" s="47" t="s">
        <v>130</v>
      </c>
      <c r="C39" s="115"/>
      <c r="D39" s="151"/>
      <c r="E39" s="151"/>
      <c r="F39" s="151"/>
      <c r="G39" s="151"/>
      <c r="H39" s="151"/>
      <c r="I39" s="151"/>
      <c r="J39" s="151"/>
      <c r="K39" s="151"/>
      <c r="L39" s="151"/>
      <c r="M39" s="151"/>
      <c r="N39" s="151"/>
      <c r="O39" s="151"/>
      <c r="P39" s="151"/>
      <c r="Q39" s="151"/>
      <c r="R39" s="151"/>
      <c r="S39" s="151"/>
      <c r="T39" s="151"/>
    </row>
    <row r="40" spans="1:20" s="892" customFormat="1" ht="15" customHeight="1" x14ac:dyDescent="0.25">
      <c r="A40" s="124"/>
      <c r="B40" s="36" t="s">
        <v>25</v>
      </c>
      <c r="C40" s="135" t="str">
        <f>IF(AND(C38&gt;0,ISNUMBER(C39),OR(C39=0,C39&gt;C38)),"No","Yes")</f>
        <v>Yes</v>
      </c>
      <c r="D40" s="151"/>
      <c r="E40" s="151"/>
      <c r="F40" s="151"/>
      <c r="G40" s="151"/>
      <c r="H40" s="151"/>
      <c r="I40" s="151"/>
      <c r="J40" s="151"/>
      <c r="K40" s="151"/>
      <c r="L40" s="151"/>
      <c r="M40" s="151"/>
      <c r="N40" s="151"/>
      <c r="O40" s="151"/>
      <c r="P40" s="151"/>
      <c r="Q40" s="151"/>
      <c r="R40" s="151"/>
      <c r="S40" s="151"/>
      <c r="T40" s="151"/>
    </row>
    <row r="41" spans="1:20" s="892" customFormat="1" ht="15" customHeight="1" x14ac:dyDescent="0.25">
      <c r="A41" s="124"/>
      <c r="B41" s="47" t="s">
        <v>131</v>
      </c>
      <c r="C41" s="115"/>
      <c r="D41" s="151"/>
      <c r="E41" s="151"/>
      <c r="F41" s="151"/>
      <c r="G41" s="151"/>
      <c r="H41" s="151"/>
      <c r="I41" s="151"/>
      <c r="J41" s="151"/>
      <c r="K41" s="151"/>
      <c r="L41" s="151"/>
      <c r="M41" s="151"/>
      <c r="N41" s="151"/>
      <c r="O41" s="151"/>
      <c r="P41" s="151"/>
      <c r="Q41" s="151"/>
      <c r="R41" s="151"/>
      <c r="S41" s="151"/>
      <c r="T41" s="151"/>
    </row>
    <row r="42" spans="1:20" s="892" customFormat="1" ht="15" customHeight="1" x14ac:dyDescent="0.25">
      <c r="A42" s="124"/>
      <c r="B42" s="36" t="s">
        <v>9</v>
      </c>
      <c r="C42" s="135" t="str">
        <f>IF(OR(AND(C39&gt;0,C41=0),AND(C41&gt;0,C39=0)),"No","Yes")</f>
        <v>Yes</v>
      </c>
      <c r="D42" s="151"/>
      <c r="E42" s="151"/>
      <c r="F42" s="151"/>
      <c r="G42" s="151"/>
      <c r="H42" s="151"/>
      <c r="I42" s="151"/>
      <c r="J42" s="151"/>
      <c r="K42" s="151"/>
      <c r="L42" s="151"/>
      <c r="M42" s="151"/>
      <c r="N42" s="151"/>
      <c r="O42" s="151"/>
      <c r="P42" s="151"/>
      <c r="Q42" s="151"/>
      <c r="R42" s="151"/>
      <c r="S42" s="151"/>
      <c r="T42" s="151"/>
    </row>
    <row r="43" spans="1:20" s="892" customFormat="1" ht="15" customHeight="1" x14ac:dyDescent="0.25">
      <c r="A43" s="124"/>
      <c r="B43" s="139" t="s">
        <v>20</v>
      </c>
      <c r="C43" s="115"/>
      <c r="D43" s="151"/>
      <c r="E43" s="151"/>
      <c r="F43" s="151"/>
      <c r="G43" s="151"/>
      <c r="H43" s="151"/>
      <c r="I43" s="151"/>
      <c r="J43" s="151"/>
      <c r="K43" s="151"/>
      <c r="L43" s="151"/>
      <c r="M43" s="151"/>
      <c r="N43" s="151"/>
      <c r="O43" s="151"/>
      <c r="P43" s="151"/>
      <c r="Q43" s="151"/>
      <c r="R43" s="151"/>
      <c r="S43" s="151"/>
      <c r="T43" s="151"/>
    </row>
    <row r="44" spans="1:20" s="892" customFormat="1" ht="15" customHeight="1" x14ac:dyDescent="0.25">
      <c r="A44" s="124"/>
      <c r="B44" s="49" t="s">
        <v>1</v>
      </c>
      <c r="C44" s="115"/>
      <c r="D44" s="151"/>
      <c r="E44" s="151"/>
      <c r="F44" s="151"/>
      <c r="G44" s="151"/>
      <c r="H44" s="151"/>
      <c r="I44" s="151"/>
      <c r="J44" s="151"/>
      <c r="K44" s="151"/>
      <c r="L44" s="151"/>
      <c r="M44" s="151"/>
      <c r="N44" s="151"/>
      <c r="O44" s="151"/>
      <c r="P44" s="151"/>
      <c r="Q44" s="151"/>
      <c r="R44" s="151"/>
      <c r="S44" s="151"/>
      <c r="T44" s="151"/>
    </row>
    <row r="45" spans="1:20" s="892" customFormat="1" ht="15" customHeight="1" x14ac:dyDescent="0.25">
      <c r="A45" s="124"/>
      <c r="B45" s="93" t="s">
        <v>198</v>
      </c>
      <c r="C45" s="824"/>
      <c r="D45" s="151"/>
      <c r="E45" s="151"/>
      <c r="F45" s="151"/>
      <c r="G45" s="151"/>
      <c r="H45" s="151"/>
      <c r="I45" s="151"/>
      <c r="J45" s="151"/>
      <c r="K45" s="151"/>
      <c r="L45" s="151"/>
      <c r="M45" s="151"/>
      <c r="N45" s="151"/>
      <c r="O45" s="151"/>
      <c r="P45" s="151"/>
      <c r="Q45" s="151"/>
      <c r="R45" s="151"/>
      <c r="S45" s="151"/>
      <c r="T45" s="151"/>
    </row>
    <row r="46" spans="1:20" s="892" customFormat="1" ht="15" customHeight="1" x14ac:dyDescent="0.25">
      <c r="A46" s="124"/>
      <c r="B46" s="255" t="s">
        <v>197</v>
      </c>
      <c r="C46" s="115"/>
      <c r="D46" s="151"/>
      <c r="E46" s="151"/>
      <c r="F46" s="151"/>
      <c r="G46" s="151"/>
      <c r="H46" s="151"/>
      <c r="I46" s="151"/>
      <c r="J46" s="151"/>
      <c r="K46" s="151"/>
      <c r="L46" s="151"/>
      <c r="M46" s="151"/>
      <c r="N46" s="151"/>
      <c r="O46" s="151"/>
      <c r="P46" s="151"/>
      <c r="Q46" s="151"/>
      <c r="R46" s="151"/>
      <c r="S46" s="151"/>
      <c r="T46" s="151"/>
    </row>
    <row r="47" spans="1:20" s="892" customFormat="1" ht="15" customHeight="1" x14ac:dyDescent="0.25">
      <c r="A47" s="124"/>
      <c r="B47" s="34" t="s">
        <v>19</v>
      </c>
      <c r="C47" s="115"/>
      <c r="D47" s="151"/>
      <c r="E47" s="151"/>
      <c r="F47" s="151"/>
      <c r="G47" s="151"/>
      <c r="H47" s="151"/>
      <c r="I47" s="151"/>
      <c r="J47" s="151"/>
      <c r="K47" s="151"/>
      <c r="L47" s="151"/>
      <c r="M47" s="151"/>
      <c r="N47" s="151"/>
      <c r="O47" s="151"/>
      <c r="P47" s="151"/>
      <c r="Q47" s="151"/>
      <c r="R47" s="151"/>
      <c r="S47" s="151"/>
      <c r="T47" s="151"/>
    </row>
    <row r="48" spans="1:20" s="892" customFormat="1" ht="15" customHeight="1" x14ac:dyDescent="0.25">
      <c r="A48" s="124"/>
      <c r="B48" s="895" t="s">
        <v>11</v>
      </c>
      <c r="C48" s="94"/>
      <c r="D48" s="151"/>
      <c r="E48" s="151"/>
      <c r="F48" s="151"/>
      <c r="G48" s="151"/>
      <c r="H48" s="151"/>
      <c r="I48" s="151"/>
      <c r="J48" s="151"/>
      <c r="K48" s="151"/>
      <c r="L48" s="151"/>
      <c r="M48" s="151"/>
      <c r="N48" s="151"/>
      <c r="O48" s="151"/>
      <c r="P48" s="151"/>
      <c r="Q48" s="151"/>
      <c r="R48" s="151"/>
      <c r="S48" s="151"/>
      <c r="T48" s="151"/>
    </row>
    <row r="49" spans="1:23" s="880" customFormat="1" ht="15" customHeight="1" x14ac:dyDescent="0.25">
      <c r="A49" s="124"/>
      <c r="B49" s="239" t="s">
        <v>15</v>
      </c>
      <c r="C49" s="896">
        <f>SUM(C22, C38, C43:C44, C46:C48)</f>
        <v>0</v>
      </c>
      <c r="D49" s="151"/>
      <c r="E49" s="151"/>
      <c r="F49" s="151"/>
      <c r="G49" s="151"/>
      <c r="H49" s="151"/>
      <c r="I49" s="151"/>
      <c r="J49" s="151"/>
      <c r="K49" s="151"/>
      <c r="L49" s="151"/>
      <c r="M49" s="151"/>
      <c r="N49" s="151"/>
      <c r="O49" s="151"/>
      <c r="P49" s="151"/>
      <c r="Q49" s="151"/>
      <c r="R49" s="151"/>
      <c r="S49" s="151"/>
      <c r="T49" s="151"/>
    </row>
    <row r="50" spans="1:23" s="880" customFormat="1" ht="15" customHeight="1" x14ac:dyDescent="0.25">
      <c r="A50" s="124"/>
      <c r="B50" s="29"/>
      <c r="C50" s="897"/>
      <c r="D50" s="151"/>
      <c r="E50" s="151"/>
      <c r="F50" s="151"/>
      <c r="G50" s="151"/>
      <c r="H50" s="151"/>
      <c r="I50" s="151"/>
      <c r="J50" s="151"/>
      <c r="K50" s="151"/>
      <c r="L50" s="151"/>
      <c r="M50" s="151"/>
      <c r="N50" s="151"/>
      <c r="O50" s="151"/>
      <c r="P50" s="151"/>
      <c r="Q50" s="151"/>
      <c r="R50" s="151"/>
      <c r="S50" s="151"/>
      <c r="T50" s="151"/>
    </row>
    <row r="51" spans="1:23" s="212" customFormat="1" ht="30" customHeight="1" x14ac:dyDescent="0.3">
      <c r="A51" s="213" t="s">
        <v>332</v>
      </c>
      <c r="B51" s="214"/>
    </row>
    <row r="52" spans="1:23" s="151" customFormat="1" ht="15" customHeight="1" x14ac:dyDescent="0.25">
      <c r="A52" s="28"/>
    </row>
    <row r="53" spans="1:23" ht="15" customHeight="1" x14ac:dyDescent="0.25">
      <c r="A53" s="619"/>
      <c r="B53" s="348" t="s">
        <v>239</v>
      </c>
      <c r="C53" s="207" t="s">
        <v>266</v>
      </c>
      <c r="D53" s="207"/>
      <c r="E53" s="207"/>
      <c r="F53" s="208"/>
      <c r="G53" s="151"/>
      <c r="H53" s="151"/>
      <c r="I53" s="151"/>
      <c r="J53" s="151"/>
      <c r="K53" s="151"/>
      <c r="L53" s="151"/>
      <c r="M53" s="151"/>
      <c r="N53" s="151"/>
      <c r="O53" s="151"/>
      <c r="P53" s="151"/>
      <c r="Q53" s="151"/>
      <c r="R53" s="151"/>
      <c r="S53" s="151"/>
      <c r="T53" s="151"/>
      <c r="U53" s="151"/>
      <c r="V53" s="151"/>
      <c r="W53" s="151"/>
    </row>
    <row r="54" spans="1:23" ht="15" customHeight="1" x14ac:dyDescent="0.25">
      <c r="A54" s="619"/>
      <c r="B54" s="348" t="s">
        <v>240</v>
      </c>
      <c r="C54" s="207" t="s">
        <v>330</v>
      </c>
      <c r="D54" s="208"/>
      <c r="E54" s="208"/>
      <c r="F54" s="208"/>
      <c r="G54" s="151"/>
      <c r="H54" s="151"/>
      <c r="I54" s="151"/>
      <c r="J54" s="151"/>
      <c r="K54" s="151"/>
      <c r="L54" s="151"/>
      <c r="M54" s="151"/>
      <c r="N54" s="151"/>
      <c r="O54" s="151"/>
      <c r="P54" s="151"/>
      <c r="Q54" s="151"/>
      <c r="R54" s="151"/>
      <c r="S54" s="151"/>
      <c r="T54" s="151"/>
      <c r="U54" s="151"/>
      <c r="V54" s="151"/>
      <c r="W54" s="151"/>
    </row>
    <row r="55" spans="1:23" ht="15" customHeight="1" x14ac:dyDescent="0.25">
      <c r="A55" s="619"/>
      <c r="B55" s="104" t="s">
        <v>623</v>
      </c>
      <c r="C55" s="207" t="s">
        <v>625</v>
      </c>
      <c r="D55" s="208"/>
      <c r="E55" s="208"/>
      <c r="F55" s="208"/>
      <c r="G55" s="151"/>
      <c r="H55" s="151"/>
      <c r="I55" s="151"/>
      <c r="J55" s="151"/>
      <c r="K55" s="151"/>
      <c r="L55" s="151"/>
      <c r="M55" s="151"/>
      <c r="N55" s="151"/>
      <c r="O55" s="151"/>
      <c r="P55" s="151"/>
      <c r="Q55" s="151"/>
      <c r="R55" s="151"/>
      <c r="S55" s="151"/>
      <c r="T55" s="151"/>
      <c r="U55" s="880"/>
      <c r="V55" s="880"/>
    </row>
    <row r="56" spans="1:23" ht="15" customHeight="1" x14ac:dyDescent="0.25">
      <c r="A56" s="619"/>
      <c r="F56" s="151"/>
      <c r="G56" s="151"/>
      <c r="H56" s="151"/>
      <c r="I56" s="151"/>
      <c r="J56" s="151"/>
      <c r="K56" s="151"/>
      <c r="L56" s="151"/>
      <c r="M56" s="151"/>
      <c r="N56" s="151"/>
      <c r="O56" s="151"/>
      <c r="P56" s="151"/>
      <c r="Q56" s="151"/>
      <c r="R56" s="151"/>
      <c r="S56" s="151"/>
      <c r="T56" s="151"/>
      <c r="U56" s="151"/>
      <c r="V56" s="151"/>
      <c r="W56" s="151"/>
    </row>
    <row r="57" spans="1:23" s="151" customFormat="1" ht="15" customHeight="1" x14ac:dyDescent="0.25">
      <c r="A57" s="28"/>
      <c r="B57" s="893"/>
      <c r="C57" s="582" t="s">
        <v>7</v>
      </c>
    </row>
    <row r="58" spans="1:23" s="151" customFormat="1" ht="15" customHeight="1" x14ac:dyDescent="0.25">
      <c r="A58" s="28"/>
      <c r="B58" s="269" t="s">
        <v>212</v>
      </c>
      <c r="C58" s="111">
        <f>C59+C78+C79+C80</f>
        <v>0</v>
      </c>
    </row>
    <row r="59" spans="1:23" s="151" customFormat="1" ht="15" customHeight="1" x14ac:dyDescent="0.25">
      <c r="A59" s="28"/>
      <c r="B59" s="220" t="s">
        <v>213</v>
      </c>
      <c r="C59" s="105">
        <f>C60+C66+C72</f>
        <v>0</v>
      </c>
    </row>
    <row r="60" spans="1:23" s="151" customFormat="1" ht="15" customHeight="1" x14ac:dyDescent="0.25">
      <c r="A60" s="28"/>
      <c r="B60" s="106" t="s">
        <v>234</v>
      </c>
      <c r="C60" s="105">
        <f>SUM(C61:C65)</f>
        <v>0</v>
      </c>
    </row>
    <row r="61" spans="1:23" s="151" customFormat="1" ht="15" customHeight="1" x14ac:dyDescent="0.25">
      <c r="A61" s="28"/>
      <c r="B61" s="108" t="s">
        <v>26</v>
      </c>
      <c r="C61" s="901"/>
      <c r="S61" s="840"/>
      <c r="T61" s="840"/>
      <c r="U61" s="840"/>
      <c r="V61" s="840"/>
      <c r="W61" s="840"/>
    </row>
    <row r="62" spans="1:23" s="151" customFormat="1" ht="15" customHeight="1" x14ac:dyDescent="0.25">
      <c r="A62" s="28"/>
      <c r="B62" s="109" t="s">
        <v>221</v>
      </c>
      <c r="C62" s="901"/>
      <c r="S62" s="840"/>
      <c r="T62" s="840"/>
      <c r="U62" s="840"/>
      <c r="V62" s="840"/>
      <c r="W62" s="840"/>
    </row>
    <row r="63" spans="1:23" s="151" customFormat="1" ht="15" customHeight="1" x14ac:dyDescent="0.25">
      <c r="A63" s="28"/>
      <c r="B63" s="108" t="s">
        <v>27</v>
      </c>
      <c r="C63" s="901"/>
      <c r="S63" s="840"/>
      <c r="T63" s="840"/>
      <c r="U63" s="840"/>
      <c r="V63" s="840"/>
      <c r="W63" s="840"/>
    </row>
    <row r="64" spans="1:23" s="151" customFormat="1" ht="15" customHeight="1" x14ac:dyDescent="0.25">
      <c r="A64" s="28"/>
      <c r="B64" s="108" t="s">
        <v>28</v>
      </c>
      <c r="C64" s="901"/>
      <c r="S64" s="840"/>
      <c r="T64" s="840"/>
      <c r="U64" s="840"/>
      <c r="V64" s="840"/>
      <c r="W64" s="840"/>
    </row>
    <row r="65" spans="1:23" s="151" customFormat="1" ht="15" customHeight="1" x14ac:dyDescent="0.25">
      <c r="A65" s="28"/>
      <c r="B65" s="108" t="s">
        <v>29</v>
      </c>
      <c r="C65" s="901"/>
      <c r="S65" s="840"/>
      <c r="T65" s="840"/>
      <c r="U65" s="840"/>
      <c r="V65" s="840"/>
      <c r="W65" s="840"/>
    </row>
    <row r="66" spans="1:23" s="151" customFormat="1" ht="15" customHeight="1" x14ac:dyDescent="0.25">
      <c r="A66" s="28"/>
      <c r="B66" s="106" t="s">
        <v>124</v>
      </c>
      <c r="C66" s="105">
        <f>SUM(C67:C71)</f>
        <v>0</v>
      </c>
    </row>
    <row r="67" spans="1:23" s="151" customFormat="1" ht="15" customHeight="1" x14ac:dyDescent="0.25">
      <c r="A67" s="28"/>
      <c r="B67" s="108" t="s">
        <v>26</v>
      </c>
      <c r="C67" s="901"/>
      <c r="S67" s="840"/>
      <c r="T67" s="840"/>
      <c r="U67" s="840"/>
      <c r="V67" s="840"/>
      <c r="W67" s="840"/>
    </row>
    <row r="68" spans="1:23" s="151" customFormat="1" ht="15" customHeight="1" x14ac:dyDescent="0.25">
      <c r="A68" s="28"/>
      <c r="B68" s="109" t="s">
        <v>221</v>
      </c>
      <c r="C68" s="901"/>
      <c r="S68" s="840"/>
      <c r="T68" s="840"/>
      <c r="U68" s="840"/>
      <c r="V68" s="840"/>
      <c r="W68" s="840"/>
    </row>
    <row r="69" spans="1:23" s="151" customFormat="1" ht="15" customHeight="1" x14ac:dyDescent="0.25">
      <c r="A69" s="28"/>
      <c r="B69" s="108" t="s">
        <v>27</v>
      </c>
      <c r="C69" s="901"/>
      <c r="S69" s="840"/>
      <c r="T69" s="840"/>
      <c r="U69" s="840"/>
      <c r="V69" s="840"/>
      <c r="W69" s="840"/>
    </row>
    <row r="70" spans="1:23" s="151" customFormat="1" ht="15" customHeight="1" x14ac:dyDescent="0.25">
      <c r="A70" s="28"/>
      <c r="B70" s="108" t="s">
        <v>28</v>
      </c>
      <c r="C70" s="901"/>
      <c r="S70" s="840"/>
      <c r="T70" s="840"/>
      <c r="U70" s="840"/>
      <c r="V70" s="840"/>
      <c r="W70" s="840"/>
    </row>
    <row r="71" spans="1:23" s="151" customFormat="1" ht="15" customHeight="1" x14ac:dyDescent="0.25">
      <c r="A71" s="28"/>
      <c r="B71" s="108" t="s">
        <v>29</v>
      </c>
      <c r="C71" s="901"/>
      <c r="S71" s="840"/>
      <c r="T71" s="840"/>
      <c r="U71" s="840"/>
      <c r="V71" s="840"/>
      <c r="W71" s="840"/>
    </row>
    <row r="72" spans="1:23" s="151" customFormat="1" ht="15" customHeight="1" x14ac:dyDescent="0.25">
      <c r="A72" s="28"/>
      <c r="B72" s="106" t="s">
        <v>635</v>
      </c>
      <c r="C72" s="105">
        <f>SUM(C73:C77)</f>
        <v>0</v>
      </c>
      <c r="S72" s="840"/>
      <c r="T72" s="840"/>
      <c r="U72" s="840"/>
      <c r="V72" s="840"/>
      <c r="W72" s="840"/>
    </row>
    <row r="73" spans="1:23" s="151" customFormat="1" ht="15" customHeight="1" x14ac:dyDescent="0.25">
      <c r="A73" s="28"/>
      <c r="B73" s="108" t="s">
        <v>26</v>
      </c>
      <c r="C73" s="901"/>
      <c r="S73" s="840"/>
      <c r="T73" s="840"/>
      <c r="U73" s="840"/>
      <c r="V73" s="840"/>
      <c r="W73" s="840"/>
    </row>
    <row r="74" spans="1:23" s="151" customFormat="1" ht="15" customHeight="1" x14ac:dyDescent="0.25">
      <c r="A74" s="28"/>
      <c r="B74" s="109" t="s">
        <v>221</v>
      </c>
      <c r="C74" s="901"/>
      <c r="S74" s="840"/>
      <c r="T74" s="840"/>
      <c r="U74" s="840"/>
      <c r="V74" s="840"/>
      <c r="W74" s="840"/>
    </row>
    <row r="75" spans="1:23" s="151" customFormat="1" ht="15" customHeight="1" x14ac:dyDescent="0.25">
      <c r="A75" s="28"/>
      <c r="B75" s="108" t="s">
        <v>27</v>
      </c>
      <c r="C75" s="901"/>
      <c r="S75" s="840"/>
      <c r="T75" s="840"/>
      <c r="U75" s="840"/>
      <c r="V75" s="840"/>
      <c r="W75" s="840"/>
    </row>
    <row r="76" spans="1:23" s="151" customFormat="1" ht="15" customHeight="1" x14ac:dyDescent="0.25">
      <c r="A76" s="28"/>
      <c r="B76" s="108" t="s">
        <v>28</v>
      </c>
      <c r="C76" s="901"/>
    </row>
    <row r="77" spans="1:23" s="151" customFormat="1" ht="15" customHeight="1" x14ac:dyDescent="0.25">
      <c r="A77" s="28"/>
      <c r="B77" s="108" t="s">
        <v>29</v>
      </c>
      <c r="C77" s="901"/>
    </row>
    <row r="78" spans="1:23" s="151" customFormat="1" ht="15" customHeight="1" x14ac:dyDescent="0.25">
      <c r="A78" s="28"/>
      <c r="B78" s="220" t="s">
        <v>214</v>
      </c>
      <c r="C78" s="901"/>
    </row>
    <row r="79" spans="1:23" s="151" customFormat="1" ht="15" customHeight="1" x14ac:dyDescent="0.25">
      <c r="A79" s="28"/>
      <c r="B79" s="220" t="s">
        <v>720</v>
      </c>
      <c r="C79" s="901"/>
    </row>
    <row r="80" spans="1:23" s="151" customFormat="1" ht="15" customHeight="1" x14ac:dyDescent="0.25">
      <c r="A80" s="28"/>
      <c r="B80" s="220" t="s">
        <v>728</v>
      </c>
      <c r="C80" s="901"/>
    </row>
    <row r="81" spans="1:20" s="840" customFormat="1" ht="30" customHeight="1" x14ac:dyDescent="0.25">
      <c r="A81" s="28"/>
      <c r="B81" s="110" t="s">
        <v>222</v>
      </c>
      <c r="C81" s="112">
        <f>C196*C82+(1-C196)*(C101+C120+C139+C158+C177)+C197+C203</f>
        <v>0</v>
      </c>
      <c r="D81" s="151"/>
      <c r="E81" s="151"/>
      <c r="F81" s="151"/>
      <c r="G81" s="151"/>
      <c r="H81" s="151"/>
      <c r="I81" s="151"/>
      <c r="J81" s="151"/>
      <c r="K81" s="151"/>
      <c r="L81" s="151"/>
      <c r="M81" s="151"/>
      <c r="N81" s="151"/>
      <c r="O81" s="151"/>
      <c r="P81" s="151"/>
      <c r="Q81" s="151"/>
      <c r="R81" s="151"/>
      <c r="S81" s="151"/>
      <c r="T81" s="151"/>
    </row>
    <row r="82" spans="1:20" s="840" customFormat="1" ht="15" customHeight="1" x14ac:dyDescent="0.25">
      <c r="A82" s="28"/>
      <c r="B82" s="35" t="s">
        <v>45</v>
      </c>
      <c r="C82" s="43">
        <f>IF(OR(C95=0,AND(C83=0,C89=0)),0,C83*C89/C95)</f>
        <v>0</v>
      </c>
      <c r="D82" s="151"/>
      <c r="E82" s="151"/>
      <c r="F82" s="151"/>
      <c r="G82" s="151"/>
      <c r="H82" s="151"/>
      <c r="I82" s="151"/>
      <c r="J82" s="151"/>
      <c r="K82" s="151"/>
      <c r="L82" s="151"/>
      <c r="M82" s="151"/>
      <c r="N82" s="151"/>
      <c r="O82" s="151"/>
      <c r="P82" s="151"/>
      <c r="Q82" s="151"/>
      <c r="R82" s="151"/>
      <c r="S82" s="151"/>
      <c r="T82" s="151"/>
    </row>
    <row r="83" spans="1:20" s="840" customFormat="1" ht="15" customHeight="1" x14ac:dyDescent="0.25">
      <c r="A83" s="28"/>
      <c r="B83" s="107" t="s">
        <v>338</v>
      </c>
      <c r="C83" s="43">
        <f>SQRT(C84^2+C85^2*((20-10)/10)+C86^2*((60-20)/10)+C87^2*((120-60)/10)+C88^2*((250-120)/10))</f>
        <v>0</v>
      </c>
      <c r="E83" s="151"/>
      <c r="F83" s="151"/>
      <c r="G83" s="151"/>
      <c r="H83" s="151"/>
      <c r="I83" s="151"/>
      <c r="J83" s="151"/>
      <c r="K83" s="151"/>
      <c r="L83" s="151"/>
      <c r="M83" s="151"/>
      <c r="N83" s="151"/>
      <c r="O83" s="151"/>
      <c r="P83" s="151"/>
      <c r="Q83" s="151"/>
      <c r="R83" s="151"/>
      <c r="S83" s="151"/>
      <c r="T83" s="151"/>
    </row>
    <row r="84" spans="1:20" s="840" customFormat="1" ht="15" customHeight="1" x14ac:dyDescent="0.25">
      <c r="A84" s="28"/>
      <c r="B84" s="109" t="s">
        <v>216</v>
      </c>
      <c r="C84" s="901"/>
      <c r="D84" s="151"/>
      <c r="E84" s="151"/>
      <c r="F84" s="151"/>
      <c r="G84" s="151"/>
      <c r="H84" s="151"/>
      <c r="I84" s="151"/>
      <c r="J84" s="151"/>
      <c r="K84" s="151"/>
      <c r="L84" s="151"/>
      <c r="M84" s="151"/>
      <c r="N84" s="151"/>
      <c r="O84" s="151"/>
      <c r="P84" s="151"/>
      <c r="Q84" s="151"/>
      <c r="R84" s="151"/>
      <c r="S84" s="151"/>
      <c r="T84" s="151"/>
    </row>
    <row r="85" spans="1:20" s="840" customFormat="1" ht="15" customHeight="1" x14ac:dyDescent="0.25">
      <c r="A85" s="28"/>
      <c r="B85" s="109" t="s">
        <v>217</v>
      </c>
      <c r="C85" s="901"/>
      <c r="D85" s="151"/>
      <c r="E85" s="151"/>
      <c r="F85" s="151"/>
      <c r="G85" s="151"/>
      <c r="H85" s="151"/>
      <c r="I85" s="151"/>
      <c r="J85" s="151"/>
      <c r="K85" s="151"/>
      <c r="L85" s="151"/>
      <c r="M85" s="151"/>
      <c r="N85" s="151"/>
      <c r="O85" s="151"/>
      <c r="P85" s="151"/>
      <c r="Q85" s="151"/>
      <c r="R85" s="151"/>
      <c r="S85" s="151"/>
      <c r="T85" s="151"/>
    </row>
    <row r="86" spans="1:20" s="840" customFormat="1" ht="15" customHeight="1" x14ac:dyDescent="0.25">
      <c r="A86" s="28"/>
      <c r="B86" s="109" t="s">
        <v>218</v>
      </c>
      <c r="C86" s="901"/>
      <c r="D86" s="151"/>
      <c r="E86" s="151"/>
      <c r="F86" s="151"/>
      <c r="G86" s="151"/>
      <c r="H86" s="151"/>
      <c r="I86" s="151"/>
      <c r="J86" s="151"/>
      <c r="K86" s="151"/>
      <c r="L86" s="151"/>
      <c r="M86" s="151"/>
      <c r="N86" s="151"/>
      <c r="O86" s="151"/>
      <c r="P86" s="151"/>
      <c r="Q86" s="151"/>
      <c r="R86" s="151"/>
      <c r="S86" s="151"/>
      <c r="T86" s="151"/>
    </row>
    <row r="87" spans="1:20" s="840" customFormat="1" ht="15" customHeight="1" x14ac:dyDescent="0.25">
      <c r="A87" s="28"/>
      <c r="B87" s="109" t="s">
        <v>219</v>
      </c>
      <c r="C87" s="901"/>
      <c r="D87" s="151"/>
      <c r="E87" s="151"/>
      <c r="F87" s="151"/>
      <c r="G87" s="151"/>
      <c r="H87" s="151"/>
      <c r="I87" s="151"/>
      <c r="J87" s="151"/>
      <c r="K87" s="151"/>
      <c r="L87" s="151"/>
      <c r="M87" s="151"/>
      <c r="N87" s="151"/>
      <c r="O87" s="151"/>
      <c r="P87" s="151"/>
      <c r="Q87" s="151"/>
      <c r="R87" s="151"/>
      <c r="S87" s="151"/>
      <c r="T87" s="151"/>
    </row>
    <row r="88" spans="1:20" s="840" customFormat="1" ht="15" customHeight="1" x14ac:dyDescent="0.25">
      <c r="A88" s="28"/>
      <c r="B88" s="109" t="s">
        <v>220</v>
      </c>
      <c r="C88" s="901"/>
      <c r="D88" s="151"/>
      <c r="E88" s="151"/>
      <c r="F88" s="151"/>
      <c r="G88" s="151"/>
      <c r="H88" s="151"/>
      <c r="I88" s="151"/>
      <c r="J88" s="151"/>
      <c r="K88" s="151"/>
      <c r="L88" s="151"/>
      <c r="M88" s="151"/>
      <c r="N88" s="151"/>
      <c r="O88" s="151"/>
      <c r="P88" s="151"/>
      <c r="Q88" s="151"/>
      <c r="R88" s="151"/>
      <c r="S88" s="151"/>
      <c r="T88" s="151"/>
    </row>
    <row r="89" spans="1:20" s="840" customFormat="1" ht="15" customHeight="1" x14ac:dyDescent="0.25">
      <c r="A89" s="28"/>
      <c r="B89" s="107" t="s">
        <v>339</v>
      </c>
      <c r="C89" s="43">
        <f>SQRT(C90^2+C91^2*((20-10)/10)+C92^2*((60-20)/10)+C93^2*((120-60)/10)+C94^2*((250-120)/10))</f>
        <v>0</v>
      </c>
      <c r="D89" s="5"/>
      <c r="E89" s="151"/>
      <c r="F89" s="151"/>
      <c r="G89" s="151"/>
      <c r="H89" s="151"/>
      <c r="I89" s="151"/>
      <c r="J89" s="151"/>
      <c r="K89" s="151"/>
      <c r="L89" s="151"/>
      <c r="M89" s="151"/>
      <c r="N89" s="151"/>
      <c r="O89" s="151"/>
      <c r="P89" s="151"/>
      <c r="Q89" s="151"/>
      <c r="R89" s="151"/>
      <c r="S89" s="151"/>
      <c r="T89" s="151"/>
    </row>
    <row r="90" spans="1:20" s="840" customFormat="1" ht="15" customHeight="1" x14ac:dyDescent="0.25">
      <c r="A90" s="28"/>
      <c r="B90" s="109" t="s">
        <v>216</v>
      </c>
      <c r="C90" s="901"/>
      <c r="D90" s="151"/>
      <c r="E90" s="151"/>
      <c r="F90" s="151"/>
      <c r="G90" s="151"/>
      <c r="H90" s="151"/>
      <c r="I90" s="151"/>
      <c r="J90" s="151"/>
      <c r="K90" s="151"/>
      <c r="L90" s="151"/>
      <c r="M90" s="151"/>
      <c r="N90" s="151"/>
      <c r="O90" s="151"/>
      <c r="P90" s="151"/>
      <c r="Q90" s="151"/>
      <c r="R90" s="151"/>
      <c r="S90" s="151"/>
      <c r="T90" s="151"/>
    </row>
    <row r="91" spans="1:20" s="840" customFormat="1" ht="15" customHeight="1" x14ac:dyDescent="0.25">
      <c r="A91" s="28"/>
      <c r="B91" s="109" t="s">
        <v>217</v>
      </c>
      <c r="C91" s="901"/>
      <c r="D91" s="151"/>
      <c r="E91" s="151"/>
      <c r="F91" s="151"/>
      <c r="G91" s="151"/>
      <c r="H91" s="151"/>
      <c r="I91" s="151"/>
      <c r="J91" s="151"/>
      <c r="K91" s="151"/>
      <c r="L91" s="151"/>
      <c r="M91" s="151"/>
      <c r="N91" s="151"/>
      <c r="O91" s="151"/>
      <c r="P91" s="151"/>
      <c r="Q91" s="151"/>
      <c r="R91" s="151"/>
      <c r="S91" s="151"/>
      <c r="T91" s="151"/>
    </row>
    <row r="92" spans="1:20" s="840" customFormat="1" ht="15" customHeight="1" x14ac:dyDescent="0.25">
      <c r="A92" s="28"/>
      <c r="B92" s="109" t="s">
        <v>218</v>
      </c>
      <c r="C92" s="901"/>
      <c r="D92" s="151"/>
      <c r="E92" s="151"/>
      <c r="F92" s="151"/>
      <c r="G92" s="151"/>
      <c r="H92" s="151"/>
      <c r="I92" s="151"/>
      <c r="J92" s="151"/>
      <c r="K92" s="151"/>
      <c r="L92" s="151"/>
      <c r="M92" s="151"/>
      <c r="N92" s="151"/>
      <c r="O92" s="151"/>
      <c r="P92" s="151"/>
      <c r="Q92" s="151"/>
      <c r="R92" s="151"/>
      <c r="S92" s="151"/>
      <c r="T92" s="151"/>
    </row>
    <row r="93" spans="1:20" s="840" customFormat="1" ht="15" customHeight="1" x14ac:dyDescent="0.25">
      <c r="A93" s="28"/>
      <c r="B93" s="109" t="s">
        <v>219</v>
      </c>
      <c r="C93" s="901"/>
      <c r="D93" s="151"/>
      <c r="E93" s="151"/>
      <c r="F93" s="151"/>
      <c r="G93" s="151"/>
      <c r="H93" s="151"/>
      <c r="I93" s="151"/>
      <c r="J93" s="151"/>
      <c r="K93" s="151"/>
      <c r="L93" s="151"/>
      <c r="M93" s="151"/>
      <c r="N93" s="151"/>
      <c r="O93" s="151"/>
      <c r="P93" s="151"/>
      <c r="Q93" s="151"/>
      <c r="R93" s="151"/>
      <c r="S93" s="151"/>
      <c r="T93" s="151"/>
    </row>
    <row r="94" spans="1:20" s="840" customFormat="1" ht="15" customHeight="1" x14ac:dyDescent="0.25">
      <c r="A94" s="28"/>
      <c r="B94" s="109" t="s">
        <v>220</v>
      </c>
      <c r="C94" s="901"/>
      <c r="D94" s="151"/>
      <c r="E94" s="151"/>
      <c r="F94" s="151"/>
      <c r="G94" s="151"/>
      <c r="H94" s="151"/>
      <c r="I94" s="151"/>
      <c r="J94" s="151"/>
      <c r="K94" s="151"/>
      <c r="L94" s="151"/>
      <c r="M94" s="151"/>
      <c r="N94" s="151"/>
      <c r="O94" s="151"/>
      <c r="P94" s="151"/>
      <c r="Q94" s="151"/>
      <c r="R94" s="151"/>
      <c r="S94" s="151"/>
      <c r="T94" s="151"/>
    </row>
    <row r="95" spans="1:20" s="840" customFormat="1" ht="15" customHeight="1" x14ac:dyDescent="0.25">
      <c r="A95" s="28"/>
      <c r="B95" s="107" t="s">
        <v>340</v>
      </c>
      <c r="C95" s="43">
        <f>SQRT(C96^2+C97^2*((20-10)/10)+C98^2*((60-20)/10)+C99^2*((120-60)/10)+C100^2*((250-120)/10))</f>
        <v>0</v>
      </c>
      <c r="D95" s="151"/>
      <c r="E95" s="151"/>
      <c r="F95" s="151"/>
      <c r="G95" s="151"/>
      <c r="H95" s="151"/>
      <c r="I95" s="151"/>
      <c r="J95" s="151"/>
      <c r="K95" s="151"/>
      <c r="L95" s="151"/>
      <c r="M95" s="151"/>
      <c r="N95" s="151"/>
      <c r="O95" s="151"/>
      <c r="P95" s="151"/>
      <c r="Q95" s="151"/>
      <c r="R95" s="151"/>
      <c r="S95" s="151"/>
      <c r="T95" s="151"/>
    </row>
    <row r="96" spans="1:20" s="840" customFormat="1" ht="15" customHeight="1" x14ac:dyDescent="0.25">
      <c r="A96" s="28"/>
      <c r="B96" s="107" t="s">
        <v>216</v>
      </c>
      <c r="C96" s="901"/>
      <c r="D96" s="151"/>
      <c r="E96" s="151"/>
      <c r="F96" s="151"/>
      <c r="G96" s="151"/>
      <c r="H96" s="151"/>
      <c r="I96" s="151"/>
      <c r="J96" s="151"/>
      <c r="K96" s="151"/>
      <c r="L96" s="151"/>
      <c r="M96" s="151"/>
      <c r="N96" s="151"/>
      <c r="O96" s="151"/>
      <c r="P96" s="151"/>
      <c r="Q96" s="151"/>
      <c r="R96" s="151"/>
      <c r="S96" s="151"/>
      <c r="T96" s="151"/>
    </row>
    <row r="97" spans="1:20" s="840" customFormat="1" ht="15" customHeight="1" x14ac:dyDescent="0.25">
      <c r="A97" s="28"/>
      <c r="B97" s="107" t="s">
        <v>217</v>
      </c>
      <c r="C97" s="901"/>
      <c r="D97" s="151"/>
      <c r="E97" s="151"/>
      <c r="F97" s="151"/>
      <c r="G97" s="151"/>
      <c r="H97" s="151"/>
      <c r="I97" s="151"/>
      <c r="J97" s="151"/>
      <c r="K97" s="151"/>
      <c r="L97" s="151"/>
      <c r="M97" s="151"/>
      <c r="N97" s="151"/>
      <c r="O97" s="151"/>
      <c r="P97" s="151"/>
      <c r="Q97" s="151"/>
      <c r="R97" s="151"/>
      <c r="S97" s="151"/>
      <c r="T97" s="151"/>
    </row>
    <row r="98" spans="1:20" s="840" customFormat="1" ht="15" customHeight="1" x14ac:dyDescent="0.25">
      <c r="A98" s="28"/>
      <c r="B98" s="107" t="s">
        <v>218</v>
      </c>
      <c r="C98" s="901"/>
      <c r="D98" s="151"/>
      <c r="E98" s="151"/>
      <c r="F98" s="151"/>
      <c r="G98" s="151"/>
      <c r="H98" s="151"/>
      <c r="I98" s="151"/>
      <c r="J98" s="151"/>
      <c r="K98" s="151"/>
      <c r="L98" s="151"/>
      <c r="M98" s="151"/>
      <c r="N98" s="151"/>
      <c r="O98" s="151"/>
      <c r="P98" s="151"/>
      <c r="Q98" s="151"/>
      <c r="R98" s="151"/>
      <c r="S98" s="151"/>
      <c r="T98" s="151"/>
    </row>
    <row r="99" spans="1:20" s="840" customFormat="1" ht="15" customHeight="1" x14ac:dyDescent="0.25">
      <c r="A99" s="28"/>
      <c r="B99" s="107" t="s">
        <v>219</v>
      </c>
      <c r="C99" s="901"/>
      <c r="D99" s="151"/>
      <c r="E99" s="151"/>
      <c r="F99" s="151"/>
      <c r="G99" s="151"/>
      <c r="H99" s="151"/>
      <c r="I99" s="151"/>
      <c r="J99" s="151"/>
      <c r="K99" s="151"/>
      <c r="L99" s="151"/>
      <c r="M99" s="151"/>
      <c r="N99" s="151"/>
      <c r="O99" s="151"/>
      <c r="P99" s="151"/>
      <c r="Q99" s="151"/>
      <c r="R99" s="151"/>
      <c r="S99" s="151"/>
      <c r="T99" s="151"/>
    </row>
    <row r="100" spans="1:20" s="840" customFormat="1" ht="15" customHeight="1" x14ac:dyDescent="0.25">
      <c r="A100" s="28"/>
      <c r="B100" s="107" t="s">
        <v>220</v>
      </c>
      <c r="C100" s="901"/>
      <c r="D100" s="151"/>
      <c r="E100" s="151"/>
      <c r="F100" s="151"/>
      <c r="G100" s="151"/>
      <c r="H100" s="151"/>
      <c r="I100" s="151"/>
      <c r="J100" s="151"/>
      <c r="K100" s="151"/>
      <c r="L100" s="151"/>
      <c r="M100" s="151"/>
      <c r="N100" s="151"/>
      <c r="O100" s="151"/>
      <c r="P100" s="151"/>
      <c r="Q100" s="151"/>
      <c r="R100" s="151"/>
      <c r="S100" s="151"/>
      <c r="T100" s="151"/>
    </row>
    <row r="101" spans="1:20" s="840" customFormat="1" ht="15" customHeight="1" x14ac:dyDescent="0.25">
      <c r="A101" s="28"/>
      <c r="B101" s="35" t="s">
        <v>30</v>
      </c>
      <c r="C101" s="43">
        <f>IF(OR(C114=0,AND(C102=0,C108=0)),0,C102*C108/C114)</f>
        <v>0</v>
      </c>
      <c r="D101" s="151"/>
      <c r="E101" s="151"/>
      <c r="F101" s="151"/>
      <c r="G101" s="151"/>
      <c r="H101" s="151"/>
      <c r="I101" s="151"/>
      <c r="J101" s="151"/>
      <c r="K101" s="151"/>
      <c r="L101" s="151"/>
      <c r="M101" s="151"/>
      <c r="N101" s="151"/>
      <c r="O101" s="151"/>
      <c r="P101" s="151"/>
      <c r="Q101" s="151"/>
      <c r="R101" s="151"/>
      <c r="S101" s="151"/>
      <c r="T101" s="151"/>
    </row>
    <row r="102" spans="1:20" s="840" customFormat="1" ht="15" customHeight="1" x14ac:dyDescent="0.25">
      <c r="A102" s="28"/>
      <c r="B102" s="107" t="s">
        <v>338</v>
      </c>
      <c r="C102" s="43">
        <f>SQRT(C103^2+C104^2*((20-10)/10)+C105^2*((60-20)/10)+C106^2*((120-60)/10)+C107^2*((250-120)/10))</f>
        <v>0</v>
      </c>
      <c r="D102" s="151"/>
      <c r="E102" s="151"/>
      <c r="F102" s="151"/>
      <c r="G102" s="151"/>
      <c r="H102" s="151"/>
      <c r="I102" s="151"/>
      <c r="J102" s="151"/>
      <c r="K102" s="151"/>
      <c r="L102" s="151"/>
      <c r="M102" s="151"/>
      <c r="N102" s="151"/>
      <c r="O102" s="151"/>
      <c r="P102" s="151"/>
      <c r="Q102" s="151"/>
      <c r="R102" s="151"/>
      <c r="S102" s="151"/>
      <c r="T102" s="151"/>
    </row>
    <row r="103" spans="1:20" s="840" customFormat="1" ht="15" customHeight="1" x14ac:dyDescent="0.25">
      <c r="A103" s="28"/>
      <c r="B103" s="109" t="s">
        <v>216</v>
      </c>
      <c r="C103" s="901"/>
      <c r="D103" s="151"/>
      <c r="E103" s="151"/>
      <c r="F103" s="151"/>
      <c r="G103" s="151"/>
      <c r="H103" s="151"/>
      <c r="I103" s="151"/>
      <c r="J103" s="151"/>
      <c r="K103" s="151"/>
      <c r="L103" s="151"/>
      <c r="M103" s="151"/>
      <c r="N103" s="151"/>
      <c r="O103" s="151"/>
      <c r="P103" s="151"/>
      <c r="Q103" s="151"/>
      <c r="R103" s="151"/>
      <c r="S103" s="151"/>
      <c r="T103" s="151"/>
    </row>
    <row r="104" spans="1:20" s="840" customFormat="1" ht="15" customHeight="1" x14ac:dyDescent="0.25">
      <c r="A104" s="28"/>
      <c r="B104" s="109" t="s">
        <v>217</v>
      </c>
      <c r="C104" s="901"/>
      <c r="D104" s="151"/>
      <c r="E104" s="151"/>
      <c r="F104" s="151"/>
      <c r="G104" s="151"/>
      <c r="H104" s="151"/>
      <c r="I104" s="151"/>
      <c r="J104" s="151"/>
      <c r="K104" s="151"/>
      <c r="L104" s="151"/>
      <c r="M104" s="151"/>
      <c r="N104" s="151"/>
      <c r="O104" s="151"/>
      <c r="P104" s="151"/>
      <c r="Q104" s="151"/>
      <c r="R104" s="151"/>
      <c r="S104" s="151"/>
      <c r="T104" s="151"/>
    </row>
    <row r="105" spans="1:20" s="840" customFormat="1" ht="15" customHeight="1" x14ac:dyDescent="0.25">
      <c r="A105" s="28"/>
      <c r="B105" s="109" t="s">
        <v>218</v>
      </c>
      <c r="C105" s="901"/>
      <c r="D105" s="151"/>
      <c r="E105" s="151"/>
      <c r="F105" s="151"/>
      <c r="G105" s="151"/>
      <c r="H105" s="151"/>
      <c r="I105" s="151"/>
      <c r="J105" s="151"/>
      <c r="K105" s="151"/>
      <c r="L105" s="151"/>
      <c r="M105" s="151"/>
      <c r="N105" s="151"/>
      <c r="O105" s="151"/>
      <c r="P105" s="151"/>
      <c r="Q105" s="151"/>
      <c r="R105" s="151"/>
      <c r="S105" s="151"/>
      <c r="T105" s="151"/>
    </row>
    <row r="106" spans="1:20" s="840" customFormat="1" ht="15" customHeight="1" x14ac:dyDescent="0.25">
      <c r="A106" s="28"/>
      <c r="B106" s="109" t="s">
        <v>219</v>
      </c>
      <c r="C106" s="901"/>
      <c r="D106" s="151"/>
      <c r="E106" s="151"/>
      <c r="F106" s="151"/>
      <c r="G106" s="151"/>
      <c r="H106" s="151"/>
      <c r="I106" s="151"/>
      <c r="J106" s="151"/>
      <c r="K106" s="151"/>
      <c r="L106" s="151"/>
      <c r="M106" s="151"/>
      <c r="N106" s="151"/>
      <c r="O106" s="151"/>
      <c r="P106" s="151"/>
      <c r="Q106" s="151"/>
      <c r="R106" s="151"/>
      <c r="S106" s="151"/>
      <c r="T106" s="151"/>
    </row>
    <row r="107" spans="1:20" s="840" customFormat="1" ht="15" customHeight="1" x14ac:dyDescent="0.25">
      <c r="A107" s="28"/>
      <c r="B107" s="109" t="s">
        <v>220</v>
      </c>
      <c r="C107" s="901"/>
      <c r="D107" s="151"/>
      <c r="E107" s="151"/>
      <c r="F107" s="151"/>
      <c r="G107" s="151"/>
      <c r="H107" s="151"/>
      <c r="I107" s="151"/>
      <c r="J107" s="151"/>
      <c r="K107" s="151"/>
      <c r="L107" s="151"/>
      <c r="M107" s="151"/>
      <c r="N107" s="151"/>
      <c r="O107" s="151"/>
      <c r="P107" s="151"/>
      <c r="Q107" s="151"/>
      <c r="R107" s="151"/>
      <c r="S107" s="151"/>
      <c r="T107" s="151"/>
    </row>
    <row r="108" spans="1:20" s="840" customFormat="1" ht="15" customHeight="1" x14ac:dyDescent="0.25">
      <c r="A108" s="28"/>
      <c r="B108" s="107" t="s">
        <v>339</v>
      </c>
      <c r="C108" s="43">
        <f>SQRT(C109^2+C110^2*((20-10)/10)+C111^2*((60-20)/10)+C112^2*((120-60)/10)+C113^2*((250-120)/10))</f>
        <v>0</v>
      </c>
      <c r="D108" s="151"/>
      <c r="E108" s="151"/>
      <c r="F108" s="151"/>
      <c r="G108" s="151"/>
      <c r="H108" s="151"/>
      <c r="I108" s="151"/>
      <c r="J108" s="151"/>
      <c r="K108" s="151"/>
      <c r="L108" s="151"/>
      <c r="M108" s="151"/>
      <c r="N108" s="151"/>
      <c r="O108" s="151"/>
      <c r="P108" s="151"/>
      <c r="Q108" s="151"/>
      <c r="R108" s="151"/>
      <c r="S108" s="151"/>
      <c r="T108" s="151"/>
    </row>
    <row r="109" spans="1:20" s="840" customFormat="1" ht="15" customHeight="1" x14ac:dyDescent="0.25">
      <c r="A109" s="28"/>
      <c r="B109" s="109" t="s">
        <v>216</v>
      </c>
      <c r="C109" s="901"/>
      <c r="D109" s="151"/>
      <c r="E109" s="151"/>
      <c r="F109" s="151"/>
      <c r="G109" s="151"/>
      <c r="H109" s="151"/>
      <c r="I109" s="151"/>
      <c r="J109" s="151"/>
      <c r="K109" s="151"/>
      <c r="L109" s="151"/>
      <c r="M109" s="151"/>
      <c r="N109" s="151"/>
      <c r="O109" s="151"/>
      <c r="P109" s="151"/>
      <c r="Q109" s="151"/>
      <c r="R109" s="151"/>
      <c r="S109" s="151"/>
      <c r="T109" s="151"/>
    </row>
    <row r="110" spans="1:20" s="840" customFormat="1" ht="15" customHeight="1" x14ac:dyDescent="0.25">
      <c r="A110" s="28"/>
      <c r="B110" s="109" t="s">
        <v>217</v>
      </c>
      <c r="C110" s="901"/>
      <c r="D110" s="151"/>
      <c r="E110" s="151"/>
      <c r="F110" s="151"/>
      <c r="G110" s="151"/>
      <c r="H110" s="151"/>
      <c r="I110" s="151"/>
      <c r="J110" s="151"/>
      <c r="K110" s="151"/>
      <c r="L110" s="151"/>
      <c r="M110" s="151"/>
      <c r="N110" s="151"/>
      <c r="O110" s="151"/>
      <c r="P110" s="151"/>
      <c r="Q110" s="151"/>
      <c r="R110" s="151"/>
      <c r="S110" s="151"/>
      <c r="T110" s="151"/>
    </row>
    <row r="111" spans="1:20" s="840" customFormat="1" ht="15" customHeight="1" x14ac:dyDescent="0.25">
      <c r="A111" s="28"/>
      <c r="B111" s="109" t="s">
        <v>218</v>
      </c>
      <c r="C111" s="901"/>
      <c r="D111" s="151"/>
      <c r="E111" s="151"/>
      <c r="F111" s="151"/>
      <c r="G111" s="151"/>
      <c r="H111" s="151"/>
      <c r="I111" s="151"/>
      <c r="J111" s="151"/>
      <c r="K111" s="151"/>
      <c r="L111" s="151"/>
      <c r="M111" s="151"/>
      <c r="N111" s="151"/>
      <c r="O111" s="151"/>
      <c r="P111" s="151"/>
      <c r="Q111" s="151"/>
      <c r="R111" s="151"/>
      <c r="S111" s="151"/>
      <c r="T111" s="151"/>
    </row>
    <row r="112" spans="1:20" s="840" customFormat="1" ht="15" customHeight="1" x14ac:dyDescent="0.25">
      <c r="A112" s="28"/>
      <c r="B112" s="109" t="s">
        <v>219</v>
      </c>
      <c r="C112" s="901"/>
      <c r="D112" s="151"/>
      <c r="E112" s="151"/>
      <c r="F112" s="151"/>
      <c r="G112" s="151"/>
      <c r="H112" s="151"/>
      <c r="I112" s="151"/>
      <c r="J112" s="151"/>
      <c r="K112" s="151"/>
      <c r="L112" s="151"/>
      <c r="M112" s="151"/>
      <c r="N112" s="151"/>
      <c r="O112" s="151"/>
      <c r="P112" s="151"/>
      <c r="Q112" s="151"/>
      <c r="R112" s="151"/>
      <c r="S112" s="151"/>
      <c r="T112" s="151"/>
    </row>
    <row r="113" spans="1:20" s="840" customFormat="1" ht="15" customHeight="1" x14ac:dyDescent="0.25">
      <c r="A113" s="28"/>
      <c r="B113" s="109" t="s">
        <v>220</v>
      </c>
      <c r="C113" s="901"/>
      <c r="D113" s="151"/>
      <c r="E113" s="151"/>
      <c r="F113" s="151"/>
      <c r="G113" s="151"/>
      <c r="H113" s="151"/>
      <c r="I113" s="151"/>
      <c r="J113" s="151"/>
      <c r="K113" s="151"/>
      <c r="L113" s="151"/>
      <c r="M113" s="151"/>
      <c r="N113" s="151"/>
      <c r="O113" s="151"/>
      <c r="P113" s="151"/>
      <c r="Q113" s="151"/>
      <c r="R113" s="151"/>
      <c r="S113" s="151"/>
      <c r="T113" s="151"/>
    </row>
    <row r="114" spans="1:20" s="840" customFormat="1" ht="15" customHeight="1" x14ac:dyDescent="0.25">
      <c r="A114" s="28"/>
      <c r="B114" s="107" t="s">
        <v>340</v>
      </c>
      <c r="C114" s="43">
        <f>SQRT(C115^2+C116^2*((20-10)/10)+C117^2*((60-20)/10)+C118^2*((120-60)/10)+C119^2*((250-120)/10))</f>
        <v>0</v>
      </c>
      <c r="D114" s="151"/>
      <c r="E114" s="151"/>
      <c r="F114" s="151"/>
      <c r="G114" s="151"/>
      <c r="H114" s="151"/>
      <c r="I114" s="151"/>
      <c r="J114" s="151"/>
      <c r="K114" s="151"/>
      <c r="L114" s="151"/>
      <c r="M114" s="151"/>
      <c r="N114" s="151"/>
      <c r="O114" s="151"/>
      <c r="P114" s="151"/>
      <c r="Q114" s="151"/>
      <c r="R114" s="151"/>
      <c r="S114" s="151"/>
      <c r="T114" s="151"/>
    </row>
    <row r="115" spans="1:20" s="840" customFormat="1" ht="15" customHeight="1" x14ac:dyDescent="0.25">
      <c r="A115" s="28"/>
      <c r="B115" s="107" t="s">
        <v>216</v>
      </c>
      <c r="C115" s="901"/>
      <c r="D115" s="151"/>
      <c r="E115" s="151"/>
      <c r="F115" s="151"/>
      <c r="G115" s="151"/>
      <c r="H115" s="151"/>
      <c r="I115" s="151"/>
      <c r="J115" s="151"/>
      <c r="K115" s="151"/>
      <c r="L115" s="151"/>
      <c r="M115" s="151"/>
      <c r="N115" s="151"/>
      <c r="O115" s="151"/>
      <c r="P115" s="151"/>
      <c r="Q115" s="151"/>
      <c r="R115" s="151"/>
      <c r="S115" s="151"/>
      <c r="T115" s="151"/>
    </row>
    <row r="116" spans="1:20" s="840" customFormat="1" ht="15" customHeight="1" x14ac:dyDescent="0.25">
      <c r="A116" s="28"/>
      <c r="B116" s="107" t="s">
        <v>217</v>
      </c>
      <c r="C116" s="901"/>
      <c r="D116" s="151"/>
      <c r="E116" s="151"/>
      <c r="F116" s="151"/>
      <c r="G116" s="151"/>
      <c r="H116" s="151"/>
      <c r="I116" s="151"/>
      <c r="J116" s="151"/>
      <c r="K116" s="151"/>
      <c r="L116" s="151"/>
      <c r="M116" s="151"/>
      <c r="N116" s="151"/>
      <c r="O116" s="151"/>
      <c r="P116" s="151"/>
      <c r="Q116" s="151"/>
      <c r="R116" s="151"/>
      <c r="S116" s="151"/>
      <c r="T116" s="151"/>
    </row>
    <row r="117" spans="1:20" s="840" customFormat="1" ht="15" customHeight="1" x14ac:dyDescent="0.25">
      <c r="A117" s="28"/>
      <c r="B117" s="107" t="s">
        <v>218</v>
      </c>
      <c r="C117" s="901"/>
      <c r="D117" s="151"/>
      <c r="E117" s="151"/>
      <c r="F117" s="151"/>
      <c r="G117" s="151"/>
      <c r="H117" s="151"/>
      <c r="I117" s="151"/>
      <c r="J117" s="151"/>
      <c r="K117" s="151"/>
      <c r="L117" s="151"/>
      <c r="M117" s="151"/>
      <c r="N117" s="151"/>
      <c r="O117" s="151"/>
      <c r="P117" s="151"/>
      <c r="Q117" s="151"/>
      <c r="R117" s="151"/>
      <c r="S117" s="151"/>
      <c r="T117" s="151"/>
    </row>
    <row r="118" spans="1:20" s="840" customFormat="1" ht="15" customHeight="1" x14ac:dyDescent="0.25">
      <c r="A118" s="28"/>
      <c r="B118" s="107" t="s">
        <v>219</v>
      </c>
      <c r="C118" s="901"/>
      <c r="D118" s="151"/>
      <c r="E118" s="151"/>
      <c r="F118" s="151"/>
      <c r="G118" s="151"/>
      <c r="H118" s="151"/>
      <c r="I118" s="151"/>
      <c r="J118" s="151"/>
      <c r="K118" s="151"/>
      <c r="L118" s="151"/>
      <c r="M118" s="151"/>
      <c r="N118" s="151"/>
      <c r="O118" s="151"/>
      <c r="P118" s="151"/>
      <c r="Q118" s="151"/>
      <c r="R118" s="151"/>
      <c r="S118" s="151"/>
      <c r="T118" s="151"/>
    </row>
    <row r="119" spans="1:20" s="840" customFormat="1" ht="15" customHeight="1" x14ac:dyDescent="0.25">
      <c r="A119" s="28"/>
      <c r="B119" s="107" t="s">
        <v>220</v>
      </c>
      <c r="C119" s="901"/>
      <c r="D119" s="151"/>
      <c r="E119" s="151"/>
      <c r="F119" s="151"/>
      <c r="G119" s="151"/>
      <c r="H119" s="151"/>
      <c r="I119" s="151"/>
      <c r="J119" s="151"/>
      <c r="K119" s="151"/>
      <c r="L119" s="151"/>
      <c r="M119" s="151"/>
      <c r="N119" s="151"/>
      <c r="O119" s="151"/>
      <c r="P119" s="151"/>
      <c r="Q119" s="151"/>
      <c r="R119" s="151"/>
      <c r="S119" s="151"/>
      <c r="T119" s="151"/>
    </row>
    <row r="120" spans="1:20" s="840" customFormat="1" ht="15" customHeight="1" x14ac:dyDescent="0.25">
      <c r="A120" s="28"/>
      <c r="B120" s="35" t="s">
        <v>31</v>
      </c>
      <c r="C120" s="43">
        <f>IF(AND(C121=0,C127=0,C133=0),0,C121*C127/C133)</f>
        <v>0</v>
      </c>
      <c r="D120" s="151"/>
      <c r="E120" s="151"/>
      <c r="F120" s="151"/>
      <c r="G120" s="151"/>
      <c r="H120" s="151"/>
      <c r="I120" s="151"/>
      <c r="J120" s="151"/>
      <c r="K120" s="151"/>
      <c r="L120" s="151"/>
      <c r="M120" s="151"/>
      <c r="N120" s="151"/>
      <c r="O120" s="151"/>
      <c r="P120" s="151"/>
      <c r="Q120" s="151"/>
      <c r="R120" s="151"/>
      <c r="S120" s="151"/>
      <c r="T120" s="151"/>
    </row>
    <row r="121" spans="1:20" s="840" customFormat="1" ht="15" customHeight="1" x14ac:dyDescent="0.25">
      <c r="A121" s="28"/>
      <c r="B121" s="107" t="s">
        <v>338</v>
      </c>
      <c r="C121" s="43">
        <f>SQRT(C122^2+C123^2*((20-10)/10)+C124^2*((60-20)/10)+C125^2*((120-60)/10)+C126^2*((250-120)/10))</f>
        <v>0</v>
      </c>
      <c r="D121" s="151"/>
      <c r="E121" s="151"/>
      <c r="F121" s="151"/>
      <c r="G121" s="151"/>
      <c r="H121" s="151"/>
      <c r="I121" s="151"/>
      <c r="J121" s="151"/>
      <c r="K121" s="151"/>
      <c r="L121" s="151"/>
      <c r="M121" s="151"/>
      <c r="N121" s="151"/>
      <c r="O121" s="151"/>
      <c r="P121" s="151"/>
      <c r="Q121" s="151"/>
      <c r="R121" s="151"/>
      <c r="S121" s="151"/>
      <c r="T121" s="151"/>
    </row>
    <row r="122" spans="1:20" s="840" customFormat="1" ht="15" customHeight="1" x14ac:dyDescent="0.25">
      <c r="A122" s="28"/>
      <c r="B122" s="109" t="s">
        <v>216</v>
      </c>
      <c r="C122" s="901"/>
      <c r="D122" s="151"/>
      <c r="E122" s="151"/>
      <c r="F122" s="151"/>
      <c r="G122" s="151"/>
      <c r="H122" s="151"/>
      <c r="I122" s="151"/>
      <c r="J122" s="151"/>
      <c r="K122" s="151"/>
      <c r="L122" s="151"/>
      <c r="M122" s="151"/>
      <c r="N122" s="151"/>
      <c r="O122" s="151"/>
      <c r="P122" s="151"/>
      <c r="Q122" s="151"/>
      <c r="R122" s="151"/>
      <c r="S122" s="151"/>
      <c r="T122" s="151"/>
    </row>
    <row r="123" spans="1:20" s="840" customFormat="1" ht="15" customHeight="1" x14ac:dyDescent="0.25">
      <c r="A123" s="28"/>
      <c r="B123" s="109" t="s">
        <v>217</v>
      </c>
      <c r="C123" s="901"/>
      <c r="D123" s="151"/>
      <c r="E123" s="151"/>
      <c r="F123" s="151"/>
      <c r="G123" s="151"/>
      <c r="H123" s="151"/>
      <c r="I123" s="151"/>
      <c r="J123" s="151"/>
      <c r="K123" s="151"/>
      <c r="L123" s="151"/>
      <c r="M123" s="151"/>
      <c r="N123" s="151"/>
      <c r="O123" s="151"/>
      <c r="P123" s="151"/>
      <c r="Q123" s="151"/>
      <c r="R123" s="151"/>
      <c r="S123" s="151"/>
      <c r="T123" s="151"/>
    </row>
    <row r="124" spans="1:20" s="840" customFormat="1" ht="15" customHeight="1" x14ac:dyDescent="0.25">
      <c r="A124" s="28"/>
      <c r="B124" s="109" t="s">
        <v>218</v>
      </c>
      <c r="C124" s="901"/>
      <c r="D124" s="151"/>
      <c r="E124" s="151"/>
      <c r="F124" s="151"/>
      <c r="G124" s="151"/>
      <c r="H124" s="151"/>
      <c r="I124" s="151"/>
      <c r="J124" s="151"/>
      <c r="K124" s="151"/>
      <c r="L124" s="151"/>
      <c r="M124" s="151"/>
      <c r="N124" s="151"/>
      <c r="O124" s="151"/>
      <c r="P124" s="151"/>
      <c r="Q124" s="151"/>
      <c r="R124" s="151"/>
      <c r="S124" s="151"/>
      <c r="T124" s="151"/>
    </row>
    <row r="125" spans="1:20" s="840" customFormat="1" ht="15" customHeight="1" x14ac:dyDescent="0.25">
      <c r="A125" s="28"/>
      <c r="B125" s="109" t="s">
        <v>219</v>
      </c>
      <c r="C125" s="901"/>
      <c r="D125" s="151"/>
      <c r="E125" s="151"/>
      <c r="F125" s="151"/>
      <c r="G125" s="151"/>
      <c r="H125" s="151"/>
      <c r="I125" s="151"/>
      <c r="J125" s="151"/>
      <c r="K125" s="151"/>
      <c r="L125" s="151"/>
      <c r="M125" s="151"/>
      <c r="N125" s="151"/>
      <c r="O125" s="151"/>
      <c r="P125" s="151"/>
      <c r="Q125" s="151"/>
      <c r="R125" s="151"/>
      <c r="S125" s="151"/>
      <c r="T125" s="151"/>
    </row>
    <row r="126" spans="1:20" s="840" customFormat="1" ht="15" customHeight="1" x14ac:dyDescent="0.25">
      <c r="A126" s="28"/>
      <c r="B126" s="109" t="s">
        <v>220</v>
      </c>
      <c r="C126" s="901"/>
      <c r="D126" s="151"/>
      <c r="E126" s="151"/>
      <c r="F126" s="151"/>
      <c r="G126" s="151"/>
      <c r="H126" s="151"/>
      <c r="I126" s="151"/>
      <c r="J126" s="151"/>
      <c r="K126" s="151"/>
      <c r="L126" s="151"/>
      <c r="M126" s="151"/>
      <c r="N126" s="151"/>
      <c r="O126" s="151"/>
      <c r="P126" s="151"/>
      <c r="Q126" s="151"/>
      <c r="R126" s="151"/>
      <c r="S126" s="151"/>
      <c r="T126" s="151"/>
    </row>
    <row r="127" spans="1:20" s="840" customFormat="1" ht="15" customHeight="1" x14ac:dyDescent="0.25">
      <c r="A127" s="28"/>
      <c r="B127" s="107" t="s">
        <v>339</v>
      </c>
      <c r="C127" s="43">
        <f>SQRT(C128^2+C129^2*((20-10)/10)+C130^2*((60-20)/10)+C131^2*((120-60)/10)+C132^2*((250-120)/10))</f>
        <v>0</v>
      </c>
      <c r="D127" s="151"/>
      <c r="E127" s="151"/>
      <c r="F127" s="151"/>
      <c r="G127" s="151"/>
      <c r="H127" s="151"/>
      <c r="I127" s="151"/>
      <c r="J127" s="151"/>
      <c r="K127" s="151"/>
      <c r="L127" s="151"/>
      <c r="M127" s="151"/>
      <c r="N127" s="151"/>
      <c r="O127" s="151"/>
      <c r="P127" s="151"/>
      <c r="Q127" s="151"/>
      <c r="R127" s="151"/>
      <c r="S127" s="151"/>
      <c r="T127" s="151"/>
    </row>
    <row r="128" spans="1:20" s="840" customFormat="1" ht="15" customHeight="1" x14ac:dyDescent="0.25">
      <c r="A128" s="28"/>
      <c r="B128" s="109" t="s">
        <v>216</v>
      </c>
      <c r="C128" s="901"/>
      <c r="D128" s="151"/>
      <c r="E128" s="151"/>
      <c r="F128" s="151"/>
      <c r="G128" s="151"/>
      <c r="H128" s="151"/>
      <c r="I128" s="151"/>
      <c r="J128" s="151"/>
      <c r="K128" s="151"/>
      <c r="L128" s="151"/>
      <c r="M128" s="151"/>
      <c r="N128" s="151"/>
      <c r="O128" s="151"/>
      <c r="P128" s="151"/>
      <c r="Q128" s="151"/>
      <c r="R128" s="151"/>
      <c r="S128" s="151"/>
      <c r="T128" s="151"/>
    </row>
    <row r="129" spans="1:20" s="840" customFormat="1" ht="15" customHeight="1" x14ac:dyDescent="0.25">
      <c r="A129" s="28"/>
      <c r="B129" s="109" t="s">
        <v>217</v>
      </c>
      <c r="C129" s="901"/>
      <c r="D129" s="151"/>
      <c r="E129" s="151"/>
      <c r="F129" s="151"/>
      <c r="G129" s="151"/>
      <c r="H129" s="151"/>
      <c r="I129" s="151"/>
      <c r="J129" s="151"/>
      <c r="K129" s="151"/>
      <c r="L129" s="151"/>
      <c r="M129" s="151"/>
      <c r="N129" s="151"/>
      <c r="O129" s="151"/>
      <c r="P129" s="151"/>
      <c r="Q129" s="151"/>
      <c r="R129" s="151"/>
      <c r="S129" s="151"/>
      <c r="T129" s="151"/>
    </row>
    <row r="130" spans="1:20" s="840" customFormat="1" ht="15" customHeight="1" x14ac:dyDescent="0.25">
      <c r="A130" s="28"/>
      <c r="B130" s="109" t="s">
        <v>218</v>
      </c>
      <c r="C130" s="901"/>
      <c r="D130" s="151"/>
      <c r="E130" s="151"/>
      <c r="F130" s="151"/>
      <c r="G130" s="151"/>
      <c r="H130" s="151"/>
      <c r="I130" s="151"/>
      <c r="J130" s="151"/>
      <c r="K130" s="151"/>
      <c r="L130" s="151"/>
      <c r="M130" s="151"/>
      <c r="N130" s="151"/>
      <c r="O130" s="151"/>
      <c r="P130" s="151"/>
      <c r="Q130" s="151"/>
      <c r="R130" s="151"/>
      <c r="S130" s="151"/>
      <c r="T130" s="151"/>
    </row>
    <row r="131" spans="1:20" s="840" customFormat="1" ht="15" customHeight="1" x14ac:dyDescent="0.25">
      <c r="A131" s="28"/>
      <c r="B131" s="109" t="s">
        <v>219</v>
      </c>
      <c r="C131" s="901"/>
      <c r="D131" s="151"/>
      <c r="E131" s="151"/>
      <c r="F131" s="151"/>
      <c r="G131" s="151"/>
      <c r="H131" s="151"/>
      <c r="I131" s="151"/>
      <c r="J131" s="151"/>
      <c r="K131" s="151"/>
      <c r="L131" s="151"/>
      <c r="M131" s="151"/>
      <c r="N131" s="151"/>
      <c r="O131" s="151"/>
      <c r="P131" s="151"/>
      <c r="Q131" s="151"/>
      <c r="R131" s="151"/>
      <c r="S131" s="151"/>
      <c r="T131" s="151"/>
    </row>
    <row r="132" spans="1:20" s="840" customFormat="1" ht="15" customHeight="1" x14ac:dyDescent="0.25">
      <c r="A132" s="28"/>
      <c r="B132" s="109" t="s">
        <v>220</v>
      </c>
      <c r="C132" s="901"/>
      <c r="D132" s="151"/>
      <c r="E132" s="151"/>
      <c r="F132" s="151"/>
      <c r="G132" s="151"/>
      <c r="H132" s="151"/>
      <c r="I132" s="151"/>
      <c r="J132" s="151"/>
      <c r="K132" s="151"/>
      <c r="L132" s="151"/>
      <c r="M132" s="151"/>
      <c r="N132" s="151"/>
      <c r="O132" s="151"/>
      <c r="P132" s="151"/>
      <c r="Q132" s="151"/>
      <c r="R132" s="151"/>
      <c r="S132" s="151"/>
      <c r="T132" s="151"/>
    </row>
    <row r="133" spans="1:20" s="840" customFormat="1" ht="15" customHeight="1" x14ac:dyDescent="0.25">
      <c r="A133" s="28"/>
      <c r="B133" s="107" t="s">
        <v>340</v>
      </c>
      <c r="C133" s="43">
        <f>SQRT(C134^2+C135^2*((20-10)/10)+C136^2*((60-20)/10)+C137^2*((120-60)/10)+C138^2*((250-120)/10))</f>
        <v>0</v>
      </c>
      <c r="D133" s="151"/>
      <c r="E133" s="151"/>
      <c r="F133" s="151"/>
      <c r="G133" s="151"/>
      <c r="H133" s="151"/>
      <c r="I133" s="151"/>
      <c r="J133" s="151"/>
      <c r="K133" s="151"/>
      <c r="L133" s="151"/>
      <c r="M133" s="151"/>
      <c r="N133" s="151"/>
      <c r="O133" s="151"/>
      <c r="P133" s="151"/>
      <c r="Q133" s="151"/>
      <c r="R133" s="151"/>
      <c r="S133" s="151"/>
      <c r="T133" s="151"/>
    </row>
    <row r="134" spans="1:20" s="840" customFormat="1" ht="15" customHeight="1" x14ac:dyDescent="0.25">
      <c r="A134" s="28"/>
      <c r="B134" s="107" t="s">
        <v>216</v>
      </c>
      <c r="C134" s="901"/>
      <c r="D134" s="151"/>
      <c r="E134" s="151"/>
      <c r="F134" s="151"/>
      <c r="G134" s="151"/>
      <c r="H134" s="151"/>
      <c r="I134" s="151"/>
      <c r="J134" s="151"/>
      <c r="K134" s="151"/>
      <c r="L134" s="151"/>
      <c r="M134" s="151"/>
      <c r="N134" s="151"/>
      <c r="O134" s="151"/>
      <c r="P134" s="151"/>
      <c r="Q134" s="151"/>
      <c r="R134" s="151"/>
      <c r="S134" s="151"/>
      <c r="T134" s="151"/>
    </row>
    <row r="135" spans="1:20" s="840" customFormat="1" ht="15" customHeight="1" x14ac:dyDescent="0.25">
      <c r="A135" s="28"/>
      <c r="B135" s="107" t="s">
        <v>217</v>
      </c>
      <c r="C135" s="901"/>
      <c r="D135" s="151"/>
      <c r="E135" s="151"/>
      <c r="F135" s="151"/>
      <c r="G135" s="151"/>
      <c r="H135" s="151"/>
      <c r="I135" s="151"/>
      <c r="J135" s="151"/>
      <c r="K135" s="151"/>
      <c r="L135" s="151"/>
      <c r="M135" s="151"/>
      <c r="N135" s="151"/>
      <c r="O135" s="151"/>
      <c r="P135" s="151"/>
      <c r="Q135" s="151"/>
      <c r="R135" s="151"/>
      <c r="S135" s="151"/>
      <c r="T135" s="151"/>
    </row>
    <row r="136" spans="1:20" s="840" customFormat="1" ht="15" customHeight="1" x14ac:dyDescent="0.25">
      <c r="A136" s="28"/>
      <c r="B136" s="107" t="s">
        <v>218</v>
      </c>
      <c r="C136" s="901"/>
      <c r="D136" s="151"/>
      <c r="E136" s="151"/>
      <c r="F136" s="151"/>
      <c r="G136" s="151"/>
      <c r="H136" s="151"/>
      <c r="I136" s="151"/>
      <c r="J136" s="151"/>
      <c r="K136" s="151"/>
      <c r="L136" s="151"/>
      <c r="M136" s="151"/>
      <c r="N136" s="151"/>
      <c r="O136" s="151"/>
      <c r="P136" s="151"/>
      <c r="Q136" s="151"/>
      <c r="R136" s="151"/>
      <c r="S136" s="151"/>
      <c r="T136" s="151"/>
    </row>
    <row r="137" spans="1:20" s="840" customFormat="1" ht="15" customHeight="1" x14ac:dyDescent="0.25">
      <c r="A137" s="28"/>
      <c r="B137" s="107" t="s">
        <v>219</v>
      </c>
      <c r="C137" s="901"/>
      <c r="D137" s="151"/>
      <c r="E137" s="151"/>
      <c r="F137" s="151"/>
      <c r="G137" s="151"/>
      <c r="H137" s="151"/>
      <c r="I137" s="151"/>
      <c r="J137" s="151"/>
      <c r="K137" s="151"/>
      <c r="L137" s="151"/>
      <c r="M137" s="151"/>
      <c r="N137" s="151"/>
      <c r="O137" s="151"/>
      <c r="P137" s="151"/>
      <c r="Q137" s="151"/>
      <c r="R137" s="151"/>
      <c r="S137" s="151"/>
      <c r="T137" s="151"/>
    </row>
    <row r="138" spans="1:20" s="840" customFormat="1" ht="15" customHeight="1" x14ac:dyDescent="0.25">
      <c r="A138" s="28"/>
      <c r="B138" s="107" t="s">
        <v>220</v>
      </c>
      <c r="C138" s="901"/>
      <c r="D138" s="151"/>
      <c r="E138" s="151"/>
      <c r="F138" s="151"/>
      <c r="G138" s="151"/>
      <c r="H138" s="151"/>
      <c r="I138" s="151"/>
      <c r="J138" s="151"/>
      <c r="K138" s="151"/>
      <c r="L138" s="151"/>
      <c r="M138" s="151"/>
      <c r="N138" s="151"/>
      <c r="O138" s="151"/>
      <c r="P138" s="151"/>
      <c r="Q138" s="151"/>
      <c r="R138" s="151"/>
      <c r="S138" s="151"/>
      <c r="T138" s="151"/>
    </row>
    <row r="139" spans="1:20" s="840" customFormat="1" ht="15" customHeight="1" x14ac:dyDescent="0.25">
      <c r="A139" s="28"/>
      <c r="B139" s="35" t="s">
        <v>32</v>
      </c>
      <c r="C139" s="43">
        <f>IF(OR(C152=0,AND(C140=0,C146=0)),0,C140*C146/C152)</f>
        <v>0</v>
      </c>
      <c r="D139" s="151"/>
      <c r="E139" s="151"/>
      <c r="F139" s="151"/>
      <c r="G139" s="151"/>
      <c r="H139" s="151"/>
      <c r="I139" s="151"/>
      <c r="J139" s="151"/>
      <c r="K139" s="151"/>
      <c r="L139" s="151"/>
      <c r="M139" s="151"/>
      <c r="N139" s="151"/>
      <c r="O139" s="151"/>
      <c r="P139" s="151"/>
      <c r="Q139" s="151"/>
      <c r="R139" s="151"/>
      <c r="S139" s="151"/>
      <c r="T139" s="151"/>
    </row>
    <row r="140" spans="1:20" s="840" customFormat="1" ht="15" customHeight="1" x14ac:dyDescent="0.25">
      <c r="A140" s="28"/>
      <c r="B140" s="107" t="s">
        <v>338</v>
      </c>
      <c r="C140" s="43">
        <f>SQRT(C141^2+C142^2*((20-10)/10)+C143^2*((60-20)/10)+C144^2*((120-60)/10)+C145^2*((250-120)/10))</f>
        <v>0</v>
      </c>
      <c r="D140" s="151"/>
      <c r="E140" s="151"/>
      <c r="F140" s="151"/>
      <c r="G140" s="151"/>
      <c r="H140" s="151"/>
      <c r="I140" s="151"/>
      <c r="J140" s="151"/>
      <c r="K140" s="151"/>
      <c r="L140" s="151"/>
      <c r="M140" s="151"/>
      <c r="N140" s="151"/>
      <c r="O140" s="151"/>
      <c r="P140" s="151"/>
      <c r="Q140" s="151"/>
      <c r="R140" s="151"/>
      <c r="S140" s="151"/>
      <c r="T140" s="151"/>
    </row>
    <row r="141" spans="1:20" s="840" customFormat="1" ht="15" customHeight="1" x14ac:dyDescent="0.25">
      <c r="A141" s="28"/>
      <c r="B141" s="109" t="s">
        <v>216</v>
      </c>
      <c r="C141" s="901"/>
      <c r="D141" s="151"/>
      <c r="E141" s="151"/>
      <c r="F141" s="151"/>
      <c r="G141" s="151"/>
      <c r="H141" s="151"/>
      <c r="I141" s="151"/>
      <c r="J141" s="151"/>
      <c r="K141" s="151"/>
      <c r="L141" s="151"/>
      <c r="M141" s="151"/>
      <c r="N141" s="151"/>
      <c r="O141" s="151"/>
      <c r="P141" s="151"/>
      <c r="Q141" s="151"/>
      <c r="R141" s="151"/>
      <c r="S141" s="151"/>
      <c r="T141" s="151"/>
    </row>
    <row r="142" spans="1:20" s="840" customFormat="1" ht="15" customHeight="1" x14ac:dyDescent="0.25">
      <c r="A142" s="28"/>
      <c r="B142" s="109" t="s">
        <v>217</v>
      </c>
      <c r="C142" s="901"/>
      <c r="D142" s="151"/>
      <c r="E142" s="151"/>
      <c r="F142" s="151"/>
      <c r="G142" s="151"/>
      <c r="H142" s="151"/>
      <c r="I142" s="151"/>
      <c r="J142" s="151"/>
      <c r="K142" s="151"/>
      <c r="L142" s="151"/>
      <c r="M142" s="151"/>
      <c r="N142" s="151"/>
      <c r="O142" s="151"/>
      <c r="P142" s="151"/>
      <c r="Q142" s="151"/>
      <c r="R142" s="151"/>
      <c r="S142" s="151"/>
      <c r="T142" s="151"/>
    </row>
    <row r="143" spans="1:20" s="840" customFormat="1" ht="15" customHeight="1" x14ac:dyDescent="0.25">
      <c r="A143" s="28"/>
      <c r="B143" s="109" t="s">
        <v>218</v>
      </c>
      <c r="C143" s="901"/>
      <c r="D143" s="151"/>
      <c r="E143" s="151"/>
      <c r="F143" s="151"/>
      <c r="G143" s="151"/>
      <c r="H143" s="151"/>
      <c r="I143" s="151"/>
      <c r="J143" s="151"/>
      <c r="K143" s="151"/>
      <c r="L143" s="151"/>
      <c r="M143" s="151"/>
      <c r="N143" s="151"/>
      <c r="O143" s="151"/>
      <c r="P143" s="151"/>
      <c r="Q143" s="151"/>
      <c r="R143" s="151"/>
      <c r="S143" s="151"/>
      <c r="T143" s="151"/>
    </row>
    <row r="144" spans="1:20" s="840" customFormat="1" ht="15" customHeight="1" x14ac:dyDescent="0.25">
      <c r="A144" s="28"/>
      <c r="B144" s="109" t="s">
        <v>219</v>
      </c>
      <c r="C144" s="901"/>
      <c r="D144" s="151"/>
      <c r="E144" s="151"/>
      <c r="F144" s="151"/>
      <c r="G144" s="151"/>
      <c r="H144" s="151"/>
      <c r="I144" s="151"/>
      <c r="J144" s="151"/>
      <c r="K144" s="151"/>
      <c r="L144" s="151"/>
      <c r="M144" s="151"/>
      <c r="N144" s="151"/>
      <c r="O144" s="151"/>
      <c r="P144" s="151"/>
      <c r="Q144" s="151"/>
      <c r="R144" s="151"/>
      <c r="S144" s="151"/>
      <c r="T144" s="151"/>
    </row>
    <row r="145" spans="1:20" s="840" customFormat="1" ht="15" customHeight="1" x14ac:dyDescent="0.25">
      <c r="A145" s="28"/>
      <c r="B145" s="109" t="s">
        <v>220</v>
      </c>
      <c r="C145" s="901"/>
      <c r="D145" s="151"/>
      <c r="E145" s="151"/>
      <c r="F145" s="151"/>
      <c r="G145" s="151"/>
      <c r="H145" s="151"/>
      <c r="I145" s="151"/>
      <c r="J145" s="151"/>
      <c r="K145" s="151"/>
      <c r="L145" s="151"/>
      <c r="M145" s="151"/>
      <c r="N145" s="151"/>
      <c r="O145" s="151"/>
      <c r="P145" s="151"/>
      <c r="Q145" s="151"/>
      <c r="R145" s="151"/>
      <c r="S145" s="151"/>
      <c r="T145" s="151"/>
    </row>
    <row r="146" spans="1:20" s="840" customFormat="1" ht="15" customHeight="1" x14ac:dyDescent="0.25">
      <c r="A146" s="28"/>
      <c r="B146" s="107" t="s">
        <v>339</v>
      </c>
      <c r="C146" s="43">
        <f>SQRT(C147^2+C148^2*((20-10)/10)+C149^2*((60-20)/10)+C150^2*((120-60)/10)+C151^2*((250-120)/10))</f>
        <v>0</v>
      </c>
      <c r="D146" s="151"/>
      <c r="E146" s="151"/>
      <c r="F146" s="151"/>
      <c r="G146" s="151"/>
      <c r="H146" s="151"/>
      <c r="I146" s="151"/>
      <c r="J146" s="151"/>
      <c r="K146" s="151"/>
      <c r="L146" s="151"/>
      <c r="M146" s="151"/>
      <c r="N146" s="151"/>
      <c r="O146" s="151"/>
      <c r="P146" s="151"/>
      <c r="Q146" s="151"/>
      <c r="R146" s="151"/>
      <c r="S146" s="151"/>
      <c r="T146" s="151"/>
    </row>
    <row r="147" spans="1:20" s="840" customFormat="1" ht="15" customHeight="1" x14ac:dyDescent="0.25">
      <c r="A147" s="28"/>
      <c r="B147" s="109" t="s">
        <v>216</v>
      </c>
      <c r="C147" s="901"/>
      <c r="D147" s="151"/>
      <c r="E147" s="151"/>
      <c r="F147" s="151"/>
      <c r="G147" s="151"/>
      <c r="H147" s="151"/>
      <c r="I147" s="151"/>
      <c r="J147" s="151"/>
      <c r="K147" s="151"/>
      <c r="L147" s="151"/>
      <c r="M147" s="151"/>
      <c r="N147" s="151"/>
      <c r="O147" s="151"/>
      <c r="P147" s="151"/>
      <c r="Q147" s="151"/>
      <c r="R147" s="151"/>
      <c r="S147" s="151"/>
      <c r="T147" s="151"/>
    </row>
    <row r="148" spans="1:20" s="840" customFormat="1" ht="15" customHeight="1" x14ac:dyDescent="0.25">
      <c r="A148" s="28"/>
      <c r="B148" s="109" t="s">
        <v>217</v>
      </c>
      <c r="C148" s="901"/>
      <c r="D148" s="151"/>
      <c r="E148" s="151"/>
      <c r="F148" s="151"/>
      <c r="G148" s="151"/>
      <c r="H148" s="151"/>
      <c r="I148" s="151"/>
      <c r="J148" s="151"/>
      <c r="K148" s="151"/>
      <c r="L148" s="151"/>
      <c r="M148" s="151"/>
      <c r="N148" s="151"/>
      <c r="O148" s="151"/>
      <c r="P148" s="151"/>
      <c r="Q148" s="151"/>
      <c r="R148" s="151"/>
      <c r="S148" s="151"/>
      <c r="T148" s="151"/>
    </row>
    <row r="149" spans="1:20" s="840" customFormat="1" ht="15" customHeight="1" x14ac:dyDescent="0.25">
      <c r="A149" s="28"/>
      <c r="B149" s="109" t="s">
        <v>218</v>
      </c>
      <c r="C149" s="901"/>
      <c r="D149" s="151"/>
      <c r="E149" s="151"/>
      <c r="F149" s="151"/>
      <c r="G149" s="151"/>
      <c r="H149" s="151"/>
      <c r="I149" s="151"/>
      <c r="J149" s="151"/>
      <c r="K149" s="151"/>
      <c r="L149" s="151"/>
      <c r="M149" s="151"/>
      <c r="N149" s="151"/>
      <c r="O149" s="151"/>
      <c r="P149" s="151"/>
      <c r="Q149" s="151"/>
      <c r="R149" s="151"/>
      <c r="S149" s="151"/>
      <c r="T149" s="151"/>
    </row>
    <row r="150" spans="1:20" s="840" customFormat="1" ht="15" customHeight="1" x14ac:dyDescent="0.25">
      <c r="A150" s="28"/>
      <c r="B150" s="109" t="s">
        <v>219</v>
      </c>
      <c r="C150" s="901"/>
      <c r="D150" s="151"/>
      <c r="E150" s="151"/>
      <c r="F150" s="151"/>
      <c r="G150" s="151"/>
      <c r="H150" s="151"/>
      <c r="I150" s="151"/>
      <c r="J150" s="151"/>
      <c r="K150" s="151"/>
      <c r="L150" s="151"/>
      <c r="M150" s="151"/>
      <c r="N150" s="151"/>
      <c r="O150" s="151"/>
      <c r="P150" s="151"/>
      <c r="Q150" s="151"/>
      <c r="R150" s="151"/>
      <c r="S150" s="151"/>
      <c r="T150" s="151"/>
    </row>
    <row r="151" spans="1:20" s="840" customFormat="1" ht="15" customHeight="1" x14ac:dyDescent="0.25">
      <c r="A151" s="28"/>
      <c r="B151" s="109" t="s">
        <v>220</v>
      </c>
      <c r="C151" s="901"/>
      <c r="D151" s="151"/>
      <c r="E151" s="151"/>
      <c r="F151" s="151"/>
      <c r="G151" s="151"/>
      <c r="H151" s="151"/>
      <c r="I151" s="151"/>
      <c r="J151" s="151"/>
      <c r="K151" s="151"/>
      <c r="L151" s="151"/>
      <c r="M151" s="151"/>
      <c r="N151" s="151"/>
      <c r="O151" s="151"/>
      <c r="P151" s="151"/>
      <c r="Q151" s="151"/>
      <c r="R151" s="151"/>
      <c r="S151" s="151"/>
      <c r="T151" s="151"/>
    </row>
    <row r="152" spans="1:20" s="840" customFormat="1" ht="15" customHeight="1" x14ac:dyDescent="0.25">
      <c r="A152" s="28"/>
      <c r="B152" s="107" t="s">
        <v>340</v>
      </c>
      <c r="C152" s="43">
        <f>SQRT(C153^2+C154^2*((20-10)/10)+C155^2*((60-20)/10)+C156^2*((120-60)/10)+C157^2*((250-120)/10))</f>
        <v>0</v>
      </c>
      <c r="D152" s="151"/>
      <c r="E152" s="151"/>
      <c r="F152" s="151"/>
      <c r="G152" s="151"/>
      <c r="H152" s="151"/>
      <c r="I152" s="151"/>
      <c r="J152" s="151"/>
      <c r="K152" s="151"/>
      <c r="L152" s="151"/>
      <c r="M152" s="151"/>
      <c r="N152" s="151"/>
      <c r="O152" s="151"/>
      <c r="P152" s="151"/>
      <c r="Q152" s="151"/>
      <c r="R152" s="151"/>
      <c r="S152" s="151"/>
      <c r="T152" s="151"/>
    </row>
    <row r="153" spans="1:20" s="840" customFormat="1" ht="15" customHeight="1" x14ac:dyDescent="0.25">
      <c r="A153" s="28"/>
      <c r="B153" s="107" t="s">
        <v>216</v>
      </c>
      <c r="C153" s="901"/>
      <c r="D153" s="151"/>
      <c r="E153" s="151"/>
      <c r="F153" s="151"/>
      <c r="G153" s="151"/>
      <c r="H153" s="151"/>
      <c r="I153" s="151"/>
      <c r="J153" s="151"/>
      <c r="K153" s="151"/>
      <c r="L153" s="151"/>
      <c r="M153" s="151"/>
      <c r="N153" s="151"/>
      <c r="O153" s="151"/>
      <c r="P153" s="151"/>
      <c r="Q153" s="151"/>
      <c r="R153" s="151"/>
      <c r="S153" s="151"/>
      <c r="T153" s="151"/>
    </row>
    <row r="154" spans="1:20" s="840" customFormat="1" ht="15" customHeight="1" x14ac:dyDescent="0.25">
      <c r="A154" s="28"/>
      <c r="B154" s="107" t="s">
        <v>217</v>
      </c>
      <c r="C154" s="901"/>
      <c r="D154" s="151"/>
      <c r="E154" s="151"/>
      <c r="F154" s="151"/>
      <c r="G154" s="151"/>
      <c r="H154" s="151"/>
      <c r="I154" s="151"/>
      <c r="J154" s="151"/>
      <c r="K154" s="151"/>
      <c r="L154" s="151"/>
      <c r="M154" s="151"/>
      <c r="N154" s="151"/>
      <c r="O154" s="151"/>
      <c r="P154" s="151"/>
      <c r="Q154" s="151"/>
      <c r="R154" s="151"/>
      <c r="S154" s="151"/>
      <c r="T154" s="151"/>
    </row>
    <row r="155" spans="1:20" s="840" customFormat="1" ht="15" customHeight="1" x14ac:dyDescent="0.25">
      <c r="A155" s="28"/>
      <c r="B155" s="107" t="s">
        <v>218</v>
      </c>
      <c r="C155" s="901"/>
      <c r="D155" s="151"/>
      <c r="E155" s="151"/>
      <c r="F155" s="151"/>
      <c r="G155" s="151"/>
      <c r="H155" s="151"/>
      <c r="I155" s="151"/>
      <c r="J155" s="151"/>
      <c r="K155" s="151"/>
      <c r="L155" s="151"/>
      <c r="M155" s="151"/>
      <c r="N155" s="151"/>
      <c r="O155" s="151"/>
      <c r="P155" s="151"/>
      <c r="Q155" s="151"/>
      <c r="R155" s="151"/>
      <c r="S155" s="151"/>
      <c r="T155" s="151"/>
    </row>
    <row r="156" spans="1:20" s="840" customFormat="1" ht="15" customHeight="1" x14ac:dyDescent="0.25">
      <c r="A156" s="28"/>
      <c r="B156" s="107" t="s">
        <v>219</v>
      </c>
      <c r="C156" s="901"/>
      <c r="D156" s="151"/>
      <c r="E156" s="151"/>
      <c r="F156" s="151"/>
      <c r="G156" s="151"/>
      <c r="H156" s="151"/>
      <c r="I156" s="151"/>
      <c r="J156" s="151"/>
      <c r="K156" s="151"/>
      <c r="L156" s="151"/>
      <c r="M156" s="151"/>
      <c r="N156" s="151"/>
      <c r="O156" s="151"/>
      <c r="P156" s="151"/>
      <c r="Q156" s="151"/>
      <c r="R156" s="151"/>
      <c r="S156" s="151"/>
      <c r="T156" s="151"/>
    </row>
    <row r="157" spans="1:20" s="840" customFormat="1" ht="15" customHeight="1" x14ac:dyDescent="0.25">
      <c r="A157" s="28"/>
      <c r="B157" s="107" t="s">
        <v>220</v>
      </c>
      <c r="C157" s="901"/>
      <c r="D157" s="151"/>
      <c r="E157" s="151"/>
      <c r="F157" s="151"/>
      <c r="G157" s="151"/>
      <c r="H157" s="151"/>
      <c r="I157" s="151"/>
      <c r="J157" s="151"/>
      <c r="K157" s="151"/>
      <c r="L157" s="151"/>
      <c r="M157" s="151"/>
      <c r="N157" s="151"/>
      <c r="O157" s="151"/>
      <c r="P157" s="151"/>
      <c r="Q157" s="151"/>
      <c r="R157" s="151"/>
      <c r="S157" s="151"/>
      <c r="T157" s="151"/>
    </row>
    <row r="158" spans="1:20" s="840" customFormat="1" ht="15" customHeight="1" x14ac:dyDescent="0.25">
      <c r="A158" s="28"/>
      <c r="B158" s="35" t="s">
        <v>33</v>
      </c>
      <c r="C158" s="43">
        <f>IF(OR(C171=0,AND(C159=0,C165=0)),0,C159*C165/C171)</f>
        <v>0</v>
      </c>
      <c r="D158" s="151"/>
      <c r="E158" s="151"/>
      <c r="F158" s="151"/>
      <c r="G158" s="151"/>
      <c r="H158" s="151"/>
      <c r="I158" s="151"/>
      <c r="J158" s="151"/>
      <c r="K158" s="151"/>
      <c r="L158" s="151"/>
      <c r="M158" s="151"/>
      <c r="N158" s="151"/>
      <c r="O158" s="151"/>
      <c r="P158" s="151"/>
      <c r="Q158" s="151"/>
      <c r="R158" s="151"/>
      <c r="S158" s="151"/>
      <c r="T158" s="151"/>
    </row>
    <row r="159" spans="1:20" s="840" customFormat="1" ht="15" customHeight="1" x14ac:dyDescent="0.25">
      <c r="A159" s="28"/>
      <c r="B159" s="107" t="s">
        <v>338</v>
      </c>
      <c r="C159" s="43">
        <f>SQRT(C160^2+C161^2*((20-10)/10)+C162^2*((60-20)/10)+C163^2*((120-60)/10)+C164^2*((250-120)/10))</f>
        <v>0</v>
      </c>
      <c r="D159" s="151"/>
      <c r="E159" s="151"/>
      <c r="F159" s="151"/>
      <c r="G159" s="151"/>
      <c r="H159" s="151"/>
      <c r="I159" s="151"/>
      <c r="J159" s="151"/>
      <c r="K159" s="151"/>
      <c r="L159" s="151"/>
      <c r="M159" s="151"/>
      <c r="N159" s="151"/>
      <c r="O159" s="151"/>
      <c r="P159" s="151"/>
      <c r="Q159" s="151"/>
      <c r="R159" s="151"/>
      <c r="S159" s="151"/>
      <c r="T159" s="151"/>
    </row>
    <row r="160" spans="1:20" s="840" customFormat="1" ht="15" customHeight="1" x14ac:dyDescent="0.25">
      <c r="A160" s="28"/>
      <c r="B160" s="109" t="s">
        <v>216</v>
      </c>
      <c r="C160" s="901"/>
      <c r="D160" s="151"/>
      <c r="E160" s="151"/>
      <c r="F160" s="151"/>
      <c r="G160" s="151"/>
      <c r="H160" s="151"/>
      <c r="I160" s="151"/>
      <c r="J160" s="151"/>
      <c r="K160" s="151"/>
      <c r="L160" s="151"/>
      <c r="M160" s="151"/>
      <c r="N160" s="151"/>
      <c r="O160" s="151"/>
      <c r="P160" s="151"/>
      <c r="Q160" s="151"/>
      <c r="R160" s="151"/>
      <c r="S160" s="151"/>
      <c r="T160" s="151"/>
    </row>
    <row r="161" spans="1:20" s="840" customFormat="1" ht="15" customHeight="1" x14ac:dyDescent="0.25">
      <c r="A161" s="28"/>
      <c r="B161" s="109" t="s">
        <v>217</v>
      </c>
      <c r="C161" s="901"/>
      <c r="D161" s="151"/>
      <c r="E161" s="151"/>
      <c r="F161" s="151"/>
      <c r="G161" s="151"/>
      <c r="H161" s="151"/>
      <c r="I161" s="151"/>
      <c r="J161" s="151"/>
      <c r="K161" s="151"/>
      <c r="L161" s="151"/>
      <c r="M161" s="151"/>
      <c r="N161" s="151"/>
      <c r="O161" s="151"/>
      <c r="P161" s="151"/>
      <c r="Q161" s="151"/>
      <c r="R161" s="151"/>
      <c r="S161" s="151"/>
      <c r="T161" s="151"/>
    </row>
    <row r="162" spans="1:20" s="840" customFormat="1" ht="15" customHeight="1" x14ac:dyDescent="0.25">
      <c r="A162" s="28"/>
      <c r="B162" s="109" t="s">
        <v>218</v>
      </c>
      <c r="C162" s="901"/>
      <c r="D162" s="151"/>
      <c r="E162" s="151"/>
      <c r="F162" s="151"/>
      <c r="G162" s="151"/>
      <c r="H162" s="151"/>
      <c r="I162" s="151"/>
      <c r="J162" s="151"/>
      <c r="K162" s="151"/>
      <c r="L162" s="151"/>
      <c r="M162" s="151"/>
      <c r="N162" s="151"/>
      <c r="O162" s="151"/>
      <c r="P162" s="151"/>
      <c r="Q162" s="151"/>
      <c r="R162" s="151"/>
      <c r="S162" s="151"/>
      <c r="T162" s="151"/>
    </row>
    <row r="163" spans="1:20" s="840" customFormat="1" ht="15" customHeight="1" x14ac:dyDescent="0.25">
      <c r="A163" s="28"/>
      <c r="B163" s="109" t="s">
        <v>219</v>
      </c>
      <c r="C163" s="901"/>
      <c r="D163" s="151"/>
      <c r="E163" s="151"/>
      <c r="F163" s="151"/>
      <c r="G163" s="151"/>
      <c r="H163" s="151"/>
      <c r="I163" s="151"/>
      <c r="J163" s="151"/>
      <c r="K163" s="151"/>
      <c r="L163" s="151"/>
      <c r="M163" s="151"/>
      <c r="N163" s="151"/>
      <c r="O163" s="151"/>
      <c r="P163" s="151"/>
      <c r="Q163" s="151"/>
      <c r="R163" s="151"/>
      <c r="S163" s="151"/>
      <c r="T163" s="151"/>
    </row>
    <row r="164" spans="1:20" s="840" customFormat="1" ht="15" customHeight="1" x14ac:dyDescent="0.25">
      <c r="A164" s="28"/>
      <c r="B164" s="109" t="s">
        <v>220</v>
      </c>
      <c r="C164" s="901"/>
      <c r="D164" s="151"/>
      <c r="E164" s="151"/>
      <c r="F164" s="151"/>
      <c r="G164" s="151"/>
      <c r="H164" s="151"/>
      <c r="I164" s="151"/>
      <c r="J164" s="151"/>
      <c r="K164" s="151"/>
      <c r="L164" s="151"/>
      <c r="M164" s="151"/>
      <c r="N164" s="151"/>
      <c r="O164" s="151"/>
      <c r="P164" s="151"/>
      <c r="Q164" s="151"/>
      <c r="R164" s="151"/>
      <c r="S164" s="151"/>
      <c r="T164" s="151"/>
    </row>
    <row r="165" spans="1:20" s="840" customFormat="1" ht="15" customHeight="1" x14ac:dyDescent="0.25">
      <c r="A165" s="28"/>
      <c r="B165" s="107" t="s">
        <v>339</v>
      </c>
      <c r="C165" s="43">
        <f>SQRT(C166^2+C167^2*((20-10)/10)+C168^2*((60-20)/10)+C169^2*((120-60)/10)+C170^2*((250-120)/10))</f>
        <v>0</v>
      </c>
      <c r="D165" s="151"/>
      <c r="E165" s="151"/>
      <c r="F165" s="151"/>
      <c r="G165" s="151"/>
      <c r="H165" s="151"/>
      <c r="I165" s="151"/>
      <c r="J165" s="151"/>
      <c r="K165" s="151"/>
      <c r="L165" s="151"/>
      <c r="M165" s="151"/>
      <c r="N165" s="151"/>
      <c r="O165" s="151"/>
      <c r="P165" s="151"/>
      <c r="Q165" s="151"/>
      <c r="R165" s="151"/>
      <c r="S165" s="151"/>
      <c r="T165" s="151"/>
    </row>
    <row r="166" spans="1:20" s="840" customFormat="1" ht="15" customHeight="1" x14ac:dyDescent="0.25">
      <c r="A166" s="28"/>
      <c r="B166" s="109" t="s">
        <v>216</v>
      </c>
      <c r="C166" s="901"/>
      <c r="D166" s="151"/>
      <c r="E166" s="151"/>
      <c r="F166" s="151"/>
      <c r="G166" s="151"/>
      <c r="H166" s="151"/>
      <c r="I166" s="151"/>
      <c r="J166" s="151"/>
      <c r="K166" s="151"/>
      <c r="L166" s="151"/>
      <c r="M166" s="151"/>
      <c r="N166" s="151"/>
      <c r="O166" s="151"/>
      <c r="P166" s="151"/>
      <c r="Q166" s="151"/>
      <c r="R166" s="151"/>
      <c r="S166" s="151"/>
      <c r="T166" s="151"/>
    </row>
    <row r="167" spans="1:20" s="840" customFormat="1" ht="15" customHeight="1" x14ac:dyDescent="0.25">
      <c r="A167" s="28"/>
      <c r="B167" s="109" t="s">
        <v>217</v>
      </c>
      <c r="C167" s="901"/>
      <c r="D167" s="151"/>
      <c r="E167" s="151"/>
      <c r="F167" s="151"/>
      <c r="G167" s="151"/>
      <c r="H167" s="151"/>
      <c r="I167" s="151"/>
      <c r="J167" s="151"/>
      <c r="K167" s="151"/>
      <c r="L167" s="151"/>
      <c r="M167" s="151"/>
      <c r="N167" s="151"/>
      <c r="O167" s="151"/>
      <c r="P167" s="151"/>
      <c r="Q167" s="151"/>
      <c r="R167" s="151"/>
      <c r="S167" s="151"/>
      <c r="T167" s="151"/>
    </row>
    <row r="168" spans="1:20" s="840" customFormat="1" ht="15" customHeight="1" x14ac:dyDescent="0.25">
      <c r="A168" s="28"/>
      <c r="B168" s="109" t="s">
        <v>218</v>
      </c>
      <c r="C168" s="901"/>
      <c r="D168" s="151"/>
      <c r="E168" s="151"/>
      <c r="F168" s="151"/>
      <c r="G168" s="151"/>
      <c r="H168" s="151"/>
      <c r="I168" s="151"/>
      <c r="J168" s="151"/>
      <c r="K168" s="151"/>
      <c r="L168" s="151"/>
      <c r="M168" s="151"/>
      <c r="N168" s="151"/>
      <c r="O168" s="151"/>
      <c r="P168" s="151"/>
      <c r="Q168" s="151"/>
      <c r="R168" s="151"/>
      <c r="S168" s="151"/>
      <c r="T168" s="151"/>
    </row>
    <row r="169" spans="1:20" s="840" customFormat="1" ht="15" customHeight="1" x14ac:dyDescent="0.25">
      <c r="A169" s="28"/>
      <c r="B169" s="109" t="s">
        <v>219</v>
      </c>
      <c r="C169" s="901"/>
      <c r="D169" s="151"/>
      <c r="E169" s="151"/>
      <c r="F169" s="151"/>
      <c r="G169" s="151"/>
      <c r="H169" s="151"/>
      <c r="I169" s="151"/>
      <c r="J169" s="151"/>
      <c r="K169" s="151"/>
      <c r="L169" s="151"/>
      <c r="M169" s="151"/>
      <c r="N169" s="151"/>
      <c r="O169" s="151"/>
      <c r="P169" s="151"/>
      <c r="Q169" s="151"/>
      <c r="R169" s="151"/>
      <c r="S169" s="151"/>
      <c r="T169" s="151"/>
    </row>
    <row r="170" spans="1:20" s="840" customFormat="1" ht="15" customHeight="1" x14ac:dyDescent="0.25">
      <c r="A170" s="28"/>
      <c r="B170" s="109" t="s">
        <v>220</v>
      </c>
      <c r="C170" s="901"/>
      <c r="D170" s="151"/>
      <c r="E170" s="151"/>
      <c r="F170" s="151"/>
      <c r="G170" s="151"/>
      <c r="H170" s="151"/>
      <c r="I170" s="151"/>
      <c r="J170" s="151"/>
      <c r="K170" s="151"/>
      <c r="L170" s="151"/>
      <c r="M170" s="151"/>
      <c r="N170" s="151"/>
      <c r="O170" s="151"/>
      <c r="P170" s="151"/>
      <c r="Q170" s="151"/>
      <c r="R170" s="151"/>
      <c r="S170" s="151"/>
      <c r="T170" s="151"/>
    </row>
    <row r="171" spans="1:20" s="840" customFormat="1" ht="15" customHeight="1" x14ac:dyDescent="0.25">
      <c r="A171" s="28"/>
      <c r="B171" s="107" t="s">
        <v>340</v>
      </c>
      <c r="C171" s="43">
        <f>SQRT(C172^2+C173^2*((20-10)/10)+C174^2*((60-20)/10)+C175^2*((120-60)/10)+C176^2*((250-120)/10))</f>
        <v>0</v>
      </c>
      <c r="D171" s="151"/>
      <c r="E171" s="151"/>
      <c r="F171" s="151"/>
      <c r="G171" s="151"/>
      <c r="H171" s="151"/>
      <c r="I171" s="151"/>
      <c r="J171" s="151"/>
      <c r="K171" s="151"/>
      <c r="L171" s="151"/>
      <c r="M171" s="151"/>
      <c r="N171" s="151"/>
      <c r="O171" s="151"/>
      <c r="P171" s="151"/>
      <c r="Q171" s="151"/>
      <c r="R171" s="151"/>
      <c r="S171" s="151"/>
      <c r="T171" s="151"/>
    </row>
    <row r="172" spans="1:20" s="840" customFormat="1" ht="15" customHeight="1" x14ac:dyDescent="0.25">
      <c r="A172" s="28"/>
      <c r="B172" s="107" t="s">
        <v>216</v>
      </c>
      <c r="C172" s="901"/>
      <c r="D172" s="151"/>
      <c r="E172" s="151"/>
      <c r="F172" s="151"/>
      <c r="G172" s="151"/>
      <c r="H172" s="151"/>
      <c r="I172" s="151"/>
      <c r="J172" s="151"/>
      <c r="K172" s="151"/>
      <c r="L172" s="151"/>
      <c r="M172" s="151"/>
      <c r="N172" s="151"/>
      <c r="O172" s="151"/>
      <c r="P172" s="151"/>
      <c r="Q172" s="151"/>
      <c r="R172" s="151"/>
      <c r="S172" s="151"/>
      <c r="T172" s="151"/>
    </row>
    <row r="173" spans="1:20" s="840" customFormat="1" ht="15" customHeight="1" x14ac:dyDescent="0.25">
      <c r="A173" s="28"/>
      <c r="B173" s="107" t="s">
        <v>217</v>
      </c>
      <c r="C173" s="901"/>
      <c r="D173" s="151"/>
      <c r="E173" s="151"/>
      <c r="F173" s="151"/>
      <c r="G173" s="151"/>
      <c r="H173" s="151"/>
      <c r="I173" s="151"/>
      <c r="J173" s="151"/>
      <c r="K173" s="151"/>
      <c r="L173" s="151"/>
      <c r="M173" s="151"/>
      <c r="N173" s="151"/>
      <c r="O173" s="151"/>
      <c r="P173" s="151"/>
      <c r="Q173" s="151"/>
      <c r="R173" s="151"/>
      <c r="S173" s="151"/>
      <c r="T173" s="151"/>
    </row>
    <row r="174" spans="1:20" s="840" customFormat="1" ht="15" customHeight="1" x14ac:dyDescent="0.25">
      <c r="A174" s="28"/>
      <c r="B174" s="107" t="s">
        <v>218</v>
      </c>
      <c r="C174" s="901"/>
      <c r="D174" s="151"/>
      <c r="E174" s="151"/>
      <c r="F174" s="151"/>
      <c r="G174" s="151"/>
      <c r="H174" s="151"/>
      <c r="I174" s="151"/>
      <c r="J174" s="151"/>
      <c r="K174" s="151"/>
      <c r="L174" s="151"/>
      <c r="M174" s="151"/>
      <c r="N174" s="151"/>
      <c r="O174" s="151"/>
      <c r="P174" s="151"/>
      <c r="Q174" s="151"/>
      <c r="R174" s="151"/>
      <c r="S174" s="151"/>
      <c r="T174" s="151"/>
    </row>
    <row r="175" spans="1:20" s="840" customFormat="1" ht="15" customHeight="1" x14ac:dyDescent="0.25">
      <c r="A175" s="28"/>
      <c r="B175" s="107" t="s">
        <v>219</v>
      </c>
      <c r="C175" s="901"/>
      <c r="D175" s="151"/>
      <c r="E175" s="151"/>
      <c r="F175" s="151"/>
      <c r="G175" s="151"/>
      <c r="H175" s="151"/>
      <c r="I175" s="151"/>
      <c r="J175" s="151"/>
      <c r="K175" s="151"/>
      <c r="L175" s="151"/>
      <c r="M175" s="151"/>
      <c r="N175" s="151"/>
      <c r="O175" s="151"/>
      <c r="P175" s="151"/>
      <c r="Q175" s="151"/>
      <c r="R175" s="151"/>
      <c r="S175" s="151"/>
      <c r="T175" s="151"/>
    </row>
    <row r="176" spans="1:20" s="840" customFormat="1" ht="15" customHeight="1" x14ac:dyDescent="0.25">
      <c r="A176" s="28"/>
      <c r="B176" s="107" t="s">
        <v>220</v>
      </c>
      <c r="C176" s="901"/>
      <c r="D176" s="151"/>
      <c r="E176" s="151"/>
      <c r="F176" s="151"/>
      <c r="G176" s="151"/>
      <c r="H176" s="151"/>
      <c r="I176" s="151"/>
      <c r="J176" s="151"/>
      <c r="K176" s="151"/>
      <c r="L176" s="151"/>
      <c r="M176" s="151"/>
      <c r="N176" s="151"/>
      <c r="O176" s="151"/>
      <c r="P176" s="151"/>
      <c r="Q176" s="151"/>
      <c r="R176" s="151"/>
      <c r="S176" s="151"/>
      <c r="T176" s="151"/>
    </row>
    <row r="177" spans="1:20" s="840" customFormat="1" ht="15" customHeight="1" x14ac:dyDescent="0.25">
      <c r="A177" s="28"/>
      <c r="B177" s="35" t="s">
        <v>34</v>
      </c>
      <c r="C177" s="43">
        <f>IF(OR(C190=0,AND(C178=0,C184=0)),0,C178*C184/C190)</f>
        <v>0</v>
      </c>
      <c r="D177" s="891"/>
      <c r="E177" s="151"/>
      <c r="F177" s="151"/>
      <c r="G177" s="151"/>
      <c r="H177" s="151"/>
      <c r="I177" s="151"/>
      <c r="J177" s="151"/>
      <c r="K177" s="151"/>
      <c r="L177" s="151"/>
      <c r="M177" s="151"/>
      <c r="N177" s="151"/>
      <c r="O177" s="151"/>
      <c r="P177" s="151"/>
      <c r="Q177" s="151"/>
      <c r="R177" s="151"/>
      <c r="S177" s="151"/>
      <c r="T177" s="151"/>
    </row>
    <row r="178" spans="1:20" s="840" customFormat="1" ht="15" customHeight="1" x14ac:dyDescent="0.25">
      <c r="A178" s="28"/>
      <c r="B178" s="107" t="s">
        <v>338</v>
      </c>
      <c r="C178" s="43">
        <f>SQRT(C179^2+C180^2*((20-10)/10)+C181^2*((60-20)/10)+C182^2*((120-60)/10)+C183^2*((250-120)/10))</f>
        <v>0</v>
      </c>
      <c r="D178" s="151"/>
      <c r="E178" s="151"/>
      <c r="F178" s="151"/>
      <c r="G178" s="151"/>
      <c r="H178" s="151"/>
      <c r="I178" s="151"/>
      <c r="J178" s="151"/>
      <c r="K178" s="151"/>
      <c r="L178" s="151"/>
      <c r="M178" s="151"/>
      <c r="N178" s="151"/>
      <c r="O178" s="151"/>
      <c r="P178" s="151"/>
      <c r="Q178" s="151"/>
      <c r="R178" s="151"/>
      <c r="S178" s="151"/>
      <c r="T178" s="151"/>
    </row>
    <row r="179" spans="1:20" s="840" customFormat="1" ht="15" customHeight="1" x14ac:dyDescent="0.25">
      <c r="A179" s="28"/>
      <c r="B179" s="109" t="s">
        <v>216</v>
      </c>
      <c r="C179" s="901"/>
      <c r="D179" s="151"/>
      <c r="E179" s="151"/>
      <c r="F179" s="151"/>
      <c r="G179" s="151"/>
      <c r="H179" s="151"/>
      <c r="I179" s="151"/>
      <c r="J179" s="151"/>
      <c r="K179" s="151"/>
      <c r="L179" s="151"/>
      <c r="M179" s="151"/>
      <c r="N179" s="151"/>
      <c r="O179" s="151"/>
      <c r="P179" s="151"/>
      <c r="Q179" s="151"/>
      <c r="R179" s="151"/>
      <c r="S179" s="151"/>
      <c r="T179" s="151"/>
    </row>
    <row r="180" spans="1:20" s="840" customFormat="1" ht="15" customHeight="1" x14ac:dyDescent="0.25">
      <c r="A180" s="28"/>
      <c r="B180" s="109" t="s">
        <v>217</v>
      </c>
      <c r="C180" s="901"/>
      <c r="D180" s="151"/>
      <c r="E180" s="151"/>
      <c r="F180" s="151"/>
      <c r="G180" s="151"/>
      <c r="H180" s="151"/>
      <c r="I180" s="151"/>
      <c r="J180" s="151"/>
      <c r="K180" s="151"/>
      <c r="L180" s="151"/>
      <c r="M180" s="151"/>
      <c r="N180" s="151"/>
      <c r="O180" s="151"/>
      <c r="P180" s="151"/>
      <c r="Q180" s="151"/>
      <c r="R180" s="151"/>
      <c r="S180" s="151"/>
      <c r="T180" s="151"/>
    </row>
    <row r="181" spans="1:20" s="840" customFormat="1" ht="15" customHeight="1" x14ac:dyDescent="0.25">
      <c r="A181" s="28"/>
      <c r="B181" s="109" t="s">
        <v>218</v>
      </c>
      <c r="C181" s="901"/>
      <c r="D181" s="151"/>
      <c r="E181" s="151"/>
      <c r="F181" s="151"/>
      <c r="G181" s="151"/>
      <c r="H181" s="151"/>
      <c r="I181" s="151"/>
      <c r="J181" s="151"/>
      <c r="K181" s="151"/>
      <c r="L181" s="151"/>
      <c r="M181" s="151"/>
      <c r="N181" s="151"/>
      <c r="O181" s="151"/>
      <c r="P181" s="151"/>
      <c r="Q181" s="151"/>
      <c r="R181" s="151"/>
      <c r="S181" s="151"/>
      <c r="T181" s="151"/>
    </row>
    <row r="182" spans="1:20" s="840" customFormat="1" ht="15" customHeight="1" x14ac:dyDescent="0.25">
      <c r="A182" s="28"/>
      <c r="B182" s="109" t="s">
        <v>219</v>
      </c>
      <c r="C182" s="901"/>
      <c r="D182" s="151"/>
      <c r="E182" s="151"/>
      <c r="F182" s="151"/>
      <c r="G182" s="151"/>
      <c r="H182" s="151"/>
      <c r="I182" s="151"/>
      <c r="J182" s="151"/>
      <c r="K182" s="151"/>
      <c r="L182" s="151"/>
      <c r="M182" s="151"/>
      <c r="N182" s="151"/>
      <c r="O182" s="151"/>
      <c r="P182" s="151"/>
      <c r="Q182" s="151"/>
      <c r="R182" s="151"/>
      <c r="S182" s="151"/>
      <c r="T182" s="151"/>
    </row>
    <row r="183" spans="1:20" s="840" customFormat="1" ht="15" customHeight="1" x14ac:dyDescent="0.25">
      <c r="A183" s="28"/>
      <c r="B183" s="109" t="s">
        <v>220</v>
      </c>
      <c r="C183" s="901"/>
      <c r="D183" s="151"/>
      <c r="E183" s="151"/>
      <c r="F183" s="151"/>
      <c r="G183" s="151"/>
      <c r="H183" s="151"/>
      <c r="I183" s="151"/>
      <c r="J183" s="151"/>
      <c r="K183" s="151"/>
      <c r="L183" s="151"/>
      <c r="M183" s="151"/>
      <c r="N183" s="151"/>
      <c r="O183" s="151"/>
      <c r="P183" s="151"/>
      <c r="Q183" s="151"/>
      <c r="R183" s="151"/>
      <c r="S183" s="151"/>
      <c r="T183" s="151"/>
    </row>
    <row r="184" spans="1:20" s="840" customFormat="1" ht="15" customHeight="1" x14ac:dyDescent="0.25">
      <c r="A184" s="28"/>
      <c r="B184" s="107" t="s">
        <v>339</v>
      </c>
      <c r="C184" s="43">
        <f>SQRT(C185^2+C186^2*((20-10)/10)+C187^2*((60-20)/10)+C188^2*((120-60)/10)+C189^2*((250-120)/10))</f>
        <v>0</v>
      </c>
      <c r="D184" s="151"/>
      <c r="E184" s="151"/>
      <c r="F184" s="151"/>
      <c r="G184" s="151"/>
      <c r="H184" s="151"/>
      <c r="I184" s="151"/>
      <c r="J184" s="151"/>
      <c r="K184" s="151"/>
      <c r="L184" s="151"/>
      <c r="M184" s="151"/>
      <c r="N184" s="151"/>
      <c r="O184" s="151"/>
      <c r="P184" s="151"/>
      <c r="Q184" s="151"/>
      <c r="R184" s="151"/>
      <c r="S184" s="151"/>
      <c r="T184" s="151"/>
    </row>
    <row r="185" spans="1:20" s="840" customFormat="1" ht="15" customHeight="1" x14ac:dyDescent="0.25">
      <c r="A185" s="28"/>
      <c r="B185" s="109" t="s">
        <v>216</v>
      </c>
      <c r="C185" s="901"/>
      <c r="D185" s="151"/>
      <c r="E185" s="151"/>
      <c r="F185" s="151"/>
      <c r="G185" s="151"/>
      <c r="H185" s="151"/>
      <c r="I185" s="151"/>
      <c r="J185" s="151"/>
      <c r="K185" s="151"/>
      <c r="L185" s="151"/>
      <c r="M185" s="151"/>
      <c r="N185" s="151"/>
      <c r="O185" s="151"/>
      <c r="P185" s="151"/>
      <c r="Q185" s="151"/>
      <c r="R185" s="151"/>
      <c r="S185" s="151"/>
      <c r="T185" s="151"/>
    </row>
    <row r="186" spans="1:20" s="840" customFormat="1" ht="15" customHeight="1" x14ac:dyDescent="0.25">
      <c r="A186" s="28"/>
      <c r="B186" s="109" t="s">
        <v>217</v>
      </c>
      <c r="C186" s="901"/>
      <c r="D186" s="151"/>
      <c r="E186" s="151"/>
      <c r="F186" s="151"/>
      <c r="G186" s="151"/>
      <c r="H186" s="151"/>
      <c r="I186" s="151"/>
      <c r="J186" s="151"/>
      <c r="K186" s="151"/>
      <c r="L186" s="151"/>
      <c r="M186" s="151"/>
      <c r="N186" s="151"/>
      <c r="O186" s="151"/>
      <c r="P186" s="151"/>
      <c r="Q186" s="151"/>
      <c r="R186" s="151"/>
      <c r="S186" s="151"/>
      <c r="T186" s="151"/>
    </row>
    <row r="187" spans="1:20" s="840" customFormat="1" ht="15" customHeight="1" x14ac:dyDescent="0.25">
      <c r="A187" s="28"/>
      <c r="B187" s="109" t="s">
        <v>218</v>
      </c>
      <c r="C187" s="901"/>
      <c r="D187" s="151"/>
      <c r="E187" s="151"/>
      <c r="F187" s="151"/>
      <c r="G187" s="151"/>
      <c r="H187" s="151"/>
      <c r="I187" s="151"/>
      <c r="J187" s="151"/>
      <c r="K187" s="151"/>
      <c r="L187" s="151"/>
      <c r="M187" s="151"/>
      <c r="N187" s="151"/>
      <c r="O187" s="151"/>
      <c r="P187" s="151"/>
      <c r="Q187" s="151"/>
      <c r="R187" s="151"/>
      <c r="S187" s="151"/>
      <c r="T187" s="151"/>
    </row>
    <row r="188" spans="1:20" s="840" customFormat="1" ht="15" customHeight="1" x14ac:dyDescent="0.25">
      <c r="A188" s="28"/>
      <c r="B188" s="109" t="s">
        <v>219</v>
      </c>
      <c r="C188" s="901"/>
      <c r="D188" s="151"/>
      <c r="E188" s="151"/>
      <c r="F188" s="151"/>
      <c r="G188" s="151"/>
      <c r="H188" s="151"/>
      <c r="I188" s="151"/>
      <c r="J188" s="151"/>
      <c r="K188" s="151"/>
      <c r="L188" s="151"/>
      <c r="M188" s="151"/>
      <c r="N188" s="151"/>
      <c r="O188" s="151"/>
      <c r="P188" s="151"/>
      <c r="Q188" s="151"/>
      <c r="R188" s="151"/>
      <c r="S188" s="151"/>
      <c r="T188" s="151"/>
    </row>
    <row r="189" spans="1:20" s="840" customFormat="1" ht="15" customHeight="1" x14ac:dyDescent="0.25">
      <c r="A189" s="28"/>
      <c r="B189" s="109" t="s">
        <v>220</v>
      </c>
      <c r="C189" s="901"/>
      <c r="D189" s="151"/>
      <c r="E189" s="151"/>
      <c r="F189" s="151"/>
      <c r="G189" s="151"/>
      <c r="H189" s="151"/>
      <c r="I189" s="151"/>
      <c r="J189" s="151"/>
      <c r="K189" s="151"/>
      <c r="L189" s="151"/>
      <c r="M189" s="151"/>
      <c r="N189" s="151"/>
      <c r="O189" s="151"/>
      <c r="P189" s="151"/>
      <c r="Q189" s="151"/>
      <c r="R189" s="151"/>
      <c r="S189" s="151"/>
      <c r="T189" s="151"/>
    </row>
    <row r="190" spans="1:20" s="840" customFormat="1" ht="15" customHeight="1" x14ac:dyDescent="0.25">
      <c r="A190" s="28"/>
      <c r="B190" s="107" t="s">
        <v>340</v>
      </c>
      <c r="C190" s="43">
        <f>SQRT(C191^2+C192^2*((20-10)/10)+C193^2*((60-20)/10)+C194^2*((120-60)/10)+C195^2*((250-120)/10))</f>
        <v>0</v>
      </c>
      <c r="D190" s="151"/>
      <c r="E190" s="151"/>
      <c r="F190" s="151"/>
      <c r="G190" s="151"/>
      <c r="H190" s="151"/>
      <c r="I190" s="151"/>
      <c r="J190" s="151"/>
      <c r="K190" s="151"/>
      <c r="L190" s="151"/>
      <c r="M190" s="151"/>
      <c r="N190" s="151"/>
      <c r="O190" s="151"/>
      <c r="P190" s="151"/>
      <c r="Q190" s="151"/>
      <c r="R190" s="151"/>
      <c r="S190" s="151"/>
      <c r="T190" s="151"/>
    </row>
    <row r="191" spans="1:20" s="840" customFormat="1" ht="15" customHeight="1" x14ac:dyDescent="0.25">
      <c r="A191" s="28"/>
      <c r="B191" s="107" t="s">
        <v>216</v>
      </c>
      <c r="C191" s="901"/>
      <c r="D191" s="151"/>
      <c r="E191" s="151"/>
      <c r="F191" s="151"/>
      <c r="G191" s="151"/>
      <c r="H191" s="151"/>
      <c r="I191" s="151"/>
      <c r="J191" s="151"/>
      <c r="K191" s="151"/>
      <c r="L191" s="151"/>
      <c r="M191" s="151"/>
      <c r="N191" s="151"/>
      <c r="O191" s="151"/>
      <c r="P191" s="151"/>
      <c r="Q191" s="151"/>
      <c r="R191" s="151"/>
      <c r="S191" s="151"/>
      <c r="T191" s="151"/>
    </row>
    <row r="192" spans="1:20" s="840" customFormat="1" ht="15" customHeight="1" x14ac:dyDescent="0.25">
      <c r="A192" s="28"/>
      <c r="B192" s="107" t="s">
        <v>217</v>
      </c>
      <c r="C192" s="901"/>
      <c r="D192" s="151"/>
      <c r="E192" s="151"/>
      <c r="F192" s="151"/>
      <c r="G192" s="151"/>
      <c r="H192" s="151"/>
      <c r="I192" s="151"/>
      <c r="J192" s="151"/>
      <c r="K192" s="151"/>
      <c r="L192" s="151"/>
      <c r="M192" s="151"/>
      <c r="N192" s="151"/>
      <c r="O192" s="151"/>
      <c r="P192" s="151"/>
      <c r="Q192" s="151"/>
      <c r="R192" s="151"/>
      <c r="S192" s="151"/>
      <c r="T192" s="151"/>
    </row>
    <row r="193" spans="1:20" s="840" customFormat="1" ht="15" customHeight="1" x14ac:dyDescent="0.25">
      <c r="A193" s="28"/>
      <c r="B193" s="107" t="s">
        <v>218</v>
      </c>
      <c r="C193" s="901"/>
      <c r="D193" s="151"/>
      <c r="E193" s="151"/>
      <c r="F193" s="151"/>
      <c r="G193" s="151"/>
      <c r="H193" s="151"/>
      <c r="I193" s="151"/>
      <c r="J193" s="151"/>
      <c r="K193" s="151"/>
      <c r="L193" s="151"/>
      <c r="M193" s="151"/>
      <c r="N193" s="151"/>
      <c r="O193" s="151"/>
      <c r="P193" s="151"/>
      <c r="Q193" s="151"/>
      <c r="R193" s="151"/>
      <c r="S193" s="151"/>
      <c r="T193" s="151"/>
    </row>
    <row r="194" spans="1:20" s="840" customFormat="1" ht="15" customHeight="1" x14ac:dyDescent="0.25">
      <c r="A194" s="28"/>
      <c r="B194" s="107" t="s">
        <v>219</v>
      </c>
      <c r="C194" s="901"/>
      <c r="D194" s="151"/>
      <c r="E194" s="151"/>
      <c r="F194" s="151"/>
      <c r="G194" s="151"/>
      <c r="H194" s="151"/>
      <c r="I194" s="151"/>
      <c r="J194" s="151"/>
      <c r="K194" s="151"/>
      <c r="L194" s="151"/>
      <c r="M194" s="151"/>
      <c r="N194" s="151"/>
      <c r="O194" s="151"/>
      <c r="P194" s="151"/>
      <c r="Q194" s="151"/>
      <c r="R194" s="151"/>
      <c r="S194" s="151"/>
      <c r="T194" s="151"/>
    </row>
    <row r="195" spans="1:20" s="840" customFormat="1" ht="15" customHeight="1" x14ac:dyDescent="0.25">
      <c r="A195" s="28"/>
      <c r="B195" s="107" t="s">
        <v>220</v>
      </c>
      <c r="C195" s="901"/>
      <c r="D195" s="151"/>
      <c r="E195" s="151"/>
      <c r="F195" s="151"/>
      <c r="G195" s="151"/>
      <c r="H195" s="151"/>
      <c r="I195" s="151"/>
      <c r="J195" s="151"/>
      <c r="K195" s="151"/>
      <c r="L195" s="151"/>
      <c r="M195" s="151"/>
      <c r="N195" s="151"/>
      <c r="O195" s="151"/>
      <c r="P195" s="151"/>
      <c r="Q195" s="151"/>
      <c r="R195" s="151"/>
      <c r="S195" s="151"/>
      <c r="T195" s="151"/>
    </row>
    <row r="196" spans="1:20" s="840" customFormat="1" ht="15" customHeight="1" x14ac:dyDescent="0.25">
      <c r="A196" s="28"/>
      <c r="B196" s="49" t="s">
        <v>40</v>
      </c>
      <c r="C196" s="898">
        <v>0.5</v>
      </c>
      <c r="D196" s="151"/>
      <c r="E196" s="151"/>
      <c r="F196" s="151"/>
      <c r="G196" s="151"/>
      <c r="H196" s="151"/>
      <c r="I196" s="151"/>
      <c r="J196" s="151"/>
      <c r="K196" s="151"/>
      <c r="L196" s="151"/>
      <c r="M196" s="151"/>
      <c r="N196" s="151"/>
      <c r="O196" s="151"/>
      <c r="P196" s="151"/>
      <c r="Q196" s="151"/>
      <c r="R196" s="151"/>
      <c r="S196" s="151"/>
      <c r="T196" s="151"/>
    </row>
    <row r="197" spans="1:20" s="840" customFormat="1" ht="15" customHeight="1" x14ac:dyDescent="0.25">
      <c r="A197" s="28"/>
      <c r="B197" s="35" t="s">
        <v>35</v>
      </c>
      <c r="C197" s="43">
        <f>SUM(C198:C202)</f>
        <v>0</v>
      </c>
      <c r="D197" s="151"/>
      <c r="E197" s="151"/>
      <c r="F197" s="151"/>
      <c r="G197" s="151"/>
      <c r="H197" s="151"/>
      <c r="I197" s="151"/>
      <c r="J197" s="151"/>
      <c r="K197" s="151"/>
      <c r="L197" s="151"/>
      <c r="M197" s="151"/>
      <c r="N197" s="151"/>
      <c r="O197" s="151"/>
      <c r="P197" s="151"/>
      <c r="Q197" s="151"/>
      <c r="R197" s="151"/>
      <c r="S197" s="151"/>
      <c r="T197" s="151"/>
    </row>
    <row r="198" spans="1:20" s="840" customFormat="1" ht="15" customHeight="1" x14ac:dyDescent="0.25">
      <c r="A198" s="28"/>
      <c r="B198" s="50" t="s">
        <v>36</v>
      </c>
      <c r="C198" s="901"/>
      <c r="D198" s="151"/>
      <c r="E198" s="151"/>
      <c r="F198" s="151"/>
      <c r="G198" s="151"/>
      <c r="H198" s="151"/>
      <c r="I198" s="151"/>
      <c r="J198" s="151"/>
      <c r="K198" s="151"/>
      <c r="L198" s="151"/>
      <c r="M198" s="151"/>
      <c r="N198" s="151"/>
      <c r="O198" s="151"/>
      <c r="P198" s="151"/>
      <c r="Q198" s="151"/>
      <c r="R198" s="151"/>
      <c r="S198" s="151"/>
      <c r="T198" s="151"/>
    </row>
    <row r="199" spans="1:20" s="840" customFormat="1" ht="15" customHeight="1" x14ac:dyDescent="0.25">
      <c r="A199" s="28"/>
      <c r="B199" s="50" t="s">
        <v>37</v>
      </c>
      <c r="C199" s="901"/>
      <c r="D199" s="151"/>
      <c r="E199" s="151"/>
      <c r="F199" s="151"/>
      <c r="G199" s="151"/>
      <c r="H199" s="151"/>
      <c r="I199" s="151"/>
      <c r="J199" s="151"/>
      <c r="K199" s="151"/>
      <c r="L199" s="151"/>
      <c r="M199" s="151"/>
      <c r="N199" s="151"/>
      <c r="O199" s="151"/>
      <c r="P199" s="151"/>
      <c r="Q199" s="151"/>
      <c r="R199" s="151"/>
      <c r="S199" s="151"/>
      <c r="T199" s="151"/>
    </row>
    <row r="200" spans="1:20" s="840" customFormat="1" ht="15" customHeight="1" x14ac:dyDescent="0.25">
      <c r="A200" s="28"/>
      <c r="B200" s="50" t="s">
        <v>38</v>
      </c>
      <c r="C200" s="901"/>
      <c r="D200" s="151"/>
      <c r="E200" s="151"/>
      <c r="F200" s="151"/>
      <c r="G200" s="151"/>
      <c r="H200" s="151"/>
      <c r="I200" s="151"/>
      <c r="J200" s="151"/>
      <c r="K200" s="151"/>
      <c r="L200" s="151"/>
      <c r="M200" s="151"/>
      <c r="N200" s="151"/>
      <c r="O200" s="151"/>
      <c r="P200" s="151"/>
      <c r="Q200" s="151"/>
      <c r="R200" s="151"/>
      <c r="S200" s="151"/>
      <c r="T200" s="151"/>
    </row>
    <row r="201" spans="1:20" s="840" customFormat="1" ht="15" customHeight="1" x14ac:dyDescent="0.25">
      <c r="A201" s="28"/>
      <c r="B201" s="50" t="s">
        <v>39</v>
      </c>
      <c r="C201" s="901"/>
      <c r="D201" s="151"/>
      <c r="E201" s="151"/>
      <c r="F201" s="151"/>
      <c r="G201" s="151"/>
      <c r="H201" s="151"/>
      <c r="I201" s="151"/>
      <c r="J201" s="151"/>
      <c r="K201" s="151"/>
      <c r="L201" s="151"/>
      <c r="M201" s="151"/>
      <c r="N201" s="151"/>
      <c r="O201" s="151"/>
      <c r="P201" s="151"/>
      <c r="Q201" s="151"/>
      <c r="R201" s="151"/>
      <c r="S201" s="151"/>
      <c r="T201" s="151"/>
    </row>
    <row r="202" spans="1:20" s="840" customFormat="1" ht="15" customHeight="1" x14ac:dyDescent="0.25">
      <c r="A202" s="28"/>
      <c r="B202" s="50" t="s">
        <v>128</v>
      </c>
      <c r="C202" s="901"/>
      <c r="D202" s="151"/>
      <c r="E202" s="151"/>
      <c r="F202" s="151"/>
      <c r="G202" s="151"/>
      <c r="H202" s="151"/>
      <c r="I202" s="151"/>
      <c r="J202" s="151"/>
      <c r="K202" s="151"/>
      <c r="L202" s="151"/>
      <c r="M202" s="151"/>
      <c r="N202" s="151"/>
      <c r="O202" s="151"/>
      <c r="P202" s="151"/>
      <c r="Q202" s="151"/>
      <c r="R202" s="151"/>
      <c r="S202" s="151"/>
      <c r="T202" s="151"/>
    </row>
    <row r="203" spans="1:20" s="840" customFormat="1" ht="15" customHeight="1" x14ac:dyDescent="0.25">
      <c r="A203" s="28"/>
      <c r="B203" s="113" t="s">
        <v>41</v>
      </c>
      <c r="C203" s="901"/>
      <c r="D203" s="151"/>
      <c r="E203" s="151"/>
      <c r="F203" s="151"/>
      <c r="G203" s="151"/>
      <c r="H203" s="151"/>
      <c r="I203" s="151"/>
      <c r="J203" s="151"/>
      <c r="K203" s="151"/>
      <c r="L203" s="151"/>
      <c r="M203" s="151"/>
      <c r="N203" s="151"/>
      <c r="O203" s="151"/>
      <c r="P203" s="151"/>
      <c r="Q203" s="151"/>
      <c r="R203" s="151"/>
      <c r="S203" s="151"/>
      <c r="T203" s="151"/>
    </row>
    <row r="204" spans="1:20" s="840" customFormat="1" ht="15" customHeight="1" x14ac:dyDescent="0.25">
      <c r="A204" s="28"/>
      <c r="B204" s="226" t="s">
        <v>15</v>
      </c>
      <c r="C204" s="114">
        <f>C58+C81</f>
        <v>0</v>
      </c>
      <c r="D204" s="151"/>
      <c r="E204" s="151"/>
      <c r="F204" s="151"/>
      <c r="G204" s="151"/>
      <c r="H204" s="151"/>
      <c r="I204" s="151"/>
      <c r="J204" s="151"/>
      <c r="K204" s="151"/>
      <c r="L204" s="151"/>
      <c r="M204" s="151"/>
      <c r="N204" s="151"/>
      <c r="O204" s="151"/>
      <c r="P204" s="151"/>
      <c r="Q204" s="151"/>
      <c r="R204" s="151"/>
      <c r="S204" s="151"/>
      <c r="T204" s="151"/>
    </row>
    <row r="205" spans="1:20" s="899" customFormat="1" ht="15" customHeight="1" x14ac:dyDescent="0.25">
      <c r="A205" s="841"/>
      <c r="B205" s="251"/>
      <c r="C205" s="251"/>
      <c r="D205" s="251"/>
      <c r="E205" s="251"/>
      <c r="F205" s="251"/>
      <c r="G205" s="251"/>
      <c r="H205" s="251"/>
      <c r="I205" s="251"/>
      <c r="J205" s="251"/>
      <c r="K205" s="251"/>
      <c r="L205" s="251"/>
      <c r="M205" s="251"/>
      <c r="N205" s="251"/>
      <c r="O205" s="251"/>
      <c r="P205" s="251"/>
      <c r="Q205" s="251"/>
      <c r="R205" s="251"/>
      <c r="S205" s="251"/>
      <c r="T205" s="251"/>
    </row>
    <row r="206" spans="1:20" s="212" customFormat="1" ht="30" customHeight="1" x14ac:dyDescent="0.3">
      <c r="A206" s="213" t="s">
        <v>331</v>
      </c>
      <c r="B206" s="214"/>
    </row>
    <row r="207" spans="1:20" s="880" customFormat="1" ht="15" customHeight="1" x14ac:dyDescent="0.25">
      <c r="A207" s="134"/>
      <c r="B207" s="125"/>
      <c r="C207" s="125"/>
      <c r="D207" s="151"/>
      <c r="E207" s="151"/>
      <c r="F207" s="151"/>
      <c r="G207" s="151"/>
      <c r="H207" s="151"/>
      <c r="I207" s="151"/>
      <c r="J207" s="151"/>
      <c r="K207" s="151"/>
      <c r="L207" s="151"/>
      <c r="M207" s="151"/>
      <c r="N207" s="151"/>
      <c r="O207" s="151"/>
      <c r="P207" s="151"/>
      <c r="Q207" s="151"/>
      <c r="R207" s="151"/>
      <c r="S207" s="151"/>
      <c r="T207" s="151"/>
    </row>
    <row r="208" spans="1:20" ht="15" customHeight="1" x14ac:dyDescent="0.25">
      <c r="A208" s="619"/>
      <c r="B208" s="348" t="s">
        <v>239</v>
      </c>
      <c r="C208" s="207" t="s">
        <v>264</v>
      </c>
      <c r="D208" s="207"/>
      <c r="E208" s="207"/>
      <c r="F208" s="208"/>
      <c r="G208" s="840"/>
      <c r="H208" s="840"/>
      <c r="I208" s="840"/>
      <c r="J208" s="840"/>
      <c r="K208" s="840"/>
      <c r="L208" s="840"/>
      <c r="M208" s="840"/>
      <c r="N208" s="840"/>
      <c r="O208" s="840"/>
      <c r="P208" s="840"/>
      <c r="Q208" s="840"/>
      <c r="R208" s="151"/>
      <c r="S208" s="151"/>
      <c r="T208" s="151"/>
    </row>
    <row r="209" spans="1:20" ht="15" customHeight="1" x14ac:dyDescent="0.25">
      <c r="A209" s="619"/>
      <c r="B209" s="348" t="s">
        <v>240</v>
      </c>
      <c r="C209" s="207" t="s">
        <v>330</v>
      </c>
      <c r="D209" s="208"/>
      <c r="E209" s="208"/>
      <c r="F209" s="208"/>
      <c r="G209" s="840"/>
      <c r="H209" s="840"/>
      <c r="I209" s="840"/>
      <c r="J209" s="840"/>
      <c r="K209" s="840"/>
      <c r="L209" s="840"/>
      <c r="M209" s="840"/>
      <c r="N209" s="840"/>
      <c r="O209" s="840"/>
      <c r="P209" s="840"/>
      <c r="Q209" s="840"/>
      <c r="R209" s="151"/>
      <c r="S209" s="151"/>
      <c r="T209" s="151"/>
    </row>
    <row r="210" spans="1:20" ht="15" customHeight="1" x14ac:dyDescent="0.25">
      <c r="A210" s="619"/>
      <c r="B210" s="104" t="s">
        <v>623</v>
      </c>
      <c r="C210" s="207" t="s">
        <v>624</v>
      </c>
      <c r="D210" s="208"/>
      <c r="E210" s="208"/>
      <c r="F210" s="208"/>
      <c r="G210" s="840"/>
      <c r="H210" s="840"/>
      <c r="I210" s="840"/>
      <c r="J210" s="840"/>
      <c r="K210" s="840"/>
      <c r="L210" s="840"/>
      <c r="M210" s="840"/>
      <c r="N210" s="840"/>
      <c r="O210" s="840"/>
      <c r="P210" s="840"/>
      <c r="Q210" s="840"/>
      <c r="R210" s="151"/>
      <c r="S210" s="151"/>
      <c r="T210" s="151"/>
    </row>
    <row r="211" spans="1:20" ht="15" customHeight="1" x14ac:dyDescent="0.25">
      <c r="A211" s="619"/>
      <c r="R211" s="151"/>
      <c r="S211" s="151"/>
      <c r="T211" s="151"/>
    </row>
    <row r="212" spans="1:20" s="880" customFormat="1" ht="15" customHeight="1" x14ac:dyDescent="0.25">
      <c r="A212" s="124"/>
      <c r="B212" s="136"/>
      <c r="C212" s="141" t="s">
        <v>7</v>
      </c>
      <c r="D212" s="151"/>
      <c r="E212" s="151"/>
      <c r="F212" s="151"/>
      <c r="G212" s="151"/>
      <c r="H212" s="151"/>
      <c r="I212" s="151"/>
      <c r="J212" s="151"/>
      <c r="K212" s="151"/>
      <c r="L212" s="151"/>
      <c r="M212" s="151"/>
      <c r="N212" s="151"/>
      <c r="O212" s="151"/>
      <c r="P212" s="151"/>
      <c r="Q212" s="151"/>
      <c r="R212" s="151"/>
      <c r="S212" s="151"/>
      <c r="T212" s="151"/>
    </row>
    <row r="213" spans="1:20" s="880" customFormat="1" ht="15" customHeight="1" x14ac:dyDescent="0.25">
      <c r="A213" s="124"/>
      <c r="B213" s="144" t="s">
        <v>117</v>
      </c>
      <c r="C213" s="884">
        <f>+C214+C218</f>
        <v>0</v>
      </c>
      <c r="D213" s="151"/>
      <c r="E213" s="151"/>
      <c r="F213" s="151"/>
      <c r="G213" s="151"/>
      <c r="H213" s="151"/>
      <c r="I213" s="151"/>
      <c r="J213" s="151"/>
      <c r="K213" s="151"/>
      <c r="L213" s="151"/>
      <c r="M213" s="151"/>
      <c r="N213" s="151"/>
      <c r="O213" s="151"/>
      <c r="P213" s="151"/>
      <c r="Q213" s="151"/>
      <c r="R213" s="151"/>
      <c r="S213" s="151"/>
      <c r="T213" s="151"/>
    </row>
    <row r="214" spans="1:20" s="880" customFormat="1" ht="15" customHeight="1" x14ac:dyDescent="0.25">
      <c r="A214" s="124"/>
      <c r="B214" s="145" t="s">
        <v>118</v>
      </c>
      <c r="C214" s="900">
        <f>SUM(C215:C217)</f>
        <v>0</v>
      </c>
      <c r="D214" s="151"/>
      <c r="E214" s="151"/>
      <c r="F214" s="151"/>
      <c r="G214" s="151"/>
      <c r="H214" s="151"/>
      <c r="I214" s="151"/>
      <c r="J214" s="151"/>
      <c r="K214" s="151"/>
      <c r="L214" s="151"/>
      <c r="M214" s="151"/>
      <c r="N214" s="151"/>
      <c r="O214" s="151"/>
      <c r="P214" s="151"/>
      <c r="Q214" s="151"/>
      <c r="R214" s="151"/>
      <c r="S214" s="151"/>
      <c r="T214" s="151"/>
    </row>
    <row r="215" spans="1:20" s="880" customFormat="1" ht="15" customHeight="1" x14ac:dyDescent="0.25">
      <c r="A215" s="124"/>
      <c r="B215" s="146" t="s">
        <v>26</v>
      </c>
      <c r="C215" s="115"/>
      <c r="D215" s="151"/>
      <c r="E215" s="151"/>
      <c r="G215" s="151"/>
      <c r="H215" s="151"/>
      <c r="I215" s="151"/>
      <c r="J215" s="151"/>
      <c r="K215" s="151"/>
      <c r="L215" s="151"/>
      <c r="M215" s="151"/>
      <c r="N215" s="151"/>
      <c r="O215" s="151"/>
      <c r="P215" s="151"/>
      <c r="Q215" s="151"/>
      <c r="R215" s="151"/>
      <c r="S215" s="151"/>
      <c r="T215" s="151"/>
    </row>
    <row r="216" spans="1:20" s="880" customFormat="1" ht="15" customHeight="1" x14ac:dyDescent="0.25">
      <c r="A216" s="124"/>
      <c r="B216" s="147" t="s">
        <v>13</v>
      </c>
      <c r="C216" s="115"/>
      <c r="D216" s="151"/>
      <c r="E216" s="151"/>
      <c r="G216" s="151"/>
      <c r="H216" s="151"/>
      <c r="I216" s="151"/>
      <c r="J216" s="151"/>
      <c r="K216" s="151"/>
      <c r="L216" s="151"/>
      <c r="M216" s="151"/>
      <c r="N216" s="151"/>
      <c r="O216" s="151"/>
      <c r="P216" s="151"/>
      <c r="Q216" s="151"/>
      <c r="R216" s="151"/>
      <c r="S216" s="151"/>
      <c r="T216" s="151"/>
    </row>
    <row r="217" spans="1:20" s="880" customFormat="1" ht="15" customHeight="1" x14ac:dyDescent="0.25">
      <c r="A217" s="124"/>
      <c r="B217" s="148" t="s">
        <v>29</v>
      </c>
      <c r="C217" s="115"/>
      <c r="D217" s="151"/>
      <c r="E217" s="151"/>
      <c r="G217" s="151"/>
      <c r="H217" s="151"/>
      <c r="I217" s="151"/>
      <c r="J217" s="151"/>
      <c r="K217" s="151"/>
      <c r="L217" s="151"/>
      <c r="M217" s="151"/>
      <c r="N217" s="151"/>
      <c r="O217" s="151"/>
      <c r="P217" s="151"/>
      <c r="Q217" s="151"/>
      <c r="R217" s="151"/>
      <c r="S217" s="151"/>
      <c r="T217" s="151"/>
    </row>
    <row r="218" spans="1:20" s="880" customFormat="1" ht="15" customHeight="1" x14ac:dyDescent="0.25">
      <c r="A218" s="124"/>
      <c r="B218" s="145" t="s">
        <v>121</v>
      </c>
      <c r="C218" s="900">
        <f>C219+C220+C223</f>
        <v>0</v>
      </c>
      <c r="D218" s="151"/>
      <c r="E218" s="151"/>
      <c r="G218" s="151"/>
      <c r="H218" s="151"/>
      <c r="I218" s="151"/>
      <c r="J218" s="151"/>
      <c r="K218" s="151"/>
      <c r="L218" s="151"/>
      <c r="M218" s="151"/>
      <c r="N218" s="151"/>
      <c r="O218" s="151"/>
      <c r="P218" s="151"/>
      <c r="Q218" s="151"/>
      <c r="R218" s="151"/>
      <c r="S218" s="151"/>
      <c r="T218" s="151"/>
    </row>
    <row r="219" spans="1:20" s="880" customFormat="1" ht="15" customHeight="1" x14ac:dyDescent="0.25">
      <c r="A219" s="124"/>
      <c r="B219" s="148" t="s">
        <v>122</v>
      </c>
      <c r="C219" s="115"/>
      <c r="D219" s="151"/>
      <c r="E219" s="151"/>
      <c r="G219" s="151"/>
      <c r="H219" s="151"/>
      <c r="I219" s="151"/>
      <c r="J219" s="151"/>
      <c r="K219" s="151"/>
      <c r="L219" s="151"/>
      <c r="M219" s="151"/>
      <c r="N219" s="151"/>
      <c r="O219" s="151"/>
      <c r="P219" s="151"/>
      <c r="Q219" s="151"/>
      <c r="R219" s="151"/>
      <c r="S219" s="151"/>
      <c r="T219" s="151"/>
    </row>
    <row r="220" spans="1:20" s="880" customFormat="1" ht="15" customHeight="1" x14ac:dyDescent="0.25">
      <c r="A220" s="124"/>
      <c r="B220" s="148" t="s">
        <v>123</v>
      </c>
      <c r="C220" s="900">
        <f>+SUM(C221:C222)</f>
        <v>0</v>
      </c>
      <c r="D220" s="151"/>
      <c r="E220" s="151"/>
      <c r="G220" s="151"/>
      <c r="H220" s="151"/>
      <c r="I220" s="151"/>
      <c r="J220" s="151"/>
      <c r="K220" s="151"/>
      <c r="L220" s="151"/>
      <c r="M220" s="151"/>
      <c r="N220" s="151"/>
      <c r="O220" s="151"/>
      <c r="P220" s="151"/>
      <c r="Q220" s="151"/>
      <c r="R220" s="151"/>
      <c r="S220" s="151"/>
      <c r="T220" s="151"/>
    </row>
    <row r="221" spans="1:20" s="880" customFormat="1" ht="15" customHeight="1" x14ac:dyDescent="0.25">
      <c r="A221" s="124"/>
      <c r="B221" s="149" t="s">
        <v>124</v>
      </c>
      <c r="C221" s="115"/>
      <c r="D221" s="151"/>
      <c r="E221" s="151"/>
      <c r="F221" s="151"/>
      <c r="G221" s="151"/>
      <c r="H221" s="151"/>
      <c r="I221" s="151"/>
      <c r="J221" s="151"/>
      <c r="K221" s="151"/>
      <c r="L221" s="151"/>
      <c r="M221" s="151"/>
      <c r="N221" s="151"/>
      <c r="O221" s="151"/>
      <c r="P221" s="151"/>
      <c r="Q221" s="151"/>
      <c r="R221" s="151"/>
      <c r="S221" s="151"/>
      <c r="T221" s="151"/>
    </row>
    <row r="222" spans="1:20" s="880" customFormat="1" ht="15" customHeight="1" x14ac:dyDescent="0.25">
      <c r="A222" s="124"/>
      <c r="B222" s="149" t="s">
        <v>125</v>
      </c>
      <c r="C222" s="115"/>
      <c r="D222" s="151"/>
      <c r="E222" s="151"/>
      <c r="F222" s="151"/>
      <c r="G222" s="151"/>
      <c r="H222" s="151"/>
      <c r="I222" s="151"/>
      <c r="J222" s="151"/>
      <c r="K222" s="151"/>
      <c r="L222" s="151"/>
      <c r="M222" s="151"/>
      <c r="N222" s="151"/>
      <c r="O222" s="151"/>
      <c r="P222" s="151"/>
      <c r="Q222" s="151"/>
      <c r="R222" s="151"/>
      <c r="S222" s="151"/>
      <c r="T222" s="151"/>
    </row>
    <row r="223" spans="1:20" s="880" customFormat="1" ht="15" customHeight="1" x14ac:dyDescent="0.25">
      <c r="A223" s="124"/>
      <c r="B223" s="148" t="s">
        <v>126</v>
      </c>
      <c r="C223" s="115"/>
      <c r="D223" s="151"/>
      <c r="E223" s="151"/>
      <c r="F223" s="151"/>
      <c r="G223" s="151"/>
      <c r="H223" s="151"/>
      <c r="I223" s="151"/>
      <c r="J223" s="151"/>
      <c r="K223" s="151"/>
      <c r="L223" s="151"/>
      <c r="M223" s="151"/>
      <c r="N223" s="151"/>
      <c r="O223" s="151"/>
      <c r="P223" s="151"/>
      <c r="Q223" s="151"/>
      <c r="R223" s="151"/>
      <c r="S223" s="151"/>
      <c r="T223" s="151"/>
    </row>
    <row r="224" spans="1:20" s="880" customFormat="1" ht="15" customHeight="1" x14ac:dyDescent="0.25">
      <c r="A224" s="124"/>
      <c r="B224" s="144" t="s">
        <v>129</v>
      </c>
      <c r="C224" s="115"/>
      <c r="D224" s="151"/>
      <c r="E224" s="151"/>
      <c r="F224" s="151"/>
      <c r="G224" s="151"/>
      <c r="H224" s="151"/>
      <c r="I224" s="151"/>
      <c r="J224" s="151"/>
      <c r="K224" s="151"/>
      <c r="L224" s="151"/>
      <c r="M224" s="151"/>
      <c r="N224" s="151"/>
      <c r="O224" s="151"/>
      <c r="P224" s="151"/>
      <c r="Q224" s="151"/>
      <c r="R224" s="151"/>
      <c r="S224" s="151"/>
      <c r="T224" s="151"/>
    </row>
    <row r="225" spans="1:29" s="880" customFormat="1" ht="15" customHeight="1" x14ac:dyDescent="0.25">
      <c r="A225" s="124"/>
      <c r="B225" s="145" t="s">
        <v>130</v>
      </c>
      <c r="C225" s="115"/>
      <c r="D225" s="151"/>
      <c r="E225" s="151"/>
      <c r="F225" s="151"/>
      <c r="G225" s="151"/>
      <c r="H225" s="151"/>
      <c r="I225" s="151"/>
      <c r="J225" s="151"/>
      <c r="K225" s="151"/>
      <c r="L225" s="151"/>
      <c r="M225" s="151"/>
      <c r="N225" s="151"/>
      <c r="O225" s="151"/>
      <c r="P225" s="151"/>
      <c r="Q225" s="151"/>
      <c r="R225" s="151"/>
      <c r="S225" s="151"/>
      <c r="T225" s="151"/>
    </row>
    <row r="226" spans="1:29" s="880" customFormat="1" ht="15" customHeight="1" x14ac:dyDescent="0.25">
      <c r="A226" s="124"/>
      <c r="B226" s="150" t="s">
        <v>25</v>
      </c>
      <c r="C226" s="135" t="str">
        <f>IF(AND(C224&gt;0,ISNUMBER(C225),OR(C225=0,C225&gt;C224)),"No","Yes")</f>
        <v>Yes</v>
      </c>
      <c r="D226" s="151"/>
      <c r="E226" s="151"/>
      <c r="F226" s="151"/>
      <c r="G226" s="151"/>
      <c r="H226" s="151"/>
      <c r="I226" s="151"/>
      <c r="J226" s="151"/>
      <c r="K226" s="151"/>
      <c r="L226" s="151"/>
      <c r="M226" s="151"/>
      <c r="N226" s="151"/>
      <c r="O226" s="151"/>
      <c r="P226" s="151"/>
      <c r="Q226" s="151"/>
      <c r="R226" s="151"/>
      <c r="S226" s="151"/>
      <c r="T226" s="151"/>
    </row>
    <row r="227" spans="1:29" s="880" customFormat="1" ht="15" customHeight="1" x14ac:dyDescent="0.25">
      <c r="A227" s="124"/>
      <c r="B227" s="145" t="s">
        <v>131</v>
      </c>
      <c r="C227" s="115"/>
      <c r="D227" s="151"/>
      <c r="E227" s="151"/>
      <c r="F227" s="151"/>
      <c r="G227" s="151"/>
      <c r="H227" s="151"/>
      <c r="I227" s="151"/>
      <c r="J227" s="151"/>
      <c r="K227" s="151"/>
      <c r="L227" s="151"/>
      <c r="M227" s="151"/>
      <c r="N227" s="151"/>
      <c r="O227" s="151"/>
      <c r="P227" s="151"/>
      <c r="Q227" s="151"/>
      <c r="R227" s="151"/>
      <c r="S227" s="151"/>
      <c r="T227" s="151"/>
    </row>
    <row r="228" spans="1:29" s="880" customFormat="1" ht="15" customHeight="1" x14ac:dyDescent="0.25">
      <c r="A228" s="124"/>
      <c r="B228" s="150" t="s">
        <v>9</v>
      </c>
      <c r="C228" s="135" t="str">
        <f>IF(OR(AND(C225&gt;0,C227=0),AND(C227&gt;0,C225=0)),"No","Yes")</f>
        <v>Yes</v>
      </c>
      <c r="D228" s="151"/>
      <c r="E228" s="151"/>
      <c r="F228" s="151"/>
      <c r="G228" s="151"/>
      <c r="H228" s="151"/>
      <c r="I228" s="151"/>
      <c r="J228" s="151"/>
      <c r="K228" s="151"/>
      <c r="L228" s="151"/>
      <c r="M228" s="151"/>
      <c r="N228" s="151"/>
      <c r="O228" s="151"/>
      <c r="P228" s="151"/>
      <c r="Q228" s="151"/>
      <c r="R228" s="151"/>
      <c r="S228" s="151"/>
      <c r="T228" s="151"/>
    </row>
    <row r="229" spans="1:29" s="880" customFormat="1" ht="15" customHeight="1" x14ac:dyDescent="0.25">
      <c r="A229" s="124"/>
      <c r="B229" s="348" t="s">
        <v>19</v>
      </c>
      <c r="C229" s="115"/>
      <c r="D229" s="151"/>
      <c r="E229" s="151"/>
      <c r="F229" s="151"/>
      <c r="G229" s="151"/>
      <c r="H229" s="151"/>
      <c r="I229" s="151"/>
      <c r="J229" s="151"/>
      <c r="K229" s="151"/>
      <c r="L229" s="151"/>
      <c r="M229" s="151"/>
      <c r="N229" s="151"/>
      <c r="O229" s="151"/>
      <c r="P229" s="151"/>
      <c r="Q229" s="151"/>
      <c r="R229" s="151"/>
      <c r="S229" s="151"/>
      <c r="T229" s="151"/>
    </row>
    <row r="230" spans="1:29" s="880" customFormat="1" ht="15" customHeight="1" x14ac:dyDescent="0.25">
      <c r="A230" s="124"/>
      <c r="B230" s="171" t="s">
        <v>11</v>
      </c>
      <c r="C230" s="116"/>
      <c r="D230" s="151"/>
      <c r="E230" s="151"/>
      <c r="F230" s="151"/>
      <c r="G230" s="151"/>
      <c r="H230" s="151"/>
      <c r="I230" s="151"/>
      <c r="J230" s="151"/>
      <c r="K230" s="151"/>
      <c r="L230" s="151"/>
      <c r="M230" s="151"/>
      <c r="N230" s="151"/>
      <c r="O230" s="151"/>
      <c r="P230" s="151"/>
      <c r="Q230" s="151"/>
      <c r="R230" s="151"/>
      <c r="S230" s="151"/>
      <c r="T230" s="151"/>
    </row>
    <row r="231" spans="1:29" s="880" customFormat="1" ht="15" customHeight="1" x14ac:dyDescent="0.25">
      <c r="A231" s="124"/>
      <c r="B231" s="239" t="s">
        <v>15</v>
      </c>
      <c r="C231" s="896">
        <f>SUM(C213,C224,C229:C230)</f>
        <v>0</v>
      </c>
      <c r="D231" s="151"/>
      <c r="E231" s="151"/>
      <c r="F231" s="151"/>
      <c r="G231" s="151"/>
      <c r="H231" s="151"/>
      <c r="I231" s="151"/>
      <c r="J231" s="151"/>
      <c r="K231" s="151"/>
      <c r="L231" s="151"/>
      <c r="M231" s="151"/>
      <c r="N231" s="151"/>
      <c r="O231" s="151"/>
      <c r="P231" s="151"/>
      <c r="Q231" s="151"/>
      <c r="R231" s="151"/>
      <c r="S231" s="151"/>
      <c r="T231" s="151"/>
    </row>
    <row r="232" spans="1:29" s="840" customFormat="1" ht="15" customHeight="1" x14ac:dyDescent="0.25">
      <c r="A232" s="28"/>
      <c r="B232" s="151"/>
      <c r="C232" s="151"/>
      <c r="D232" s="151"/>
      <c r="E232" s="151"/>
      <c r="F232" s="151"/>
      <c r="G232" s="151"/>
      <c r="H232" s="151"/>
      <c r="I232" s="151"/>
      <c r="J232" s="151"/>
      <c r="K232" s="151"/>
      <c r="L232" s="151"/>
      <c r="M232" s="151"/>
      <c r="N232" s="151"/>
      <c r="O232" s="151"/>
      <c r="P232" s="151"/>
      <c r="Q232" s="151"/>
      <c r="R232" s="151"/>
      <c r="S232" s="151"/>
      <c r="T232" s="151"/>
    </row>
    <row r="233" spans="1:29" s="212" customFormat="1" ht="30" customHeight="1" x14ac:dyDescent="0.3">
      <c r="A233" s="213" t="s">
        <v>333</v>
      </c>
      <c r="B233" s="214"/>
    </row>
    <row r="234" spans="1:29" s="840" customFormat="1" ht="15" customHeight="1" x14ac:dyDescent="0.25">
      <c r="A234" s="28"/>
      <c r="B234" s="151"/>
      <c r="C234" s="151"/>
      <c r="D234" s="151"/>
      <c r="E234" s="151"/>
      <c r="F234" s="151"/>
      <c r="G234" s="151"/>
      <c r="H234" s="151"/>
      <c r="I234" s="151"/>
      <c r="J234" s="151"/>
      <c r="K234" s="151"/>
      <c r="L234" s="151"/>
      <c r="M234" s="151"/>
      <c r="N234" s="151"/>
      <c r="O234" s="151"/>
      <c r="P234" s="151"/>
      <c r="Q234" s="151"/>
      <c r="R234" s="151"/>
      <c r="S234" s="151"/>
      <c r="T234" s="151"/>
    </row>
    <row r="235" spans="1:29" ht="15" customHeight="1" x14ac:dyDescent="0.25">
      <c r="A235" s="619"/>
      <c r="B235" s="348" t="s">
        <v>239</v>
      </c>
      <c r="C235" s="207" t="s">
        <v>264</v>
      </c>
      <c r="D235" s="207"/>
      <c r="E235" s="207"/>
      <c r="F235" s="208"/>
      <c r="G235" s="840"/>
      <c r="H235" s="840"/>
      <c r="I235" s="840"/>
      <c r="J235" s="840"/>
      <c r="K235" s="840"/>
      <c r="L235" s="840"/>
      <c r="M235" s="840"/>
      <c r="N235" s="840"/>
      <c r="O235" s="840"/>
      <c r="P235" s="840"/>
      <c r="Q235" s="840"/>
      <c r="R235" s="840"/>
      <c r="S235" s="840"/>
      <c r="T235" s="840"/>
      <c r="U235" s="840"/>
      <c r="V235" s="840"/>
      <c r="W235" s="840"/>
      <c r="X235" s="840"/>
      <c r="Y235" s="840"/>
      <c r="Z235" s="840"/>
      <c r="AA235" s="840"/>
      <c r="AB235" s="840"/>
      <c r="AC235" s="840"/>
    </row>
    <row r="236" spans="1:29" ht="15" customHeight="1" x14ac:dyDescent="0.25">
      <c r="A236" s="619"/>
      <c r="B236" s="348" t="s">
        <v>240</v>
      </c>
      <c r="C236" s="207" t="s">
        <v>330</v>
      </c>
      <c r="D236" s="208"/>
      <c r="E236" s="208"/>
      <c r="F236" s="208"/>
      <c r="G236" s="840"/>
      <c r="H236" s="840"/>
      <c r="I236" s="840"/>
      <c r="J236" s="840"/>
      <c r="K236" s="840"/>
      <c r="L236" s="840"/>
      <c r="M236" s="840"/>
      <c r="N236" s="840"/>
      <c r="O236" s="840"/>
      <c r="P236" s="840"/>
      <c r="Q236" s="840"/>
      <c r="R236" s="840"/>
      <c r="S236" s="840"/>
      <c r="T236" s="840"/>
      <c r="U236" s="840"/>
      <c r="V236" s="840"/>
      <c r="W236" s="840"/>
      <c r="X236" s="840"/>
      <c r="Y236" s="840"/>
      <c r="Z236" s="840"/>
      <c r="AA236" s="840"/>
      <c r="AB236" s="840"/>
      <c r="AC236" s="840"/>
    </row>
    <row r="237" spans="1:29" ht="15" customHeight="1" x14ac:dyDescent="0.25">
      <c r="A237" s="619"/>
    </row>
    <row r="238" spans="1:29" s="840" customFormat="1" ht="15" customHeight="1" x14ac:dyDescent="0.25">
      <c r="A238" s="28"/>
      <c r="B238" s="893"/>
      <c r="C238" s="582" t="s">
        <v>7</v>
      </c>
      <c r="D238" s="151"/>
      <c r="E238" s="151"/>
      <c r="F238" s="151"/>
      <c r="G238" s="151"/>
      <c r="H238" s="151"/>
      <c r="I238" s="151"/>
      <c r="J238" s="151"/>
      <c r="K238" s="151"/>
      <c r="L238" s="151"/>
      <c r="M238" s="151"/>
      <c r="N238" s="151"/>
      <c r="O238" s="151"/>
      <c r="P238" s="151"/>
      <c r="Q238" s="151"/>
      <c r="R238" s="151"/>
      <c r="S238" s="151"/>
      <c r="T238" s="151"/>
    </row>
    <row r="239" spans="1:29" s="840" customFormat="1" ht="15" customHeight="1" x14ac:dyDescent="0.25">
      <c r="A239" s="28"/>
      <c r="B239" s="269" t="s">
        <v>212</v>
      </c>
      <c r="C239" s="894"/>
      <c r="D239" s="151"/>
      <c r="E239" s="151"/>
      <c r="G239" s="151"/>
      <c r="H239" s="151"/>
      <c r="I239" s="151"/>
      <c r="J239" s="151"/>
      <c r="K239" s="151"/>
      <c r="L239" s="151"/>
      <c r="M239" s="151"/>
      <c r="N239" s="151"/>
      <c r="O239" s="151"/>
      <c r="P239" s="151"/>
      <c r="Q239" s="151"/>
      <c r="R239" s="151"/>
      <c r="S239" s="151"/>
      <c r="T239" s="151"/>
    </row>
    <row r="240" spans="1:29" s="840" customFormat="1" ht="15" customHeight="1" x14ac:dyDescent="0.25">
      <c r="A240" s="28"/>
      <c r="B240" s="220" t="s">
        <v>213</v>
      </c>
      <c r="C240" s="105">
        <f>C241+C245+C249</f>
        <v>0</v>
      </c>
      <c r="D240" s="151"/>
      <c r="E240" s="151"/>
      <c r="G240" s="151"/>
      <c r="H240" s="151"/>
      <c r="I240" s="151"/>
      <c r="J240" s="151"/>
      <c r="K240" s="151"/>
      <c r="L240" s="151"/>
      <c r="M240" s="151"/>
      <c r="N240" s="151"/>
      <c r="O240" s="151"/>
      <c r="P240" s="151"/>
      <c r="Q240" s="151"/>
      <c r="R240" s="151"/>
      <c r="S240" s="151"/>
      <c r="T240" s="151"/>
    </row>
    <row r="241" spans="1:20" s="840" customFormat="1" ht="15" customHeight="1" x14ac:dyDescent="0.25">
      <c r="A241" s="28"/>
      <c r="B241" s="106" t="s">
        <v>234</v>
      </c>
      <c r="C241" s="105">
        <f>SUM(C242:C244)</f>
        <v>0</v>
      </c>
      <c r="D241" s="151"/>
      <c r="E241" s="151"/>
      <c r="G241" s="151"/>
      <c r="H241" s="151"/>
      <c r="I241" s="151"/>
      <c r="J241" s="151"/>
      <c r="K241" s="151"/>
      <c r="L241" s="151"/>
      <c r="M241" s="151"/>
      <c r="N241" s="151"/>
      <c r="O241" s="151"/>
      <c r="P241" s="151"/>
      <c r="Q241" s="151"/>
      <c r="R241" s="151"/>
      <c r="S241" s="151"/>
      <c r="T241" s="151"/>
    </row>
    <row r="242" spans="1:20" s="840" customFormat="1" ht="15" customHeight="1" x14ac:dyDescent="0.25">
      <c r="A242" s="28"/>
      <c r="B242" s="108" t="s">
        <v>26</v>
      </c>
      <c r="C242" s="901"/>
      <c r="D242" s="151"/>
      <c r="E242" s="151"/>
      <c r="G242" s="151"/>
      <c r="H242" s="151"/>
      <c r="I242" s="151"/>
      <c r="J242" s="151"/>
      <c r="K242" s="151"/>
      <c r="L242" s="151"/>
      <c r="M242" s="151"/>
      <c r="N242" s="151"/>
      <c r="O242" s="151"/>
      <c r="P242" s="151"/>
      <c r="Q242" s="151"/>
      <c r="R242" s="151"/>
      <c r="S242" s="151"/>
      <c r="T242" s="151"/>
    </row>
    <row r="243" spans="1:20" s="840" customFormat="1" ht="15" customHeight="1" x14ac:dyDescent="0.25">
      <c r="A243" s="28"/>
      <c r="B243" s="109" t="s">
        <v>336</v>
      </c>
      <c r="C243" s="901"/>
      <c r="D243" s="151"/>
      <c r="E243" s="151"/>
      <c r="G243" s="151"/>
      <c r="H243" s="151"/>
      <c r="I243" s="151"/>
      <c r="J243" s="151"/>
      <c r="K243" s="151"/>
      <c r="L243" s="151"/>
      <c r="M243" s="151"/>
      <c r="N243" s="151"/>
      <c r="O243" s="151"/>
      <c r="P243" s="151"/>
      <c r="Q243" s="151"/>
      <c r="R243" s="151"/>
      <c r="S243" s="151"/>
      <c r="T243" s="151"/>
    </row>
    <row r="244" spans="1:20" s="840" customFormat="1" ht="15" customHeight="1" x14ac:dyDescent="0.25">
      <c r="A244" s="28"/>
      <c r="B244" s="108" t="s">
        <v>29</v>
      </c>
      <c r="C244" s="901"/>
      <c r="D244" s="151"/>
      <c r="E244" s="151"/>
      <c r="G244" s="151"/>
      <c r="H244" s="151"/>
      <c r="I244" s="151"/>
      <c r="J244" s="151"/>
      <c r="K244" s="151"/>
      <c r="L244" s="151"/>
      <c r="M244" s="151"/>
      <c r="N244" s="151"/>
      <c r="O244" s="151"/>
      <c r="P244" s="151"/>
      <c r="Q244" s="151"/>
      <c r="R244" s="151"/>
      <c r="S244" s="151"/>
      <c r="T244" s="151"/>
    </row>
    <row r="245" spans="1:20" s="840" customFormat="1" ht="15" customHeight="1" x14ac:dyDescent="0.25">
      <c r="A245" s="28"/>
      <c r="B245" s="106" t="s">
        <v>124</v>
      </c>
      <c r="C245" s="105">
        <f>SUM(C246:C248)</f>
        <v>0</v>
      </c>
      <c r="D245" s="151"/>
      <c r="E245" s="151"/>
      <c r="G245" s="151"/>
      <c r="H245" s="151"/>
      <c r="I245" s="151"/>
      <c r="J245" s="151"/>
      <c r="K245" s="151"/>
      <c r="L245" s="151"/>
      <c r="M245" s="151"/>
      <c r="N245" s="151"/>
      <c r="O245" s="151"/>
      <c r="P245" s="151"/>
      <c r="Q245" s="151"/>
      <c r="R245" s="151"/>
      <c r="S245" s="151"/>
      <c r="T245" s="151"/>
    </row>
    <row r="246" spans="1:20" s="840" customFormat="1" ht="15" customHeight="1" x14ac:dyDescent="0.25">
      <c r="A246" s="28"/>
      <c r="B246" s="108" t="s">
        <v>26</v>
      </c>
      <c r="C246" s="901"/>
      <c r="D246" s="151"/>
      <c r="E246" s="151"/>
      <c r="G246" s="151"/>
      <c r="H246" s="151"/>
      <c r="I246" s="151"/>
      <c r="J246" s="151"/>
      <c r="K246" s="151"/>
      <c r="L246" s="151"/>
      <c r="M246" s="151"/>
      <c r="N246" s="151"/>
      <c r="O246" s="151"/>
      <c r="P246" s="151"/>
      <c r="Q246" s="151"/>
      <c r="R246" s="151"/>
      <c r="S246" s="151"/>
      <c r="T246" s="151"/>
    </row>
    <row r="247" spans="1:20" s="840" customFormat="1" ht="15" customHeight="1" x14ac:dyDescent="0.25">
      <c r="A247" s="28"/>
      <c r="B247" s="109" t="s">
        <v>336</v>
      </c>
      <c r="C247" s="901"/>
      <c r="D247" s="151"/>
      <c r="E247" s="151"/>
      <c r="G247" s="151"/>
      <c r="H247" s="151"/>
      <c r="I247" s="151"/>
      <c r="J247" s="151"/>
      <c r="K247" s="151"/>
      <c r="L247" s="151"/>
      <c r="M247" s="151"/>
      <c r="N247" s="151"/>
      <c r="O247" s="151"/>
      <c r="P247" s="151"/>
      <c r="Q247" s="151"/>
      <c r="R247" s="151"/>
      <c r="S247" s="151"/>
      <c r="T247" s="151"/>
    </row>
    <row r="248" spans="1:20" s="840" customFormat="1" ht="15" customHeight="1" x14ac:dyDescent="0.25">
      <c r="A248" s="28"/>
      <c r="B248" s="108" t="s">
        <v>29</v>
      </c>
      <c r="C248" s="901"/>
      <c r="D248" s="151"/>
      <c r="E248" s="151"/>
      <c r="G248" s="151"/>
      <c r="H248" s="151"/>
      <c r="I248" s="151"/>
      <c r="J248" s="151"/>
      <c r="K248" s="151"/>
      <c r="L248" s="151"/>
      <c r="M248" s="151"/>
      <c r="N248" s="151"/>
      <c r="O248" s="151"/>
      <c r="P248" s="151"/>
      <c r="Q248" s="151"/>
      <c r="R248" s="151"/>
      <c r="S248" s="151"/>
      <c r="T248" s="151"/>
    </row>
    <row r="249" spans="1:20" s="840" customFormat="1" ht="15" customHeight="1" x14ac:dyDescent="0.25">
      <c r="A249" s="28"/>
      <c r="B249" s="106" t="s">
        <v>635</v>
      </c>
      <c r="C249" s="105">
        <f>SUM(C250:C252)</f>
        <v>0</v>
      </c>
      <c r="D249" s="151"/>
      <c r="E249" s="151"/>
      <c r="G249" s="151"/>
      <c r="H249" s="151"/>
      <c r="I249" s="151"/>
      <c r="J249" s="151"/>
      <c r="K249" s="151"/>
      <c r="L249" s="151"/>
      <c r="M249" s="151"/>
      <c r="N249" s="151"/>
      <c r="O249" s="151"/>
      <c r="P249" s="151"/>
      <c r="Q249" s="151"/>
      <c r="R249" s="151"/>
      <c r="S249" s="151"/>
      <c r="T249" s="151"/>
    </row>
    <row r="250" spans="1:20" s="840" customFormat="1" ht="15" customHeight="1" x14ac:dyDescent="0.25">
      <c r="A250" s="28"/>
      <c r="B250" s="108" t="s">
        <v>26</v>
      </c>
      <c r="C250" s="901"/>
      <c r="D250" s="151"/>
      <c r="E250" s="151"/>
      <c r="G250" s="151"/>
      <c r="H250" s="151"/>
      <c r="I250" s="151"/>
      <c r="J250" s="151"/>
      <c r="K250" s="151"/>
      <c r="L250" s="151"/>
      <c r="M250" s="151"/>
      <c r="N250" s="151"/>
      <c r="O250" s="151"/>
      <c r="P250" s="151"/>
      <c r="Q250" s="151"/>
      <c r="R250" s="151"/>
      <c r="S250" s="151"/>
      <c r="T250" s="151"/>
    </row>
    <row r="251" spans="1:20" s="840" customFormat="1" ht="15" customHeight="1" x14ac:dyDescent="0.25">
      <c r="A251" s="28"/>
      <c r="B251" s="109" t="s">
        <v>336</v>
      </c>
      <c r="C251" s="901"/>
      <c r="D251" s="151"/>
      <c r="E251" s="151"/>
      <c r="G251" s="151"/>
      <c r="H251" s="151"/>
      <c r="I251" s="151"/>
      <c r="J251" s="151"/>
      <c r="K251" s="151"/>
      <c r="L251" s="151"/>
      <c r="M251" s="151"/>
      <c r="N251" s="151"/>
      <c r="O251" s="151"/>
      <c r="P251" s="151"/>
      <c r="Q251" s="151"/>
      <c r="R251" s="151"/>
      <c r="S251" s="151"/>
      <c r="T251" s="151"/>
    </row>
    <row r="252" spans="1:20" s="840" customFormat="1" ht="15" customHeight="1" x14ac:dyDescent="0.25">
      <c r="A252" s="28"/>
      <c r="B252" s="108" t="s">
        <v>29</v>
      </c>
      <c r="C252" s="901"/>
      <c r="D252" s="151"/>
      <c r="E252" s="151"/>
      <c r="G252" s="151"/>
      <c r="H252" s="151"/>
      <c r="I252" s="151"/>
      <c r="J252" s="151"/>
      <c r="K252" s="151"/>
      <c r="L252" s="151"/>
      <c r="M252" s="151"/>
      <c r="N252" s="151"/>
      <c r="O252" s="151"/>
      <c r="P252" s="151"/>
      <c r="Q252" s="151"/>
      <c r="R252" s="151"/>
      <c r="S252" s="151"/>
      <c r="T252" s="151"/>
    </row>
    <row r="253" spans="1:20" s="840" customFormat="1" ht="15" customHeight="1" x14ac:dyDescent="0.25">
      <c r="A253" s="28"/>
      <c r="B253" s="220" t="s">
        <v>337</v>
      </c>
      <c r="C253" s="901"/>
      <c r="D253" s="151"/>
      <c r="E253" s="151"/>
      <c r="F253" s="151"/>
      <c r="G253" s="151"/>
      <c r="H253" s="151"/>
      <c r="I253" s="151"/>
      <c r="J253" s="151"/>
      <c r="K253" s="151"/>
      <c r="L253" s="151"/>
      <c r="M253" s="151"/>
      <c r="N253" s="151"/>
      <c r="O253" s="151"/>
      <c r="P253" s="151"/>
      <c r="Q253" s="151"/>
      <c r="R253" s="151"/>
      <c r="S253" s="151"/>
      <c r="T253" s="151"/>
    </row>
    <row r="254" spans="1:20" s="840" customFormat="1" ht="15" customHeight="1" x14ac:dyDescent="0.25">
      <c r="A254" s="28"/>
      <c r="B254" s="220" t="s">
        <v>720</v>
      </c>
      <c r="C254" s="105">
        <f>SUM(C255:C256)</f>
        <v>0</v>
      </c>
      <c r="D254" s="151"/>
      <c r="E254" s="151"/>
      <c r="F254" s="151"/>
      <c r="G254" s="151"/>
      <c r="H254" s="151"/>
      <c r="I254" s="151"/>
      <c r="J254" s="151"/>
      <c r="K254" s="151"/>
      <c r="L254" s="151"/>
      <c r="M254" s="151"/>
      <c r="N254" s="151"/>
      <c r="O254" s="151"/>
      <c r="P254" s="151"/>
      <c r="Q254" s="151"/>
      <c r="R254" s="151"/>
      <c r="S254" s="151"/>
      <c r="T254" s="151"/>
    </row>
    <row r="255" spans="1:20" s="840" customFormat="1" ht="15" customHeight="1" x14ac:dyDescent="0.25">
      <c r="A255" s="28"/>
      <c r="B255" s="220" t="s">
        <v>721</v>
      </c>
      <c r="C255" s="901"/>
      <c r="D255" s="151"/>
      <c r="E255" s="151"/>
      <c r="F255" s="151"/>
      <c r="G255" s="151"/>
      <c r="H255" s="151"/>
      <c r="I255" s="151"/>
      <c r="J255" s="151"/>
      <c r="K255" s="151"/>
      <c r="L255" s="151"/>
      <c r="M255" s="151"/>
      <c r="N255" s="151"/>
      <c r="O255" s="151"/>
      <c r="P255" s="151"/>
      <c r="Q255" s="151"/>
      <c r="R255" s="151"/>
      <c r="S255" s="151"/>
      <c r="T255" s="151"/>
    </row>
    <row r="256" spans="1:20" s="840" customFormat="1" ht="15" customHeight="1" x14ac:dyDescent="0.25">
      <c r="A256" s="28"/>
      <c r="B256" s="220" t="s">
        <v>722</v>
      </c>
      <c r="C256" s="901"/>
      <c r="D256" s="151"/>
      <c r="E256" s="151"/>
      <c r="F256" s="151"/>
      <c r="G256" s="151"/>
      <c r="H256" s="151"/>
      <c r="I256" s="151"/>
      <c r="J256" s="151"/>
      <c r="K256" s="151"/>
      <c r="L256" s="151"/>
      <c r="M256" s="151"/>
      <c r="N256" s="151"/>
      <c r="O256" s="151"/>
      <c r="P256" s="151"/>
      <c r="Q256" s="151"/>
      <c r="R256" s="151"/>
      <c r="S256" s="151"/>
      <c r="T256" s="151"/>
    </row>
    <row r="257" spans="1:29" s="840" customFormat="1" ht="15" customHeight="1" x14ac:dyDescent="0.25">
      <c r="A257" s="28"/>
      <c r="B257" s="220" t="s">
        <v>728</v>
      </c>
      <c r="C257" s="901"/>
      <c r="D257" s="151"/>
      <c r="E257" s="151"/>
      <c r="F257" s="151"/>
      <c r="G257" s="151"/>
      <c r="H257" s="151"/>
      <c r="I257" s="151"/>
      <c r="J257" s="151"/>
      <c r="K257" s="151"/>
      <c r="L257" s="151"/>
      <c r="M257" s="151"/>
      <c r="N257" s="151"/>
      <c r="O257" s="151"/>
      <c r="P257" s="151"/>
      <c r="Q257" s="151"/>
      <c r="R257" s="151"/>
      <c r="S257" s="151"/>
      <c r="T257" s="151"/>
    </row>
    <row r="258" spans="1:29" s="840" customFormat="1" ht="33.75" customHeight="1" x14ac:dyDescent="0.25">
      <c r="A258" s="28"/>
      <c r="B258" s="239" t="s">
        <v>15</v>
      </c>
      <c r="C258" s="114">
        <f>C240+C254+C253+C257</f>
        <v>0</v>
      </c>
      <c r="D258" s="151"/>
      <c r="E258" s="151"/>
      <c r="F258" s="151"/>
      <c r="G258" s="151"/>
      <c r="H258" s="151"/>
      <c r="I258" s="151"/>
      <c r="J258" s="151"/>
      <c r="K258" s="151"/>
      <c r="L258" s="151"/>
      <c r="M258" s="151"/>
      <c r="N258" s="151"/>
      <c r="O258" s="151"/>
      <c r="P258" s="151"/>
      <c r="Q258" s="151"/>
      <c r="R258" s="151"/>
      <c r="S258" s="151"/>
      <c r="T258" s="151"/>
    </row>
    <row r="259" spans="1:29" s="840" customFormat="1" ht="18" customHeight="1" x14ac:dyDescent="0.25">
      <c r="A259" s="28"/>
      <c r="B259" s="29"/>
      <c r="C259" s="897"/>
      <c r="D259" s="151"/>
      <c r="E259" s="151"/>
      <c r="F259" s="151"/>
      <c r="G259" s="151"/>
      <c r="H259" s="151"/>
      <c r="I259" s="151"/>
      <c r="J259" s="151"/>
      <c r="K259" s="151"/>
      <c r="L259" s="151"/>
      <c r="M259" s="151"/>
      <c r="N259" s="151"/>
      <c r="O259" s="151"/>
      <c r="P259" s="151"/>
      <c r="Q259" s="151"/>
      <c r="R259" s="151"/>
      <c r="S259" s="151"/>
      <c r="T259" s="151"/>
    </row>
    <row r="260" spans="1:29" s="212" customFormat="1" ht="30" customHeight="1" x14ac:dyDescent="0.3">
      <c r="A260" s="213" t="s">
        <v>334</v>
      </c>
      <c r="B260" s="214"/>
    </row>
    <row r="261" spans="1:29" s="880" customFormat="1" ht="15" customHeight="1" x14ac:dyDescent="0.25">
      <c r="A261" s="134"/>
      <c r="B261" s="125"/>
      <c r="C261" s="125"/>
      <c r="D261" s="151"/>
      <c r="E261" s="151"/>
      <c r="F261" s="151"/>
      <c r="G261" s="151"/>
      <c r="H261" s="151"/>
      <c r="I261" s="151"/>
      <c r="J261" s="151"/>
      <c r="K261" s="151"/>
      <c r="L261" s="151"/>
      <c r="M261" s="151"/>
      <c r="N261" s="151"/>
      <c r="O261" s="151"/>
      <c r="P261" s="151"/>
      <c r="Q261" s="151"/>
      <c r="R261" s="151"/>
      <c r="S261" s="151"/>
      <c r="T261" s="151"/>
    </row>
    <row r="262" spans="1:29" ht="15" customHeight="1" x14ac:dyDescent="0.25">
      <c r="A262" s="619"/>
      <c r="B262" s="348" t="s">
        <v>239</v>
      </c>
      <c r="C262" s="207" t="s">
        <v>223</v>
      </c>
      <c r="D262" s="207"/>
      <c r="E262" s="207"/>
      <c r="F262" s="208"/>
      <c r="G262" s="840"/>
      <c r="H262" s="840"/>
      <c r="I262" s="840"/>
      <c r="J262" s="840"/>
      <c r="K262" s="840"/>
      <c r="L262" s="840"/>
      <c r="M262" s="840"/>
      <c r="N262" s="840"/>
      <c r="O262" s="840"/>
      <c r="P262" s="840"/>
      <c r="Q262" s="840"/>
      <c r="R262" s="840"/>
      <c r="S262" s="840"/>
      <c r="T262" s="840"/>
      <c r="U262" s="840"/>
      <c r="V262" s="840"/>
      <c r="W262" s="840"/>
      <c r="X262" s="840"/>
      <c r="Y262" s="840"/>
      <c r="Z262" s="840"/>
      <c r="AA262" s="840"/>
      <c r="AB262" s="840"/>
      <c r="AC262" s="840"/>
    </row>
    <row r="263" spans="1:29" ht="15" customHeight="1" x14ac:dyDescent="0.25">
      <c r="A263" s="619"/>
      <c r="B263" s="348" t="s">
        <v>240</v>
      </c>
      <c r="C263" s="207" t="s">
        <v>330</v>
      </c>
      <c r="D263" s="208"/>
      <c r="E263" s="208"/>
      <c r="F263" s="208"/>
      <c r="G263" s="840"/>
      <c r="H263" s="840"/>
      <c r="I263" s="840"/>
      <c r="J263" s="840"/>
      <c r="K263" s="840"/>
      <c r="L263" s="840"/>
      <c r="M263" s="840"/>
      <c r="N263" s="840"/>
      <c r="O263" s="840"/>
      <c r="P263" s="840"/>
      <c r="Q263" s="840"/>
      <c r="R263" s="840"/>
      <c r="S263" s="840"/>
      <c r="T263" s="840"/>
      <c r="U263" s="840"/>
      <c r="V263" s="840"/>
      <c r="W263" s="840"/>
      <c r="X263" s="840"/>
      <c r="Y263" s="840"/>
      <c r="Z263" s="840"/>
      <c r="AA263" s="840"/>
      <c r="AB263" s="840"/>
      <c r="AC263" s="840"/>
    </row>
    <row r="264" spans="1:29" ht="15" customHeight="1" x14ac:dyDescent="0.25">
      <c r="A264" s="619"/>
      <c r="B264" s="104" t="s">
        <v>623</v>
      </c>
      <c r="C264" s="207" t="s">
        <v>624</v>
      </c>
      <c r="D264" s="208"/>
      <c r="E264" s="208"/>
      <c r="F264" s="208"/>
      <c r="G264" s="840"/>
      <c r="H264" s="840"/>
      <c r="I264" s="840"/>
      <c r="J264" s="840"/>
      <c r="K264" s="840"/>
      <c r="L264" s="840"/>
      <c r="M264" s="840"/>
      <c r="N264" s="840"/>
      <c r="O264" s="840"/>
      <c r="P264" s="840"/>
      <c r="Q264" s="840"/>
      <c r="R264" s="840"/>
      <c r="S264" s="840"/>
      <c r="T264" s="840"/>
      <c r="U264" s="840"/>
      <c r="V264" s="840"/>
      <c r="W264" s="840"/>
      <c r="X264" s="840"/>
      <c r="Y264" s="840"/>
      <c r="Z264" s="840"/>
      <c r="AA264" s="840"/>
      <c r="AB264" s="840"/>
      <c r="AC264" s="840"/>
    </row>
    <row r="265" spans="1:29" ht="15" customHeight="1" x14ac:dyDescent="0.25">
      <c r="A265" s="619"/>
    </row>
    <row r="266" spans="1:29" s="880" customFormat="1" ht="15" customHeight="1" x14ac:dyDescent="0.25">
      <c r="A266" s="124"/>
      <c r="B266" s="136"/>
      <c r="C266" s="141" t="s">
        <v>7</v>
      </c>
      <c r="D266" s="151"/>
      <c r="E266" s="151"/>
      <c r="F266" s="151"/>
      <c r="G266" s="151"/>
      <c r="H266" s="151"/>
      <c r="I266" s="151"/>
      <c r="J266" s="151"/>
      <c r="K266" s="151"/>
      <c r="L266" s="151"/>
      <c r="M266" s="151"/>
      <c r="N266" s="151"/>
      <c r="O266" s="151"/>
      <c r="P266" s="151"/>
      <c r="Q266" s="151"/>
      <c r="R266" s="151"/>
      <c r="S266" s="151"/>
      <c r="T266" s="151"/>
    </row>
    <row r="267" spans="1:29" s="880" customFormat="1" ht="15" customHeight="1" x14ac:dyDescent="0.25">
      <c r="A267" s="124"/>
      <c r="B267" s="144" t="s">
        <v>117</v>
      </c>
      <c r="C267" s="884">
        <f>+C268+C272</f>
        <v>0</v>
      </c>
      <c r="D267" s="151"/>
      <c r="E267" s="151"/>
      <c r="F267" s="151"/>
      <c r="G267" s="151"/>
      <c r="H267" s="151"/>
      <c r="I267" s="151"/>
      <c r="J267" s="151"/>
      <c r="K267" s="151"/>
      <c r="L267" s="151"/>
      <c r="M267" s="151"/>
      <c r="N267" s="151"/>
      <c r="O267" s="151"/>
      <c r="P267" s="151"/>
      <c r="Q267" s="151"/>
      <c r="R267" s="151"/>
      <c r="S267" s="151"/>
      <c r="T267" s="151"/>
    </row>
    <row r="268" spans="1:29" s="880" customFormat="1" ht="15" customHeight="1" x14ac:dyDescent="0.25">
      <c r="A268" s="124"/>
      <c r="B268" s="145" t="s">
        <v>118</v>
      </c>
      <c r="C268" s="900">
        <f>SUM(C269:C271)</f>
        <v>0</v>
      </c>
      <c r="D268" s="151"/>
      <c r="E268" s="151"/>
      <c r="F268" s="151"/>
      <c r="G268" s="151"/>
      <c r="H268" s="151"/>
      <c r="I268" s="151"/>
      <c r="J268" s="151"/>
      <c r="K268" s="151"/>
      <c r="L268" s="151"/>
      <c r="M268" s="151"/>
      <c r="N268" s="151"/>
      <c r="O268" s="151"/>
      <c r="P268" s="151"/>
      <c r="Q268" s="151"/>
      <c r="R268" s="151"/>
      <c r="S268" s="151"/>
      <c r="T268" s="151"/>
    </row>
    <row r="269" spans="1:29" s="880" customFormat="1" ht="15" customHeight="1" x14ac:dyDescent="0.25">
      <c r="A269" s="124"/>
      <c r="B269" s="146" t="s">
        <v>26</v>
      </c>
      <c r="C269" s="115"/>
      <c r="D269" s="151"/>
      <c r="E269" s="151"/>
      <c r="F269" s="151"/>
      <c r="G269" s="151"/>
      <c r="H269" s="151"/>
      <c r="I269" s="151"/>
      <c r="J269" s="151"/>
      <c r="K269" s="151"/>
      <c r="L269" s="151"/>
      <c r="M269" s="151"/>
      <c r="N269" s="151"/>
      <c r="O269" s="151"/>
      <c r="P269" s="151"/>
      <c r="Q269" s="151"/>
      <c r="R269" s="151"/>
      <c r="S269" s="151"/>
      <c r="T269" s="151"/>
    </row>
    <row r="270" spans="1:29" s="880" customFormat="1" ht="15" customHeight="1" x14ac:dyDescent="0.25">
      <c r="A270" s="124"/>
      <c r="B270" s="147" t="s">
        <v>13</v>
      </c>
      <c r="C270" s="115"/>
      <c r="D270" s="151"/>
      <c r="E270" s="151"/>
      <c r="F270" s="151"/>
      <c r="G270" s="151"/>
      <c r="H270" s="151"/>
      <c r="I270" s="151"/>
      <c r="J270" s="151"/>
      <c r="K270" s="151"/>
      <c r="L270" s="151"/>
      <c r="M270" s="151"/>
      <c r="N270" s="151"/>
      <c r="O270" s="151"/>
      <c r="P270" s="151"/>
      <c r="Q270" s="151"/>
      <c r="R270" s="151"/>
      <c r="S270" s="151"/>
      <c r="T270" s="151"/>
    </row>
    <row r="271" spans="1:29" s="880" customFormat="1" ht="15" customHeight="1" x14ac:dyDescent="0.25">
      <c r="A271" s="124"/>
      <c r="B271" s="148" t="s">
        <v>29</v>
      </c>
      <c r="C271" s="115"/>
      <c r="D271" s="151"/>
      <c r="E271" s="151"/>
      <c r="F271" s="151"/>
      <c r="G271" s="151"/>
      <c r="H271" s="151"/>
      <c r="I271" s="151"/>
      <c r="J271" s="151"/>
      <c r="K271" s="151"/>
      <c r="L271" s="151"/>
      <c r="M271" s="151"/>
      <c r="N271" s="151"/>
      <c r="O271" s="151"/>
      <c r="P271" s="151"/>
      <c r="Q271" s="151"/>
      <c r="R271" s="151"/>
      <c r="S271" s="151"/>
      <c r="T271" s="151"/>
    </row>
    <row r="272" spans="1:29" s="880" customFormat="1" ht="15" customHeight="1" x14ac:dyDescent="0.25">
      <c r="A272" s="124"/>
      <c r="B272" s="145" t="s">
        <v>121</v>
      </c>
      <c r="C272" s="900">
        <f>C273+C274+C277</f>
        <v>0</v>
      </c>
      <c r="D272" s="151"/>
      <c r="E272" s="151"/>
      <c r="F272" s="151"/>
      <c r="G272" s="151"/>
      <c r="H272" s="151"/>
      <c r="I272" s="151"/>
      <c r="J272" s="151"/>
      <c r="K272" s="151"/>
      <c r="L272" s="151"/>
      <c r="M272" s="151"/>
      <c r="N272" s="151"/>
      <c r="O272" s="151"/>
      <c r="P272" s="151"/>
      <c r="Q272" s="151"/>
      <c r="R272" s="151"/>
      <c r="S272" s="151"/>
      <c r="T272" s="151"/>
    </row>
    <row r="273" spans="1:20" s="880" customFormat="1" ht="15" customHeight="1" x14ac:dyDescent="0.25">
      <c r="A273" s="124"/>
      <c r="B273" s="148" t="s">
        <v>122</v>
      </c>
      <c r="C273" s="115"/>
      <c r="D273" s="151"/>
      <c r="E273" s="151"/>
      <c r="F273" s="151"/>
      <c r="G273" s="151"/>
      <c r="H273" s="151"/>
      <c r="I273" s="151"/>
      <c r="J273" s="151"/>
      <c r="K273" s="151"/>
      <c r="L273" s="151"/>
      <c r="M273" s="151"/>
      <c r="N273" s="151"/>
      <c r="O273" s="151"/>
      <c r="P273" s="151"/>
      <c r="Q273" s="151"/>
      <c r="R273" s="151"/>
      <c r="S273" s="151"/>
      <c r="T273" s="151"/>
    </row>
    <row r="274" spans="1:20" s="880" customFormat="1" ht="15" customHeight="1" x14ac:dyDescent="0.25">
      <c r="A274" s="124"/>
      <c r="B274" s="148" t="s">
        <v>123</v>
      </c>
      <c r="C274" s="900">
        <f>+SUM(C275:C276)</f>
        <v>0</v>
      </c>
      <c r="D274" s="151"/>
      <c r="E274" s="151"/>
      <c r="F274" s="151"/>
      <c r="G274" s="151"/>
      <c r="H274" s="151"/>
      <c r="I274" s="151"/>
      <c r="J274" s="151"/>
      <c r="K274" s="151"/>
      <c r="L274" s="151"/>
      <c r="M274" s="151"/>
      <c r="N274" s="151"/>
      <c r="O274" s="151"/>
      <c r="P274" s="151"/>
      <c r="Q274" s="151"/>
      <c r="R274" s="151"/>
      <c r="S274" s="151"/>
      <c r="T274" s="151"/>
    </row>
    <row r="275" spans="1:20" s="880" customFormat="1" ht="15" customHeight="1" x14ac:dyDescent="0.25">
      <c r="A275" s="124"/>
      <c r="B275" s="149" t="s">
        <v>124</v>
      </c>
      <c r="C275" s="115"/>
      <c r="D275" s="151"/>
      <c r="E275" s="151"/>
      <c r="F275" s="151"/>
      <c r="G275" s="151"/>
      <c r="H275" s="151"/>
      <c r="I275" s="151"/>
      <c r="J275" s="151"/>
      <c r="K275" s="151"/>
      <c r="L275" s="151"/>
      <c r="M275" s="151"/>
      <c r="N275" s="151"/>
      <c r="O275" s="151"/>
      <c r="P275" s="151"/>
      <c r="Q275" s="151"/>
      <c r="R275" s="151"/>
      <c r="S275" s="151"/>
      <c r="T275" s="151"/>
    </row>
    <row r="276" spans="1:20" s="880" customFormat="1" ht="15" customHeight="1" x14ac:dyDescent="0.25">
      <c r="A276" s="124"/>
      <c r="B276" s="149" t="s">
        <v>125</v>
      </c>
      <c r="C276" s="115"/>
      <c r="D276" s="151"/>
      <c r="E276" s="151"/>
      <c r="F276" s="151"/>
      <c r="G276" s="151"/>
      <c r="H276" s="151"/>
      <c r="I276" s="151"/>
      <c r="J276" s="151"/>
      <c r="K276" s="151"/>
      <c r="L276" s="151"/>
      <c r="M276" s="151"/>
      <c r="N276" s="151"/>
      <c r="O276" s="151"/>
      <c r="P276" s="151"/>
      <c r="Q276" s="151"/>
      <c r="R276" s="151"/>
      <c r="S276" s="151"/>
      <c r="T276" s="151"/>
    </row>
    <row r="277" spans="1:20" s="880" customFormat="1" ht="15" customHeight="1" x14ac:dyDescent="0.25">
      <c r="A277" s="124"/>
      <c r="B277" s="148" t="s">
        <v>126</v>
      </c>
      <c r="C277" s="115"/>
      <c r="D277" s="151"/>
      <c r="E277" s="151"/>
      <c r="F277" s="151"/>
      <c r="G277" s="151"/>
      <c r="H277" s="151"/>
      <c r="I277" s="151"/>
      <c r="J277" s="151"/>
      <c r="K277" s="151"/>
      <c r="L277" s="151"/>
      <c r="M277" s="151"/>
      <c r="N277" s="151"/>
      <c r="O277" s="151"/>
      <c r="P277" s="151"/>
      <c r="Q277" s="151"/>
      <c r="R277" s="151"/>
      <c r="S277" s="151"/>
      <c r="T277" s="151"/>
    </row>
    <row r="278" spans="1:20" s="880" customFormat="1" ht="15" customHeight="1" x14ac:dyDescent="0.25">
      <c r="A278" s="124"/>
      <c r="B278" s="144" t="s">
        <v>129</v>
      </c>
      <c r="C278" s="115"/>
      <c r="D278" s="151"/>
      <c r="E278" s="151"/>
      <c r="F278" s="151"/>
      <c r="G278" s="151"/>
      <c r="H278" s="151"/>
      <c r="I278" s="151"/>
      <c r="J278" s="151"/>
      <c r="K278" s="151"/>
      <c r="L278" s="151"/>
      <c r="M278" s="151"/>
      <c r="N278" s="151"/>
      <c r="O278" s="151"/>
      <c r="P278" s="151"/>
      <c r="Q278" s="151"/>
      <c r="R278" s="151"/>
      <c r="S278" s="151"/>
      <c r="T278" s="151"/>
    </row>
    <row r="279" spans="1:20" s="880" customFormat="1" ht="15" customHeight="1" x14ac:dyDescent="0.25">
      <c r="A279" s="124"/>
      <c r="B279" s="145" t="s">
        <v>130</v>
      </c>
      <c r="C279" s="115"/>
      <c r="D279" s="151"/>
      <c r="E279" s="151"/>
      <c r="F279" s="151"/>
      <c r="G279" s="151"/>
      <c r="H279" s="151"/>
      <c r="I279" s="151"/>
      <c r="J279" s="151"/>
      <c r="K279" s="151"/>
      <c r="L279" s="151"/>
      <c r="M279" s="151"/>
      <c r="N279" s="151"/>
      <c r="O279" s="151"/>
      <c r="P279" s="151"/>
      <c r="Q279" s="151"/>
      <c r="R279" s="151"/>
      <c r="S279" s="151"/>
      <c r="T279" s="151"/>
    </row>
    <row r="280" spans="1:20" s="880" customFormat="1" ht="15" customHeight="1" x14ac:dyDescent="0.25">
      <c r="A280" s="124"/>
      <c r="B280" s="150" t="s">
        <v>25</v>
      </c>
      <c r="C280" s="135" t="str">
        <f>IF(AND(C278&gt;0,ISNUMBER(C279),OR(C279=0,C279&gt;C278)),"No","Yes")</f>
        <v>Yes</v>
      </c>
      <c r="D280" s="151"/>
      <c r="E280" s="151"/>
      <c r="F280" s="151"/>
      <c r="G280" s="151"/>
      <c r="H280" s="151"/>
      <c r="I280" s="151"/>
      <c r="J280" s="151"/>
      <c r="K280" s="151"/>
      <c r="L280" s="151"/>
      <c r="M280" s="151"/>
      <c r="N280" s="151"/>
      <c r="O280" s="151"/>
      <c r="P280" s="151"/>
      <c r="Q280" s="151"/>
      <c r="R280" s="151"/>
      <c r="S280" s="151"/>
      <c r="T280" s="151"/>
    </row>
    <row r="281" spans="1:20" s="880" customFormat="1" ht="15" customHeight="1" x14ac:dyDescent="0.25">
      <c r="A281" s="124"/>
      <c r="B281" s="145" t="s">
        <v>131</v>
      </c>
      <c r="C281" s="115"/>
      <c r="D281" s="151"/>
      <c r="E281" s="151"/>
      <c r="F281" s="151"/>
      <c r="G281" s="151"/>
      <c r="H281" s="151"/>
      <c r="I281" s="151"/>
      <c r="J281" s="151"/>
      <c r="K281" s="151"/>
      <c r="L281" s="151"/>
      <c r="M281" s="151"/>
      <c r="N281" s="151"/>
      <c r="O281" s="151"/>
      <c r="P281" s="151"/>
      <c r="Q281" s="151"/>
      <c r="R281" s="151"/>
      <c r="S281" s="151"/>
      <c r="T281" s="151"/>
    </row>
    <row r="282" spans="1:20" s="880" customFormat="1" ht="15" customHeight="1" x14ac:dyDescent="0.25">
      <c r="A282" s="124"/>
      <c r="B282" s="150" t="s">
        <v>9</v>
      </c>
      <c r="C282" s="135" t="str">
        <f>IF(OR(AND(C279&gt;0,C281=0),AND(C281&gt;0,C279=0)),"No","Yes")</f>
        <v>Yes</v>
      </c>
      <c r="D282" s="151"/>
      <c r="E282" s="151"/>
      <c r="F282" s="151"/>
      <c r="G282" s="151"/>
      <c r="H282" s="151"/>
      <c r="I282" s="151"/>
      <c r="J282" s="151"/>
      <c r="K282" s="151"/>
      <c r="L282" s="151"/>
      <c r="M282" s="151"/>
      <c r="N282" s="151"/>
      <c r="O282" s="151"/>
      <c r="P282" s="151"/>
      <c r="Q282" s="151"/>
      <c r="R282" s="151"/>
      <c r="S282" s="151"/>
      <c r="T282" s="151"/>
    </row>
    <row r="283" spans="1:20" s="880" customFormat="1" ht="15" customHeight="1" x14ac:dyDescent="0.25">
      <c r="A283" s="124"/>
      <c r="B283" s="348" t="s">
        <v>223</v>
      </c>
      <c r="C283" s="900">
        <f>MAX(C284,8%*C285)+C286</f>
        <v>0</v>
      </c>
      <c r="D283" s="151"/>
      <c r="E283" s="151"/>
      <c r="F283" s="151"/>
      <c r="G283" s="151"/>
      <c r="H283" s="151"/>
      <c r="I283" s="151"/>
      <c r="J283" s="151"/>
      <c r="K283" s="151"/>
      <c r="L283" s="151"/>
      <c r="M283" s="151"/>
      <c r="N283" s="151"/>
      <c r="O283" s="151"/>
      <c r="P283" s="151"/>
      <c r="Q283" s="151"/>
      <c r="R283" s="151"/>
      <c r="S283" s="151"/>
      <c r="T283" s="151"/>
    </row>
    <row r="284" spans="1:20" s="880" customFormat="1" ht="15" customHeight="1" x14ac:dyDescent="0.25">
      <c r="A284" s="124"/>
      <c r="B284" s="139" t="s">
        <v>224</v>
      </c>
      <c r="C284" s="115"/>
      <c r="D284" s="151"/>
      <c r="E284" s="151"/>
      <c r="F284" s="151"/>
      <c r="G284" s="151"/>
      <c r="H284" s="151"/>
      <c r="I284" s="151"/>
      <c r="J284" s="151"/>
      <c r="K284" s="151"/>
      <c r="L284" s="151"/>
      <c r="M284" s="151"/>
      <c r="N284" s="151"/>
      <c r="O284" s="151"/>
      <c r="P284" s="151"/>
      <c r="Q284" s="151"/>
      <c r="R284" s="151"/>
      <c r="S284" s="151"/>
      <c r="T284" s="151"/>
    </row>
    <row r="285" spans="1:20" s="880" customFormat="1" ht="15" customHeight="1" x14ac:dyDescent="0.25">
      <c r="A285" s="124"/>
      <c r="B285" s="139" t="s">
        <v>225</v>
      </c>
      <c r="C285" s="115"/>
      <c r="D285" s="151"/>
      <c r="E285" s="151"/>
      <c r="F285" s="151"/>
      <c r="G285" s="151"/>
      <c r="H285" s="151"/>
      <c r="I285" s="151"/>
      <c r="J285" s="151"/>
      <c r="K285" s="151"/>
      <c r="L285" s="151"/>
      <c r="M285" s="151"/>
      <c r="N285" s="151"/>
      <c r="O285" s="151"/>
      <c r="P285" s="151"/>
      <c r="Q285" s="151"/>
      <c r="R285" s="151"/>
      <c r="S285" s="151"/>
      <c r="T285" s="151"/>
    </row>
    <row r="286" spans="1:20" s="880" customFormat="1" ht="15" customHeight="1" x14ac:dyDescent="0.25">
      <c r="A286" s="124"/>
      <c r="B286" s="139" t="s">
        <v>226</v>
      </c>
      <c r="C286" s="115"/>
      <c r="D286" s="151"/>
      <c r="E286" s="151"/>
      <c r="F286" s="151"/>
      <c r="G286" s="151"/>
      <c r="H286" s="151"/>
      <c r="I286" s="151"/>
      <c r="J286" s="151"/>
      <c r="K286" s="151"/>
      <c r="L286" s="151"/>
      <c r="M286" s="151"/>
      <c r="N286" s="151"/>
      <c r="O286" s="151"/>
      <c r="P286" s="151"/>
      <c r="Q286" s="151"/>
      <c r="R286" s="151"/>
      <c r="S286" s="151"/>
      <c r="T286" s="151"/>
    </row>
    <row r="287" spans="1:20" s="880" customFormat="1" ht="15" customHeight="1" x14ac:dyDescent="0.25">
      <c r="A287" s="124"/>
      <c r="B287" s="348" t="s">
        <v>19</v>
      </c>
      <c r="C287" s="115"/>
      <c r="D287" s="151"/>
      <c r="E287" s="151"/>
      <c r="F287" s="151"/>
      <c r="G287" s="151"/>
      <c r="H287" s="151"/>
      <c r="I287" s="151"/>
      <c r="J287" s="151"/>
      <c r="K287" s="151"/>
      <c r="L287" s="151"/>
      <c r="M287" s="151"/>
      <c r="N287" s="151"/>
      <c r="O287" s="151"/>
      <c r="P287" s="151"/>
      <c r="Q287" s="151"/>
      <c r="R287" s="151"/>
      <c r="S287" s="151"/>
      <c r="T287" s="151"/>
    </row>
    <row r="288" spans="1:20" s="880" customFormat="1" ht="15" customHeight="1" x14ac:dyDescent="0.25">
      <c r="A288" s="124"/>
      <c r="B288" s="171" t="s">
        <v>11</v>
      </c>
      <c r="C288" s="116"/>
      <c r="D288" s="151"/>
      <c r="E288" s="151"/>
      <c r="F288" s="151"/>
      <c r="G288" s="151"/>
      <c r="H288" s="151"/>
      <c r="I288" s="151"/>
      <c r="J288" s="151"/>
      <c r="K288" s="151"/>
      <c r="L288" s="151"/>
      <c r="M288" s="151"/>
      <c r="N288" s="151"/>
      <c r="O288" s="151"/>
      <c r="P288" s="151"/>
      <c r="Q288" s="151"/>
      <c r="R288" s="151"/>
      <c r="S288" s="151"/>
      <c r="T288" s="151"/>
    </row>
    <row r="289" spans="1:16384" s="880" customFormat="1" ht="15" customHeight="1" x14ac:dyDescent="0.25">
      <c r="A289" s="124"/>
      <c r="B289" s="239" t="s">
        <v>15</v>
      </c>
      <c r="C289" s="896">
        <f>SUM(C267,C278,C283,C287:C288)</f>
        <v>0</v>
      </c>
      <c r="D289" s="151"/>
      <c r="E289" s="151"/>
      <c r="F289" s="151"/>
      <c r="G289" s="151"/>
      <c r="H289" s="151"/>
      <c r="I289" s="151"/>
      <c r="J289" s="151"/>
      <c r="K289" s="151"/>
      <c r="L289" s="151"/>
      <c r="M289" s="151"/>
      <c r="N289" s="151"/>
      <c r="O289" s="151"/>
      <c r="P289" s="151"/>
      <c r="Q289" s="151"/>
      <c r="R289" s="151"/>
      <c r="S289" s="151"/>
      <c r="T289" s="151"/>
    </row>
    <row r="290" spans="1:16384" s="840" customFormat="1" ht="15" customHeight="1" x14ac:dyDescent="0.25">
      <c r="A290" s="28"/>
      <c r="B290" s="151"/>
      <c r="C290" s="151"/>
      <c r="D290" s="151"/>
      <c r="E290" s="151"/>
      <c r="F290" s="151"/>
      <c r="G290" s="151"/>
      <c r="H290" s="151"/>
      <c r="I290" s="151"/>
      <c r="J290" s="151"/>
      <c r="K290" s="151"/>
      <c r="L290" s="151"/>
      <c r="M290" s="151"/>
      <c r="N290" s="151"/>
      <c r="O290" s="151"/>
      <c r="P290" s="151"/>
      <c r="Q290" s="151"/>
      <c r="R290" s="151"/>
      <c r="S290" s="151"/>
      <c r="T290" s="151"/>
    </row>
    <row r="291" spans="1:16384" s="212" customFormat="1" ht="30" customHeight="1" x14ac:dyDescent="0.3">
      <c r="A291" s="213" t="s">
        <v>335</v>
      </c>
      <c r="B291" s="214"/>
    </row>
    <row r="292" spans="1:16384" s="840" customFormat="1" ht="15" customHeight="1" x14ac:dyDescent="0.25">
      <c r="A292" s="28"/>
      <c r="B292" s="151"/>
      <c r="C292" s="151"/>
      <c r="D292" s="151"/>
      <c r="E292" s="151"/>
      <c r="F292" s="151"/>
      <c r="G292" s="151"/>
      <c r="H292" s="151"/>
      <c r="I292" s="151"/>
      <c r="J292" s="151"/>
      <c r="K292" s="151"/>
      <c r="L292" s="151"/>
      <c r="M292" s="151"/>
      <c r="N292" s="151"/>
      <c r="O292" s="151"/>
      <c r="P292" s="151"/>
      <c r="Q292" s="151"/>
      <c r="R292" s="151"/>
      <c r="S292" s="151"/>
      <c r="T292" s="151"/>
    </row>
    <row r="293" spans="1:16384" ht="15" customHeight="1" x14ac:dyDescent="0.25">
      <c r="A293" s="619"/>
      <c r="B293" s="348" t="s">
        <v>239</v>
      </c>
      <c r="C293" s="207" t="s">
        <v>223</v>
      </c>
      <c r="D293" s="207"/>
      <c r="E293" s="207"/>
      <c r="F293" s="208"/>
      <c r="G293" s="840"/>
      <c r="H293" s="840"/>
      <c r="I293" s="840"/>
      <c r="J293" s="840"/>
      <c r="K293" s="840"/>
      <c r="L293" s="840"/>
      <c r="M293" s="840"/>
      <c r="N293" s="840"/>
      <c r="O293" s="840"/>
      <c r="P293" s="840"/>
      <c r="Q293" s="840"/>
      <c r="R293" s="840"/>
      <c r="S293" s="840"/>
      <c r="T293" s="840"/>
      <c r="U293" s="840"/>
      <c r="V293" s="840"/>
      <c r="W293" s="840"/>
      <c r="X293" s="840"/>
      <c r="Y293" s="840"/>
      <c r="Z293" s="840"/>
      <c r="AA293" s="840"/>
      <c r="AB293" s="840"/>
      <c r="AC293" s="840"/>
      <c r="AD293" s="840"/>
      <c r="AE293" s="840"/>
      <c r="AF293" s="840"/>
      <c r="AG293" s="840"/>
      <c r="AH293" s="840"/>
      <c r="AI293" s="840"/>
      <c r="AJ293" s="840"/>
      <c r="AK293" s="840"/>
      <c r="AL293" s="840"/>
      <c r="AM293" s="840"/>
      <c r="AN293" s="840"/>
      <c r="AO293" s="840"/>
      <c r="AP293" s="840"/>
      <c r="AQ293" s="840"/>
      <c r="AR293" s="840"/>
      <c r="AS293" s="840"/>
      <c r="AT293" s="840"/>
      <c r="AU293" s="840"/>
      <c r="AV293" s="840"/>
      <c r="AW293" s="840"/>
      <c r="AX293" s="840"/>
      <c r="AY293" s="840"/>
      <c r="AZ293" s="840"/>
      <c r="BA293" s="840"/>
      <c r="BB293" s="840"/>
      <c r="BC293" s="840"/>
      <c r="BD293" s="840"/>
      <c r="BE293" s="840"/>
      <c r="BF293" s="840"/>
      <c r="BG293" s="840"/>
      <c r="BH293" s="840"/>
      <c r="BI293" s="840"/>
      <c r="BJ293" s="840"/>
      <c r="BK293" s="840"/>
      <c r="BL293" s="840"/>
      <c r="BM293" s="840"/>
      <c r="BN293" s="840"/>
      <c r="BO293" s="840"/>
      <c r="BP293" s="840"/>
      <c r="BQ293" s="840"/>
      <c r="BR293" s="840"/>
      <c r="BS293" s="840"/>
      <c r="BT293" s="840"/>
      <c r="BU293" s="840"/>
      <c r="BV293" s="840"/>
      <c r="BW293" s="840"/>
      <c r="BX293" s="840"/>
      <c r="BY293" s="840"/>
      <c r="BZ293" s="840"/>
      <c r="CA293" s="840"/>
      <c r="CB293" s="840"/>
      <c r="CC293" s="840"/>
      <c r="CD293" s="840"/>
      <c r="CE293" s="840"/>
      <c r="CF293" s="840"/>
      <c r="CG293" s="840"/>
      <c r="CH293" s="840"/>
      <c r="CI293" s="840"/>
      <c r="CJ293" s="840"/>
      <c r="CK293" s="840"/>
      <c r="CL293" s="840"/>
      <c r="CM293" s="840"/>
      <c r="CN293" s="840"/>
      <c r="CO293" s="840"/>
      <c r="CP293" s="840"/>
      <c r="CQ293" s="840"/>
      <c r="CR293" s="840"/>
      <c r="CS293" s="840"/>
      <c r="CT293" s="840"/>
      <c r="CU293" s="840"/>
      <c r="CV293" s="840"/>
      <c r="CW293" s="840"/>
      <c r="CX293" s="840"/>
      <c r="CY293" s="840"/>
      <c r="CZ293" s="840"/>
      <c r="DA293" s="840"/>
      <c r="DB293" s="840"/>
      <c r="DC293" s="840"/>
      <c r="DD293" s="840"/>
      <c r="DE293" s="840"/>
      <c r="DF293" s="840"/>
      <c r="DG293" s="840"/>
      <c r="DH293" s="840"/>
      <c r="DI293" s="840"/>
      <c r="DJ293" s="840"/>
      <c r="DK293" s="840"/>
      <c r="DL293" s="840"/>
      <c r="DM293" s="840"/>
      <c r="DN293" s="840"/>
      <c r="DO293" s="840"/>
      <c r="DP293" s="840"/>
      <c r="DQ293" s="840"/>
      <c r="DR293" s="840"/>
      <c r="DS293" s="840"/>
      <c r="DT293" s="840"/>
      <c r="DU293" s="840"/>
      <c r="DV293" s="840"/>
      <c r="DW293" s="840"/>
      <c r="DX293" s="840"/>
      <c r="DY293" s="840"/>
      <c r="DZ293" s="840"/>
      <c r="EA293" s="840"/>
      <c r="EB293" s="840"/>
      <c r="EC293" s="840"/>
      <c r="ED293" s="840"/>
      <c r="EE293" s="840"/>
      <c r="EF293" s="840"/>
      <c r="EG293" s="840"/>
      <c r="EH293" s="840"/>
      <c r="EI293" s="840"/>
      <c r="EJ293" s="840"/>
      <c r="EK293" s="840"/>
      <c r="EL293" s="840"/>
      <c r="EM293" s="840"/>
      <c r="EN293" s="840"/>
      <c r="EO293" s="840"/>
      <c r="EP293" s="840"/>
      <c r="EQ293" s="840"/>
      <c r="ER293" s="840"/>
      <c r="ES293" s="840"/>
      <c r="ET293" s="840"/>
      <c r="EU293" s="840"/>
      <c r="EV293" s="840"/>
      <c r="EW293" s="840"/>
      <c r="EX293" s="840"/>
      <c r="EY293" s="840"/>
      <c r="EZ293" s="840"/>
      <c r="FA293" s="840"/>
      <c r="FB293" s="840"/>
      <c r="FC293" s="840"/>
      <c r="FD293" s="840"/>
      <c r="FE293" s="840"/>
      <c r="FF293" s="840"/>
      <c r="FG293" s="840"/>
      <c r="FH293" s="840"/>
      <c r="FI293" s="840"/>
      <c r="FJ293" s="840"/>
      <c r="FK293" s="840"/>
      <c r="FL293" s="840"/>
      <c r="FM293" s="840"/>
      <c r="FN293" s="840"/>
      <c r="FO293" s="840"/>
      <c r="FP293" s="840"/>
      <c r="FQ293" s="840"/>
      <c r="FR293" s="840"/>
      <c r="FS293" s="840"/>
      <c r="FT293" s="840"/>
      <c r="FU293" s="840"/>
      <c r="FV293" s="840"/>
      <c r="FW293" s="840"/>
      <c r="FX293" s="840"/>
      <c r="FY293" s="840"/>
      <c r="FZ293" s="840"/>
      <c r="GA293" s="840"/>
      <c r="GB293" s="840"/>
      <c r="GC293" s="840"/>
      <c r="GD293" s="840"/>
      <c r="GE293" s="840"/>
      <c r="GF293" s="840"/>
      <c r="GG293" s="840"/>
      <c r="GH293" s="840"/>
      <c r="GI293" s="840"/>
      <c r="GJ293" s="840"/>
      <c r="GK293" s="840"/>
      <c r="GL293" s="840"/>
      <c r="GM293" s="840"/>
      <c r="GN293" s="840"/>
      <c r="GO293" s="840"/>
      <c r="GP293" s="840"/>
      <c r="GQ293" s="840"/>
      <c r="GR293" s="840"/>
      <c r="GS293" s="840"/>
      <c r="GT293" s="840"/>
      <c r="GU293" s="840"/>
      <c r="GV293" s="840"/>
      <c r="GW293" s="840"/>
      <c r="GX293" s="840"/>
      <c r="GY293" s="840"/>
      <c r="GZ293" s="840"/>
      <c r="HA293" s="840"/>
      <c r="HB293" s="840"/>
      <c r="HC293" s="840"/>
      <c r="HD293" s="840"/>
      <c r="HE293" s="840"/>
      <c r="HF293" s="840"/>
      <c r="HG293" s="840"/>
      <c r="HH293" s="840"/>
      <c r="HI293" s="840"/>
      <c r="HJ293" s="840"/>
      <c r="HK293" s="840"/>
      <c r="HL293" s="840"/>
      <c r="HM293" s="840"/>
      <c r="HN293" s="840"/>
      <c r="HO293" s="840"/>
      <c r="HP293" s="840"/>
      <c r="HQ293" s="840"/>
      <c r="HR293" s="840"/>
      <c r="HS293" s="840"/>
      <c r="HT293" s="840"/>
      <c r="HU293" s="840"/>
      <c r="HV293" s="840"/>
      <c r="HW293" s="840"/>
      <c r="HX293" s="840"/>
      <c r="HY293" s="840"/>
      <c r="HZ293" s="840"/>
      <c r="IA293" s="840"/>
      <c r="IB293" s="840"/>
      <c r="IC293" s="840"/>
      <c r="ID293" s="840"/>
      <c r="IE293" s="840"/>
      <c r="IF293" s="840"/>
      <c r="IG293" s="840"/>
      <c r="IH293" s="840"/>
      <c r="II293" s="840"/>
      <c r="IJ293" s="840"/>
      <c r="IK293" s="840"/>
      <c r="IL293" s="840"/>
      <c r="IM293" s="840"/>
      <c r="IN293" s="840"/>
      <c r="IO293" s="840"/>
      <c r="IP293" s="840"/>
      <c r="IQ293" s="840"/>
      <c r="IR293" s="840"/>
      <c r="IS293" s="840"/>
      <c r="IT293" s="840"/>
      <c r="IU293" s="840"/>
      <c r="IV293" s="840"/>
      <c r="IW293" s="840"/>
      <c r="IX293" s="840"/>
      <c r="IY293" s="840"/>
      <c r="IZ293" s="840"/>
      <c r="JA293" s="840"/>
      <c r="JB293" s="840"/>
      <c r="JC293" s="840"/>
      <c r="JD293" s="840"/>
      <c r="JE293" s="840"/>
      <c r="JF293" s="840"/>
      <c r="JG293" s="840"/>
      <c r="JH293" s="840"/>
      <c r="JI293" s="840"/>
      <c r="JJ293" s="840"/>
      <c r="JK293" s="840"/>
      <c r="JL293" s="840"/>
      <c r="JM293" s="840"/>
      <c r="JN293" s="840"/>
      <c r="JO293" s="840"/>
      <c r="JP293" s="840"/>
      <c r="JQ293" s="840"/>
      <c r="JR293" s="840"/>
      <c r="JS293" s="840"/>
      <c r="JT293" s="840"/>
      <c r="JU293" s="840"/>
      <c r="JV293" s="840"/>
      <c r="JW293" s="840"/>
      <c r="JX293" s="840"/>
      <c r="JY293" s="840"/>
      <c r="JZ293" s="840"/>
      <c r="KA293" s="840"/>
      <c r="KB293" s="840"/>
      <c r="KC293" s="840"/>
      <c r="KD293" s="840"/>
      <c r="KE293" s="840"/>
      <c r="KF293" s="840"/>
      <c r="KG293" s="840"/>
      <c r="KH293" s="840"/>
      <c r="KI293" s="840"/>
      <c r="KJ293" s="840"/>
      <c r="KK293" s="840"/>
      <c r="KL293" s="840"/>
      <c r="KM293" s="840"/>
      <c r="KN293" s="840"/>
      <c r="KO293" s="840"/>
      <c r="KP293" s="840"/>
      <c r="KQ293" s="840"/>
      <c r="KR293" s="840"/>
      <c r="KS293" s="840"/>
      <c r="KT293" s="840"/>
      <c r="KU293" s="840"/>
      <c r="KV293" s="840"/>
      <c r="KW293" s="840"/>
      <c r="KX293" s="840"/>
      <c r="KY293" s="840"/>
      <c r="KZ293" s="840"/>
      <c r="LA293" s="840"/>
      <c r="LB293" s="840"/>
      <c r="LC293" s="840"/>
      <c r="LD293" s="840"/>
      <c r="LE293" s="840"/>
      <c r="LF293" s="840"/>
      <c r="LG293" s="840"/>
      <c r="LH293" s="840"/>
      <c r="LI293" s="840"/>
      <c r="LJ293" s="840"/>
      <c r="LK293" s="840"/>
      <c r="LL293" s="840"/>
      <c r="LM293" s="840"/>
      <c r="LN293" s="840"/>
      <c r="LO293" s="840"/>
      <c r="LP293" s="840"/>
      <c r="LQ293" s="840"/>
      <c r="LR293" s="840"/>
      <c r="LS293" s="840"/>
      <c r="LT293" s="840"/>
      <c r="LU293" s="840"/>
      <c r="LV293" s="840"/>
      <c r="LW293" s="840"/>
      <c r="LX293" s="840"/>
      <c r="LY293" s="840"/>
      <c r="LZ293" s="840"/>
      <c r="MA293" s="840"/>
      <c r="MB293" s="840"/>
      <c r="MC293" s="840"/>
      <c r="MD293" s="840"/>
      <c r="ME293" s="840"/>
      <c r="MF293" s="840"/>
      <c r="MG293" s="840"/>
      <c r="MH293" s="840"/>
      <c r="MI293" s="840"/>
      <c r="MJ293" s="840"/>
      <c r="MK293" s="840"/>
      <c r="ML293" s="840"/>
      <c r="MM293" s="840"/>
      <c r="MN293" s="840"/>
      <c r="MO293" s="840"/>
      <c r="MP293" s="840"/>
      <c r="MQ293" s="840"/>
      <c r="MR293" s="840"/>
      <c r="MS293" s="840"/>
      <c r="MT293" s="840"/>
      <c r="MU293" s="840"/>
      <c r="MV293" s="840"/>
      <c r="MW293" s="840"/>
      <c r="MX293" s="840"/>
      <c r="MY293" s="840"/>
      <c r="MZ293" s="840"/>
      <c r="NA293" s="840"/>
      <c r="NB293" s="840"/>
      <c r="NC293" s="840"/>
      <c r="ND293" s="840"/>
      <c r="NE293" s="840"/>
      <c r="NF293" s="840"/>
      <c r="NG293" s="840"/>
      <c r="NH293" s="840"/>
      <c r="NI293" s="840"/>
      <c r="NJ293" s="840"/>
      <c r="NK293" s="840"/>
      <c r="NL293" s="840"/>
      <c r="NM293" s="840"/>
      <c r="NN293" s="840"/>
      <c r="NO293" s="840"/>
      <c r="NP293" s="840"/>
      <c r="NQ293" s="840"/>
      <c r="NR293" s="840"/>
      <c r="NS293" s="840"/>
      <c r="NT293" s="840"/>
      <c r="NU293" s="840"/>
      <c r="NV293" s="840"/>
      <c r="NW293" s="840"/>
      <c r="NX293" s="840"/>
      <c r="NY293" s="840"/>
      <c r="NZ293" s="840"/>
      <c r="OA293" s="840"/>
      <c r="OB293" s="840"/>
      <c r="OC293" s="840"/>
      <c r="OD293" s="840"/>
      <c r="OE293" s="840"/>
      <c r="OF293" s="840"/>
      <c r="OG293" s="840"/>
      <c r="OH293" s="840"/>
      <c r="OI293" s="840"/>
      <c r="OJ293" s="840"/>
      <c r="OK293" s="840"/>
      <c r="OL293" s="840"/>
      <c r="OM293" s="840"/>
      <c r="ON293" s="840"/>
      <c r="OO293" s="840"/>
      <c r="OP293" s="840"/>
      <c r="OQ293" s="840"/>
      <c r="OR293" s="840"/>
      <c r="OS293" s="840"/>
      <c r="OT293" s="840"/>
      <c r="OU293" s="840"/>
      <c r="OV293" s="840"/>
      <c r="OW293" s="840"/>
      <c r="OX293" s="840"/>
      <c r="OY293" s="840"/>
      <c r="OZ293" s="840"/>
      <c r="PA293" s="840"/>
      <c r="PB293" s="840"/>
      <c r="PC293" s="840"/>
      <c r="PD293" s="840"/>
      <c r="PE293" s="840"/>
      <c r="PF293" s="840"/>
      <c r="PG293" s="840"/>
      <c r="PH293" s="840"/>
      <c r="PI293" s="840"/>
      <c r="PJ293" s="840"/>
      <c r="PK293" s="840"/>
      <c r="PL293" s="840"/>
      <c r="PM293" s="840"/>
      <c r="PN293" s="840"/>
      <c r="PO293" s="840"/>
      <c r="PP293" s="840"/>
      <c r="PQ293" s="840"/>
      <c r="PR293" s="840"/>
      <c r="PS293" s="840"/>
      <c r="PT293" s="840"/>
      <c r="PU293" s="840"/>
      <c r="PV293" s="840"/>
      <c r="PW293" s="840"/>
      <c r="PX293" s="840"/>
      <c r="PY293" s="840"/>
      <c r="PZ293" s="840"/>
      <c r="QA293" s="840"/>
      <c r="QB293" s="840"/>
      <c r="QC293" s="840"/>
      <c r="QD293" s="840"/>
      <c r="QE293" s="840"/>
      <c r="QF293" s="840"/>
      <c r="QG293" s="840"/>
      <c r="QH293" s="840"/>
      <c r="QI293" s="840"/>
      <c r="QJ293" s="840"/>
      <c r="QK293" s="840"/>
      <c r="QL293" s="840"/>
      <c r="QM293" s="840"/>
      <c r="QN293" s="840"/>
      <c r="QO293" s="840"/>
      <c r="QP293" s="840"/>
      <c r="QQ293" s="840"/>
      <c r="QR293" s="840"/>
      <c r="QS293" s="840"/>
      <c r="QT293" s="840"/>
      <c r="QU293" s="840"/>
      <c r="QV293" s="840"/>
      <c r="QW293" s="840"/>
      <c r="QX293" s="840"/>
      <c r="QY293" s="840"/>
      <c r="QZ293" s="840"/>
      <c r="RA293" s="840"/>
      <c r="RB293" s="840"/>
      <c r="RC293" s="840"/>
      <c r="RD293" s="840"/>
      <c r="RE293" s="840"/>
      <c r="RF293" s="840"/>
      <c r="RG293" s="840"/>
      <c r="RH293" s="840"/>
      <c r="RI293" s="840"/>
      <c r="RJ293" s="840"/>
      <c r="RK293" s="840"/>
      <c r="RL293" s="840"/>
      <c r="RM293" s="840"/>
      <c r="RN293" s="840"/>
      <c r="RO293" s="840"/>
      <c r="RP293" s="840"/>
      <c r="RQ293" s="840"/>
      <c r="RR293" s="840"/>
      <c r="RS293" s="840"/>
      <c r="RT293" s="840"/>
      <c r="RU293" s="840"/>
      <c r="RV293" s="840"/>
      <c r="RW293" s="840"/>
      <c r="RX293" s="840"/>
      <c r="RY293" s="840"/>
      <c r="RZ293" s="840"/>
      <c r="SA293" s="840"/>
      <c r="SB293" s="840"/>
      <c r="SC293" s="840"/>
      <c r="SD293" s="840"/>
      <c r="SE293" s="840"/>
      <c r="SF293" s="840"/>
      <c r="SG293" s="840"/>
      <c r="SH293" s="840"/>
      <c r="SI293" s="840"/>
      <c r="SJ293" s="840"/>
      <c r="SK293" s="840"/>
      <c r="SL293" s="840"/>
      <c r="SM293" s="840"/>
      <c r="SN293" s="840"/>
      <c r="SO293" s="840"/>
      <c r="SP293" s="840"/>
      <c r="SQ293" s="840"/>
      <c r="SR293" s="840"/>
      <c r="SS293" s="840"/>
      <c r="ST293" s="840"/>
      <c r="SU293" s="840"/>
      <c r="SV293" s="840"/>
      <c r="SW293" s="840"/>
      <c r="SX293" s="840"/>
      <c r="SY293" s="840"/>
      <c r="SZ293" s="840"/>
      <c r="TA293" s="840"/>
      <c r="TB293" s="840"/>
      <c r="TC293" s="840"/>
      <c r="TD293" s="840"/>
      <c r="TE293" s="840"/>
      <c r="TF293" s="840"/>
      <c r="TG293" s="840"/>
      <c r="TH293" s="840"/>
      <c r="TI293" s="840"/>
      <c r="TJ293" s="840"/>
      <c r="TK293" s="840"/>
      <c r="TL293" s="840"/>
      <c r="TM293" s="840"/>
      <c r="TN293" s="840"/>
      <c r="TO293" s="840"/>
      <c r="TP293" s="840"/>
      <c r="TQ293" s="840"/>
      <c r="TR293" s="840"/>
      <c r="TS293" s="840"/>
      <c r="TT293" s="840"/>
      <c r="TU293" s="840"/>
      <c r="TV293" s="840"/>
      <c r="TW293" s="840"/>
      <c r="TX293" s="840"/>
      <c r="TY293" s="840"/>
      <c r="TZ293" s="840"/>
      <c r="UA293" s="840"/>
      <c r="UB293" s="840"/>
      <c r="UC293" s="840"/>
      <c r="UD293" s="840"/>
      <c r="UE293" s="840"/>
      <c r="UF293" s="840"/>
      <c r="UG293" s="840"/>
      <c r="UH293" s="840"/>
      <c r="UI293" s="840"/>
      <c r="UJ293" s="840"/>
      <c r="UK293" s="840"/>
      <c r="UL293" s="840"/>
      <c r="UM293" s="840"/>
      <c r="UN293" s="840"/>
      <c r="UO293" s="840"/>
      <c r="UP293" s="840"/>
      <c r="UQ293" s="840"/>
      <c r="UR293" s="840"/>
      <c r="US293" s="840"/>
      <c r="UT293" s="840"/>
      <c r="UU293" s="840"/>
      <c r="UV293" s="840"/>
      <c r="UW293" s="840"/>
      <c r="UX293" s="840"/>
      <c r="UY293" s="840"/>
      <c r="UZ293" s="840"/>
      <c r="VA293" s="840"/>
      <c r="VB293" s="840"/>
      <c r="VC293" s="840"/>
      <c r="VD293" s="840"/>
      <c r="VE293" s="840"/>
      <c r="VF293" s="840"/>
      <c r="VG293" s="840"/>
      <c r="VH293" s="840"/>
      <c r="VI293" s="840"/>
      <c r="VJ293" s="840"/>
      <c r="VK293" s="840"/>
      <c r="VL293" s="840"/>
      <c r="VM293" s="840"/>
      <c r="VN293" s="840"/>
      <c r="VO293" s="840"/>
      <c r="VP293" s="840"/>
      <c r="VQ293" s="840"/>
      <c r="VR293" s="840"/>
      <c r="VS293" s="840"/>
      <c r="VT293" s="840"/>
      <c r="VU293" s="840"/>
      <c r="VV293" s="840"/>
      <c r="VW293" s="840"/>
      <c r="VX293" s="840"/>
      <c r="VY293" s="840"/>
      <c r="VZ293" s="840"/>
      <c r="WA293" s="840"/>
      <c r="WB293" s="840"/>
      <c r="WC293" s="840"/>
      <c r="WD293" s="840"/>
      <c r="WE293" s="840"/>
      <c r="WF293" s="840"/>
      <c r="WG293" s="840"/>
      <c r="WH293" s="840"/>
      <c r="WI293" s="840"/>
      <c r="WJ293" s="840"/>
      <c r="WK293" s="840"/>
      <c r="WL293" s="840"/>
      <c r="WM293" s="840"/>
      <c r="WN293" s="840"/>
      <c r="WO293" s="840"/>
      <c r="WP293" s="840"/>
      <c r="WQ293" s="840"/>
      <c r="WR293" s="840"/>
      <c r="WS293" s="840"/>
      <c r="WT293" s="840"/>
      <c r="WU293" s="840"/>
      <c r="WV293" s="840"/>
      <c r="WW293" s="840"/>
      <c r="WX293" s="840"/>
      <c r="WY293" s="840"/>
      <c r="WZ293" s="840"/>
      <c r="XA293" s="840"/>
      <c r="XB293" s="840"/>
      <c r="XC293" s="840"/>
      <c r="XD293" s="840"/>
      <c r="XE293" s="840"/>
      <c r="XF293" s="840"/>
      <c r="XG293" s="840"/>
      <c r="XH293" s="840"/>
      <c r="XI293" s="840"/>
      <c r="XJ293" s="840"/>
      <c r="XK293" s="840"/>
      <c r="XL293" s="840"/>
      <c r="XM293" s="840"/>
      <c r="XN293" s="840"/>
      <c r="XO293" s="840"/>
      <c r="XP293" s="840"/>
      <c r="XQ293" s="840"/>
      <c r="XR293" s="840"/>
      <c r="XS293" s="840"/>
      <c r="XT293" s="840"/>
      <c r="XU293" s="840"/>
      <c r="XV293" s="840"/>
      <c r="XW293" s="840"/>
      <c r="XX293" s="840"/>
      <c r="XY293" s="840"/>
      <c r="XZ293" s="840"/>
      <c r="YA293" s="840"/>
      <c r="YB293" s="840"/>
      <c r="YC293" s="840"/>
      <c r="YD293" s="840"/>
      <c r="YE293" s="840"/>
      <c r="YF293" s="840"/>
      <c r="YG293" s="840"/>
      <c r="YH293" s="840"/>
      <c r="YI293" s="840"/>
      <c r="YJ293" s="840"/>
      <c r="YK293" s="840"/>
      <c r="YL293" s="840"/>
      <c r="YM293" s="840"/>
      <c r="YN293" s="840"/>
      <c r="YO293" s="840"/>
      <c r="YP293" s="840"/>
      <c r="YQ293" s="840"/>
      <c r="YR293" s="840"/>
      <c r="YS293" s="840"/>
      <c r="YT293" s="840"/>
      <c r="YU293" s="840"/>
      <c r="YV293" s="840"/>
      <c r="YW293" s="840"/>
      <c r="YX293" s="840"/>
      <c r="YY293" s="840"/>
      <c r="YZ293" s="840"/>
      <c r="ZA293" s="840"/>
      <c r="ZB293" s="840"/>
      <c r="ZC293" s="840"/>
      <c r="ZD293" s="840"/>
      <c r="ZE293" s="840"/>
      <c r="ZF293" s="840"/>
      <c r="ZG293" s="840"/>
      <c r="ZH293" s="840"/>
      <c r="ZI293" s="840"/>
      <c r="ZJ293" s="840"/>
      <c r="ZK293" s="840"/>
      <c r="ZL293" s="840"/>
      <c r="ZM293" s="840"/>
      <c r="ZN293" s="840"/>
      <c r="ZO293" s="840"/>
      <c r="ZP293" s="840"/>
      <c r="ZQ293" s="840"/>
      <c r="ZR293" s="840"/>
      <c r="ZS293" s="840"/>
      <c r="ZT293" s="840"/>
      <c r="ZU293" s="840"/>
      <c r="ZV293" s="840"/>
      <c r="ZW293" s="840"/>
      <c r="ZX293" s="840"/>
      <c r="ZY293" s="840"/>
      <c r="ZZ293" s="840"/>
      <c r="AAA293" s="840"/>
      <c r="AAB293" s="840"/>
      <c r="AAC293" s="840"/>
      <c r="AAD293" s="840"/>
      <c r="AAE293" s="840"/>
      <c r="AAF293" s="840"/>
      <c r="AAG293" s="840"/>
      <c r="AAH293" s="840"/>
      <c r="AAI293" s="840"/>
      <c r="AAJ293" s="840"/>
      <c r="AAK293" s="840"/>
      <c r="AAL293" s="840"/>
      <c r="AAM293" s="840"/>
      <c r="AAN293" s="840"/>
      <c r="AAO293" s="840"/>
      <c r="AAP293" s="840"/>
      <c r="AAQ293" s="840"/>
      <c r="AAR293" s="840"/>
      <c r="AAS293" s="840"/>
      <c r="AAT293" s="840"/>
      <c r="AAU293" s="840"/>
      <c r="AAV293" s="840"/>
      <c r="AAW293" s="840"/>
      <c r="AAX293" s="840"/>
      <c r="AAY293" s="840"/>
      <c r="AAZ293" s="840"/>
      <c r="ABA293" s="840"/>
      <c r="ABB293" s="840"/>
      <c r="ABC293" s="840"/>
      <c r="ABD293" s="840"/>
      <c r="ABE293" s="840"/>
      <c r="ABF293" s="840"/>
      <c r="ABG293" s="840"/>
      <c r="ABH293" s="840"/>
      <c r="ABI293" s="840"/>
      <c r="ABJ293" s="840"/>
      <c r="ABK293" s="840"/>
      <c r="ABL293" s="840"/>
      <c r="ABM293" s="840"/>
      <c r="ABN293" s="840"/>
      <c r="ABO293" s="840"/>
      <c r="ABP293" s="840"/>
      <c r="ABQ293" s="840"/>
      <c r="ABR293" s="840"/>
      <c r="ABS293" s="840"/>
      <c r="ABT293" s="840"/>
      <c r="ABU293" s="840"/>
      <c r="ABV293" s="840"/>
      <c r="ABW293" s="840"/>
      <c r="ABX293" s="840"/>
      <c r="ABY293" s="840"/>
      <c r="ABZ293" s="840"/>
      <c r="ACA293" s="840"/>
      <c r="ACB293" s="840"/>
      <c r="ACC293" s="840"/>
      <c r="ACD293" s="840"/>
      <c r="ACE293" s="840"/>
      <c r="ACF293" s="840"/>
      <c r="ACG293" s="840"/>
      <c r="ACH293" s="840"/>
      <c r="ACI293" s="840"/>
      <c r="ACJ293" s="840"/>
      <c r="ACK293" s="840"/>
      <c r="ACL293" s="840"/>
      <c r="ACM293" s="840"/>
      <c r="ACN293" s="840"/>
      <c r="ACO293" s="840"/>
      <c r="ACP293" s="840"/>
      <c r="ACQ293" s="840"/>
      <c r="ACR293" s="840"/>
      <c r="ACS293" s="840"/>
      <c r="ACT293" s="840"/>
      <c r="ACU293" s="840"/>
      <c r="ACV293" s="840"/>
      <c r="ACW293" s="840"/>
      <c r="ACX293" s="840"/>
      <c r="ACY293" s="840"/>
      <c r="ACZ293" s="840"/>
      <c r="ADA293" s="840"/>
      <c r="ADB293" s="840"/>
      <c r="ADC293" s="840"/>
      <c r="ADD293" s="840"/>
      <c r="ADE293" s="840"/>
      <c r="ADF293" s="840"/>
      <c r="ADG293" s="840"/>
      <c r="ADH293" s="840"/>
      <c r="ADI293" s="840"/>
      <c r="ADJ293" s="840"/>
      <c r="ADK293" s="840"/>
      <c r="ADL293" s="840"/>
      <c r="ADM293" s="840"/>
      <c r="ADN293" s="840"/>
      <c r="ADO293" s="840"/>
      <c r="ADP293" s="840"/>
      <c r="ADQ293" s="840"/>
      <c r="ADR293" s="840"/>
      <c r="ADS293" s="840"/>
      <c r="ADT293" s="840"/>
      <c r="ADU293" s="840"/>
      <c r="ADV293" s="840"/>
      <c r="ADW293" s="840"/>
      <c r="ADX293" s="840"/>
      <c r="ADY293" s="840"/>
      <c r="ADZ293" s="840"/>
      <c r="AEA293" s="840"/>
      <c r="AEB293" s="840"/>
      <c r="AEC293" s="840"/>
      <c r="AED293" s="840"/>
      <c r="AEE293" s="840"/>
      <c r="AEF293" s="840"/>
      <c r="AEG293" s="840"/>
      <c r="AEH293" s="840"/>
      <c r="AEI293" s="840"/>
      <c r="AEJ293" s="840"/>
      <c r="AEK293" s="840"/>
      <c r="AEL293" s="840"/>
      <c r="AEM293" s="840"/>
      <c r="AEN293" s="840"/>
      <c r="AEO293" s="840"/>
      <c r="AEP293" s="840"/>
      <c r="AEQ293" s="840"/>
      <c r="AER293" s="840"/>
      <c r="AES293" s="840"/>
      <c r="AET293" s="840"/>
      <c r="AEU293" s="840"/>
      <c r="AEV293" s="840"/>
      <c r="AEW293" s="840"/>
      <c r="AEX293" s="840"/>
      <c r="AEY293" s="840"/>
      <c r="AEZ293" s="840"/>
      <c r="AFA293" s="840"/>
      <c r="AFB293" s="840"/>
      <c r="AFC293" s="840"/>
      <c r="AFD293" s="840"/>
      <c r="AFE293" s="840"/>
      <c r="AFF293" s="840"/>
      <c r="AFG293" s="840"/>
      <c r="AFH293" s="840"/>
      <c r="AFI293" s="840"/>
      <c r="AFJ293" s="840"/>
      <c r="AFK293" s="840"/>
      <c r="AFL293" s="840"/>
      <c r="AFM293" s="840"/>
      <c r="AFN293" s="840"/>
      <c r="AFO293" s="840"/>
      <c r="AFP293" s="840"/>
      <c r="AFQ293" s="840"/>
      <c r="AFR293" s="840"/>
      <c r="AFS293" s="840"/>
      <c r="AFT293" s="840"/>
      <c r="AFU293" s="840"/>
      <c r="AFV293" s="840"/>
      <c r="AFW293" s="840"/>
      <c r="AFX293" s="840"/>
      <c r="AFY293" s="840"/>
      <c r="AFZ293" s="840"/>
      <c r="AGA293" s="840"/>
      <c r="AGB293" s="840"/>
      <c r="AGC293" s="840"/>
      <c r="AGD293" s="840"/>
      <c r="AGE293" s="840"/>
      <c r="AGF293" s="840"/>
      <c r="AGG293" s="840"/>
      <c r="AGH293" s="840"/>
      <c r="AGI293" s="840"/>
      <c r="AGJ293" s="840"/>
      <c r="AGK293" s="840"/>
      <c r="AGL293" s="840"/>
      <c r="AGM293" s="840"/>
      <c r="AGN293" s="840"/>
      <c r="AGO293" s="840"/>
      <c r="AGP293" s="840"/>
      <c r="AGQ293" s="840"/>
      <c r="AGR293" s="840"/>
      <c r="AGS293" s="840"/>
      <c r="AGT293" s="840"/>
      <c r="AGU293" s="840"/>
      <c r="AGV293" s="840"/>
      <c r="AGW293" s="840"/>
      <c r="AGX293" s="840"/>
      <c r="AGY293" s="840"/>
      <c r="AGZ293" s="840"/>
      <c r="AHA293" s="840"/>
      <c r="AHB293" s="840"/>
      <c r="AHC293" s="840"/>
      <c r="AHD293" s="840"/>
      <c r="AHE293" s="840"/>
      <c r="AHF293" s="840"/>
      <c r="AHG293" s="840"/>
      <c r="AHH293" s="840"/>
      <c r="AHI293" s="840"/>
      <c r="AHJ293" s="840"/>
      <c r="AHK293" s="840"/>
      <c r="AHL293" s="840"/>
      <c r="AHM293" s="840"/>
      <c r="AHN293" s="840"/>
      <c r="AHO293" s="840"/>
      <c r="AHP293" s="840"/>
      <c r="AHQ293" s="840"/>
      <c r="AHR293" s="840"/>
      <c r="AHS293" s="840"/>
      <c r="AHT293" s="840"/>
      <c r="AHU293" s="840"/>
      <c r="AHV293" s="840"/>
      <c r="AHW293" s="840"/>
      <c r="AHX293" s="840"/>
      <c r="AHY293" s="840"/>
      <c r="AHZ293" s="840"/>
      <c r="AIA293" s="840"/>
      <c r="AIB293" s="840"/>
      <c r="AIC293" s="840"/>
      <c r="AID293" s="840"/>
      <c r="AIE293" s="840"/>
      <c r="AIF293" s="840"/>
      <c r="AIG293" s="840"/>
      <c r="AIH293" s="840"/>
      <c r="AII293" s="840"/>
      <c r="AIJ293" s="840"/>
      <c r="AIK293" s="840"/>
      <c r="AIL293" s="840"/>
      <c r="AIM293" s="840"/>
      <c r="AIN293" s="840"/>
      <c r="AIO293" s="840"/>
      <c r="AIP293" s="840"/>
      <c r="AIQ293" s="840"/>
      <c r="AIR293" s="840"/>
      <c r="AIS293" s="840"/>
      <c r="AIT293" s="840"/>
      <c r="AIU293" s="840"/>
      <c r="AIV293" s="840"/>
      <c r="AIW293" s="840"/>
      <c r="AIX293" s="840"/>
      <c r="AIY293" s="840"/>
      <c r="AIZ293" s="840"/>
      <c r="AJA293" s="840"/>
      <c r="AJB293" s="840"/>
      <c r="AJC293" s="840"/>
      <c r="AJD293" s="840"/>
      <c r="AJE293" s="840"/>
      <c r="AJF293" s="840"/>
      <c r="AJG293" s="840"/>
      <c r="AJH293" s="840"/>
      <c r="AJI293" s="840"/>
      <c r="AJJ293" s="840"/>
      <c r="AJK293" s="840"/>
      <c r="AJL293" s="840"/>
      <c r="AJM293" s="840"/>
      <c r="AJN293" s="840"/>
      <c r="AJO293" s="840"/>
      <c r="AJP293" s="840"/>
      <c r="AJQ293" s="840"/>
      <c r="AJR293" s="840"/>
      <c r="AJS293" s="840"/>
      <c r="AJT293" s="840"/>
      <c r="AJU293" s="840"/>
      <c r="AJV293" s="840"/>
      <c r="AJW293" s="840"/>
      <c r="AJX293" s="840"/>
      <c r="AJY293" s="840"/>
      <c r="AJZ293" s="840"/>
      <c r="AKA293" s="840"/>
      <c r="AKB293" s="840"/>
      <c r="AKC293" s="840"/>
      <c r="AKD293" s="840"/>
      <c r="AKE293" s="840"/>
      <c r="AKF293" s="840"/>
      <c r="AKG293" s="840"/>
      <c r="AKH293" s="840"/>
      <c r="AKI293" s="840"/>
      <c r="AKJ293" s="840"/>
      <c r="AKK293" s="840"/>
      <c r="AKL293" s="840"/>
      <c r="AKM293" s="840"/>
      <c r="AKN293" s="840"/>
      <c r="AKO293" s="840"/>
      <c r="AKP293" s="840"/>
      <c r="AKQ293" s="840"/>
      <c r="AKR293" s="840"/>
      <c r="AKS293" s="840"/>
      <c r="AKT293" s="840"/>
      <c r="AKU293" s="840"/>
      <c r="AKV293" s="840"/>
      <c r="AKW293" s="840"/>
      <c r="AKX293" s="840"/>
      <c r="AKY293" s="840"/>
      <c r="AKZ293" s="840"/>
      <c r="ALA293" s="840"/>
      <c r="ALB293" s="840"/>
      <c r="ALC293" s="840"/>
      <c r="ALD293" s="840"/>
      <c r="ALE293" s="840"/>
      <c r="ALF293" s="840"/>
      <c r="ALG293" s="840"/>
      <c r="ALH293" s="840"/>
      <c r="ALI293" s="840"/>
      <c r="ALJ293" s="840"/>
      <c r="ALK293" s="840"/>
      <c r="ALL293" s="840"/>
      <c r="ALM293" s="840"/>
      <c r="ALN293" s="840"/>
      <c r="ALO293" s="840"/>
      <c r="ALP293" s="840"/>
      <c r="ALQ293" s="840"/>
      <c r="ALR293" s="840"/>
      <c r="ALS293" s="840"/>
      <c r="ALT293" s="840"/>
      <c r="ALU293" s="840"/>
      <c r="ALV293" s="840"/>
      <c r="ALW293" s="840"/>
      <c r="ALX293" s="840"/>
      <c r="ALY293" s="840"/>
      <c r="ALZ293" s="840"/>
      <c r="AMA293" s="840"/>
      <c r="AMB293" s="840"/>
      <c r="AMC293" s="840"/>
      <c r="AMD293" s="840"/>
      <c r="AME293" s="840"/>
      <c r="AMF293" s="840"/>
      <c r="AMG293" s="840"/>
      <c r="AMH293" s="840"/>
      <c r="AMI293" s="840"/>
      <c r="AMJ293" s="840"/>
      <c r="AMK293" s="840"/>
      <c r="AML293" s="840"/>
      <c r="AMM293" s="840"/>
      <c r="AMN293" s="840"/>
      <c r="AMO293" s="840"/>
      <c r="AMP293" s="840"/>
      <c r="AMQ293" s="840"/>
      <c r="AMR293" s="840"/>
      <c r="AMS293" s="840"/>
      <c r="AMT293" s="840"/>
      <c r="AMU293" s="840"/>
      <c r="AMV293" s="840"/>
      <c r="AMW293" s="840"/>
      <c r="AMX293" s="840"/>
      <c r="AMY293" s="840"/>
      <c r="AMZ293" s="840"/>
      <c r="ANA293" s="840"/>
      <c r="ANB293" s="840"/>
      <c r="ANC293" s="840"/>
      <c r="AND293" s="840"/>
      <c r="ANE293" s="840"/>
      <c r="ANF293" s="840"/>
      <c r="ANG293" s="840"/>
      <c r="ANH293" s="840"/>
      <c r="ANI293" s="840"/>
      <c r="ANJ293" s="840"/>
      <c r="ANK293" s="840"/>
      <c r="ANL293" s="840"/>
      <c r="ANM293" s="840"/>
      <c r="ANN293" s="840"/>
      <c r="ANO293" s="840"/>
      <c r="ANP293" s="840"/>
      <c r="ANQ293" s="840"/>
      <c r="ANR293" s="840"/>
      <c r="ANS293" s="840"/>
      <c r="ANT293" s="840"/>
      <c r="ANU293" s="840"/>
      <c r="ANV293" s="840"/>
      <c r="ANW293" s="840"/>
      <c r="ANX293" s="840"/>
      <c r="ANY293" s="840"/>
      <c r="ANZ293" s="840"/>
      <c r="AOA293" s="840"/>
      <c r="AOB293" s="840"/>
      <c r="AOC293" s="840"/>
      <c r="AOD293" s="840"/>
      <c r="AOE293" s="840"/>
      <c r="AOF293" s="840"/>
      <c r="AOG293" s="840"/>
      <c r="AOH293" s="840"/>
      <c r="AOI293" s="840"/>
      <c r="AOJ293" s="840"/>
      <c r="AOK293" s="840"/>
      <c r="AOL293" s="840"/>
      <c r="AOM293" s="840"/>
      <c r="AON293" s="840"/>
      <c r="AOO293" s="840"/>
      <c r="AOP293" s="840"/>
      <c r="AOQ293" s="840"/>
      <c r="AOR293" s="840"/>
      <c r="AOS293" s="840"/>
      <c r="AOT293" s="840"/>
      <c r="AOU293" s="840"/>
      <c r="AOV293" s="840"/>
      <c r="AOW293" s="840"/>
      <c r="AOX293" s="840"/>
      <c r="AOY293" s="840"/>
      <c r="AOZ293" s="840"/>
      <c r="APA293" s="840"/>
      <c r="APB293" s="840"/>
      <c r="APC293" s="840"/>
      <c r="APD293" s="840"/>
      <c r="APE293" s="840"/>
      <c r="APF293" s="840"/>
      <c r="APG293" s="840"/>
      <c r="APH293" s="840"/>
      <c r="API293" s="840"/>
      <c r="APJ293" s="840"/>
      <c r="APK293" s="840"/>
      <c r="APL293" s="840"/>
      <c r="APM293" s="840"/>
      <c r="APN293" s="840"/>
      <c r="APO293" s="840"/>
      <c r="APP293" s="840"/>
      <c r="APQ293" s="840"/>
      <c r="APR293" s="840"/>
      <c r="APS293" s="840"/>
      <c r="APT293" s="840"/>
      <c r="APU293" s="840"/>
      <c r="APV293" s="840"/>
      <c r="APW293" s="840"/>
      <c r="APX293" s="840"/>
      <c r="APY293" s="840"/>
      <c r="APZ293" s="840"/>
      <c r="AQA293" s="840"/>
      <c r="AQB293" s="840"/>
      <c r="AQC293" s="840"/>
      <c r="AQD293" s="840"/>
      <c r="AQE293" s="840"/>
      <c r="AQF293" s="840"/>
      <c r="AQG293" s="840"/>
      <c r="AQH293" s="840"/>
      <c r="AQI293" s="840"/>
      <c r="AQJ293" s="840"/>
      <c r="AQK293" s="840"/>
      <c r="AQL293" s="840"/>
      <c r="AQM293" s="840"/>
      <c r="AQN293" s="840"/>
      <c r="AQO293" s="840"/>
      <c r="AQP293" s="840"/>
      <c r="AQQ293" s="840"/>
      <c r="AQR293" s="840"/>
      <c r="AQS293" s="840"/>
      <c r="AQT293" s="840"/>
      <c r="AQU293" s="840"/>
      <c r="AQV293" s="840"/>
      <c r="AQW293" s="840"/>
      <c r="AQX293" s="840"/>
      <c r="AQY293" s="840"/>
      <c r="AQZ293" s="840"/>
      <c r="ARA293" s="840"/>
      <c r="ARB293" s="840"/>
      <c r="ARC293" s="840"/>
      <c r="ARD293" s="840"/>
      <c r="ARE293" s="840"/>
      <c r="ARF293" s="840"/>
      <c r="ARG293" s="840"/>
      <c r="ARH293" s="840"/>
      <c r="ARI293" s="840"/>
      <c r="ARJ293" s="840"/>
      <c r="ARK293" s="840"/>
      <c r="ARL293" s="840"/>
      <c r="ARM293" s="840"/>
      <c r="ARN293" s="840"/>
      <c r="ARO293" s="840"/>
      <c r="ARP293" s="840"/>
      <c r="ARQ293" s="840"/>
      <c r="ARR293" s="840"/>
      <c r="ARS293" s="840"/>
      <c r="ART293" s="840"/>
      <c r="ARU293" s="840"/>
      <c r="ARV293" s="840"/>
      <c r="ARW293" s="840"/>
      <c r="ARX293" s="840"/>
      <c r="ARY293" s="840"/>
      <c r="ARZ293" s="840"/>
      <c r="ASA293" s="840"/>
      <c r="ASB293" s="840"/>
      <c r="ASC293" s="840"/>
      <c r="ASD293" s="840"/>
      <c r="ASE293" s="840"/>
      <c r="ASF293" s="840"/>
      <c r="ASG293" s="840"/>
      <c r="ASH293" s="840"/>
      <c r="ASI293" s="840"/>
      <c r="ASJ293" s="840"/>
      <c r="ASK293" s="840"/>
      <c r="ASL293" s="840"/>
      <c r="ASM293" s="840"/>
      <c r="ASN293" s="840"/>
      <c r="ASO293" s="840"/>
      <c r="ASP293" s="840"/>
      <c r="ASQ293" s="840"/>
      <c r="ASR293" s="840"/>
      <c r="ASS293" s="840"/>
      <c r="AST293" s="840"/>
      <c r="ASU293" s="840"/>
      <c r="ASV293" s="840"/>
      <c r="ASW293" s="840"/>
      <c r="ASX293" s="840"/>
      <c r="ASY293" s="840"/>
      <c r="ASZ293" s="840"/>
      <c r="ATA293" s="840"/>
      <c r="ATB293" s="840"/>
      <c r="ATC293" s="840"/>
      <c r="ATD293" s="840"/>
      <c r="ATE293" s="840"/>
      <c r="ATF293" s="840"/>
      <c r="ATG293" s="840"/>
      <c r="ATH293" s="840"/>
      <c r="ATI293" s="840"/>
      <c r="ATJ293" s="840"/>
      <c r="ATK293" s="840"/>
      <c r="ATL293" s="840"/>
      <c r="ATM293" s="840"/>
      <c r="ATN293" s="840"/>
      <c r="ATO293" s="840"/>
      <c r="ATP293" s="840"/>
      <c r="ATQ293" s="840"/>
      <c r="ATR293" s="840"/>
      <c r="ATS293" s="840"/>
      <c r="ATT293" s="840"/>
      <c r="ATU293" s="840"/>
      <c r="ATV293" s="840"/>
      <c r="ATW293" s="840"/>
      <c r="ATX293" s="840"/>
      <c r="ATY293" s="840"/>
      <c r="ATZ293" s="840"/>
      <c r="AUA293" s="840"/>
      <c r="AUB293" s="840"/>
      <c r="AUC293" s="840"/>
      <c r="AUD293" s="840"/>
      <c r="AUE293" s="840"/>
      <c r="AUF293" s="840"/>
      <c r="AUG293" s="840"/>
      <c r="AUH293" s="840"/>
      <c r="AUI293" s="840"/>
      <c r="AUJ293" s="840"/>
      <c r="AUK293" s="840"/>
      <c r="AUL293" s="840"/>
      <c r="AUM293" s="840"/>
      <c r="AUN293" s="840"/>
      <c r="AUO293" s="840"/>
      <c r="AUP293" s="840"/>
      <c r="AUQ293" s="840"/>
      <c r="AUR293" s="840"/>
      <c r="AUS293" s="840"/>
      <c r="AUT293" s="840"/>
      <c r="AUU293" s="840"/>
      <c r="AUV293" s="840"/>
      <c r="AUW293" s="840"/>
      <c r="AUX293" s="840"/>
      <c r="AUY293" s="840"/>
      <c r="AUZ293" s="840"/>
      <c r="AVA293" s="840"/>
      <c r="AVB293" s="840"/>
      <c r="AVC293" s="840"/>
      <c r="AVD293" s="840"/>
      <c r="AVE293" s="840"/>
      <c r="AVF293" s="840"/>
      <c r="AVG293" s="840"/>
      <c r="AVH293" s="840"/>
      <c r="AVI293" s="840"/>
      <c r="AVJ293" s="840"/>
      <c r="AVK293" s="840"/>
      <c r="AVL293" s="840"/>
      <c r="AVM293" s="840"/>
      <c r="AVN293" s="840"/>
      <c r="AVO293" s="840"/>
      <c r="AVP293" s="840"/>
      <c r="AVQ293" s="840"/>
      <c r="AVR293" s="840"/>
      <c r="AVS293" s="840"/>
      <c r="AVT293" s="840"/>
      <c r="AVU293" s="840"/>
      <c r="AVV293" s="840"/>
      <c r="AVW293" s="840"/>
      <c r="AVX293" s="840"/>
      <c r="AVY293" s="840"/>
      <c r="AVZ293" s="840"/>
      <c r="AWA293" s="840"/>
      <c r="AWB293" s="840"/>
      <c r="AWC293" s="840"/>
      <c r="AWD293" s="840"/>
      <c r="AWE293" s="840"/>
      <c r="AWF293" s="840"/>
      <c r="AWG293" s="840"/>
      <c r="AWH293" s="840"/>
      <c r="AWI293" s="840"/>
      <c r="AWJ293" s="840"/>
      <c r="AWK293" s="840"/>
      <c r="AWL293" s="840"/>
      <c r="AWM293" s="840"/>
      <c r="AWN293" s="840"/>
      <c r="AWO293" s="840"/>
      <c r="AWP293" s="840"/>
      <c r="AWQ293" s="840"/>
      <c r="AWR293" s="840"/>
      <c r="AWS293" s="840"/>
      <c r="AWT293" s="840"/>
      <c r="AWU293" s="840"/>
      <c r="AWV293" s="840"/>
      <c r="AWW293" s="840"/>
      <c r="AWX293" s="840"/>
      <c r="AWY293" s="840"/>
      <c r="AWZ293" s="840"/>
      <c r="AXA293" s="840"/>
      <c r="AXB293" s="840"/>
      <c r="AXC293" s="840"/>
      <c r="AXD293" s="840"/>
      <c r="AXE293" s="840"/>
      <c r="AXF293" s="840"/>
      <c r="AXG293" s="840"/>
      <c r="AXH293" s="840"/>
      <c r="AXI293" s="840"/>
      <c r="AXJ293" s="840"/>
      <c r="AXK293" s="840"/>
      <c r="AXL293" s="840"/>
      <c r="AXM293" s="840"/>
      <c r="AXN293" s="840"/>
      <c r="AXO293" s="840"/>
      <c r="AXP293" s="840"/>
      <c r="AXQ293" s="840"/>
      <c r="AXR293" s="840"/>
      <c r="AXS293" s="840"/>
      <c r="AXT293" s="840"/>
      <c r="AXU293" s="840"/>
      <c r="AXV293" s="840"/>
      <c r="AXW293" s="840"/>
      <c r="AXX293" s="840"/>
      <c r="AXY293" s="840"/>
      <c r="AXZ293" s="840"/>
      <c r="AYA293" s="840"/>
      <c r="AYB293" s="840"/>
      <c r="AYC293" s="840"/>
      <c r="AYD293" s="840"/>
      <c r="AYE293" s="840"/>
      <c r="AYF293" s="840"/>
      <c r="AYG293" s="840"/>
      <c r="AYH293" s="840"/>
      <c r="AYI293" s="840"/>
      <c r="AYJ293" s="840"/>
      <c r="AYK293" s="840"/>
      <c r="AYL293" s="840"/>
      <c r="AYM293" s="840"/>
      <c r="AYN293" s="840"/>
      <c r="AYO293" s="840"/>
      <c r="AYP293" s="840"/>
      <c r="AYQ293" s="840"/>
      <c r="AYR293" s="840"/>
      <c r="AYS293" s="840"/>
      <c r="AYT293" s="840"/>
      <c r="AYU293" s="840"/>
      <c r="AYV293" s="840"/>
      <c r="AYW293" s="840"/>
      <c r="AYX293" s="840"/>
      <c r="AYY293" s="840"/>
      <c r="AYZ293" s="840"/>
      <c r="AZA293" s="840"/>
      <c r="AZB293" s="840"/>
      <c r="AZC293" s="840"/>
      <c r="AZD293" s="840"/>
      <c r="AZE293" s="840"/>
      <c r="AZF293" s="840"/>
      <c r="AZG293" s="840"/>
      <c r="AZH293" s="840"/>
      <c r="AZI293" s="840"/>
      <c r="AZJ293" s="840"/>
      <c r="AZK293" s="840"/>
      <c r="AZL293" s="840"/>
      <c r="AZM293" s="840"/>
      <c r="AZN293" s="840"/>
      <c r="AZO293" s="840"/>
      <c r="AZP293" s="840"/>
      <c r="AZQ293" s="840"/>
      <c r="AZR293" s="840"/>
      <c r="AZS293" s="840"/>
      <c r="AZT293" s="840"/>
      <c r="AZU293" s="840"/>
      <c r="AZV293" s="840"/>
      <c r="AZW293" s="840"/>
      <c r="AZX293" s="840"/>
      <c r="AZY293" s="840"/>
      <c r="AZZ293" s="840"/>
      <c r="BAA293" s="840"/>
      <c r="BAB293" s="840"/>
      <c r="BAC293" s="840"/>
      <c r="BAD293" s="840"/>
      <c r="BAE293" s="840"/>
      <c r="BAF293" s="840"/>
      <c r="BAG293" s="840"/>
      <c r="BAH293" s="840"/>
      <c r="BAI293" s="840"/>
      <c r="BAJ293" s="840"/>
      <c r="BAK293" s="840"/>
      <c r="BAL293" s="840"/>
      <c r="BAM293" s="840"/>
      <c r="BAN293" s="840"/>
      <c r="BAO293" s="840"/>
      <c r="BAP293" s="840"/>
      <c r="BAQ293" s="840"/>
      <c r="BAR293" s="840"/>
      <c r="BAS293" s="840"/>
      <c r="BAT293" s="840"/>
      <c r="BAU293" s="840"/>
      <c r="BAV293" s="840"/>
      <c r="BAW293" s="840"/>
      <c r="BAX293" s="840"/>
      <c r="BAY293" s="840"/>
      <c r="BAZ293" s="840"/>
      <c r="BBA293" s="840"/>
      <c r="BBB293" s="840"/>
      <c r="BBC293" s="840"/>
      <c r="BBD293" s="840"/>
      <c r="BBE293" s="840"/>
      <c r="BBF293" s="840"/>
      <c r="BBG293" s="840"/>
      <c r="BBH293" s="840"/>
      <c r="BBI293" s="840"/>
      <c r="BBJ293" s="840"/>
      <c r="BBK293" s="840"/>
      <c r="BBL293" s="840"/>
      <c r="BBM293" s="840"/>
      <c r="BBN293" s="840"/>
      <c r="BBO293" s="840"/>
      <c r="BBP293" s="840"/>
      <c r="BBQ293" s="840"/>
      <c r="BBR293" s="840"/>
      <c r="BBS293" s="840"/>
      <c r="BBT293" s="840"/>
      <c r="BBU293" s="840"/>
      <c r="BBV293" s="840"/>
      <c r="BBW293" s="840"/>
      <c r="BBX293" s="840"/>
      <c r="BBY293" s="840"/>
      <c r="BBZ293" s="840"/>
      <c r="BCA293" s="840"/>
      <c r="BCB293" s="840"/>
      <c r="BCC293" s="840"/>
      <c r="BCD293" s="840"/>
      <c r="BCE293" s="840"/>
      <c r="BCF293" s="840"/>
      <c r="BCG293" s="840"/>
      <c r="BCH293" s="840"/>
      <c r="BCI293" s="840"/>
      <c r="BCJ293" s="840"/>
      <c r="BCK293" s="840"/>
      <c r="BCL293" s="840"/>
      <c r="BCM293" s="840"/>
      <c r="BCN293" s="840"/>
      <c r="BCO293" s="840"/>
      <c r="BCP293" s="840"/>
      <c r="BCQ293" s="840"/>
      <c r="BCR293" s="840"/>
      <c r="BCS293" s="840"/>
      <c r="BCT293" s="840"/>
      <c r="BCU293" s="840"/>
      <c r="BCV293" s="840"/>
      <c r="BCW293" s="840"/>
      <c r="BCX293" s="840"/>
      <c r="BCY293" s="840"/>
      <c r="BCZ293" s="840"/>
      <c r="BDA293" s="840"/>
      <c r="BDB293" s="840"/>
      <c r="BDC293" s="840"/>
      <c r="BDD293" s="840"/>
      <c r="BDE293" s="840"/>
      <c r="BDF293" s="840"/>
      <c r="BDG293" s="840"/>
      <c r="BDH293" s="840"/>
      <c r="BDI293" s="840"/>
      <c r="BDJ293" s="840"/>
      <c r="BDK293" s="840"/>
      <c r="BDL293" s="840"/>
      <c r="BDM293" s="840"/>
      <c r="BDN293" s="840"/>
      <c r="BDO293" s="840"/>
      <c r="BDP293" s="840"/>
      <c r="BDQ293" s="840"/>
      <c r="BDR293" s="840"/>
      <c r="BDS293" s="840"/>
      <c r="BDT293" s="840"/>
      <c r="BDU293" s="840"/>
      <c r="BDV293" s="840"/>
      <c r="BDW293" s="840"/>
      <c r="BDX293" s="840"/>
      <c r="BDY293" s="840"/>
      <c r="BDZ293" s="840"/>
      <c r="BEA293" s="840"/>
      <c r="BEB293" s="840"/>
      <c r="BEC293" s="840"/>
      <c r="BED293" s="840"/>
      <c r="BEE293" s="840"/>
      <c r="BEF293" s="840"/>
      <c r="BEG293" s="840"/>
      <c r="BEH293" s="840"/>
      <c r="BEI293" s="840"/>
      <c r="BEJ293" s="840"/>
      <c r="BEK293" s="840"/>
      <c r="BEL293" s="840"/>
      <c r="BEM293" s="840"/>
      <c r="BEN293" s="840"/>
      <c r="BEO293" s="840"/>
      <c r="BEP293" s="840"/>
      <c r="BEQ293" s="840"/>
      <c r="BER293" s="840"/>
      <c r="BES293" s="840"/>
      <c r="BET293" s="840"/>
      <c r="BEU293" s="840"/>
      <c r="BEV293" s="840"/>
      <c r="BEW293" s="840"/>
      <c r="BEX293" s="840"/>
      <c r="BEY293" s="840"/>
      <c r="BEZ293" s="840"/>
      <c r="BFA293" s="840"/>
      <c r="BFB293" s="840"/>
      <c r="BFC293" s="840"/>
      <c r="BFD293" s="840"/>
      <c r="BFE293" s="840"/>
      <c r="BFF293" s="840"/>
      <c r="BFG293" s="840"/>
      <c r="BFH293" s="840"/>
      <c r="BFI293" s="840"/>
      <c r="BFJ293" s="840"/>
      <c r="BFK293" s="840"/>
      <c r="BFL293" s="840"/>
      <c r="BFM293" s="840"/>
      <c r="BFN293" s="840"/>
      <c r="BFO293" s="840"/>
      <c r="BFP293" s="840"/>
      <c r="BFQ293" s="840"/>
      <c r="BFR293" s="840"/>
      <c r="BFS293" s="840"/>
      <c r="BFT293" s="840"/>
      <c r="BFU293" s="840"/>
      <c r="BFV293" s="840"/>
      <c r="BFW293" s="840"/>
      <c r="BFX293" s="840"/>
      <c r="BFY293" s="840"/>
      <c r="BFZ293" s="840"/>
      <c r="BGA293" s="840"/>
      <c r="BGB293" s="840"/>
      <c r="BGC293" s="840"/>
      <c r="BGD293" s="840"/>
      <c r="BGE293" s="840"/>
      <c r="BGF293" s="840"/>
      <c r="BGG293" s="840"/>
      <c r="BGH293" s="840"/>
      <c r="BGI293" s="840"/>
      <c r="BGJ293" s="840"/>
      <c r="BGK293" s="840"/>
      <c r="BGL293" s="840"/>
      <c r="BGM293" s="840"/>
      <c r="BGN293" s="840"/>
      <c r="BGO293" s="840"/>
      <c r="BGP293" s="840"/>
      <c r="BGQ293" s="840"/>
      <c r="BGR293" s="840"/>
      <c r="BGS293" s="840"/>
      <c r="BGT293" s="840"/>
      <c r="BGU293" s="840"/>
      <c r="BGV293" s="840"/>
      <c r="BGW293" s="840"/>
      <c r="BGX293" s="840"/>
      <c r="BGY293" s="840"/>
      <c r="BGZ293" s="840"/>
      <c r="BHA293" s="840"/>
      <c r="BHB293" s="840"/>
      <c r="BHC293" s="840"/>
      <c r="BHD293" s="840"/>
      <c r="BHE293" s="840"/>
      <c r="BHF293" s="840"/>
      <c r="BHG293" s="840"/>
      <c r="BHH293" s="840"/>
      <c r="BHI293" s="840"/>
      <c r="BHJ293" s="840"/>
      <c r="BHK293" s="840"/>
      <c r="BHL293" s="840"/>
      <c r="BHM293" s="840"/>
      <c r="BHN293" s="840"/>
      <c r="BHO293" s="840"/>
      <c r="BHP293" s="840"/>
      <c r="BHQ293" s="840"/>
      <c r="BHR293" s="840"/>
      <c r="BHS293" s="840"/>
      <c r="BHT293" s="840"/>
      <c r="BHU293" s="840"/>
      <c r="BHV293" s="840"/>
      <c r="BHW293" s="840"/>
      <c r="BHX293" s="840"/>
      <c r="BHY293" s="840"/>
      <c r="BHZ293" s="840"/>
      <c r="BIA293" s="840"/>
      <c r="BIB293" s="840"/>
      <c r="BIC293" s="840"/>
      <c r="BID293" s="840"/>
      <c r="BIE293" s="840"/>
      <c r="BIF293" s="840"/>
      <c r="BIG293" s="840"/>
      <c r="BIH293" s="840"/>
      <c r="BII293" s="840"/>
      <c r="BIJ293" s="840"/>
      <c r="BIK293" s="840"/>
      <c r="BIL293" s="840"/>
      <c r="BIM293" s="840"/>
      <c r="BIN293" s="840"/>
      <c r="BIO293" s="840"/>
      <c r="BIP293" s="840"/>
      <c r="BIQ293" s="840"/>
      <c r="BIR293" s="840"/>
      <c r="BIS293" s="840"/>
      <c r="BIT293" s="840"/>
      <c r="BIU293" s="840"/>
      <c r="BIV293" s="840"/>
      <c r="BIW293" s="840"/>
      <c r="BIX293" s="840"/>
      <c r="BIY293" s="840"/>
      <c r="BIZ293" s="840"/>
      <c r="BJA293" s="840"/>
      <c r="BJB293" s="840"/>
      <c r="BJC293" s="840"/>
      <c r="BJD293" s="840"/>
      <c r="BJE293" s="840"/>
      <c r="BJF293" s="840"/>
      <c r="BJG293" s="840"/>
      <c r="BJH293" s="840"/>
      <c r="BJI293" s="840"/>
      <c r="BJJ293" s="840"/>
      <c r="BJK293" s="840"/>
      <c r="BJL293" s="840"/>
      <c r="BJM293" s="840"/>
      <c r="BJN293" s="840"/>
      <c r="BJO293" s="840"/>
      <c r="BJP293" s="840"/>
      <c r="BJQ293" s="840"/>
      <c r="BJR293" s="840"/>
      <c r="BJS293" s="840"/>
      <c r="BJT293" s="840"/>
      <c r="BJU293" s="840"/>
      <c r="BJV293" s="840"/>
      <c r="BJW293" s="840"/>
      <c r="BJX293" s="840"/>
      <c r="BJY293" s="840"/>
      <c r="BJZ293" s="840"/>
      <c r="BKA293" s="840"/>
      <c r="BKB293" s="840"/>
      <c r="BKC293" s="840"/>
      <c r="BKD293" s="840"/>
      <c r="BKE293" s="840"/>
      <c r="BKF293" s="840"/>
      <c r="BKG293" s="840"/>
      <c r="BKH293" s="840"/>
      <c r="BKI293" s="840"/>
      <c r="BKJ293" s="840"/>
      <c r="BKK293" s="840"/>
      <c r="BKL293" s="840"/>
      <c r="BKM293" s="840"/>
      <c r="BKN293" s="840"/>
      <c r="BKO293" s="840"/>
      <c r="BKP293" s="840"/>
      <c r="BKQ293" s="840"/>
      <c r="BKR293" s="840"/>
      <c r="BKS293" s="840"/>
      <c r="BKT293" s="840"/>
      <c r="BKU293" s="840"/>
      <c r="BKV293" s="840"/>
      <c r="BKW293" s="840"/>
      <c r="BKX293" s="840"/>
      <c r="BKY293" s="840"/>
      <c r="BKZ293" s="840"/>
      <c r="BLA293" s="840"/>
      <c r="BLB293" s="840"/>
      <c r="BLC293" s="840"/>
      <c r="BLD293" s="840"/>
      <c r="BLE293" s="840"/>
      <c r="BLF293" s="840"/>
      <c r="BLG293" s="840"/>
      <c r="BLH293" s="840"/>
      <c r="BLI293" s="840"/>
      <c r="BLJ293" s="840"/>
      <c r="BLK293" s="840"/>
      <c r="BLL293" s="840"/>
      <c r="BLM293" s="840"/>
      <c r="BLN293" s="840"/>
      <c r="BLO293" s="840"/>
      <c r="BLP293" s="840"/>
      <c r="BLQ293" s="840"/>
      <c r="BLR293" s="840"/>
      <c r="BLS293" s="840"/>
      <c r="BLT293" s="840"/>
      <c r="BLU293" s="840"/>
      <c r="BLV293" s="840"/>
      <c r="BLW293" s="840"/>
      <c r="BLX293" s="840"/>
      <c r="BLY293" s="840"/>
      <c r="BLZ293" s="840"/>
      <c r="BMA293" s="840"/>
      <c r="BMB293" s="840"/>
      <c r="BMC293" s="840"/>
      <c r="BMD293" s="840"/>
      <c r="BME293" s="840"/>
      <c r="BMF293" s="840"/>
      <c r="BMG293" s="840"/>
      <c r="BMH293" s="840"/>
      <c r="BMI293" s="840"/>
      <c r="BMJ293" s="840"/>
      <c r="BMK293" s="840"/>
      <c r="BML293" s="840"/>
      <c r="BMM293" s="840"/>
      <c r="BMN293" s="840"/>
      <c r="BMO293" s="840"/>
      <c r="BMP293" s="840"/>
      <c r="BMQ293" s="840"/>
      <c r="BMR293" s="840"/>
      <c r="BMS293" s="840"/>
      <c r="BMT293" s="840"/>
      <c r="BMU293" s="840"/>
      <c r="BMV293" s="840"/>
      <c r="BMW293" s="840"/>
      <c r="BMX293" s="840"/>
      <c r="BMY293" s="840"/>
      <c r="BMZ293" s="840"/>
      <c r="BNA293" s="840"/>
      <c r="BNB293" s="840"/>
      <c r="BNC293" s="840"/>
      <c r="BND293" s="840"/>
      <c r="BNE293" s="840"/>
      <c r="BNF293" s="840"/>
      <c r="BNG293" s="840"/>
      <c r="BNH293" s="840"/>
      <c r="BNI293" s="840"/>
      <c r="BNJ293" s="840"/>
      <c r="BNK293" s="840"/>
      <c r="BNL293" s="840"/>
      <c r="BNM293" s="840"/>
      <c r="BNN293" s="840"/>
      <c r="BNO293" s="840"/>
      <c r="BNP293" s="840"/>
      <c r="BNQ293" s="840"/>
      <c r="BNR293" s="840"/>
      <c r="BNS293" s="840"/>
      <c r="BNT293" s="840"/>
      <c r="BNU293" s="840"/>
      <c r="BNV293" s="840"/>
      <c r="BNW293" s="840"/>
      <c r="BNX293" s="840"/>
      <c r="BNY293" s="840"/>
      <c r="BNZ293" s="840"/>
      <c r="BOA293" s="840"/>
      <c r="BOB293" s="840"/>
      <c r="BOC293" s="840"/>
      <c r="BOD293" s="840"/>
      <c r="BOE293" s="840"/>
      <c r="BOF293" s="840"/>
      <c r="BOG293" s="840"/>
      <c r="BOH293" s="840"/>
      <c r="BOI293" s="840"/>
      <c r="BOJ293" s="840"/>
      <c r="BOK293" s="840"/>
      <c r="BOL293" s="840"/>
      <c r="BOM293" s="840"/>
      <c r="BON293" s="840"/>
      <c r="BOO293" s="840"/>
      <c r="BOP293" s="840"/>
      <c r="BOQ293" s="840"/>
      <c r="BOR293" s="840"/>
      <c r="BOS293" s="840"/>
      <c r="BOT293" s="840"/>
      <c r="BOU293" s="840"/>
      <c r="BOV293" s="840"/>
      <c r="BOW293" s="840"/>
      <c r="BOX293" s="840"/>
      <c r="BOY293" s="840"/>
      <c r="BOZ293" s="840"/>
      <c r="BPA293" s="840"/>
      <c r="BPB293" s="840"/>
      <c r="BPC293" s="840"/>
      <c r="BPD293" s="840"/>
      <c r="BPE293" s="840"/>
      <c r="BPF293" s="840"/>
      <c r="BPG293" s="840"/>
      <c r="BPH293" s="840"/>
      <c r="BPI293" s="840"/>
      <c r="BPJ293" s="840"/>
      <c r="BPK293" s="840"/>
      <c r="BPL293" s="840"/>
      <c r="BPM293" s="840"/>
      <c r="BPN293" s="840"/>
      <c r="BPO293" s="840"/>
      <c r="BPP293" s="840"/>
      <c r="BPQ293" s="840"/>
      <c r="BPR293" s="840"/>
      <c r="BPS293" s="840"/>
      <c r="BPT293" s="840"/>
      <c r="BPU293" s="840"/>
      <c r="BPV293" s="840"/>
      <c r="BPW293" s="840"/>
      <c r="BPX293" s="840"/>
      <c r="BPY293" s="840"/>
      <c r="BPZ293" s="840"/>
      <c r="BQA293" s="840"/>
      <c r="BQB293" s="840"/>
      <c r="BQC293" s="840"/>
      <c r="BQD293" s="840"/>
      <c r="BQE293" s="840"/>
      <c r="BQF293" s="840"/>
      <c r="BQG293" s="840"/>
      <c r="BQH293" s="840"/>
      <c r="BQI293" s="840"/>
      <c r="BQJ293" s="840"/>
      <c r="BQK293" s="840"/>
      <c r="BQL293" s="840"/>
      <c r="BQM293" s="840"/>
      <c r="BQN293" s="840"/>
      <c r="BQO293" s="840"/>
      <c r="BQP293" s="840"/>
      <c r="BQQ293" s="840"/>
      <c r="BQR293" s="840"/>
      <c r="BQS293" s="840"/>
      <c r="BQT293" s="840"/>
      <c r="BQU293" s="840"/>
      <c r="BQV293" s="840"/>
      <c r="BQW293" s="840"/>
      <c r="BQX293" s="840"/>
      <c r="BQY293" s="840"/>
      <c r="BQZ293" s="840"/>
      <c r="BRA293" s="840"/>
      <c r="BRB293" s="840"/>
      <c r="BRC293" s="840"/>
      <c r="BRD293" s="840"/>
      <c r="BRE293" s="840"/>
      <c r="BRF293" s="840"/>
      <c r="BRG293" s="840"/>
      <c r="BRH293" s="840"/>
      <c r="BRI293" s="840"/>
      <c r="BRJ293" s="840"/>
      <c r="BRK293" s="840"/>
      <c r="BRL293" s="840"/>
      <c r="BRM293" s="840"/>
      <c r="BRN293" s="840"/>
      <c r="BRO293" s="840"/>
      <c r="BRP293" s="840"/>
      <c r="BRQ293" s="840"/>
      <c r="BRR293" s="840"/>
      <c r="BRS293" s="840"/>
      <c r="BRT293" s="840"/>
      <c r="BRU293" s="840"/>
      <c r="BRV293" s="840"/>
      <c r="BRW293" s="840"/>
      <c r="BRX293" s="840"/>
      <c r="BRY293" s="840"/>
      <c r="BRZ293" s="840"/>
      <c r="BSA293" s="840"/>
      <c r="BSB293" s="840"/>
      <c r="BSC293" s="840"/>
      <c r="BSD293" s="840"/>
      <c r="BSE293" s="840"/>
      <c r="BSF293" s="840"/>
      <c r="BSG293" s="840"/>
      <c r="BSH293" s="840"/>
      <c r="BSI293" s="840"/>
      <c r="BSJ293" s="840"/>
      <c r="BSK293" s="840"/>
      <c r="BSL293" s="840"/>
      <c r="BSM293" s="840"/>
      <c r="BSN293" s="840"/>
      <c r="BSO293" s="840"/>
      <c r="BSP293" s="840"/>
      <c r="BSQ293" s="840"/>
      <c r="BSR293" s="840"/>
      <c r="BSS293" s="840"/>
      <c r="BST293" s="840"/>
      <c r="BSU293" s="840"/>
      <c r="BSV293" s="840"/>
      <c r="BSW293" s="840"/>
      <c r="BSX293" s="840"/>
      <c r="BSY293" s="840"/>
      <c r="BSZ293" s="840"/>
      <c r="BTA293" s="840"/>
      <c r="BTB293" s="840"/>
      <c r="BTC293" s="840"/>
      <c r="BTD293" s="840"/>
      <c r="BTE293" s="840"/>
      <c r="BTF293" s="840"/>
      <c r="BTG293" s="840"/>
      <c r="BTH293" s="840"/>
      <c r="BTI293" s="840"/>
      <c r="BTJ293" s="840"/>
      <c r="BTK293" s="840"/>
      <c r="BTL293" s="840"/>
      <c r="BTM293" s="840"/>
      <c r="BTN293" s="840"/>
      <c r="BTO293" s="840"/>
      <c r="BTP293" s="840"/>
      <c r="BTQ293" s="840"/>
      <c r="BTR293" s="840"/>
      <c r="BTS293" s="840"/>
      <c r="BTT293" s="840"/>
      <c r="BTU293" s="840"/>
      <c r="BTV293" s="840"/>
      <c r="BTW293" s="840"/>
      <c r="BTX293" s="840"/>
      <c r="BTY293" s="840"/>
      <c r="BTZ293" s="840"/>
      <c r="BUA293" s="840"/>
      <c r="BUB293" s="840"/>
      <c r="BUC293" s="840"/>
      <c r="BUD293" s="840"/>
      <c r="BUE293" s="840"/>
      <c r="BUF293" s="840"/>
      <c r="BUG293" s="840"/>
      <c r="BUH293" s="840"/>
      <c r="BUI293" s="840"/>
      <c r="BUJ293" s="840"/>
      <c r="BUK293" s="840"/>
      <c r="BUL293" s="840"/>
      <c r="BUM293" s="840"/>
      <c r="BUN293" s="840"/>
      <c r="BUO293" s="840"/>
      <c r="BUP293" s="840"/>
      <c r="BUQ293" s="840"/>
      <c r="BUR293" s="840"/>
      <c r="BUS293" s="840"/>
      <c r="BUT293" s="840"/>
      <c r="BUU293" s="840"/>
      <c r="BUV293" s="840"/>
      <c r="BUW293" s="840"/>
      <c r="BUX293" s="840"/>
      <c r="BUY293" s="840"/>
      <c r="BUZ293" s="840"/>
      <c r="BVA293" s="840"/>
      <c r="BVB293" s="840"/>
      <c r="BVC293" s="840"/>
      <c r="BVD293" s="840"/>
      <c r="BVE293" s="840"/>
      <c r="BVF293" s="840"/>
      <c r="BVG293" s="840"/>
      <c r="BVH293" s="840"/>
      <c r="BVI293" s="840"/>
      <c r="BVJ293" s="840"/>
      <c r="BVK293" s="840"/>
      <c r="BVL293" s="840"/>
      <c r="BVM293" s="840"/>
      <c r="BVN293" s="840"/>
      <c r="BVO293" s="840"/>
      <c r="BVP293" s="840"/>
      <c r="BVQ293" s="840"/>
      <c r="BVR293" s="840"/>
      <c r="BVS293" s="840"/>
      <c r="BVT293" s="840"/>
      <c r="BVU293" s="840"/>
      <c r="BVV293" s="840"/>
      <c r="BVW293" s="840"/>
      <c r="BVX293" s="840"/>
      <c r="BVY293" s="840"/>
      <c r="BVZ293" s="840"/>
      <c r="BWA293" s="840"/>
      <c r="BWB293" s="840"/>
      <c r="BWC293" s="840"/>
      <c r="BWD293" s="840"/>
      <c r="BWE293" s="840"/>
      <c r="BWF293" s="840"/>
      <c r="BWG293" s="840"/>
      <c r="BWH293" s="840"/>
      <c r="BWI293" s="840"/>
      <c r="BWJ293" s="840"/>
      <c r="BWK293" s="840"/>
      <c r="BWL293" s="840"/>
      <c r="BWM293" s="840"/>
      <c r="BWN293" s="840"/>
      <c r="BWO293" s="840"/>
      <c r="BWP293" s="840"/>
      <c r="BWQ293" s="840"/>
      <c r="BWR293" s="840"/>
      <c r="BWS293" s="840"/>
      <c r="BWT293" s="840"/>
      <c r="BWU293" s="840"/>
      <c r="BWV293" s="840"/>
      <c r="BWW293" s="840"/>
      <c r="BWX293" s="840"/>
      <c r="BWY293" s="840"/>
      <c r="BWZ293" s="840"/>
      <c r="BXA293" s="840"/>
      <c r="BXB293" s="840"/>
      <c r="BXC293" s="840"/>
      <c r="BXD293" s="840"/>
      <c r="BXE293" s="840"/>
      <c r="BXF293" s="840"/>
      <c r="BXG293" s="840"/>
      <c r="BXH293" s="840"/>
      <c r="BXI293" s="840"/>
      <c r="BXJ293" s="840"/>
      <c r="BXK293" s="840"/>
      <c r="BXL293" s="840"/>
      <c r="BXM293" s="840"/>
      <c r="BXN293" s="840"/>
      <c r="BXO293" s="840"/>
      <c r="BXP293" s="840"/>
      <c r="BXQ293" s="840"/>
      <c r="BXR293" s="840"/>
      <c r="BXS293" s="840"/>
      <c r="BXT293" s="840"/>
      <c r="BXU293" s="840"/>
      <c r="BXV293" s="840"/>
      <c r="BXW293" s="840"/>
      <c r="BXX293" s="840"/>
      <c r="BXY293" s="840"/>
      <c r="BXZ293" s="840"/>
      <c r="BYA293" s="840"/>
      <c r="BYB293" s="840"/>
      <c r="BYC293" s="840"/>
      <c r="BYD293" s="840"/>
      <c r="BYE293" s="840"/>
      <c r="BYF293" s="840"/>
      <c r="BYG293" s="840"/>
      <c r="BYH293" s="840"/>
      <c r="BYI293" s="840"/>
      <c r="BYJ293" s="840"/>
      <c r="BYK293" s="840"/>
      <c r="BYL293" s="840"/>
      <c r="BYM293" s="840"/>
      <c r="BYN293" s="840"/>
      <c r="BYO293" s="840"/>
      <c r="BYP293" s="840"/>
      <c r="BYQ293" s="840"/>
      <c r="BYR293" s="840"/>
      <c r="BYS293" s="840"/>
      <c r="BYT293" s="840"/>
      <c r="BYU293" s="840"/>
      <c r="BYV293" s="840"/>
      <c r="BYW293" s="840"/>
      <c r="BYX293" s="840"/>
      <c r="BYY293" s="840"/>
      <c r="BYZ293" s="840"/>
      <c r="BZA293" s="840"/>
      <c r="BZB293" s="840"/>
      <c r="BZC293" s="840"/>
      <c r="BZD293" s="840"/>
      <c r="BZE293" s="840"/>
      <c r="BZF293" s="840"/>
      <c r="BZG293" s="840"/>
      <c r="BZH293" s="840"/>
      <c r="BZI293" s="840"/>
      <c r="BZJ293" s="840"/>
      <c r="BZK293" s="840"/>
      <c r="BZL293" s="840"/>
      <c r="BZM293" s="840"/>
      <c r="BZN293" s="840"/>
      <c r="BZO293" s="840"/>
      <c r="BZP293" s="840"/>
      <c r="BZQ293" s="840"/>
      <c r="BZR293" s="840"/>
      <c r="BZS293" s="840"/>
      <c r="BZT293" s="840"/>
      <c r="BZU293" s="840"/>
      <c r="BZV293" s="840"/>
      <c r="BZW293" s="840"/>
      <c r="BZX293" s="840"/>
      <c r="BZY293" s="840"/>
      <c r="BZZ293" s="840"/>
      <c r="CAA293" s="840"/>
      <c r="CAB293" s="840"/>
      <c r="CAC293" s="840"/>
      <c r="CAD293" s="840"/>
      <c r="CAE293" s="840"/>
      <c r="CAF293" s="840"/>
      <c r="CAG293" s="840"/>
      <c r="CAH293" s="840"/>
      <c r="CAI293" s="840"/>
      <c r="CAJ293" s="840"/>
      <c r="CAK293" s="840"/>
      <c r="CAL293" s="840"/>
      <c r="CAM293" s="840"/>
      <c r="CAN293" s="840"/>
      <c r="CAO293" s="840"/>
      <c r="CAP293" s="840"/>
      <c r="CAQ293" s="840"/>
      <c r="CAR293" s="840"/>
      <c r="CAS293" s="840"/>
      <c r="CAT293" s="840"/>
      <c r="CAU293" s="840"/>
      <c r="CAV293" s="840"/>
      <c r="CAW293" s="840"/>
      <c r="CAX293" s="840"/>
      <c r="CAY293" s="840"/>
      <c r="CAZ293" s="840"/>
      <c r="CBA293" s="840"/>
      <c r="CBB293" s="840"/>
      <c r="CBC293" s="840"/>
      <c r="CBD293" s="840"/>
      <c r="CBE293" s="840"/>
      <c r="CBF293" s="840"/>
      <c r="CBG293" s="840"/>
      <c r="CBH293" s="840"/>
      <c r="CBI293" s="840"/>
      <c r="CBJ293" s="840"/>
      <c r="CBK293" s="840"/>
      <c r="CBL293" s="840"/>
      <c r="CBM293" s="840"/>
      <c r="CBN293" s="840"/>
      <c r="CBO293" s="840"/>
      <c r="CBP293" s="840"/>
      <c r="CBQ293" s="840"/>
      <c r="CBR293" s="840"/>
      <c r="CBS293" s="840"/>
      <c r="CBT293" s="840"/>
      <c r="CBU293" s="840"/>
      <c r="CBV293" s="840"/>
      <c r="CBW293" s="840"/>
      <c r="CBX293" s="840"/>
      <c r="CBY293" s="840"/>
      <c r="CBZ293" s="840"/>
      <c r="CCA293" s="840"/>
      <c r="CCB293" s="840"/>
      <c r="CCC293" s="840"/>
      <c r="CCD293" s="840"/>
      <c r="CCE293" s="840"/>
      <c r="CCF293" s="840"/>
      <c r="CCG293" s="840"/>
      <c r="CCH293" s="840"/>
      <c r="CCI293" s="840"/>
      <c r="CCJ293" s="840"/>
      <c r="CCK293" s="840"/>
      <c r="CCL293" s="840"/>
      <c r="CCM293" s="840"/>
      <c r="CCN293" s="840"/>
      <c r="CCO293" s="840"/>
      <c r="CCP293" s="840"/>
      <c r="CCQ293" s="840"/>
      <c r="CCR293" s="840"/>
      <c r="CCS293" s="840"/>
      <c r="CCT293" s="840"/>
      <c r="CCU293" s="840"/>
      <c r="CCV293" s="840"/>
      <c r="CCW293" s="840"/>
      <c r="CCX293" s="840"/>
      <c r="CCY293" s="840"/>
      <c r="CCZ293" s="840"/>
      <c r="CDA293" s="840"/>
      <c r="CDB293" s="840"/>
      <c r="CDC293" s="840"/>
      <c r="CDD293" s="840"/>
      <c r="CDE293" s="840"/>
      <c r="CDF293" s="840"/>
      <c r="CDG293" s="840"/>
      <c r="CDH293" s="840"/>
      <c r="CDI293" s="840"/>
      <c r="CDJ293" s="840"/>
      <c r="CDK293" s="840"/>
      <c r="CDL293" s="840"/>
      <c r="CDM293" s="840"/>
      <c r="CDN293" s="840"/>
      <c r="CDO293" s="840"/>
      <c r="CDP293" s="840"/>
      <c r="CDQ293" s="840"/>
      <c r="CDR293" s="840"/>
      <c r="CDS293" s="840"/>
      <c r="CDT293" s="840"/>
      <c r="CDU293" s="840"/>
      <c r="CDV293" s="840"/>
      <c r="CDW293" s="840"/>
      <c r="CDX293" s="840"/>
      <c r="CDY293" s="840"/>
      <c r="CDZ293" s="840"/>
      <c r="CEA293" s="840"/>
      <c r="CEB293" s="840"/>
      <c r="CEC293" s="840"/>
      <c r="CED293" s="840"/>
      <c r="CEE293" s="840"/>
      <c r="CEF293" s="840"/>
      <c r="CEG293" s="840"/>
      <c r="CEH293" s="840"/>
      <c r="CEI293" s="840"/>
      <c r="CEJ293" s="840"/>
      <c r="CEK293" s="840"/>
      <c r="CEL293" s="840"/>
      <c r="CEM293" s="840"/>
      <c r="CEN293" s="840"/>
      <c r="CEO293" s="840"/>
      <c r="CEP293" s="840"/>
      <c r="CEQ293" s="840"/>
      <c r="CER293" s="840"/>
      <c r="CES293" s="840"/>
      <c r="CET293" s="840"/>
      <c r="CEU293" s="840"/>
      <c r="CEV293" s="840"/>
      <c r="CEW293" s="840"/>
      <c r="CEX293" s="840"/>
      <c r="CEY293" s="840"/>
      <c r="CEZ293" s="840"/>
      <c r="CFA293" s="840"/>
      <c r="CFB293" s="840"/>
      <c r="CFC293" s="840"/>
      <c r="CFD293" s="840"/>
      <c r="CFE293" s="840"/>
      <c r="CFF293" s="840"/>
      <c r="CFG293" s="840"/>
      <c r="CFH293" s="840"/>
      <c r="CFI293" s="840"/>
      <c r="CFJ293" s="840"/>
      <c r="CFK293" s="840"/>
      <c r="CFL293" s="840"/>
      <c r="CFM293" s="840"/>
      <c r="CFN293" s="840"/>
      <c r="CFO293" s="840"/>
      <c r="CFP293" s="840"/>
      <c r="CFQ293" s="840"/>
      <c r="CFR293" s="840"/>
      <c r="CFS293" s="840"/>
      <c r="CFT293" s="840"/>
      <c r="CFU293" s="840"/>
      <c r="CFV293" s="840"/>
      <c r="CFW293" s="840"/>
      <c r="CFX293" s="840"/>
      <c r="CFY293" s="840"/>
      <c r="CFZ293" s="840"/>
      <c r="CGA293" s="840"/>
      <c r="CGB293" s="840"/>
      <c r="CGC293" s="840"/>
      <c r="CGD293" s="840"/>
      <c r="CGE293" s="840"/>
      <c r="CGF293" s="840"/>
      <c r="CGG293" s="840"/>
      <c r="CGH293" s="840"/>
      <c r="CGI293" s="840"/>
      <c r="CGJ293" s="840"/>
      <c r="CGK293" s="840"/>
      <c r="CGL293" s="840"/>
      <c r="CGM293" s="840"/>
      <c r="CGN293" s="840"/>
      <c r="CGO293" s="840"/>
      <c r="CGP293" s="840"/>
      <c r="CGQ293" s="840"/>
      <c r="CGR293" s="840"/>
      <c r="CGS293" s="840"/>
      <c r="CGT293" s="840"/>
      <c r="CGU293" s="840"/>
      <c r="CGV293" s="840"/>
      <c r="CGW293" s="840"/>
      <c r="CGX293" s="840"/>
      <c r="CGY293" s="840"/>
      <c r="CGZ293" s="840"/>
      <c r="CHA293" s="840"/>
      <c r="CHB293" s="840"/>
      <c r="CHC293" s="840"/>
      <c r="CHD293" s="840"/>
      <c r="CHE293" s="840"/>
      <c r="CHF293" s="840"/>
      <c r="CHG293" s="840"/>
      <c r="CHH293" s="840"/>
      <c r="CHI293" s="840"/>
      <c r="CHJ293" s="840"/>
      <c r="CHK293" s="840"/>
      <c r="CHL293" s="840"/>
      <c r="CHM293" s="840"/>
      <c r="CHN293" s="840"/>
      <c r="CHO293" s="840"/>
      <c r="CHP293" s="840"/>
      <c r="CHQ293" s="840"/>
      <c r="CHR293" s="840"/>
      <c r="CHS293" s="840"/>
      <c r="CHT293" s="840"/>
      <c r="CHU293" s="840"/>
      <c r="CHV293" s="840"/>
      <c r="CHW293" s="840"/>
      <c r="CHX293" s="840"/>
      <c r="CHY293" s="840"/>
      <c r="CHZ293" s="840"/>
      <c r="CIA293" s="840"/>
      <c r="CIB293" s="840"/>
      <c r="CIC293" s="840"/>
      <c r="CID293" s="840"/>
      <c r="CIE293" s="840"/>
      <c r="CIF293" s="840"/>
      <c r="CIG293" s="840"/>
      <c r="CIH293" s="840"/>
      <c r="CII293" s="840"/>
      <c r="CIJ293" s="840"/>
      <c r="CIK293" s="840"/>
      <c r="CIL293" s="840"/>
      <c r="CIM293" s="840"/>
      <c r="CIN293" s="840"/>
      <c r="CIO293" s="840"/>
      <c r="CIP293" s="840"/>
      <c r="CIQ293" s="840"/>
      <c r="CIR293" s="840"/>
      <c r="CIS293" s="840"/>
      <c r="CIT293" s="840"/>
      <c r="CIU293" s="840"/>
      <c r="CIV293" s="840"/>
      <c r="CIW293" s="840"/>
      <c r="CIX293" s="840"/>
      <c r="CIY293" s="840"/>
      <c r="CIZ293" s="840"/>
      <c r="CJA293" s="840"/>
      <c r="CJB293" s="840"/>
      <c r="CJC293" s="840"/>
      <c r="CJD293" s="840"/>
      <c r="CJE293" s="840"/>
      <c r="CJF293" s="840"/>
      <c r="CJG293" s="840"/>
      <c r="CJH293" s="840"/>
      <c r="CJI293" s="840"/>
      <c r="CJJ293" s="840"/>
      <c r="CJK293" s="840"/>
      <c r="CJL293" s="840"/>
      <c r="CJM293" s="840"/>
      <c r="CJN293" s="840"/>
      <c r="CJO293" s="840"/>
      <c r="CJP293" s="840"/>
      <c r="CJQ293" s="840"/>
      <c r="CJR293" s="840"/>
      <c r="CJS293" s="840"/>
      <c r="CJT293" s="840"/>
      <c r="CJU293" s="840"/>
      <c r="CJV293" s="840"/>
      <c r="CJW293" s="840"/>
      <c r="CJX293" s="840"/>
      <c r="CJY293" s="840"/>
      <c r="CJZ293" s="840"/>
      <c r="CKA293" s="840"/>
      <c r="CKB293" s="840"/>
      <c r="CKC293" s="840"/>
      <c r="CKD293" s="840"/>
      <c r="CKE293" s="840"/>
      <c r="CKF293" s="840"/>
      <c r="CKG293" s="840"/>
      <c r="CKH293" s="840"/>
      <c r="CKI293" s="840"/>
      <c r="CKJ293" s="840"/>
      <c r="CKK293" s="840"/>
      <c r="CKL293" s="840"/>
      <c r="CKM293" s="840"/>
      <c r="CKN293" s="840"/>
      <c r="CKO293" s="840"/>
      <c r="CKP293" s="840"/>
      <c r="CKQ293" s="840"/>
      <c r="CKR293" s="840"/>
      <c r="CKS293" s="840"/>
      <c r="CKT293" s="840"/>
      <c r="CKU293" s="840"/>
      <c r="CKV293" s="840"/>
      <c r="CKW293" s="840"/>
      <c r="CKX293" s="840"/>
      <c r="CKY293" s="840"/>
      <c r="CKZ293" s="840"/>
      <c r="CLA293" s="840"/>
      <c r="CLB293" s="840"/>
      <c r="CLC293" s="840"/>
      <c r="CLD293" s="840"/>
      <c r="CLE293" s="840"/>
      <c r="CLF293" s="840"/>
      <c r="CLG293" s="840"/>
      <c r="CLH293" s="840"/>
      <c r="CLI293" s="840"/>
      <c r="CLJ293" s="840"/>
      <c r="CLK293" s="840"/>
      <c r="CLL293" s="840"/>
      <c r="CLM293" s="840"/>
      <c r="CLN293" s="840"/>
      <c r="CLO293" s="840"/>
      <c r="CLP293" s="840"/>
      <c r="CLQ293" s="840"/>
      <c r="CLR293" s="840"/>
      <c r="CLS293" s="840"/>
      <c r="CLT293" s="840"/>
      <c r="CLU293" s="840"/>
      <c r="CLV293" s="840"/>
      <c r="CLW293" s="840"/>
      <c r="CLX293" s="840"/>
      <c r="CLY293" s="840"/>
      <c r="CLZ293" s="840"/>
      <c r="CMA293" s="840"/>
      <c r="CMB293" s="840"/>
      <c r="CMC293" s="840"/>
      <c r="CMD293" s="840"/>
      <c r="CME293" s="840"/>
      <c r="CMF293" s="840"/>
      <c r="CMG293" s="840"/>
      <c r="CMH293" s="840"/>
      <c r="CMI293" s="840"/>
      <c r="CMJ293" s="840"/>
      <c r="CMK293" s="840"/>
      <c r="CML293" s="840"/>
      <c r="CMM293" s="840"/>
      <c r="CMN293" s="840"/>
      <c r="CMO293" s="840"/>
      <c r="CMP293" s="840"/>
      <c r="CMQ293" s="840"/>
      <c r="CMR293" s="840"/>
      <c r="CMS293" s="840"/>
      <c r="CMT293" s="840"/>
      <c r="CMU293" s="840"/>
      <c r="CMV293" s="840"/>
      <c r="CMW293" s="840"/>
      <c r="CMX293" s="840"/>
      <c r="CMY293" s="840"/>
      <c r="CMZ293" s="840"/>
      <c r="CNA293" s="840"/>
      <c r="CNB293" s="840"/>
      <c r="CNC293" s="840"/>
      <c r="CND293" s="840"/>
      <c r="CNE293" s="840"/>
      <c r="CNF293" s="840"/>
      <c r="CNG293" s="840"/>
      <c r="CNH293" s="840"/>
      <c r="CNI293" s="840"/>
      <c r="CNJ293" s="840"/>
      <c r="CNK293" s="840"/>
      <c r="CNL293" s="840"/>
      <c r="CNM293" s="840"/>
      <c r="CNN293" s="840"/>
      <c r="CNO293" s="840"/>
      <c r="CNP293" s="840"/>
      <c r="CNQ293" s="840"/>
      <c r="CNR293" s="840"/>
      <c r="CNS293" s="840"/>
      <c r="CNT293" s="840"/>
      <c r="CNU293" s="840"/>
      <c r="CNV293" s="840"/>
      <c r="CNW293" s="840"/>
      <c r="CNX293" s="840"/>
      <c r="CNY293" s="840"/>
      <c r="CNZ293" s="840"/>
      <c r="COA293" s="840"/>
      <c r="COB293" s="840"/>
      <c r="COC293" s="840"/>
      <c r="COD293" s="840"/>
      <c r="COE293" s="840"/>
      <c r="COF293" s="840"/>
      <c r="COG293" s="840"/>
      <c r="COH293" s="840"/>
      <c r="COI293" s="840"/>
      <c r="COJ293" s="840"/>
      <c r="COK293" s="840"/>
      <c r="COL293" s="840"/>
      <c r="COM293" s="840"/>
      <c r="CON293" s="840"/>
      <c r="COO293" s="840"/>
      <c r="COP293" s="840"/>
      <c r="COQ293" s="840"/>
      <c r="COR293" s="840"/>
      <c r="COS293" s="840"/>
      <c r="COT293" s="840"/>
      <c r="COU293" s="840"/>
      <c r="COV293" s="840"/>
      <c r="COW293" s="840"/>
      <c r="COX293" s="840"/>
      <c r="COY293" s="840"/>
      <c r="COZ293" s="840"/>
      <c r="CPA293" s="840"/>
      <c r="CPB293" s="840"/>
      <c r="CPC293" s="840"/>
      <c r="CPD293" s="840"/>
      <c r="CPE293" s="840"/>
      <c r="CPF293" s="840"/>
      <c r="CPG293" s="840"/>
      <c r="CPH293" s="840"/>
      <c r="CPI293" s="840"/>
      <c r="CPJ293" s="840"/>
      <c r="CPK293" s="840"/>
      <c r="CPL293" s="840"/>
      <c r="CPM293" s="840"/>
      <c r="CPN293" s="840"/>
      <c r="CPO293" s="840"/>
      <c r="CPP293" s="840"/>
      <c r="CPQ293" s="840"/>
      <c r="CPR293" s="840"/>
      <c r="CPS293" s="840"/>
      <c r="CPT293" s="840"/>
      <c r="CPU293" s="840"/>
      <c r="CPV293" s="840"/>
      <c r="CPW293" s="840"/>
      <c r="CPX293" s="840"/>
      <c r="CPY293" s="840"/>
      <c r="CPZ293" s="840"/>
      <c r="CQA293" s="840"/>
      <c r="CQB293" s="840"/>
      <c r="CQC293" s="840"/>
      <c r="CQD293" s="840"/>
      <c r="CQE293" s="840"/>
      <c r="CQF293" s="840"/>
      <c r="CQG293" s="840"/>
      <c r="CQH293" s="840"/>
      <c r="CQI293" s="840"/>
      <c r="CQJ293" s="840"/>
      <c r="CQK293" s="840"/>
      <c r="CQL293" s="840"/>
      <c r="CQM293" s="840"/>
      <c r="CQN293" s="840"/>
      <c r="CQO293" s="840"/>
      <c r="CQP293" s="840"/>
      <c r="CQQ293" s="840"/>
      <c r="CQR293" s="840"/>
      <c r="CQS293" s="840"/>
      <c r="CQT293" s="840"/>
      <c r="CQU293" s="840"/>
      <c r="CQV293" s="840"/>
      <c r="CQW293" s="840"/>
      <c r="CQX293" s="840"/>
      <c r="CQY293" s="840"/>
      <c r="CQZ293" s="840"/>
      <c r="CRA293" s="840"/>
      <c r="CRB293" s="840"/>
      <c r="CRC293" s="840"/>
      <c r="CRD293" s="840"/>
      <c r="CRE293" s="840"/>
      <c r="CRF293" s="840"/>
      <c r="CRG293" s="840"/>
      <c r="CRH293" s="840"/>
      <c r="CRI293" s="840"/>
      <c r="CRJ293" s="840"/>
      <c r="CRK293" s="840"/>
      <c r="CRL293" s="840"/>
      <c r="CRM293" s="840"/>
      <c r="CRN293" s="840"/>
      <c r="CRO293" s="840"/>
      <c r="CRP293" s="840"/>
      <c r="CRQ293" s="840"/>
      <c r="CRR293" s="840"/>
      <c r="CRS293" s="840"/>
      <c r="CRT293" s="840"/>
      <c r="CRU293" s="840"/>
      <c r="CRV293" s="840"/>
      <c r="CRW293" s="840"/>
      <c r="CRX293" s="840"/>
      <c r="CRY293" s="840"/>
      <c r="CRZ293" s="840"/>
      <c r="CSA293" s="840"/>
      <c r="CSB293" s="840"/>
      <c r="CSC293" s="840"/>
      <c r="CSD293" s="840"/>
      <c r="CSE293" s="840"/>
      <c r="CSF293" s="840"/>
      <c r="CSG293" s="840"/>
      <c r="CSH293" s="840"/>
      <c r="CSI293" s="840"/>
      <c r="CSJ293" s="840"/>
      <c r="CSK293" s="840"/>
      <c r="CSL293" s="840"/>
      <c r="CSM293" s="840"/>
      <c r="CSN293" s="840"/>
      <c r="CSO293" s="840"/>
      <c r="CSP293" s="840"/>
      <c r="CSQ293" s="840"/>
      <c r="CSR293" s="840"/>
      <c r="CSS293" s="840"/>
      <c r="CST293" s="840"/>
      <c r="CSU293" s="840"/>
      <c r="CSV293" s="840"/>
      <c r="CSW293" s="840"/>
      <c r="CSX293" s="840"/>
      <c r="CSY293" s="840"/>
      <c r="CSZ293" s="840"/>
      <c r="CTA293" s="840"/>
      <c r="CTB293" s="840"/>
      <c r="CTC293" s="840"/>
      <c r="CTD293" s="840"/>
      <c r="CTE293" s="840"/>
      <c r="CTF293" s="840"/>
      <c r="CTG293" s="840"/>
      <c r="CTH293" s="840"/>
      <c r="CTI293" s="840"/>
      <c r="CTJ293" s="840"/>
      <c r="CTK293" s="840"/>
      <c r="CTL293" s="840"/>
      <c r="CTM293" s="840"/>
      <c r="CTN293" s="840"/>
      <c r="CTO293" s="840"/>
      <c r="CTP293" s="840"/>
      <c r="CTQ293" s="840"/>
      <c r="CTR293" s="840"/>
      <c r="CTS293" s="840"/>
      <c r="CTT293" s="840"/>
      <c r="CTU293" s="840"/>
      <c r="CTV293" s="840"/>
      <c r="CTW293" s="840"/>
      <c r="CTX293" s="840"/>
      <c r="CTY293" s="840"/>
      <c r="CTZ293" s="840"/>
      <c r="CUA293" s="840"/>
      <c r="CUB293" s="840"/>
      <c r="CUC293" s="840"/>
      <c r="CUD293" s="840"/>
      <c r="CUE293" s="840"/>
      <c r="CUF293" s="840"/>
      <c r="CUG293" s="840"/>
      <c r="CUH293" s="840"/>
      <c r="CUI293" s="840"/>
      <c r="CUJ293" s="840"/>
      <c r="CUK293" s="840"/>
      <c r="CUL293" s="840"/>
      <c r="CUM293" s="840"/>
      <c r="CUN293" s="840"/>
      <c r="CUO293" s="840"/>
      <c r="CUP293" s="840"/>
      <c r="CUQ293" s="840"/>
      <c r="CUR293" s="840"/>
      <c r="CUS293" s="840"/>
      <c r="CUT293" s="840"/>
      <c r="CUU293" s="840"/>
      <c r="CUV293" s="840"/>
      <c r="CUW293" s="840"/>
      <c r="CUX293" s="840"/>
      <c r="CUY293" s="840"/>
      <c r="CUZ293" s="840"/>
      <c r="CVA293" s="840"/>
      <c r="CVB293" s="840"/>
      <c r="CVC293" s="840"/>
      <c r="CVD293" s="840"/>
      <c r="CVE293" s="840"/>
      <c r="CVF293" s="840"/>
      <c r="CVG293" s="840"/>
      <c r="CVH293" s="840"/>
      <c r="CVI293" s="840"/>
      <c r="CVJ293" s="840"/>
      <c r="CVK293" s="840"/>
      <c r="CVL293" s="840"/>
      <c r="CVM293" s="840"/>
      <c r="CVN293" s="840"/>
      <c r="CVO293" s="840"/>
      <c r="CVP293" s="840"/>
      <c r="CVQ293" s="840"/>
      <c r="CVR293" s="840"/>
      <c r="CVS293" s="840"/>
      <c r="CVT293" s="840"/>
      <c r="CVU293" s="840"/>
      <c r="CVV293" s="840"/>
      <c r="CVW293" s="840"/>
      <c r="CVX293" s="840"/>
      <c r="CVY293" s="840"/>
      <c r="CVZ293" s="840"/>
      <c r="CWA293" s="840"/>
      <c r="CWB293" s="840"/>
      <c r="CWC293" s="840"/>
      <c r="CWD293" s="840"/>
      <c r="CWE293" s="840"/>
      <c r="CWF293" s="840"/>
      <c r="CWG293" s="840"/>
      <c r="CWH293" s="840"/>
      <c r="CWI293" s="840"/>
      <c r="CWJ293" s="840"/>
      <c r="CWK293" s="840"/>
      <c r="CWL293" s="840"/>
      <c r="CWM293" s="840"/>
      <c r="CWN293" s="840"/>
      <c r="CWO293" s="840"/>
      <c r="CWP293" s="840"/>
      <c r="CWQ293" s="840"/>
      <c r="CWR293" s="840"/>
      <c r="CWS293" s="840"/>
      <c r="CWT293" s="840"/>
      <c r="CWU293" s="840"/>
      <c r="CWV293" s="840"/>
      <c r="CWW293" s="840"/>
      <c r="CWX293" s="840"/>
      <c r="CWY293" s="840"/>
      <c r="CWZ293" s="840"/>
      <c r="CXA293" s="840"/>
      <c r="CXB293" s="840"/>
      <c r="CXC293" s="840"/>
      <c r="CXD293" s="840"/>
      <c r="CXE293" s="840"/>
      <c r="CXF293" s="840"/>
      <c r="CXG293" s="840"/>
      <c r="CXH293" s="840"/>
      <c r="CXI293" s="840"/>
      <c r="CXJ293" s="840"/>
      <c r="CXK293" s="840"/>
      <c r="CXL293" s="840"/>
      <c r="CXM293" s="840"/>
      <c r="CXN293" s="840"/>
      <c r="CXO293" s="840"/>
      <c r="CXP293" s="840"/>
      <c r="CXQ293" s="840"/>
      <c r="CXR293" s="840"/>
      <c r="CXS293" s="840"/>
      <c r="CXT293" s="840"/>
      <c r="CXU293" s="840"/>
      <c r="CXV293" s="840"/>
      <c r="CXW293" s="840"/>
      <c r="CXX293" s="840"/>
      <c r="CXY293" s="840"/>
      <c r="CXZ293" s="840"/>
      <c r="CYA293" s="840"/>
      <c r="CYB293" s="840"/>
      <c r="CYC293" s="840"/>
      <c r="CYD293" s="840"/>
      <c r="CYE293" s="840"/>
      <c r="CYF293" s="840"/>
      <c r="CYG293" s="840"/>
      <c r="CYH293" s="840"/>
      <c r="CYI293" s="840"/>
      <c r="CYJ293" s="840"/>
      <c r="CYK293" s="840"/>
      <c r="CYL293" s="840"/>
      <c r="CYM293" s="840"/>
      <c r="CYN293" s="840"/>
      <c r="CYO293" s="840"/>
      <c r="CYP293" s="840"/>
      <c r="CYQ293" s="840"/>
      <c r="CYR293" s="840"/>
      <c r="CYS293" s="840"/>
      <c r="CYT293" s="840"/>
      <c r="CYU293" s="840"/>
      <c r="CYV293" s="840"/>
      <c r="CYW293" s="840"/>
      <c r="CYX293" s="840"/>
      <c r="CYY293" s="840"/>
      <c r="CYZ293" s="840"/>
      <c r="CZA293" s="840"/>
      <c r="CZB293" s="840"/>
      <c r="CZC293" s="840"/>
      <c r="CZD293" s="840"/>
      <c r="CZE293" s="840"/>
      <c r="CZF293" s="840"/>
      <c r="CZG293" s="840"/>
      <c r="CZH293" s="840"/>
      <c r="CZI293" s="840"/>
      <c r="CZJ293" s="840"/>
      <c r="CZK293" s="840"/>
      <c r="CZL293" s="840"/>
      <c r="CZM293" s="840"/>
      <c r="CZN293" s="840"/>
      <c r="CZO293" s="840"/>
      <c r="CZP293" s="840"/>
      <c r="CZQ293" s="840"/>
      <c r="CZR293" s="840"/>
      <c r="CZS293" s="840"/>
      <c r="CZT293" s="840"/>
      <c r="CZU293" s="840"/>
      <c r="CZV293" s="840"/>
      <c r="CZW293" s="840"/>
      <c r="CZX293" s="840"/>
      <c r="CZY293" s="840"/>
      <c r="CZZ293" s="840"/>
      <c r="DAA293" s="840"/>
      <c r="DAB293" s="840"/>
      <c r="DAC293" s="840"/>
      <c r="DAD293" s="840"/>
      <c r="DAE293" s="840"/>
      <c r="DAF293" s="840"/>
      <c r="DAG293" s="840"/>
      <c r="DAH293" s="840"/>
      <c r="DAI293" s="840"/>
      <c r="DAJ293" s="840"/>
      <c r="DAK293" s="840"/>
      <c r="DAL293" s="840"/>
      <c r="DAM293" s="840"/>
      <c r="DAN293" s="840"/>
      <c r="DAO293" s="840"/>
      <c r="DAP293" s="840"/>
      <c r="DAQ293" s="840"/>
      <c r="DAR293" s="840"/>
      <c r="DAS293" s="840"/>
      <c r="DAT293" s="840"/>
      <c r="DAU293" s="840"/>
      <c r="DAV293" s="840"/>
      <c r="DAW293" s="840"/>
      <c r="DAX293" s="840"/>
      <c r="DAY293" s="840"/>
      <c r="DAZ293" s="840"/>
      <c r="DBA293" s="840"/>
      <c r="DBB293" s="840"/>
      <c r="DBC293" s="840"/>
      <c r="DBD293" s="840"/>
      <c r="DBE293" s="840"/>
      <c r="DBF293" s="840"/>
      <c r="DBG293" s="840"/>
      <c r="DBH293" s="840"/>
      <c r="DBI293" s="840"/>
      <c r="DBJ293" s="840"/>
      <c r="DBK293" s="840"/>
      <c r="DBL293" s="840"/>
      <c r="DBM293" s="840"/>
      <c r="DBN293" s="840"/>
      <c r="DBO293" s="840"/>
      <c r="DBP293" s="840"/>
      <c r="DBQ293" s="840"/>
      <c r="DBR293" s="840"/>
      <c r="DBS293" s="840"/>
      <c r="DBT293" s="840"/>
      <c r="DBU293" s="840"/>
      <c r="DBV293" s="840"/>
      <c r="DBW293" s="840"/>
      <c r="DBX293" s="840"/>
      <c r="DBY293" s="840"/>
      <c r="DBZ293" s="840"/>
      <c r="DCA293" s="840"/>
      <c r="DCB293" s="840"/>
      <c r="DCC293" s="840"/>
      <c r="DCD293" s="840"/>
      <c r="DCE293" s="840"/>
      <c r="DCF293" s="840"/>
      <c r="DCG293" s="840"/>
      <c r="DCH293" s="840"/>
      <c r="DCI293" s="840"/>
      <c r="DCJ293" s="840"/>
      <c r="DCK293" s="840"/>
      <c r="DCL293" s="840"/>
      <c r="DCM293" s="840"/>
      <c r="DCN293" s="840"/>
      <c r="DCO293" s="840"/>
      <c r="DCP293" s="840"/>
      <c r="DCQ293" s="840"/>
      <c r="DCR293" s="840"/>
      <c r="DCS293" s="840"/>
      <c r="DCT293" s="840"/>
      <c r="DCU293" s="840"/>
      <c r="DCV293" s="840"/>
      <c r="DCW293" s="840"/>
      <c r="DCX293" s="840"/>
      <c r="DCY293" s="840"/>
      <c r="DCZ293" s="840"/>
      <c r="DDA293" s="840"/>
      <c r="DDB293" s="840"/>
      <c r="DDC293" s="840"/>
      <c r="DDD293" s="840"/>
      <c r="DDE293" s="840"/>
      <c r="DDF293" s="840"/>
      <c r="DDG293" s="840"/>
      <c r="DDH293" s="840"/>
      <c r="DDI293" s="840"/>
      <c r="DDJ293" s="840"/>
      <c r="DDK293" s="840"/>
      <c r="DDL293" s="840"/>
      <c r="DDM293" s="840"/>
      <c r="DDN293" s="840"/>
      <c r="DDO293" s="840"/>
      <c r="DDP293" s="840"/>
      <c r="DDQ293" s="840"/>
      <c r="DDR293" s="840"/>
      <c r="DDS293" s="840"/>
      <c r="DDT293" s="840"/>
      <c r="DDU293" s="840"/>
      <c r="DDV293" s="840"/>
      <c r="DDW293" s="840"/>
      <c r="DDX293" s="840"/>
      <c r="DDY293" s="840"/>
      <c r="DDZ293" s="840"/>
      <c r="DEA293" s="840"/>
      <c r="DEB293" s="840"/>
      <c r="DEC293" s="840"/>
      <c r="DED293" s="840"/>
      <c r="DEE293" s="840"/>
      <c r="DEF293" s="840"/>
      <c r="DEG293" s="840"/>
      <c r="DEH293" s="840"/>
      <c r="DEI293" s="840"/>
      <c r="DEJ293" s="840"/>
      <c r="DEK293" s="840"/>
      <c r="DEL293" s="840"/>
      <c r="DEM293" s="840"/>
      <c r="DEN293" s="840"/>
      <c r="DEO293" s="840"/>
      <c r="DEP293" s="840"/>
      <c r="DEQ293" s="840"/>
      <c r="DER293" s="840"/>
      <c r="DES293" s="840"/>
      <c r="DET293" s="840"/>
      <c r="DEU293" s="840"/>
      <c r="DEV293" s="840"/>
      <c r="DEW293" s="840"/>
      <c r="DEX293" s="840"/>
      <c r="DEY293" s="840"/>
      <c r="DEZ293" s="840"/>
      <c r="DFA293" s="840"/>
      <c r="DFB293" s="840"/>
      <c r="DFC293" s="840"/>
      <c r="DFD293" s="840"/>
      <c r="DFE293" s="840"/>
      <c r="DFF293" s="840"/>
      <c r="DFG293" s="840"/>
      <c r="DFH293" s="840"/>
      <c r="DFI293" s="840"/>
      <c r="DFJ293" s="840"/>
      <c r="DFK293" s="840"/>
      <c r="DFL293" s="840"/>
      <c r="DFM293" s="840"/>
      <c r="DFN293" s="840"/>
      <c r="DFO293" s="840"/>
      <c r="DFP293" s="840"/>
      <c r="DFQ293" s="840"/>
      <c r="DFR293" s="840"/>
      <c r="DFS293" s="840"/>
      <c r="DFT293" s="840"/>
      <c r="DFU293" s="840"/>
      <c r="DFV293" s="840"/>
      <c r="DFW293" s="840"/>
      <c r="DFX293" s="840"/>
      <c r="DFY293" s="840"/>
      <c r="DFZ293" s="840"/>
      <c r="DGA293" s="840"/>
      <c r="DGB293" s="840"/>
      <c r="DGC293" s="840"/>
      <c r="DGD293" s="840"/>
      <c r="DGE293" s="840"/>
      <c r="DGF293" s="840"/>
      <c r="DGG293" s="840"/>
      <c r="DGH293" s="840"/>
      <c r="DGI293" s="840"/>
      <c r="DGJ293" s="840"/>
      <c r="DGK293" s="840"/>
      <c r="DGL293" s="840"/>
      <c r="DGM293" s="840"/>
      <c r="DGN293" s="840"/>
      <c r="DGO293" s="840"/>
      <c r="DGP293" s="840"/>
      <c r="DGQ293" s="840"/>
      <c r="DGR293" s="840"/>
      <c r="DGS293" s="840"/>
      <c r="DGT293" s="840"/>
      <c r="DGU293" s="840"/>
      <c r="DGV293" s="840"/>
      <c r="DGW293" s="840"/>
      <c r="DGX293" s="840"/>
      <c r="DGY293" s="840"/>
      <c r="DGZ293" s="840"/>
      <c r="DHA293" s="840"/>
      <c r="DHB293" s="840"/>
      <c r="DHC293" s="840"/>
      <c r="DHD293" s="840"/>
      <c r="DHE293" s="840"/>
      <c r="DHF293" s="840"/>
      <c r="DHG293" s="840"/>
      <c r="DHH293" s="840"/>
      <c r="DHI293" s="840"/>
      <c r="DHJ293" s="840"/>
      <c r="DHK293" s="840"/>
      <c r="DHL293" s="840"/>
      <c r="DHM293" s="840"/>
      <c r="DHN293" s="840"/>
      <c r="DHO293" s="840"/>
      <c r="DHP293" s="840"/>
      <c r="DHQ293" s="840"/>
      <c r="DHR293" s="840"/>
      <c r="DHS293" s="840"/>
      <c r="DHT293" s="840"/>
      <c r="DHU293" s="840"/>
      <c r="DHV293" s="840"/>
      <c r="DHW293" s="840"/>
      <c r="DHX293" s="840"/>
      <c r="DHY293" s="840"/>
      <c r="DHZ293" s="840"/>
      <c r="DIA293" s="840"/>
      <c r="DIB293" s="840"/>
      <c r="DIC293" s="840"/>
      <c r="DID293" s="840"/>
      <c r="DIE293" s="840"/>
      <c r="DIF293" s="840"/>
      <c r="DIG293" s="840"/>
      <c r="DIH293" s="840"/>
      <c r="DII293" s="840"/>
      <c r="DIJ293" s="840"/>
      <c r="DIK293" s="840"/>
      <c r="DIL293" s="840"/>
      <c r="DIM293" s="840"/>
      <c r="DIN293" s="840"/>
      <c r="DIO293" s="840"/>
      <c r="DIP293" s="840"/>
      <c r="DIQ293" s="840"/>
      <c r="DIR293" s="840"/>
      <c r="DIS293" s="840"/>
      <c r="DIT293" s="840"/>
      <c r="DIU293" s="840"/>
      <c r="DIV293" s="840"/>
      <c r="DIW293" s="840"/>
      <c r="DIX293" s="840"/>
      <c r="DIY293" s="840"/>
      <c r="DIZ293" s="840"/>
      <c r="DJA293" s="840"/>
      <c r="DJB293" s="840"/>
      <c r="DJC293" s="840"/>
      <c r="DJD293" s="840"/>
      <c r="DJE293" s="840"/>
      <c r="DJF293" s="840"/>
      <c r="DJG293" s="840"/>
      <c r="DJH293" s="840"/>
      <c r="DJI293" s="840"/>
      <c r="DJJ293" s="840"/>
      <c r="DJK293" s="840"/>
      <c r="DJL293" s="840"/>
      <c r="DJM293" s="840"/>
      <c r="DJN293" s="840"/>
      <c r="DJO293" s="840"/>
      <c r="DJP293" s="840"/>
      <c r="DJQ293" s="840"/>
      <c r="DJR293" s="840"/>
      <c r="DJS293" s="840"/>
      <c r="DJT293" s="840"/>
      <c r="DJU293" s="840"/>
      <c r="DJV293" s="840"/>
      <c r="DJW293" s="840"/>
      <c r="DJX293" s="840"/>
      <c r="DJY293" s="840"/>
      <c r="DJZ293" s="840"/>
      <c r="DKA293" s="840"/>
      <c r="DKB293" s="840"/>
      <c r="DKC293" s="840"/>
      <c r="DKD293" s="840"/>
      <c r="DKE293" s="840"/>
      <c r="DKF293" s="840"/>
      <c r="DKG293" s="840"/>
      <c r="DKH293" s="840"/>
      <c r="DKI293" s="840"/>
      <c r="DKJ293" s="840"/>
      <c r="DKK293" s="840"/>
      <c r="DKL293" s="840"/>
      <c r="DKM293" s="840"/>
      <c r="DKN293" s="840"/>
      <c r="DKO293" s="840"/>
      <c r="DKP293" s="840"/>
      <c r="DKQ293" s="840"/>
      <c r="DKR293" s="840"/>
      <c r="DKS293" s="840"/>
      <c r="DKT293" s="840"/>
      <c r="DKU293" s="840"/>
      <c r="DKV293" s="840"/>
      <c r="DKW293" s="840"/>
      <c r="DKX293" s="840"/>
      <c r="DKY293" s="840"/>
      <c r="DKZ293" s="840"/>
      <c r="DLA293" s="840"/>
      <c r="DLB293" s="840"/>
      <c r="DLC293" s="840"/>
      <c r="DLD293" s="840"/>
      <c r="DLE293" s="840"/>
      <c r="DLF293" s="840"/>
      <c r="DLG293" s="840"/>
      <c r="DLH293" s="840"/>
      <c r="DLI293" s="840"/>
      <c r="DLJ293" s="840"/>
      <c r="DLK293" s="840"/>
      <c r="DLL293" s="840"/>
      <c r="DLM293" s="840"/>
      <c r="DLN293" s="840"/>
      <c r="DLO293" s="840"/>
      <c r="DLP293" s="840"/>
      <c r="DLQ293" s="840"/>
      <c r="DLR293" s="840"/>
      <c r="DLS293" s="840"/>
      <c r="DLT293" s="840"/>
      <c r="DLU293" s="840"/>
      <c r="DLV293" s="840"/>
      <c r="DLW293" s="840"/>
      <c r="DLX293" s="840"/>
      <c r="DLY293" s="840"/>
      <c r="DLZ293" s="840"/>
      <c r="DMA293" s="840"/>
      <c r="DMB293" s="840"/>
      <c r="DMC293" s="840"/>
      <c r="DMD293" s="840"/>
      <c r="DME293" s="840"/>
      <c r="DMF293" s="840"/>
      <c r="DMG293" s="840"/>
      <c r="DMH293" s="840"/>
      <c r="DMI293" s="840"/>
      <c r="DMJ293" s="840"/>
      <c r="DMK293" s="840"/>
      <c r="DML293" s="840"/>
      <c r="DMM293" s="840"/>
      <c r="DMN293" s="840"/>
      <c r="DMO293" s="840"/>
      <c r="DMP293" s="840"/>
      <c r="DMQ293" s="840"/>
      <c r="DMR293" s="840"/>
      <c r="DMS293" s="840"/>
      <c r="DMT293" s="840"/>
      <c r="DMU293" s="840"/>
      <c r="DMV293" s="840"/>
      <c r="DMW293" s="840"/>
      <c r="DMX293" s="840"/>
      <c r="DMY293" s="840"/>
      <c r="DMZ293" s="840"/>
      <c r="DNA293" s="840"/>
      <c r="DNB293" s="840"/>
      <c r="DNC293" s="840"/>
      <c r="DND293" s="840"/>
      <c r="DNE293" s="840"/>
      <c r="DNF293" s="840"/>
      <c r="DNG293" s="840"/>
      <c r="DNH293" s="840"/>
      <c r="DNI293" s="840"/>
      <c r="DNJ293" s="840"/>
      <c r="DNK293" s="840"/>
      <c r="DNL293" s="840"/>
      <c r="DNM293" s="840"/>
      <c r="DNN293" s="840"/>
      <c r="DNO293" s="840"/>
      <c r="DNP293" s="840"/>
      <c r="DNQ293" s="840"/>
      <c r="DNR293" s="840"/>
      <c r="DNS293" s="840"/>
      <c r="DNT293" s="840"/>
      <c r="DNU293" s="840"/>
      <c r="DNV293" s="840"/>
      <c r="DNW293" s="840"/>
      <c r="DNX293" s="840"/>
      <c r="DNY293" s="840"/>
      <c r="DNZ293" s="840"/>
      <c r="DOA293" s="840"/>
      <c r="DOB293" s="840"/>
      <c r="DOC293" s="840"/>
      <c r="DOD293" s="840"/>
      <c r="DOE293" s="840"/>
      <c r="DOF293" s="840"/>
      <c r="DOG293" s="840"/>
      <c r="DOH293" s="840"/>
      <c r="DOI293" s="840"/>
      <c r="DOJ293" s="840"/>
      <c r="DOK293" s="840"/>
      <c r="DOL293" s="840"/>
      <c r="DOM293" s="840"/>
      <c r="DON293" s="840"/>
      <c r="DOO293" s="840"/>
      <c r="DOP293" s="840"/>
      <c r="DOQ293" s="840"/>
      <c r="DOR293" s="840"/>
      <c r="DOS293" s="840"/>
      <c r="DOT293" s="840"/>
      <c r="DOU293" s="840"/>
      <c r="DOV293" s="840"/>
      <c r="DOW293" s="840"/>
      <c r="DOX293" s="840"/>
      <c r="DOY293" s="840"/>
      <c r="DOZ293" s="840"/>
      <c r="DPA293" s="840"/>
      <c r="DPB293" s="840"/>
      <c r="DPC293" s="840"/>
      <c r="DPD293" s="840"/>
      <c r="DPE293" s="840"/>
      <c r="DPF293" s="840"/>
      <c r="DPG293" s="840"/>
      <c r="DPH293" s="840"/>
      <c r="DPI293" s="840"/>
      <c r="DPJ293" s="840"/>
      <c r="DPK293" s="840"/>
      <c r="DPL293" s="840"/>
      <c r="DPM293" s="840"/>
      <c r="DPN293" s="840"/>
      <c r="DPO293" s="840"/>
      <c r="DPP293" s="840"/>
      <c r="DPQ293" s="840"/>
      <c r="DPR293" s="840"/>
      <c r="DPS293" s="840"/>
      <c r="DPT293" s="840"/>
      <c r="DPU293" s="840"/>
      <c r="DPV293" s="840"/>
      <c r="DPW293" s="840"/>
      <c r="DPX293" s="840"/>
      <c r="DPY293" s="840"/>
      <c r="DPZ293" s="840"/>
      <c r="DQA293" s="840"/>
      <c r="DQB293" s="840"/>
      <c r="DQC293" s="840"/>
      <c r="DQD293" s="840"/>
      <c r="DQE293" s="840"/>
      <c r="DQF293" s="840"/>
      <c r="DQG293" s="840"/>
      <c r="DQH293" s="840"/>
      <c r="DQI293" s="840"/>
      <c r="DQJ293" s="840"/>
      <c r="DQK293" s="840"/>
      <c r="DQL293" s="840"/>
      <c r="DQM293" s="840"/>
      <c r="DQN293" s="840"/>
      <c r="DQO293" s="840"/>
      <c r="DQP293" s="840"/>
      <c r="DQQ293" s="840"/>
      <c r="DQR293" s="840"/>
      <c r="DQS293" s="840"/>
      <c r="DQT293" s="840"/>
      <c r="DQU293" s="840"/>
      <c r="DQV293" s="840"/>
      <c r="DQW293" s="840"/>
      <c r="DQX293" s="840"/>
      <c r="DQY293" s="840"/>
      <c r="DQZ293" s="840"/>
      <c r="DRA293" s="840"/>
      <c r="DRB293" s="840"/>
      <c r="DRC293" s="840"/>
      <c r="DRD293" s="840"/>
      <c r="DRE293" s="840"/>
      <c r="DRF293" s="840"/>
      <c r="DRG293" s="840"/>
      <c r="DRH293" s="840"/>
      <c r="DRI293" s="840"/>
      <c r="DRJ293" s="840"/>
      <c r="DRK293" s="840"/>
      <c r="DRL293" s="840"/>
      <c r="DRM293" s="840"/>
      <c r="DRN293" s="840"/>
      <c r="DRO293" s="840"/>
      <c r="DRP293" s="840"/>
      <c r="DRQ293" s="840"/>
      <c r="DRR293" s="840"/>
      <c r="DRS293" s="840"/>
      <c r="DRT293" s="840"/>
      <c r="DRU293" s="840"/>
      <c r="DRV293" s="840"/>
      <c r="DRW293" s="840"/>
      <c r="DRX293" s="840"/>
      <c r="DRY293" s="840"/>
      <c r="DRZ293" s="840"/>
      <c r="DSA293" s="840"/>
      <c r="DSB293" s="840"/>
      <c r="DSC293" s="840"/>
      <c r="DSD293" s="840"/>
      <c r="DSE293" s="840"/>
      <c r="DSF293" s="840"/>
      <c r="DSG293" s="840"/>
      <c r="DSH293" s="840"/>
      <c r="DSI293" s="840"/>
      <c r="DSJ293" s="840"/>
      <c r="DSK293" s="840"/>
      <c r="DSL293" s="840"/>
      <c r="DSM293" s="840"/>
      <c r="DSN293" s="840"/>
      <c r="DSO293" s="840"/>
      <c r="DSP293" s="840"/>
      <c r="DSQ293" s="840"/>
      <c r="DSR293" s="840"/>
      <c r="DSS293" s="840"/>
      <c r="DST293" s="840"/>
      <c r="DSU293" s="840"/>
      <c r="DSV293" s="840"/>
      <c r="DSW293" s="840"/>
      <c r="DSX293" s="840"/>
      <c r="DSY293" s="840"/>
      <c r="DSZ293" s="840"/>
      <c r="DTA293" s="840"/>
      <c r="DTB293" s="840"/>
      <c r="DTC293" s="840"/>
      <c r="DTD293" s="840"/>
      <c r="DTE293" s="840"/>
      <c r="DTF293" s="840"/>
      <c r="DTG293" s="840"/>
      <c r="DTH293" s="840"/>
      <c r="DTI293" s="840"/>
      <c r="DTJ293" s="840"/>
      <c r="DTK293" s="840"/>
      <c r="DTL293" s="840"/>
      <c r="DTM293" s="840"/>
      <c r="DTN293" s="840"/>
      <c r="DTO293" s="840"/>
      <c r="DTP293" s="840"/>
      <c r="DTQ293" s="840"/>
      <c r="DTR293" s="840"/>
      <c r="DTS293" s="840"/>
      <c r="DTT293" s="840"/>
      <c r="DTU293" s="840"/>
      <c r="DTV293" s="840"/>
      <c r="DTW293" s="840"/>
      <c r="DTX293" s="840"/>
      <c r="DTY293" s="840"/>
      <c r="DTZ293" s="840"/>
      <c r="DUA293" s="840"/>
      <c r="DUB293" s="840"/>
      <c r="DUC293" s="840"/>
      <c r="DUD293" s="840"/>
      <c r="DUE293" s="840"/>
      <c r="DUF293" s="840"/>
      <c r="DUG293" s="840"/>
      <c r="DUH293" s="840"/>
      <c r="DUI293" s="840"/>
      <c r="DUJ293" s="840"/>
      <c r="DUK293" s="840"/>
      <c r="DUL293" s="840"/>
      <c r="DUM293" s="840"/>
      <c r="DUN293" s="840"/>
      <c r="DUO293" s="840"/>
      <c r="DUP293" s="840"/>
      <c r="DUQ293" s="840"/>
      <c r="DUR293" s="840"/>
      <c r="DUS293" s="840"/>
      <c r="DUT293" s="840"/>
      <c r="DUU293" s="840"/>
      <c r="DUV293" s="840"/>
      <c r="DUW293" s="840"/>
      <c r="DUX293" s="840"/>
      <c r="DUY293" s="840"/>
      <c r="DUZ293" s="840"/>
      <c r="DVA293" s="840"/>
      <c r="DVB293" s="840"/>
      <c r="DVC293" s="840"/>
      <c r="DVD293" s="840"/>
      <c r="DVE293" s="840"/>
      <c r="DVF293" s="840"/>
      <c r="DVG293" s="840"/>
      <c r="DVH293" s="840"/>
      <c r="DVI293" s="840"/>
      <c r="DVJ293" s="840"/>
      <c r="DVK293" s="840"/>
      <c r="DVL293" s="840"/>
      <c r="DVM293" s="840"/>
      <c r="DVN293" s="840"/>
      <c r="DVO293" s="840"/>
      <c r="DVP293" s="840"/>
      <c r="DVQ293" s="840"/>
      <c r="DVR293" s="840"/>
      <c r="DVS293" s="840"/>
      <c r="DVT293" s="840"/>
      <c r="DVU293" s="840"/>
      <c r="DVV293" s="840"/>
      <c r="DVW293" s="840"/>
      <c r="DVX293" s="840"/>
      <c r="DVY293" s="840"/>
      <c r="DVZ293" s="840"/>
      <c r="DWA293" s="840"/>
      <c r="DWB293" s="840"/>
      <c r="DWC293" s="840"/>
      <c r="DWD293" s="840"/>
      <c r="DWE293" s="840"/>
      <c r="DWF293" s="840"/>
      <c r="DWG293" s="840"/>
      <c r="DWH293" s="840"/>
      <c r="DWI293" s="840"/>
      <c r="DWJ293" s="840"/>
      <c r="DWK293" s="840"/>
      <c r="DWL293" s="840"/>
      <c r="DWM293" s="840"/>
      <c r="DWN293" s="840"/>
      <c r="DWO293" s="840"/>
      <c r="DWP293" s="840"/>
      <c r="DWQ293" s="840"/>
      <c r="DWR293" s="840"/>
      <c r="DWS293" s="840"/>
      <c r="DWT293" s="840"/>
      <c r="DWU293" s="840"/>
      <c r="DWV293" s="840"/>
      <c r="DWW293" s="840"/>
      <c r="DWX293" s="840"/>
      <c r="DWY293" s="840"/>
      <c r="DWZ293" s="840"/>
      <c r="DXA293" s="840"/>
      <c r="DXB293" s="840"/>
      <c r="DXC293" s="840"/>
      <c r="DXD293" s="840"/>
      <c r="DXE293" s="840"/>
      <c r="DXF293" s="840"/>
      <c r="DXG293" s="840"/>
      <c r="DXH293" s="840"/>
      <c r="DXI293" s="840"/>
      <c r="DXJ293" s="840"/>
      <c r="DXK293" s="840"/>
      <c r="DXL293" s="840"/>
      <c r="DXM293" s="840"/>
      <c r="DXN293" s="840"/>
      <c r="DXO293" s="840"/>
      <c r="DXP293" s="840"/>
      <c r="DXQ293" s="840"/>
      <c r="DXR293" s="840"/>
      <c r="DXS293" s="840"/>
      <c r="DXT293" s="840"/>
      <c r="DXU293" s="840"/>
      <c r="DXV293" s="840"/>
      <c r="DXW293" s="840"/>
      <c r="DXX293" s="840"/>
      <c r="DXY293" s="840"/>
      <c r="DXZ293" s="840"/>
      <c r="DYA293" s="840"/>
      <c r="DYB293" s="840"/>
      <c r="DYC293" s="840"/>
      <c r="DYD293" s="840"/>
      <c r="DYE293" s="840"/>
      <c r="DYF293" s="840"/>
      <c r="DYG293" s="840"/>
      <c r="DYH293" s="840"/>
      <c r="DYI293" s="840"/>
      <c r="DYJ293" s="840"/>
      <c r="DYK293" s="840"/>
      <c r="DYL293" s="840"/>
      <c r="DYM293" s="840"/>
      <c r="DYN293" s="840"/>
      <c r="DYO293" s="840"/>
      <c r="DYP293" s="840"/>
      <c r="DYQ293" s="840"/>
      <c r="DYR293" s="840"/>
      <c r="DYS293" s="840"/>
      <c r="DYT293" s="840"/>
      <c r="DYU293" s="840"/>
      <c r="DYV293" s="840"/>
      <c r="DYW293" s="840"/>
      <c r="DYX293" s="840"/>
      <c r="DYY293" s="840"/>
      <c r="DYZ293" s="840"/>
      <c r="DZA293" s="840"/>
      <c r="DZB293" s="840"/>
      <c r="DZC293" s="840"/>
      <c r="DZD293" s="840"/>
      <c r="DZE293" s="840"/>
      <c r="DZF293" s="840"/>
      <c r="DZG293" s="840"/>
      <c r="DZH293" s="840"/>
      <c r="DZI293" s="840"/>
      <c r="DZJ293" s="840"/>
      <c r="DZK293" s="840"/>
      <c r="DZL293" s="840"/>
      <c r="DZM293" s="840"/>
      <c r="DZN293" s="840"/>
      <c r="DZO293" s="840"/>
      <c r="DZP293" s="840"/>
      <c r="DZQ293" s="840"/>
      <c r="DZR293" s="840"/>
      <c r="DZS293" s="840"/>
      <c r="DZT293" s="840"/>
      <c r="DZU293" s="840"/>
      <c r="DZV293" s="840"/>
      <c r="DZW293" s="840"/>
      <c r="DZX293" s="840"/>
      <c r="DZY293" s="840"/>
      <c r="DZZ293" s="840"/>
      <c r="EAA293" s="840"/>
      <c r="EAB293" s="840"/>
      <c r="EAC293" s="840"/>
      <c r="EAD293" s="840"/>
      <c r="EAE293" s="840"/>
      <c r="EAF293" s="840"/>
      <c r="EAG293" s="840"/>
      <c r="EAH293" s="840"/>
      <c r="EAI293" s="840"/>
      <c r="EAJ293" s="840"/>
      <c r="EAK293" s="840"/>
      <c r="EAL293" s="840"/>
      <c r="EAM293" s="840"/>
      <c r="EAN293" s="840"/>
      <c r="EAO293" s="840"/>
      <c r="EAP293" s="840"/>
      <c r="EAQ293" s="840"/>
      <c r="EAR293" s="840"/>
      <c r="EAS293" s="840"/>
      <c r="EAT293" s="840"/>
      <c r="EAU293" s="840"/>
      <c r="EAV293" s="840"/>
      <c r="EAW293" s="840"/>
      <c r="EAX293" s="840"/>
      <c r="EAY293" s="840"/>
      <c r="EAZ293" s="840"/>
      <c r="EBA293" s="840"/>
      <c r="EBB293" s="840"/>
      <c r="EBC293" s="840"/>
      <c r="EBD293" s="840"/>
      <c r="EBE293" s="840"/>
      <c r="EBF293" s="840"/>
      <c r="EBG293" s="840"/>
      <c r="EBH293" s="840"/>
      <c r="EBI293" s="840"/>
      <c r="EBJ293" s="840"/>
      <c r="EBK293" s="840"/>
      <c r="EBL293" s="840"/>
      <c r="EBM293" s="840"/>
      <c r="EBN293" s="840"/>
      <c r="EBO293" s="840"/>
      <c r="EBP293" s="840"/>
      <c r="EBQ293" s="840"/>
      <c r="EBR293" s="840"/>
      <c r="EBS293" s="840"/>
      <c r="EBT293" s="840"/>
      <c r="EBU293" s="840"/>
      <c r="EBV293" s="840"/>
      <c r="EBW293" s="840"/>
      <c r="EBX293" s="840"/>
      <c r="EBY293" s="840"/>
      <c r="EBZ293" s="840"/>
      <c r="ECA293" s="840"/>
      <c r="ECB293" s="840"/>
      <c r="ECC293" s="840"/>
      <c r="ECD293" s="840"/>
      <c r="ECE293" s="840"/>
      <c r="ECF293" s="840"/>
      <c r="ECG293" s="840"/>
      <c r="ECH293" s="840"/>
      <c r="ECI293" s="840"/>
      <c r="ECJ293" s="840"/>
      <c r="ECK293" s="840"/>
      <c r="ECL293" s="840"/>
      <c r="ECM293" s="840"/>
      <c r="ECN293" s="840"/>
      <c r="ECO293" s="840"/>
      <c r="ECP293" s="840"/>
      <c r="ECQ293" s="840"/>
      <c r="ECR293" s="840"/>
      <c r="ECS293" s="840"/>
      <c r="ECT293" s="840"/>
      <c r="ECU293" s="840"/>
      <c r="ECV293" s="840"/>
      <c r="ECW293" s="840"/>
      <c r="ECX293" s="840"/>
      <c r="ECY293" s="840"/>
      <c r="ECZ293" s="840"/>
      <c r="EDA293" s="840"/>
      <c r="EDB293" s="840"/>
      <c r="EDC293" s="840"/>
      <c r="EDD293" s="840"/>
      <c r="EDE293" s="840"/>
      <c r="EDF293" s="840"/>
      <c r="EDG293" s="840"/>
      <c r="EDH293" s="840"/>
      <c r="EDI293" s="840"/>
      <c r="EDJ293" s="840"/>
      <c r="EDK293" s="840"/>
      <c r="EDL293" s="840"/>
      <c r="EDM293" s="840"/>
      <c r="EDN293" s="840"/>
      <c r="EDO293" s="840"/>
      <c r="EDP293" s="840"/>
      <c r="EDQ293" s="840"/>
      <c r="EDR293" s="840"/>
      <c r="EDS293" s="840"/>
      <c r="EDT293" s="840"/>
      <c r="EDU293" s="840"/>
      <c r="EDV293" s="840"/>
      <c r="EDW293" s="840"/>
      <c r="EDX293" s="840"/>
      <c r="EDY293" s="840"/>
      <c r="EDZ293" s="840"/>
      <c r="EEA293" s="840"/>
      <c r="EEB293" s="840"/>
      <c r="EEC293" s="840"/>
      <c r="EED293" s="840"/>
      <c r="EEE293" s="840"/>
      <c r="EEF293" s="840"/>
      <c r="EEG293" s="840"/>
      <c r="EEH293" s="840"/>
      <c r="EEI293" s="840"/>
      <c r="EEJ293" s="840"/>
      <c r="EEK293" s="840"/>
      <c r="EEL293" s="840"/>
      <c r="EEM293" s="840"/>
      <c r="EEN293" s="840"/>
      <c r="EEO293" s="840"/>
      <c r="EEP293" s="840"/>
      <c r="EEQ293" s="840"/>
      <c r="EER293" s="840"/>
      <c r="EES293" s="840"/>
      <c r="EET293" s="840"/>
      <c r="EEU293" s="840"/>
      <c r="EEV293" s="840"/>
      <c r="EEW293" s="840"/>
      <c r="EEX293" s="840"/>
      <c r="EEY293" s="840"/>
      <c r="EEZ293" s="840"/>
      <c r="EFA293" s="840"/>
      <c r="EFB293" s="840"/>
      <c r="EFC293" s="840"/>
      <c r="EFD293" s="840"/>
      <c r="EFE293" s="840"/>
      <c r="EFF293" s="840"/>
      <c r="EFG293" s="840"/>
      <c r="EFH293" s="840"/>
      <c r="EFI293" s="840"/>
      <c r="EFJ293" s="840"/>
      <c r="EFK293" s="840"/>
      <c r="EFL293" s="840"/>
      <c r="EFM293" s="840"/>
      <c r="EFN293" s="840"/>
      <c r="EFO293" s="840"/>
      <c r="EFP293" s="840"/>
      <c r="EFQ293" s="840"/>
      <c r="EFR293" s="840"/>
      <c r="EFS293" s="840"/>
      <c r="EFT293" s="840"/>
      <c r="EFU293" s="840"/>
      <c r="EFV293" s="840"/>
      <c r="EFW293" s="840"/>
      <c r="EFX293" s="840"/>
      <c r="EFY293" s="840"/>
      <c r="EFZ293" s="840"/>
      <c r="EGA293" s="840"/>
      <c r="EGB293" s="840"/>
      <c r="EGC293" s="840"/>
      <c r="EGD293" s="840"/>
      <c r="EGE293" s="840"/>
      <c r="EGF293" s="840"/>
      <c r="EGG293" s="840"/>
      <c r="EGH293" s="840"/>
      <c r="EGI293" s="840"/>
      <c r="EGJ293" s="840"/>
      <c r="EGK293" s="840"/>
      <c r="EGL293" s="840"/>
      <c r="EGM293" s="840"/>
      <c r="EGN293" s="840"/>
      <c r="EGO293" s="840"/>
      <c r="EGP293" s="840"/>
      <c r="EGQ293" s="840"/>
      <c r="EGR293" s="840"/>
      <c r="EGS293" s="840"/>
      <c r="EGT293" s="840"/>
      <c r="EGU293" s="840"/>
      <c r="EGV293" s="840"/>
      <c r="EGW293" s="840"/>
      <c r="EGX293" s="840"/>
      <c r="EGY293" s="840"/>
      <c r="EGZ293" s="840"/>
      <c r="EHA293" s="840"/>
      <c r="EHB293" s="840"/>
      <c r="EHC293" s="840"/>
      <c r="EHD293" s="840"/>
      <c r="EHE293" s="840"/>
      <c r="EHF293" s="840"/>
      <c r="EHG293" s="840"/>
      <c r="EHH293" s="840"/>
      <c r="EHI293" s="840"/>
      <c r="EHJ293" s="840"/>
      <c r="EHK293" s="840"/>
      <c r="EHL293" s="840"/>
      <c r="EHM293" s="840"/>
      <c r="EHN293" s="840"/>
      <c r="EHO293" s="840"/>
      <c r="EHP293" s="840"/>
      <c r="EHQ293" s="840"/>
      <c r="EHR293" s="840"/>
      <c r="EHS293" s="840"/>
      <c r="EHT293" s="840"/>
      <c r="EHU293" s="840"/>
      <c r="EHV293" s="840"/>
      <c r="EHW293" s="840"/>
      <c r="EHX293" s="840"/>
      <c r="EHY293" s="840"/>
      <c r="EHZ293" s="840"/>
      <c r="EIA293" s="840"/>
      <c r="EIB293" s="840"/>
      <c r="EIC293" s="840"/>
      <c r="EID293" s="840"/>
      <c r="EIE293" s="840"/>
      <c r="EIF293" s="840"/>
      <c r="EIG293" s="840"/>
      <c r="EIH293" s="840"/>
      <c r="EII293" s="840"/>
      <c r="EIJ293" s="840"/>
      <c r="EIK293" s="840"/>
      <c r="EIL293" s="840"/>
      <c r="EIM293" s="840"/>
      <c r="EIN293" s="840"/>
      <c r="EIO293" s="840"/>
      <c r="EIP293" s="840"/>
      <c r="EIQ293" s="840"/>
      <c r="EIR293" s="840"/>
      <c r="EIS293" s="840"/>
      <c r="EIT293" s="840"/>
      <c r="EIU293" s="840"/>
      <c r="EIV293" s="840"/>
      <c r="EIW293" s="840"/>
      <c r="EIX293" s="840"/>
      <c r="EIY293" s="840"/>
      <c r="EIZ293" s="840"/>
      <c r="EJA293" s="840"/>
      <c r="EJB293" s="840"/>
      <c r="EJC293" s="840"/>
      <c r="EJD293" s="840"/>
      <c r="EJE293" s="840"/>
      <c r="EJF293" s="840"/>
      <c r="EJG293" s="840"/>
      <c r="EJH293" s="840"/>
      <c r="EJI293" s="840"/>
      <c r="EJJ293" s="840"/>
      <c r="EJK293" s="840"/>
      <c r="EJL293" s="840"/>
      <c r="EJM293" s="840"/>
      <c r="EJN293" s="840"/>
      <c r="EJO293" s="840"/>
      <c r="EJP293" s="840"/>
      <c r="EJQ293" s="840"/>
      <c r="EJR293" s="840"/>
      <c r="EJS293" s="840"/>
      <c r="EJT293" s="840"/>
      <c r="EJU293" s="840"/>
      <c r="EJV293" s="840"/>
      <c r="EJW293" s="840"/>
      <c r="EJX293" s="840"/>
      <c r="EJY293" s="840"/>
      <c r="EJZ293" s="840"/>
      <c r="EKA293" s="840"/>
      <c r="EKB293" s="840"/>
      <c r="EKC293" s="840"/>
      <c r="EKD293" s="840"/>
      <c r="EKE293" s="840"/>
      <c r="EKF293" s="840"/>
      <c r="EKG293" s="840"/>
      <c r="EKH293" s="840"/>
      <c r="EKI293" s="840"/>
      <c r="EKJ293" s="840"/>
      <c r="EKK293" s="840"/>
      <c r="EKL293" s="840"/>
      <c r="EKM293" s="840"/>
      <c r="EKN293" s="840"/>
      <c r="EKO293" s="840"/>
      <c r="EKP293" s="840"/>
      <c r="EKQ293" s="840"/>
      <c r="EKR293" s="840"/>
      <c r="EKS293" s="840"/>
      <c r="EKT293" s="840"/>
      <c r="EKU293" s="840"/>
      <c r="EKV293" s="840"/>
      <c r="EKW293" s="840"/>
      <c r="EKX293" s="840"/>
      <c r="EKY293" s="840"/>
      <c r="EKZ293" s="840"/>
      <c r="ELA293" s="840"/>
      <c r="ELB293" s="840"/>
      <c r="ELC293" s="840"/>
      <c r="ELD293" s="840"/>
      <c r="ELE293" s="840"/>
      <c r="ELF293" s="840"/>
      <c r="ELG293" s="840"/>
      <c r="ELH293" s="840"/>
      <c r="ELI293" s="840"/>
      <c r="ELJ293" s="840"/>
      <c r="ELK293" s="840"/>
      <c r="ELL293" s="840"/>
      <c r="ELM293" s="840"/>
      <c r="ELN293" s="840"/>
      <c r="ELO293" s="840"/>
      <c r="ELP293" s="840"/>
      <c r="ELQ293" s="840"/>
      <c r="ELR293" s="840"/>
      <c r="ELS293" s="840"/>
      <c r="ELT293" s="840"/>
      <c r="ELU293" s="840"/>
      <c r="ELV293" s="840"/>
      <c r="ELW293" s="840"/>
      <c r="ELX293" s="840"/>
      <c r="ELY293" s="840"/>
      <c r="ELZ293" s="840"/>
      <c r="EMA293" s="840"/>
      <c r="EMB293" s="840"/>
      <c r="EMC293" s="840"/>
      <c r="EMD293" s="840"/>
      <c r="EME293" s="840"/>
      <c r="EMF293" s="840"/>
      <c r="EMG293" s="840"/>
      <c r="EMH293" s="840"/>
      <c r="EMI293" s="840"/>
      <c r="EMJ293" s="840"/>
      <c r="EMK293" s="840"/>
      <c r="EML293" s="840"/>
      <c r="EMM293" s="840"/>
      <c r="EMN293" s="840"/>
      <c r="EMO293" s="840"/>
      <c r="EMP293" s="840"/>
      <c r="EMQ293" s="840"/>
      <c r="EMR293" s="840"/>
      <c r="EMS293" s="840"/>
      <c r="EMT293" s="840"/>
      <c r="EMU293" s="840"/>
      <c r="EMV293" s="840"/>
      <c r="EMW293" s="840"/>
      <c r="EMX293" s="840"/>
      <c r="EMY293" s="840"/>
      <c r="EMZ293" s="840"/>
      <c r="ENA293" s="840"/>
      <c r="ENB293" s="840"/>
      <c r="ENC293" s="840"/>
      <c r="END293" s="840"/>
      <c r="ENE293" s="840"/>
      <c r="ENF293" s="840"/>
      <c r="ENG293" s="840"/>
      <c r="ENH293" s="840"/>
      <c r="ENI293" s="840"/>
      <c r="ENJ293" s="840"/>
      <c r="ENK293" s="840"/>
      <c r="ENL293" s="840"/>
      <c r="ENM293" s="840"/>
      <c r="ENN293" s="840"/>
      <c r="ENO293" s="840"/>
      <c r="ENP293" s="840"/>
      <c r="ENQ293" s="840"/>
      <c r="ENR293" s="840"/>
      <c r="ENS293" s="840"/>
      <c r="ENT293" s="840"/>
      <c r="ENU293" s="840"/>
      <c r="ENV293" s="840"/>
      <c r="ENW293" s="840"/>
      <c r="ENX293" s="840"/>
      <c r="ENY293" s="840"/>
      <c r="ENZ293" s="840"/>
      <c r="EOA293" s="840"/>
      <c r="EOB293" s="840"/>
      <c r="EOC293" s="840"/>
      <c r="EOD293" s="840"/>
      <c r="EOE293" s="840"/>
      <c r="EOF293" s="840"/>
      <c r="EOG293" s="840"/>
      <c r="EOH293" s="840"/>
      <c r="EOI293" s="840"/>
      <c r="EOJ293" s="840"/>
      <c r="EOK293" s="840"/>
      <c r="EOL293" s="840"/>
      <c r="EOM293" s="840"/>
      <c r="EON293" s="840"/>
      <c r="EOO293" s="840"/>
      <c r="EOP293" s="840"/>
      <c r="EOQ293" s="840"/>
      <c r="EOR293" s="840"/>
      <c r="EOS293" s="840"/>
      <c r="EOT293" s="840"/>
      <c r="EOU293" s="840"/>
      <c r="EOV293" s="840"/>
      <c r="EOW293" s="840"/>
      <c r="EOX293" s="840"/>
      <c r="EOY293" s="840"/>
      <c r="EOZ293" s="840"/>
      <c r="EPA293" s="840"/>
      <c r="EPB293" s="840"/>
      <c r="EPC293" s="840"/>
      <c r="EPD293" s="840"/>
      <c r="EPE293" s="840"/>
      <c r="EPF293" s="840"/>
      <c r="EPG293" s="840"/>
      <c r="EPH293" s="840"/>
      <c r="EPI293" s="840"/>
      <c r="EPJ293" s="840"/>
      <c r="EPK293" s="840"/>
      <c r="EPL293" s="840"/>
      <c r="EPM293" s="840"/>
      <c r="EPN293" s="840"/>
      <c r="EPO293" s="840"/>
      <c r="EPP293" s="840"/>
      <c r="EPQ293" s="840"/>
      <c r="EPR293" s="840"/>
      <c r="EPS293" s="840"/>
      <c r="EPT293" s="840"/>
      <c r="EPU293" s="840"/>
      <c r="EPV293" s="840"/>
      <c r="EPW293" s="840"/>
      <c r="EPX293" s="840"/>
      <c r="EPY293" s="840"/>
      <c r="EPZ293" s="840"/>
      <c r="EQA293" s="840"/>
      <c r="EQB293" s="840"/>
      <c r="EQC293" s="840"/>
      <c r="EQD293" s="840"/>
      <c r="EQE293" s="840"/>
      <c r="EQF293" s="840"/>
      <c r="EQG293" s="840"/>
      <c r="EQH293" s="840"/>
      <c r="EQI293" s="840"/>
      <c r="EQJ293" s="840"/>
      <c r="EQK293" s="840"/>
      <c r="EQL293" s="840"/>
      <c r="EQM293" s="840"/>
      <c r="EQN293" s="840"/>
      <c r="EQO293" s="840"/>
      <c r="EQP293" s="840"/>
      <c r="EQQ293" s="840"/>
      <c r="EQR293" s="840"/>
      <c r="EQS293" s="840"/>
      <c r="EQT293" s="840"/>
      <c r="EQU293" s="840"/>
      <c r="EQV293" s="840"/>
      <c r="EQW293" s="840"/>
      <c r="EQX293" s="840"/>
      <c r="EQY293" s="840"/>
      <c r="EQZ293" s="840"/>
      <c r="ERA293" s="840"/>
      <c r="ERB293" s="840"/>
      <c r="ERC293" s="840"/>
      <c r="ERD293" s="840"/>
      <c r="ERE293" s="840"/>
      <c r="ERF293" s="840"/>
      <c r="ERG293" s="840"/>
      <c r="ERH293" s="840"/>
      <c r="ERI293" s="840"/>
      <c r="ERJ293" s="840"/>
      <c r="ERK293" s="840"/>
      <c r="ERL293" s="840"/>
      <c r="ERM293" s="840"/>
      <c r="ERN293" s="840"/>
      <c r="ERO293" s="840"/>
      <c r="ERP293" s="840"/>
      <c r="ERQ293" s="840"/>
      <c r="ERR293" s="840"/>
      <c r="ERS293" s="840"/>
      <c r="ERT293" s="840"/>
      <c r="ERU293" s="840"/>
      <c r="ERV293" s="840"/>
      <c r="ERW293" s="840"/>
      <c r="ERX293" s="840"/>
      <c r="ERY293" s="840"/>
      <c r="ERZ293" s="840"/>
      <c r="ESA293" s="840"/>
      <c r="ESB293" s="840"/>
      <c r="ESC293" s="840"/>
      <c r="ESD293" s="840"/>
      <c r="ESE293" s="840"/>
      <c r="ESF293" s="840"/>
      <c r="ESG293" s="840"/>
      <c r="ESH293" s="840"/>
      <c r="ESI293" s="840"/>
      <c r="ESJ293" s="840"/>
      <c r="ESK293" s="840"/>
      <c r="ESL293" s="840"/>
      <c r="ESM293" s="840"/>
      <c r="ESN293" s="840"/>
      <c r="ESO293" s="840"/>
      <c r="ESP293" s="840"/>
      <c r="ESQ293" s="840"/>
      <c r="ESR293" s="840"/>
      <c r="ESS293" s="840"/>
      <c r="EST293" s="840"/>
      <c r="ESU293" s="840"/>
      <c r="ESV293" s="840"/>
      <c r="ESW293" s="840"/>
      <c r="ESX293" s="840"/>
      <c r="ESY293" s="840"/>
      <c r="ESZ293" s="840"/>
      <c r="ETA293" s="840"/>
      <c r="ETB293" s="840"/>
      <c r="ETC293" s="840"/>
      <c r="ETD293" s="840"/>
      <c r="ETE293" s="840"/>
      <c r="ETF293" s="840"/>
      <c r="ETG293" s="840"/>
      <c r="ETH293" s="840"/>
      <c r="ETI293" s="840"/>
      <c r="ETJ293" s="840"/>
      <c r="ETK293" s="840"/>
      <c r="ETL293" s="840"/>
      <c r="ETM293" s="840"/>
      <c r="ETN293" s="840"/>
      <c r="ETO293" s="840"/>
      <c r="ETP293" s="840"/>
      <c r="ETQ293" s="840"/>
      <c r="ETR293" s="840"/>
      <c r="ETS293" s="840"/>
      <c r="ETT293" s="840"/>
      <c r="ETU293" s="840"/>
      <c r="ETV293" s="840"/>
      <c r="ETW293" s="840"/>
      <c r="ETX293" s="840"/>
      <c r="ETY293" s="840"/>
      <c r="ETZ293" s="840"/>
      <c r="EUA293" s="840"/>
      <c r="EUB293" s="840"/>
      <c r="EUC293" s="840"/>
      <c r="EUD293" s="840"/>
      <c r="EUE293" s="840"/>
      <c r="EUF293" s="840"/>
      <c r="EUG293" s="840"/>
      <c r="EUH293" s="840"/>
      <c r="EUI293" s="840"/>
      <c r="EUJ293" s="840"/>
      <c r="EUK293" s="840"/>
      <c r="EUL293" s="840"/>
      <c r="EUM293" s="840"/>
      <c r="EUN293" s="840"/>
      <c r="EUO293" s="840"/>
      <c r="EUP293" s="840"/>
      <c r="EUQ293" s="840"/>
      <c r="EUR293" s="840"/>
      <c r="EUS293" s="840"/>
      <c r="EUT293" s="840"/>
      <c r="EUU293" s="840"/>
      <c r="EUV293" s="840"/>
      <c r="EUW293" s="840"/>
      <c r="EUX293" s="840"/>
      <c r="EUY293" s="840"/>
      <c r="EUZ293" s="840"/>
      <c r="EVA293" s="840"/>
      <c r="EVB293" s="840"/>
      <c r="EVC293" s="840"/>
      <c r="EVD293" s="840"/>
      <c r="EVE293" s="840"/>
      <c r="EVF293" s="840"/>
      <c r="EVG293" s="840"/>
      <c r="EVH293" s="840"/>
      <c r="EVI293" s="840"/>
      <c r="EVJ293" s="840"/>
      <c r="EVK293" s="840"/>
      <c r="EVL293" s="840"/>
      <c r="EVM293" s="840"/>
      <c r="EVN293" s="840"/>
      <c r="EVO293" s="840"/>
      <c r="EVP293" s="840"/>
      <c r="EVQ293" s="840"/>
      <c r="EVR293" s="840"/>
      <c r="EVS293" s="840"/>
      <c r="EVT293" s="840"/>
      <c r="EVU293" s="840"/>
      <c r="EVV293" s="840"/>
      <c r="EVW293" s="840"/>
      <c r="EVX293" s="840"/>
      <c r="EVY293" s="840"/>
      <c r="EVZ293" s="840"/>
      <c r="EWA293" s="840"/>
      <c r="EWB293" s="840"/>
      <c r="EWC293" s="840"/>
      <c r="EWD293" s="840"/>
      <c r="EWE293" s="840"/>
      <c r="EWF293" s="840"/>
      <c r="EWG293" s="840"/>
      <c r="EWH293" s="840"/>
      <c r="EWI293" s="840"/>
      <c r="EWJ293" s="840"/>
      <c r="EWK293" s="840"/>
      <c r="EWL293" s="840"/>
      <c r="EWM293" s="840"/>
      <c r="EWN293" s="840"/>
      <c r="EWO293" s="840"/>
      <c r="EWP293" s="840"/>
      <c r="EWQ293" s="840"/>
      <c r="EWR293" s="840"/>
      <c r="EWS293" s="840"/>
      <c r="EWT293" s="840"/>
      <c r="EWU293" s="840"/>
      <c r="EWV293" s="840"/>
      <c r="EWW293" s="840"/>
      <c r="EWX293" s="840"/>
      <c r="EWY293" s="840"/>
      <c r="EWZ293" s="840"/>
      <c r="EXA293" s="840"/>
      <c r="EXB293" s="840"/>
      <c r="EXC293" s="840"/>
      <c r="EXD293" s="840"/>
      <c r="EXE293" s="840"/>
      <c r="EXF293" s="840"/>
      <c r="EXG293" s="840"/>
      <c r="EXH293" s="840"/>
      <c r="EXI293" s="840"/>
      <c r="EXJ293" s="840"/>
      <c r="EXK293" s="840"/>
      <c r="EXL293" s="840"/>
      <c r="EXM293" s="840"/>
      <c r="EXN293" s="840"/>
      <c r="EXO293" s="840"/>
      <c r="EXP293" s="840"/>
      <c r="EXQ293" s="840"/>
      <c r="EXR293" s="840"/>
      <c r="EXS293" s="840"/>
      <c r="EXT293" s="840"/>
      <c r="EXU293" s="840"/>
      <c r="EXV293" s="840"/>
      <c r="EXW293" s="840"/>
      <c r="EXX293" s="840"/>
      <c r="EXY293" s="840"/>
      <c r="EXZ293" s="840"/>
      <c r="EYA293" s="840"/>
      <c r="EYB293" s="840"/>
      <c r="EYC293" s="840"/>
      <c r="EYD293" s="840"/>
      <c r="EYE293" s="840"/>
      <c r="EYF293" s="840"/>
      <c r="EYG293" s="840"/>
      <c r="EYH293" s="840"/>
      <c r="EYI293" s="840"/>
      <c r="EYJ293" s="840"/>
      <c r="EYK293" s="840"/>
      <c r="EYL293" s="840"/>
      <c r="EYM293" s="840"/>
      <c r="EYN293" s="840"/>
      <c r="EYO293" s="840"/>
      <c r="EYP293" s="840"/>
      <c r="EYQ293" s="840"/>
      <c r="EYR293" s="840"/>
      <c r="EYS293" s="840"/>
      <c r="EYT293" s="840"/>
      <c r="EYU293" s="840"/>
      <c r="EYV293" s="840"/>
      <c r="EYW293" s="840"/>
      <c r="EYX293" s="840"/>
      <c r="EYY293" s="840"/>
      <c r="EYZ293" s="840"/>
      <c r="EZA293" s="840"/>
      <c r="EZB293" s="840"/>
      <c r="EZC293" s="840"/>
      <c r="EZD293" s="840"/>
      <c r="EZE293" s="840"/>
      <c r="EZF293" s="840"/>
      <c r="EZG293" s="840"/>
      <c r="EZH293" s="840"/>
      <c r="EZI293" s="840"/>
      <c r="EZJ293" s="840"/>
      <c r="EZK293" s="840"/>
      <c r="EZL293" s="840"/>
      <c r="EZM293" s="840"/>
      <c r="EZN293" s="840"/>
      <c r="EZO293" s="840"/>
      <c r="EZP293" s="840"/>
      <c r="EZQ293" s="840"/>
      <c r="EZR293" s="840"/>
      <c r="EZS293" s="840"/>
      <c r="EZT293" s="840"/>
      <c r="EZU293" s="840"/>
      <c r="EZV293" s="840"/>
      <c r="EZW293" s="840"/>
      <c r="EZX293" s="840"/>
      <c r="EZY293" s="840"/>
      <c r="EZZ293" s="840"/>
      <c r="FAA293" s="840"/>
      <c r="FAB293" s="840"/>
      <c r="FAC293" s="840"/>
      <c r="FAD293" s="840"/>
      <c r="FAE293" s="840"/>
      <c r="FAF293" s="840"/>
      <c r="FAG293" s="840"/>
      <c r="FAH293" s="840"/>
      <c r="FAI293" s="840"/>
      <c r="FAJ293" s="840"/>
      <c r="FAK293" s="840"/>
      <c r="FAL293" s="840"/>
      <c r="FAM293" s="840"/>
      <c r="FAN293" s="840"/>
      <c r="FAO293" s="840"/>
      <c r="FAP293" s="840"/>
      <c r="FAQ293" s="840"/>
      <c r="FAR293" s="840"/>
      <c r="FAS293" s="840"/>
      <c r="FAT293" s="840"/>
      <c r="FAU293" s="840"/>
      <c r="FAV293" s="840"/>
      <c r="FAW293" s="840"/>
      <c r="FAX293" s="840"/>
      <c r="FAY293" s="840"/>
      <c r="FAZ293" s="840"/>
      <c r="FBA293" s="840"/>
      <c r="FBB293" s="840"/>
      <c r="FBC293" s="840"/>
      <c r="FBD293" s="840"/>
      <c r="FBE293" s="840"/>
      <c r="FBF293" s="840"/>
      <c r="FBG293" s="840"/>
      <c r="FBH293" s="840"/>
      <c r="FBI293" s="840"/>
      <c r="FBJ293" s="840"/>
      <c r="FBK293" s="840"/>
      <c r="FBL293" s="840"/>
      <c r="FBM293" s="840"/>
      <c r="FBN293" s="840"/>
      <c r="FBO293" s="840"/>
      <c r="FBP293" s="840"/>
      <c r="FBQ293" s="840"/>
      <c r="FBR293" s="840"/>
      <c r="FBS293" s="840"/>
      <c r="FBT293" s="840"/>
      <c r="FBU293" s="840"/>
      <c r="FBV293" s="840"/>
      <c r="FBW293" s="840"/>
      <c r="FBX293" s="840"/>
      <c r="FBY293" s="840"/>
      <c r="FBZ293" s="840"/>
      <c r="FCA293" s="840"/>
      <c r="FCB293" s="840"/>
      <c r="FCC293" s="840"/>
      <c r="FCD293" s="840"/>
      <c r="FCE293" s="840"/>
      <c r="FCF293" s="840"/>
      <c r="FCG293" s="840"/>
      <c r="FCH293" s="840"/>
      <c r="FCI293" s="840"/>
      <c r="FCJ293" s="840"/>
      <c r="FCK293" s="840"/>
      <c r="FCL293" s="840"/>
      <c r="FCM293" s="840"/>
      <c r="FCN293" s="840"/>
      <c r="FCO293" s="840"/>
      <c r="FCP293" s="840"/>
      <c r="FCQ293" s="840"/>
      <c r="FCR293" s="840"/>
      <c r="FCS293" s="840"/>
      <c r="FCT293" s="840"/>
      <c r="FCU293" s="840"/>
      <c r="FCV293" s="840"/>
      <c r="FCW293" s="840"/>
      <c r="FCX293" s="840"/>
      <c r="FCY293" s="840"/>
      <c r="FCZ293" s="840"/>
      <c r="FDA293" s="840"/>
      <c r="FDB293" s="840"/>
      <c r="FDC293" s="840"/>
      <c r="FDD293" s="840"/>
      <c r="FDE293" s="840"/>
      <c r="FDF293" s="840"/>
      <c r="FDG293" s="840"/>
      <c r="FDH293" s="840"/>
      <c r="FDI293" s="840"/>
      <c r="FDJ293" s="840"/>
      <c r="FDK293" s="840"/>
      <c r="FDL293" s="840"/>
      <c r="FDM293" s="840"/>
      <c r="FDN293" s="840"/>
      <c r="FDO293" s="840"/>
      <c r="FDP293" s="840"/>
      <c r="FDQ293" s="840"/>
      <c r="FDR293" s="840"/>
      <c r="FDS293" s="840"/>
      <c r="FDT293" s="840"/>
      <c r="FDU293" s="840"/>
      <c r="FDV293" s="840"/>
      <c r="FDW293" s="840"/>
      <c r="FDX293" s="840"/>
      <c r="FDY293" s="840"/>
      <c r="FDZ293" s="840"/>
      <c r="FEA293" s="840"/>
      <c r="FEB293" s="840"/>
      <c r="FEC293" s="840"/>
      <c r="FED293" s="840"/>
      <c r="FEE293" s="840"/>
      <c r="FEF293" s="840"/>
      <c r="FEG293" s="840"/>
      <c r="FEH293" s="840"/>
      <c r="FEI293" s="840"/>
      <c r="FEJ293" s="840"/>
      <c r="FEK293" s="840"/>
      <c r="FEL293" s="840"/>
      <c r="FEM293" s="840"/>
      <c r="FEN293" s="840"/>
      <c r="FEO293" s="840"/>
      <c r="FEP293" s="840"/>
      <c r="FEQ293" s="840"/>
      <c r="FER293" s="840"/>
      <c r="FES293" s="840"/>
      <c r="FET293" s="840"/>
      <c r="FEU293" s="840"/>
      <c r="FEV293" s="840"/>
      <c r="FEW293" s="840"/>
      <c r="FEX293" s="840"/>
      <c r="FEY293" s="840"/>
      <c r="FEZ293" s="840"/>
      <c r="FFA293" s="840"/>
      <c r="FFB293" s="840"/>
      <c r="FFC293" s="840"/>
      <c r="FFD293" s="840"/>
      <c r="FFE293" s="840"/>
      <c r="FFF293" s="840"/>
      <c r="FFG293" s="840"/>
      <c r="FFH293" s="840"/>
      <c r="FFI293" s="840"/>
      <c r="FFJ293" s="840"/>
      <c r="FFK293" s="840"/>
      <c r="FFL293" s="840"/>
      <c r="FFM293" s="840"/>
      <c r="FFN293" s="840"/>
      <c r="FFO293" s="840"/>
      <c r="FFP293" s="840"/>
      <c r="FFQ293" s="840"/>
      <c r="FFR293" s="840"/>
      <c r="FFS293" s="840"/>
      <c r="FFT293" s="840"/>
      <c r="FFU293" s="840"/>
      <c r="FFV293" s="840"/>
      <c r="FFW293" s="840"/>
      <c r="FFX293" s="840"/>
      <c r="FFY293" s="840"/>
      <c r="FFZ293" s="840"/>
      <c r="FGA293" s="840"/>
      <c r="FGB293" s="840"/>
      <c r="FGC293" s="840"/>
      <c r="FGD293" s="840"/>
      <c r="FGE293" s="840"/>
      <c r="FGF293" s="840"/>
      <c r="FGG293" s="840"/>
      <c r="FGH293" s="840"/>
      <c r="FGI293" s="840"/>
      <c r="FGJ293" s="840"/>
      <c r="FGK293" s="840"/>
      <c r="FGL293" s="840"/>
      <c r="FGM293" s="840"/>
      <c r="FGN293" s="840"/>
      <c r="FGO293" s="840"/>
      <c r="FGP293" s="840"/>
      <c r="FGQ293" s="840"/>
      <c r="FGR293" s="840"/>
      <c r="FGS293" s="840"/>
      <c r="FGT293" s="840"/>
      <c r="FGU293" s="840"/>
      <c r="FGV293" s="840"/>
      <c r="FGW293" s="840"/>
      <c r="FGX293" s="840"/>
      <c r="FGY293" s="840"/>
      <c r="FGZ293" s="840"/>
      <c r="FHA293" s="840"/>
      <c r="FHB293" s="840"/>
      <c r="FHC293" s="840"/>
      <c r="FHD293" s="840"/>
      <c r="FHE293" s="840"/>
      <c r="FHF293" s="840"/>
      <c r="FHG293" s="840"/>
      <c r="FHH293" s="840"/>
      <c r="FHI293" s="840"/>
      <c r="FHJ293" s="840"/>
      <c r="FHK293" s="840"/>
      <c r="FHL293" s="840"/>
      <c r="FHM293" s="840"/>
      <c r="FHN293" s="840"/>
      <c r="FHO293" s="840"/>
      <c r="FHP293" s="840"/>
      <c r="FHQ293" s="840"/>
      <c r="FHR293" s="840"/>
      <c r="FHS293" s="840"/>
      <c r="FHT293" s="840"/>
      <c r="FHU293" s="840"/>
      <c r="FHV293" s="840"/>
      <c r="FHW293" s="840"/>
      <c r="FHX293" s="840"/>
      <c r="FHY293" s="840"/>
      <c r="FHZ293" s="840"/>
      <c r="FIA293" s="840"/>
      <c r="FIB293" s="840"/>
      <c r="FIC293" s="840"/>
      <c r="FID293" s="840"/>
      <c r="FIE293" s="840"/>
      <c r="FIF293" s="840"/>
      <c r="FIG293" s="840"/>
      <c r="FIH293" s="840"/>
      <c r="FII293" s="840"/>
      <c r="FIJ293" s="840"/>
      <c r="FIK293" s="840"/>
      <c r="FIL293" s="840"/>
      <c r="FIM293" s="840"/>
      <c r="FIN293" s="840"/>
      <c r="FIO293" s="840"/>
      <c r="FIP293" s="840"/>
      <c r="FIQ293" s="840"/>
      <c r="FIR293" s="840"/>
      <c r="FIS293" s="840"/>
      <c r="FIT293" s="840"/>
      <c r="FIU293" s="840"/>
      <c r="FIV293" s="840"/>
      <c r="FIW293" s="840"/>
      <c r="FIX293" s="840"/>
      <c r="FIY293" s="840"/>
      <c r="FIZ293" s="840"/>
      <c r="FJA293" s="840"/>
      <c r="FJB293" s="840"/>
      <c r="FJC293" s="840"/>
      <c r="FJD293" s="840"/>
      <c r="FJE293" s="840"/>
      <c r="FJF293" s="840"/>
      <c r="FJG293" s="840"/>
      <c r="FJH293" s="840"/>
      <c r="FJI293" s="840"/>
      <c r="FJJ293" s="840"/>
      <c r="FJK293" s="840"/>
      <c r="FJL293" s="840"/>
      <c r="FJM293" s="840"/>
      <c r="FJN293" s="840"/>
      <c r="FJO293" s="840"/>
      <c r="FJP293" s="840"/>
      <c r="FJQ293" s="840"/>
      <c r="FJR293" s="840"/>
      <c r="FJS293" s="840"/>
      <c r="FJT293" s="840"/>
      <c r="FJU293" s="840"/>
      <c r="FJV293" s="840"/>
      <c r="FJW293" s="840"/>
      <c r="FJX293" s="840"/>
      <c r="FJY293" s="840"/>
      <c r="FJZ293" s="840"/>
      <c r="FKA293" s="840"/>
      <c r="FKB293" s="840"/>
      <c r="FKC293" s="840"/>
      <c r="FKD293" s="840"/>
      <c r="FKE293" s="840"/>
      <c r="FKF293" s="840"/>
      <c r="FKG293" s="840"/>
      <c r="FKH293" s="840"/>
      <c r="FKI293" s="840"/>
      <c r="FKJ293" s="840"/>
      <c r="FKK293" s="840"/>
      <c r="FKL293" s="840"/>
      <c r="FKM293" s="840"/>
      <c r="FKN293" s="840"/>
      <c r="FKO293" s="840"/>
      <c r="FKP293" s="840"/>
      <c r="FKQ293" s="840"/>
      <c r="FKR293" s="840"/>
      <c r="FKS293" s="840"/>
      <c r="FKT293" s="840"/>
      <c r="FKU293" s="840"/>
      <c r="FKV293" s="840"/>
      <c r="FKW293" s="840"/>
      <c r="FKX293" s="840"/>
      <c r="FKY293" s="840"/>
      <c r="FKZ293" s="840"/>
      <c r="FLA293" s="840"/>
      <c r="FLB293" s="840"/>
      <c r="FLC293" s="840"/>
      <c r="FLD293" s="840"/>
      <c r="FLE293" s="840"/>
      <c r="FLF293" s="840"/>
      <c r="FLG293" s="840"/>
      <c r="FLH293" s="840"/>
      <c r="FLI293" s="840"/>
      <c r="FLJ293" s="840"/>
      <c r="FLK293" s="840"/>
      <c r="FLL293" s="840"/>
      <c r="FLM293" s="840"/>
      <c r="FLN293" s="840"/>
      <c r="FLO293" s="840"/>
      <c r="FLP293" s="840"/>
      <c r="FLQ293" s="840"/>
      <c r="FLR293" s="840"/>
      <c r="FLS293" s="840"/>
      <c r="FLT293" s="840"/>
      <c r="FLU293" s="840"/>
      <c r="FLV293" s="840"/>
      <c r="FLW293" s="840"/>
      <c r="FLX293" s="840"/>
      <c r="FLY293" s="840"/>
      <c r="FLZ293" s="840"/>
      <c r="FMA293" s="840"/>
      <c r="FMB293" s="840"/>
      <c r="FMC293" s="840"/>
      <c r="FMD293" s="840"/>
      <c r="FME293" s="840"/>
      <c r="FMF293" s="840"/>
      <c r="FMG293" s="840"/>
      <c r="FMH293" s="840"/>
      <c r="FMI293" s="840"/>
      <c r="FMJ293" s="840"/>
      <c r="FMK293" s="840"/>
      <c r="FML293" s="840"/>
      <c r="FMM293" s="840"/>
      <c r="FMN293" s="840"/>
      <c r="FMO293" s="840"/>
      <c r="FMP293" s="840"/>
      <c r="FMQ293" s="840"/>
      <c r="FMR293" s="840"/>
      <c r="FMS293" s="840"/>
      <c r="FMT293" s="840"/>
      <c r="FMU293" s="840"/>
      <c r="FMV293" s="840"/>
      <c r="FMW293" s="840"/>
      <c r="FMX293" s="840"/>
      <c r="FMY293" s="840"/>
      <c r="FMZ293" s="840"/>
      <c r="FNA293" s="840"/>
      <c r="FNB293" s="840"/>
      <c r="FNC293" s="840"/>
      <c r="FND293" s="840"/>
      <c r="FNE293" s="840"/>
      <c r="FNF293" s="840"/>
      <c r="FNG293" s="840"/>
      <c r="FNH293" s="840"/>
      <c r="FNI293" s="840"/>
      <c r="FNJ293" s="840"/>
      <c r="FNK293" s="840"/>
      <c r="FNL293" s="840"/>
      <c r="FNM293" s="840"/>
      <c r="FNN293" s="840"/>
      <c r="FNO293" s="840"/>
      <c r="FNP293" s="840"/>
      <c r="FNQ293" s="840"/>
      <c r="FNR293" s="840"/>
      <c r="FNS293" s="840"/>
      <c r="FNT293" s="840"/>
      <c r="FNU293" s="840"/>
      <c r="FNV293" s="840"/>
      <c r="FNW293" s="840"/>
      <c r="FNX293" s="840"/>
      <c r="FNY293" s="840"/>
      <c r="FNZ293" s="840"/>
      <c r="FOA293" s="840"/>
      <c r="FOB293" s="840"/>
      <c r="FOC293" s="840"/>
      <c r="FOD293" s="840"/>
      <c r="FOE293" s="840"/>
      <c r="FOF293" s="840"/>
      <c r="FOG293" s="840"/>
      <c r="FOH293" s="840"/>
      <c r="FOI293" s="840"/>
      <c r="FOJ293" s="840"/>
      <c r="FOK293" s="840"/>
      <c r="FOL293" s="840"/>
      <c r="FOM293" s="840"/>
      <c r="FON293" s="840"/>
      <c r="FOO293" s="840"/>
      <c r="FOP293" s="840"/>
      <c r="FOQ293" s="840"/>
      <c r="FOR293" s="840"/>
      <c r="FOS293" s="840"/>
      <c r="FOT293" s="840"/>
      <c r="FOU293" s="840"/>
      <c r="FOV293" s="840"/>
      <c r="FOW293" s="840"/>
      <c r="FOX293" s="840"/>
      <c r="FOY293" s="840"/>
      <c r="FOZ293" s="840"/>
      <c r="FPA293" s="840"/>
      <c r="FPB293" s="840"/>
      <c r="FPC293" s="840"/>
      <c r="FPD293" s="840"/>
      <c r="FPE293" s="840"/>
      <c r="FPF293" s="840"/>
      <c r="FPG293" s="840"/>
      <c r="FPH293" s="840"/>
      <c r="FPI293" s="840"/>
      <c r="FPJ293" s="840"/>
      <c r="FPK293" s="840"/>
      <c r="FPL293" s="840"/>
      <c r="FPM293" s="840"/>
      <c r="FPN293" s="840"/>
      <c r="FPO293" s="840"/>
      <c r="FPP293" s="840"/>
      <c r="FPQ293" s="840"/>
      <c r="FPR293" s="840"/>
      <c r="FPS293" s="840"/>
      <c r="FPT293" s="840"/>
      <c r="FPU293" s="840"/>
      <c r="FPV293" s="840"/>
      <c r="FPW293" s="840"/>
      <c r="FPX293" s="840"/>
      <c r="FPY293" s="840"/>
      <c r="FPZ293" s="840"/>
      <c r="FQA293" s="840"/>
      <c r="FQB293" s="840"/>
      <c r="FQC293" s="840"/>
      <c r="FQD293" s="840"/>
      <c r="FQE293" s="840"/>
      <c r="FQF293" s="840"/>
      <c r="FQG293" s="840"/>
      <c r="FQH293" s="840"/>
      <c r="FQI293" s="840"/>
      <c r="FQJ293" s="840"/>
      <c r="FQK293" s="840"/>
      <c r="FQL293" s="840"/>
      <c r="FQM293" s="840"/>
      <c r="FQN293" s="840"/>
      <c r="FQO293" s="840"/>
      <c r="FQP293" s="840"/>
      <c r="FQQ293" s="840"/>
      <c r="FQR293" s="840"/>
      <c r="FQS293" s="840"/>
      <c r="FQT293" s="840"/>
      <c r="FQU293" s="840"/>
      <c r="FQV293" s="840"/>
      <c r="FQW293" s="840"/>
      <c r="FQX293" s="840"/>
      <c r="FQY293" s="840"/>
      <c r="FQZ293" s="840"/>
      <c r="FRA293" s="840"/>
      <c r="FRB293" s="840"/>
      <c r="FRC293" s="840"/>
      <c r="FRD293" s="840"/>
      <c r="FRE293" s="840"/>
      <c r="FRF293" s="840"/>
      <c r="FRG293" s="840"/>
      <c r="FRH293" s="840"/>
      <c r="FRI293" s="840"/>
      <c r="FRJ293" s="840"/>
      <c r="FRK293" s="840"/>
      <c r="FRL293" s="840"/>
      <c r="FRM293" s="840"/>
      <c r="FRN293" s="840"/>
      <c r="FRO293" s="840"/>
      <c r="FRP293" s="840"/>
      <c r="FRQ293" s="840"/>
      <c r="FRR293" s="840"/>
      <c r="FRS293" s="840"/>
      <c r="FRT293" s="840"/>
      <c r="FRU293" s="840"/>
      <c r="FRV293" s="840"/>
      <c r="FRW293" s="840"/>
      <c r="FRX293" s="840"/>
      <c r="FRY293" s="840"/>
      <c r="FRZ293" s="840"/>
      <c r="FSA293" s="840"/>
      <c r="FSB293" s="840"/>
      <c r="FSC293" s="840"/>
      <c r="FSD293" s="840"/>
      <c r="FSE293" s="840"/>
      <c r="FSF293" s="840"/>
      <c r="FSG293" s="840"/>
      <c r="FSH293" s="840"/>
      <c r="FSI293" s="840"/>
      <c r="FSJ293" s="840"/>
      <c r="FSK293" s="840"/>
      <c r="FSL293" s="840"/>
      <c r="FSM293" s="840"/>
      <c r="FSN293" s="840"/>
      <c r="FSO293" s="840"/>
      <c r="FSP293" s="840"/>
      <c r="FSQ293" s="840"/>
      <c r="FSR293" s="840"/>
      <c r="FSS293" s="840"/>
      <c r="FST293" s="840"/>
      <c r="FSU293" s="840"/>
      <c r="FSV293" s="840"/>
      <c r="FSW293" s="840"/>
      <c r="FSX293" s="840"/>
      <c r="FSY293" s="840"/>
      <c r="FSZ293" s="840"/>
      <c r="FTA293" s="840"/>
      <c r="FTB293" s="840"/>
      <c r="FTC293" s="840"/>
      <c r="FTD293" s="840"/>
      <c r="FTE293" s="840"/>
      <c r="FTF293" s="840"/>
      <c r="FTG293" s="840"/>
      <c r="FTH293" s="840"/>
      <c r="FTI293" s="840"/>
      <c r="FTJ293" s="840"/>
      <c r="FTK293" s="840"/>
      <c r="FTL293" s="840"/>
      <c r="FTM293" s="840"/>
      <c r="FTN293" s="840"/>
      <c r="FTO293" s="840"/>
      <c r="FTP293" s="840"/>
      <c r="FTQ293" s="840"/>
      <c r="FTR293" s="840"/>
      <c r="FTS293" s="840"/>
      <c r="FTT293" s="840"/>
      <c r="FTU293" s="840"/>
      <c r="FTV293" s="840"/>
      <c r="FTW293" s="840"/>
      <c r="FTX293" s="840"/>
      <c r="FTY293" s="840"/>
      <c r="FTZ293" s="840"/>
      <c r="FUA293" s="840"/>
      <c r="FUB293" s="840"/>
      <c r="FUC293" s="840"/>
      <c r="FUD293" s="840"/>
      <c r="FUE293" s="840"/>
      <c r="FUF293" s="840"/>
      <c r="FUG293" s="840"/>
      <c r="FUH293" s="840"/>
      <c r="FUI293" s="840"/>
      <c r="FUJ293" s="840"/>
      <c r="FUK293" s="840"/>
      <c r="FUL293" s="840"/>
      <c r="FUM293" s="840"/>
      <c r="FUN293" s="840"/>
      <c r="FUO293" s="840"/>
      <c r="FUP293" s="840"/>
      <c r="FUQ293" s="840"/>
      <c r="FUR293" s="840"/>
      <c r="FUS293" s="840"/>
      <c r="FUT293" s="840"/>
      <c r="FUU293" s="840"/>
      <c r="FUV293" s="840"/>
      <c r="FUW293" s="840"/>
      <c r="FUX293" s="840"/>
      <c r="FUY293" s="840"/>
      <c r="FUZ293" s="840"/>
      <c r="FVA293" s="840"/>
      <c r="FVB293" s="840"/>
      <c r="FVC293" s="840"/>
      <c r="FVD293" s="840"/>
      <c r="FVE293" s="840"/>
      <c r="FVF293" s="840"/>
      <c r="FVG293" s="840"/>
      <c r="FVH293" s="840"/>
      <c r="FVI293" s="840"/>
      <c r="FVJ293" s="840"/>
      <c r="FVK293" s="840"/>
      <c r="FVL293" s="840"/>
      <c r="FVM293" s="840"/>
      <c r="FVN293" s="840"/>
      <c r="FVO293" s="840"/>
      <c r="FVP293" s="840"/>
      <c r="FVQ293" s="840"/>
      <c r="FVR293" s="840"/>
      <c r="FVS293" s="840"/>
      <c r="FVT293" s="840"/>
      <c r="FVU293" s="840"/>
      <c r="FVV293" s="840"/>
      <c r="FVW293" s="840"/>
      <c r="FVX293" s="840"/>
      <c r="FVY293" s="840"/>
      <c r="FVZ293" s="840"/>
      <c r="FWA293" s="840"/>
      <c r="FWB293" s="840"/>
      <c r="FWC293" s="840"/>
      <c r="FWD293" s="840"/>
      <c r="FWE293" s="840"/>
      <c r="FWF293" s="840"/>
      <c r="FWG293" s="840"/>
      <c r="FWH293" s="840"/>
      <c r="FWI293" s="840"/>
      <c r="FWJ293" s="840"/>
      <c r="FWK293" s="840"/>
      <c r="FWL293" s="840"/>
      <c r="FWM293" s="840"/>
      <c r="FWN293" s="840"/>
      <c r="FWO293" s="840"/>
      <c r="FWP293" s="840"/>
      <c r="FWQ293" s="840"/>
      <c r="FWR293" s="840"/>
      <c r="FWS293" s="840"/>
      <c r="FWT293" s="840"/>
      <c r="FWU293" s="840"/>
      <c r="FWV293" s="840"/>
      <c r="FWW293" s="840"/>
      <c r="FWX293" s="840"/>
      <c r="FWY293" s="840"/>
      <c r="FWZ293" s="840"/>
      <c r="FXA293" s="840"/>
      <c r="FXB293" s="840"/>
      <c r="FXC293" s="840"/>
      <c r="FXD293" s="840"/>
      <c r="FXE293" s="840"/>
      <c r="FXF293" s="840"/>
      <c r="FXG293" s="840"/>
      <c r="FXH293" s="840"/>
      <c r="FXI293" s="840"/>
      <c r="FXJ293" s="840"/>
      <c r="FXK293" s="840"/>
      <c r="FXL293" s="840"/>
      <c r="FXM293" s="840"/>
      <c r="FXN293" s="840"/>
      <c r="FXO293" s="840"/>
      <c r="FXP293" s="840"/>
      <c r="FXQ293" s="840"/>
      <c r="FXR293" s="840"/>
      <c r="FXS293" s="840"/>
      <c r="FXT293" s="840"/>
      <c r="FXU293" s="840"/>
      <c r="FXV293" s="840"/>
      <c r="FXW293" s="840"/>
      <c r="FXX293" s="840"/>
      <c r="FXY293" s="840"/>
      <c r="FXZ293" s="840"/>
      <c r="FYA293" s="840"/>
      <c r="FYB293" s="840"/>
      <c r="FYC293" s="840"/>
      <c r="FYD293" s="840"/>
      <c r="FYE293" s="840"/>
      <c r="FYF293" s="840"/>
      <c r="FYG293" s="840"/>
      <c r="FYH293" s="840"/>
      <c r="FYI293" s="840"/>
      <c r="FYJ293" s="840"/>
      <c r="FYK293" s="840"/>
      <c r="FYL293" s="840"/>
      <c r="FYM293" s="840"/>
      <c r="FYN293" s="840"/>
      <c r="FYO293" s="840"/>
      <c r="FYP293" s="840"/>
      <c r="FYQ293" s="840"/>
      <c r="FYR293" s="840"/>
      <c r="FYS293" s="840"/>
      <c r="FYT293" s="840"/>
      <c r="FYU293" s="840"/>
      <c r="FYV293" s="840"/>
      <c r="FYW293" s="840"/>
      <c r="FYX293" s="840"/>
      <c r="FYY293" s="840"/>
      <c r="FYZ293" s="840"/>
      <c r="FZA293" s="840"/>
      <c r="FZB293" s="840"/>
      <c r="FZC293" s="840"/>
      <c r="FZD293" s="840"/>
      <c r="FZE293" s="840"/>
      <c r="FZF293" s="840"/>
      <c r="FZG293" s="840"/>
      <c r="FZH293" s="840"/>
      <c r="FZI293" s="840"/>
      <c r="FZJ293" s="840"/>
      <c r="FZK293" s="840"/>
      <c r="FZL293" s="840"/>
      <c r="FZM293" s="840"/>
      <c r="FZN293" s="840"/>
      <c r="FZO293" s="840"/>
      <c r="FZP293" s="840"/>
      <c r="FZQ293" s="840"/>
      <c r="FZR293" s="840"/>
      <c r="FZS293" s="840"/>
      <c r="FZT293" s="840"/>
      <c r="FZU293" s="840"/>
      <c r="FZV293" s="840"/>
      <c r="FZW293" s="840"/>
      <c r="FZX293" s="840"/>
      <c r="FZY293" s="840"/>
      <c r="FZZ293" s="840"/>
      <c r="GAA293" s="840"/>
      <c r="GAB293" s="840"/>
      <c r="GAC293" s="840"/>
      <c r="GAD293" s="840"/>
      <c r="GAE293" s="840"/>
      <c r="GAF293" s="840"/>
      <c r="GAG293" s="840"/>
      <c r="GAH293" s="840"/>
      <c r="GAI293" s="840"/>
      <c r="GAJ293" s="840"/>
      <c r="GAK293" s="840"/>
      <c r="GAL293" s="840"/>
      <c r="GAM293" s="840"/>
      <c r="GAN293" s="840"/>
      <c r="GAO293" s="840"/>
      <c r="GAP293" s="840"/>
      <c r="GAQ293" s="840"/>
      <c r="GAR293" s="840"/>
      <c r="GAS293" s="840"/>
      <c r="GAT293" s="840"/>
      <c r="GAU293" s="840"/>
      <c r="GAV293" s="840"/>
      <c r="GAW293" s="840"/>
      <c r="GAX293" s="840"/>
      <c r="GAY293" s="840"/>
      <c r="GAZ293" s="840"/>
      <c r="GBA293" s="840"/>
      <c r="GBB293" s="840"/>
      <c r="GBC293" s="840"/>
      <c r="GBD293" s="840"/>
      <c r="GBE293" s="840"/>
      <c r="GBF293" s="840"/>
      <c r="GBG293" s="840"/>
      <c r="GBH293" s="840"/>
      <c r="GBI293" s="840"/>
      <c r="GBJ293" s="840"/>
      <c r="GBK293" s="840"/>
      <c r="GBL293" s="840"/>
      <c r="GBM293" s="840"/>
      <c r="GBN293" s="840"/>
      <c r="GBO293" s="840"/>
      <c r="GBP293" s="840"/>
      <c r="GBQ293" s="840"/>
      <c r="GBR293" s="840"/>
      <c r="GBS293" s="840"/>
      <c r="GBT293" s="840"/>
      <c r="GBU293" s="840"/>
      <c r="GBV293" s="840"/>
      <c r="GBW293" s="840"/>
      <c r="GBX293" s="840"/>
      <c r="GBY293" s="840"/>
      <c r="GBZ293" s="840"/>
      <c r="GCA293" s="840"/>
      <c r="GCB293" s="840"/>
      <c r="GCC293" s="840"/>
      <c r="GCD293" s="840"/>
      <c r="GCE293" s="840"/>
      <c r="GCF293" s="840"/>
      <c r="GCG293" s="840"/>
      <c r="GCH293" s="840"/>
      <c r="GCI293" s="840"/>
      <c r="GCJ293" s="840"/>
      <c r="GCK293" s="840"/>
      <c r="GCL293" s="840"/>
      <c r="GCM293" s="840"/>
      <c r="GCN293" s="840"/>
      <c r="GCO293" s="840"/>
      <c r="GCP293" s="840"/>
      <c r="GCQ293" s="840"/>
      <c r="GCR293" s="840"/>
      <c r="GCS293" s="840"/>
      <c r="GCT293" s="840"/>
      <c r="GCU293" s="840"/>
      <c r="GCV293" s="840"/>
      <c r="GCW293" s="840"/>
      <c r="GCX293" s="840"/>
      <c r="GCY293" s="840"/>
      <c r="GCZ293" s="840"/>
      <c r="GDA293" s="840"/>
      <c r="GDB293" s="840"/>
      <c r="GDC293" s="840"/>
      <c r="GDD293" s="840"/>
      <c r="GDE293" s="840"/>
      <c r="GDF293" s="840"/>
      <c r="GDG293" s="840"/>
      <c r="GDH293" s="840"/>
      <c r="GDI293" s="840"/>
      <c r="GDJ293" s="840"/>
      <c r="GDK293" s="840"/>
      <c r="GDL293" s="840"/>
      <c r="GDM293" s="840"/>
      <c r="GDN293" s="840"/>
      <c r="GDO293" s="840"/>
      <c r="GDP293" s="840"/>
      <c r="GDQ293" s="840"/>
      <c r="GDR293" s="840"/>
      <c r="GDS293" s="840"/>
      <c r="GDT293" s="840"/>
      <c r="GDU293" s="840"/>
      <c r="GDV293" s="840"/>
      <c r="GDW293" s="840"/>
      <c r="GDX293" s="840"/>
      <c r="GDY293" s="840"/>
      <c r="GDZ293" s="840"/>
      <c r="GEA293" s="840"/>
      <c r="GEB293" s="840"/>
      <c r="GEC293" s="840"/>
      <c r="GED293" s="840"/>
      <c r="GEE293" s="840"/>
      <c r="GEF293" s="840"/>
      <c r="GEG293" s="840"/>
      <c r="GEH293" s="840"/>
      <c r="GEI293" s="840"/>
      <c r="GEJ293" s="840"/>
      <c r="GEK293" s="840"/>
      <c r="GEL293" s="840"/>
      <c r="GEM293" s="840"/>
      <c r="GEN293" s="840"/>
      <c r="GEO293" s="840"/>
      <c r="GEP293" s="840"/>
      <c r="GEQ293" s="840"/>
      <c r="GER293" s="840"/>
      <c r="GES293" s="840"/>
      <c r="GET293" s="840"/>
      <c r="GEU293" s="840"/>
      <c r="GEV293" s="840"/>
      <c r="GEW293" s="840"/>
      <c r="GEX293" s="840"/>
      <c r="GEY293" s="840"/>
      <c r="GEZ293" s="840"/>
      <c r="GFA293" s="840"/>
      <c r="GFB293" s="840"/>
      <c r="GFC293" s="840"/>
      <c r="GFD293" s="840"/>
      <c r="GFE293" s="840"/>
      <c r="GFF293" s="840"/>
      <c r="GFG293" s="840"/>
      <c r="GFH293" s="840"/>
      <c r="GFI293" s="840"/>
      <c r="GFJ293" s="840"/>
      <c r="GFK293" s="840"/>
      <c r="GFL293" s="840"/>
      <c r="GFM293" s="840"/>
      <c r="GFN293" s="840"/>
      <c r="GFO293" s="840"/>
      <c r="GFP293" s="840"/>
      <c r="GFQ293" s="840"/>
      <c r="GFR293" s="840"/>
      <c r="GFS293" s="840"/>
      <c r="GFT293" s="840"/>
      <c r="GFU293" s="840"/>
      <c r="GFV293" s="840"/>
      <c r="GFW293" s="840"/>
      <c r="GFX293" s="840"/>
      <c r="GFY293" s="840"/>
      <c r="GFZ293" s="840"/>
      <c r="GGA293" s="840"/>
      <c r="GGB293" s="840"/>
      <c r="GGC293" s="840"/>
      <c r="GGD293" s="840"/>
      <c r="GGE293" s="840"/>
      <c r="GGF293" s="840"/>
      <c r="GGG293" s="840"/>
      <c r="GGH293" s="840"/>
      <c r="GGI293" s="840"/>
      <c r="GGJ293" s="840"/>
      <c r="GGK293" s="840"/>
      <c r="GGL293" s="840"/>
      <c r="GGM293" s="840"/>
      <c r="GGN293" s="840"/>
      <c r="GGO293" s="840"/>
      <c r="GGP293" s="840"/>
      <c r="GGQ293" s="840"/>
      <c r="GGR293" s="840"/>
      <c r="GGS293" s="840"/>
      <c r="GGT293" s="840"/>
      <c r="GGU293" s="840"/>
      <c r="GGV293" s="840"/>
      <c r="GGW293" s="840"/>
      <c r="GGX293" s="840"/>
      <c r="GGY293" s="840"/>
      <c r="GGZ293" s="840"/>
      <c r="GHA293" s="840"/>
      <c r="GHB293" s="840"/>
      <c r="GHC293" s="840"/>
      <c r="GHD293" s="840"/>
      <c r="GHE293" s="840"/>
      <c r="GHF293" s="840"/>
      <c r="GHG293" s="840"/>
      <c r="GHH293" s="840"/>
      <c r="GHI293" s="840"/>
      <c r="GHJ293" s="840"/>
      <c r="GHK293" s="840"/>
      <c r="GHL293" s="840"/>
      <c r="GHM293" s="840"/>
      <c r="GHN293" s="840"/>
      <c r="GHO293" s="840"/>
      <c r="GHP293" s="840"/>
      <c r="GHQ293" s="840"/>
      <c r="GHR293" s="840"/>
      <c r="GHS293" s="840"/>
      <c r="GHT293" s="840"/>
      <c r="GHU293" s="840"/>
      <c r="GHV293" s="840"/>
      <c r="GHW293" s="840"/>
      <c r="GHX293" s="840"/>
      <c r="GHY293" s="840"/>
      <c r="GHZ293" s="840"/>
      <c r="GIA293" s="840"/>
      <c r="GIB293" s="840"/>
      <c r="GIC293" s="840"/>
      <c r="GID293" s="840"/>
      <c r="GIE293" s="840"/>
      <c r="GIF293" s="840"/>
      <c r="GIG293" s="840"/>
      <c r="GIH293" s="840"/>
      <c r="GII293" s="840"/>
      <c r="GIJ293" s="840"/>
      <c r="GIK293" s="840"/>
      <c r="GIL293" s="840"/>
      <c r="GIM293" s="840"/>
      <c r="GIN293" s="840"/>
      <c r="GIO293" s="840"/>
      <c r="GIP293" s="840"/>
      <c r="GIQ293" s="840"/>
      <c r="GIR293" s="840"/>
      <c r="GIS293" s="840"/>
      <c r="GIT293" s="840"/>
      <c r="GIU293" s="840"/>
      <c r="GIV293" s="840"/>
      <c r="GIW293" s="840"/>
      <c r="GIX293" s="840"/>
      <c r="GIY293" s="840"/>
      <c r="GIZ293" s="840"/>
      <c r="GJA293" s="840"/>
      <c r="GJB293" s="840"/>
      <c r="GJC293" s="840"/>
      <c r="GJD293" s="840"/>
      <c r="GJE293" s="840"/>
      <c r="GJF293" s="840"/>
      <c r="GJG293" s="840"/>
      <c r="GJH293" s="840"/>
      <c r="GJI293" s="840"/>
      <c r="GJJ293" s="840"/>
      <c r="GJK293" s="840"/>
      <c r="GJL293" s="840"/>
      <c r="GJM293" s="840"/>
      <c r="GJN293" s="840"/>
      <c r="GJO293" s="840"/>
      <c r="GJP293" s="840"/>
      <c r="GJQ293" s="840"/>
      <c r="GJR293" s="840"/>
      <c r="GJS293" s="840"/>
      <c r="GJT293" s="840"/>
      <c r="GJU293" s="840"/>
      <c r="GJV293" s="840"/>
      <c r="GJW293" s="840"/>
      <c r="GJX293" s="840"/>
      <c r="GJY293" s="840"/>
      <c r="GJZ293" s="840"/>
      <c r="GKA293" s="840"/>
      <c r="GKB293" s="840"/>
      <c r="GKC293" s="840"/>
      <c r="GKD293" s="840"/>
      <c r="GKE293" s="840"/>
      <c r="GKF293" s="840"/>
      <c r="GKG293" s="840"/>
      <c r="GKH293" s="840"/>
      <c r="GKI293" s="840"/>
      <c r="GKJ293" s="840"/>
      <c r="GKK293" s="840"/>
      <c r="GKL293" s="840"/>
      <c r="GKM293" s="840"/>
      <c r="GKN293" s="840"/>
      <c r="GKO293" s="840"/>
      <c r="GKP293" s="840"/>
      <c r="GKQ293" s="840"/>
      <c r="GKR293" s="840"/>
      <c r="GKS293" s="840"/>
      <c r="GKT293" s="840"/>
      <c r="GKU293" s="840"/>
      <c r="GKV293" s="840"/>
      <c r="GKW293" s="840"/>
      <c r="GKX293" s="840"/>
      <c r="GKY293" s="840"/>
      <c r="GKZ293" s="840"/>
      <c r="GLA293" s="840"/>
      <c r="GLB293" s="840"/>
      <c r="GLC293" s="840"/>
      <c r="GLD293" s="840"/>
      <c r="GLE293" s="840"/>
      <c r="GLF293" s="840"/>
      <c r="GLG293" s="840"/>
      <c r="GLH293" s="840"/>
      <c r="GLI293" s="840"/>
      <c r="GLJ293" s="840"/>
      <c r="GLK293" s="840"/>
      <c r="GLL293" s="840"/>
      <c r="GLM293" s="840"/>
      <c r="GLN293" s="840"/>
      <c r="GLO293" s="840"/>
      <c r="GLP293" s="840"/>
      <c r="GLQ293" s="840"/>
      <c r="GLR293" s="840"/>
      <c r="GLS293" s="840"/>
      <c r="GLT293" s="840"/>
      <c r="GLU293" s="840"/>
      <c r="GLV293" s="840"/>
      <c r="GLW293" s="840"/>
      <c r="GLX293" s="840"/>
      <c r="GLY293" s="840"/>
      <c r="GLZ293" s="840"/>
      <c r="GMA293" s="840"/>
      <c r="GMB293" s="840"/>
      <c r="GMC293" s="840"/>
      <c r="GMD293" s="840"/>
      <c r="GME293" s="840"/>
      <c r="GMF293" s="840"/>
      <c r="GMG293" s="840"/>
      <c r="GMH293" s="840"/>
      <c r="GMI293" s="840"/>
      <c r="GMJ293" s="840"/>
      <c r="GMK293" s="840"/>
      <c r="GML293" s="840"/>
      <c r="GMM293" s="840"/>
      <c r="GMN293" s="840"/>
      <c r="GMO293" s="840"/>
      <c r="GMP293" s="840"/>
      <c r="GMQ293" s="840"/>
      <c r="GMR293" s="840"/>
      <c r="GMS293" s="840"/>
      <c r="GMT293" s="840"/>
      <c r="GMU293" s="840"/>
      <c r="GMV293" s="840"/>
      <c r="GMW293" s="840"/>
      <c r="GMX293" s="840"/>
      <c r="GMY293" s="840"/>
      <c r="GMZ293" s="840"/>
      <c r="GNA293" s="840"/>
      <c r="GNB293" s="840"/>
      <c r="GNC293" s="840"/>
      <c r="GND293" s="840"/>
      <c r="GNE293" s="840"/>
      <c r="GNF293" s="840"/>
      <c r="GNG293" s="840"/>
      <c r="GNH293" s="840"/>
      <c r="GNI293" s="840"/>
      <c r="GNJ293" s="840"/>
      <c r="GNK293" s="840"/>
      <c r="GNL293" s="840"/>
      <c r="GNM293" s="840"/>
      <c r="GNN293" s="840"/>
      <c r="GNO293" s="840"/>
      <c r="GNP293" s="840"/>
      <c r="GNQ293" s="840"/>
      <c r="GNR293" s="840"/>
      <c r="GNS293" s="840"/>
      <c r="GNT293" s="840"/>
      <c r="GNU293" s="840"/>
      <c r="GNV293" s="840"/>
      <c r="GNW293" s="840"/>
      <c r="GNX293" s="840"/>
      <c r="GNY293" s="840"/>
      <c r="GNZ293" s="840"/>
      <c r="GOA293" s="840"/>
      <c r="GOB293" s="840"/>
      <c r="GOC293" s="840"/>
      <c r="GOD293" s="840"/>
      <c r="GOE293" s="840"/>
      <c r="GOF293" s="840"/>
      <c r="GOG293" s="840"/>
      <c r="GOH293" s="840"/>
      <c r="GOI293" s="840"/>
      <c r="GOJ293" s="840"/>
      <c r="GOK293" s="840"/>
      <c r="GOL293" s="840"/>
      <c r="GOM293" s="840"/>
      <c r="GON293" s="840"/>
      <c r="GOO293" s="840"/>
      <c r="GOP293" s="840"/>
      <c r="GOQ293" s="840"/>
      <c r="GOR293" s="840"/>
      <c r="GOS293" s="840"/>
      <c r="GOT293" s="840"/>
      <c r="GOU293" s="840"/>
      <c r="GOV293" s="840"/>
      <c r="GOW293" s="840"/>
      <c r="GOX293" s="840"/>
      <c r="GOY293" s="840"/>
      <c r="GOZ293" s="840"/>
      <c r="GPA293" s="840"/>
      <c r="GPB293" s="840"/>
      <c r="GPC293" s="840"/>
      <c r="GPD293" s="840"/>
      <c r="GPE293" s="840"/>
      <c r="GPF293" s="840"/>
      <c r="GPG293" s="840"/>
      <c r="GPH293" s="840"/>
      <c r="GPI293" s="840"/>
      <c r="GPJ293" s="840"/>
      <c r="GPK293" s="840"/>
      <c r="GPL293" s="840"/>
      <c r="GPM293" s="840"/>
      <c r="GPN293" s="840"/>
      <c r="GPO293" s="840"/>
      <c r="GPP293" s="840"/>
      <c r="GPQ293" s="840"/>
      <c r="GPR293" s="840"/>
      <c r="GPS293" s="840"/>
      <c r="GPT293" s="840"/>
      <c r="GPU293" s="840"/>
      <c r="GPV293" s="840"/>
      <c r="GPW293" s="840"/>
      <c r="GPX293" s="840"/>
      <c r="GPY293" s="840"/>
      <c r="GPZ293" s="840"/>
      <c r="GQA293" s="840"/>
      <c r="GQB293" s="840"/>
      <c r="GQC293" s="840"/>
      <c r="GQD293" s="840"/>
      <c r="GQE293" s="840"/>
      <c r="GQF293" s="840"/>
      <c r="GQG293" s="840"/>
      <c r="GQH293" s="840"/>
      <c r="GQI293" s="840"/>
      <c r="GQJ293" s="840"/>
      <c r="GQK293" s="840"/>
      <c r="GQL293" s="840"/>
      <c r="GQM293" s="840"/>
      <c r="GQN293" s="840"/>
      <c r="GQO293" s="840"/>
      <c r="GQP293" s="840"/>
      <c r="GQQ293" s="840"/>
      <c r="GQR293" s="840"/>
      <c r="GQS293" s="840"/>
      <c r="GQT293" s="840"/>
      <c r="GQU293" s="840"/>
      <c r="GQV293" s="840"/>
      <c r="GQW293" s="840"/>
      <c r="GQX293" s="840"/>
      <c r="GQY293" s="840"/>
      <c r="GQZ293" s="840"/>
      <c r="GRA293" s="840"/>
      <c r="GRB293" s="840"/>
      <c r="GRC293" s="840"/>
      <c r="GRD293" s="840"/>
      <c r="GRE293" s="840"/>
      <c r="GRF293" s="840"/>
      <c r="GRG293" s="840"/>
      <c r="GRH293" s="840"/>
      <c r="GRI293" s="840"/>
      <c r="GRJ293" s="840"/>
      <c r="GRK293" s="840"/>
      <c r="GRL293" s="840"/>
      <c r="GRM293" s="840"/>
      <c r="GRN293" s="840"/>
      <c r="GRO293" s="840"/>
      <c r="GRP293" s="840"/>
      <c r="GRQ293" s="840"/>
      <c r="GRR293" s="840"/>
      <c r="GRS293" s="840"/>
      <c r="GRT293" s="840"/>
      <c r="GRU293" s="840"/>
      <c r="GRV293" s="840"/>
      <c r="GRW293" s="840"/>
      <c r="GRX293" s="840"/>
      <c r="GRY293" s="840"/>
      <c r="GRZ293" s="840"/>
      <c r="GSA293" s="840"/>
      <c r="GSB293" s="840"/>
      <c r="GSC293" s="840"/>
      <c r="GSD293" s="840"/>
      <c r="GSE293" s="840"/>
      <c r="GSF293" s="840"/>
      <c r="GSG293" s="840"/>
      <c r="GSH293" s="840"/>
      <c r="GSI293" s="840"/>
      <c r="GSJ293" s="840"/>
      <c r="GSK293" s="840"/>
      <c r="GSL293" s="840"/>
      <c r="GSM293" s="840"/>
      <c r="GSN293" s="840"/>
      <c r="GSO293" s="840"/>
      <c r="GSP293" s="840"/>
      <c r="GSQ293" s="840"/>
      <c r="GSR293" s="840"/>
      <c r="GSS293" s="840"/>
      <c r="GST293" s="840"/>
      <c r="GSU293" s="840"/>
      <c r="GSV293" s="840"/>
      <c r="GSW293" s="840"/>
      <c r="GSX293" s="840"/>
      <c r="GSY293" s="840"/>
      <c r="GSZ293" s="840"/>
      <c r="GTA293" s="840"/>
      <c r="GTB293" s="840"/>
      <c r="GTC293" s="840"/>
      <c r="GTD293" s="840"/>
      <c r="GTE293" s="840"/>
      <c r="GTF293" s="840"/>
      <c r="GTG293" s="840"/>
      <c r="GTH293" s="840"/>
      <c r="GTI293" s="840"/>
      <c r="GTJ293" s="840"/>
      <c r="GTK293" s="840"/>
      <c r="GTL293" s="840"/>
      <c r="GTM293" s="840"/>
      <c r="GTN293" s="840"/>
      <c r="GTO293" s="840"/>
      <c r="GTP293" s="840"/>
      <c r="GTQ293" s="840"/>
      <c r="GTR293" s="840"/>
      <c r="GTS293" s="840"/>
      <c r="GTT293" s="840"/>
      <c r="GTU293" s="840"/>
      <c r="GTV293" s="840"/>
      <c r="GTW293" s="840"/>
      <c r="GTX293" s="840"/>
      <c r="GTY293" s="840"/>
      <c r="GTZ293" s="840"/>
      <c r="GUA293" s="840"/>
      <c r="GUB293" s="840"/>
      <c r="GUC293" s="840"/>
      <c r="GUD293" s="840"/>
      <c r="GUE293" s="840"/>
      <c r="GUF293" s="840"/>
      <c r="GUG293" s="840"/>
      <c r="GUH293" s="840"/>
      <c r="GUI293" s="840"/>
      <c r="GUJ293" s="840"/>
      <c r="GUK293" s="840"/>
      <c r="GUL293" s="840"/>
      <c r="GUM293" s="840"/>
      <c r="GUN293" s="840"/>
      <c r="GUO293" s="840"/>
      <c r="GUP293" s="840"/>
      <c r="GUQ293" s="840"/>
      <c r="GUR293" s="840"/>
      <c r="GUS293" s="840"/>
      <c r="GUT293" s="840"/>
      <c r="GUU293" s="840"/>
      <c r="GUV293" s="840"/>
      <c r="GUW293" s="840"/>
      <c r="GUX293" s="840"/>
      <c r="GUY293" s="840"/>
      <c r="GUZ293" s="840"/>
      <c r="GVA293" s="840"/>
      <c r="GVB293" s="840"/>
      <c r="GVC293" s="840"/>
      <c r="GVD293" s="840"/>
      <c r="GVE293" s="840"/>
      <c r="GVF293" s="840"/>
      <c r="GVG293" s="840"/>
      <c r="GVH293" s="840"/>
      <c r="GVI293" s="840"/>
      <c r="GVJ293" s="840"/>
      <c r="GVK293" s="840"/>
      <c r="GVL293" s="840"/>
      <c r="GVM293" s="840"/>
      <c r="GVN293" s="840"/>
      <c r="GVO293" s="840"/>
      <c r="GVP293" s="840"/>
      <c r="GVQ293" s="840"/>
      <c r="GVR293" s="840"/>
      <c r="GVS293" s="840"/>
      <c r="GVT293" s="840"/>
      <c r="GVU293" s="840"/>
      <c r="GVV293" s="840"/>
      <c r="GVW293" s="840"/>
      <c r="GVX293" s="840"/>
      <c r="GVY293" s="840"/>
      <c r="GVZ293" s="840"/>
      <c r="GWA293" s="840"/>
      <c r="GWB293" s="840"/>
      <c r="GWC293" s="840"/>
      <c r="GWD293" s="840"/>
      <c r="GWE293" s="840"/>
      <c r="GWF293" s="840"/>
      <c r="GWG293" s="840"/>
      <c r="GWH293" s="840"/>
      <c r="GWI293" s="840"/>
      <c r="GWJ293" s="840"/>
      <c r="GWK293" s="840"/>
      <c r="GWL293" s="840"/>
      <c r="GWM293" s="840"/>
      <c r="GWN293" s="840"/>
      <c r="GWO293" s="840"/>
      <c r="GWP293" s="840"/>
      <c r="GWQ293" s="840"/>
      <c r="GWR293" s="840"/>
      <c r="GWS293" s="840"/>
      <c r="GWT293" s="840"/>
      <c r="GWU293" s="840"/>
      <c r="GWV293" s="840"/>
      <c r="GWW293" s="840"/>
      <c r="GWX293" s="840"/>
      <c r="GWY293" s="840"/>
      <c r="GWZ293" s="840"/>
      <c r="GXA293" s="840"/>
      <c r="GXB293" s="840"/>
      <c r="GXC293" s="840"/>
      <c r="GXD293" s="840"/>
      <c r="GXE293" s="840"/>
      <c r="GXF293" s="840"/>
      <c r="GXG293" s="840"/>
      <c r="GXH293" s="840"/>
      <c r="GXI293" s="840"/>
      <c r="GXJ293" s="840"/>
      <c r="GXK293" s="840"/>
      <c r="GXL293" s="840"/>
      <c r="GXM293" s="840"/>
      <c r="GXN293" s="840"/>
      <c r="GXO293" s="840"/>
      <c r="GXP293" s="840"/>
      <c r="GXQ293" s="840"/>
      <c r="GXR293" s="840"/>
      <c r="GXS293" s="840"/>
      <c r="GXT293" s="840"/>
      <c r="GXU293" s="840"/>
      <c r="GXV293" s="840"/>
      <c r="GXW293" s="840"/>
      <c r="GXX293" s="840"/>
      <c r="GXY293" s="840"/>
      <c r="GXZ293" s="840"/>
      <c r="GYA293" s="840"/>
      <c r="GYB293" s="840"/>
      <c r="GYC293" s="840"/>
      <c r="GYD293" s="840"/>
      <c r="GYE293" s="840"/>
      <c r="GYF293" s="840"/>
      <c r="GYG293" s="840"/>
      <c r="GYH293" s="840"/>
      <c r="GYI293" s="840"/>
      <c r="GYJ293" s="840"/>
      <c r="GYK293" s="840"/>
      <c r="GYL293" s="840"/>
      <c r="GYM293" s="840"/>
      <c r="GYN293" s="840"/>
      <c r="GYO293" s="840"/>
      <c r="GYP293" s="840"/>
      <c r="GYQ293" s="840"/>
      <c r="GYR293" s="840"/>
      <c r="GYS293" s="840"/>
      <c r="GYT293" s="840"/>
      <c r="GYU293" s="840"/>
      <c r="GYV293" s="840"/>
      <c r="GYW293" s="840"/>
      <c r="GYX293" s="840"/>
      <c r="GYY293" s="840"/>
      <c r="GYZ293" s="840"/>
      <c r="GZA293" s="840"/>
      <c r="GZB293" s="840"/>
      <c r="GZC293" s="840"/>
      <c r="GZD293" s="840"/>
      <c r="GZE293" s="840"/>
      <c r="GZF293" s="840"/>
      <c r="GZG293" s="840"/>
      <c r="GZH293" s="840"/>
      <c r="GZI293" s="840"/>
      <c r="GZJ293" s="840"/>
      <c r="GZK293" s="840"/>
      <c r="GZL293" s="840"/>
      <c r="GZM293" s="840"/>
      <c r="GZN293" s="840"/>
      <c r="GZO293" s="840"/>
      <c r="GZP293" s="840"/>
      <c r="GZQ293" s="840"/>
      <c r="GZR293" s="840"/>
      <c r="GZS293" s="840"/>
      <c r="GZT293" s="840"/>
      <c r="GZU293" s="840"/>
      <c r="GZV293" s="840"/>
      <c r="GZW293" s="840"/>
      <c r="GZX293" s="840"/>
      <c r="GZY293" s="840"/>
      <c r="GZZ293" s="840"/>
      <c r="HAA293" s="840"/>
      <c r="HAB293" s="840"/>
      <c r="HAC293" s="840"/>
      <c r="HAD293" s="840"/>
      <c r="HAE293" s="840"/>
      <c r="HAF293" s="840"/>
      <c r="HAG293" s="840"/>
      <c r="HAH293" s="840"/>
      <c r="HAI293" s="840"/>
      <c r="HAJ293" s="840"/>
      <c r="HAK293" s="840"/>
      <c r="HAL293" s="840"/>
      <c r="HAM293" s="840"/>
      <c r="HAN293" s="840"/>
      <c r="HAO293" s="840"/>
      <c r="HAP293" s="840"/>
      <c r="HAQ293" s="840"/>
      <c r="HAR293" s="840"/>
      <c r="HAS293" s="840"/>
      <c r="HAT293" s="840"/>
      <c r="HAU293" s="840"/>
      <c r="HAV293" s="840"/>
      <c r="HAW293" s="840"/>
      <c r="HAX293" s="840"/>
      <c r="HAY293" s="840"/>
      <c r="HAZ293" s="840"/>
      <c r="HBA293" s="840"/>
      <c r="HBB293" s="840"/>
      <c r="HBC293" s="840"/>
      <c r="HBD293" s="840"/>
      <c r="HBE293" s="840"/>
      <c r="HBF293" s="840"/>
      <c r="HBG293" s="840"/>
      <c r="HBH293" s="840"/>
      <c r="HBI293" s="840"/>
      <c r="HBJ293" s="840"/>
      <c r="HBK293" s="840"/>
      <c r="HBL293" s="840"/>
      <c r="HBM293" s="840"/>
      <c r="HBN293" s="840"/>
      <c r="HBO293" s="840"/>
      <c r="HBP293" s="840"/>
      <c r="HBQ293" s="840"/>
      <c r="HBR293" s="840"/>
      <c r="HBS293" s="840"/>
      <c r="HBT293" s="840"/>
      <c r="HBU293" s="840"/>
      <c r="HBV293" s="840"/>
      <c r="HBW293" s="840"/>
      <c r="HBX293" s="840"/>
      <c r="HBY293" s="840"/>
      <c r="HBZ293" s="840"/>
      <c r="HCA293" s="840"/>
      <c r="HCB293" s="840"/>
      <c r="HCC293" s="840"/>
      <c r="HCD293" s="840"/>
      <c r="HCE293" s="840"/>
      <c r="HCF293" s="840"/>
      <c r="HCG293" s="840"/>
      <c r="HCH293" s="840"/>
      <c r="HCI293" s="840"/>
      <c r="HCJ293" s="840"/>
      <c r="HCK293" s="840"/>
      <c r="HCL293" s="840"/>
      <c r="HCM293" s="840"/>
      <c r="HCN293" s="840"/>
      <c r="HCO293" s="840"/>
      <c r="HCP293" s="840"/>
      <c r="HCQ293" s="840"/>
      <c r="HCR293" s="840"/>
      <c r="HCS293" s="840"/>
      <c r="HCT293" s="840"/>
      <c r="HCU293" s="840"/>
      <c r="HCV293" s="840"/>
      <c r="HCW293" s="840"/>
      <c r="HCX293" s="840"/>
      <c r="HCY293" s="840"/>
      <c r="HCZ293" s="840"/>
      <c r="HDA293" s="840"/>
      <c r="HDB293" s="840"/>
      <c r="HDC293" s="840"/>
      <c r="HDD293" s="840"/>
      <c r="HDE293" s="840"/>
      <c r="HDF293" s="840"/>
      <c r="HDG293" s="840"/>
      <c r="HDH293" s="840"/>
      <c r="HDI293" s="840"/>
      <c r="HDJ293" s="840"/>
      <c r="HDK293" s="840"/>
      <c r="HDL293" s="840"/>
      <c r="HDM293" s="840"/>
      <c r="HDN293" s="840"/>
      <c r="HDO293" s="840"/>
      <c r="HDP293" s="840"/>
      <c r="HDQ293" s="840"/>
      <c r="HDR293" s="840"/>
      <c r="HDS293" s="840"/>
      <c r="HDT293" s="840"/>
      <c r="HDU293" s="840"/>
      <c r="HDV293" s="840"/>
      <c r="HDW293" s="840"/>
      <c r="HDX293" s="840"/>
      <c r="HDY293" s="840"/>
      <c r="HDZ293" s="840"/>
      <c r="HEA293" s="840"/>
      <c r="HEB293" s="840"/>
      <c r="HEC293" s="840"/>
      <c r="HED293" s="840"/>
      <c r="HEE293" s="840"/>
      <c r="HEF293" s="840"/>
      <c r="HEG293" s="840"/>
      <c r="HEH293" s="840"/>
      <c r="HEI293" s="840"/>
      <c r="HEJ293" s="840"/>
      <c r="HEK293" s="840"/>
      <c r="HEL293" s="840"/>
      <c r="HEM293" s="840"/>
      <c r="HEN293" s="840"/>
      <c r="HEO293" s="840"/>
      <c r="HEP293" s="840"/>
      <c r="HEQ293" s="840"/>
      <c r="HER293" s="840"/>
      <c r="HES293" s="840"/>
      <c r="HET293" s="840"/>
      <c r="HEU293" s="840"/>
      <c r="HEV293" s="840"/>
      <c r="HEW293" s="840"/>
      <c r="HEX293" s="840"/>
      <c r="HEY293" s="840"/>
      <c r="HEZ293" s="840"/>
      <c r="HFA293" s="840"/>
      <c r="HFB293" s="840"/>
      <c r="HFC293" s="840"/>
      <c r="HFD293" s="840"/>
      <c r="HFE293" s="840"/>
      <c r="HFF293" s="840"/>
      <c r="HFG293" s="840"/>
      <c r="HFH293" s="840"/>
      <c r="HFI293" s="840"/>
      <c r="HFJ293" s="840"/>
      <c r="HFK293" s="840"/>
      <c r="HFL293" s="840"/>
      <c r="HFM293" s="840"/>
      <c r="HFN293" s="840"/>
      <c r="HFO293" s="840"/>
      <c r="HFP293" s="840"/>
      <c r="HFQ293" s="840"/>
      <c r="HFR293" s="840"/>
      <c r="HFS293" s="840"/>
      <c r="HFT293" s="840"/>
      <c r="HFU293" s="840"/>
      <c r="HFV293" s="840"/>
      <c r="HFW293" s="840"/>
      <c r="HFX293" s="840"/>
      <c r="HFY293" s="840"/>
      <c r="HFZ293" s="840"/>
      <c r="HGA293" s="840"/>
      <c r="HGB293" s="840"/>
      <c r="HGC293" s="840"/>
      <c r="HGD293" s="840"/>
      <c r="HGE293" s="840"/>
      <c r="HGF293" s="840"/>
      <c r="HGG293" s="840"/>
      <c r="HGH293" s="840"/>
      <c r="HGI293" s="840"/>
      <c r="HGJ293" s="840"/>
      <c r="HGK293" s="840"/>
      <c r="HGL293" s="840"/>
      <c r="HGM293" s="840"/>
      <c r="HGN293" s="840"/>
      <c r="HGO293" s="840"/>
      <c r="HGP293" s="840"/>
      <c r="HGQ293" s="840"/>
      <c r="HGR293" s="840"/>
      <c r="HGS293" s="840"/>
      <c r="HGT293" s="840"/>
      <c r="HGU293" s="840"/>
      <c r="HGV293" s="840"/>
      <c r="HGW293" s="840"/>
      <c r="HGX293" s="840"/>
      <c r="HGY293" s="840"/>
      <c r="HGZ293" s="840"/>
      <c r="HHA293" s="840"/>
      <c r="HHB293" s="840"/>
      <c r="HHC293" s="840"/>
      <c r="HHD293" s="840"/>
      <c r="HHE293" s="840"/>
      <c r="HHF293" s="840"/>
      <c r="HHG293" s="840"/>
      <c r="HHH293" s="840"/>
      <c r="HHI293" s="840"/>
      <c r="HHJ293" s="840"/>
      <c r="HHK293" s="840"/>
      <c r="HHL293" s="840"/>
      <c r="HHM293" s="840"/>
      <c r="HHN293" s="840"/>
      <c r="HHO293" s="840"/>
      <c r="HHP293" s="840"/>
      <c r="HHQ293" s="840"/>
      <c r="HHR293" s="840"/>
      <c r="HHS293" s="840"/>
      <c r="HHT293" s="840"/>
      <c r="HHU293" s="840"/>
      <c r="HHV293" s="840"/>
      <c r="HHW293" s="840"/>
      <c r="HHX293" s="840"/>
      <c r="HHY293" s="840"/>
      <c r="HHZ293" s="840"/>
      <c r="HIA293" s="840"/>
      <c r="HIB293" s="840"/>
      <c r="HIC293" s="840"/>
      <c r="HID293" s="840"/>
      <c r="HIE293" s="840"/>
      <c r="HIF293" s="840"/>
      <c r="HIG293" s="840"/>
      <c r="HIH293" s="840"/>
      <c r="HII293" s="840"/>
      <c r="HIJ293" s="840"/>
      <c r="HIK293" s="840"/>
      <c r="HIL293" s="840"/>
      <c r="HIM293" s="840"/>
      <c r="HIN293" s="840"/>
      <c r="HIO293" s="840"/>
      <c r="HIP293" s="840"/>
      <c r="HIQ293" s="840"/>
      <c r="HIR293" s="840"/>
      <c r="HIS293" s="840"/>
      <c r="HIT293" s="840"/>
      <c r="HIU293" s="840"/>
      <c r="HIV293" s="840"/>
      <c r="HIW293" s="840"/>
      <c r="HIX293" s="840"/>
      <c r="HIY293" s="840"/>
      <c r="HIZ293" s="840"/>
      <c r="HJA293" s="840"/>
      <c r="HJB293" s="840"/>
      <c r="HJC293" s="840"/>
      <c r="HJD293" s="840"/>
      <c r="HJE293" s="840"/>
      <c r="HJF293" s="840"/>
      <c r="HJG293" s="840"/>
      <c r="HJH293" s="840"/>
      <c r="HJI293" s="840"/>
      <c r="HJJ293" s="840"/>
      <c r="HJK293" s="840"/>
      <c r="HJL293" s="840"/>
      <c r="HJM293" s="840"/>
      <c r="HJN293" s="840"/>
      <c r="HJO293" s="840"/>
      <c r="HJP293" s="840"/>
      <c r="HJQ293" s="840"/>
      <c r="HJR293" s="840"/>
      <c r="HJS293" s="840"/>
      <c r="HJT293" s="840"/>
      <c r="HJU293" s="840"/>
      <c r="HJV293" s="840"/>
      <c r="HJW293" s="840"/>
      <c r="HJX293" s="840"/>
      <c r="HJY293" s="840"/>
      <c r="HJZ293" s="840"/>
      <c r="HKA293" s="840"/>
      <c r="HKB293" s="840"/>
      <c r="HKC293" s="840"/>
      <c r="HKD293" s="840"/>
      <c r="HKE293" s="840"/>
      <c r="HKF293" s="840"/>
      <c r="HKG293" s="840"/>
      <c r="HKH293" s="840"/>
      <c r="HKI293" s="840"/>
      <c r="HKJ293" s="840"/>
      <c r="HKK293" s="840"/>
      <c r="HKL293" s="840"/>
      <c r="HKM293" s="840"/>
      <c r="HKN293" s="840"/>
      <c r="HKO293" s="840"/>
      <c r="HKP293" s="840"/>
      <c r="HKQ293" s="840"/>
      <c r="HKR293" s="840"/>
      <c r="HKS293" s="840"/>
      <c r="HKT293" s="840"/>
      <c r="HKU293" s="840"/>
      <c r="HKV293" s="840"/>
      <c r="HKW293" s="840"/>
      <c r="HKX293" s="840"/>
      <c r="HKY293" s="840"/>
      <c r="HKZ293" s="840"/>
      <c r="HLA293" s="840"/>
      <c r="HLB293" s="840"/>
      <c r="HLC293" s="840"/>
      <c r="HLD293" s="840"/>
      <c r="HLE293" s="840"/>
      <c r="HLF293" s="840"/>
      <c r="HLG293" s="840"/>
      <c r="HLH293" s="840"/>
      <c r="HLI293" s="840"/>
      <c r="HLJ293" s="840"/>
      <c r="HLK293" s="840"/>
      <c r="HLL293" s="840"/>
      <c r="HLM293" s="840"/>
      <c r="HLN293" s="840"/>
      <c r="HLO293" s="840"/>
      <c r="HLP293" s="840"/>
      <c r="HLQ293" s="840"/>
      <c r="HLR293" s="840"/>
      <c r="HLS293" s="840"/>
      <c r="HLT293" s="840"/>
      <c r="HLU293" s="840"/>
      <c r="HLV293" s="840"/>
      <c r="HLW293" s="840"/>
      <c r="HLX293" s="840"/>
      <c r="HLY293" s="840"/>
      <c r="HLZ293" s="840"/>
      <c r="HMA293" s="840"/>
      <c r="HMB293" s="840"/>
      <c r="HMC293" s="840"/>
      <c r="HMD293" s="840"/>
      <c r="HME293" s="840"/>
      <c r="HMF293" s="840"/>
      <c r="HMG293" s="840"/>
      <c r="HMH293" s="840"/>
      <c r="HMI293" s="840"/>
      <c r="HMJ293" s="840"/>
      <c r="HMK293" s="840"/>
      <c r="HML293" s="840"/>
      <c r="HMM293" s="840"/>
      <c r="HMN293" s="840"/>
      <c r="HMO293" s="840"/>
      <c r="HMP293" s="840"/>
      <c r="HMQ293" s="840"/>
      <c r="HMR293" s="840"/>
      <c r="HMS293" s="840"/>
      <c r="HMT293" s="840"/>
      <c r="HMU293" s="840"/>
      <c r="HMV293" s="840"/>
      <c r="HMW293" s="840"/>
      <c r="HMX293" s="840"/>
      <c r="HMY293" s="840"/>
      <c r="HMZ293" s="840"/>
      <c r="HNA293" s="840"/>
      <c r="HNB293" s="840"/>
      <c r="HNC293" s="840"/>
      <c r="HND293" s="840"/>
      <c r="HNE293" s="840"/>
      <c r="HNF293" s="840"/>
      <c r="HNG293" s="840"/>
      <c r="HNH293" s="840"/>
      <c r="HNI293" s="840"/>
      <c r="HNJ293" s="840"/>
      <c r="HNK293" s="840"/>
      <c r="HNL293" s="840"/>
      <c r="HNM293" s="840"/>
      <c r="HNN293" s="840"/>
      <c r="HNO293" s="840"/>
      <c r="HNP293" s="840"/>
      <c r="HNQ293" s="840"/>
      <c r="HNR293" s="840"/>
      <c r="HNS293" s="840"/>
      <c r="HNT293" s="840"/>
      <c r="HNU293" s="840"/>
      <c r="HNV293" s="840"/>
      <c r="HNW293" s="840"/>
      <c r="HNX293" s="840"/>
      <c r="HNY293" s="840"/>
      <c r="HNZ293" s="840"/>
      <c r="HOA293" s="840"/>
      <c r="HOB293" s="840"/>
      <c r="HOC293" s="840"/>
      <c r="HOD293" s="840"/>
      <c r="HOE293" s="840"/>
      <c r="HOF293" s="840"/>
      <c r="HOG293" s="840"/>
      <c r="HOH293" s="840"/>
      <c r="HOI293" s="840"/>
      <c r="HOJ293" s="840"/>
      <c r="HOK293" s="840"/>
      <c r="HOL293" s="840"/>
      <c r="HOM293" s="840"/>
      <c r="HON293" s="840"/>
      <c r="HOO293" s="840"/>
      <c r="HOP293" s="840"/>
      <c r="HOQ293" s="840"/>
      <c r="HOR293" s="840"/>
      <c r="HOS293" s="840"/>
      <c r="HOT293" s="840"/>
      <c r="HOU293" s="840"/>
      <c r="HOV293" s="840"/>
      <c r="HOW293" s="840"/>
      <c r="HOX293" s="840"/>
      <c r="HOY293" s="840"/>
      <c r="HOZ293" s="840"/>
      <c r="HPA293" s="840"/>
      <c r="HPB293" s="840"/>
      <c r="HPC293" s="840"/>
      <c r="HPD293" s="840"/>
      <c r="HPE293" s="840"/>
      <c r="HPF293" s="840"/>
      <c r="HPG293" s="840"/>
      <c r="HPH293" s="840"/>
      <c r="HPI293" s="840"/>
      <c r="HPJ293" s="840"/>
      <c r="HPK293" s="840"/>
      <c r="HPL293" s="840"/>
      <c r="HPM293" s="840"/>
      <c r="HPN293" s="840"/>
      <c r="HPO293" s="840"/>
      <c r="HPP293" s="840"/>
      <c r="HPQ293" s="840"/>
      <c r="HPR293" s="840"/>
      <c r="HPS293" s="840"/>
      <c r="HPT293" s="840"/>
      <c r="HPU293" s="840"/>
      <c r="HPV293" s="840"/>
      <c r="HPW293" s="840"/>
      <c r="HPX293" s="840"/>
      <c r="HPY293" s="840"/>
      <c r="HPZ293" s="840"/>
      <c r="HQA293" s="840"/>
      <c r="HQB293" s="840"/>
      <c r="HQC293" s="840"/>
      <c r="HQD293" s="840"/>
      <c r="HQE293" s="840"/>
      <c r="HQF293" s="840"/>
      <c r="HQG293" s="840"/>
      <c r="HQH293" s="840"/>
      <c r="HQI293" s="840"/>
      <c r="HQJ293" s="840"/>
      <c r="HQK293" s="840"/>
      <c r="HQL293" s="840"/>
      <c r="HQM293" s="840"/>
      <c r="HQN293" s="840"/>
      <c r="HQO293" s="840"/>
      <c r="HQP293" s="840"/>
      <c r="HQQ293" s="840"/>
      <c r="HQR293" s="840"/>
      <c r="HQS293" s="840"/>
      <c r="HQT293" s="840"/>
      <c r="HQU293" s="840"/>
      <c r="HQV293" s="840"/>
      <c r="HQW293" s="840"/>
      <c r="HQX293" s="840"/>
      <c r="HQY293" s="840"/>
      <c r="HQZ293" s="840"/>
      <c r="HRA293" s="840"/>
      <c r="HRB293" s="840"/>
      <c r="HRC293" s="840"/>
      <c r="HRD293" s="840"/>
      <c r="HRE293" s="840"/>
      <c r="HRF293" s="840"/>
      <c r="HRG293" s="840"/>
      <c r="HRH293" s="840"/>
      <c r="HRI293" s="840"/>
      <c r="HRJ293" s="840"/>
      <c r="HRK293" s="840"/>
      <c r="HRL293" s="840"/>
      <c r="HRM293" s="840"/>
      <c r="HRN293" s="840"/>
      <c r="HRO293" s="840"/>
      <c r="HRP293" s="840"/>
      <c r="HRQ293" s="840"/>
      <c r="HRR293" s="840"/>
      <c r="HRS293" s="840"/>
      <c r="HRT293" s="840"/>
      <c r="HRU293" s="840"/>
      <c r="HRV293" s="840"/>
      <c r="HRW293" s="840"/>
      <c r="HRX293" s="840"/>
      <c r="HRY293" s="840"/>
      <c r="HRZ293" s="840"/>
      <c r="HSA293" s="840"/>
      <c r="HSB293" s="840"/>
      <c r="HSC293" s="840"/>
      <c r="HSD293" s="840"/>
      <c r="HSE293" s="840"/>
      <c r="HSF293" s="840"/>
      <c r="HSG293" s="840"/>
      <c r="HSH293" s="840"/>
      <c r="HSI293" s="840"/>
      <c r="HSJ293" s="840"/>
      <c r="HSK293" s="840"/>
      <c r="HSL293" s="840"/>
      <c r="HSM293" s="840"/>
      <c r="HSN293" s="840"/>
      <c r="HSO293" s="840"/>
      <c r="HSP293" s="840"/>
      <c r="HSQ293" s="840"/>
      <c r="HSR293" s="840"/>
      <c r="HSS293" s="840"/>
      <c r="HST293" s="840"/>
      <c r="HSU293" s="840"/>
      <c r="HSV293" s="840"/>
      <c r="HSW293" s="840"/>
      <c r="HSX293" s="840"/>
      <c r="HSY293" s="840"/>
      <c r="HSZ293" s="840"/>
      <c r="HTA293" s="840"/>
      <c r="HTB293" s="840"/>
      <c r="HTC293" s="840"/>
      <c r="HTD293" s="840"/>
      <c r="HTE293" s="840"/>
      <c r="HTF293" s="840"/>
      <c r="HTG293" s="840"/>
      <c r="HTH293" s="840"/>
      <c r="HTI293" s="840"/>
      <c r="HTJ293" s="840"/>
      <c r="HTK293" s="840"/>
      <c r="HTL293" s="840"/>
      <c r="HTM293" s="840"/>
      <c r="HTN293" s="840"/>
      <c r="HTO293" s="840"/>
      <c r="HTP293" s="840"/>
      <c r="HTQ293" s="840"/>
      <c r="HTR293" s="840"/>
      <c r="HTS293" s="840"/>
      <c r="HTT293" s="840"/>
      <c r="HTU293" s="840"/>
      <c r="HTV293" s="840"/>
      <c r="HTW293" s="840"/>
      <c r="HTX293" s="840"/>
      <c r="HTY293" s="840"/>
      <c r="HTZ293" s="840"/>
      <c r="HUA293" s="840"/>
      <c r="HUB293" s="840"/>
      <c r="HUC293" s="840"/>
      <c r="HUD293" s="840"/>
      <c r="HUE293" s="840"/>
      <c r="HUF293" s="840"/>
      <c r="HUG293" s="840"/>
      <c r="HUH293" s="840"/>
      <c r="HUI293" s="840"/>
      <c r="HUJ293" s="840"/>
      <c r="HUK293" s="840"/>
      <c r="HUL293" s="840"/>
      <c r="HUM293" s="840"/>
      <c r="HUN293" s="840"/>
      <c r="HUO293" s="840"/>
      <c r="HUP293" s="840"/>
      <c r="HUQ293" s="840"/>
      <c r="HUR293" s="840"/>
      <c r="HUS293" s="840"/>
      <c r="HUT293" s="840"/>
      <c r="HUU293" s="840"/>
      <c r="HUV293" s="840"/>
      <c r="HUW293" s="840"/>
      <c r="HUX293" s="840"/>
      <c r="HUY293" s="840"/>
      <c r="HUZ293" s="840"/>
      <c r="HVA293" s="840"/>
      <c r="HVB293" s="840"/>
      <c r="HVC293" s="840"/>
      <c r="HVD293" s="840"/>
      <c r="HVE293" s="840"/>
      <c r="HVF293" s="840"/>
      <c r="HVG293" s="840"/>
      <c r="HVH293" s="840"/>
      <c r="HVI293" s="840"/>
      <c r="HVJ293" s="840"/>
      <c r="HVK293" s="840"/>
      <c r="HVL293" s="840"/>
      <c r="HVM293" s="840"/>
      <c r="HVN293" s="840"/>
      <c r="HVO293" s="840"/>
      <c r="HVP293" s="840"/>
      <c r="HVQ293" s="840"/>
      <c r="HVR293" s="840"/>
      <c r="HVS293" s="840"/>
      <c r="HVT293" s="840"/>
      <c r="HVU293" s="840"/>
      <c r="HVV293" s="840"/>
      <c r="HVW293" s="840"/>
      <c r="HVX293" s="840"/>
      <c r="HVY293" s="840"/>
      <c r="HVZ293" s="840"/>
      <c r="HWA293" s="840"/>
      <c r="HWB293" s="840"/>
      <c r="HWC293" s="840"/>
      <c r="HWD293" s="840"/>
      <c r="HWE293" s="840"/>
      <c r="HWF293" s="840"/>
      <c r="HWG293" s="840"/>
      <c r="HWH293" s="840"/>
      <c r="HWI293" s="840"/>
      <c r="HWJ293" s="840"/>
      <c r="HWK293" s="840"/>
      <c r="HWL293" s="840"/>
      <c r="HWM293" s="840"/>
      <c r="HWN293" s="840"/>
      <c r="HWO293" s="840"/>
      <c r="HWP293" s="840"/>
      <c r="HWQ293" s="840"/>
      <c r="HWR293" s="840"/>
      <c r="HWS293" s="840"/>
      <c r="HWT293" s="840"/>
      <c r="HWU293" s="840"/>
      <c r="HWV293" s="840"/>
      <c r="HWW293" s="840"/>
      <c r="HWX293" s="840"/>
      <c r="HWY293" s="840"/>
      <c r="HWZ293" s="840"/>
      <c r="HXA293" s="840"/>
      <c r="HXB293" s="840"/>
      <c r="HXC293" s="840"/>
      <c r="HXD293" s="840"/>
      <c r="HXE293" s="840"/>
      <c r="HXF293" s="840"/>
      <c r="HXG293" s="840"/>
      <c r="HXH293" s="840"/>
      <c r="HXI293" s="840"/>
      <c r="HXJ293" s="840"/>
      <c r="HXK293" s="840"/>
      <c r="HXL293" s="840"/>
      <c r="HXM293" s="840"/>
      <c r="HXN293" s="840"/>
      <c r="HXO293" s="840"/>
      <c r="HXP293" s="840"/>
      <c r="HXQ293" s="840"/>
      <c r="HXR293" s="840"/>
      <c r="HXS293" s="840"/>
      <c r="HXT293" s="840"/>
      <c r="HXU293" s="840"/>
      <c r="HXV293" s="840"/>
      <c r="HXW293" s="840"/>
      <c r="HXX293" s="840"/>
      <c r="HXY293" s="840"/>
      <c r="HXZ293" s="840"/>
      <c r="HYA293" s="840"/>
      <c r="HYB293" s="840"/>
      <c r="HYC293" s="840"/>
      <c r="HYD293" s="840"/>
      <c r="HYE293" s="840"/>
      <c r="HYF293" s="840"/>
      <c r="HYG293" s="840"/>
      <c r="HYH293" s="840"/>
      <c r="HYI293" s="840"/>
      <c r="HYJ293" s="840"/>
      <c r="HYK293" s="840"/>
      <c r="HYL293" s="840"/>
      <c r="HYM293" s="840"/>
      <c r="HYN293" s="840"/>
      <c r="HYO293" s="840"/>
      <c r="HYP293" s="840"/>
      <c r="HYQ293" s="840"/>
      <c r="HYR293" s="840"/>
      <c r="HYS293" s="840"/>
      <c r="HYT293" s="840"/>
      <c r="HYU293" s="840"/>
      <c r="HYV293" s="840"/>
      <c r="HYW293" s="840"/>
      <c r="HYX293" s="840"/>
      <c r="HYY293" s="840"/>
      <c r="HYZ293" s="840"/>
      <c r="HZA293" s="840"/>
      <c r="HZB293" s="840"/>
      <c r="HZC293" s="840"/>
      <c r="HZD293" s="840"/>
      <c r="HZE293" s="840"/>
      <c r="HZF293" s="840"/>
      <c r="HZG293" s="840"/>
      <c r="HZH293" s="840"/>
      <c r="HZI293" s="840"/>
      <c r="HZJ293" s="840"/>
      <c r="HZK293" s="840"/>
      <c r="HZL293" s="840"/>
      <c r="HZM293" s="840"/>
      <c r="HZN293" s="840"/>
      <c r="HZO293" s="840"/>
      <c r="HZP293" s="840"/>
      <c r="HZQ293" s="840"/>
      <c r="HZR293" s="840"/>
      <c r="HZS293" s="840"/>
      <c r="HZT293" s="840"/>
      <c r="HZU293" s="840"/>
      <c r="HZV293" s="840"/>
      <c r="HZW293" s="840"/>
      <c r="HZX293" s="840"/>
      <c r="HZY293" s="840"/>
      <c r="HZZ293" s="840"/>
      <c r="IAA293" s="840"/>
      <c r="IAB293" s="840"/>
      <c r="IAC293" s="840"/>
      <c r="IAD293" s="840"/>
      <c r="IAE293" s="840"/>
      <c r="IAF293" s="840"/>
      <c r="IAG293" s="840"/>
      <c r="IAH293" s="840"/>
      <c r="IAI293" s="840"/>
      <c r="IAJ293" s="840"/>
      <c r="IAK293" s="840"/>
      <c r="IAL293" s="840"/>
      <c r="IAM293" s="840"/>
      <c r="IAN293" s="840"/>
      <c r="IAO293" s="840"/>
      <c r="IAP293" s="840"/>
      <c r="IAQ293" s="840"/>
      <c r="IAR293" s="840"/>
      <c r="IAS293" s="840"/>
      <c r="IAT293" s="840"/>
      <c r="IAU293" s="840"/>
      <c r="IAV293" s="840"/>
      <c r="IAW293" s="840"/>
      <c r="IAX293" s="840"/>
      <c r="IAY293" s="840"/>
      <c r="IAZ293" s="840"/>
      <c r="IBA293" s="840"/>
      <c r="IBB293" s="840"/>
      <c r="IBC293" s="840"/>
      <c r="IBD293" s="840"/>
      <c r="IBE293" s="840"/>
      <c r="IBF293" s="840"/>
      <c r="IBG293" s="840"/>
      <c r="IBH293" s="840"/>
      <c r="IBI293" s="840"/>
      <c r="IBJ293" s="840"/>
      <c r="IBK293" s="840"/>
      <c r="IBL293" s="840"/>
      <c r="IBM293" s="840"/>
      <c r="IBN293" s="840"/>
      <c r="IBO293" s="840"/>
      <c r="IBP293" s="840"/>
      <c r="IBQ293" s="840"/>
      <c r="IBR293" s="840"/>
      <c r="IBS293" s="840"/>
      <c r="IBT293" s="840"/>
      <c r="IBU293" s="840"/>
      <c r="IBV293" s="840"/>
      <c r="IBW293" s="840"/>
      <c r="IBX293" s="840"/>
      <c r="IBY293" s="840"/>
      <c r="IBZ293" s="840"/>
      <c r="ICA293" s="840"/>
      <c r="ICB293" s="840"/>
      <c r="ICC293" s="840"/>
      <c r="ICD293" s="840"/>
      <c r="ICE293" s="840"/>
      <c r="ICF293" s="840"/>
      <c r="ICG293" s="840"/>
      <c r="ICH293" s="840"/>
      <c r="ICI293" s="840"/>
      <c r="ICJ293" s="840"/>
      <c r="ICK293" s="840"/>
      <c r="ICL293" s="840"/>
      <c r="ICM293" s="840"/>
      <c r="ICN293" s="840"/>
      <c r="ICO293" s="840"/>
      <c r="ICP293" s="840"/>
      <c r="ICQ293" s="840"/>
      <c r="ICR293" s="840"/>
      <c r="ICS293" s="840"/>
      <c r="ICT293" s="840"/>
      <c r="ICU293" s="840"/>
      <c r="ICV293" s="840"/>
      <c r="ICW293" s="840"/>
      <c r="ICX293" s="840"/>
      <c r="ICY293" s="840"/>
      <c r="ICZ293" s="840"/>
      <c r="IDA293" s="840"/>
      <c r="IDB293" s="840"/>
      <c r="IDC293" s="840"/>
      <c r="IDD293" s="840"/>
      <c r="IDE293" s="840"/>
      <c r="IDF293" s="840"/>
      <c r="IDG293" s="840"/>
      <c r="IDH293" s="840"/>
      <c r="IDI293" s="840"/>
      <c r="IDJ293" s="840"/>
      <c r="IDK293" s="840"/>
      <c r="IDL293" s="840"/>
      <c r="IDM293" s="840"/>
      <c r="IDN293" s="840"/>
      <c r="IDO293" s="840"/>
      <c r="IDP293" s="840"/>
      <c r="IDQ293" s="840"/>
      <c r="IDR293" s="840"/>
      <c r="IDS293" s="840"/>
      <c r="IDT293" s="840"/>
      <c r="IDU293" s="840"/>
      <c r="IDV293" s="840"/>
      <c r="IDW293" s="840"/>
      <c r="IDX293" s="840"/>
      <c r="IDY293" s="840"/>
      <c r="IDZ293" s="840"/>
      <c r="IEA293" s="840"/>
      <c r="IEB293" s="840"/>
      <c r="IEC293" s="840"/>
      <c r="IED293" s="840"/>
      <c r="IEE293" s="840"/>
      <c r="IEF293" s="840"/>
      <c r="IEG293" s="840"/>
      <c r="IEH293" s="840"/>
      <c r="IEI293" s="840"/>
      <c r="IEJ293" s="840"/>
      <c r="IEK293" s="840"/>
      <c r="IEL293" s="840"/>
      <c r="IEM293" s="840"/>
      <c r="IEN293" s="840"/>
      <c r="IEO293" s="840"/>
      <c r="IEP293" s="840"/>
      <c r="IEQ293" s="840"/>
      <c r="IER293" s="840"/>
      <c r="IES293" s="840"/>
      <c r="IET293" s="840"/>
      <c r="IEU293" s="840"/>
      <c r="IEV293" s="840"/>
      <c r="IEW293" s="840"/>
      <c r="IEX293" s="840"/>
      <c r="IEY293" s="840"/>
      <c r="IEZ293" s="840"/>
      <c r="IFA293" s="840"/>
      <c r="IFB293" s="840"/>
      <c r="IFC293" s="840"/>
      <c r="IFD293" s="840"/>
      <c r="IFE293" s="840"/>
      <c r="IFF293" s="840"/>
      <c r="IFG293" s="840"/>
      <c r="IFH293" s="840"/>
      <c r="IFI293" s="840"/>
      <c r="IFJ293" s="840"/>
      <c r="IFK293" s="840"/>
      <c r="IFL293" s="840"/>
      <c r="IFM293" s="840"/>
      <c r="IFN293" s="840"/>
      <c r="IFO293" s="840"/>
      <c r="IFP293" s="840"/>
      <c r="IFQ293" s="840"/>
      <c r="IFR293" s="840"/>
      <c r="IFS293" s="840"/>
      <c r="IFT293" s="840"/>
      <c r="IFU293" s="840"/>
      <c r="IFV293" s="840"/>
      <c r="IFW293" s="840"/>
      <c r="IFX293" s="840"/>
      <c r="IFY293" s="840"/>
      <c r="IFZ293" s="840"/>
      <c r="IGA293" s="840"/>
      <c r="IGB293" s="840"/>
      <c r="IGC293" s="840"/>
      <c r="IGD293" s="840"/>
      <c r="IGE293" s="840"/>
      <c r="IGF293" s="840"/>
      <c r="IGG293" s="840"/>
      <c r="IGH293" s="840"/>
      <c r="IGI293" s="840"/>
      <c r="IGJ293" s="840"/>
      <c r="IGK293" s="840"/>
      <c r="IGL293" s="840"/>
      <c r="IGM293" s="840"/>
      <c r="IGN293" s="840"/>
      <c r="IGO293" s="840"/>
      <c r="IGP293" s="840"/>
      <c r="IGQ293" s="840"/>
      <c r="IGR293" s="840"/>
      <c r="IGS293" s="840"/>
      <c r="IGT293" s="840"/>
      <c r="IGU293" s="840"/>
      <c r="IGV293" s="840"/>
      <c r="IGW293" s="840"/>
      <c r="IGX293" s="840"/>
      <c r="IGY293" s="840"/>
      <c r="IGZ293" s="840"/>
      <c r="IHA293" s="840"/>
      <c r="IHB293" s="840"/>
      <c r="IHC293" s="840"/>
      <c r="IHD293" s="840"/>
      <c r="IHE293" s="840"/>
      <c r="IHF293" s="840"/>
      <c r="IHG293" s="840"/>
      <c r="IHH293" s="840"/>
      <c r="IHI293" s="840"/>
      <c r="IHJ293" s="840"/>
      <c r="IHK293" s="840"/>
      <c r="IHL293" s="840"/>
      <c r="IHM293" s="840"/>
      <c r="IHN293" s="840"/>
      <c r="IHO293" s="840"/>
      <c r="IHP293" s="840"/>
      <c r="IHQ293" s="840"/>
      <c r="IHR293" s="840"/>
      <c r="IHS293" s="840"/>
      <c r="IHT293" s="840"/>
      <c r="IHU293" s="840"/>
      <c r="IHV293" s="840"/>
      <c r="IHW293" s="840"/>
      <c r="IHX293" s="840"/>
      <c r="IHY293" s="840"/>
      <c r="IHZ293" s="840"/>
      <c r="IIA293" s="840"/>
      <c r="IIB293" s="840"/>
      <c r="IIC293" s="840"/>
      <c r="IID293" s="840"/>
      <c r="IIE293" s="840"/>
      <c r="IIF293" s="840"/>
      <c r="IIG293" s="840"/>
      <c r="IIH293" s="840"/>
      <c r="III293" s="840"/>
      <c r="IIJ293" s="840"/>
      <c r="IIK293" s="840"/>
      <c r="IIL293" s="840"/>
      <c r="IIM293" s="840"/>
      <c r="IIN293" s="840"/>
      <c r="IIO293" s="840"/>
      <c r="IIP293" s="840"/>
      <c r="IIQ293" s="840"/>
      <c r="IIR293" s="840"/>
      <c r="IIS293" s="840"/>
      <c r="IIT293" s="840"/>
      <c r="IIU293" s="840"/>
      <c r="IIV293" s="840"/>
      <c r="IIW293" s="840"/>
      <c r="IIX293" s="840"/>
      <c r="IIY293" s="840"/>
      <c r="IIZ293" s="840"/>
      <c r="IJA293" s="840"/>
      <c r="IJB293" s="840"/>
      <c r="IJC293" s="840"/>
      <c r="IJD293" s="840"/>
      <c r="IJE293" s="840"/>
      <c r="IJF293" s="840"/>
      <c r="IJG293" s="840"/>
      <c r="IJH293" s="840"/>
      <c r="IJI293" s="840"/>
      <c r="IJJ293" s="840"/>
      <c r="IJK293" s="840"/>
      <c r="IJL293" s="840"/>
      <c r="IJM293" s="840"/>
      <c r="IJN293" s="840"/>
      <c r="IJO293" s="840"/>
      <c r="IJP293" s="840"/>
      <c r="IJQ293" s="840"/>
      <c r="IJR293" s="840"/>
      <c r="IJS293" s="840"/>
      <c r="IJT293" s="840"/>
      <c r="IJU293" s="840"/>
      <c r="IJV293" s="840"/>
      <c r="IJW293" s="840"/>
      <c r="IJX293" s="840"/>
      <c r="IJY293" s="840"/>
      <c r="IJZ293" s="840"/>
      <c r="IKA293" s="840"/>
      <c r="IKB293" s="840"/>
      <c r="IKC293" s="840"/>
      <c r="IKD293" s="840"/>
      <c r="IKE293" s="840"/>
      <c r="IKF293" s="840"/>
      <c r="IKG293" s="840"/>
      <c r="IKH293" s="840"/>
      <c r="IKI293" s="840"/>
      <c r="IKJ293" s="840"/>
      <c r="IKK293" s="840"/>
      <c r="IKL293" s="840"/>
      <c r="IKM293" s="840"/>
      <c r="IKN293" s="840"/>
      <c r="IKO293" s="840"/>
      <c r="IKP293" s="840"/>
      <c r="IKQ293" s="840"/>
      <c r="IKR293" s="840"/>
      <c r="IKS293" s="840"/>
      <c r="IKT293" s="840"/>
      <c r="IKU293" s="840"/>
      <c r="IKV293" s="840"/>
      <c r="IKW293" s="840"/>
      <c r="IKX293" s="840"/>
      <c r="IKY293" s="840"/>
      <c r="IKZ293" s="840"/>
      <c r="ILA293" s="840"/>
      <c r="ILB293" s="840"/>
      <c r="ILC293" s="840"/>
      <c r="ILD293" s="840"/>
      <c r="ILE293" s="840"/>
      <c r="ILF293" s="840"/>
      <c r="ILG293" s="840"/>
      <c r="ILH293" s="840"/>
      <c r="ILI293" s="840"/>
      <c r="ILJ293" s="840"/>
      <c r="ILK293" s="840"/>
      <c r="ILL293" s="840"/>
      <c r="ILM293" s="840"/>
      <c r="ILN293" s="840"/>
      <c r="ILO293" s="840"/>
      <c r="ILP293" s="840"/>
      <c r="ILQ293" s="840"/>
      <c r="ILR293" s="840"/>
      <c r="ILS293" s="840"/>
      <c r="ILT293" s="840"/>
      <c r="ILU293" s="840"/>
      <c r="ILV293" s="840"/>
      <c r="ILW293" s="840"/>
      <c r="ILX293" s="840"/>
      <c r="ILY293" s="840"/>
      <c r="ILZ293" s="840"/>
      <c r="IMA293" s="840"/>
      <c r="IMB293" s="840"/>
      <c r="IMC293" s="840"/>
      <c r="IMD293" s="840"/>
      <c r="IME293" s="840"/>
      <c r="IMF293" s="840"/>
      <c r="IMG293" s="840"/>
      <c r="IMH293" s="840"/>
      <c r="IMI293" s="840"/>
      <c r="IMJ293" s="840"/>
      <c r="IMK293" s="840"/>
      <c r="IML293" s="840"/>
      <c r="IMM293" s="840"/>
      <c r="IMN293" s="840"/>
      <c r="IMO293" s="840"/>
      <c r="IMP293" s="840"/>
      <c r="IMQ293" s="840"/>
      <c r="IMR293" s="840"/>
      <c r="IMS293" s="840"/>
      <c r="IMT293" s="840"/>
      <c r="IMU293" s="840"/>
      <c r="IMV293" s="840"/>
      <c r="IMW293" s="840"/>
      <c r="IMX293" s="840"/>
      <c r="IMY293" s="840"/>
      <c r="IMZ293" s="840"/>
      <c r="INA293" s="840"/>
      <c r="INB293" s="840"/>
      <c r="INC293" s="840"/>
      <c r="IND293" s="840"/>
      <c r="INE293" s="840"/>
      <c r="INF293" s="840"/>
      <c r="ING293" s="840"/>
      <c r="INH293" s="840"/>
      <c r="INI293" s="840"/>
      <c r="INJ293" s="840"/>
      <c r="INK293" s="840"/>
      <c r="INL293" s="840"/>
      <c r="INM293" s="840"/>
      <c r="INN293" s="840"/>
      <c r="INO293" s="840"/>
      <c r="INP293" s="840"/>
      <c r="INQ293" s="840"/>
      <c r="INR293" s="840"/>
      <c r="INS293" s="840"/>
      <c r="INT293" s="840"/>
      <c r="INU293" s="840"/>
      <c r="INV293" s="840"/>
      <c r="INW293" s="840"/>
      <c r="INX293" s="840"/>
      <c r="INY293" s="840"/>
      <c r="INZ293" s="840"/>
      <c r="IOA293" s="840"/>
      <c r="IOB293" s="840"/>
      <c r="IOC293" s="840"/>
      <c r="IOD293" s="840"/>
      <c r="IOE293" s="840"/>
      <c r="IOF293" s="840"/>
      <c r="IOG293" s="840"/>
      <c r="IOH293" s="840"/>
      <c r="IOI293" s="840"/>
      <c r="IOJ293" s="840"/>
      <c r="IOK293" s="840"/>
      <c r="IOL293" s="840"/>
      <c r="IOM293" s="840"/>
      <c r="ION293" s="840"/>
      <c r="IOO293" s="840"/>
      <c r="IOP293" s="840"/>
      <c r="IOQ293" s="840"/>
      <c r="IOR293" s="840"/>
      <c r="IOS293" s="840"/>
      <c r="IOT293" s="840"/>
      <c r="IOU293" s="840"/>
      <c r="IOV293" s="840"/>
      <c r="IOW293" s="840"/>
      <c r="IOX293" s="840"/>
      <c r="IOY293" s="840"/>
      <c r="IOZ293" s="840"/>
      <c r="IPA293" s="840"/>
      <c r="IPB293" s="840"/>
      <c r="IPC293" s="840"/>
      <c r="IPD293" s="840"/>
      <c r="IPE293" s="840"/>
      <c r="IPF293" s="840"/>
      <c r="IPG293" s="840"/>
      <c r="IPH293" s="840"/>
      <c r="IPI293" s="840"/>
      <c r="IPJ293" s="840"/>
      <c r="IPK293" s="840"/>
      <c r="IPL293" s="840"/>
      <c r="IPM293" s="840"/>
      <c r="IPN293" s="840"/>
      <c r="IPO293" s="840"/>
      <c r="IPP293" s="840"/>
      <c r="IPQ293" s="840"/>
      <c r="IPR293" s="840"/>
      <c r="IPS293" s="840"/>
      <c r="IPT293" s="840"/>
      <c r="IPU293" s="840"/>
      <c r="IPV293" s="840"/>
      <c r="IPW293" s="840"/>
      <c r="IPX293" s="840"/>
      <c r="IPY293" s="840"/>
      <c r="IPZ293" s="840"/>
      <c r="IQA293" s="840"/>
      <c r="IQB293" s="840"/>
      <c r="IQC293" s="840"/>
      <c r="IQD293" s="840"/>
      <c r="IQE293" s="840"/>
      <c r="IQF293" s="840"/>
      <c r="IQG293" s="840"/>
      <c r="IQH293" s="840"/>
      <c r="IQI293" s="840"/>
      <c r="IQJ293" s="840"/>
      <c r="IQK293" s="840"/>
      <c r="IQL293" s="840"/>
      <c r="IQM293" s="840"/>
      <c r="IQN293" s="840"/>
      <c r="IQO293" s="840"/>
      <c r="IQP293" s="840"/>
      <c r="IQQ293" s="840"/>
      <c r="IQR293" s="840"/>
      <c r="IQS293" s="840"/>
      <c r="IQT293" s="840"/>
      <c r="IQU293" s="840"/>
      <c r="IQV293" s="840"/>
      <c r="IQW293" s="840"/>
      <c r="IQX293" s="840"/>
      <c r="IQY293" s="840"/>
      <c r="IQZ293" s="840"/>
      <c r="IRA293" s="840"/>
      <c r="IRB293" s="840"/>
      <c r="IRC293" s="840"/>
      <c r="IRD293" s="840"/>
      <c r="IRE293" s="840"/>
      <c r="IRF293" s="840"/>
      <c r="IRG293" s="840"/>
      <c r="IRH293" s="840"/>
      <c r="IRI293" s="840"/>
      <c r="IRJ293" s="840"/>
      <c r="IRK293" s="840"/>
      <c r="IRL293" s="840"/>
      <c r="IRM293" s="840"/>
      <c r="IRN293" s="840"/>
      <c r="IRO293" s="840"/>
      <c r="IRP293" s="840"/>
      <c r="IRQ293" s="840"/>
      <c r="IRR293" s="840"/>
      <c r="IRS293" s="840"/>
      <c r="IRT293" s="840"/>
      <c r="IRU293" s="840"/>
      <c r="IRV293" s="840"/>
      <c r="IRW293" s="840"/>
      <c r="IRX293" s="840"/>
      <c r="IRY293" s="840"/>
      <c r="IRZ293" s="840"/>
      <c r="ISA293" s="840"/>
      <c r="ISB293" s="840"/>
      <c r="ISC293" s="840"/>
      <c r="ISD293" s="840"/>
      <c r="ISE293" s="840"/>
      <c r="ISF293" s="840"/>
      <c r="ISG293" s="840"/>
      <c r="ISH293" s="840"/>
      <c r="ISI293" s="840"/>
      <c r="ISJ293" s="840"/>
      <c r="ISK293" s="840"/>
      <c r="ISL293" s="840"/>
      <c r="ISM293" s="840"/>
      <c r="ISN293" s="840"/>
      <c r="ISO293" s="840"/>
      <c r="ISP293" s="840"/>
      <c r="ISQ293" s="840"/>
      <c r="ISR293" s="840"/>
      <c r="ISS293" s="840"/>
      <c r="IST293" s="840"/>
      <c r="ISU293" s="840"/>
      <c r="ISV293" s="840"/>
      <c r="ISW293" s="840"/>
      <c r="ISX293" s="840"/>
      <c r="ISY293" s="840"/>
      <c r="ISZ293" s="840"/>
      <c r="ITA293" s="840"/>
      <c r="ITB293" s="840"/>
      <c r="ITC293" s="840"/>
      <c r="ITD293" s="840"/>
      <c r="ITE293" s="840"/>
      <c r="ITF293" s="840"/>
      <c r="ITG293" s="840"/>
      <c r="ITH293" s="840"/>
      <c r="ITI293" s="840"/>
      <c r="ITJ293" s="840"/>
      <c r="ITK293" s="840"/>
      <c r="ITL293" s="840"/>
      <c r="ITM293" s="840"/>
      <c r="ITN293" s="840"/>
      <c r="ITO293" s="840"/>
      <c r="ITP293" s="840"/>
      <c r="ITQ293" s="840"/>
      <c r="ITR293" s="840"/>
      <c r="ITS293" s="840"/>
      <c r="ITT293" s="840"/>
      <c r="ITU293" s="840"/>
      <c r="ITV293" s="840"/>
      <c r="ITW293" s="840"/>
      <c r="ITX293" s="840"/>
      <c r="ITY293" s="840"/>
      <c r="ITZ293" s="840"/>
      <c r="IUA293" s="840"/>
      <c r="IUB293" s="840"/>
      <c r="IUC293" s="840"/>
      <c r="IUD293" s="840"/>
      <c r="IUE293" s="840"/>
      <c r="IUF293" s="840"/>
      <c r="IUG293" s="840"/>
      <c r="IUH293" s="840"/>
      <c r="IUI293" s="840"/>
      <c r="IUJ293" s="840"/>
      <c r="IUK293" s="840"/>
      <c r="IUL293" s="840"/>
      <c r="IUM293" s="840"/>
      <c r="IUN293" s="840"/>
      <c r="IUO293" s="840"/>
      <c r="IUP293" s="840"/>
      <c r="IUQ293" s="840"/>
      <c r="IUR293" s="840"/>
      <c r="IUS293" s="840"/>
      <c r="IUT293" s="840"/>
      <c r="IUU293" s="840"/>
      <c r="IUV293" s="840"/>
      <c r="IUW293" s="840"/>
      <c r="IUX293" s="840"/>
      <c r="IUY293" s="840"/>
      <c r="IUZ293" s="840"/>
      <c r="IVA293" s="840"/>
      <c r="IVB293" s="840"/>
      <c r="IVC293" s="840"/>
      <c r="IVD293" s="840"/>
      <c r="IVE293" s="840"/>
      <c r="IVF293" s="840"/>
      <c r="IVG293" s="840"/>
      <c r="IVH293" s="840"/>
      <c r="IVI293" s="840"/>
      <c r="IVJ293" s="840"/>
      <c r="IVK293" s="840"/>
      <c r="IVL293" s="840"/>
      <c r="IVM293" s="840"/>
      <c r="IVN293" s="840"/>
      <c r="IVO293" s="840"/>
      <c r="IVP293" s="840"/>
      <c r="IVQ293" s="840"/>
      <c r="IVR293" s="840"/>
      <c r="IVS293" s="840"/>
      <c r="IVT293" s="840"/>
      <c r="IVU293" s="840"/>
      <c r="IVV293" s="840"/>
      <c r="IVW293" s="840"/>
      <c r="IVX293" s="840"/>
      <c r="IVY293" s="840"/>
      <c r="IVZ293" s="840"/>
      <c r="IWA293" s="840"/>
      <c r="IWB293" s="840"/>
      <c r="IWC293" s="840"/>
      <c r="IWD293" s="840"/>
      <c r="IWE293" s="840"/>
      <c r="IWF293" s="840"/>
      <c r="IWG293" s="840"/>
      <c r="IWH293" s="840"/>
      <c r="IWI293" s="840"/>
      <c r="IWJ293" s="840"/>
      <c r="IWK293" s="840"/>
      <c r="IWL293" s="840"/>
      <c r="IWM293" s="840"/>
      <c r="IWN293" s="840"/>
      <c r="IWO293" s="840"/>
      <c r="IWP293" s="840"/>
      <c r="IWQ293" s="840"/>
      <c r="IWR293" s="840"/>
      <c r="IWS293" s="840"/>
      <c r="IWT293" s="840"/>
      <c r="IWU293" s="840"/>
      <c r="IWV293" s="840"/>
      <c r="IWW293" s="840"/>
      <c r="IWX293" s="840"/>
      <c r="IWY293" s="840"/>
      <c r="IWZ293" s="840"/>
      <c r="IXA293" s="840"/>
      <c r="IXB293" s="840"/>
      <c r="IXC293" s="840"/>
      <c r="IXD293" s="840"/>
      <c r="IXE293" s="840"/>
      <c r="IXF293" s="840"/>
      <c r="IXG293" s="840"/>
      <c r="IXH293" s="840"/>
      <c r="IXI293" s="840"/>
      <c r="IXJ293" s="840"/>
      <c r="IXK293" s="840"/>
      <c r="IXL293" s="840"/>
      <c r="IXM293" s="840"/>
      <c r="IXN293" s="840"/>
      <c r="IXO293" s="840"/>
      <c r="IXP293" s="840"/>
      <c r="IXQ293" s="840"/>
      <c r="IXR293" s="840"/>
      <c r="IXS293" s="840"/>
      <c r="IXT293" s="840"/>
      <c r="IXU293" s="840"/>
      <c r="IXV293" s="840"/>
      <c r="IXW293" s="840"/>
      <c r="IXX293" s="840"/>
      <c r="IXY293" s="840"/>
      <c r="IXZ293" s="840"/>
      <c r="IYA293" s="840"/>
      <c r="IYB293" s="840"/>
      <c r="IYC293" s="840"/>
      <c r="IYD293" s="840"/>
      <c r="IYE293" s="840"/>
      <c r="IYF293" s="840"/>
      <c r="IYG293" s="840"/>
      <c r="IYH293" s="840"/>
      <c r="IYI293" s="840"/>
      <c r="IYJ293" s="840"/>
      <c r="IYK293" s="840"/>
      <c r="IYL293" s="840"/>
      <c r="IYM293" s="840"/>
      <c r="IYN293" s="840"/>
      <c r="IYO293" s="840"/>
      <c r="IYP293" s="840"/>
      <c r="IYQ293" s="840"/>
      <c r="IYR293" s="840"/>
      <c r="IYS293" s="840"/>
      <c r="IYT293" s="840"/>
      <c r="IYU293" s="840"/>
      <c r="IYV293" s="840"/>
      <c r="IYW293" s="840"/>
      <c r="IYX293" s="840"/>
      <c r="IYY293" s="840"/>
      <c r="IYZ293" s="840"/>
      <c r="IZA293" s="840"/>
      <c r="IZB293" s="840"/>
      <c r="IZC293" s="840"/>
      <c r="IZD293" s="840"/>
      <c r="IZE293" s="840"/>
      <c r="IZF293" s="840"/>
      <c r="IZG293" s="840"/>
      <c r="IZH293" s="840"/>
      <c r="IZI293" s="840"/>
      <c r="IZJ293" s="840"/>
      <c r="IZK293" s="840"/>
      <c r="IZL293" s="840"/>
      <c r="IZM293" s="840"/>
      <c r="IZN293" s="840"/>
      <c r="IZO293" s="840"/>
      <c r="IZP293" s="840"/>
      <c r="IZQ293" s="840"/>
      <c r="IZR293" s="840"/>
      <c r="IZS293" s="840"/>
      <c r="IZT293" s="840"/>
      <c r="IZU293" s="840"/>
      <c r="IZV293" s="840"/>
      <c r="IZW293" s="840"/>
      <c r="IZX293" s="840"/>
      <c r="IZY293" s="840"/>
      <c r="IZZ293" s="840"/>
      <c r="JAA293" s="840"/>
      <c r="JAB293" s="840"/>
      <c r="JAC293" s="840"/>
      <c r="JAD293" s="840"/>
      <c r="JAE293" s="840"/>
      <c r="JAF293" s="840"/>
      <c r="JAG293" s="840"/>
      <c r="JAH293" s="840"/>
      <c r="JAI293" s="840"/>
      <c r="JAJ293" s="840"/>
      <c r="JAK293" s="840"/>
      <c r="JAL293" s="840"/>
      <c r="JAM293" s="840"/>
      <c r="JAN293" s="840"/>
      <c r="JAO293" s="840"/>
      <c r="JAP293" s="840"/>
      <c r="JAQ293" s="840"/>
      <c r="JAR293" s="840"/>
      <c r="JAS293" s="840"/>
      <c r="JAT293" s="840"/>
      <c r="JAU293" s="840"/>
      <c r="JAV293" s="840"/>
      <c r="JAW293" s="840"/>
      <c r="JAX293" s="840"/>
      <c r="JAY293" s="840"/>
      <c r="JAZ293" s="840"/>
      <c r="JBA293" s="840"/>
      <c r="JBB293" s="840"/>
      <c r="JBC293" s="840"/>
      <c r="JBD293" s="840"/>
      <c r="JBE293" s="840"/>
      <c r="JBF293" s="840"/>
      <c r="JBG293" s="840"/>
      <c r="JBH293" s="840"/>
      <c r="JBI293" s="840"/>
      <c r="JBJ293" s="840"/>
      <c r="JBK293" s="840"/>
      <c r="JBL293" s="840"/>
      <c r="JBM293" s="840"/>
      <c r="JBN293" s="840"/>
      <c r="JBO293" s="840"/>
      <c r="JBP293" s="840"/>
      <c r="JBQ293" s="840"/>
      <c r="JBR293" s="840"/>
      <c r="JBS293" s="840"/>
      <c r="JBT293" s="840"/>
      <c r="JBU293" s="840"/>
      <c r="JBV293" s="840"/>
      <c r="JBW293" s="840"/>
      <c r="JBX293" s="840"/>
      <c r="JBY293" s="840"/>
      <c r="JBZ293" s="840"/>
      <c r="JCA293" s="840"/>
      <c r="JCB293" s="840"/>
      <c r="JCC293" s="840"/>
      <c r="JCD293" s="840"/>
      <c r="JCE293" s="840"/>
      <c r="JCF293" s="840"/>
      <c r="JCG293" s="840"/>
      <c r="JCH293" s="840"/>
      <c r="JCI293" s="840"/>
      <c r="JCJ293" s="840"/>
      <c r="JCK293" s="840"/>
      <c r="JCL293" s="840"/>
      <c r="JCM293" s="840"/>
      <c r="JCN293" s="840"/>
      <c r="JCO293" s="840"/>
      <c r="JCP293" s="840"/>
      <c r="JCQ293" s="840"/>
      <c r="JCR293" s="840"/>
      <c r="JCS293" s="840"/>
      <c r="JCT293" s="840"/>
      <c r="JCU293" s="840"/>
      <c r="JCV293" s="840"/>
      <c r="JCW293" s="840"/>
      <c r="JCX293" s="840"/>
      <c r="JCY293" s="840"/>
      <c r="JCZ293" s="840"/>
      <c r="JDA293" s="840"/>
      <c r="JDB293" s="840"/>
      <c r="JDC293" s="840"/>
      <c r="JDD293" s="840"/>
      <c r="JDE293" s="840"/>
      <c r="JDF293" s="840"/>
      <c r="JDG293" s="840"/>
      <c r="JDH293" s="840"/>
      <c r="JDI293" s="840"/>
      <c r="JDJ293" s="840"/>
      <c r="JDK293" s="840"/>
      <c r="JDL293" s="840"/>
      <c r="JDM293" s="840"/>
      <c r="JDN293" s="840"/>
      <c r="JDO293" s="840"/>
      <c r="JDP293" s="840"/>
      <c r="JDQ293" s="840"/>
      <c r="JDR293" s="840"/>
      <c r="JDS293" s="840"/>
      <c r="JDT293" s="840"/>
      <c r="JDU293" s="840"/>
      <c r="JDV293" s="840"/>
      <c r="JDW293" s="840"/>
      <c r="JDX293" s="840"/>
      <c r="JDY293" s="840"/>
      <c r="JDZ293" s="840"/>
      <c r="JEA293" s="840"/>
      <c r="JEB293" s="840"/>
      <c r="JEC293" s="840"/>
      <c r="JED293" s="840"/>
      <c r="JEE293" s="840"/>
      <c r="JEF293" s="840"/>
      <c r="JEG293" s="840"/>
      <c r="JEH293" s="840"/>
      <c r="JEI293" s="840"/>
      <c r="JEJ293" s="840"/>
      <c r="JEK293" s="840"/>
      <c r="JEL293" s="840"/>
      <c r="JEM293" s="840"/>
      <c r="JEN293" s="840"/>
      <c r="JEO293" s="840"/>
      <c r="JEP293" s="840"/>
      <c r="JEQ293" s="840"/>
      <c r="JER293" s="840"/>
      <c r="JES293" s="840"/>
      <c r="JET293" s="840"/>
      <c r="JEU293" s="840"/>
      <c r="JEV293" s="840"/>
      <c r="JEW293" s="840"/>
      <c r="JEX293" s="840"/>
      <c r="JEY293" s="840"/>
      <c r="JEZ293" s="840"/>
      <c r="JFA293" s="840"/>
      <c r="JFB293" s="840"/>
      <c r="JFC293" s="840"/>
      <c r="JFD293" s="840"/>
      <c r="JFE293" s="840"/>
      <c r="JFF293" s="840"/>
      <c r="JFG293" s="840"/>
      <c r="JFH293" s="840"/>
      <c r="JFI293" s="840"/>
      <c r="JFJ293" s="840"/>
      <c r="JFK293" s="840"/>
      <c r="JFL293" s="840"/>
      <c r="JFM293" s="840"/>
      <c r="JFN293" s="840"/>
      <c r="JFO293" s="840"/>
      <c r="JFP293" s="840"/>
      <c r="JFQ293" s="840"/>
      <c r="JFR293" s="840"/>
      <c r="JFS293" s="840"/>
      <c r="JFT293" s="840"/>
      <c r="JFU293" s="840"/>
      <c r="JFV293" s="840"/>
      <c r="JFW293" s="840"/>
      <c r="JFX293" s="840"/>
      <c r="JFY293" s="840"/>
      <c r="JFZ293" s="840"/>
      <c r="JGA293" s="840"/>
      <c r="JGB293" s="840"/>
      <c r="JGC293" s="840"/>
      <c r="JGD293" s="840"/>
      <c r="JGE293" s="840"/>
      <c r="JGF293" s="840"/>
      <c r="JGG293" s="840"/>
      <c r="JGH293" s="840"/>
      <c r="JGI293" s="840"/>
      <c r="JGJ293" s="840"/>
      <c r="JGK293" s="840"/>
      <c r="JGL293" s="840"/>
      <c r="JGM293" s="840"/>
      <c r="JGN293" s="840"/>
      <c r="JGO293" s="840"/>
      <c r="JGP293" s="840"/>
      <c r="JGQ293" s="840"/>
      <c r="JGR293" s="840"/>
      <c r="JGS293" s="840"/>
      <c r="JGT293" s="840"/>
      <c r="JGU293" s="840"/>
      <c r="JGV293" s="840"/>
      <c r="JGW293" s="840"/>
      <c r="JGX293" s="840"/>
      <c r="JGY293" s="840"/>
      <c r="JGZ293" s="840"/>
      <c r="JHA293" s="840"/>
      <c r="JHB293" s="840"/>
      <c r="JHC293" s="840"/>
      <c r="JHD293" s="840"/>
      <c r="JHE293" s="840"/>
      <c r="JHF293" s="840"/>
      <c r="JHG293" s="840"/>
      <c r="JHH293" s="840"/>
      <c r="JHI293" s="840"/>
      <c r="JHJ293" s="840"/>
      <c r="JHK293" s="840"/>
      <c r="JHL293" s="840"/>
      <c r="JHM293" s="840"/>
      <c r="JHN293" s="840"/>
      <c r="JHO293" s="840"/>
      <c r="JHP293" s="840"/>
      <c r="JHQ293" s="840"/>
      <c r="JHR293" s="840"/>
      <c r="JHS293" s="840"/>
      <c r="JHT293" s="840"/>
      <c r="JHU293" s="840"/>
      <c r="JHV293" s="840"/>
      <c r="JHW293" s="840"/>
      <c r="JHX293" s="840"/>
      <c r="JHY293" s="840"/>
      <c r="JHZ293" s="840"/>
      <c r="JIA293" s="840"/>
      <c r="JIB293" s="840"/>
      <c r="JIC293" s="840"/>
      <c r="JID293" s="840"/>
      <c r="JIE293" s="840"/>
      <c r="JIF293" s="840"/>
      <c r="JIG293" s="840"/>
      <c r="JIH293" s="840"/>
      <c r="JII293" s="840"/>
      <c r="JIJ293" s="840"/>
      <c r="JIK293" s="840"/>
      <c r="JIL293" s="840"/>
      <c r="JIM293" s="840"/>
      <c r="JIN293" s="840"/>
      <c r="JIO293" s="840"/>
      <c r="JIP293" s="840"/>
      <c r="JIQ293" s="840"/>
      <c r="JIR293" s="840"/>
      <c r="JIS293" s="840"/>
      <c r="JIT293" s="840"/>
      <c r="JIU293" s="840"/>
      <c r="JIV293" s="840"/>
      <c r="JIW293" s="840"/>
      <c r="JIX293" s="840"/>
      <c r="JIY293" s="840"/>
      <c r="JIZ293" s="840"/>
      <c r="JJA293" s="840"/>
      <c r="JJB293" s="840"/>
      <c r="JJC293" s="840"/>
      <c r="JJD293" s="840"/>
      <c r="JJE293" s="840"/>
      <c r="JJF293" s="840"/>
      <c r="JJG293" s="840"/>
      <c r="JJH293" s="840"/>
      <c r="JJI293" s="840"/>
      <c r="JJJ293" s="840"/>
      <c r="JJK293" s="840"/>
      <c r="JJL293" s="840"/>
      <c r="JJM293" s="840"/>
      <c r="JJN293" s="840"/>
      <c r="JJO293" s="840"/>
      <c r="JJP293" s="840"/>
      <c r="JJQ293" s="840"/>
      <c r="JJR293" s="840"/>
      <c r="JJS293" s="840"/>
      <c r="JJT293" s="840"/>
      <c r="JJU293" s="840"/>
      <c r="JJV293" s="840"/>
      <c r="JJW293" s="840"/>
      <c r="JJX293" s="840"/>
      <c r="JJY293" s="840"/>
      <c r="JJZ293" s="840"/>
      <c r="JKA293" s="840"/>
      <c r="JKB293" s="840"/>
      <c r="JKC293" s="840"/>
      <c r="JKD293" s="840"/>
      <c r="JKE293" s="840"/>
      <c r="JKF293" s="840"/>
      <c r="JKG293" s="840"/>
      <c r="JKH293" s="840"/>
      <c r="JKI293" s="840"/>
      <c r="JKJ293" s="840"/>
      <c r="JKK293" s="840"/>
      <c r="JKL293" s="840"/>
      <c r="JKM293" s="840"/>
      <c r="JKN293" s="840"/>
      <c r="JKO293" s="840"/>
      <c r="JKP293" s="840"/>
      <c r="JKQ293" s="840"/>
      <c r="JKR293" s="840"/>
      <c r="JKS293" s="840"/>
      <c r="JKT293" s="840"/>
      <c r="JKU293" s="840"/>
      <c r="JKV293" s="840"/>
      <c r="JKW293" s="840"/>
      <c r="JKX293" s="840"/>
      <c r="JKY293" s="840"/>
      <c r="JKZ293" s="840"/>
      <c r="JLA293" s="840"/>
      <c r="JLB293" s="840"/>
      <c r="JLC293" s="840"/>
      <c r="JLD293" s="840"/>
      <c r="JLE293" s="840"/>
      <c r="JLF293" s="840"/>
      <c r="JLG293" s="840"/>
      <c r="JLH293" s="840"/>
      <c r="JLI293" s="840"/>
      <c r="JLJ293" s="840"/>
      <c r="JLK293" s="840"/>
      <c r="JLL293" s="840"/>
      <c r="JLM293" s="840"/>
      <c r="JLN293" s="840"/>
      <c r="JLO293" s="840"/>
      <c r="JLP293" s="840"/>
      <c r="JLQ293" s="840"/>
      <c r="JLR293" s="840"/>
      <c r="JLS293" s="840"/>
      <c r="JLT293" s="840"/>
      <c r="JLU293" s="840"/>
      <c r="JLV293" s="840"/>
      <c r="JLW293" s="840"/>
      <c r="JLX293" s="840"/>
      <c r="JLY293" s="840"/>
      <c r="JLZ293" s="840"/>
      <c r="JMA293" s="840"/>
      <c r="JMB293" s="840"/>
      <c r="JMC293" s="840"/>
      <c r="JMD293" s="840"/>
      <c r="JME293" s="840"/>
      <c r="JMF293" s="840"/>
      <c r="JMG293" s="840"/>
      <c r="JMH293" s="840"/>
      <c r="JMI293" s="840"/>
      <c r="JMJ293" s="840"/>
      <c r="JMK293" s="840"/>
      <c r="JML293" s="840"/>
      <c r="JMM293" s="840"/>
      <c r="JMN293" s="840"/>
      <c r="JMO293" s="840"/>
      <c r="JMP293" s="840"/>
      <c r="JMQ293" s="840"/>
      <c r="JMR293" s="840"/>
      <c r="JMS293" s="840"/>
      <c r="JMT293" s="840"/>
      <c r="JMU293" s="840"/>
      <c r="JMV293" s="840"/>
      <c r="JMW293" s="840"/>
      <c r="JMX293" s="840"/>
      <c r="JMY293" s="840"/>
      <c r="JMZ293" s="840"/>
      <c r="JNA293" s="840"/>
      <c r="JNB293" s="840"/>
      <c r="JNC293" s="840"/>
      <c r="JND293" s="840"/>
      <c r="JNE293" s="840"/>
      <c r="JNF293" s="840"/>
      <c r="JNG293" s="840"/>
      <c r="JNH293" s="840"/>
      <c r="JNI293" s="840"/>
      <c r="JNJ293" s="840"/>
      <c r="JNK293" s="840"/>
      <c r="JNL293" s="840"/>
      <c r="JNM293" s="840"/>
      <c r="JNN293" s="840"/>
      <c r="JNO293" s="840"/>
      <c r="JNP293" s="840"/>
      <c r="JNQ293" s="840"/>
      <c r="JNR293" s="840"/>
      <c r="JNS293" s="840"/>
      <c r="JNT293" s="840"/>
      <c r="JNU293" s="840"/>
      <c r="JNV293" s="840"/>
      <c r="JNW293" s="840"/>
      <c r="JNX293" s="840"/>
      <c r="JNY293" s="840"/>
      <c r="JNZ293" s="840"/>
      <c r="JOA293" s="840"/>
      <c r="JOB293" s="840"/>
      <c r="JOC293" s="840"/>
      <c r="JOD293" s="840"/>
      <c r="JOE293" s="840"/>
      <c r="JOF293" s="840"/>
      <c r="JOG293" s="840"/>
      <c r="JOH293" s="840"/>
      <c r="JOI293" s="840"/>
      <c r="JOJ293" s="840"/>
      <c r="JOK293" s="840"/>
      <c r="JOL293" s="840"/>
      <c r="JOM293" s="840"/>
      <c r="JON293" s="840"/>
      <c r="JOO293" s="840"/>
      <c r="JOP293" s="840"/>
      <c r="JOQ293" s="840"/>
      <c r="JOR293" s="840"/>
      <c r="JOS293" s="840"/>
      <c r="JOT293" s="840"/>
      <c r="JOU293" s="840"/>
      <c r="JOV293" s="840"/>
      <c r="JOW293" s="840"/>
      <c r="JOX293" s="840"/>
      <c r="JOY293" s="840"/>
      <c r="JOZ293" s="840"/>
      <c r="JPA293" s="840"/>
      <c r="JPB293" s="840"/>
      <c r="JPC293" s="840"/>
      <c r="JPD293" s="840"/>
      <c r="JPE293" s="840"/>
      <c r="JPF293" s="840"/>
      <c r="JPG293" s="840"/>
      <c r="JPH293" s="840"/>
      <c r="JPI293" s="840"/>
      <c r="JPJ293" s="840"/>
      <c r="JPK293" s="840"/>
      <c r="JPL293" s="840"/>
      <c r="JPM293" s="840"/>
      <c r="JPN293" s="840"/>
      <c r="JPO293" s="840"/>
      <c r="JPP293" s="840"/>
      <c r="JPQ293" s="840"/>
      <c r="JPR293" s="840"/>
      <c r="JPS293" s="840"/>
      <c r="JPT293" s="840"/>
      <c r="JPU293" s="840"/>
      <c r="JPV293" s="840"/>
      <c r="JPW293" s="840"/>
      <c r="JPX293" s="840"/>
      <c r="JPY293" s="840"/>
      <c r="JPZ293" s="840"/>
      <c r="JQA293" s="840"/>
      <c r="JQB293" s="840"/>
      <c r="JQC293" s="840"/>
      <c r="JQD293" s="840"/>
      <c r="JQE293" s="840"/>
      <c r="JQF293" s="840"/>
      <c r="JQG293" s="840"/>
      <c r="JQH293" s="840"/>
      <c r="JQI293" s="840"/>
      <c r="JQJ293" s="840"/>
      <c r="JQK293" s="840"/>
      <c r="JQL293" s="840"/>
      <c r="JQM293" s="840"/>
      <c r="JQN293" s="840"/>
      <c r="JQO293" s="840"/>
      <c r="JQP293" s="840"/>
      <c r="JQQ293" s="840"/>
      <c r="JQR293" s="840"/>
      <c r="JQS293" s="840"/>
      <c r="JQT293" s="840"/>
      <c r="JQU293" s="840"/>
      <c r="JQV293" s="840"/>
      <c r="JQW293" s="840"/>
      <c r="JQX293" s="840"/>
      <c r="JQY293" s="840"/>
      <c r="JQZ293" s="840"/>
      <c r="JRA293" s="840"/>
      <c r="JRB293" s="840"/>
      <c r="JRC293" s="840"/>
      <c r="JRD293" s="840"/>
      <c r="JRE293" s="840"/>
      <c r="JRF293" s="840"/>
      <c r="JRG293" s="840"/>
      <c r="JRH293" s="840"/>
      <c r="JRI293" s="840"/>
      <c r="JRJ293" s="840"/>
      <c r="JRK293" s="840"/>
      <c r="JRL293" s="840"/>
      <c r="JRM293" s="840"/>
      <c r="JRN293" s="840"/>
      <c r="JRO293" s="840"/>
      <c r="JRP293" s="840"/>
      <c r="JRQ293" s="840"/>
      <c r="JRR293" s="840"/>
      <c r="JRS293" s="840"/>
      <c r="JRT293" s="840"/>
      <c r="JRU293" s="840"/>
      <c r="JRV293" s="840"/>
      <c r="JRW293" s="840"/>
      <c r="JRX293" s="840"/>
      <c r="JRY293" s="840"/>
      <c r="JRZ293" s="840"/>
      <c r="JSA293" s="840"/>
      <c r="JSB293" s="840"/>
      <c r="JSC293" s="840"/>
      <c r="JSD293" s="840"/>
      <c r="JSE293" s="840"/>
      <c r="JSF293" s="840"/>
      <c r="JSG293" s="840"/>
      <c r="JSH293" s="840"/>
      <c r="JSI293" s="840"/>
      <c r="JSJ293" s="840"/>
      <c r="JSK293" s="840"/>
      <c r="JSL293" s="840"/>
      <c r="JSM293" s="840"/>
      <c r="JSN293" s="840"/>
      <c r="JSO293" s="840"/>
      <c r="JSP293" s="840"/>
      <c r="JSQ293" s="840"/>
      <c r="JSR293" s="840"/>
      <c r="JSS293" s="840"/>
      <c r="JST293" s="840"/>
      <c r="JSU293" s="840"/>
      <c r="JSV293" s="840"/>
      <c r="JSW293" s="840"/>
      <c r="JSX293" s="840"/>
      <c r="JSY293" s="840"/>
      <c r="JSZ293" s="840"/>
      <c r="JTA293" s="840"/>
      <c r="JTB293" s="840"/>
      <c r="JTC293" s="840"/>
      <c r="JTD293" s="840"/>
      <c r="JTE293" s="840"/>
      <c r="JTF293" s="840"/>
      <c r="JTG293" s="840"/>
      <c r="JTH293" s="840"/>
      <c r="JTI293" s="840"/>
      <c r="JTJ293" s="840"/>
      <c r="JTK293" s="840"/>
      <c r="JTL293" s="840"/>
      <c r="JTM293" s="840"/>
      <c r="JTN293" s="840"/>
      <c r="JTO293" s="840"/>
      <c r="JTP293" s="840"/>
      <c r="JTQ293" s="840"/>
      <c r="JTR293" s="840"/>
      <c r="JTS293" s="840"/>
      <c r="JTT293" s="840"/>
      <c r="JTU293" s="840"/>
      <c r="JTV293" s="840"/>
      <c r="JTW293" s="840"/>
      <c r="JTX293" s="840"/>
      <c r="JTY293" s="840"/>
      <c r="JTZ293" s="840"/>
      <c r="JUA293" s="840"/>
      <c r="JUB293" s="840"/>
      <c r="JUC293" s="840"/>
      <c r="JUD293" s="840"/>
      <c r="JUE293" s="840"/>
      <c r="JUF293" s="840"/>
      <c r="JUG293" s="840"/>
      <c r="JUH293" s="840"/>
      <c r="JUI293" s="840"/>
      <c r="JUJ293" s="840"/>
      <c r="JUK293" s="840"/>
      <c r="JUL293" s="840"/>
      <c r="JUM293" s="840"/>
      <c r="JUN293" s="840"/>
      <c r="JUO293" s="840"/>
      <c r="JUP293" s="840"/>
      <c r="JUQ293" s="840"/>
      <c r="JUR293" s="840"/>
      <c r="JUS293" s="840"/>
      <c r="JUT293" s="840"/>
      <c r="JUU293" s="840"/>
      <c r="JUV293" s="840"/>
      <c r="JUW293" s="840"/>
      <c r="JUX293" s="840"/>
      <c r="JUY293" s="840"/>
      <c r="JUZ293" s="840"/>
      <c r="JVA293" s="840"/>
      <c r="JVB293" s="840"/>
      <c r="JVC293" s="840"/>
      <c r="JVD293" s="840"/>
      <c r="JVE293" s="840"/>
      <c r="JVF293" s="840"/>
      <c r="JVG293" s="840"/>
      <c r="JVH293" s="840"/>
      <c r="JVI293" s="840"/>
      <c r="JVJ293" s="840"/>
      <c r="JVK293" s="840"/>
      <c r="JVL293" s="840"/>
      <c r="JVM293" s="840"/>
      <c r="JVN293" s="840"/>
      <c r="JVO293" s="840"/>
      <c r="JVP293" s="840"/>
      <c r="JVQ293" s="840"/>
      <c r="JVR293" s="840"/>
      <c r="JVS293" s="840"/>
      <c r="JVT293" s="840"/>
      <c r="JVU293" s="840"/>
      <c r="JVV293" s="840"/>
      <c r="JVW293" s="840"/>
      <c r="JVX293" s="840"/>
      <c r="JVY293" s="840"/>
      <c r="JVZ293" s="840"/>
      <c r="JWA293" s="840"/>
      <c r="JWB293" s="840"/>
      <c r="JWC293" s="840"/>
      <c r="JWD293" s="840"/>
      <c r="JWE293" s="840"/>
      <c r="JWF293" s="840"/>
      <c r="JWG293" s="840"/>
      <c r="JWH293" s="840"/>
      <c r="JWI293" s="840"/>
      <c r="JWJ293" s="840"/>
      <c r="JWK293" s="840"/>
      <c r="JWL293" s="840"/>
      <c r="JWM293" s="840"/>
      <c r="JWN293" s="840"/>
      <c r="JWO293" s="840"/>
      <c r="JWP293" s="840"/>
      <c r="JWQ293" s="840"/>
      <c r="JWR293" s="840"/>
      <c r="JWS293" s="840"/>
      <c r="JWT293" s="840"/>
      <c r="JWU293" s="840"/>
      <c r="JWV293" s="840"/>
      <c r="JWW293" s="840"/>
      <c r="JWX293" s="840"/>
      <c r="JWY293" s="840"/>
      <c r="JWZ293" s="840"/>
      <c r="JXA293" s="840"/>
      <c r="JXB293" s="840"/>
      <c r="JXC293" s="840"/>
      <c r="JXD293" s="840"/>
      <c r="JXE293" s="840"/>
      <c r="JXF293" s="840"/>
      <c r="JXG293" s="840"/>
      <c r="JXH293" s="840"/>
      <c r="JXI293" s="840"/>
      <c r="JXJ293" s="840"/>
      <c r="JXK293" s="840"/>
      <c r="JXL293" s="840"/>
      <c r="JXM293" s="840"/>
      <c r="JXN293" s="840"/>
      <c r="JXO293" s="840"/>
      <c r="JXP293" s="840"/>
      <c r="JXQ293" s="840"/>
      <c r="JXR293" s="840"/>
      <c r="JXS293" s="840"/>
      <c r="JXT293" s="840"/>
      <c r="JXU293" s="840"/>
      <c r="JXV293" s="840"/>
      <c r="JXW293" s="840"/>
      <c r="JXX293" s="840"/>
      <c r="JXY293" s="840"/>
      <c r="JXZ293" s="840"/>
      <c r="JYA293" s="840"/>
      <c r="JYB293" s="840"/>
      <c r="JYC293" s="840"/>
      <c r="JYD293" s="840"/>
      <c r="JYE293" s="840"/>
      <c r="JYF293" s="840"/>
      <c r="JYG293" s="840"/>
      <c r="JYH293" s="840"/>
      <c r="JYI293" s="840"/>
      <c r="JYJ293" s="840"/>
      <c r="JYK293" s="840"/>
      <c r="JYL293" s="840"/>
      <c r="JYM293" s="840"/>
      <c r="JYN293" s="840"/>
      <c r="JYO293" s="840"/>
      <c r="JYP293" s="840"/>
      <c r="JYQ293" s="840"/>
      <c r="JYR293" s="840"/>
      <c r="JYS293" s="840"/>
      <c r="JYT293" s="840"/>
      <c r="JYU293" s="840"/>
      <c r="JYV293" s="840"/>
      <c r="JYW293" s="840"/>
      <c r="JYX293" s="840"/>
      <c r="JYY293" s="840"/>
      <c r="JYZ293" s="840"/>
      <c r="JZA293" s="840"/>
      <c r="JZB293" s="840"/>
      <c r="JZC293" s="840"/>
      <c r="JZD293" s="840"/>
      <c r="JZE293" s="840"/>
      <c r="JZF293" s="840"/>
      <c r="JZG293" s="840"/>
      <c r="JZH293" s="840"/>
      <c r="JZI293" s="840"/>
      <c r="JZJ293" s="840"/>
      <c r="JZK293" s="840"/>
      <c r="JZL293" s="840"/>
      <c r="JZM293" s="840"/>
      <c r="JZN293" s="840"/>
      <c r="JZO293" s="840"/>
      <c r="JZP293" s="840"/>
      <c r="JZQ293" s="840"/>
      <c r="JZR293" s="840"/>
      <c r="JZS293" s="840"/>
      <c r="JZT293" s="840"/>
      <c r="JZU293" s="840"/>
      <c r="JZV293" s="840"/>
      <c r="JZW293" s="840"/>
      <c r="JZX293" s="840"/>
      <c r="JZY293" s="840"/>
      <c r="JZZ293" s="840"/>
      <c r="KAA293" s="840"/>
      <c r="KAB293" s="840"/>
      <c r="KAC293" s="840"/>
      <c r="KAD293" s="840"/>
      <c r="KAE293" s="840"/>
      <c r="KAF293" s="840"/>
      <c r="KAG293" s="840"/>
      <c r="KAH293" s="840"/>
      <c r="KAI293" s="840"/>
      <c r="KAJ293" s="840"/>
      <c r="KAK293" s="840"/>
      <c r="KAL293" s="840"/>
      <c r="KAM293" s="840"/>
      <c r="KAN293" s="840"/>
      <c r="KAO293" s="840"/>
      <c r="KAP293" s="840"/>
      <c r="KAQ293" s="840"/>
      <c r="KAR293" s="840"/>
      <c r="KAS293" s="840"/>
      <c r="KAT293" s="840"/>
      <c r="KAU293" s="840"/>
      <c r="KAV293" s="840"/>
      <c r="KAW293" s="840"/>
      <c r="KAX293" s="840"/>
      <c r="KAY293" s="840"/>
      <c r="KAZ293" s="840"/>
      <c r="KBA293" s="840"/>
      <c r="KBB293" s="840"/>
      <c r="KBC293" s="840"/>
      <c r="KBD293" s="840"/>
      <c r="KBE293" s="840"/>
      <c r="KBF293" s="840"/>
      <c r="KBG293" s="840"/>
      <c r="KBH293" s="840"/>
      <c r="KBI293" s="840"/>
      <c r="KBJ293" s="840"/>
      <c r="KBK293" s="840"/>
      <c r="KBL293" s="840"/>
      <c r="KBM293" s="840"/>
      <c r="KBN293" s="840"/>
      <c r="KBO293" s="840"/>
      <c r="KBP293" s="840"/>
      <c r="KBQ293" s="840"/>
      <c r="KBR293" s="840"/>
      <c r="KBS293" s="840"/>
      <c r="KBT293" s="840"/>
      <c r="KBU293" s="840"/>
      <c r="KBV293" s="840"/>
      <c r="KBW293" s="840"/>
      <c r="KBX293" s="840"/>
      <c r="KBY293" s="840"/>
      <c r="KBZ293" s="840"/>
      <c r="KCA293" s="840"/>
      <c r="KCB293" s="840"/>
      <c r="KCC293" s="840"/>
      <c r="KCD293" s="840"/>
      <c r="KCE293" s="840"/>
      <c r="KCF293" s="840"/>
      <c r="KCG293" s="840"/>
      <c r="KCH293" s="840"/>
      <c r="KCI293" s="840"/>
      <c r="KCJ293" s="840"/>
      <c r="KCK293" s="840"/>
      <c r="KCL293" s="840"/>
      <c r="KCM293" s="840"/>
      <c r="KCN293" s="840"/>
      <c r="KCO293" s="840"/>
      <c r="KCP293" s="840"/>
      <c r="KCQ293" s="840"/>
      <c r="KCR293" s="840"/>
      <c r="KCS293" s="840"/>
      <c r="KCT293" s="840"/>
      <c r="KCU293" s="840"/>
      <c r="KCV293" s="840"/>
      <c r="KCW293" s="840"/>
      <c r="KCX293" s="840"/>
      <c r="KCY293" s="840"/>
      <c r="KCZ293" s="840"/>
      <c r="KDA293" s="840"/>
      <c r="KDB293" s="840"/>
      <c r="KDC293" s="840"/>
      <c r="KDD293" s="840"/>
      <c r="KDE293" s="840"/>
      <c r="KDF293" s="840"/>
      <c r="KDG293" s="840"/>
      <c r="KDH293" s="840"/>
      <c r="KDI293" s="840"/>
      <c r="KDJ293" s="840"/>
      <c r="KDK293" s="840"/>
      <c r="KDL293" s="840"/>
      <c r="KDM293" s="840"/>
      <c r="KDN293" s="840"/>
      <c r="KDO293" s="840"/>
      <c r="KDP293" s="840"/>
      <c r="KDQ293" s="840"/>
      <c r="KDR293" s="840"/>
      <c r="KDS293" s="840"/>
      <c r="KDT293" s="840"/>
      <c r="KDU293" s="840"/>
      <c r="KDV293" s="840"/>
      <c r="KDW293" s="840"/>
      <c r="KDX293" s="840"/>
      <c r="KDY293" s="840"/>
      <c r="KDZ293" s="840"/>
      <c r="KEA293" s="840"/>
      <c r="KEB293" s="840"/>
      <c r="KEC293" s="840"/>
      <c r="KED293" s="840"/>
      <c r="KEE293" s="840"/>
      <c r="KEF293" s="840"/>
      <c r="KEG293" s="840"/>
      <c r="KEH293" s="840"/>
      <c r="KEI293" s="840"/>
      <c r="KEJ293" s="840"/>
      <c r="KEK293" s="840"/>
      <c r="KEL293" s="840"/>
      <c r="KEM293" s="840"/>
      <c r="KEN293" s="840"/>
      <c r="KEO293" s="840"/>
      <c r="KEP293" s="840"/>
      <c r="KEQ293" s="840"/>
      <c r="KER293" s="840"/>
      <c r="KES293" s="840"/>
      <c r="KET293" s="840"/>
      <c r="KEU293" s="840"/>
      <c r="KEV293" s="840"/>
      <c r="KEW293" s="840"/>
      <c r="KEX293" s="840"/>
      <c r="KEY293" s="840"/>
      <c r="KEZ293" s="840"/>
      <c r="KFA293" s="840"/>
      <c r="KFB293" s="840"/>
      <c r="KFC293" s="840"/>
      <c r="KFD293" s="840"/>
      <c r="KFE293" s="840"/>
      <c r="KFF293" s="840"/>
      <c r="KFG293" s="840"/>
      <c r="KFH293" s="840"/>
      <c r="KFI293" s="840"/>
      <c r="KFJ293" s="840"/>
      <c r="KFK293" s="840"/>
      <c r="KFL293" s="840"/>
      <c r="KFM293" s="840"/>
      <c r="KFN293" s="840"/>
      <c r="KFO293" s="840"/>
      <c r="KFP293" s="840"/>
      <c r="KFQ293" s="840"/>
      <c r="KFR293" s="840"/>
      <c r="KFS293" s="840"/>
      <c r="KFT293" s="840"/>
      <c r="KFU293" s="840"/>
      <c r="KFV293" s="840"/>
      <c r="KFW293" s="840"/>
      <c r="KFX293" s="840"/>
      <c r="KFY293" s="840"/>
      <c r="KFZ293" s="840"/>
      <c r="KGA293" s="840"/>
      <c r="KGB293" s="840"/>
      <c r="KGC293" s="840"/>
      <c r="KGD293" s="840"/>
      <c r="KGE293" s="840"/>
      <c r="KGF293" s="840"/>
      <c r="KGG293" s="840"/>
      <c r="KGH293" s="840"/>
      <c r="KGI293" s="840"/>
      <c r="KGJ293" s="840"/>
      <c r="KGK293" s="840"/>
      <c r="KGL293" s="840"/>
      <c r="KGM293" s="840"/>
      <c r="KGN293" s="840"/>
      <c r="KGO293" s="840"/>
      <c r="KGP293" s="840"/>
      <c r="KGQ293" s="840"/>
      <c r="KGR293" s="840"/>
      <c r="KGS293" s="840"/>
      <c r="KGT293" s="840"/>
      <c r="KGU293" s="840"/>
      <c r="KGV293" s="840"/>
      <c r="KGW293" s="840"/>
      <c r="KGX293" s="840"/>
      <c r="KGY293" s="840"/>
      <c r="KGZ293" s="840"/>
      <c r="KHA293" s="840"/>
      <c r="KHB293" s="840"/>
      <c r="KHC293" s="840"/>
      <c r="KHD293" s="840"/>
      <c r="KHE293" s="840"/>
      <c r="KHF293" s="840"/>
      <c r="KHG293" s="840"/>
      <c r="KHH293" s="840"/>
      <c r="KHI293" s="840"/>
      <c r="KHJ293" s="840"/>
      <c r="KHK293" s="840"/>
      <c r="KHL293" s="840"/>
      <c r="KHM293" s="840"/>
      <c r="KHN293" s="840"/>
      <c r="KHO293" s="840"/>
      <c r="KHP293" s="840"/>
      <c r="KHQ293" s="840"/>
      <c r="KHR293" s="840"/>
      <c r="KHS293" s="840"/>
      <c r="KHT293" s="840"/>
      <c r="KHU293" s="840"/>
      <c r="KHV293" s="840"/>
      <c r="KHW293" s="840"/>
      <c r="KHX293" s="840"/>
      <c r="KHY293" s="840"/>
      <c r="KHZ293" s="840"/>
      <c r="KIA293" s="840"/>
      <c r="KIB293" s="840"/>
      <c r="KIC293" s="840"/>
      <c r="KID293" s="840"/>
      <c r="KIE293" s="840"/>
      <c r="KIF293" s="840"/>
      <c r="KIG293" s="840"/>
      <c r="KIH293" s="840"/>
      <c r="KII293" s="840"/>
      <c r="KIJ293" s="840"/>
      <c r="KIK293" s="840"/>
      <c r="KIL293" s="840"/>
      <c r="KIM293" s="840"/>
      <c r="KIN293" s="840"/>
      <c r="KIO293" s="840"/>
      <c r="KIP293" s="840"/>
      <c r="KIQ293" s="840"/>
      <c r="KIR293" s="840"/>
      <c r="KIS293" s="840"/>
      <c r="KIT293" s="840"/>
      <c r="KIU293" s="840"/>
      <c r="KIV293" s="840"/>
      <c r="KIW293" s="840"/>
      <c r="KIX293" s="840"/>
      <c r="KIY293" s="840"/>
      <c r="KIZ293" s="840"/>
      <c r="KJA293" s="840"/>
      <c r="KJB293" s="840"/>
      <c r="KJC293" s="840"/>
      <c r="KJD293" s="840"/>
      <c r="KJE293" s="840"/>
      <c r="KJF293" s="840"/>
      <c r="KJG293" s="840"/>
      <c r="KJH293" s="840"/>
      <c r="KJI293" s="840"/>
      <c r="KJJ293" s="840"/>
      <c r="KJK293" s="840"/>
      <c r="KJL293" s="840"/>
      <c r="KJM293" s="840"/>
      <c r="KJN293" s="840"/>
      <c r="KJO293" s="840"/>
      <c r="KJP293" s="840"/>
      <c r="KJQ293" s="840"/>
      <c r="KJR293" s="840"/>
      <c r="KJS293" s="840"/>
      <c r="KJT293" s="840"/>
      <c r="KJU293" s="840"/>
      <c r="KJV293" s="840"/>
      <c r="KJW293" s="840"/>
      <c r="KJX293" s="840"/>
      <c r="KJY293" s="840"/>
      <c r="KJZ293" s="840"/>
      <c r="KKA293" s="840"/>
      <c r="KKB293" s="840"/>
      <c r="KKC293" s="840"/>
      <c r="KKD293" s="840"/>
      <c r="KKE293" s="840"/>
      <c r="KKF293" s="840"/>
      <c r="KKG293" s="840"/>
      <c r="KKH293" s="840"/>
      <c r="KKI293" s="840"/>
      <c r="KKJ293" s="840"/>
      <c r="KKK293" s="840"/>
      <c r="KKL293" s="840"/>
      <c r="KKM293" s="840"/>
      <c r="KKN293" s="840"/>
      <c r="KKO293" s="840"/>
      <c r="KKP293" s="840"/>
      <c r="KKQ293" s="840"/>
      <c r="KKR293" s="840"/>
      <c r="KKS293" s="840"/>
      <c r="KKT293" s="840"/>
      <c r="KKU293" s="840"/>
      <c r="KKV293" s="840"/>
      <c r="KKW293" s="840"/>
      <c r="KKX293" s="840"/>
      <c r="KKY293" s="840"/>
      <c r="KKZ293" s="840"/>
      <c r="KLA293" s="840"/>
      <c r="KLB293" s="840"/>
      <c r="KLC293" s="840"/>
      <c r="KLD293" s="840"/>
      <c r="KLE293" s="840"/>
      <c r="KLF293" s="840"/>
      <c r="KLG293" s="840"/>
      <c r="KLH293" s="840"/>
      <c r="KLI293" s="840"/>
      <c r="KLJ293" s="840"/>
      <c r="KLK293" s="840"/>
      <c r="KLL293" s="840"/>
      <c r="KLM293" s="840"/>
      <c r="KLN293" s="840"/>
      <c r="KLO293" s="840"/>
      <c r="KLP293" s="840"/>
      <c r="KLQ293" s="840"/>
      <c r="KLR293" s="840"/>
      <c r="KLS293" s="840"/>
      <c r="KLT293" s="840"/>
      <c r="KLU293" s="840"/>
      <c r="KLV293" s="840"/>
      <c r="KLW293" s="840"/>
      <c r="KLX293" s="840"/>
      <c r="KLY293" s="840"/>
      <c r="KLZ293" s="840"/>
      <c r="KMA293" s="840"/>
      <c r="KMB293" s="840"/>
      <c r="KMC293" s="840"/>
      <c r="KMD293" s="840"/>
      <c r="KME293" s="840"/>
      <c r="KMF293" s="840"/>
      <c r="KMG293" s="840"/>
      <c r="KMH293" s="840"/>
      <c r="KMI293" s="840"/>
      <c r="KMJ293" s="840"/>
      <c r="KMK293" s="840"/>
      <c r="KML293" s="840"/>
      <c r="KMM293" s="840"/>
      <c r="KMN293" s="840"/>
      <c r="KMO293" s="840"/>
      <c r="KMP293" s="840"/>
      <c r="KMQ293" s="840"/>
      <c r="KMR293" s="840"/>
      <c r="KMS293" s="840"/>
      <c r="KMT293" s="840"/>
      <c r="KMU293" s="840"/>
      <c r="KMV293" s="840"/>
      <c r="KMW293" s="840"/>
      <c r="KMX293" s="840"/>
      <c r="KMY293" s="840"/>
      <c r="KMZ293" s="840"/>
      <c r="KNA293" s="840"/>
      <c r="KNB293" s="840"/>
      <c r="KNC293" s="840"/>
      <c r="KND293" s="840"/>
      <c r="KNE293" s="840"/>
      <c r="KNF293" s="840"/>
      <c r="KNG293" s="840"/>
      <c r="KNH293" s="840"/>
      <c r="KNI293" s="840"/>
      <c r="KNJ293" s="840"/>
      <c r="KNK293" s="840"/>
      <c r="KNL293" s="840"/>
      <c r="KNM293" s="840"/>
      <c r="KNN293" s="840"/>
      <c r="KNO293" s="840"/>
      <c r="KNP293" s="840"/>
      <c r="KNQ293" s="840"/>
      <c r="KNR293" s="840"/>
      <c r="KNS293" s="840"/>
      <c r="KNT293" s="840"/>
      <c r="KNU293" s="840"/>
      <c r="KNV293" s="840"/>
      <c r="KNW293" s="840"/>
      <c r="KNX293" s="840"/>
      <c r="KNY293" s="840"/>
      <c r="KNZ293" s="840"/>
      <c r="KOA293" s="840"/>
      <c r="KOB293" s="840"/>
      <c r="KOC293" s="840"/>
      <c r="KOD293" s="840"/>
      <c r="KOE293" s="840"/>
      <c r="KOF293" s="840"/>
      <c r="KOG293" s="840"/>
      <c r="KOH293" s="840"/>
      <c r="KOI293" s="840"/>
      <c r="KOJ293" s="840"/>
      <c r="KOK293" s="840"/>
      <c r="KOL293" s="840"/>
      <c r="KOM293" s="840"/>
      <c r="KON293" s="840"/>
      <c r="KOO293" s="840"/>
      <c r="KOP293" s="840"/>
      <c r="KOQ293" s="840"/>
      <c r="KOR293" s="840"/>
      <c r="KOS293" s="840"/>
      <c r="KOT293" s="840"/>
      <c r="KOU293" s="840"/>
      <c r="KOV293" s="840"/>
      <c r="KOW293" s="840"/>
      <c r="KOX293" s="840"/>
      <c r="KOY293" s="840"/>
      <c r="KOZ293" s="840"/>
      <c r="KPA293" s="840"/>
      <c r="KPB293" s="840"/>
      <c r="KPC293" s="840"/>
      <c r="KPD293" s="840"/>
      <c r="KPE293" s="840"/>
      <c r="KPF293" s="840"/>
      <c r="KPG293" s="840"/>
      <c r="KPH293" s="840"/>
      <c r="KPI293" s="840"/>
      <c r="KPJ293" s="840"/>
      <c r="KPK293" s="840"/>
      <c r="KPL293" s="840"/>
      <c r="KPM293" s="840"/>
      <c r="KPN293" s="840"/>
      <c r="KPO293" s="840"/>
      <c r="KPP293" s="840"/>
      <c r="KPQ293" s="840"/>
      <c r="KPR293" s="840"/>
      <c r="KPS293" s="840"/>
      <c r="KPT293" s="840"/>
      <c r="KPU293" s="840"/>
      <c r="KPV293" s="840"/>
      <c r="KPW293" s="840"/>
      <c r="KPX293" s="840"/>
      <c r="KPY293" s="840"/>
      <c r="KPZ293" s="840"/>
      <c r="KQA293" s="840"/>
      <c r="KQB293" s="840"/>
      <c r="KQC293" s="840"/>
      <c r="KQD293" s="840"/>
      <c r="KQE293" s="840"/>
      <c r="KQF293" s="840"/>
      <c r="KQG293" s="840"/>
      <c r="KQH293" s="840"/>
      <c r="KQI293" s="840"/>
      <c r="KQJ293" s="840"/>
      <c r="KQK293" s="840"/>
      <c r="KQL293" s="840"/>
      <c r="KQM293" s="840"/>
      <c r="KQN293" s="840"/>
      <c r="KQO293" s="840"/>
      <c r="KQP293" s="840"/>
      <c r="KQQ293" s="840"/>
      <c r="KQR293" s="840"/>
      <c r="KQS293" s="840"/>
      <c r="KQT293" s="840"/>
      <c r="KQU293" s="840"/>
      <c r="KQV293" s="840"/>
      <c r="KQW293" s="840"/>
      <c r="KQX293" s="840"/>
      <c r="KQY293" s="840"/>
      <c r="KQZ293" s="840"/>
      <c r="KRA293" s="840"/>
      <c r="KRB293" s="840"/>
      <c r="KRC293" s="840"/>
      <c r="KRD293" s="840"/>
      <c r="KRE293" s="840"/>
      <c r="KRF293" s="840"/>
      <c r="KRG293" s="840"/>
      <c r="KRH293" s="840"/>
      <c r="KRI293" s="840"/>
      <c r="KRJ293" s="840"/>
      <c r="KRK293" s="840"/>
      <c r="KRL293" s="840"/>
      <c r="KRM293" s="840"/>
      <c r="KRN293" s="840"/>
      <c r="KRO293" s="840"/>
      <c r="KRP293" s="840"/>
      <c r="KRQ293" s="840"/>
      <c r="KRR293" s="840"/>
      <c r="KRS293" s="840"/>
      <c r="KRT293" s="840"/>
      <c r="KRU293" s="840"/>
      <c r="KRV293" s="840"/>
      <c r="KRW293" s="840"/>
      <c r="KRX293" s="840"/>
      <c r="KRY293" s="840"/>
      <c r="KRZ293" s="840"/>
      <c r="KSA293" s="840"/>
      <c r="KSB293" s="840"/>
      <c r="KSC293" s="840"/>
      <c r="KSD293" s="840"/>
      <c r="KSE293" s="840"/>
      <c r="KSF293" s="840"/>
      <c r="KSG293" s="840"/>
      <c r="KSH293" s="840"/>
      <c r="KSI293" s="840"/>
      <c r="KSJ293" s="840"/>
      <c r="KSK293" s="840"/>
      <c r="KSL293" s="840"/>
      <c r="KSM293" s="840"/>
      <c r="KSN293" s="840"/>
      <c r="KSO293" s="840"/>
      <c r="KSP293" s="840"/>
      <c r="KSQ293" s="840"/>
      <c r="KSR293" s="840"/>
      <c r="KSS293" s="840"/>
      <c r="KST293" s="840"/>
      <c r="KSU293" s="840"/>
      <c r="KSV293" s="840"/>
      <c r="KSW293" s="840"/>
      <c r="KSX293" s="840"/>
      <c r="KSY293" s="840"/>
      <c r="KSZ293" s="840"/>
      <c r="KTA293" s="840"/>
      <c r="KTB293" s="840"/>
      <c r="KTC293" s="840"/>
      <c r="KTD293" s="840"/>
      <c r="KTE293" s="840"/>
      <c r="KTF293" s="840"/>
      <c r="KTG293" s="840"/>
      <c r="KTH293" s="840"/>
      <c r="KTI293" s="840"/>
      <c r="KTJ293" s="840"/>
      <c r="KTK293" s="840"/>
      <c r="KTL293" s="840"/>
      <c r="KTM293" s="840"/>
      <c r="KTN293" s="840"/>
      <c r="KTO293" s="840"/>
      <c r="KTP293" s="840"/>
      <c r="KTQ293" s="840"/>
      <c r="KTR293" s="840"/>
      <c r="KTS293" s="840"/>
      <c r="KTT293" s="840"/>
      <c r="KTU293" s="840"/>
      <c r="KTV293" s="840"/>
      <c r="KTW293" s="840"/>
      <c r="KTX293" s="840"/>
      <c r="KTY293" s="840"/>
      <c r="KTZ293" s="840"/>
      <c r="KUA293" s="840"/>
      <c r="KUB293" s="840"/>
      <c r="KUC293" s="840"/>
      <c r="KUD293" s="840"/>
      <c r="KUE293" s="840"/>
      <c r="KUF293" s="840"/>
      <c r="KUG293" s="840"/>
      <c r="KUH293" s="840"/>
      <c r="KUI293" s="840"/>
      <c r="KUJ293" s="840"/>
      <c r="KUK293" s="840"/>
      <c r="KUL293" s="840"/>
      <c r="KUM293" s="840"/>
      <c r="KUN293" s="840"/>
      <c r="KUO293" s="840"/>
      <c r="KUP293" s="840"/>
      <c r="KUQ293" s="840"/>
      <c r="KUR293" s="840"/>
      <c r="KUS293" s="840"/>
      <c r="KUT293" s="840"/>
      <c r="KUU293" s="840"/>
      <c r="KUV293" s="840"/>
      <c r="KUW293" s="840"/>
      <c r="KUX293" s="840"/>
      <c r="KUY293" s="840"/>
      <c r="KUZ293" s="840"/>
      <c r="KVA293" s="840"/>
      <c r="KVB293" s="840"/>
      <c r="KVC293" s="840"/>
      <c r="KVD293" s="840"/>
      <c r="KVE293" s="840"/>
      <c r="KVF293" s="840"/>
      <c r="KVG293" s="840"/>
      <c r="KVH293" s="840"/>
      <c r="KVI293" s="840"/>
      <c r="KVJ293" s="840"/>
      <c r="KVK293" s="840"/>
      <c r="KVL293" s="840"/>
      <c r="KVM293" s="840"/>
      <c r="KVN293" s="840"/>
      <c r="KVO293" s="840"/>
      <c r="KVP293" s="840"/>
      <c r="KVQ293" s="840"/>
      <c r="KVR293" s="840"/>
      <c r="KVS293" s="840"/>
      <c r="KVT293" s="840"/>
      <c r="KVU293" s="840"/>
      <c r="KVV293" s="840"/>
      <c r="KVW293" s="840"/>
      <c r="KVX293" s="840"/>
      <c r="KVY293" s="840"/>
      <c r="KVZ293" s="840"/>
      <c r="KWA293" s="840"/>
      <c r="KWB293" s="840"/>
      <c r="KWC293" s="840"/>
      <c r="KWD293" s="840"/>
      <c r="KWE293" s="840"/>
      <c r="KWF293" s="840"/>
      <c r="KWG293" s="840"/>
      <c r="KWH293" s="840"/>
      <c r="KWI293" s="840"/>
      <c r="KWJ293" s="840"/>
      <c r="KWK293" s="840"/>
      <c r="KWL293" s="840"/>
      <c r="KWM293" s="840"/>
      <c r="KWN293" s="840"/>
      <c r="KWO293" s="840"/>
      <c r="KWP293" s="840"/>
      <c r="KWQ293" s="840"/>
      <c r="KWR293" s="840"/>
      <c r="KWS293" s="840"/>
      <c r="KWT293" s="840"/>
      <c r="KWU293" s="840"/>
      <c r="KWV293" s="840"/>
      <c r="KWW293" s="840"/>
      <c r="KWX293" s="840"/>
      <c r="KWY293" s="840"/>
      <c r="KWZ293" s="840"/>
      <c r="KXA293" s="840"/>
      <c r="KXB293" s="840"/>
      <c r="KXC293" s="840"/>
      <c r="KXD293" s="840"/>
      <c r="KXE293" s="840"/>
      <c r="KXF293" s="840"/>
      <c r="KXG293" s="840"/>
      <c r="KXH293" s="840"/>
      <c r="KXI293" s="840"/>
      <c r="KXJ293" s="840"/>
      <c r="KXK293" s="840"/>
      <c r="KXL293" s="840"/>
      <c r="KXM293" s="840"/>
      <c r="KXN293" s="840"/>
      <c r="KXO293" s="840"/>
      <c r="KXP293" s="840"/>
      <c r="KXQ293" s="840"/>
      <c r="KXR293" s="840"/>
      <c r="KXS293" s="840"/>
      <c r="KXT293" s="840"/>
      <c r="KXU293" s="840"/>
      <c r="KXV293" s="840"/>
      <c r="KXW293" s="840"/>
      <c r="KXX293" s="840"/>
      <c r="KXY293" s="840"/>
      <c r="KXZ293" s="840"/>
      <c r="KYA293" s="840"/>
      <c r="KYB293" s="840"/>
      <c r="KYC293" s="840"/>
      <c r="KYD293" s="840"/>
      <c r="KYE293" s="840"/>
      <c r="KYF293" s="840"/>
      <c r="KYG293" s="840"/>
      <c r="KYH293" s="840"/>
      <c r="KYI293" s="840"/>
      <c r="KYJ293" s="840"/>
      <c r="KYK293" s="840"/>
      <c r="KYL293" s="840"/>
      <c r="KYM293" s="840"/>
      <c r="KYN293" s="840"/>
      <c r="KYO293" s="840"/>
      <c r="KYP293" s="840"/>
      <c r="KYQ293" s="840"/>
      <c r="KYR293" s="840"/>
      <c r="KYS293" s="840"/>
      <c r="KYT293" s="840"/>
      <c r="KYU293" s="840"/>
      <c r="KYV293" s="840"/>
      <c r="KYW293" s="840"/>
      <c r="KYX293" s="840"/>
      <c r="KYY293" s="840"/>
      <c r="KYZ293" s="840"/>
      <c r="KZA293" s="840"/>
      <c r="KZB293" s="840"/>
      <c r="KZC293" s="840"/>
      <c r="KZD293" s="840"/>
      <c r="KZE293" s="840"/>
      <c r="KZF293" s="840"/>
      <c r="KZG293" s="840"/>
      <c r="KZH293" s="840"/>
      <c r="KZI293" s="840"/>
      <c r="KZJ293" s="840"/>
      <c r="KZK293" s="840"/>
      <c r="KZL293" s="840"/>
      <c r="KZM293" s="840"/>
      <c r="KZN293" s="840"/>
      <c r="KZO293" s="840"/>
      <c r="KZP293" s="840"/>
      <c r="KZQ293" s="840"/>
      <c r="KZR293" s="840"/>
      <c r="KZS293" s="840"/>
      <c r="KZT293" s="840"/>
      <c r="KZU293" s="840"/>
      <c r="KZV293" s="840"/>
      <c r="KZW293" s="840"/>
      <c r="KZX293" s="840"/>
      <c r="KZY293" s="840"/>
      <c r="KZZ293" s="840"/>
      <c r="LAA293" s="840"/>
      <c r="LAB293" s="840"/>
      <c r="LAC293" s="840"/>
      <c r="LAD293" s="840"/>
      <c r="LAE293" s="840"/>
      <c r="LAF293" s="840"/>
      <c r="LAG293" s="840"/>
      <c r="LAH293" s="840"/>
      <c r="LAI293" s="840"/>
      <c r="LAJ293" s="840"/>
      <c r="LAK293" s="840"/>
      <c r="LAL293" s="840"/>
      <c r="LAM293" s="840"/>
      <c r="LAN293" s="840"/>
      <c r="LAO293" s="840"/>
      <c r="LAP293" s="840"/>
      <c r="LAQ293" s="840"/>
      <c r="LAR293" s="840"/>
      <c r="LAS293" s="840"/>
      <c r="LAT293" s="840"/>
      <c r="LAU293" s="840"/>
      <c r="LAV293" s="840"/>
      <c r="LAW293" s="840"/>
      <c r="LAX293" s="840"/>
      <c r="LAY293" s="840"/>
      <c r="LAZ293" s="840"/>
      <c r="LBA293" s="840"/>
      <c r="LBB293" s="840"/>
      <c r="LBC293" s="840"/>
      <c r="LBD293" s="840"/>
      <c r="LBE293" s="840"/>
      <c r="LBF293" s="840"/>
      <c r="LBG293" s="840"/>
      <c r="LBH293" s="840"/>
      <c r="LBI293" s="840"/>
      <c r="LBJ293" s="840"/>
      <c r="LBK293" s="840"/>
      <c r="LBL293" s="840"/>
      <c r="LBM293" s="840"/>
      <c r="LBN293" s="840"/>
      <c r="LBO293" s="840"/>
      <c r="LBP293" s="840"/>
      <c r="LBQ293" s="840"/>
      <c r="LBR293" s="840"/>
      <c r="LBS293" s="840"/>
      <c r="LBT293" s="840"/>
      <c r="LBU293" s="840"/>
      <c r="LBV293" s="840"/>
      <c r="LBW293" s="840"/>
      <c r="LBX293" s="840"/>
      <c r="LBY293" s="840"/>
      <c r="LBZ293" s="840"/>
      <c r="LCA293" s="840"/>
      <c r="LCB293" s="840"/>
      <c r="LCC293" s="840"/>
      <c r="LCD293" s="840"/>
      <c r="LCE293" s="840"/>
      <c r="LCF293" s="840"/>
      <c r="LCG293" s="840"/>
      <c r="LCH293" s="840"/>
      <c r="LCI293" s="840"/>
      <c r="LCJ293" s="840"/>
      <c r="LCK293" s="840"/>
      <c r="LCL293" s="840"/>
      <c r="LCM293" s="840"/>
      <c r="LCN293" s="840"/>
      <c r="LCO293" s="840"/>
      <c r="LCP293" s="840"/>
      <c r="LCQ293" s="840"/>
      <c r="LCR293" s="840"/>
      <c r="LCS293" s="840"/>
      <c r="LCT293" s="840"/>
      <c r="LCU293" s="840"/>
      <c r="LCV293" s="840"/>
      <c r="LCW293" s="840"/>
      <c r="LCX293" s="840"/>
      <c r="LCY293" s="840"/>
      <c r="LCZ293" s="840"/>
      <c r="LDA293" s="840"/>
      <c r="LDB293" s="840"/>
      <c r="LDC293" s="840"/>
      <c r="LDD293" s="840"/>
      <c r="LDE293" s="840"/>
      <c r="LDF293" s="840"/>
      <c r="LDG293" s="840"/>
      <c r="LDH293" s="840"/>
      <c r="LDI293" s="840"/>
      <c r="LDJ293" s="840"/>
      <c r="LDK293" s="840"/>
      <c r="LDL293" s="840"/>
      <c r="LDM293" s="840"/>
      <c r="LDN293" s="840"/>
      <c r="LDO293" s="840"/>
      <c r="LDP293" s="840"/>
      <c r="LDQ293" s="840"/>
      <c r="LDR293" s="840"/>
      <c r="LDS293" s="840"/>
      <c r="LDT293" s="840"/>
      <c r="LDU293" s="840"/>
      <c r="LDV293" s="840"/>
      <c r="LDW293" s="840"/>
      <c r="LDX293" s="840"/>
      <c r="LDY293" s="840"/>
      <c r="LDZ293" s="840"/>
      <c r="LEA293" s="840"/>
      <c r="LEB293" s="840"/>
      <c r="LEC293" s="840"/>
      <c r="LED293" s="840"/>
      <c r="LEE293" s="840"/>
      <c r="LEF293" s="840"/>
      <c r="LEG293" s="840"/>
      <c r="LEH293" s="840"/>
      <c r="LEI293" s="840"/>
      <c r="LEJ293" s="840"/>
      <c r="LEK293" s="840"/>
      <c r="LEL293" s="840"/>
      <c r="LEM293" s="840"/>
      <c r="LEN293" s="840"/>
      <c r="LEO293" s="840"/>
      <c r="LEP293" s="840"/>
      <c r="LEQ293" s="840"/>
      <c r="LER293" s="840"/>
      <c r="LES293" s="840"/>
      <c r="LET293" s="840"/>
      <c r="LEU293" s="840"/>
      <c r="LEV293" s="840"/>
      <c r="LEW293" s="840"/>
      <c r="LEX293" s="840"/>
      <c r="LEY293" s="840"/>
      <c r="LEZ293" s="840"/>
      <c r="LFA293" s="840"/>
      <c r="LFB293" s="840"/>
      <c r="LFC293" s="840"/>
      <c r="LFD293" s="840"/>
      <c r="LFE293" s="840"/>
      <c r="LFF293" s="840"/>
      <c r="LFG293" s="840"/>
      <c r="LFH293" s="840"/>
      <c r="LFI293" s="840"/>
      <c r="LFJ293" s="840"/>
      <c r="LFK293" s="840"/>
      <c r="LFL293" s="840"/>
      <c r="LFM293" s="840"/>
      <c r="LFN293" s="840"/>
      <c r="LFO293" s="840"/>
      <c r="LFP293" s="840"/>
      <c r="LFQ293" s="840"/>
      <c r="LFR293" s="840"/>
      <c r="LFS293" s="840"/>
      <c r="LFT293" s="840"/>
      <c r="LFU293" s="840"/>
      <c r="LFV293" s="840"/>
      <c r="LFW293" s="840"/>
      <c r="LFX293" s="840"/>
      <c r="LFY293" s="840"/>
      <c r="LFZ293" s="840"/>
      <c r="LGA293" s="840"/>
      <c r="LGB293" s="840"/>
      <c r="LGC293" s="840"/>
      <c r="LGD293" s="840"/>
      <c r="LGE293" s="840"/>
      <c r="LGF293" s="840"/>
      <c r="LGG293" s="840"/>
      <c r="LGH293" s="840"/>
      <c r="LGI293" s="840"/>
      <c r="LGJ293" s="840"/>
      <c r="LGK293" s="840"/>
      <c r="LGL293" s="840"/>
      <c r="LGM293" s="840"/>
      <c r="LGN293" s="840"/>
      <c r="LGO293" s="840"/>
      <c r="LGP293" s="840"/>
      <c r="LGQ293" s="840"/>
      <c r="LGR293" s="840"/>
      <c r="LGS293" s="840"/>
      <c r="LGT293" s="840"/>
      <c r="LGU293" s="840"/>
      <c r="LGV293" s="840"/>
      <c r="LGW293" s="840"/>
      <c r="LGX293" s="840"/>
      <c r="LGY293" s="840"/>
      <c r="LGZ293" s="840"/>
      <c r="LHA293" s="840"/>
      <c r="LHB293" s="840"/>
      <c r="LHC293" s="840"/>
      <c r="LHD293" s="840"/>
      <c r="LHE293" s="840"/>
      <c r="LHF293" s="840"/>
      <c r="LHG293" s="840"/>
      <c r="LHH293" s="840"/>
      <c r="LHI293" s="840"/>
      <c r="LHJ293" s="840"/>
      <c r="LHK293" s="840"/>
      <c r="LHL293" s="840"/>
      <c r="LHM293" s="840"/>
      <c r="LHN293" s="840"/>
      <c r="LHO293" s="840"/>
      <c r="LHP293" s="840"/>
      <c r="LHQ293" s="840"/>
      <c r="LHR293" s="840"/>
      <c r="LHS293" s="840"/>
      <c r="LHT293" s="840"/>
      <c r="LHU293" s="840"/>
      <c r="LHV293" s="840"/>
      <c r="LHW293" s="840"/>
      <c r="LHX293" s="840"/>
      <c r="LHY293" s="840"/>
      <c r="LHZ293" s="840"/>
      <c r="LIA293" s="840"/>
      <c r="LIB293" s="840"/>
      <c r="LIC293" s="840"/>
      <c r="LID293" s="840"/>
      <c r="LIE293" s="840"/>
      <c r="LIF293" s="840"/>
      <c r="LIG293" s="840"/>
      <c r="LIH293" s="840"/>
      <c r="LII293" s="840"/>
      <c r="LIJ293" s="840"/>
      <c r="LIK293" s="840"/>
      <c r="LIL293" s="840"/>
      <c r="LIM293" s="840"/>
      <c r="LIN293" s="840"/>
      <c r="LIO293" s="840"/>
      <c r="LIP293" s="840"/>
      <c r="LIQ293" s="840"/>
      <c r="LIR293" s="840"/>
      <c r="LIS293" s="840"/>
      <c r="LIT293" s="840"/>
      <c r="LIU293" s="840"/>
      <c r="LIV293" s="840"/>
      <c r="LIW293" s="840"/>
      <c r="LIX293" s="840"/>
      <c r="LIY293" s="840"/>
      <c r="LIZ293" s="840"/>
      <c r="LJA293" s="840"/>
      <c r="LJB293" s="840"/>
      <c r="LJC293" s="840"/>
      <c r="LJD293" s="840"/>
      <c r="LJE293" s="840"/>
      <c r="LJF293" s="840"/>
      <c r="LJG293" s="840"/>
      <c r="LJH293" s="840"/>
      <c r="LJI293" s="840"/>
      <c r="LJJ293" s="840"/>
      <c r="LJK293" s="840"/>
      <c r="LJL293" s="840"/>
      <c r="LJM293" s="840"/>
      <c r="LJN293" s="840"/>
      <c r="LJO293" s="840"/>
      <c r="LJP293" s="840"/>
      <c r="LJQ293" s="840"/>
      <c r="LJR293" s="840"/>
      <c r="LJS293" s="840"/>
      <c r="LJT293" s="840"/>
      <c r="LJU293" s="840"/>
      <c r="LJV293" s="840"/>
      <c r="LJW293" s="840"/>
      <c r="LJX293" s="840"/>
      <c r="LJY293" s="840"/>
      <c r="LJZ293" s="840"/>
      <c r="LKA293" s="840"/>
      <c r="LKB293" s="840"/>
      <c r="LKC293" s="840"/>
      <c r="LKD293" s="840"/>
      <c r="LKE293" s="840"/>
      <c r="LKF293" s="840"/>
      <c r="LKG293" s="840"/>
      <c r="LKH293" s="840"/>
      <c r="LKI293" s="840"/>
      <c r="LKJ293" s="840"/>
      <c r="LKK293" s="840"/>
      <c r="LKL293" s="840"/>
      <c r="LKM293" s="840"/>
      <c r="LKN293" s="840"/>
      <c r="LKO293" s="840"/>
      <c r="LKP293" s="840"/>
      <c r="LKQ293" s="840"/>
      <c r="LKR293" s="840"/>
      <c r="LKS293" s="840"/>
      <c r="LKT293" s="840"/>
      <c r="LKU293" s="840"/>
      <c r="LKV293" s="840"/>
      <c r="LKW293" s="840"/>
      <c r="LKX293" s="840"/>
      <c r="LKY293" s="840"/>
      <c r="LKZ293" s="840"/>
      <c r="LLA293" s="840"/>
      <c r="LLB293" s="840"/>
      <c r="LLC293" s="840"/>
      <c r="LLD293" s="840"/>
      <c r="LLE293" s="840"/>
      <c r="LLF293" s="840"/>
      <c r="LLG293" s="840"/>
      <c r="LLH293" s="840"/>
      <c r="LLI293" s="840"/>
      <c r="LLJ293" s="840"/>
      <c r="LLK293" s="840"/>
      <c r="LLL293" s="840"/>
      <c r="LLM293" s="840"/>
      <c r="LLN293" s="840"/>
      <c r="LLO293" s="840"/>
      <c r="LLP293" s="840"/>
      <c r="LLQ293" s="840"/>
      <c r="LLR293" s="840"/>
      <c r="LLS293" s="840"/>
      <c r="LLT293" s="840"/>
      <c r="LLU293" s="840"/>
      <c r="LLV293" s="840"/>
      <c r="LLW293" s="840"/>
      <c r="LLX293" s="840"/>
      <c r="LLY293" s="840"/>
      <c r="LLZ293" s="840"/>
      <c r="LMA293" s="840"/>
      <c r="LMB293" s="840"/>
      <c r="LMC293" s="840"/>
      <c r="LMD293" s="840"/>
      <c r="LME293" s="840"/>
      <c r="LMF293" s="840"/>
      <c r="LMG293" s="840"/>
      <c r="LMH293" s="840"/>
      <c r="LMI293" s="840"/>
      <c r="LMJ293" s="840"/>
      <c r="LMK293" s="840"/>
      <c r="LML293" s="840"/>
      <c r="LMM293" s="840"/>
      <c r="LMN293" s="840"/>
      <c r="LMO293" s="840"/>
      <c r="LMP293" s="840"/>
      <c r="LMQ293" s="840"/>
      <c r="LMR293" s="840"/>
      <c r="LMS293" s="840"/>
      <c r="LMT293" s="840"/>
      <c r="LMU293" s="840"/>
      <c r="LMV293" s="840"/>
      <c r="LMW293" s="840"/>
      <c r="LMX293" s="840"/>
      <c r="LMY293" s="840"/>
      <c r="LMZ293" s="840"/>
      <c r="LNA293" s="840"/>
      <c r="LNB293" s="840"/>
      <c r="LNC293" s="840"/>
      <c r="LND293" s="840"/>
      <c r="LNE293" s="840"/>
      <c r="LNF293" s="840"/>
      <c r="LNG293" s="840"/>
      <c r="LNH293" s="840"/>
      <c r="LNI293" s="840"/>
      <c r="LNJ293" s="840"/>
      <c r="LNK293" s="840"/>
      <c r="LNL293" s="840"/>
      <c r="LNM293" s="840"/>
      <c r="LNN293" s="840"/>
      <c r="LNO293" s="840"/>
      <c r="LNP293" s="840"/>
      <c r="LNQ293" s="840"/>
      <c r="LNR293" s="840"/>
      <c r="LNS293" s="840"/>
      <c r="LNT293" s="840"/>
      <c r="LNU293" s="840"/>
      <c r="LNV293" s="840"/>
      <c r="LNW293" s="840"/>
      <c r="LNX293" s="840"/>
      <c r="LNY293" s="840"/>
      <c r="LNZ293" s="840"/>
      <c r="LOA293" s="840"/>
      <c r="LOB293" s="840"/>
      <c r="LOC293" s="840"/>
      <c r="LOD293" s="840"/>
      <c r="LOE293" s="840"/>
      <c r="LOF293" s="840"/>
      <c r="LOG293" s="840"/>
      <c r="LOH293" s="840"/>
      <c r="LOI293" s="840"/>
      <c r="LOJ293" s="840"/>
      <c r="LOK293" s="840"/>
      <c r="LOL293" s="840"/>
      <c r="LOM293" s="840"/>
      <c r="LON293" s="840"/>
      <c r="LOO293" s="840"/>
      <c r="LOP293" s="840"/>
      <c r="LOQ293" s="840"/>
      <c r="LOR293" s="840"/>
      <c r="LOS293" s="840"/>
      <c r="LOT293" s="840"/>
      <c r="LOU293" s="840"/>
      <c r="LOV293" s="840"/>
      <c r="LOW293" s="840"/>
      <c r="LOX293" s="840"/>
      <c r="LOY293" s="840"/>
      <c r="LOZ293" s="840"/>
      <c r="LPA293" s="840"/>
      <c r="LPB293" s="840"/>
      <c r="LPC293" s="840"/>
      <c r="LPD293" s="840"/>
      <c r="LPE293" s="840"/>
      <c r="LPF293" s="840"/>
      <c r="LPG293" s="840"/>
      <c r="LPH293" s="840"/>
      <c r="LPI293" s="840"/>
      <c r="LPJ293" s="840"/>
      <c r="LPK293" s="840"/>
      <c r="LPL293" s="840"/>
      <c r="LPM293" s="840"/>
      <c r="LPN293" s="840"/>
      <c r="LPO293" s="840"/>
      <c r="LPP293" s="840"/>
      <c r="LPQ293" s="840"/>
      <c r="LPR293" s="840"/>
      <c r="LPS293" s="840"/>
      <c r="LPT293" s="840"/>
      <c r="LPU293" s="840"/>
      <c r="LPV293" s="840"/>
      <c r="LPW293" s="840"/>
      <c r="LPX293" s="840"/>
      <c r="LPY293" s="840"/>
      <c r="LPZ293" s="840"/>
      <c r="LQA293" s="840"/>
      <c r="LQB293" s="840"/>
      <c r="LQC293" s="840"/>
      <c r="LQD293" s="840"/>
      <c r="LQE293" s="840"/>
      <c r="LQF293" s="840"/>
      <c r="LQG293" s="840"/>
      <c r="LQH293" s="840"/>
      <c r="LQI293" s="840"/>
      <c r="LQJ293" s="840"/>
      <c r="LQK293" s="840"/>
      <c r="LQL293" s="840"/>
      <c r="LQM293" s="840"/>
      <c r="LQN293" s="840"/>
      <c r="LQO293" s="840"/>
      <c r="LQP293" s="840"/>
      <c r="LQQ293" s="840"/>
      <c r="LQR293" s="840"/>
      <c r="LQS293" s="840"/>
      <c r="LQT293" s="840"/>
      <c r="LQU293" s="840"/>
      <c r="LQV293" s="840"/>
      <c r="LQW293" s="840"/>
      <c r="LQX293" s="840"/>
      <c r="LQY293" s="840"/>
      <c r="LQZ293" s="840"/>
      <c r="LRA293" s="840"/>
      <c r="LRB293" s="840"/>
      <c r="LRC293" s="840"/>
      <c r="LRD293" s="840"/>
      <c r="LRE293" s="840"/>
      <c r="LRF293" s="840"/>
      <c r="LRG293" s="840"/>
      <c r="LRH293" s="840"/>
      <c r="LRI293" s="840"/>
      <c r="LRJ293" s="840"/>
      <c r="LRK293" s="840"/>
      <c r="LRL293" s="840"/>
      <c r="LRM293" s="840"/>
      <c r="LRN293" s="840"/>
      <c r="LRO293" s="840"/>
      <c r="LRP293" s="840"/>
      <c r="LRQ293" s="840"/>
      <c r="LRR293" s="840"/>
      <c r="LRS293" s="840"/>
      <c r="LRT293" s="840"/>
      <c r="LRU293" s="840"/>
      <c r="LRV293" s="840"/>
      <c r="LRW293" s="840"/>
      <c r="LRX293" s="840"/>
      <c r="LRY293" s="840"/>
      <c r="LRZ293" s="840"/>
      <c r="LSA293" s="840"/>
      <c r="LSB293" s="840"/>
      <c r="LSC293" s="840"/>
      <c r="LSD293" s="840"/>
      <c r="LSE293" s="840"/>
      <c r="LSF293" s="840"/>
      <c r="LSG293" s="840"/>
      <c r="LSH293" s="840"/>
      <c r="LSI293" s="840"/>
      <c r="LSJ293" s="840"/>
      <c r="LSK293" s="840"/>
      <c r="LSL293" s="840"/>
      <c r="LSM293" s="840"/>
      <c r="LSN293" s="840"/>
      <c r="LSO293" s="840"/>
      <c r="LSP293" s="840"/>
      <c r="LSQ293" s="840"/>
      <c r="LSR293" s="840"/>
      <c r="LSS293" s="840"/>
      <c r="LST293" s="840"/>
      <c r="LSU293" s="840"/>
      <c r="LSV293" s="840"/>
      <c r="LSW293" s="840"/>
      <c r="LSX293" s="840"/>
      <c r="LSY293" s="840"/>
      <c r="LSZ293" s="840"/>
      <c r="LTA293" s="840"/>
      <c r="LTB293" s="840"/>
      <c r="LTC293" s="840"/>
      <c r="LTD293" s="840"/>
      <c r="LTE293" s="840"/>
      <c r="LTF293" s="840"/>
      <c r="LTG293" s="840"/>
      <c r="LTH293" s="840"/>
      <c r="LTI293" s="840"/>
      <c r="LTJ293" s="840"/>
      <c r="LTK293" s="840"/>
      <c r="LTL293" s="840"/>
      <c r="LTM293" s="840"/>
      <c r="LTN293" s="840"/>
      <c r="LTO293" s="840"/>
      <c r="LTP293" s="840"/>
      <c r="LTQ293" s="840"/>
      <c r="LTR293" s="840"/>
      <c r="LTS293" s="840"/>
      <c r="LTT293" s="840"/>
      <c r="LTU293" s="840"/>
      <c r="LTV293" s="840"/>
      <c r="LTW293" s="840"/>
      <c r="LTX293" s="840"/>
      <c r="LTY293" s="840"/>
      <c r="LTZ293" s="840"/>
      <c r="LUA293" s="840"/>
      <c r="LUB293" s="840"/>
      <c r="LUC293" s="840"/>
      <c r="LUD293" s="840"/>
      <c r="LUE293" s="840"/>
      <c r="LUF293" s="840"/>
      <c r="LUG293" s="840"/>
      <c r="LUH293" s="840"/>
      <c r="LUI293" s="840"/>
      <c r="LUJ293" s="840"/>
      <c r="LUK293" s="840"/>
      <c r="LUL293" s="840"/>
      <c r="LUM293" s="840"/>
      <c r="LUN293" s="840"/>
      <c r="LUO293" s="840"/>
      <c r="LUP293" s="840"/>
      <c r="LUQ293" s="840"/>
      <c r="LUR293" s="840"/>
      <c r="LUS293" s="840"/>
      <c r="LUT293" s="840"/>
      <c r="LUU293" s="840"/>
      <c r="LUV293" s="840"/>
      <c r="LUW293" s="840"/>
      <c r="LUX293" s="840"/>
      <c r="LUY293" s="840"/>
      <c r="LUZ293" s="840"/>
      <c r="LVA293" s="840"/>
      <c r="LVB293" s="840"/>
      <c r="LVC293" s="840"/>
      <c r="LVD293" s="840"/>
      <c r="LVE293" s="840"/>
      <c r="LVF293" s="840"/>
      <c r="LVG293" s="840"/>
      <c r="LVH293" s="840"/>
      <c r="LVI293" s="840"/>
      <c r="LVJ293" s="840"/>
      <c r="LVK293" s="840"/>
      <c r="LVL293" s="840"/>
      <c r="LVM293" s="840"/>
      <c r="LVN293" s="840"/>
      <c r="LVO293" s="840"/>
      <c r="LVP293" s="840"/>
      <c r="LVQ293" s="840"/>
      <c r="LVR293" s="840"/>
      <c r="LVS293" s="840"/>
      <c r="LVT293" s="840"/>
      <c r="LVU293" s="840"/>
      <c r="LVV293" s="840"/>
      <c r="LVW293" s="840"/>
      <c r="LVX293" s="840"/>
      <c r="LVY293" s="840"/>
      <c r="LVZ293" s="840"/>
      <c r="LWA293" s="840"/>
      <c r="LWB293" s="840"/>
      <c r="LWC293" s="840"/>
      <c r="LWD293" s="840"/>
      <c r="LWE293" s="840"/>
      <c r="LWF293" s="840"/>
      <c r="LWG293" s="840"/>
      <c r="LWH293" s="840"/>
      <c r="LWI293" s="840"/>
      <c r="LWJ293" s="840"/>
      <c r="LWK293" s="840"/>
      <c r="LWL293" s="840"/>
      <c r="LWM293" s="840"/>
      <c r="LWN293" s="840"/>
      <c r="LWO293" s="840"/>
      <c r="LWP293" s="840"/>
      <c r="LWQ293" s="840"/>
      <c r="LWR293" s="840"/>
      <c r="LWS293" s="840"/>
      <c r="LWT293" s="840"/>
      <c r="LWU293" s="840"/>
      <c r="LWV293" s="840"/>
      <c r="LWW293" s="840"/>
      <c r="LWX293" s="840"/>
      <c r="LWY293" s="840"/>
      <c r="LWZ293" s="840"/>
      <c r="LXA293" s="840"/>
      <c r="LXB293" s="840"/>
      <c r="LXC293" s="840"/>
      <c r="LXD293" s="840"/>
      <c r="LXE293" s="840"/>
      <c r="LXF293" s="840"/>
      <c r="LXG293" s="840"/>
      <c r="LXH293" s="840"/>
      <c r="LXI293" s="840"/>
      <c r="LXJ293" s="840"/>
      <c r="LXK293" s="840"/>
      <c r="LXL293" s="840"/>
      <c r="LXM293" s="840"/>
      <c r="LXN293" s="840"/>
      <c r="LXO293" s="840"/>
      <c r="LXP293" s="840"/>
      <c r="LXQ293" s="840"/>
      <c r="LXR293" s="840"/>
      <c r="LXS293" s="840"/>
      <c r="LXT293" s="840"/>
      <c r="LXU293" s="840"/>
      <c r="LXV293" s="840"/>
      <c r="LXW293" s="840"/>
      <c r="LXX293" s="840"/>
      <c r="LXY293" s="840"/>
      <c r="LXZ293" s="840"/>
      <c r="LYA293" s="840"/>
      <c r="LYB293" s="840"/>
      <c r="LYC293" s="840"/>
      <c r="LYD293" s="840"/>
      <c r="LYE293" s="840"/>
      <c r="LYF293" s="840"/>
      <c r="LYG293" s="840"/>
      <c r="LYH293" s="840"/>
      <c r="LYI293" s="840"/>
      <c r="LYJ293" s="840"/>
      <c r="LYK293" s="840"/>
      <c r="LYL293" s="840"/>
      <c r="LYM293" s="840"/>
      <c r="LYN293" s="840"/>
      <c r="LYO293" s="840"/>
      <c r="LYP293" s="840"/>
      <c r="LYQ293" s="840"/>
      <c r="LYR293" s="840"/>
      <c r="LYS293" s="840"/>
      <c r="LYT293" s="840"/>
      <c r="LYU293" s="840"/>
      <c r="LYV293" s="840"/>
      <c r="LYW293" s="840"/>
      <c r="LYX293" s="840"/>
      <c r="LYY293" s="840"/>
      <c r="LYZ293" s="840"/>
      <c r="LZA293" s="840"/>
      <c r="LZB293" s="840"/>
      <c r="LZC293" s="840"/>
      <c r="LZD293" s="840"/>
      <c r="LZE293" s="840"/>
      <c r="LZF293" s="840"/>
      <c r="LZG293" s="840"/>
      <c r="LZH293" s="840"/>
      <c r="LZI293" s="840"/>
      <c r="LZJ293" s="840"/>
      <c r="LZK293" s="840"/>
      <c r="LZL293" s="840"/>
      <c r="LZM293" s="840"/>
      <c r="LZN293" s="840"/>
      <c r="LZO293" s="840"/>
      <c r="LZP293" s="840"/>
      <c r="LZQ293" s="840"/>
      <c r="LZR293" s="840"/>
      <c r="LZS293" s="840"/>
      <c r="LZT293" s="840"/>
      <c r="LZU293" s="840"/>
      <c r="LZV293" s="840"/>
      <c r="LZW293" s="840"/>
      <c r="LZX293" s="840"/>
      <c r="LZY293" s="840"/>
      <c r="LZZ293" s="840"/>
      <c r="MAA293" s="840"/>
      <c r="MAB293" s="840"/>
      <c r="MAC293" s="840"/>
      <c r="MAD293" s="840"/>
      <c r="MAE293" s="840"/>
      <c r="MAF293" s="840"/>
      <c r="MAG293" s="840"/>
      <c r="MAH293" s="840"/>
      <c r="MAI293" s="840"/>
      <c r="MAJ293" s="840"/>
      <c r="MAK293" s="840"/>
      <c r="MAL293" s="840"/>
      <c r="MAM293" s="840"/>
      <c r="MAN293" s="840"/>
      <c r="MAO293" s="840"/>
      <c r="MAP293" s="840"/>
      <c r="MAQ293" s="840"/>
      <c r="MAR293" s="840"/>
      <c r="MAS293" s="840"/>
      <c r="MAT293" s="840"/>
      <c r="MAU293" s="840"/>
      <c r="MAV293" s="840"/>
      <c r="MAW293" s="840"/>
      <c r="MAX293" s="840"/>
      <c r="MAY293" s="840"/>
      <c r="MAZ293" s="840"/>
      <c r="MBA293" s="840"/>
      <c r="MBB293" s="840"/>
      <c r="MBC293" s="840"/>
      <c r="MBD293" s="840"/>
      <c r="MBE293" s="840"/>
      <c r="MBF293" s="840"/>
      <c r="MBG293" s="840"/>
      <c r="MBH293" s="840"/>
      <c r="MBI293" s="840"/>
      <c r="MBJ293" s="840"/>
      <c r="MBK293" s="840"/>
      <c r="MBL293" s="840"/>
      <c r="MBM293" s="840"/>
      <c r="MBN293" s="840"/>
      <c r="MBO293" s="840"/>
      <c r="MBP293" s="840"/>
      <c r="MBQ293" s="840"/>
      <c r="MBR293" s="840"/>
      <c r="MBS293" s="840"/>
      <c r="MBT293" s="840"/>
      <c r="MBU293" s="840"/>
      <c r="MBV293" s="840"/>
      <c r="MBW293" s="840"/>
      <c r="MBX293" s="840"/>
      <c r="MBY293" s="840"/>
      <c r="MBZ293" s="840"/>
      <c r="MCA293" s="840"/>
      <c r="MCB293" s="840"/>
      <c r="MCC293" s="840"/>
      <c r="MCD293" s="840"/>
      <c r="MCE293" s="840"/>
      <c r="MCF293" s="840"/>
      <c r="MCG293" s="840"/>
      <c r="MCH293" s="840"/>
      <c r="MCI293" s="840"/>
      <c r="MCJ293" s="840"/>
      <c r="MCK293" s="840"/>
      <c r="MCL293" s="840"/>
      <c r="MCM293" s="840"/>
      <c r="MCN293" s="840"/>
      <c r="MCO293" s="840"/>
      <c r="MCP293" s="840"/>
      <c r="MCQ293" s="840"/>
      <c r="MCR293" s="840"/>
      <c r="MCS293" s="840"/>
      <c r="MCT293" s="840"/>
      <c r="MCU293" s="840"/>
      <c r="MCV293" s="840"/>
      <c r="MCW293" s="840"/>
      <c r="MCX293" s="840"/>
      <c r="MCY293" s="840"/>
      <c r="MCZ293" s="840"/>
      <c r="MDA293" s="840"/>
      <c r="MDB293" s="840"/>
      <c r="MDC293" s="840"/>
      <c r="MDD293" s="840"/>
      <c r="MDE293" s="840"/>
      <c r="MDF293" s="840"/>
      <c r="MDG293" s="840"/>
      <c r="MDH293" s="840"/>
      <c r="MDI293" s="840"/>
      <c r="MDJ293" s="840"/>
      <c r="MDK293" s="840"/>
      <c r="MDL293" s="840"/>
      <c r="MDM293" s="840"/>
      <c r="MDN293" s="840"/>
      <c r="MDO293" s="840"/>
      <c r="MDP293" s="840"/>
      <c r="MDQ293" s="840"/>
      <c r="MDR293" s="840"/>
      <c r="MDS293" s="840"/>
      <c r="MDT293" s="840"/>
      <c r="MDU293" s="840"/>
      <c r="MDV293" s="840"/>
      <c r="MDW293" s="840"/>
      <c r="MDX293" s="840"/>
      <c r="MDY293" s="840"/>
      <c r="MDZ293" s="840"/>
      <c r="MEA293" s="840"/>
      <c r="MEB293" s="840"/>
      <c r="MEC293" s="840"/>
      <c r="MED293" s="840"/>
      <c r="MEE293" s="840"/>
      <c r="MEF293" s="840"/>
      <c r="MEG293" s="840"/>
      <c r="MEH293" s="840"/>
      <c r="MEI293" s="840"/>
      <c r="MEJ293" s="840"/>
      <c r="MEK293" s="840"/>
      <c r="MEL293" s="840"/>
      <c r="MEM293" s="840"/>
      <c r="MEN293" s="840"/>
      <c r="MEO293" s="840"/>
      <c r="MEP293" s="840"/>
      <c r="MEQ293" s="840"/>
      <c r="MER293" s="840"/>
      <c r="MES293" s="840"/>
      <c r="MET293" s="840"/>
      <c r="MEU293" s="840"/>
      <c r="MEV293" s="840"/>
      <c r="MEW293" s="840"/>
      <c r="MEX293" s="840"/>
      <c r="MEY293" s="840"/>
      <c r="MEZ293" s="840"/>
      <c r="MFA293" s="840"/>
      <c r="MFB293" s="840"/>
      <c r="MFC293" s="840"/>
      <c r="MFD293" s="840"/>
      <c r="MFE293" s="840"/>
      <c r="MFF293" s="840"/>
      <c r="MFG293" s="840"/>
      <c r="MFH293" s="840"/>
      <c r="MFI293" s="840"/>
      <c r="MFJ293" s="840"/>
      <c r="MFK293" s="840"/>
      <c r="MFL293" s="840"/>
      <c r="MFM293" s="840"/>
      <c r="MFN293" s="840"/>
      <c r="MFO293" s="840"/>
      <c r="MFP293" s="840"/>
      <c r="MFQ293" s="840"/>
      <c r="MFR293" s="840"/>
      <c r="MFS293" s="840"/>
      <c r="MFT293" s="840"/>
      <c r="MFU293" s="840"/>
      <c r="MFV293" s="840"/>
      <c r="MFW293" s="840"/>
      <c r="MFX293" s="840"/>
      <c r="MFY293" s="840"/>
      <c r="MFZ293" s="840"/>
      <c r="MGA293" s="840"/>
      <c r="MGB293" s="840"/>
      <c r="MGC293" s="840"/>
      <c r="MGD293" s="840"/>
      <c r="MGE293" s="840"/>
      <c r="MGF293" s="840"/>
      <c r="MGG293" s="840"/>
      <c r="MGH293" s="840"/>
      <c r="MGI293" s="840"/>
      <c r="MGJ293" s="840"/>
      <c r="MGK293" s="840"/>
      <c r="MGL293" s="840"/>
      <c r="MGM293" s="840"/>
      <c r="MGN293" s="840"/>
      <c r="MGO293" s="840"/>
      <c r="MGP293" s="840"/>
      <c r="MGQ293" s="840"/>
      <c r="MGR293" s="840"/>
      <c r="MGS293" s="840"/>
      <c r="MGT293" s="840"/>
      <c r="MGU293" s="840"/>
      <c r="MGV293" s="840"/>
      <c r="MGW293" s="840"/>
      <c r="MGX293" s="840"/>
      <c r="MGY293" s="840"/>
      <c r="MGZ293" s="840"/>
      <c r="MHA293" s="840"/>
      <c r="MHB293" s="840"/>
      <c r="MHC293" s="840"/>
      <c r="MHD293" s="840"/>
      <c r="MHE293" s="840"/>
      <c r="MHF293" s="840"/>
      <c r="MHG293" s="840"/>
      <c r="MHH293" s="840"/>
      <c r="MHI293" s="840"/>
      <c r="MHJ293" s="840"/>
      <c r="MHK293" s="840"/>
      <c r="MHL293" s="840"/>
      <c r="MHM293" s="840"/>
      <c r="MHN293" s="840"/>
      <c r="MHO293" s="840"/>
      <c r="MHP293" s="840"/>
      <c r="MHQ293" s="840"/>
      <c r="MHR293" s="840"/>
      <c r="MHS293" s="840"/>
      <c r="MHT293" s="840"/>
      <c r="MHU293" s="840"/>
      <c r="MHV293" s="840"/>
      <c r="MHW293" s="840"/>
      <c r="MHX293" s="840"/>
      <c r="MHY293" s="840"/>
      <c r="MHZ293" s="840"/>
      <c r="MIA293" s="840"/>
      <c r="MIB293" s="840"/>
      <c r="MIC293" s="840"/>
      <c r="MID293" s="840"/>
      <c r="MIE293" s="840"/>
      <c r="MIF293" s="840"/>
      <c r="MIG293" s="840"/>
      <c r="MIH293" s="840"/>
      <c r="MII293" s="840"/>
      <c r="MIJ293" s="840"/>
      <c r="MIK293" s="840"/>
      <c r="MIL293" s="840"/>
      <c r="MIM293" s="840"/>
      <c r="MIN293" s="840"/>
      <c r="MIO293" s="840"/>
      <c r="MIP293" s="840"/>
      <c r="MIQ293" s="840"/>
      <c r="MIR293" s="840"/>
      <c r="MIS293" s="840"/>
      <c r="MIT293" s="840"/>
      <c r="MIU293" s="840"/>
      <c r="MIV293" s="840"/>
      <c r="MIW293" s="840"/>
      <c r="MIX293" s="840"/>
      <c r="MIY293" s="840"/>
      <c r="MIZ293" s="840"/>
      <c r="MJA293" s="840"/>
      <c r="MJB293" s="840"/>
      <c r="MJC293" s="840"/>
      <c r="MJD293" s="840"/>
      <c r="MJE293" s="840"/>
      <c r="MJF293" s="840"/>
      <c r="MJG293" s="840"/>
      <c r="MJH293" s="840"/>
      <c r="MJI293" s="840"/>
      <c r="MJJ293" s="840"/>
      <c r="MJK293" s="840"/>
      <c r="MJL293" s="840"/>
      <c r="MJM293" s="840"/>
      <c r="MJN293" s="840"/>
      <c r="MJO293" s="840"/>
      <c r="MJP293" s="840"/>
      <c r="MJQ293" s="840"/>
      <c r="MJR293" s="840"/>
      <c r="MJS293" s="840"/>
      <c r="MJT293" s="840"/>
      <c r="MJU293" s="840"/>
      <c r="MJV293" s="840"/>
      <c r="MJW293" s="840"/>
      <c r="MJX293" s="840"/>
      <c r="MJY293" s="840"/>
      <c r="MJZ293" s="840"/>
      <c r="MKA293" s="840"/>
      <c r="MKB293" s="840"/>
      <c r="MKC293" s="840"/>
      <c r="MKD293" s="840"/>
      <c r="MKE293" s="840"/>
      <c r="MKF293" s="840"/>
      <c r="MKG293" s="840"/>
      <c r="MKH293" s="840"/>
      <c r="MKI293" s="840"/>
      <c r="MKJ293" s="840"/>
      <c r="MKK293" s="840"/>
      <c r="MKL293" s="840"/>
      <c r="MKM293" s="840"/>
      <c r="MKN293" s="840"/>
      <c r="MKO293" s="840"/>
      <c r="MKP293" s="840"/>
      <c r="MKQ293" s="840"/>
      <c r="MKR293" s="840"/>
      <c r="MKS293" s="840"/>
      <c r="MKT293" s="840"/>
      <c r="MKU293" s="840"/>
      <c r="MKV293" s="840"/>
      <c r="MKW293" s="840"/>
      <c r="MKX293" s="840"/>
      <c r="MKY293" s="840"/>
      <c r="MKZ293" s="840"/>
      <c r="MLA293" s="840"/>
      <c r="MLB293" s="840"/>
      <c r="MLC293" s="840"/>
      <c r="MLD293" s="840"/>
      <c r="MLE293" s="840"/>
      <c r="MLF293" s="840"/>
      <c r="MLG293" s="840"/>
      <c r="MLH293" s="840"/>
      <c r="MLI293" s="840"/>
      <c r="MLJ293" s="840"/>
      <c r="MLK293" s="840"/>
      <c r="MLL293" s="840"/>
      <c r="MLM293" s="840"/>
      <c r="MLN293" s="840"/>
      <c r="MLO293" s="840"/>
      <c r="MLP293" s="840"/>
      <c r="MLQ293" s="840"/>
      <c r="MLR293" s="840"/>
      <c r="MLS293" s="840"/>
      <c r="MLT293" s="840"/>
      <c r="MLU293" s="840"/>
      <c r="MLV293" s="840"/>
      <c r="MLW293" s="840"/>
      <c r="MLX293" s="840"/>
      <c r="MLY293" s="840"/>
      <c r="MLZ293" s="840"/>
      <c r="MMA293" s="840"/>
      <c r="MMB293" s="840"/>
      <c r="MMC293" s="840"/>
      <c r="MMD293" s="840"/>
      <c r="MME293" s="840"/>
      <c r="MMF293" s="840"/>
      <c r="MMG293" s="840"/>
      <c r="MMH293" s="840"/>
      <c r="MMI293" s="840"/>
      <c r="MMJ293" s="840"/>
      <c r="MMK293" s="840"/>
      <c r="MML293" s="840"/>
      <c r="MMM293" s="840"/>
      <c r="MMN293" s="840"/>
      <c r="MMO293" s="840"/>
      <c r="MMP293" s="840"/>
      <c r="MMQ293" s="840"/>
      <c r="MMR293" s="840"/>
      <c r="MMS293" s="840"/>
      <c r="MMT293" s="840"/>
      <c r="MMU293" s="840"/>
      <c r="MMV293" s="840"/>
      <c r="MMW293" s="840"/>
      <c r="MMX293" s="840"/>
      <c r="MMY293" s="840"/>
      <c r="MMZ293" s="840"/>
      <c r="MNA293" s="840"/>
      <c r="MNB293" s="840"/>
      <c r="MNC293" s="840"/>
      <c r="MND293" s="840"/>
      <c r="MNE293" s="840"/>
      <c r="MNF293" s="840"/>
      <c r="MNG293" s="840"/>
      <c r="MNH293" s="840"/>
      <c r="MNI293" s="840"/>
      <c r="MNJ293" s="840"/>
      <c r="MNK293" s="840"/>
      <c r="MNL293" s="840"/>
      <c r="MNM293" s="840"/>
      <c r="MNN293" s="840"/>
      <c r="MNO293" s="840"/>
      <c r="MNP293" s="840"/>
      <c r="MNQ293" s="840"/>
      <c r="MNR293" s="840"/>
      <c r="MNS293" s="840"/>
      <c r="MNT293" s="840"/>
      <c r="MNU293" s="840"/>
      <c r="MNV293" s="840"/>
      <c r="MNW293" s="840"/>
      <c r="MNX293" s="840"/>
      <c r="MNY293" s="840"/>
      <c r="MNZ293" s="840"/>
      <c r="MOA293" s="840"/>
      <c r="MOB293" s="840"/>
      <c r="MOC293" s="840"/>
      <c r="MOD293" s="840"/>
      <c r="MOE293" s="840"/>
      <c r="MOF293" s="840"/>
      <c r="MOG293" s="840"/>
      <c r="MOH293" s="840"/>
      <c r="MOI293" s="840"/>
      <c r="MOJ293" s="840"/>
      <c r="MOK293" s="840"/>
      <c r="MOL293" s="840"/>
      <c r="MOM293" s="840"/>
      <c r="MON293" s="840"/>
      <c r="MOO293" s="840"/>
      <c r="MOP293" s="840"/>
      <c r="MOQ293" s="840"/>
      <c r="MOR293" s="840"/>
      <c r="MOS293" s="840"/>
      <c r="MOT293" s="840"/>
      <c r="MOU293" s="840"/>
      <c r="MOV293" s="840"/>
      <c r="MOW293" s="840"/>
      <c r="MOX293" s="840"/>
      <c r="MOY293" s="840"/>
      <c r="MOZ293" s="840"/>
      <c r="MPA293" s="840"/>
      <c r="MPB293" s="840"/>
      <c r="MPC293" s="840"/>
      <c r="MPD293" s="840"/>
      <c r="MPE293" s="840"/>
      <c r="MPF293" s="840"/>
      <c r="MPG293" s="840"/>
      <c r="MPH293" s="840"/>
      <c r="MPI293" s="840"/>
      <c r="MPJ293" s="840"/>
      <c r="MPK293" s="840"/>
      <c r="MPL293" s="840"/>
      <c r="MPM293" s="840"/>
      <c r="MPN293" s="840"/>
      <c r="MPO293" s="840"/>
      <c r="MPP293" s="840"/>
      <c r="MPQ293" s="840"/>
      <c r="MPR293" s="840"/>
      <c r="MPS293" s="840"/>
      <c r="MPT293" s="840"/>
      <c r="MPU293" s="840"/>
      <c r="MPV293" s="840"/>
      <c r="MPW293" s="840"/>
      <c r="MPX293" s="840"/>
      <c r="MPY293" s="840"/>
      <c r="MPZ293" s="840"/>
      <c r="MQA293" s="840"/>
      <c r="MQB293" s="840"/>
      <c r="MQC293" s="840"/>
      <c r="MQD293" s="840"/>
      <c r="MQE293" s="840"/>
      <c r="MQF293" s="840"/>
      <c r="MQG293" s="840"/>
      <c r="MQH293" s="840"/>
      <c r="MQI293" s="840"/>
      <c r="MQJ293" s="840"/>
      <c r="MQK293" s="840"/>
      <c r="MQL293" s="840"/>
      <c r="MQM293" s="840"/>
      <c r="MQN293" s="840"/>
      <c r="MQO293" s="840"/>
      <c r="MQP293" s="840"/>
      <c r="MQQ293" s="840"/>
      <c r="MQR293" s="840"/>
      <c r="MQS293" s="840"/>
      <c r="MQT293" s="840"/>
      <c r="MQU293" s="840"/>
      <c r="MQV293" s="840"/>
      <c r="MQW293" s="840"/>
      <c r="MQX293" s="840"/>
      <c r="MQY293" s="840"/>
      <c r="MQZ293" s="840"/>
      <c r="MRA293" s="840"/>
      <c r="MRB293" s="840"/>
      <c r="MRC293" s="840"/>
      <c r="MRD293" s="840"/>
      <c r="MRE293" s="840"/>
      <c r="MRF293" s="840"/>
      <c r="MRG293" s="840"/>
      <c r="MRH293" s="840"/>
      <c r="MRI293" s="840"/>
      <c r="MRJ293" s="840"/>
      <c r="MRK293" s="840"/>
      <c r="MRL293" s="840"/>
      <c r="MRM293" s="840"/>
      <c r="MRN293" s="840"/>
      <c r="MRO293" s="840"/>
      <c r="MRP293" s="840"/>
      <c r="MRQ293" s="840"/>
      <c r="MRR293" s="840"/>
      <c r="MRS293" s="840"/>
      <c r="MRT293" s="840"/>
      <c r="MRU293" s="840"/>
      <c r="MRV293" s="840"/>
      <c r="MRW293" s="840"/>
      <c r="MRX293" s="840"/>
      <c r="MRY293" s="840"/>
      <c r="MRZ293" s="840"/>
      <c r="MSA293" s="840"/>
      <c r="MSB293" s="840"/>
      <c r="MSC293" s="840"/>
      <c r="MSD293" s="840"/>
      <c r="MSE293" s="840"/>
      <c r="MSF293" s="840"/>
      <c r="MSG293" s="840"/>
      <c r="MSH293" s="840"/>
      <c r="MSI293" s="840"/>
      <c r="MSJ293" s="840"/>
      <c r="MSK293" s="840"/>
      <c r="MSL293" s="840"/>
      <c r="MSM293" s="840"/>
      <c r="MSN293" s="840"/>
      <c r="MSO293" s="840"/>
      <c r="MSP293" s="840"/>
      <c r="MSQ293" s="840"/>
      <c r="MSR293" s="840"/>
      <c r="MSS293" s="840"/>
      <c r="MST293" s="840"/>
      <c r="MSU293" s="840"/>
      <c r="MSV293" s="840"/>
      <c r="MSW293" s="840"/>
      <c r="MSX293" s="840"/>
      <c r="MSY293" s="840"/>
      <c r="MSZ293" s="840"/>
      <c r="MTA293" s="840"/>
      <c r="MTB293" s="840"/>
      <c r="MTC293" s="840"/>
      <c r="MTD293" s="840"/>
      <c r="MTE293" s="840"/>
      <c r="MTF293" s="840"/>
      <c r="MTG293" s="840"/>
      <c r="MTH293" s="840"/>
      <c r="MTI293" s="840"/>
      <c r="MTJ293" s="840"/>
      <c r="MTK293" s="840"/>
      <c r="MTL293" s="840"/>
      <c r="MTM293" s="840"/>
      <c r="MTN293" s="840"/>
      <c r="MTO293" s="840"/>
      <c r="MTP293" s="840"/>
      <c r="MTQ293" s="840"/>
      <c r="MTR293" s="840"/>
      <c r="MTS293" s="840"/>
      <c r="MTT293" s="840"/>
      <c r="MTU293" s="840"/>
      <c r="MTV293" s="840"/>
      <c r="MTW293" s="840"/>
      <c r="MTX293" s="840"/>
      <c r="MTY293" s="840"/>
      <c r="MTZ293" s="840"/>
      <c r="MUA293" s="840"/>
      <c r="MUB293" s="840"/>
      <c r="MUC293" s="840"/>
      <c r="MUD293" s="840"/>
      <c r="MUE293" s="840"/>
      <c r="MUF293" s="840"/>
      <c r="MUG293" s="840"/>
      <c r="MUH293" s="840"/>
      <c r="MUI293" s="840"/>
      <c r="MUJ293" s="840"/>
      <c r="MUK293" s="840"/>
      <c r="MUL293" s="840"/>
      <c r="MUM293" s="840"/>
      <c r="MUN293" s="840"/>
      <c r="MUO293" s="840"/>
      <c r="MUP293" s="840"/>
      <c r="MUQ293" s="840"/>
      <c r="MUR293" s="840"/>
      <c r="MUS293" s="840"/>
      <c r="MUT293" s="840"/>
      <c r="MUU293" s="840"/>
      <c r="MUV293" s="840"/>
      <c r="MUW293" s="840"/>
      <c r="MUX293" s="840"/>
      <c r="MUY293" s="840"/>
      <c r="MUZ293" s="840"/>
      <c r="MVA293" s="840"/>
      <c r="MVB293" s="840"/>
      <c r="MVC293" s="840"/>
      <c r="MVD293" s="840"/>
      <c r="MVE293" s="840"/>
      <c r="MVF293" s="840"/>
      <c r="MVG293" s="840"/>
      <c r="MVH293" s="840"/>
      <c r="MVI293" s="840"/>
      <c r="MVJ293" s="840"/>
      <c r="MVK293" s="840"/>
      <c r="MVL293" s="840"/>
      <c r="MVM293" s="840"/>
      <c r="MVN293" s="840"/>
      <c r="MVO293" s="840"/>
      <c r="MVP293" s="840"/>
      <c r="MVQ293" s="840"/>
      <c r="MVR293" s="840"/>
      <c r="MVS293" s="840"/>
      <c r="MVT293" s="840"/>
      <c r="MVU293" s="840"/>
      <c r="MVV293" s="840"/>
      <c r="MVW293" s="840"/>
      <c r="MVX293" s="840"/>
      <c r="MVY293" s="840"/>
      <c r="MVZ293" s="840"/>
      <c r="MWA293" s="840"/>
      <c r="MWB293" s="840"/>
      <c r="MWC293" s="840"/>
      <c r="MWD293" s="840"/>
      <c r="MWE293" s="840"/>
      <c r="MWF293" s="840"/>
      <c r="MWG293" s="840"/>
      <c r="MWH293" s="840"/>
      <c r="MWI293" s="840"/>
      <c r="MWJ293" s="840"/>
      <c r="MWK293" s="840"/>
      <c r="MWL293" s="840"/>
      <c r="MWM293" s="840"/>
      <c r="MWN293" s="840"/>
      <c r="MWO293" s="840"/>
      <c r="MWP293" s="840"/>
      <c r="MWQ293" s="840"/>
      <c r="MWR293" s="840"/>
      <c r="MWS293" s="840"/>
      <c r="MWT293" s="840"/>
      <c r="MWU293" s="840"/>
      <c r="MWV293" s="840"/>
      <c r="MWW293" s="840"/>
      <c r="MWX293" s="840"/>
      <c r="MWY293" s="840"/>
      <c r="MWZ293" s="840"/>
      <c r="MXA293" s="840"/>
      <c r="MXB293" s="840"/>
      <c r="MXC293" s="840"/>
      <c r="MXD293" s="840"/>
      <c r="MXE293" s="840"/>
      <c r="MXF293" s="840"/>
      <c r="MXG293" s="840"/>
      <c r="MXH293" s="840"/>
      <c r="MXI293" s="840"/>
      <c r="MXJ293" s="840"/>
      <c r="MXK293" s="840"/>
      <c r="MXL293" s="840"/>
      <c r="MXM293" s="840"/>
      <c r="MXN293" s="840"/>
      <c r="MXO293" s="840"/>
      <c r="MXP293" s="840"/>
      <c r="MXQ293" s="840"/>
      <c r="MXR293" s="840"/>
      <c r="MXS293" s="840"/>
      <c r="MXT293" s="840"/>
      <c r="MXU293" s="840"/>
      <c r="MXV293" s="840"/>
      <c r="MXW293" s="840"/>
      <c r="MXX293" s="840"/>
      <c r="MXY293" s="840"/>
      <c r="MXZ293" s="840"/>
      <c r="MYA293" s="840"/>
      <c r="MYB293" s="840"/>
      <c r="MYC293" s="840"/>
      <c r="MYD293" s="840"/>
      <c r="MYE293" s="840"/>
      <c r="MYF293" s="840"/>
      <c r="MYG293" s="840"/>
      <c r="MYH293" s="840"/>
      <c r="MYI293" s="840"/>
      <c r="MYJ293" s="840"/>
      <c r="MYK293" s="840"/>
      <c r="MYL293" s="840"/>
      <c r="MYM293" s="840"/>
      <c r="MYN293" s="840"/>
      <c r="MYO293" s="840"/>
      <c r="MYP293" s="840"/>
      <c r="MYQ293" s="840"/>
      <c r="MYR293" s="840"/>
      <c r="MYS293" s="840"/>
      <c r="MYT293" s="840"/>
      <c r="MYU293" s="840"/>
      <c r="MYV293" s="840"/>
      <c r="MYW293" s="840"/>
      <c r="MYX293" s="840"/>
      <c r="MYY293" s="840"/>
      <c r="MYZ293" s="840"/>
      <c r="MZA293" s="840"/>
      <c r="MZB293" s="840"/>
      <c r="MZC293" s="840"/>
      <c r="MZD293" s="840"/>
      <c r="MZE293" s="840"/>
      <c r="MZF293" s="840"/>
      <c r="MZG293" s="840"/>
      <c r="MZH293" s="840"/>
      <c r="MZI293" s="840"/>
      <c r="MZJ293" s="840"/>
      <c r="MZK293" s="840"/>
      <c r="MZL293" s="840"/>
      <c r="MZM293" s="840"/>
      <c r="MZN293" s="840"/>
      <c r="MZO293" s="840"/>
      <c r="MZP293" s="840"/>
      <c r="MZQ293" s="840"/>
      <c r="MZR293" s="840"/>
      <c r="MZS293" s="840"/>
      <c r="MZT293" s="840"/>
      <c r="MZU293" s="840"/>
      <c r="MZV293" s="840"/>
      <c r="MZW293" s="840"/>
      <c r="MZX293" s="840"/>
      <c r="MZY293" s="840"/>
      <c r="MZZ293" s="840"/>
      <c r="NAA293" s="840"/>
      <c r="NAB293" s="840"/>
      <c r="NAC293" s="840"/>
      <c r="NAD293" s="840"/>
      <c r="NAE293" s="840"/>
      <c r="NAF293" s="840"/>
      <c r="NAG293" s="840"/>
      <c r="NAH293" s="840"/>
      <c r="NAI293" s="840"/>
      <c r="NAJ293" s="840"/>
      <c r="NAK293" s="840"/>
      <c r="NAL293" s="840"/>
      <c r="NAM293" s="840"/>
      <c r="NAN293" s="840"/>
      <c r="NAO293" s="840"/>
      <c r="NAP293" s="840"/>
      <c r="NAQ293" s="840"/>
      <c r="NAR293" s="840"/>
      <c r="NAS293" s="840"/>
      <c r="NAT293" s="840"/>
      <c r="NAU293" s="840"/>
      <c r="NAV293" s="840"/>
      <c r="NAW293" s="840"/>
      <c r="NAX293" s="840"/>
      <c r="NAY293" s="840"/>
      <c r="NAZ293" s="840"/>
      <c r="NBA293" s="840"/>
      <c r="NBB293" s="840"/>
      <c r="NBC293" s="840"/>
      <c r="NBD293" s="840"/>
      <c r="NBE293" s="840"/>
      <c r="NBF293" s="840"/>
      <c r="NBG293" s="840"/>
      <c r="NBH293" s="840"/>
      <c r="NBI293" s="840"/>
      <c r="NBJ293" s="840"/>
      <c r="NBK293" s="840"/>
      <c r="NBL293" s="840"/>
      <c r="NBM293" s="840"/>
      <c r="NBN293" s="840"/>
      <c r="NBO293" s="840"/>
      <c r="NBP293" s="840"/>
      <c r="NBQ293" s="840"/>
      <c r="NBR293" s="840"/>
      <c r="NBS293" s="840"/>
      <c r="NBT293" s="840"/>
      <c r="NBU293" s="840"/>
      <c r="NBV293" s="840"/>
      <c r="NBW293" s="840"/>
      <c r="NBX293" s="840"/>
      <c r="NBY293" s="840"/>
      <c r="NBZ293" s="840"/>
      <c r="NCA293" s="840"/>
      <c r="NCB293" s="840"/>
      <c r="NCC293" s="840"/>
      <c r="NCD293" s="840"/>
      <c r="NCE293" s="840"/>
      <c r="NCF293" s="840"/>
      <c r="NCG293" s="840"/>
      <c r="NCH293" s="840"/>
      <c r="NCI293" s="840"/>
      <c r="NCJ293" s="840"/>
      <c r="NCK293" s="840"/>
      <c r="NCL293" s="840"/>
      <c r="NCM293" s="840"/>
      <c r="NCN293" s="840"/>
      <c r="NCO293" s="840"/>
      <c r="NCP293" s="840"/>
      <c r="NCQ293" s="840"/>
      <c r="NCR293" s="840"/>
      <c r="NCS293" s="840"/>
      <c r="NCT293" s="840"/>
      <c r="NCU293" s="840"/>
      <c r="NCV293" s="840"/>
      <c r="NCW293" s="840"/>
      <c r="NCX293" s="840"/>
      <c r="NCY293" s="840"/>
      <c r="NCZ293" s="840"/>
      <c r="NDA293" s="840"/>
      <c r="NDB293" s="840"/>
      <c r="NDC293" s="840"/>
      <c r="NDD293" s="840"/>
      <c r="NDE293" s="840"/>
      <c r="NDF293" s="840"/>
      <c r="NDG293" s="840"/>
      <c r="NDH293" s="840"/>
      <c r="NDI293" s="840"/>
      <c r="NDJ293" s="840"/>
      <c r="NDK293" s="840"/>
      <c r="NDL293" s="840"/>
      <c r="NDM293" s="840"/>
      <c r="NDN293" s="840"/>
      <c r="NDO293" s="840"/>
      <c r="NDP293" s="840"/>
      <c r="NDQ293" s="840"/>
      <c r="NDR293" s="840"/>
      <c r="NDS293" s="840"/>
      <c r="NDT293" s="840"/>
      <c r="NDU293" s="840"/>
      <c r="NDV293" s="840"/>
      <c r="NDW293" s="840"/>
      <c r="NDX293" s="840"/>
      <c r="NDY293" s="840"/>
      <c r="NDZ293" s="840"/>
      <c r="NEA293" s="840"/>
      <c r="NEB293" s="840"/>
      <c r="NEC293" s="840"/>
      <c r="NED293" s="840"/>
      <c r="NEE293" s="840"/>
      <c r="NEF293" s="840"/>
      <c r="NEG293" s="840"/>
      <c r="NEH293" s="840"/>
      <c r="NEI293" s="840"/>
      <c r="NEJ293" s="840"/>
      <c r="NEK293" s="840"/>
      <c r="NEL293" s="840"/>
      <c r="NEM293" s="840"/>
      <c r="NEN293" s="840"/>
      <c r="NEO293" s="840"/>
      <c r="NEP293" s="840"/>
      <c r="NEQ293" s="840"/>
      <c r="NER293" s="840"/>
      <c r="NES293" s="840"/>
      <c r="NET293" s="840"/>
      <c r="NEU293" s="840"/>
      <c r="NEV293" s="840"/>
      <c r="NEW293" s="840"/>
      <c r="NEX293" s="840"/>
      <c r="NEY293" s="840"/>
      <c r="NEZ293" s="840"/>
      <c r="NFA293" s="840"/>
      <c r="NFB293" s="840"/>
      <c r="NFC293" s="840"/>
      <c r="NFD293" s="840"/>
      <c r="NFE293" s="840"/>
      <c r="NFF293" s="840"/>
      <c r="NFG293" s="840"/>
      <c r="NFH293" s="840"/>
      <c r="NFI293" s="840"/>
      <c r="NFJ293" s="840"/>
      <c r="NFK293" s="840"/>
      <c r="NFL293" s="840"/>
      <c r="NFM293" s="840"/>
      <c r="NFN293" s="840"/>
      <c r="NFO293" s="840"/>
      <c r="NFP293" s="840"/>
      <c r="NFQ293" s="840"/>
      <c r="NFR293" s="840"/>
      <c r="NFS293" s="840"/>
      <c r="NFT293" s="840"/>
      <c r="NFU293" s="840"/>
      <c r="NFV293" s="840"/>
      <c r="NFW293" s="840"/>
      <c r="NFX293" s="840"/>
      <c r="NFY293" s="840"/>
      <c r="NFZ293" s="840"/>
      <c r="NGA293" s="840"/>
      <c r="NGB293" s="840"/>
      <c r="NGC293" s="840"/>
      <c r="NGD293" s="840"/>
      <c r="NGE293" s="840"/>
      <c r="NGF293" s="840"/>
      <c r="NGG293" s="840"/>
      <c r="NGH293" s="840"/>
      <c r="NGI293" s="840"/>
      <c r="NGJ293" s="840"/>
      <c r="NGK293" s="840"/>
      <c r="NGL293" s="840"/>
      <c r="NGM293" s="840"/>
      <c r="NGN293" s="840"/>
      <c r="NGO293" s="840"/>
      <c r="NGP293" s="840"/>
      <c r="NGQ293" s="840"/>
      <c r="NGR293" s="840"/>
      <c r="NGS293" s="840"/>
      <c r="NGT293" s="840"/>
      <c r="NGU293" s="840"/>
      <c r="NGV293" s="840"/>
      <c r="NGW293" s="840"/>
      <c r="NGX293" s="840"/>
      <c r="NGY293" s="840"/>
      <c r="NGZ293" s="840"/>
      <c r="NHA293" s="840"/>
      <c r="NHB293" s="840"/>
      <c r="NHC293" s="840"/>
      <c r="NHD293" s="840"/>
      <c r="NHE293" s="840"/>
      <c r="NHF293" s="840"/>
      <c r="NHG293" s="840"/>
      <c r="NHH293" s="840"/>
      <c r="NHI293" s="840"/>
      <c r="NHJ293" s="840"/>
      <c r="NHK293" s="840"/>
      <c r="NHL293" s="840"/>
      <c r="NHM293" s="840"/>
      <c r="NHN293" s="840"/>
      <c r="NHO293" s="840"/>
      <c r="NHP293" s="840"/>
      <c r="NHQ293" s="840"/>
      <c r="NHR293" s="840"/>
      <c r="NHS293" s="840"/>
      <c r="NHT293" s="840"/>
      <c r="NHU293" s="840"/>
      <c r="NHV293" s="840"/>
      <c r="NHW293" s="840"/>
      <c r="NHX293" s="840"/>
      <c r="NHY293" s="840"/>
      <c r="NHZ293" s="840"/>
      <c r="NIA293" s="840"/>
      <c r="NIB293" s="840"/>
      <c r="NIC293" s="840"/>
      <c r="NID293" s="840"/>
      <c r="NIE293" s="840"/>
      <c r="NIF293" s="840"/>
      <c r="NIG293" s="840"/>
      <c r="NIH293" s="840"/>
      <c r="NII293" s="840"/>
      <c r="NIJ293" s="840"/>
      <c r="NIK293" s="840"/>
      <c r="NIL293" s="840"/>
      <c r="NIM293" s="840"/>
      <c r="NIN293" s="840"/>
      <c r="NIO293" s="840"/>
      <c r="NIP293" s="840"/>
      <c r="NIQ293" s="840"/>
      <c r="NIR293" s="840"/>
      <c r="NIS293" s="840"/>
      <c r="NIT293" s="840"/>
      <c r="NIU293" s="840"/>
      <c r="NIV293" s="840"/>
      <c r="NIW293" s="840"/>
      <c r="NIX293" s="840"/>
      <c r="NIY293" s="840"/>
      <c r="NIZ293" s="840"/>
      <c r="NJA293" s="840"/>
      <c r="NJB293" s="840"/>
      <c r="NJC293" s="840"/>
      <c r="NJD293" s="840"/>
      <c r="NJE293" s="840"/>
      <c r="NJF293" s="840"/>
      <c r="NJG293" s="840"/>
      <c r="NJH293" s="840"/>
      <c r="NJI293" s="840"/>
      <c r="NJJ293" s="840"/>
      <c r="NJK293" s="840"/>
      <c r="NJL293" s="840"/>
      <c r="NJM293" s="840"/>
      <c r="NJN293" s="840"/>
      <c r="NJO293" s="840"/>
      <c r="NJP293" s="840"/>
      <c r="NJQ293" s="840"/>
      <c r="NJR293" s="840"/>
      <c r="NJS293" s="840"/>
      <c r="NJT293" s="840"/>
      <c r="NJU293" s="840"/>
      <c r="NJV293" s="840"/>
      <c r="NJW293" s="840"/>
      <c r="NJX293" s="840"/>
      <c r="NJY293" s="840"/>
      <c r="NJZ293" s="840"/>
      <c r="NKA293" s="840"/>
      <c r="NKB293" s="840"/>
      <c r="NKC293" s="840"/>
      <c r="NKD293" s="840"/>
      <c r="NKE293" s="840"/>
      <c r="NKF293" s="840"/>
      <c r="NKG293" s="840"/>
      <c r="NKH293" s="840"/>
      <c r="NKI293" s="840"/>
      <c r="NKJ293" s="840"/>
      <c r="NKK293" s="840"/>
      <c r="NKL293" s="840"/>
      <c r="NKM293" s="840"/>
      <c r="NKN293" s="840"/>
      <c r="NKO293" s="840"/>
      <c r="NKP293" s="840"/>
      <c r="NKQ293" s="840"/>
      <c r="NKR293" s="840"/>
      <c r="NKS293" s="840"/>
      <c r="NKT293" s="840"/>
      <c r="NKU293" s="840"/>
      <c r="NKV293" s="840"/>
      <c r="NKW293" s="840"/>
      <c r="NKX293" s="840"/>
      <c r="NKY293" s="840"/>
      <c r="NKZ293" s="840"/>
      <c r="NLA293" s="840"/>
      <c r="NLB293" s="840"/>
      <c r="NLC293" s="840"/>
      <c r="NLD293" s="840"/>
      <c r="NLE293" s="840"/>
      <c r="NLF293" s="840"/>
      <c r="NLG293" s="840"/>
      <c r="NLH293" s="840"/>
      <c r="NLI293" s="840"/>
      <c r="NLJ293" s="840"/>
      <c r="NLK293" s="840"/>
      <c r="NLL293" s="840"/>
      <c r="NLM293" s="840"/>
      <c r="NLN293" s="840"/>
      <c r="NLO293" s="840"/>
      <c r="NLP293" s="840"/>
      <c r="NLQ293" s="840"/>
      <c r="NLR293" s="840"/>
      <c r="NLS293" s="840"/>
      <c r="NLT293" s="840"/>
      <c r="NLU293" s="840"/>
      <c r="NLV293" s="840"/>
      <c r="NLW293" s="840"/>
      <c r="NLX293" s="840"/>
      <c r="NLY293" s="840"/>
      <c r="NLZ293" s="840"/>
      <c r="NMA293" s="840"/>
      <c r="NMB293" s="840"/>
      <c r="NMC293" s="840"/>
      <c r="NMD293" s="840"/>
      <c r="NME293" s="840"/>
      <c r="NMF293" s="840"/>
      <c r="NMG293" s="840"/>
      <c r="NMH293" s="840"/>
      <c r="NMI293" s="840"/>
      <c r="NMJ293" s="840"/>
      <c r="NMK293" s="840"/>
      <c r="NML293" s="840"/>
      <c r="NMM293" s="840"/>
      <c r="NMN293" s="840"/>
      <c r="NMO293" s="840"/>
      <c r="NMP293" s="840"/>
      <c r="NMQ293" s="840"/>
      <c r="NMR293" s="840"/>
      <c r="NMS293" s="840"/>
      <c r="NMT293" s="840"/>
      <c r="NMU293" s="840"/>
      <c r="NMV293" s="840"/>
      <c r="NMW293" s="840"/>
      <c r="NMX293" s="840"/>
      <c r="NMY293" s="840"/>
      <c r="NMZ293" s="840"/>
      <c r="NNA293" s="840"/>
      <c r="NNB293" s="840"/>
      <c r="NNC293" s="840"/>
      <c r="NND293" s="840"/>
      <c r="NNE293" s="840"/>
      <c r="NNF293" s="840"/>
      <c r="NNG293" s="840"/>
      <c r="NNH293" s="840"/>
      <c r="NNI293" s="840"/>
      <c r="NNJ293" s="840"/>
      <c r="NNK293" s="840"/>
      <c r="NNL293" s="840"/>
      <c r="NNM293" s="840"/>
      <c r="NNN293" s="840"/>
      <c r="NNO293" s="840"/>
      <c r="NNP293" s="840"/>
      <c r="NNQ293" s="840"/>
      <c r="NNR293" s="840"/>
      <c r="NNS293" s="840"/>
      <c r="NNT293" s="840"/>
      <c r="NNU293" s="840"/>
      <c r="NNV293" s="840"/>
      <c r="NNW293" s="840"/>
      <c r="NNX293" s="840"/>
      <c r="NNY293" s="840"/>
      <c r="NNZ293" s="840"/>
      <c r="NOA293" s="840"/>
      <c r="NOB293" s="840"/>
      <c r="NOC293" s="840"/>
      <c r="NOD293" s="840"/>
      <c r="NOE293" s="840"/>
      <c r="NOF293" s="840"/>
      <c r="NOG293" s="840"/>
      <c r="NOH293" s="840"/>
      <c r="NOI293" s="840"/>
      <c r="NOJ293" s="840"/>
      <c r="NOK293" s="840"/>
      <c r="NOL293" s="840"/>
      <c r="NOM293" s="840"/>
      <c r="NON293" s="840"/>
      <c r="NOO293" s="840"/>
      <c r="NOP293" s="840"/>
      <c r="NOQ293" s="840"/>
      <c r="NOR293" s="840"/>
      <c r="NOS293" s="840"/>
      <c r="NOT293" s="840"/>
      <c r="NOU293" s="840"/>
      <c r="NOV293" s="840"/>
      <c r="NOW293" s="840"/>
      <c r="NOX293" s="840"/>
      <c r="NOY293" s="840"/>
      <c r="NOZ293" s="840"/>
      <c r="NPA293" s="840"/>
      <c r="NPB293" s="840"/>
      <c r="NPC293" s="840"/>
      <c r="NPD293" s="840"/>
      <c r="NPE293" s="840"/>
      <c r="NPF293" s="840"/>
      <c r="NPG293" s="840"/>
      <c r="NPH293" s="840"/>
      <c r="NPI293" s="840"/>
      <c r="NPJ293" s="840"/>
      <c r="NPK293" s="840"/>
      <c r="NPL293" s="840"/>
      <c r="NPM293" s="840"/>
      <c r="NPN293" s="840"/>
      <c r="NPO293" s="840"/>
      <c r="NPP293" s="840"/>
      <c r="NPQ293" s="840"/>
      <c r="NPR293" s="840"/>
      <c r="NPS293" s="840"/>
      <c r="NPT293" s="840"/>
      <c r="NPU293" s="840"/>
      <c r="NPV293" s="840"/>
      <c r="NPW293" s="840"/>
      <c r="NPX293" s="840"/>
      <c r="NPY293" s="840"/>
      <c r="NPZ293" s="840"/>
      <c r="NQA293" s="840"/>
      <c r="NQB293" s="840"/>
      <c r="NQC293" s="840"/>
      <c r="NQD293" s="840"/>
      <c r="NQE293" s="840"/>
      <c r="NQF293" s="840"/>
      <c r="NQG293" s="840"/>
      <c r="NQH293" s="840"/>
      <c r="NQI293" s="840"/>
      <c r="NQJ293" s="840"/>
      <c r="NQK293" s="840"/>
      <c r="NQL293" s="840"/>
      <c r="NQM293" s="840"/>
      <c r="NQN293" s="840"/>
      <c r="NQO293" s="840"/>
      <c r="NQP293" s="840"/>
      <c r="NQQ293" s="840"/>
      <c r="NQR293" s="840"/>
      <c r="NQS293" s="840"/>
      <c r="NQT293" s="840"/>
      <c r="NQU293" s="840"/>
      <c r="NQV293" s="840"/>
      <c r="NQW293" s="840"/>
      <c r="NQX293" s="840"/>
      <c r="NQY293" s="840"/>
      <c r="NQZ293" s="840"/>
      <c r="NRA293" s="840"/>
      <c r="NRB293" s="840"/>
      <c r="NRC293" s="840"/>
      <c r="NRD293" s="840"/>
      <c r="NRE293" s="840"/>
      <c r="NRF293" s="840"/>
      <c r="NRG293" s="840"/>
      <c r="NRH293" s="840"/>
      <c r="NRI293" s="840"/>
      <c r="NRJ293" s="840"/>
      <c r="NRK293" s="840"/>
      <c r="NRL293" s="840"/>
      <c r="NRM293" s="840"/>
      <c r="NRN293" s="840"/>
      <c r="NRO293" s="840"/>
      <c r="NRP293" s="840"/>
      <c r="NRQ293" s="840"/>
      <c r="NRR293" s="840"/>
      <c r="NRS293" s="840"/>
      <c r="NRT293" s="840"/>
      <c r="NRU293" s="840"/>
      <c r="NRV293" s="840"/>
      <c r="NRW293" s="840"/>
      <c r="NRX293" s="840"/>
      <c r="NRY293" s="840"/>
      <c r="NRZ293" s="840"/>
      <c r="NSA293" s="840"/>
      <c r="NSB293" s="840"/>
      <c r="NSC293" s="840"/>
      <c r="NSD293" s="840"/>
      <c r="NSE293" s="840"/>
      <c r="NSF293" s="840"/>
      <c r="NSG293" s="840"/>
      <c r="NSH293" s="840"/>
      <c r="NSI293" s="840"/>
      <c r="NSJ293" s="840"/>
      <c r="NSK293" s="840"/>
      <c r="NSL293" s="840"/>
      <c r="NSM293" s="840"/>
      <c r="NSN293" s="840"/>
      <c r="NSO293" s="840"/>
      <c r="NSP293" s="840"/>
      <c r="NSQ293" s="840"/>
      <c r="NSR293" s="840"/>
      <c r="NSS293" s="840"/>
      <c r="NST293" s="840"/>
      <c r="NSU293" s="840"/>
      <c r="NSV293" s="840"/>
      <c r="NSW293" s="840"/>
      <c r="NSX293" s="840"/>
      <c r="NSY293" s="840"/>
      <c r="NSZ293" s="840"/>
      <c r="NTA293" s="840"/>
      <c r="NTB293" s="840"/>
      <c r="NTC293" s="840"/>
      <c r="NTD293" s="840"/>
      <c r="NTE293" s="840"/>
      <c r="NTF293" s="840"/>
      <c r="NTG293" s="840"/>
      <c r="NTH293" s="840"/>
      <c r="NTI293" s="840"/>
      <c r="NTJ293" s="840"/>
      <c r="NTK293" s="840"/>
      <c r="NTL293" s="840"/>
      <c r="NTM293" s="840"/>
      <c r="NTN293" s="840"/>
      <c r="NTO293" s="840"/>
      <c r="NTP293" s="840"/>
      <c r="NTQ293" s="840"/>
      <c r="NTR293" s="840"/>
      <c r="NTS293" s="840"/>
      <c r="NTT293" s="840"/>
      <c r="NTU293" s="840"/>
      <c r="NTV293" s="840"/>
      <c r="NTW293" s="840"/>
      <c r="NTX293" s="840"/>
      <c r="NTY293" s="840"/>
      <c r="NTZ293" s="840"/>
      <c r="NUA293" s="840"/>
      <c r="NUB293" s="840"/>
      <c r="NUC293" s="840"/>
      <c r="NUD293" s="840"/>
      <c r="NUE293" s="840"/>
      <c r="NUF293" s="840"/>
      <c r="NUG293" s="840"/>
      <c r="NUH293" s="840"/>
      <c r="NUI293" s="840"/>
      <c r="NUJ293" s="840"/>
      <c r="NUK293" s="840"/>
      <c r="NUL293" s="840"/>
      <c r="NUM293" s="840"/>
      <c r="NUN293" s="840"/>
      <c r="NUO293" s="840"/>
      <c r="NUP293" s="840"/>
      <c r="NUQ293" s="840"/>
      <c r="NUR293" s="840"/>
      <c r="NUS293" s="840"/>
      <c r="NUT293" s="840"/>
      <c r="NUU293" s="840"/>
      <c r="NUV293" s="840"/>
      <c r="NUW293" s="840"/>
      <c r="NUX293" s="840"/>
      <c r="NUY293" s="840"/>
      <c r="NUZ293" s="840"/>
      <c r="NVA293" s="840"/>
      <c r="NVB293" s="840"/>
      <c r="NVC293" s="840"/>
      <c r="NVD293" s="840"/>
      <c r="NVE293" s="840"/>
      <c r="NVF293" s="840"/>
      <c r="NVG293" s="840"/>
      <c r="NVH293" s="840"/>
      <c r="NVI293" s="840"/>
      <c r="NVJ293" s="840"/>
      <c r="NVK293" s="840"/>
      <c r="NVL293" s="840"/>
      <c r="NVM293" s="840"/>
      <c r="NVN293" s="840"/>
      <c r="NVO293" s="840"/>
      <c r="NVP293" s="840"/>
      <c r="NVQ293" s="840"/>
      <c r="NVR293" s="840"/>
      <c r="NVS293" s="840"/>
      <c r="NVT293" s="840"/>
      <c r="NVU293" s="840"/>
      <c r="NVV293" s="840"/>
      <c r="NVW293" s="840"/>
      <c r="NVX293" s="840"/>
      <c r="NVY293" s="840"/>
      <c r="NVZ293" s="840"/>
      <c r="NWA293" s="840"/>
      <c r="NWB293" s="840"/>
      <c r="NWC293" s="840"/>
      <c r="NWD293" s="840"/>
      <c r="NWE293" s="840"/>
      <c r="NWF293" s="840"/>
      <c r="NWG293" s="840"/>
      <c r="NWH293" s="840"/>
      <c r="NWI293" s="840"/>
      <c r="NWJ293" s="840"/>
      <c r="NWK293" s="840"/>
      <c r="NWL293" s="840"/>
      <c r="NWM293" s="840"/>
      <c r="NWN293" s="840"/>
      <c r="NWO293" s="840"/>
      <c r="NWP293" s="840"/>
      <c r="NWQ293" s="840"/>
      <c r="NWR293" s="840"/>
      <c r="NWS293" s="840"/>
      <c r="NWT293" s="840"/>
      <c r="NWU293" s="840"/>
      <c r="NWV293" s="840"/>
      <c r="NWW293" s="840"/>
      <c r="NWX293" s="840"/>
      <c r="NWY293" s="840"/>
      <c r="NWZ293" s="840"/>
      <c r="NXA293" s="840"/>
      <c r="NXB293" s="840"/>
      <c r="NXC293" s="840"/>
      <c r="NXD293" s="840"/>
      <c r="NXE293" s="840"/>
      <c r="NXF293" s="840"/>
      <c r="NXG293" s="840"/>
      <c r="NXH293" s="840"/>
      <c r="NXI293" s="840"/>
      <c r="NXJ293" s="840"/>
      <c r="NXK293" s="840"/>
      <c r="NXL293" s="840"/>
      <c r="NXM293" s="840"/>
      <c r="NXN293" s="840"/>
      <c r="NXO293" s="840"/>
      <c r="NXP293" s="840"/>
      <c r="NXQ293" s="840"/>
      <c r="NXR293" s="840"/>
      <c r="NXS293" s="840"/>
      <c r="NXT293" s="840"/>
      <c r="NXU293" s="840"/>
      <c r="NXV293" s="840"/>
      <c r="NXW293" s="840"/>
      <c r="NXX293" s="840"/>
      <c r="NXY293" s="840"/>
      <c r="NXZ293" s="840"/>
      <c r="NYA293" s="840"/>
      <c r="NYB293" s="840"/>
      <c r="NYC293" s="840"/>
      <c r="NYD293" s="840"/>
      <c r="NYE293" s="840"/>
      <c r="NYF293" s="840"/>
      <c r="NYG293" s="840"/>
      <c r="NYH293" s="840"/>
      <c r="NYI293" s="840"/>
      <c r="NYJ293" s="840"/>
      <c r="NYK293" s="840"/>
      <c r="NYL293" s="840"/>
      <c r="NYM293" s="840"/>
      <c r="NYN293" s="840"/>
      <c r="NYO293" s="840"/>
      <c r="NYP293" s="840"/>
      <c r="NYQ293" s="840"/>
      <c r="NYR293" s="840"/>
      <c r="NYS293" s="840"/>
      <c r="NYT293" s="840"/>
      <c r="NYU293" s="840"/>
      <c r="NYV293" s="840"/>
      <c r="NYW293" s="840"/>
      <c r="NYX293" s="840"/>
      <c r="NYY293" s="840"/>
      <c r="NYZ293" s="840"/>
      <c r="NZA293" s="840"/>
      <c r="NZB293" s="840"/>
      <c r="NZC293" s="840"/>
      <c r="NZD293" s="840"/>
      <c r="NZE293" s="840"/>
      <c r="NZF293" s="840"/>
      <c r="NZG293" s="840"/>
      <c r="NZH293" s="840"/>
      <c r="NZI293" s="840"/>
      <c r="NZJ293" s="840"/>
      <c r="NZK293" s="840"/>
      <c r="NZL293" s="840"/>
      <c r="NZM293" s="840"/>
      <c r="NZN293" s="840"/>
      <c r="NZO293" s="840"/>
      <c r="NZP293" s="840"/>
      <c r="NZQ293" s="840"/>
      <c r="NZR293" s="840"/>
      <c r="NZS293" s="840"/>
      <c r="NZT293" s="840"/>
      <c r="NZU293" s="840"/>
      <c r="NZV293" s="840"/>
      <c r="NZW293" s="840"/>
      <c r="NZX293" s="840"/>
      <c r="NZY293" s="840"/>
      <c r="NZZ293" s="840"/>
      <c r="OAA293" s="840"/>
      <c r="OAB293" s="840"/>
      <c r="OAC293" s="840"/>
      <c r="OAD293" s="840"/>
      <c r="OAE293" s="840"/>
      <c r="OAF293" s="840"/>
      <c r="OAG293" s="840"/>
      <c r="OAH293" s="840"/>
      <c r="OAI293" s="840"/>
      <c r="OAJ293" s="840"/>
      <c r="OAK293" s="840"/>
      <c r="OAL293" s="840"/>
      <c r="OAM293" s="840"/>
      <c r="OAN293" s="840"/>
      <c r="OAO293" s="840"/>
      <c r="OAP293" s="840"/>
      <c r="OAQ293" s="840"/>
      <c r="OAR293" s="840"/>
      <c r="OAS293" s="840"/>
      <c r="OAT293" s="840"/>
      <c r="OAU293" s="840"/>
      <c r="OAV293" s="840"/>
      <c r="OAW293" s="840"/>
      <c r="OAX293" s="840"/>
      <c r="OAY293" s="840"/>
      <c r="OAZ293" s="840"/>
      <c r="OBA293" s="840"/>
      <c r="OBB293" s="840"/>
      <c r="OBC293" s="840"/>
      <c r="OBD293" s="840"/>
      <c r="OBE293" s="840"/>
      <c r="OBF293" s="840"/>
      <c r="OBG293" s="840"/>
      <c r="OBH293" s="840"/>
      <c r="OBI293" s="840"/>
      <c r="OBJ293" s="840"/>
      <c r="OBK293" s="840"/>
      <c r="OBL293" s="840"/>
      <c r="OBM293" s="840"/>
      <c r="OBN293" s="840"/>
      <c r="OBO293" s="840"/>
      <c r="OBP293" s="840"/>
      <c r="OBQ293" s="840"/>
      <c r="OBR293" s="840"/>
      <c r="OBS293" s="840"/>
      <c r="OBT293" s="840"/>
      <c r="OBU293" s="840"/>
      <c r="OBV293" s="840"/>
      <c r="OBW293" s="840"/>
      <c r="OBX293" s="840"/>
      <c r="OBY293" s="840"/>
      <c r="OBZ293" s="840"/>
      <c r="OCA293" s="840"/>
      <c r="OCB293" s="840"/>
      <c r="OCC293" s="840"/>
      <c r="OCD293" s="840"/>
      <c r="OCE293" s="840"/>
      <c r="OCF293" s="840"/>
      <c r="OCG293" s="840"/>
      <c r="OCH293" s="840"/>
      <c r="OCI293" s="840"/>
      <c r="OCJ293" s="840"/>
      <c r="OCK293" s="840"/>
      <c r="OCL293" s="840"/>
      <c r="OCM293" s="840"/>
      <c r="OCN293" s="840"/>
      <c r="OCO293" s="840"/>
      <c r="OCP293" s="840"/>
      <c r="OCQ293" s="840"/>
      <c r="OCR293" s="840"/>
      <c r="OCS293" s="840"/>
      <c r="OCT293" s="840"/>
      <c r="OCU293" s="840"/>
      <c r="OCV293" s="840"/>
      <c r="OCW293" s="840"/>
      <c r="OCX293" s="840"/>
      <c r="OCY293" s="840"/>
      <c r="OCZ293" s="840"/>
      <c r="ODA293" s="840"/>
      <c r="ODB293" s="840"/>
      <c r="ODC293" s="840"/>
      <c r="ODD293" s="840"/>
      <c r="ODE293" s="840"/>
      <c r="ODF293" s="840"/>
      <c r="ODG293" s="840"/>
      <c r="ODH293" s="840"/>
      <c r="ODI293" s="840"/>
      <c r="ODJ293" s="840"/>
      <c r="ODK293" s="840"/>
      <c r="ODL293" s="840"/>
      <c r="ODM293" s="840"/>
      <c r="ODN293" s="840"/>
      <c r="ODO293" s="840"/>
      <c r="ODP293" s="840"/>
      <c r="ODQ293" s="840"/>
      <c r="ODR293" s="840"/>
      <c r="ODS293" s="840"/>
      <c r="ODT293" s="840"/>
      <c r="ODU293" s="840"/>
      <c r="ODV293" s="840"/>
      <c r="ODW293" s="840"/>
      <c r="ODX293" s="840"/>
      <c r="ODY293" s="840"/>
      <c r="ODZ293" s="840"/>
      <c r="OEA293" s="840"/>
      <c r="OEB293" s="840"/>
      <c r="OEC293" s="840"/>
      <c r="OED293" s="840"/>
      <c r="OEE293" s="840"/>
      <c r="OEF293" s="840"/>
      <c r="OEG293" s="840"/>
      <c r="OEH293" s="840"/>
      <c r="OEI293" s="840"/>
      <c r="OEJ293" s="840"/>
      <c r="OEK293" s="840"/>
      <c r="OEL293" s="840"/>
      <c r="OEM293" s="840"/>
      <c r="OEN293" s="840"/>
      <c r="OEO293" s="840"/>
      <c r="OEP293" s="840"/>
      <c r="OEQ293" s="840"/>
      <c r="OER293" s="840"/>
      <c r="OES293" s="840"/>
      <c r="OET293" s="840"/>
      <c r="OEU293" s="840"/>
      <c r="OEV293" s="840"/>
      <c r="OEW293" s="840"/>
      <c r="OEX293" s="840"/>
      <c r="OEY293" s="840"/>
      <c r="OEZ293" s="840"/>
      <c r="OFA293" s="840"/>
      <c r="OFB293" s="840"/>
      <c r="OFC293" s="840"/>
      <c r="OFD293" s="840"/>
      <c r="OFE293" s="840"/>
      <c r="OFF293" s="840"/>
      <c r="OFG293" s="840"/>
      <c r="OFH293" s="840"/>
      <c r="OFI293" s="840"/>
      <c r="OFJ293" s="840"/>
      <c r="OFK293" s="840"/>
      <c r="OFL293" s="840"/>
      <c r="OFM293" s="840"/>
      <c r="OFN293" s="840"/>
      <c r="OFO293" s="840"/>
      <c r="OFP293" s="840"/>
      <c r="OFQ293" s="840"/>
      <c r="OFR293" s="840"/>
      <c r="OFS293" s="840"/>
      <c r="OFT293" s="840"/>
      <c r="OFU293" s="840"/>
      <c r="OFV293" s="840"/>
      <c r="OFW293" s="840"/>
      <c r="OFX293" s="840"/>
      <c r="OFY293" s="840"/>
      <c r="OFZ293" s="840"/>
      <c r="OGA293" s="840"/>
      <c r="OGB293" s="840"/>
      <c r="OGC293" s="840"/>
      <c r="OGD293" s="840"/>
      <c r="OGE293" s="840"/>
      <c r="OGF293" s="840"/>
      <c r="OGG293" s="840"/>
      <c r="OGH293" s="840"/>
      <c r="OGI293" s="840"/>
      <c r="OGJ293" s="840"/>
      <c r="OGK293" s="840"/>
      <c r="OGL293" s="840"/>
      <c r="OGM293" s="840"/>
      <c r="OGN293" s="840"/>
      <c r="OGO293" s="840"/>
      <c r="OGP293" s="840"/>
      <c r="OGQ293" s="840"/>
      <c r="OGR293" s="840"/>
      <c r="OGS293" s="840"/>
      <c r="OGT293" s="840"/>
      <c r="OGU293" s="840"/>
      <c r="OGV293" s="840"/>
      <c r="OGW293" s="840"/>
      <c r="OGX293" s="840"/>
      <c r="OGY293" s="840"/>
      <c r="OGZ293" s="840"/>
      <c r="OHA293" s="840"/>
      <c r="OHB293" s="840"/>
      <c r="OHC293" s="840"/>
      <c r="OHD293" s="840"/>
      <c r="OHE293" s="840"/>
      <c r="OHF293" s="840"/>
      <c r="OHG293" s="840"/>
      <c r="OHH293" s="840"/>
      <c r="OHI293" s="840"/>
      <c r="OHJ293" s="840"/>
      <c r="OHK293" s="840"/>
      <c r="OHL293" s="840"/>
      <c r="OHM293" s="840"/>
      <c r="OHN293" s="840"/>
      <c r="OHO293" s="840"/>
      <c r="OHP293" s="840"/>
      <c r="OHQ293" s="840"/>
      <c r="OHR293" s="840"/>
      <c r="OHS293" s="840"/>
      <c r="OHT293" s="840"/>
      <c r="OHU293" s="840"/>
      <c r="OHV293" s="840"/>
      <c r="OHW293" s="840"/>
      <c r="OHX293" s="840"/>
      <c r="OHY293" s="840"/>
      <c r="OHZ293" s="840"/>
      <c r="OIA293" s="840"/>
      <c r="OIB293" s="840"/>
      <c r="OIC293" s="840"/>
      <c r="OID293" s="840"/>
      <c r="OIE293" s="840"/>
      <c r="OIF293" s="840"/>
      <c r="OIG293" s="840"/>
      <c r="OIH293" s="840"/>
      <c r="OII293" s="840"/>
      <c r="OIJ293" s="840"/>
      <c r="OIK293" s="840"/>
      <c r="OIL293" s="840"/>
      <c r="OIM293" s="840"/>
      <c r="OIN293" s="840"/>
      <c r="OIO293" s="840"/>
      <c r="OIP293" s="840"/>
      <c r="OIQ293" s="840"/>
      <c r="OIR293" s="840"/>
      <c r="OIS293" s="840"/>
      <c r="OIT293" s="840"/>
      <c r="OIU293" s="840"/>
      <c r="OIV293" s="840"/>
      <c r="OIW293" s="840"/>
      <c r="OIX293" s="840"/>
      <c r="OIY293" s="840"/>
      <c r="OIZ293" s="840"/>
      <c r="OJA293" s="840"/>
      <c r="OJB293" s="840"/>
      <c r="OJC293" s="840"/>
      <c r="OJD293" s="840"/>
      <c r="OJE293" s="840"/>
      <c r="OJF293" s="840"/>
      <c r="OJG293" s="840"/>
      <c r="OJH293" s="840"/>
      <c r="OJI293" s="840"/>
      <c r="OJJ293" s="840"/>
      <c r="OJK293" s="840"/>
      <c r="OJL293" s="840"/>
      <c r="OJM293" s="840"/>
      <c r="OJN293" s="840"/>
      <c r="OJO293" s="840"/>
      <c r="OJP293" s="840"/>
      <c r="OJQ293" s="840"/>
      <c r="OJR293" s="840"/>
      <c r="OJS293" s="840"/>
      <c r="OJT293" s="840"/>
      <c r="OJU293" s="840"/>
      <c r="OJV293" s="840"/>
      <c r="OJW293" s="840"/>
      <c r="OJX293" s="840"/>
      <c r="OJY293" s="840"/>
      <c r="OJZ293" s="840"/>
      <c r="OKA293" s="840"/>
      <c r="OKB293" s="840"/>
      <c r="OKC293" s="840"/>
      <c r="OKD293" s="840"/>
      <c r="OKE293" s="840"/>
      <c r="OKF293" s="840"/>
      <c r="OKG293" s="840"/>
      <c r="OKH293" s="840"/>
      <c r="OKI293" s="840"/>
      <c r="OKJ293" s="840"/>
      <c r="OKK293" s="840"/>
      <c r="OKL293" s="840"/>
      <c r="OKM293" s="840"/>
      <c r="OKN293" s="840"/>
      <c r="OKO293" s="840"/>
      <c r="OKP293" s="840"/>
      <c r="OKQ293" s="840"/>
      <c r="OKR293" s="840"/>
      <c r="OKS293" s="840"/>
      <c r="OKT293" s="840"/>
      <c r="OKU293" s="840"/>
      <c r="OKV293" s="840"/>
      <c r="OKW293" s="840"/>
      <c r="OKX293" s="840"/>
      <c r="OKY293" s="840"/>
      <c r="OKZ293" s="840"/>
      <c r="OLA293" s="840"/>
      <c r="OLB293" s="840"/>
      <c r="OLC293" s="840"/>
      <c r="OLD293" s="840"/>
      <c r="OLE293" s="840"/>
      <c r="OLF293" s="840"/>
      <c r="OLG293" s="840"/>
      <c r="OLH293" s="840"/>
      <c r="OLI293" s="840"/>
      <c r="OLJ293" s="840"/>
      <c r="OLK293" s="840"/>
      <c r="OLL293" s="840"/>
      <c r="OLM293" s="840"/>
      <c r="OLN293" s="840"/>
      <c r="OLO293" s="840"/>
      <c r="OLP293" s="840"/>
      <c r="OLQ293" s="840"/>
      <c r="OLR293" s="840"/>
      <c r="OLS293" s="840"/>
      <c r="OLT293" s="840"/>
      <c r="OLU293" s="840"/>
      <c r="OLV293" s="840"/>
      <c r="OLW293" s="840"/>
      <c r="OLX293" s="840"/>
      <c r="OLY293" s="840"/>
      <c r="OLZ293" s="840"/>
      <c r="OMA293" s="840"/>
      <c r="OMB293" s="840"/>
      <c r="OMC293" s="840"/>
      <c r="OMD293" s="840"/>
      <c r="OME293" s="840"/>
      <c r="OMF293" s="840"/>
      <c r="OMG293" s="840"/>
      <c r="OMH293" s="840"/>
      <c r="OMI293" s="840"/>
      <c r="OMJ293" s="840"/>
      <c r="OMK293" s="840"/>
      <c r="OML293" s="840"/>
      <c r="OMM293" s="840"/>
      <c r="OMN293" s="840"/>
      <c r="OMO293" s="840"/>
      <c r="OMP293" s="840"/>
      <c r="OMQ293" s="840"/>
      <c r="OMR293" s="840"/>
      <c r="OMS293" s="840"/>
      <c r="OMT293" s="840"/>
      <c r="OMU293" s="840"/>
      <c r="OMV293" s="840"/>
      <c r="OMW293" s="840"/>
      <c r="OMX293" s="840"/>
      <c r="OMY293" s="840"/>
      <c r="OMZ293" s="840"/>
      <c r="ONA293" s="840"/>
      <c r="ONB293" s="840"/>
      <c r="ONC293" s="840"/>
      <c r="OND293" s="840"/>
      <c r="ONE293" s="840"/>
      <c r="ONF293" s="840"/>
      <c r="ONG293" s="840"/>
      <c r="ONH293" s="840"/>
      <c r="ONI293" s="840"/>
      <c r="ONJ293" s="840"/>
      <c r="ONK293" s="840"/>
      <c r="ONL293" s="840"/>
      <c r="ONM293" s="840"/>
      <c r="ONN293" s="840"/>
      <c r="ONO293" s="840"/>
      <c r="ONP293" s="840"/>
      <c r="ONQ293" s="840"/>
      <c r="ONR293" s="840"/>
      <c r="ONS293" s="840"/>
      <c r="ONT293" s="840"/>
      <c r="ONU293" s="840"/>
      <c r="ONV293" s="840"/>
      <c r="ONW293" s="840"/>
      <c r="ONX293" s="840"/>
      <c r="ONY293" s="840"/>
      <c r="ONZ293" s="840"/>
      <c r="OOA293" s="840"/>
      <c r="OOB293" s="840"/>
      <c r="OOC293" s="840"/>
      <c r="OOD293" s="840"/>
      <c r="OOE293" s="840"/>
      <c r="OOF293" s="840"/>
      <c r="OOG293" s="840"/>
      <c r="OOH293" s="840"/>
      <c r="OOI293" s="840"/>
      <c r="OOJ293" s="840"/>
      <c r="OOK293" s="840"/>
      <c r="OOL293" s="840"/>
      <c r="OOM293" s="840"/>
      <c r="OON293" s="840"/>
      <c r="OOO293" s="840"/>
      <c r="OOP293" s="840"/>
      <c r="OOQ293" s="840"/>
      <c r="OOR293" s="840"/>
      <c r="OOS293" s="840"/>
      <c r="OOT293" s="840"/>
      <c r="OOU293" s="840"/>
      <c r="OOV293" s="840"/>
      <c r="OOW293" s="840"/>
      <c r="OOX293" s="840"/>
      <c r="OOY293" s="840"/>
      <c r="OOZ293" s="840"/>
      <c r="OPA293" s="840"/>
      <c r="OPB293" s="840"/>
      <c r="OPC293" s="840"/>
      <c r="OPD293" s="840"/>
      <c r="OPE293" s="840"/>
      <c r="OPF293" s="840"/>
      <c r="OPG293" s="840"/>
      <c r="OPH293" s="840"/>
      <c r="OPI293" s="840"/>
      <c r="OPJ293" s="840"/>
      <c r="OPK293" s="840"/>
      <c r="OPL293" s="840"/>
      <c r="OPM293" s="840"/>
      <c r="OPN293" s="840"/>
      <c r="OPO293" s="840"/>
      <c r="OPP293" s="840"/>
      <c r="OPQ293" s="840"/>
      <c r="OPR293" s="840"/>
      <c r="OPS293" s="840"/>
      <c r="OPT293" s="840"/>
      <c r="OPU293" s="840"/>
      <c r="OPV293" s="840"/>
      <c r="OPW293" s="840"/>
      <c r="OPX293" s="840"/>
      <c r="OPY293" s="840"/>
      <c r="OPZ293" s="840"/>
      <c r="OQA293" s="840"/>
      <c r="OQB293" s="840"/>
      <c r="OQC293" s="840"/>
      <c r="OQD293" s="840"/>
      <c r="OQE293" s="840"/>
      <c r="OQF293" s="840"/>
      <c r="OQG293" s="840"/>
      <c r="OQH293" s="840"/>
      <c r="OQI293" s="840"/>
      <c r="OQJ293" s="840"/>
      <c r="OQK293" s="840"/>
      <c r="OQL293" s="840"/>
      <c r="OQM293" s="840"/>
      <c r="OQN293" s="840"/>
      <c r="OQO293" s="840"/>
      <c r="OQP293" s="840"/>
      <c r="OQQ293" s="840"/>
      <c r="OQR293" s="840"/>
      <c r="OQS293" s="840"/>
      <c r="OQT293" s="840"/>
      <c r="OQU293" s="840"/>
      <c r="OQV293" s="840"/>
      <c r="OQW293" s="840"/>
      <c r="OQX293" s="840"/>
      <c r="OQY293" s="840"/>
      <c r="OQZ293" s="840"/>
      <c r="ORA293" s="840"/>
      <c r="ORB293" s="840"/>
      <c r="ORC293" s="840"/>
      <c r="ORD293" s="840"/>
      <c r="ORE293" s="840"/>
      <c r="ORF293" s="840"/>
      <c r="ORG293" s="840"/>
      <c r="ORH293" s="840"/>
      <c r="ORI293" s="840"/>
      <c r="ORJ293" s="840"/>
      <c r="ORK293" s="840"/>
      <c r="ORL293" s="840"/>
      <c r="ORM293" s="840"/>
      <c r="ORN293" s="840"/>
      <c r="ORO293" s="840"/>
      <c r="ORP293" s="840"/>
      <c r="ORQ293" s="840"/>
      <c r="ORR293" s="840"/>
      <c r="ORS293" s="840"/>
      <c r="ORT293" s="840"/>
      <c r="ORU293" s="840"/>
      <c r="ORV293" s="840"/>
      <c r="ORW293" s="840"/>
      <c r="ORX293" s="840"/>
      <c r="ORY293" s="840"/>
      <c r="ORZ293" s="840"/>
      <c r="OSA293" s="840"/>
      <c r="OSB293" s="840"/>
      <c r="OSC293" s="840"/>
      <c r="OSD293" s="840"/>
      <c r="OSE293" s="840"/>
      <c r="OSF293" s="840"/>
      <c r="OSG293" s="840"/>
      <c r="OSH293" s="840"/>
      <c r="OSI293" s="840"/>
      <c r="OSJ293" s="840"/>
      <c r="OSK293" s="840"/>
      <c r="OSL293" s="840"/>
      <c r="OSM293" s="840"/>
      <c r="OSN293" s="840"/>
      <c r="OSO293" s="840"/>
      <c r="OSP293" s="840"/>
      <c r="OSQ293" s="840"/>
      <c r="OSR293" s="840"/>
      <c r="OSS293" s="840"/>
      <c r="OST293" s="840"/>
      <c r="OSU293" s="840"/>
      <c r="OSV293" s="840"/>
      <c r="OSW293" s="840"/>
      <c r="OSX293" s="840"/>
      <c r="OSY293" s="840"/>
      <c r="OSZ293" s="840"/>
      <c r="OTA293" s="840"/>
      <c r="OTB293" s="840"/>
      <c r="OTC293" s="840"/>
      <c r="OTD293" s="840"/>
      <c r="OTE293" s="840"/>
      <c r="OTF293" s="840"/>
      <c r="OTG293" s="840"/>
      <c r="OTH293" s="840"/>
      <c r="OTI293" s="840"/>
      <c r="OTJ293" s="840"/>
      <c r="OTK293" s="840"/>
      <c r="OTL293" s="840"/>
      <c r="OTM293" s="840"/>
      <c r="OTN293" s="840"/>
      <c r="OTO293" s="840"/>
      <c r="OTP293" s="840"/>
      <c r="OTQ293" s="840"/>
      <c r="OTR293" s="840"/>
      <c r="OTS293" s="840"/>
      <c r="OTT293" s="840"/>
      <c r="OTU293" s="840"/>
      <c r="OTV293" s="840"/>
      <c r="OTW293" s="840"/>
      <c r="OTX293" s="840"/>
      <c r="OTY293" s="840"/>
      <c r="OTZ293" s="840"/>
      <c r="OUA293" s="840"/>
      <c r="OUB293" s="840"/>
      <c r="OUC293" s="840"/>
      <c r="OUD293" s="840"/>
      <c r="OUE293" s="840"/>
      <c r="OUF293" s="840"/>
      <c r="OUG293" s="840"/>
      <c r="OUH293" s="840"/>
      <c r="OUI293" s="840"/>
      <c r="OUJ293" s="840"/>
      <c r="OUK293" s="840"/>
      <c r="OUL293" s="840"/>
      <c r="OUM293" s="840"/>
      <c r="OUN293" s="840"/>
      <c r="OUO293" s="840"/>
      <c r="OUP293" s="840"/>
      <c r="OUQ293" s="840"/>
      <c r="OUR293" s="840"/>
      <c r="OUS293" s="840"/>
      <c r="OUT293" s="840"/>
      <c r="OUU293" s="840"/>
      <c r="OUV293" s="840"/>
      <c r="OUW293" s="840"/>
      <c r="OUX293" s="840"/>
      <c r="OUY293" s="840"/>
      <c r="OUZ293" s="840"/>
      <c r="OVA293" s="840"/>
      <c r="OVB293" s="840"/>
      <c r="OVC293" s="840"/>
      <c r="OVD293" s="840"/>
      <c r="OVE293" s="840"/>
      <c r="OVF293" s="840"/>
      <c r="OVG293" s="840"/>
      <c r="OVH293" s="840"/>
      <c r="OVI293" s="840"/>
      <c r="OVJ293" s="840"/>
      <c r="OVK293" s="840"/>
      <c r="OVL293" s="840"/>
      <c r="OVM293" s="840"/>
      <c r="OVN293" s="840"/>
      <c r="OVO293" s="840"/>
      <c r="OVP293" s="840"/>
      <c r="OVQ293" s="840"/>
      <c r="OVR293" s="840"/>
      <c r="OVS293" s="840"/>
      <c r="OVT293" s="840"/>
      <c r="OVU293" s="840"/>
      <c r="OVV293" s="840"/>
      <c r="OVW293" s="840"/>
      <c r="OVX293" s="840"/>
      <c r="OVY293" s="840"/>
      <c r="OVZ293" s="840"/>
      <c r="OWA293" s="840"/>
      <c r="OWB293" s="840"/>
      <c r="OWC293" s="840"/>
      <c r="OWD293" s="840"/>
      <c r="OWE293" s="840"/>
      <c r="OWF293" s="840"/>
      <c r="OWG293" s="840"/>
      <c r="OWH293" s="840"/>
      <c r="OWI293" s="840"/>
      <c r="OWJ293" s="840"/>
      <c r="OWK293" s="840"/>
      <c r="OWL293" s="840"/>
      <c r="OWM293" s="840"/>
      <c r="OWN293" s="840"/>
      <c r="OWO293" s="840"/>
      <c r="OWP293" s="840"/>
      <c r="OWQ293" s="840"/>
      <c r="OWR293" s="840"/>
      <c r="OWS293" s="840"/>
      <c r="OWT293" s="840"/>
      <c r="OWU293" s="840"/>
      <c r="OWV293" s="840"/>
      <c r="OWW293" s="840"/>
      <c r="OWX293" s="840"/>
      <c r="OWY293" s="840"/>
      <c r="OWZ293" s="840"/>
      <c r="OXA293" s="840"/>
      <c r="OXB293" s="840"/>
      <c r="OXC293" s="840"/>
      <c r="OXD293" s="840"/>
      <c r="OXE293" s="840"/>
      <c r="OXF293" s="840"/>
      <c r="OXG293" s="840"/>
      <c r="OXH293" s="840"/>
      <c r="OXI293" s="840"/>
      <c r="OXJ293" s="840"/>
      <c r="OXK293" s="840"/>
      <c r="OXL293" s="840"/>
      <c r="OXM293" s="840"/>
      <c r="OXN293" s="840"/>
      <c r="OXO293" s="840"/>
      <c r="OXP293" s="840"/>
      <c r="OXQ293" s="840"/>
      <c r="OXR293" s="840"/>
      <c r="OXS293" s="840"/>
      <c r="OXT293" s="840"/>
      <c r="OXU293" s="840"/>
      <c r="OXV293" s="840"/>
      <c r="OXW293" s="840"/>
      <c r="OXX293" s="840"/>
      <c r="OXY293" s="840"/>
      <c r="OXZ293" s="840"/>
      <c r="OYA293" s="840"/>
      <c r="OYB293" s="840"/>
      <c r="OYC293" s="840"/>
      <c r="OYD293" s="840"/>
      <c r="OYE293" s="840"/>
      <c r="OYF293" s="840"/>
      <c r="OYG293" s="840"/>
      <c r="OYH293" s="840"/>
      <c r="OYI293" s="840"/>
      <c r="OYJ293" s="840"/>
      <c r="OYK293" s="840"/>
      <c r="OYL293" s="840"/>
      <c r="OYM293" s="840"/>
      <c r="OYN293" s="840"/>
      <c r="OYO293" s="840"/>
      <c r="OYP293" s="840"/>
      <c r="OYQ293" s="840"/>
      <c r="OYR293" s="840"/>
      <c r="OYS293" s="840"/>
      <c r="OYT293" s="840"/>
      <c r="OYU293" s="840"/>
      <c r="OYV293" s="840"/>
      <c r="OYW293" s="840"/>
      <c r="OYX293" s="840"/>
      <c r="OYY293" s="840"/>
      <c r="OYZ293" s="840"/>
      <c r="OZA293" s="840"/>
      <c r="OZB293" s="840"/>
      <c r="OZC293" s="840"/>
      <c r="OZD293" s="840"/>
      <c r="OZE293" s="840"/>
      <c r="OZF293" s="840"/>
      <c r="OZG293" s="840"/>
      <c r="OZH293" s="840"/>
      <c r="OZI293" s="840"/>
      <c r="OZJ293" s="840"/>
      <c r="OZK293" s="840"/>
      <c r="OZL293" s="840"/>
      <c r="OZM293" s="840"/>
      <c r="OZN293" s="840"/>
      <c r="OZO293" s="840"/>
      <c r="OZP293" s="840"/>
      <c r="OZQ293" s="840"/>
      <c r="OZR293" s="840"/>
      <c r="OZS293" s="840"/>
      <c r="OZT293" s="840"/>
      <c r="OZU293" s="840"/>
      <c r="OZV293" s="840"/>
      <c r="OZW293" s="840"/>
      <c r="OZX293" s="840"/>
      <c r="OZY293" s="840"/>
      <c r="OZZ293" s="840"/>
      <c r="PAA293" s="840"/>
      <c r="PAB293" s="840"/>
      <c r="PAC293" s="840"/>
      <c r="PAD293" s="840"/>
      <c r="PAE293" s="840"/>
      <c r="PAF293" s="840"/>
      <c r="PAG293" s="840"/>
      <c r="PAH293" s="840"/>
      <c r="PAI293" s="840"/>
      <c r="PAJ293" s="840"/>
      <c r="PAK293" s="840"/>
      <c r="PAL293" s="840"/>
      <c r="PAM293" s="840"/>
      <c r="PAN293" s="840"/>
      <c r="PAO293" s="840"/>
      <c r="PAP293" s="840"/>
      <c r="PAQ293" s="840"/>
      <c r="PAR293" s="840"/>
      <c r="PAS293" s="840"/>
      <c r="PAT293" s="840"/>
      <c r="PAU293" s="840"/>
      <c r="PAV293" s="840"/>
      <c r="PAW293" s="840"/>
      <c r="PAX293" s="840"/>
      <c r="PAY293" s="840"/>
      <c r="PAZ293" s="840"/>
      <c r="PBA293" s="840"/>
      <c r="PBB293" s="840"/>
      <c r="PBC293" s="840"/>
      <c r="PBD293" s="840"/>
      <c r="PBE293" s="840"/>
      <c r="PBF293" s="840"/>
      <c r="PBG293" s="840"/>
      <c r="PBH293" s="840"/>
      <c r="PBI293" s="840"/>
      <c r="PBJ293" s="840"/>
      <c r="PBK293" s="840"/>
      <c r="PBL293" s="840"/>
      <c r="PBM293" s="840"/>
      <c r="PBN293" s="840"/>
      <c r="PBO293" s="840"/>
      <c r="PBP293" s="840"/>
      <c r="PBQ293" s="840"/>
      <c r="PBR293" s="840"/>
      <c r="PBS293" s="840"/>
      <c r="PBT293" s="840"/>
      <c r="PBU293" s="840"/>
      <c r="PBV293" s="840"/>
      <c r="PBW293" s="840"/>
      <c r="PBX293" s="840"/>
      <c r="PBY293" s="840"/>
      <c r="PBZ293" s="840"/>
      <c r="PCA293" s="840"/>
      <c r="PCB293" s="840"/>
      <c r="PCC293" s="840"/>
      <c r="PCD293" s="840"/>
      <c r="PCE293" s="840"/>
      <c r="PCF293" s="840"/>
      <c r="PCG293" s="840"/>
      <c r="PCH293" s="840"/>
      <c r="PCI293" s="840"/>
      <c r="PCJ293" s="840"/>
      <c r="PCK293" s="840"/>
      <c r="PCL293" s="840"/>
      <c r="PCM293" s="840"/>
      <c r="PCN293" s="840"/>
      <c r="PCO293" s="840"/>
      <c r="PCP293" s="840"/>
      <c r="PCQ293" s="840"/>
      <c r="PCR293" s="840"/>
      <c r="PCS293" s="840"/>
      <c r="PCT293" s="840"/>
      <c r="PCU293" s="840"/>
      <c r="PCV293" s="840"/>
      <c r="PCW293" s="840"/>
      <c r="PCX293" s="840"/>
      <c r="PCY293" s="840"/>
      <c r="PCZ293" s="840"/>
      <c r="PDA293" s="840"/>
      <c r="PDB293" s="840"/>
      <c r="PDC293" s="840"/>
      <c r="PDD293" s="840"/>
      <c r="PDE293" s="840"/>
      <c r="PDF293" s="840"/>
      <c r="PDG293" s="840"/>
      <c r="PDH293" s="840"/>
      <c r="PDI293" s="840"/>
      <c r="PDJ293" s="840"/>
      <c r="PDK293" s="840"/>
      <c r="PDL293" s="840"/>
      <c r="PDM293" s="840"/>
      <c r="PDN293" s="840"/>
      <c r="PDO293" s="840"/>
      <c r="PDP293" s="840"/>
      <c r="PDQ293" s="840"/>
      <c r="PDR293" s="840"/>
      <c r="PDS293" s="840"/>
      <c r="PDT293" s="840"/>
      <c r="PDU293" s="840"/>
      <c r="PDV293" s="840"/>
      <c r="PDW293" s="840"/>
      <c r="PDX293" s="840"/>
      <c r="PDY293" s="840"/>
      <c r="PDZ293" s="840"/>
      <c r="PEA293" s="840"/>
      <c r="PEB293" s="840"/>
      <c r="PEC293" s="840"/>
      <c r="PED293" s="840"/>
      <c r="PEE293" s="840"/>
      <c r="PEF293" s="840"/>
      <c r="PEG293" s="840"/>
      <c r="PEH293" s="840"/>
      <c r="PEI293" s="840"/>
      <c r="PEJ293" s="840"/>
      <c r="PEK293" s="840"/>
      <c r="PEL293" s="840"/>
      <c r="PEM293" s="840"/>
      <c r="PEN293" s="840"/>
      <c r="PEO293" s="840"/>
      <c r="PEP293" s="840"/>
      <c r="PEQ293" s="840"/>
      <c r="PER293" s="840"/>
      <c r="PES293" s="840"/>
      <c r="PET293" s="840"/>
      <c r="PEU293" s="840"/>
      <c r="PEV293" s="840"/>
      <c r="PEW293" s="840"/>
      <c r="PEX293" s="840"/>
      <c r="PEY293" s="840"/>
      <c r="PEZ293" s="840"/>
      <c r="PFA293" s="840"/>
      <c r="PFB293" s="840"/>
      <c r="PFC293" s="840"/>
      <c r="PFD293" s="840"/>
      <c r="PFE293" s="840"/>
      <c r="PFF293" s="840"/>
      <c r="PFG293" s="840"/>
      <c r="PFH293" s="840"/>
      <c r="PFI293" s="840"/>
      <c r="PFJ293" s="840"/>
      <c r="PFK293" s="840"/>
      <c r="PFL293" s="840"/>
      <c r="PFM293" s="840"/>
      <c r="PFN293" s="840"/>
      <c r="PFO293" s="840"/>
      <c r="PFP293" s="840"/>
      <c r="PFQ293" s="840"/>
      <c r="PFR293" s="840"/>
      <c r="PFS293" s="840"/>
      <c r="PFT293" s="840"/>
      <c r="PFU293" s="840"/>
      <c r="PFV293" s="840"/>
      <c r="PFW293" s="840"/>
      <c r="PFX293" s="840"/>
      <c r="PFY293" s="840"/>
      <c r="PFZ293" s="840"/>
      <c r="PGA293" s="840"/>
      <c r="PGB293" s="840"/>
      <c r="PGC293" s="840"/>
      <c r="PGD293" s="840"/>
      <c r="PGE293" s="840"/>
      <c r="PGF293" s="840"/>
      <c r="PGG293" s="840"/>
      <c r="PGH293" s="840"/>
      <c r="PGI293" s="840"/>
      <c r="PGJ293" s="840"/>
      <c r="PGK293" s="840"/>
      <c r="PGL293" s="840"/>
      <c r="PGM293" s="840"/>
      <c r="PGN293" s="840"/>
      <c r="PGO293" s="840"/>
      <c r="PGP293" s="840"/>
      <c r="PGQ293" s="840"/>
      <c r="PGR293" s="840"/>
      <c r="PGS293" s="840"/>
      <c r="PGT293" s="840"/>
      <c r="PGU293" s="840"/>
      <c r="PGV293" s="840"/>
      <c r="PGW293" s="840"/>
      <c r="PGX293" s="840"/>
      <c r="PGY293" s="840"/>
      <c r="PGZ293" s="840"/>
      <c r="PHA293" s="840"/>
      <c r="PHB293" s="840"/>
      <c r="PHC293" s="840"/>
      <c r="PHD293" s="840"/>
      <c r="PHE293" s="840"/>
      <c r="PHF293" s="840"/>
      <c r="PHG293" s="840"/>
      <c r="PHH293" s="840"/>
      <c r="PHI293" s="840"/>
      <c r="PHJ293" s="840"/>
      <c r="PHK293" s="840"/>
      <c r="PHL293" s="840"/>
      <c r="PHM293" s="840"/>
      <c r="PHN293" s="840"/>
      <c r="PHO293" s="840"/>
      <c r="PHP293" s="840"/>
      <c r="PHQ293" s="840"/>
      <c r="PHR293" s="840"/>
      <c r="PHS293" s="840"/>
      <c r="PHT293" s="840"/>
      <c r="PHU293" s="840"/>
      <c r="PHV293" s="840"/>
      <c r="PHW293" s="840"/>
      <c r="PHX293" s="840"/>
      <c r="PHY293" s="840"/>
      <c r="PHZ293" s="840"/>
      <c r="PIA293" s="840"/>
      <c r="PIB293" s="840"/>
      <c r="PIC293" s="840"/>
      <c r="PID293" s="840"/>
      <c r="PIE293" s="840"/>
      <c r="PIF293" s="840"/>
      <c r="PIG293" s="840"/>
      <c r="PIH293" s="840"/>
      <c r="PII293" s="840"/>
      <c r="PIJ293" s="840"/>
      <c r="PIK293" s="840"/>
      <c r="PIL293" s="840"/>
      <c r="PIM293" s="840"/>
      <c r="PIN293" s="840"/>
      <c r="PIO293" s="840"/>
      <c r="PIP293" s="840"/>
      <c r="PIQ293" s="840"/>
      <c r="PIR293" s="840"/>
      <c r="PIS293" s="840"/>
      <c r="PIT293" s="840"/>
      <c r="PIU293" s="840"/>
      <c r="PIV293" s="840"/>
      <c r="PIW293" s="840"/>
      <c r="PIX293" s="840"/>
      <c r="PIY293" s="840"/>
      <c r="PIZ293" s="840"/>
      <c r="PJA293" s="840"/>
      <c r="PJB293" s="840"/>
      <c r="PJC293" s="840"/>
      <c r="PJD293" s="840"/>
      <c r="PJE293" s="840"/>
      <c r="PJF293" s="840"/>
      <c r="PJG293" s="840"/>
      <c r="PJH293" s="840"/>
      <c r="PJI293" s="840"/>
      <c r="PJJ293" s="840"/>
      <c r="PJK293" s="840"/>
      <c r="PJL293" s="840"/>
      <c r="PJM293" s="840"/>
      <c r="PJN293" s="840"/>
      <c r="PJO293" s="840"/>
      <c r="PJP293" s="840"/>
      <c r="PJQ293" s="840"/>
      <c r="PJR293" s="840"/>
      <c r="PJS293" s="840"/>
      <c r="PJT293" s="840"/>
      <c r="PJU293" s="840"/>
      <c r="PJV293" s="840"/>
      <c r="PJW293" s="840"/>
      <c r="PJX293" s="840"/>
      <c r="PJY293" s="840"/>
      <c r="PJZ293" s="840"/>
      <c r="PKA293" s="840"/>
      <c r="PKB293" s="840"/>
      <c r="PKC293" s="840"/>
      <c r="PKD293" s="840"/>
      <c r="PKE293" s="840"/>
      <c r="PKF293" s="840"/>
      <c r="PKG293" s="840"/>
      <c r="PKH293" s="840"/>
      <c r="PKI293" s="840"/>
      <c r="PKJ293" s="840"/>
      <c r="PKK293" s="840"/>
      <c r="PKL293" s="840"/>
      <c r="PKM293" s="840"/>
      <c r="PKN293" s="840"/>
      <c r="PKO293" s="840"/>
      <c r="PKP293" s="840"/>
      <c r="PKQ293" s="840"/>
      <c r="PKR293" s="840"/>
      <c r="PKS293" s="840"/>
      <c r="PKT293" s="840"/>
      <c r="PKU293" s="840"/>
      <c r="PKV293" s="840"/>
      <c r="PKW293" s="840"/>
      <c r="PKX293" s="840"/>
      <c r="PKY293" s="840"/>
      <c r="PKZ293" s="840"/>
      <c r="PLA293" s="840"/>
      <c r="PLB293" s="840"/>
      <c r="PLC293" s="840"/>
      <c r="PLD293" s="840"/>
      <c r="PLE293" s="840"/>
      <c r="PLF293" s="840"/>
      <c r="PLG293" s="840"/>
      <c r="PLH293" s="840"/>
      <c r="PLI293" s="840"/>
      <c r="PLJ293" s="840"/>
      <c r="PLK293" s="840"/>
      <c r="PLL293" s="840"/>
      <c r="PLM293" s="840"/>
      <c r="PLN293" s="840"/>
      <c r="PLO293" s="840"/>
      <c r="PLP293" s="840"/>
      <c r="PLQ293" s="840"/>
      <c r="PLR293" s="840"/>
      <c r="PLS293" s="840"/>
      <c r="PLT293" s="840"/>
      <c r="PLU293" s="840"/>
      <c r="PLV293" s="840"/>
      <c r="PLW293" s="840"/>
      <c r="PLX293" s="840"/>
      <c r="PLY293" s="840"/>
      <c r="PLZ293" s="840"/>
      <c r="PMA293" s="840"/>
      <c r="PMB293" s="840"/>
      <c r="PMC293" s="840"/>
      <c r="PMD293" s="840"/>
      <c r="PME293" s="840"/>
      <c r="PMF293" s="840"/>
      <c r="PMG293" s="840"/>
      <c r="PMH293" s="840"/>
      <c r="PMI293" s="840"/>
      <c r="PMJ293" s="840"/>
      <c r="PMK293" s="840"/>
      <c r="PML293" s="840"/>
      <c r="PMM293" s="840"/>
      <c r="PMN293" s="840"/>
      <c r="PMO293" s="840"/>
      <c r="PMP293" s="840"/>
      <c r="PMQ293" s="840"/>
      <c r="PMR293" s="840"/>
      <c r="PMS293" s="840"/>
      <c r="PMT293" s="840"/>
      <c r="PMU293" s="840"/>
      <c r="PMV293" s="840"/>
      <c r="PMW293" s="840"/>
      <c r="PMX293" s="840"/>
      <c r="PMY293" s="840"/>
      <c r="PMZ293" s="840"/>
      <c r="PNA293" s="840"/>
      <c r="PNB293" s="840"/>
      <c r="PNC293" s="840"/>
      <c r="PND293" s="840"/>
      <c r="PNE293" s="840"/>
      <c r="PNF293" s="840"/>
      <c r="PNG293" s="840"/>
      <c r="PNH293" s="840"/>
      <c r="PNI293" s="840"/>
      <c r="PNJ293" s="840"/>
      <c r="PNK293" s="840"/>
      <c r="PNL293" s="840"/>
      <c r="PNM293" s="840"/>
      <c r="PNN293" s="840"/>
      <c r="PNO293" s="840"/>
      <c r="PNP293" s="840"/>
      <c r="PNQ293" s="840"/>
      <c r="PNR293" s="840"/>
      <c r="PNS293" s="840"/>
      <c r="PNT293" s="840"/>
      <c r="PNU293" s="840"/>
      <c r="PNV293" s="840"/>
      <c r="PNW293" s="840"/>
      <c r="PNX293" s="840"/>
      <c r="PNY293" s="840"/>
      <c r="PNZ293" s="840"/>
      <c r="POA293" s="840"/>
      <c r="POB293" s="840"/>
      <c r="POC293" s="840"/>
      <c r="POD293" s="840"/>
      <c r="POE293" s="840"/>
      <c r="POF293" s="840"/>
      <c r="POG293" s="840"/>
      <c r="POH293" s="840"/>
      <c r="POI293" s="840"/>
      <c r="POJ293" s="840"/>
      <c r="POK293" s="840"/>
      <c r="POL293" s="840"/>
      <c r="POM293" s="840"/>
      <c r="PON293" s="840"/>
      <c r="POO293" s="840"/>
      <c r="POP293" s="840"/>
      <c r="POQ293" s="840"/>
      <c r="POR293" s="840"/>
      <c r="POS293" s="840"/>
      <c r="POT293" s="840"/>
      <c r="POU293" s="840"/>
      <c r="POV293" s="840"/>
      <c r="POW293" s="840"/>
      <c r="POX293" s="840"/>
      <c r="POY293" s="840"/>
      <c r="POZ293" s="840"/>
      <c r="PPA293" s="840"/>
      <c r="PPB293" s="840"/>
      <c r="PPC293" s="840"/>
      <c r="PPD293" s="840"/>
      <c r="PPE293" s="840"/>
      <c r="PPF293" s="840"/>
      <c r="PPG293" s="840"/>
      <c r="PPH293" s="840"/>
      <c r="PPI293" s="840"/>
      <c r="PPJ293" s="840"/>
      <c r="PPK293" s="840"/>
      <c r="PPL293" s="840"/>
      <c r="PPM293" s="840"/>
      <c r="PPN293" s="840"/>
      <c r="PPO293" s="840"/>
      <c r="PPP293" s="840"/>
      <c r="PPQ293" s="840"/>
      <c r="PPR293" s="840"/>
      <c r="PPS293" s="840"/>
      <c r="PPT293" s="840"/>
      <c r="PPU293" s="840"/>
      <c r="PPV293" s="840"/>
      <c r="PPW293" s="840"/>
      <c r="PPX293" s="840"/>
      <c r="PPY293" s="840"/>
      <c r="PPZ293" s="840"/>
      <c r="PQA293" s="840"/>
      <c r="PQB293" s="840"/>
      <c r="PQC293" s="840"/>
      <c r="PQD293" s="840"/>
      <c r="PQE293" s="840"/>
      <c r="PQF293" s="840"/>
      <c r="PQG293" s="840"/>
      <c r="PQH293" s="840"/>
      <c r="PQI293" s="840"/>
      <c r="PQJ293" s="840"/>
      <c r="PQK293" s="840"/>
      <c r="PQL293" s="840"/>
      <c r="PQM293" s="840"/>
      <c r="PQN293" s="840"/>
      <c r="PQO293" s="840"/>
      <c r="PQP293" s="840"/>
      <c r="PQQ293" s="840"/>
      <c r="PQR293" s="840"/>
      <c r="PQS293" s="840"/>
      <c r="PQT293" s="840"/>
      <c r="PQU293" s="840"/>
      <c r="PQV293" s="840"/>
      <c r="PQW293" s="840"/>
      <c r="PQX293" s="840"/>
      <c r="PQY293" s="840"/>
      <c r="PQZ293" s="840"/>
      <c r="PRA293" s="840"/>
      <c r="PRB293" s="840"/>
      <c r="PRC293" s="840"/>
      <c r="PRD293" s="840"/>
      <c r="PRE293" s="840"/>
      <c r="PRF293" s="840"/>
      <c r="PRG293" s="840"/>
      <c r="PRH293" s="840"/>
      <c r="PRI293" s="840"/>
      <c r="PRJ293" s="840"/>
      <c r="PRK293" s="840"/>
      <c r="PRL293" s="840"/>
      <c r="PRM293" s="840"/>
      <c r="PRN293" s="840"/>
      <c r="PRO293" s="840"/>
      <c r="PRP293" s="840"/>
      <c r="PRQ293" s="840"/>
      <c r="PRR293" s="840"/>
      <c r="PRS293" s="840"/>
      <c r="PRT293" s="840"/>
      <c r="PRU293" s="840"/>
      <c r="PRV293" s="840"/>
      <c r="PRW293" s="840"/>
      <c r="PRX293" s="840"/>
      <c r="PRY293" s="840"/>
      <c r="PRZ293" s="840"/>
      <c r="PSA293" s="840"/>
      <c r="PSB293" s="840"/>
      <c r="PSC293" s="840"/>
      <c r="PSD293" s="840"/>
      <c r="PSE293" s="840"/>
      <c r="PSF293" s="840"/>
      <c r="PSG293" s="840"/>
      <c r="PSH293" s="840"/>
      <c r="PSI293" s="840"/>
      <c r="PSJ293" s="840"/>
      <c r="PSK293" s="840"/>
      <c r="PSL293" s="840"/>
      <c r="PSM293" s="840"/>
      <c r="PSN293" s="840"/>
      <c r="PSO293" s="840"/>
      <c r="PSP293" s="840"/>
      <c r="PSQ293" s="840"/>
      <c r="PSR293" s="840"/>
      <c r="PSS293" s="840"/>
      <c r="PST293" s="840"/>
      <c r="PSU293" s="840"/>
      <c r="PSV293" s="840"/>
      <c r="PSW293" s="840"/>
      <c r="PSX293" s="840"/>
      <c r="PSY293" s="840"/>
      <c r="PSZ293" s="840"/>
      <c r="PTA293" s="840"/>
      <c r="PTB293" s="840"/>
      <c r="PTC293" s="840"/>
      <c r="PTD293" s="840"/>
      <c r="PTE293" s="840"/>
      <c r="PTF293" s="840"/>
      <c r="PTG293" s="840"/>
      <c r="PTH293" s="840"/>
      <c r="PTI293" s="840"/>
      <c r="PTJ293" s="840"/>
      <c r="PTK293" s="840"/>
      <c r="PTL293" s="840"/>
      <c r="PTM293" s="840"/>
      <c r="PTN293" s="840"/>
      <c r="PTO293" s="840"/>
      <c r="PTP293" s="840"/>
      <c r="PTQ293" s="840"/>
      <c r="PTR293" s="840"/>
      <c r="PTS293" s="840"/>
      <c r="PTT293" s="840"/>
      <c r="PTU293" s="840"/>
      <c r="PTV293" s="840"/>
      <c r="PTW293" s="840"/>
      <c r="PTX293" s="840"/>
      <c r="PTY293" s="840"/>
      <c r="PTZ293" s="840"/>
      <c r="PUA293" s="840"/>
      <c r="PUB293" s="840"/>
      <c r="PUC293" s="840"/>
      <c r="PUD293" s="840"/>
      <c r="PUE293" s="840"/>
      <c r="PUF293" s="840"/>
      <c r="PUG293" s="840"/>
      <c r="PUH293" s="840"/>
      <c r="PUI293" s="840"/>
      <c r="PUJ293" s="840"/>
      <c r="PUK293" s="840"/>
      <c r="PUL293" s="840"/>
      <c r="PUM293" s="840"/>
      <c r="PUN293" s="840"/>
      <c r="PUO293" s="840"/>
      <c r="PUP293" s="840"/>
      <c r="PUQ293" s="840"/>
      <c r="PUR293" s="840"/>
      <c r="PUS293" s="840"/>
      <c r="PUT293" s="840"/>
      <c r="PUU293" s="840"/>
      <c r="PUV293" s="840"/>
      <c r="PUW293" s="840"/>
      <c r="PUX293" s="840"/>
      <c r="PUY293" s="840"/>
      <c r="PUZ293" s="840"/>
      <c r="PVA293" s="840"/>
      <c r="PVB293" s="840"/>
      <c r="PVC293" s="840"/>
      <c r="PVD293" s="840"/>
      <c r="PVE293" s="840"/>
      <c r="PVF293" s="840"/>
      <c r="PVG293" s="840"/>
      <c r="PVH293" s="840"/>
      <c r="PVI293" s="840"/>
      <c r="PVJ293" s="840"/>
      <c r="PVK293" s="840"/>
      <c r="PVL293" s="840"/>
      <c r="PVM293" s="840"/>
      <c r="PVN293" s="840"/>
      <c r="PVO293" s="840"/>
      <c r="PVP293" s="840"/>
      <c r="PVQ293" s="840"/>
      <c r="PVR293" s="840"/>
      <c r="PVS293" s="840"/>
      <c r="PVT293" s="840"/>
      <c r="PVU293" s="840"/>
      <c r="PVV293" s="840"/>
      <c r="PVW293" s="840"/>
      <c r="PVX293" s="840"/>
      <c r="PVY293" s="840"/>
      <c r="PVZ293" s="840"/>
      <c r="PWA293" s="840"/>
      <c r="PWB293" s="840"/>
      <c r="PWC293" s="840"/>
      <c r="PWD293" s="840"/>
      <c r="PWE293" s="840"/>
      <c r="PWF293" s="840"/>
      <c r="PWG293" s="840"/>
      <c r="PWH293" s="840"/>
      <c r="PWI293" s="840"/>
      <c r="PWJ293" s="840"/>
      <c r="PWK293" s="840"/>
      <c r="PWL293" s="840"/>
      <c r="PWM293" s="840"/>
      <c r="PWN293" s="840"/>
      <c r="PWO293" s="840"/>
      <c r="PWP293" s="840"/>
      <c r="PWQ293" s="840"/>
      <c r="PWR293" s="840"/>
      <c r="PWS293" s="840"/>
      <c r="PWT293" s="840"/>
      <c r="PWU293" s="840"/>
      <c r="PWV293" s="840"/>
      <c r="PWW293" s="840"/>
      <c r="PWX293" s="840"/>
      <c r="PWY293" s="840"/>
      <c r="PWZ293" s="840"/>
      <c r="PXA293" s="840"/>
      <c r="PXB293" s="840"/>
      <c r="PXC293" s="840"/>
      <c r="PXD293" s="840"/>
      <c r="PXE293" s="840"/>
      <c r="PXF293" s="840"/>
      <c r="PXG293" s="840"/>
      <c r="PXH293" s="840"/>
      <c r="PXI293" s="840"/>
      <c r="PXJ293" s="840"/>
      <c r="PXK293" s="840"/>
      <c r="PXL293" s="840"/>
      <c r="PXM293" s="840"/>
      <c r="PXN293" s="840"/>
      <c r="PXO293" s="840"/>
      <c r="PXP293" s="840"/>
      <c r="PXQ293" s="840"/>
      <c r="PXR293" s="840"/>
      <c r="PXS293" s="840"/>
      <c r="PXT293" s="840"/>
      <c r="PXU293" s="840"/>
      <c r="PXV293" s="840"/>
      <c r="PXW293" s="840"/>
      <c r="PXX293" s="840"/>
      <c r="PXY293" s="840"/>
      <c r="PXZ293" s="840"/>
      <c r="PYA293" s="840"/>
      <c r="PYB293" s="840"/>
      <c r="PYC293" s="840"/>
      <c r="PYD293" s="840"/>
      <c r="PYE293" s="840"/>
      <c r="PYF293" s="840"/>
      <c r="PYG293" s="840"/>
      <c r="PYH293" s="840"/>
      <c r="PYI293" s="840"/>
      <c r="PYJ293" s="840"/>
      <c r="PYK293" s="840"/>
      <c r="PYL293" s="840"/>
      <c r="PYM293" s="840"/>
      <c r="PYN293" s="840"/>
      <c r="PYO293" s="840"/>
      <c r="PYP293" s="840"/>
      <c r="PYQ293" s="840"/>
      <c r="PYR293" s="840"/>
      <c r="PYS293" s="840"/>
      <c r="PYT293" s="840"/>
      <c r="PYU293" s="840"/>
      <c r="PYV293" s="840"/>
      <c r="PYW293" s="840"/>
      <c r="PYX293" s="840"/>
      <c r="PYY293" s="840"/>
      <c r="PYZ293" s="840"/>
      <c r="PZA293" s="840"/>
      <c r="PZB293" s="840"/>
      <c r="PZC293" s="840"/>
      <c r="PZD293" s="840"/>
      <c r="PZE293" s="840"/>
      <c r="PZF293" s="840"/>
      <c r="PZG293" s="840"/>
      <c r="PZH293" s="840"/>
      <c r="PZI293" s="840"/>
      <c r="PZJ293" s="840"/>
      <c r="PZK293" s="840"/>
      <c r="PZL293" s="840"/>
      <c r="PZM293" s="840"/>
      <c r="PZN293" s="840"/>
      <c r="PZO293" s="840"/>
      <c r="PZP293" s="840"/>
      <c r="PZQ293" s="840"/>
      <c r="PZR293" s="840"/>
      <c r="PZS293" s="840"/>
      <c r="PZT293" s="840"/>
      <c r="PZU293" s="840"/>
      <c r="PZV293" s="840"/>
      <c r="PZW293" s="840"/>
      <c r="PZX293" s="840"/>
      <c r="PZY293" s="840"/>
      <c r="PZZ293" s="840"/>
      <c r="QAA293" s="840"/>
      <c r="QAB293" s="840"/>
      <c r="QAC293" s="840"/>
      <c r="QAD293" s="840"/>
      <c r="QAE293" s="840"/>
      <c r="QAF293" s="840"/>
      <c r="QAG293" s="840"/>
      <c r="QAH293" s="840"/>
      <c r="QAI293" s="840"/>
      <c r="QAJ293" s="840"/>
      <c r="QAK293" s="840"/>
      <c r="QAL293" s="840"/>
      <c r="QAM293" s="840"/>
      <c r="QAN293" s="840"/>
      <c r="QAO293" s="840"/>
      <c r="QAP293" s="840"/>
      <c r="QAQ293" s="840"/>
      <c r="QAR293" s="840"/>
      <c r="QAS293" s="840"/>
      <c r="QAT293" s="840"/>
      <c r="QAU293" s="840"/>
      <c r="QAV293" s="840"/>
      <c r="QAW293" s="840"/>
      <c r="QAX293" s="840"/>
      <c r="QAY293" s="840"/>
      <c r="QAZ293" s="840"/>
      <c r="QBA293" s="840"/>
      <c r="QBB293" s="840"/>
      <c r="QBC293" s="840"/>
      <c r="QBD293" s="840"/>
      <c r="QBE293" s="840"/>
      <c r="QBF293" s="840"/>
      <c r="QBG293" s="840"/>
      <c r="QBH293" s="840"/>
      <c r="QBI293" s="840"/>
      <c r="QBJ293" s="840"/>
      <c r="QBK293" s="840"/>
      <c r="QBL293" s="840"/>
      <c r="QBM293" s="840"/>
      <c r="QBN293" s="840"/>
      <c r="QBO293" s="840"/>
      <c r="QBP293" s="840"/>
      <c r="QBQ293" s="840"/>
      <c r="QBR293" s="840"/>
      <c r="QBS293" s="840"/>
      <c r="QBT293" s="840"/>
      <c r="QBU293" s="840"/>
      <c r="QBV293" s="840"/>
      <c r="QBW293" s="840"/>
      <c r="QBX293" s="840"/>
      <c r="QBY293" s="840"/>
      <c r="QBZ293" s="840"/>
      <c r="QCA293" s="840"/>
      <c r="QCB293" s="840"/>
      <c r="QCC293" s="840"/>
      <c r="QCD293" s="840"/>
      <c r="QCE293" s="840"/>
      <c r="QCF293" s="840"/>
      <c r="QCG293" s="840"/>
      <c r="QCH293" s="840"/>
      <c r="QCI293" s="840"/>
      <c r="QCJ293" s="840"/>
      <c r="QCK293" s="840"/>
      <c r="QCL293" s="840"/>
      <c r="QCM293" s="840"/>
      <c r="QCN293" s="840"/>
      <c r="QCO293" s="840"/>
      <c r="QCP293" s="840"/>
      <c r="QCQ293" s="840"/>
      <c r="QCR293" s="840"/>
      <c r="QCS293" s="840"/>
      <c r="QCT293" s="840"/>
      <c r="QCU293" s="840"/>
      <c r="QCV293" s="840"/>
      <c r="QCW293" s="840"/>
      <c r="QCX293" s="840"/>
      <c r="QCY293" s="840"/>
      <c r="QCZ293" s="840"/>
      <c r="QDA293" s="840"/>
      <c r="QDB293" s="840"/>
      <c r="QDC293" s="840"/>
      <c r="QDD293" s="840"/>
      <c r="QDE293" s="840"/>
      <c r="QDF293" s="840"/>
      <c r="QDG293" s="840"/>
      <c r="QDH293" s="840"/>
      <c r="QDI293" s="840"/>
      <c r="QDJ293" s="840"/>
      <c r="QDK293" s="840"/>
      <c r="QDL293" s="840"/>
      <c r="QDM293" s="840"/>
      <c r="QDN293" s="840"/>
      <c r="QDO293" s="840"/>
      <c r="QDP293" s="840"/>
      <c r="QDQ293" s="840"/>
      <c r="QDR293" s="840"/>
      <c r="QDS293" s="840"/>
      <c r="QDT293" s="840"/>
      <c r="QDU293" s="840"/>
      <c r="QDV293" s="840"/>
      <c r="QDW293" s="840"/>
      <c r="QDX293" s="840"/>
      <c r="QDY293" s="840"/>
      <c r="QDZ293" s="840"/>
      <c r="QEA293" s="840"/>
      <c r="QEB293" s="840"/>
      <c r="QEC293" s="840"/>
      <c r="QED293" s="840"/>
      <c r="QEE293" s="840"/>
      <c r="QEF293" s="840"/>
      <c r="QEG293" s="840"/>
      <c r="QEH293" s="840"/>
      <c r="QEI293" s="840"/>
      <c r="QEJ293" s="840"/>
      <c r="QEK293" s="840"/>
      <c r="QEL293" s="840"/>
      <c r="QEM293" s="840"/>
      <c r="QEN293" s="840"/>
      <c r="QEO293" s="840"/>
      <c r="QEP293" s="840"/>
      <c r="QEQ293" s="840"/>
      <c r="QER293" s="840"/>
      <c r="QES293" s="840"/>
      <c r="QET293" s="840"/>
      <c r="QEU293" s="840"/>
      <c r="QEV293" s="840"/>
      <c r="QEW293" s="840"/>
      <c r="QEX293" s="840"/>
      <c r="QEY293" s="840"/>
      <c r="QEZ293" s="840"/>
      <c r="QFA293" s="840"/>
      <c r="QFB293" s="840"/>
      <c r="QFC293" s="840"/>
      <c r="QFD293" s="840"/>
      <c r="QFE293" s="840"/>
      <c r="QFF293" s="840"/>
      <c r="QFG293" s="840"/>
      <c r="QFH293" s="840"/>
      <c r="QFI293" s="840"/>
      <c r="QFJ293" s="840"/>
      <c r="QFK293" s="840"/>
      <c r="QFL293" s="840"/>
      <c r="QFM293" s="840"/>
      <c r="QFN293" s="840"/>
      <c r="QFO293" s="840"/>
      <c r="QFP293" s="840"/>
      <c r="QFQ293" s="840"/>
      <c r="QFR293" s="840"/>
      <c r="QFS293" s="840"/>
      <c r="QFT293" s="840"/>
      <c r="QFU293" s="840"/>
      <c r="QFV293" s="840"/>
      <c r="QFW293" s="840"/>
      <c r="QFX293" s="840"/>
      <c r="QFY293" s="840"/>
      <c r="QFZ293" s="840"/>
      <c r="QGA293" s="840"/>
      <c r="QGB293" s="840"/>
      <c r="QGC293" s="840"/>
      <c r="QGD293" s="840"/>
      <c r="QGE293" s="840"/>
      <c r="QGF293" s="840"/>
      <c r="QGG293" s="840"/>
      <c r="QGH293" s="840"/>
      <c r="QGI293" s="840"/>
      <c r="QGJ293" s="840"/>
      <c r="QGK293" s="840"/>
      <c r="QGL293" s="840"/>
      <c r="QGM293" s="840"/>
      <c r="QGN293" s="840"/>
      <c r="QGO293" s="840"/>
      <c r="QGP293" s="840"/>
      <c r="QGQ293" s="840"/>
      <c r="QGR293" s="840"/>
      <c r="QGS293" s="840"/>
      <c r="QGT293" s="840"/>
      <c r="QGU293" s="840"/>
      <c r="QGV293" s="840"/>
      <c r="QGW293" s="840"/>
      <c r="QGX293" s="840"/>
      <c r="QGY293" s="840"/>
      <c r="QGZ293" s="840"/>
      <c r="QHA293" s="840"/>
      <c r="QHB293" s="840"/>
      <c r="QHC293" s="840"/>
      <c r="QHD293" s="840"/>
      <c r="QHE293" s="840"/>
      <c r="QHF293" s="840"/>
      <c r="QHG293" s="840"/>
      <c r="QHH293" s="840"/>
      <c r="QHI293" s="840"/>
      <c r="QHJ293" s="840"/>
      <c r="QHK293" s="840"/>
      <c r="QHL293" s="840"/>
      <c r="QHM293" s="840"/>
      <c r="QHN293" s="840"/>
      <c r="QHO293" s="840"/>
      <c r="QHP293" s="840"/>
      <c r="QHQ293" s="840"/>
      <c r="QHR293" s="840"/>
      <c r="QHS293" s="840"/>
      <c r="QHT293" s="840"/>
      <c r="QHU293" s="840"/>
      <c r="QHV293" s="840"/>
      <c r="QHW293" s="840"/>
      <c r="QHX293" s="840"/>
      <c r="QHY293" s="840"/>
      <c r="QHZ293" s="840"/>
      <c r="QIA293" s="840"/>
      <c r="QIB293" s="840"/>
      <c r="QIC293" s="840"/>
      <c r="QID293" s="840"/>
      <c r="QIE293" s="840"/>
      <c r="QIF293" s="840"/>
      <c r="QIG293" s="840"/>
      <c r="QIH293" s="840"/>
      <c r="QII293" s="840"/>
      <c r="QIJ293" s="840"/>
      <c r="QIK293" s="840"/>
      <c r="QIL293" s="840"/>
      <c r="QIM293" s="840"/>
      <c r="QIN293" s="840"/>
      <c r="QIO293" s="840"/>
      <c r="QIP293" s="840"/>
      <c r="QIQ293" s="840"/>
      <c r="QIR293" s="840"/>
      <c r="QIS293" s="840"/>
      <c r="QIT293" s="840"/>
      <c r="QIU293" s="840"/>
      <c r="QIV293" s="840"/>
      <c r="QIW293" s="840"/>
      <c r="QIX293" s="840"/>
      <c r="QIY293" s="840"/>
      <c r="QIZ293" s="840"/>
      <c r="QJA293" s="840"/>
      <c r="QJB293" s="840"/>
      <c r="QJC293" s="840"/>
      <c r="QJD293" s="840"/>
      <c r="QJE293" s="840"/>
      <c r="QJF293" s="840"/>
      <c r="QJG293" s="840"/>
      <c r="QJH293" s="840"/>
      <c r="QJI293" s="840"/>
      <c r="QJJ293" s="840"/>
      <c r="QJK293" s="840"/>
      <c r="QJL293" s="840"/>
      <c r="QJM293" s="840"/>
      <c r="QJN293" s="840"/>
      <c r="QJO293" s="840"/>
      <c r="QJP293" s="840"/>
      <c r="QJQ293" s="840"/>
      <c r="QJR293" s="840"/>
      <c r="QJS293" s="840"/>
      <c r="QJT293" s="840"/>
      <c r="QJU293" s="840"/>
      <c r="QJV293" s="840"/>
      <c r="QJW293" s="840"/>
      <c r="QJX293" s="840"/>
      <c r="QJY293" s="840"/>
      <c r="QJZ293" s="840"/>
      <c r="QKA293" s="840"/>
      <c r="QKB293" s="840"/>
      <c r="QKC293" s="840"/>
      <c r="QKD293" s="840"/>
      <c r="QKE293" s="840"/>
      <c r="QKF293" s="840"/>
      <c r="QKG293" s="840"/>
      <c r="QKH293" s="840"/>
      <c r="QKI293" s="840"/>
      <c r="QKJ293" s="840"/>
      <c r="QKK293" s="840"/>
      <c r="QKL293" s="840"/>
      <c r="QKM293" s="840"/>
      <c r="QKN293" s="840"/>
      <c r="QKO293" s="840"/>
      <c r="QKP293" s="840"/>
      <c r="QKQ293" s="840"/>
      <c r="QKR293" s="840"/>
      <c r="QKS293" s="840"/>
      <c r="QKT293" s="840"/>
      <c r="QKU293" s="840"/>
      <c r="QKV293" s="840"/>
      <c r="QKW293" s="840"/>
      <c r="QKX293" s="840"/>
      <c r="QKY293" s="840"/>
      <c r="QKZ293" s="840"/>
      <c r="QLA293" s="840"/>
      <c r="QLB293" s="840"/>
      <c r="QLC293" s="840"/>
      <c r="QLD293" s="840"/>
      <c r="QLE293" s="840"/>
      <c r="QLF293" s="840"/>
      <c r="QLG293" s="840"/>
      <c r="QLH293" s="840"/>
      <c r="QLI293" s="840"/>
      <c r="QLJ293" s="840"/>
      <c r="QLK293" s="840"/>
      <c r="QLL293" s="840"/>
      <c r="QLM293" s="840"/>
      <c r="QLN293" s="840"/>
      <c r="QLO293" s="840"/>
      <c r="QLP293" s="840"/>
      <c r="QLQ293" s="840"/>
      <c r="QLR293" s="840"/>
      <c r="QLS293" s="840"/>
      <c r="QLT293" s="840"/>
      <c r="QLU293" s="840"/>
      <c r="QLV293" s="840"/>
      <c r="QLW293" s="840"/>
      <c r="QLX293" s="840"/>
      <c r="QLY293" s="840"/>
      <c r="QLZ293" s="840"/>
      <c r="QMA293" s="840"/>
      <c r="QMB293" s="840"/>
      <c r="QMC293" s="840"/>
      <c r="QMD293" s="840"/>
      <c r="QME293" s="840"/>
      <c r="QMF293" s="840"/>
      <c r="QMG293" s="840"/>
      <c r="QMH293" s="840"/>
      <c r="QMI293" s="840"/>
      <c r="QMJ293" s="840"/>
      <c r="QMK293" s="840"/>
      <c r="QML293" s="840"/>
      <c r="QMM293" s="840"/>
      <c r="QMN293" s="840"/>
      <c r="QMO293" s="840"/>
      <c r="QMP293" s="840"/>
      <c r="QMQ293" s="840"/>
      <c r="QMR293" s="840"/>
      <c r="QMS293" s="840"/>
      <c r="QMT293" s="840"/>
      <c r="QMU293" s="840"/>
      <c r="QMV293" s="840"/>
      <c r="QMW293" s="840"/>
      <c r="QMX293" s="840"/>
      <c r="QMY293" s="840"/>
      <c r="QMZ293" s="840"/>
      <c r="QNA293" s="840"/>
      <c r="QNB293" s="840"/>
      <c r="QNC293" s="840"/>
      <c r="QND293" s="840"/>
      <c r="QNE293" s="840"/>
      <c r="QNF293" s="840"/>
      <c r="QNG293" s="840"/>
      <c r="QNH293" s="840"/>
      <c r="QNI293" s="840"/>
      <c r="QNJ293" s="840"/>
      <c r="QNK293" s="840"/>
      <c r="QNL293" s="840"/>
      <c r="QNM293" s="840"/>
      <c r="QNN293" s="840"/>
      <c r="QNO293" s="840"/>
      <c r="QNP293" s="840"/>
      <c r="QNQ293" s="840"/>
      <c r="QNR293" s="840"/>
      <c r="QNS293" s="840"/>
      <c r="QNT293" s="840"/>
      <c r="QNU293" s="840"/>
      <c r="QNV293" s="840"/>
      <c r="QNW293" s="840"/>
      <c r="QNX293" s="840"/>
      <c r="QNY293" s="840"/>
      <c r="QNZ293" s="840"/>
      <c r="QOA293" s="840"/>
      <c r="QOB293" s="840"/>
      <c r="QOC293" s="840"/>
      <c r="QOD293" s="840"/>
      <c r="QOE293" s="840"/>
      <c r="QOF293" s="840"/>
      <c r="QOG293" s="840"/>
      <c r="QOH293" s="840"/>
      <c r="QOI293" s="840"/>
      <c r="QOJ293" s="840"/>
      <c r="QOK293" s="840"/>
      <c r="QOL293" s="840"/>
      <c r="QOM293" s="840"/>
      <c r="QON293" s="840"/>
      <c r="QOO293" s="840"/>
      <c r="QOP293" s="840"/>
      <c r="QOQ293" s="840"/>
      <c r="QOR293" s="840"/>
      <c r="QOS293" s="840"/>
      <c r="QOT293" s="840"/>
      <c r="QOU293" s="840"/>
      <c r="QOV293" s="840"/>
      <c r="QOW293" s="840"/>
      <c r="QOX293" s="840"/>
      <c r="QOY293" s="840"/>
      <c r="QOZ293" s="840"/>
      <c r="QPA293" s="840"/>
      <c r="QPB293" s="840"/>
      <c r="QPC293" s="840"/>
      <c r="QPD293" s="840"/>
      <c r="QPE293" s="840"/>
      <c r="QPF293" s="840"/>
      <c r="QPG293" s="840"/>
      <c r="QPH293" s="840"/>
      <c r="QPI293" s="840"/>
      <c r="QPJ293" s="840"/>
      <c r="QPK293" s="840"/>
      <c r="QPL293" s="840"/>
      <c r="QPM293" s="840"/>
      <c r="QPN293" s="840"/>
      <c r="QPO293" s="840"/>
      <c r="QPP293" s="840"/>
      <c r="QPQ293" s="840"/>
      <c r="QPR293" s="840"/>
      <c r="QPS293" s="840"/>
      <c r="QPT293" s="840"/>
      <c r="QPU293" s="840"/>
      <c r="QPV293" s="840"/>
      <c r="QPW293" s="840"/>
      <c r="QPX293" s="840"/>
      <c r="QPY293" s="840"/>
      <c r="QPZ293" s="840"/>
      <c r="QQA293" s="840"/>
      <c r="QQB293" s="840"/>
      <c r="QQC293" s="840"/>
      <c r="QQD293" s="840"/>
      <c r="QQE293" s="840"/>
      <c r="QQF293" s="840"/>
      <c r="QQG293" s="840"/>
      <c r="QQH293" s="840"/>
      <c r="QQI293" s="840"/>
      <c r="QQJ293" s="840"/>
      <c r="QQK293" s="840"/>
      <c r="QQL293" s="840"/>
      <c r="QQM293" s="840"/>
      <c r="QQN293" s="840"/>
      <c r="QQO293" s="840"/>
      <c r="QQP293" s="840"/>
      <c r="QQQ293" s="840"/>
      <c r="QQR293" s="840"/>
      <c r="QQS293" s="840"/>
      <c r="QQT293" s="840"/>
      <c r="QQU293" s="840"/>
      <c r="QQV293" s="840"/>
      <c r="QQW293" s="840"/>
      <c r="QQX293" s="840"/>
      <c r="QQY293" s="840"/>
      <c r="QQZ293" s="840"/>
      <c r="QRA293" s="840"/>
      <c r="QRB293" s="840"/>
      <c r="QRC293" s="840"/>
      <c r="QRD293" s="840"/>
      <c r="QRE293" s="840"/>
      <c r="QRF293" s="840"/>
      <c r="QRG293" s="840"/>
      <c r="QRH293" s="840"/>
      <c r="QRI293" s="840"/>
      <c r="QRJ293" s="840"/>
      <c r="QRK293" s="840"/>
      <c r="QRL293" s="840"/>
      <c r="QRM293" s="840"/>
      <c r="QRN293" s="840"/>
      <c r="QRO293" s="840"/>
      <c r="QRP293" s="840"/>
      <c r="QRQ293" s="840"/>
      <c r="QRR293" s="840"/>
      <c r="QRS293" s="840"/>
      <c r="QRT293" s="840"/>
      <c r="QRU293" s="840"/>
      <c r="QRV293" s="840"/>
      <c r="QRW293" s="840"/>
      <c r="QRX293" s="840"/>
      <c r="QRY293" s="840"/>
      <c r="QRZ293" s="840"/>
      <c r="QSA293" s="840"/>
      <c r="QSB293" s="840"/>
      <c r="QSC293" s="840"/>
      <c r="QSD293" s="840"/>
      <c r="QSE293" s="840"/>
      <c r="QSF293" s="840"/>
      <c r="QSG293" s="840"/>
      <c r="QSH293" s="840"/>
      <c r="QSI293" s="840"/>
      <c r="QSJ293" s="840"/>
      <c r="QSK293" s="840"/>
      <c r="QSL293" s="840"/>
      <c r="QSM293" s="840"/>
      <c r="QSN293" s="840"/>
      <c r="QSO293" s="840"/>
      <c r="QSP293" s="840"/>
      <c r="QSQ293" s="840"/>
      <c r="QSR293" s="840"/>
      <c r="QSS293" s="840"/>
      <c r="QST293" s="840"/>
      <c r="QSU293" s="840"/>
      <c r="QSV293" s="840"/>
      <c r="QSW293" s="840"/>
      <c r="QSX293" s="840"/>
      <c r="QSY293" s="840"/>
      <c r="QSZ293" s="840"/>
      <c r="QTA293" s="840"/>
      <c r="QTB293" s="840"/>
      <c r="QTC293" s="840"/>
      <c r="QTD293" s="840"/>
      <c r="QTE293" s="840"/>
      <c r="QTF293" s="840"/>
      <c r="QTG293" s="840"/>
      <c r="QTH293" s="840"/>
      <c r="QTI293" s="840"/>
      <c r="QTJ293" s="840"/>
      <c r="QTK293" s="840"/>
      <c r="QTL293" s="840"/>
      <c r="QTM293" s="840"/>
      <c r="QTN293" s="840"/>
      <c r="QTO293" s="840"/>
      <c r="QTP293" s="840"/>
      <c r="QTQ293" s="840"/>
      <c r="QTR293" s="840"/>
      <c r="QTS293" s="840"/>
      <c r="QTT293" s="840"/>
      <c r="QTU293" s="840"/>
      <c r="QTV293" s="840"/>
      <c r="QTW293" s="840"/>
      <c r="QTX293" s="840"/>
      <c r="QTY293" s="840"/>
      <c r="QTZ293" s="840"/>
      <c r="QUA293" s="840"/>
      <c r="QUB293" s="840"/>
      <c r="QUC293" s="840"/>
      <c r="QUD293" s="840"/>
      <c r="QUE293" s="840"/>
      <c r="QUF293" s="840"/>
      <c r="QUG293" s="840"/>
      <c r="QUH293" s="840"/>
      <c r="QUI293" s="840"/>
      <c r="QUJ293" s="840"/>
      <c r="QUK293" s="840"/>
      <c r="QUL293" s="840"/>
      <c r="QUM293" s="840"/>
      <c r="QUN293" s="840"/>
      <c r="QUO293" s="840"/>
      <c r="QUP293" s="840"/>
      <c r="QUQ293" s="840"/>
      <c r="QUR293" s="840"/>
      <c r="QUS293" s="840"/>
      <c r="QUT293" s="840"/>
      <c r="QUU293" s="840"/>
      <c r="QUV293" s="840"/>
      <c r="QUW293" s="840"/>
      <c r="QUX293" s="840"/>
      <c r="QUY293" s="840"/>
      <c r="QUZ293" s="840"/>
      <c r="QVA293" s="840"/>
      <c r="QVB293" s="840"/>
      <c r="QVC293" s="840"/>
      <c r="QVD293" s="840"/>
      <c r="QVE293" s="840"/>
      <c r="QVF293" s="840"/>
      <c r="QVG293" s="840"/>
      <c r="QVH293" s="840"/>
      <c r="QVI293" s="840"/>
      <c r="QVJ293" s="840"/>
      <c r="QVK293" s="840"/>
      <c r="QVL293" s="840"/>
      <c r="QVM293" s="840"/>
      <c r="QVN293" s="840"/>
      <c r="QVO293" s="840"/>
      <c r="QVP293" s="840"/>
      <c r="QVQ293" s="840"/>
      <c r="QVR293" s="840"/>
      <c r="QVS293" s="840"/>
      <c r="QVT293" s="840"/>
      <c r="QVU293" s="840"/>
      <c r="QVV293" s="840"/>
      <c r="QVW293" s="840"/>
      <c r="QVX293" s="840"/>
      <c r="QVY293" s="840"/>
      <c r="QVZ293" s="840"/>
      <c r="QWA293" s="840"/>
      <c r="QWB293" s="840"/>
      <c r="QWC293" s="840"/>
      <c r="QWD293" s="840"/>
      <c r="QWE293" s="840"/>
      <c r="QWF293" s="840"/>
      <c r="QWG293" s="840"/>
      <c r="QWH293" s="840"/>
      <c r="QWI293" s="840"/>
      <c r="QWJ293" s="840"/>
      <c r="QWK293" s="840"/>
      <c r="QWL293" s="840"/>
      <c r="QWM293" s="840"/>
      <c r="QWN293" s="840"/>
      <c r="QWO293" s="840"/>
      <c r="QWP293" s="840"/>
      <c r="QWQ293" s="840"/>
      <c r="QWR293" s="840"/>
      <c r="QWS293" s="840"/>
      <c r="QWT293" s="840"/>
      <c r="QWU293" s="840"/>
      <c r="QWV293" s="840"/>
      <c r="QWW293" s="840"/>
      <c r="QWX293" s="840"/>
      <c r="QWY293" s="840"/>
      <c r="QWZ293" s="840"/>
      <c r="QXA293" s="840"/>
      <c r="QXB293" s="840"/>
      <c r="QXC293" s="840"/>
      <c r="QXD293" s="840"/>
      <c r="QXE293" s="840"/>
      <c r="QXF293" s="840"/>
      <c r="QXG293" s="840"/>
      <c r="QXH293" s="840"/>
      <c r="QXI293" s="840"/>
      <c r="QXJ293" s="840"/>
      <c r="QXK293" s="840"/>
      <c r="QXL293" s="840"/>
      <c r="QXM293" s="840"/>
      <c r="QXN293" s="840"/>
      <c r="QXO293" s="840"/>
      <c r="QXP293" s="840"/>
      <c r="QXQ293" s="840"/>
      <c r="QXR293" s="840"/>
      <c r="QXS293" s="840"/>
      <c r="QXT293" s="840"/>
      <c r="QXU293" s="840"/>
      <c r="QXV293" s="840"/>
      <c r="QXW293" s="840"/>
      <c r="QXX293" s="840"/>
      <c r="QXY293" s="840"/>
      <c r="QXZ293" s="840"/>
      <c r="QYA293" s="840"/>
      <c r="QYB293" s="840"/>
      <c r="QYC293" s="840"/>
      <c r="QYD293" s="840"/>
      <c r="QYE293" s="840"/>
      <c r="QYF293" s="840"/>
      <c r="QYG293" s="840"/>
      <c r="QYH293" s="840"/>
      <c r="QYI293" s="840"/>
      <c r="QYJ293" s="840"/>
      <c r="QYK293" s="840"/>
      <c r="QYL293" s="840"/>
      <c r="QYM293" s="840"/>
      <c r="QYN293" s="840"/>
      <c r="QYO293" s="840"/>
      <c r="QYP293" s="840"/>
      <c r="QYQ293" s="840"/>
      <c r="QYR293" s="840"/>
      <c r="QYS293" s="840"/>
      <c r="QYT293" s="840"/>
      <c r="QYU293" s="840"/>
      <c r="QYV293" s="840"/>
      <c r="QYW293" s="840"/>
      <c r="QYX293" s="840"/>
      <c r="QYY293" s="840"/>
      <c r="QYZ293" s="840"/>
      <c r="QZA293" s="840"/>
      <c r="QZB293" s="840"/>
      <c r="QZC293" s="840"/>
      <c r="QZD293" s="840"/>
      <c r="QZE293" s="840"/>
      <c r="QZF293" s="840"/>
      <c r="QZG293" s="840"/>
      <c r="QZH293" s="840"/>
      <c r="QZI293" s="840"/>
      <c r="QZJ293" s="840"/>
      <c r="QZK293" s="840"/>
      <c r="QZL293" s="840"/>
      <c r="QZM293" s="840"/>
      <c r="QZN293" s="840"/>
      <c r="QZO293" s="840"/>
      <c r="QZP293" s="840"/>
      <c r="QZQ293" s="840"/>
      <c r="QZR293" s="840"/>
      <c r="QZS293" s="840"/>
      <c r="QZT293" s="840"/>
      <c r="QZU293" s="840"/>
      <c r="QZV293" s="840"/>
      <c r="QZW293" s="840"/>
      <c r="QZX293" s="840"/>
      <c r="QZY293" s="840"/>
      <c r="QZZ293" s="840"/>
      <c r="RAA293" s="840"/>
      <c r="RAB293" s="840"/>
      <c r="RAC293" s="840"/>
      <c r="RAD293" s="840"/>
      <c r="RAE293" s="840"/>
      <c r="RAF293" s="840"/>
      <c r="RAG293" s="840"/>
      <c r="RAH293" s="840"/>
      <c r="RAI293" s="840"/>
      <c r="RAJ293" s="840"/>
      <c r="RAK293" s="840"/>
      <c r="RAL293" s="840"/>
      <c r="RAM293" s="840"/>
      <c r="RAN293" s="840"/>
      <c r="RAO293" s="840"/>
      <c r="RAP293" s="840"/>
      <c r="RAQ293" s="840"/>
      <c r="RAR293" s="840"/>
      <c r="RAS293" s="840"/>
      <c r="RAT293" s="840"/>
      <c r="RAU293" s="840"/>
      <c r="RAV293" s="840"/>
      <c r="RAW293" s="840"/>
      <c r="RAX293" s="840"/>
      <c r="RAY293" s="840"/>
      <c r="RAZ293" s="840"/>
      <c r="RBA293" s="840"/>
      <c r="RBB293" s="840"/>
      <c r="RBC293" s="840"/>
      <c r="RBD293" s="840"/>
      <c r="RBE293" s="840"/>
      <c r="RBF293" s="840"/>
      <c r="RBG293" s="840"/>
      <c r="RBH293" s="840"/>
      <c r="RBI293" s="840"/>
      <c r="RBJ293" s="840"/>
      <c r="RBK293" s="840"/>
      <c r="RBL293" s="840"/>
      <c r="RBM293" s="840"/>
      <c r="RBN293" s="840"/>
      <c r="RBO293" s="840"/>
      <c r="RBP293" s="840"/>
      <c r="RBQ293" s="840"/>
      <c r="RBR293" s="840"/>
      <c r="RBS293" s="840"/>
      <c r="RBT293" s="840"/>
      <c r="RBU293" s="840"/>
      <c r="RBV293" s="840"/>
      <c r="RBW293" s="840"/>
      <c r="RBX293" s="840"/>
      <c r="RBY293" s="840"/>
      <c r="RBZ293" s="840"/>
      <c r="RCA293" s="840"/>
      <c r="RCB293" s="840"/>
      <c r="RCC293" s="840"/>
      <c r="RCD293" s="840"/>
      <c r="RCE293" s="840"/>
      <c r="RCF293" s="840"/>
      <c r="RCG293" s="840"/>
      <c r="RCH293" s="840"/>
      <c r="RCI293" s="840"/>
      <c r="RCJ293" s="840"/>
      <c r="RCK293" s="840"/>
      <c r="RCL293" s="840"/>
      <c r="RCM293" s="840"/>
      <c r="RCN293" s="840"/>
      <c r="RCO293" s="840"/>
      <c r="RCP293" s="840"/>
      <c r="RCQ293" s="840"/>
      <c r="RCR293" s="840"/>
      <c r="RCS293" s="840"/>
      <c r="RCT293" s="840"/>
      <c r="RCU293" s="840"/>
      <c r="RCV293" s="840"/>
      <c r="RCW293" s="840"/>
      <c r="RCX293" s="840"/>
      <c r="RCY293" s="840"/>
      <c r="RCZ293" s="840"/>
      <c r="RDA293" s="840"/>
      <c r="RDB293" s="840"/>
      <c r="RDC293" s="840"/>
      <c r="RDD293" s="840"/>
      <c r="RDE293" s="840"/>
      <c r="RDF293" s="840"/>
      <c r="RDG293" s="840"/>
      <c r="RDH293" s="840"/>
      <c r="RDI293" s="840"/>
      <c r="RDJ293" s="840"/>
      <c r="RDK293" s="840"/>
      <c r="RDL293" s="840"/>
      <c r="RDM293" s="840"/>
      <c r="RDN293" s="840"/>
      <c r="RDO293" s="840"/>
      <c r="RDP293" s="840"/>
      <c r="RDQ293" s="840"/>
      <c r="RDR293" s="840"/>
      <c r="RDS293" s="840"/>
      <c r="RDT293" s="840"/>
      <c r="RDU293" s="840"/>
      <c r="RDV293" s="840"/>
      <c r="RDW293" s="840"/>
      <c r="RDX293" s="840"/>
      <c r="RDY293" s="840"/>
      <c r="RDZ293" s="840"/>
      <c r="REA293" s="840"/>
      <c r="REB293" s="840"/>
      <c r="REC293" s="840"/>
      <c r="RED293" s="840"/>
      <c r="REE293" s="840"/>
      <c r="REF293" s="840"/>
      <c r="REG293" s="840"/>
      <c r="REH293" s="840"/>
      <c r="REI293" s="840"/>
      <c r="REJ293" s="840"/>
      <c r="REK293" s="840"/>
      <c r="REL293" s="840"/>
      <c r="REM293" s="840"/>
      <c r="REN293" s="840"/>
      <c r="REO293" s="840"/>
      <c r="REP293" s="840"/>
      <c r="REQ293" s="840"/>
      <c r="RER293" s="840"/>
      <c r="RES293" s="840"/>
      <c r="RET293" s="840"/>
      <c r="REU293" s="840"/>
      <c r="REV293" s="840"/>
      <c r="REW293" s="840"/>
      <c r="REX293" s="840"/>
      <c r="REY293" s="840"/>
      <c r="REZ293" s="840"/>
      <c r="RFA293" s="840"/>
      <c r="RFB293" s="840"/>
      <c r="RFC293" s="840"/>
      <c r="RFD293" s="840"/>
      <c r="RFE293" s="840"/>
      <c r="RFF293" s="840"/>
      <c r="RFG293" s="840"/>
      <c r="RFH293" s="840"/>
      <c r="RFI293" s="840"/>
      <c r="RFJ293" s="840"/>
      <c r="RFK293" s="840"/>
      <c r="RFL293" s="840"/>
      <c r="RFM293" s="840"/>
      <c r="RFN293" s="840"/>
      <c r="RFO293" s="840"/>
      <c r="RFP293" s="840"/>
      <c r="RFQ293" s="840"/>
      <c r="RFR293" s="840"/>
      <c r="RFS293" s="840"/>
      <c r="RFT293" s="840"/>
      <c r="RFU293" s="840"/>
      <c r="RFV293" s="840"/>
      <c r="RFW293" s="840"/>
      <c r="RFX293" s="840"/>
      <c r="RFY293" s="840"/>
      <c r="RFZ293" s="840"/>
      <c r="RGA293" s="840"/>
      <c r="RGB293" s="840"/>
      <c r="RGC293" s="840"/>
      <c r="RGD293" s="840"/>
      <c r="RGE293" s="840"/>
      <c r="RGF293" s="840"/>
      <c r="RGG293" s="840"/>
      <c r="RGH293" s="840"/>
      <c r="RGI293" s="840"/>
      <c r="RGJ293" s="840"/>
      <c r="RGK293" s="840"/>
      <c r="RGL293" s="840"/>
      <c r="RGM293" s="840"/>
      <c r="RGN293" s="840"/>
      <c r="RGO293" s="840"/>
      <c r="RGP293" s="840"/>
      <c r="RGQ293" s="840"/>
      <c r="RGR293" s="840"/>
      <c r="RGS293" s="840"/>
      <c r="RGT293" s="840"/>
      <c r="RGU293" s="840"/>
      <c r="RGV293" s="840"/>
      <c r="RGW293" s="840"/>
      <c r="RGX293" s="840"/>
      <c r="RGY293" s="840"/>
      <c r="RGZ293" s="840"/>
      <c r="RHA293" s="840"/>
      <c r="RHB293" s="840"/>
      <c r="RHC293" s="840"/>
      <c r="RHD293" s="840"/>
      <c r="RHE293" s="840"/>
      <c r="RHF293" s="840"/>
      <c r="RHG293" s="840"/>
      <c r="RHH293" s="840"/>
      <c r="RHI293" s="840"/>
      <c r="RHJ293" s="840"/>
      <c r="RHK293" s="840"/>
      <c r="RHL293" s="840"/>
      <c r="RHM293" s="840"/>
      <c r="RHN293" s="840"/>
      <c r="RHO293" s="840"/>
      <c r="RHP293" s="840"/>
      <c r="RHQ293" s="840"/>
      <c r="RHR293" s="840"/>
      <c r="RHS293" s="840"/>
      <c r="RHT293" s="840"/>
      <c r="RHU293" s="840"/>
      <c r="RHV293" s="840"/>
      <c r="RHW293" s="840"/>
      <c r="RHX293" s="840"/>
      <c r="RHY293" s="840"/>
      <c r="RHZ293" s="840"/>
      <c r="RIA293" s="840"/>
      <c r="RIB293" s="840"/>
      <c r="RIC293" s="840"/>
      <c r="RID293" s="840"/>
      <c r="RIE293" s="840"/>
      <c r="RIF293" s="840"/>
      <c r="RIG293" s="840"/>
      <c r="RIH293" s="840"/>
      <c r="RII293" s="840"/>
      <c r="RIJ293" s="840"/>
      <c r="RIK293" s="840"/>
      <c r="RIL293" s="840"/>
      <c r="RIM293" s="840"/>
      <c r="RIN293" s="840"/>
      <c r="RIO293" s="840"/>
      <c r="RIP293" s="840"/>
      <c r="RIQ293" s="840"/>
      <c r="RIR293" s="840"/>
      <c r="RIS293" s="840"/>
      <c r="RIT293" s="840"/>
      <c r="RIU293" s="840"/>
      <c r="RIV293" s="840"/>
      <c r="RIW293" s="840"/>
      <c r="RIX293" s="840"/>
      <c r="RIY293" s="840"/>
      <c r="RIZ293" s="840"/>
      <c r="RJA293" s="840"/>
      <c r="RJB293" s="840"/>
      <c r="RJC293" s="840"/>
      <c r="RJD293" s="840"/>
      <c r="RJE293" s="840"/>
      <c r="RJF293" s="840"/>
      <c r="RJG293" s="840"/>
      <c r="RJH293" s="840"/>
      <c r="RJI293" s="840"/>
      <c r="RJJ293" s="840"/>
      <c r="RJK293" s="840"/>
      <c r="RJL293" s="840"/>
      <c r="RJM293" s="840"/>
      <c r="RJN293" s="840"/>
      <c r="RJO293" s="840"/>
      <c r="RJP293" s="840"/>
      <c r="RJQ293" s="840"/>
      <c r="RJR293" s="840"/>
      <c r="RJS293" s="840"/>
      <c r="RJT293" s="840"/>
      <c r="RJU293" s="840"/>
      <c r="RJV293" s="840"/>
      <c r="RJW293" s="840"/>
      <c r="RJX293" s="840"/>
      <c r="RJY293" s="840"/>
      <c r="RJZ293" s="840"/>
      <c r="RKA293" s="840"/>
      <c r="RKB293" s="840"/>
      <c r="RKC293" s="840"/>
      <c r="RKD293" s="840"/>
      <c r="RKE293" s="840"/>
      <c r="RKF293" s="840"/>
      <c r="RKG293" s="840"/>
      <c r="RKH293" s="840"/>
      <c r="RKI293" s="840"/>
      <c r="RKJ293" s="840"/>
      <c r="RKK293" s="840"/>
      <c r="RKL293" s="840"/>
      <c r="RKM293" s="840"/>
      <c r="RKN293" s="840"/>
      <c r="RKO293" s="840"/>
      <c r="RKP293" s="840"/>
      <c r="RKQ293" s="840"/>
      <c r="RKR293" s="840"/>
      <c r="RKS293" s="840"/>
      <c r="RKT293" s="840"/>
      <c r="RKU293" s="840"/>
      <c r="RKV293" s="840"/>
      <c r="RKW293" s="840"/>
      <c r="RKX293" s="840"/>
      <c r="RKY293" s="840"/>
      <c r="RKZ293" s="840"/>
      <c r="RLA293" s="840"/>
      <c r="RLB293" s="840"/>
      <c r="RLC293" s="840"/>
      <c r="RLD293" s="840"/>
      <c r="RLE293" s="840"/>
      <c r="RLF293" s="840"/>
      <c r="RLG293" s="840"/>
      <c r="RLH293" s="840"/>
      <c r="RLI293" s="840"/>
      <c r="RLJ293" s="840"/>
      <c r="RLK293" s="840"/>
      <c r="RLL293" s="840"/>
      <c r="RLM293" s="840"/>
      <c r="RLN293" s="840"/>
      <c r="RLO293" s="840"/>
      <c r="RLP293" s="840"/>
      <c r="RLQ293" s="840"/>
      <c r="RLR293" s="840"/>
      <c r="RLS293" s="840"/>
      <c r="RLT293" s="840"/>
      <c r="RLU293" s="840"/>
      <c r="RLV293" s="840"/>
      <c r="RLW293" s="840"/>
      <c r="RLX293" s="840"/>
      <c r="RLY293" s="840"/>
      <c r="RLZ293" s="840"/>
      <c r="RMA293" s="840"/>
      <c r="RMB293" s="840"/>
      <c r="RMC293" s="840"/>
      <c r="RMD293" s="840"/>
      <c r="RME293" s="840"/>
      <c r="RMF293" s="840"/>
      <c r="RMG293" s="840"/>
      <c r="RMH293" s="840"/>
      <c r="RMI293" s="840"/>
      <c r="RMJ293" s="840"/>
      <c r="RMK293" s="840"/>
      <c r="RML293" s="840"/>
      <c r="RMM293" s="840"/>
      <c r="RMN293" s="840"/>
      <c r="RMO293" s="840"/>
      <c r="RMP293" s="840"/>
      <c r="RMQ293" s="840"/>
      <c r="RMR293" s="840"/>
      <c r="RMS293" s="840"/>
      <c r="RMT293" s="840"/>
      <c r="RMU293" s="840"/>
      <c r="RMV293" s="840"/>
      <c r="RMW293" s="840"/>
      <c r="RMX293" s="840"/>
      <c r="RMY293" s="840"/>
      <c r="RMZ293" s="840"/>
      <c r="RNA293" s="840"/>
      <c r="RNB293" s="840"/>
      <c r="RNC293" s="840"/>
      <c r="RND293" s="840"/>
      <c r="RNE293" s="840"/>
      <c r="RNF293" s="840"/>
      <c r="RNG293" s="840"/>
      <c r="RNH293" s="840"/>
      <c r="RNI293" s="840"/>
      <c r="RNJ293" s="840"/>
      <c r="RNK293" s="840"/>
      <c r="RNL293" s="840"/>
      <c r="RNM293" s="840"/>
      <c r="RNN293" s="840"/>
      <c r="RNO293" s="840"/>
      <c r="RNP293" s="840"/>
      <c r="RNQ293" s="840"/>
      <c r="RNR293" s="840"/>
      <c r="RNS293" s="840"/>
      <c r="RNT293" s="840"/>
      <c r="RNU293" s="840"/>
      <c r="RNV293" s="840"/>
      <c r="RNW293" s="840"/>
      <c r="RNX293" s="840"/>
      <c r="RNY293" s="840"/>
      <c r="RNZ293" s="840"/>
      <c r="ROA293" s="840"/>
      <c r="ROB293" s="840"/>
      <c r="ROC293" s="840"/>
      <c r="ROD293" s="840"/>
      <c r="ROE293" s="840"/>
      <c r="ROF293" s="840"/>
      <c r="ROG293" s="840"/>
      <c r="ROH293" s="840"/>
      <c r="ROI293" s="840"/>
      <c r="ROJ293" s="840"/>
      <c r="ROK293" s="840"/>
      <c r="ROL293" s="840"/>
      <c r="ROM293" s="840"/>
      <c r="RON293" s="840"/>
      <c r="ROO293" s="840"/>
      <c r="ROP293" s="840"/>
      <c r="ROQ293" s="840"/>
      <c r="ROR293" s="840"/>
      <c r="ROS293" s="840"/>
      <c r="ROT293" s="840"/>
      <c r="ROU293" s="840"/>
      <c r="ROV293" s="840"/>
      <c r="ROW293" s="840"/>
      <c r="ROX293" s="840"/>
      <c r="ROY293" s="840"/>
      <c r="ROZ293" s="840"/>
      <c r="RPA293" s="840"/>
      <c r="RPB293" s="840"/>
      <c r="RPC293" s="840"/>
      <c r="RPD293" s="840"/>
      <c r="RPE293" s="840"/>
      <c r="RPF293" s="840"/>
      <c r="RPG293" s="840"/>
      <c r="RPH293" s="840"/>
      <c r="RPI293" s="840"/>
      <c r="RPJ293" s="840"/>
      <c r="RPK293" s="840"/>
      <c r="RPL293" s="840"/>
      <c r="RPM293" s="840"/>
      <c r="RPN293" s="840"/>
      <c r="RPO293" s="840"/>
      <c r="RPP293" s="840"/>
      <c r="RPQ293" s="840"/>
      <c r="RPR293" s="840"/>
      <c r="RPS293" s="840"/>
      <c r="RPT293" s="840"/>
      <c r="RPU293" s="840"/>
      <c r="RPV293" s="840"/>
      <c r="RPW293" s="840"/>
      <c r="RPX293" s="840"/>
      <c r="RPY293" s="840"/>
      <c r="RPZ293" s="840"/>
      <c r="RQA293" s="840"/>
      <c r="RQB293" s="840"/>
      <c r="RQC293" s="840"/>
      <c r="RQD293" s="840"/>
      <c r="RQE293" s="840"/>
      <c r="RQF293" s="840"/>
      <c r="RQG293" s="840"/>
      <c r="RQH293" s="840"/>
      <c r="RQI293" s="840"/>
      <c r="RQJ293" s="840"/>
      <c r="RQK293" s="840"/>
      <c r="RQL293" s="840"/>
      <c r="RQM293" s="840"/>
      <c r="RQN293" s="840"/>
      <c r="RQO293" s="840"/>
      <c r="RQP293" s="840"/>
      <c r="RQQ293" s="840"/>
      <c r="RQR293" s="840"/>
      <c r="RQS293" s="840"/>
      <c r="RQT293" s="840"/>
      <c r="RQU293" s="840"/>
      <c r="RQV293" s="840"/>
      <c r="RQW293" s="840"/>
      <c r="RQX293" s="840"/>
      <c r="RQY293" s="840"/>
      <c r="RQZ293" s="840"/>
      <c r="RRA293" s="840"/>
      <c r="RRB293" s="840"/>
      <c r="RRC293" s="840"/>
      <c r="RRD293" s="840"/>
      <c r="RRE293" s="840"/>
      <c r="RRF293" s="840"/>
      <c r="RRG293" s="840"/>
      <c r="RRH293" s="840"/>
      <c r="RRI293" s="840"/>
      <c r="RRJ293" s="840"/>
      <c r="RRK293" s="840"/>
      <c r="RRL293" s="840"/>
      <c r="RRM293" s="840"/>
      <c r="RRN293" s="840"/>
      <c r="RRO293" s="840"/>
      <c r="RRP293" s="840"/>
      <c r="RRQ293" s="840"/>
      <c r="RRR293" s="840"/>
      <c r="RRS293" s="840"/>
      <c r="RRT293" s="840"/>
      <c r="RRU293" s="840"/>
      <c r="RRV293" s="840"/>
      <c r="RRW293" s="840"/>
      <c r="RRX293" s="840"/>
      <c r="RRY293" s="840"/>
      <c r="RRZ293" s="840"/>
      <c r="RSA293" s="840"/>
      <c r="RSB293" s="840"/>
      <c r="RSC293" s="840"/>
      <c r="RSD293" s="840"/>
      <c r="RSE293" s="840"/>
      <c r="RSF293" s="840"/>
      <c r="RSG293" s="840"/>
      <c r="RSH293" s="840"/>
      <c r="RSI293" s="840"/>
      <c r="RSJ293" s="840"/>
      <c r="RSK293" s="840"/>
      <c r="RSL293" s="840"/>
      <c r="RSM293" s="840"/>
      <c r="RSN293" s="840"/>
      <c r="RSO293" s="840"/>
      <c r="RSP293" s="840"/>
      <c r="RSQ293" s="840"/>
      <c r="RSR293" s="840"/>
      <c r="RSS293" s="840"/>
      <c r="RST293" s="840"/>
      <c r="RSU293" s="840"/>
      <c r="RSV293" s="840"/>
      <c r="RSW293" s="840"/>
      <c r="RSX293" s="840"/>
      <c r="RSY293" s="840"/>
      <c r="RSZ293" s="840"/>
      <c r="RTA293" s="840"/>
      <c r="RTB293" s="840"/>
      <c r="RTC293" s="840"/>
      <c r="RTD293" s="840"/>
      <c r="RTE293" s="840"/>
      <c r="RTF293" s="840"/>
      <c r="RTG293" s="840"/>
      <c r="RTH293" s="840"/>
      <c r="RTI293" s="840"/>
      <c r="RTJ293" s="840"/>
      <c r="RTK293" s="840"/>
      <c r="RTL293" s="840"/>
      <c r="RTM293" s="840"/>
      <c r="RTN293" s="840"/>
      <c r="RTO293" s="840"/>
      <c r="RTP293" s="840"/>
      <c r="RTQ293" s="840"/>
      <c r="RTR293" s="840"/>
      <c r="RTS293" s="840"/>
      <c r="RTT293" s="840"/>
      <c r="RTU293" s="840"/>
      <c r="RTV293" s="840"/>
      <c r="RTW293" s="840"/>
      <c r="RTX293" s="840"/>
      <c r="RTY293" s="840"/>
      <c r="RTZ293" s="840"/>
      <c r="RUA293" s="840"/>
      <c r="RUB293" s="840"/>
      <c r="RUC293" s="840"/>
      <c r="RUD293" s="840"/>
      <c r="RUE293" s="840"/>
      <c r="RUF293" s="840"/>
      <c r="RUG293" s="840"/>
      <c r="RUH293" s="840"/>
      <c r="RUI293" s="840"/>
      <c r="RUJ293" s="840"/>
      <c r="RUK293" s="840"/>
      <c r="RUL293" s="840"/>
      <c r="RUM293" s="840"/>
      <c r="RUN293" s="840"/>
      <c r="RUO293" s="840"/>
      <c r="RUP293" s="840"/>
      <c r="RUQ293" s="840"/>
      <c r="RUR293" s="840"/>
      <c r="RUS293" s="840"/>
      <c r="RUT293" s="840"/>
      <c r="RUU293" s="840"/>
      <c r="RUV293" s="840"/>
      <c r="RUW293" s="840"/>
      <c r="RUX293" s="840"/>
      <c r="RUY293" s="840"/>
      <c r="RUZ293" s="840"/>
      <c r="RVA293" s="840"/>
      <c r="RVB293" s="840"/>
      <c r="RVC293" s="840"/>
      <c r="RVD293" s="840"/>
      <c r="RVE293" s="840"/>
      <c r="RVF293" s="840"/>
      <c r="RVG293" s="840"/>
      <c r="RVH293" s="840"/>
      <c r="RVI293" s="840"/>
      <c r="RVJ293" s="840"/>
      <c r="RVK293" s="840"/>
      <c r="RVL293" s="840"/>
      <c r="RVM293" s="840"/>
      <c r="RVN293" s="840"/>
      <c r="RVO293" s="840"/>
      <c r="RVP293" s="840"/>
      <c r="RVQ293" s="840"/>
      <c r="RVR293" s="840"/>
      <c r="RVS293" s="840"/>
      <c r="RVT293" s="840"/>
      <c r="RVU293" s="840"/>
      <c r="RVV293" s="840"/>
      <c r="RVW293" s="840"/>
      <c r="RVX293" s="840"/>
      <c r="RVY293" s="840"/>
      <c r="RVZ293" s="840"/>
      <c r="RWA293" s="840"/>
      <c r="RWB293" s="840"/>
      <c r="RWC293" s="840"/>
      <c r="RWD293" s="840"/>
      <c r="RWE293" s="840"/>
      <c r="RWF293" s="840"/>
      <c r="RWG293" s="840"/>
      <c r="RWH293" s="840"/>
      <c r="RWI293" s="840"/>
      <c r="RWJ293" s="840"/>
      <c r="RWK293" s="840"/>
      <c r="RWL293" s="840"/>
      <c r="RWM293" s="840"/>
      <c r="RWN293" s="840"/>
      <c r="RWO293" s="840"/>
      <c r="RWP293" s="840"/>
      <c r="RWQ293" s="840"/>
      <c r="RWR293" s="840"/>
      <c r="RWS293" s="840"/>
      <c r="RWT293" s="840"/>
      <c r="RWU293" s="840"/>
      <c r="RWV293" s="840"/>
      <c r="RWW293" s="840"/>
      <c r="RWX293" s="840"/>
      <c r="RWY293" s="840"/>
      <c r="RWZ293" s="840"/>
      <c r="RXA293" s="840"/>
      <c r="RXB293" s="840"/>
      <c r="RXC293" s="840"/>
      <c r="RXD293" s="840"/>
      <c r="RXE293" s="840"/>
      <c r="RXF293" s="840"/>
      <c r="RXG293" s="840"/>
      <c r="RXH293" s="840"/>
      <c r="RXI293" s="840"/>
      <c r="RXJ293" s="840"/>
      <c r="RXK293" s="840"/>
      <c r="RXL293" s="840"/>
      <c r="RXM293" s="840"/>
      <c r="RXN293" s="840"/>
      <c r="RXO293" s="840"/>
      <c r="RXP293" s="840"/>
      <c r="RXQ293" s="840"/>
      <c r="RXR293" s="840"/>
      <c r="RXS293" s="840"/>
      <c r="RXT293" s="840"/>
      <c r="RXU293" s="840"/>
      <c r="RXV293" s="840"/>
      <c r="RXW293" s="840"/>
      <c r="RXX293" s="840"/>
      <c r="RXY293" s="840"/>
      <c r="RXZ293" s="840"/>
      <c r="RYA293" s="840"/>
      <c r="RYB293" s="840"/>
      <c r="RYC293" s="840"/>
      <c r="RYD293" s="840"/>
      <c r="RYE293" s="840"/>
      <c r="RYF293" s="840"/>
      <c r="RYG293" s="840"/>
      <c r="RYH293" s="840"/>
      <c r="RYI293" s="840"/>
      <c r="RYJ293" s="840"/>
      <c r="RYK293" s="840"/>
      <c r="RYL293" s="840"/>
      <c r="RYM293" s="840"/>
      <c r="RYN293" s="840"/>
      <c r="RYO293" s="840"/>
      <c r="RYP293" s="840"/>
      <c r="RYQ293" s="840"/>
      <c r="RYR293" s="840"/>
      <c r="RYS293" s="840"/>
      <c r="RYT293" s="840"/>
      <c r="RYU293" s="840"/>
      <c r="RYV293" s="840"/>
      <c r="RYW293" s="840"/>
      <c r="RYX293" s="840"/>
      <c r="RYY293" s="840"/>
      <c r="RYZ293" s="840"/>
      <c r="RZA293" s="840"/>
      <c r="RZB293" s="840"/>
      <c r="RZC293" s="840"/>
      <c r="RZD293" s="840"/>
      <c r="RZE293" s="840"/>
      <c r="RZF293" s="840"/>
      <c r="RZG293" s="840"/>
      <c r="RZH293" s="840"/>
      <c r="RZI293" s="840"/>
      <c r="RZJ293" s="840"/>
      <c r="RZK293" s="840"/>
      <c r="RZL293" s="840"/>
      <c r="RZM293" s="840"/>
      <c r="RZN293" s="840"/>
      <c r="RZO293" s="840"/>
      <c r="RZP293" s="840"/>
      <c r="RZQ293" s="840"/>
      <c r="RZR293" s="840"/>
      <c r="RZS293" s="840"/>
      <c r="RZT293" s="840"/>
      <c r="RZU293" s="840"/>
      <c r="RZV293" s="840"/>
      <c r="RZW293" s="840"/>
      <c r="RZX293" s="840"/>
      <c r="RZY293" s="840"/>
      <c r="RZZ293" s="840"/>
      <c r="SAA293" s="840"/>
      <c r="SAB293" s="840"/>
      <c r="SAC293" s="840"/>
      <c r="SAD293" s="840"/>
      <c r="SAE293" s="840"/>
      <c r="SAF293" s="840"/>
      <c r="SAG293" s="840"/>
      <c r="SAH293" s="840"/>
      <c r="SAI293" s="840"/>
      <c r="SAJ293" s="840"/>
      <c r="SAK293" s="840"/>
      <c r="SAL293" s="840"/>
      <c r="SAM293" s="840"/>
      <c r="SAN293" s="840"/>
      <c r="SAO293" s="840"/>
      <c r="SAP293" s="840"/>
      <c r="SAQ293" s="840"/>
      <c r="SAR293" s="840"/>
      <c r="SAS293" s="840"/>
      <c r="SAT293" s="840"/>
      <c r="SAU293" s="840"/>
      <c r="SAV293" s="840"/>
      <c r="SAW293" s="840"/>
      <c r="SAX293" s="840"/>
      <c r="SAY293" s="840"/>
      <c r="SAZ293" s="840"/>
      <c r="SBA293" s="840"/>
      <c r="SBB293" s="840"/>
      <c r="SBC293" s="840"/>
      <c r="SBD293" s="840"/>
      <c r="SBE293" s="840"/>
      <c r="SBF293" s="840"/>
      <c r="SBG293" s="840"/>
      <c r="SBH293" s="840"/>
      <c r="SBI293" s="840"/>
      <c r="SBJ293" s="840"/>
      <c r="SBK293" s="840"/>
      <c r="SBL293" s="840"/>
      <c r="SBM293" s="840"/>
      <c r="SBN293" s="840"/>
      <c r="SBO293" s="840"/>
      <c r="SBP293" s="840"/>
      <c r="SBQ293" s="840"/>
      <c r="SBR293" s="840"/>
      <c r="SBS293" s="840"/>
      <c r="SBT293" s="840"/>
      <c r="SBU293" s="840"/>
      <c r="SBV293" s="840"/>
      <c r="SBW293" s="840"/>
      <c r="SBX293" s="840"/>
      <c r="SBY293" s="840"/>
      <c r="SBZ293" s="840"/>
      <c r="SCA293" s="840"/>
      <c r="SCB293" s="840"/>
      <c r="SCC293" s="840"/>
      <c r="SCD293" s="840"/>
      <c r="SCE293" s="840"/>
      <c r="SCF293" s="840"/>
      <c r="SCG293" s="840"/>
      <c r="SCH293" s="840"/>
      <c r="SCI293" s="840"/>
      <c r="SCJ293" s="840"/>
      <c r="SCK293" s="840"/>
      <c r="SCL293" s="840"/>
      <c r="SCM293" s="840"/>
      <c r="SCN293" s="840"/>
      <c r="SCO293" s="840"/>
      <c r="SCP293" s="840"/>
      <c r="SCQ293" s="840"/>
      <c r="SCR293" s="840"/>
      <c r="SCS293" s="840"/>
      <c r="SCT293" s="840"/>
      <c r="SCU293" s="840"/>
      <c r="SCV293" s="840"/>
      <c r="SCW293" s="840"/>
      <c r="SCX293" s="840"/>
      <c r="SCY293" s="840"/>
      <c r="SCZ293" s="840"/>
      <c r="SDA293" s="840"/>
      <c r="SDB293" s="840"/>
      <c r="SDC293" s="840"/>
      <c r="SDD293" s="840"/>
      <c r="SDE293" s="840"/>
      <c r="SDF293" s="840"/>
      <c r="SDG293" s="840"/>
      <c r="SDH293" s="840"/>
      <c r="SDI293" s="840"/>
      <c r="SDJ293" s="840"/>
      <c r="SDK293" s="840"/>
      <c r="SDL293" s="840"/>
      <c r="SDM293" s="840"/>
      <c r="SDN293" s="840"/>
      <c r="SDO293" s="840"/>
      <c r="SDP293" s="840"/>
      <c r="SDQ293" s="840"/>
      <c r="SDR293" s="840"/>
      <c r="SDS293" s="840"/>
      <c r="SDT293" s="840"/>
      <c r="SDU293" s="840"/>
      <c r="SDV293" s="840"/>
      <c r="SDW293" s="840"/>
      <c r="SDX293" s="840"/>
      <c r="SDY293" s="840"/>
      <c r="SDZ293" s="840"/>
      <c r="SEA293" s="840"/>
      <c r="SEB293" s="840"/>
      <c r="SEC293" s="840"/>
      <c r="SED293" s="840"/>
      <c r="SEE293" s="840"/>
      <c r="SEF293" s="840"/>
      <c r="SEG293" s="840"/>
      <c r="SEH293" s="840"/>
      <c r="SEI293" s="840"/>
      <c r="SEJ293" s="840"/>
      <c r="SEK293" s="840"/>
      <c r="SEL293" s="840"/>
      <c r="SEM293" s="840"/>
      <c r="SEN293" s="840"/>
      <c r="SEO293" s="840"/>
      <c r="SEP293" s="840"/>
      <c r="SEQ293" s="840"/>
      <c r="SER293" s="840"/>
      <c r="SES293" s="840"/>
      <c r="SET293" s="840"/>
      <c r="SEU293" s="840"/>
      <c r="SEV293" s="840"/>
      <c r="SEW293" s="840"/>
      <c r="SEX293" s="840"/>
      <c r="SEY293" s="840"/>
      <c r="SEZ293" s="840"/>
      <c r="SFA293" s="840"/>
      <c r="SFB293" s="840"/>
      <c r="SFC293" s="840"/>
      <c r="SFD293" s="840"/>
      <c r="SFE293" s="840"/>
      <c r="SFF293" s="840"/>
      <c r="SFG293" s="840"/>
      <c r="SFH293" s="840"/>
      <c r="SFI293" s="840"/>
      <c r="SFJ293" s="840"/>
      <c r="SFK293" s="840"/>
      <c r="SFL293" s="840"/>
      <c r="SFM293" s="840"/>
      <c r="SFN293" s="840"/>
      <c r="SFO293" s="840"/>
      <c r="SFP293" s="840"/>
      <c r="SFQ293" s="840"/>
      <c r="SFR293" s="840"/>
      <c r="SFS293" s="840"/>
      <c r="SFT293" s="840"/>
      <c r="SFU293" s="840"/>
      <c r="SFV293" s="840"/>
      <c r="SFW293" s="840"/>
      <c r="SFX293" s="840"/>
      <c r="SFY293" s="840"/>
      <c r="SFZ293" s="840"/>
      <c r="SGA293" s="840"/>
      <c r="SGB293" s="840"/>
      <c r="SGC293" s="840"/>
      <c r="SGD293" s="840"/>
      <c r="SGE293" s="840"/>
      <c r="SGF293" s="840"/>
      <c r="SGG293" s="840"/>
      <c r="SGH293" s="840"/>
      <c r="SGI293" s="840"/>
      <c r="SGJ293" s="840"/>
      <c r="SGK293" s="840"/>
      <c r="SGL293" s="840"/>
      <c r="SGM293" s="840"/>
      <c r="SGN293" s="840"/>
      <c r="SGO293" s="840"/>
      <c r="SGP293" s="840"/>
      <c r="SGQ293" s="840"/>
      <c r="SGR293" s="840"/>
      <c r="SGS293" s="840"/>
      <c r="SGT293" s="840"/>
      <c r="SGU293" s="840"/>
      <c r="SGV293" s="840"/>
      <c r="SGW293" s="840"/>
      <c r="SGX293" s="840"/>
      <c r="SGY293" s="840"/>
      <c r="SGZ293" s="840"/>
      <c r="SHA293" s="840"/>
      <c r="SHB293" s="840"/>
      <c r="SHC293" s="840"/>
      <c r="SHD293" s="840"/>
      <c r="SHE293" s="840"/>
      <c r="SHF293" s="840"/>
      <c r="SHG293" s="840"/>
      <c r="SHH293" s="840"/>
      <c r="SHI293" s="840"/>
      <c r="SHJ293" s="840"/>
      <c r="SHK293" s="840"/>
      <c r="SHL293" s="840"/>
      <c r="SHM293" s="840"/>
      <c r="SHN293" s="840"/>
      <c r="SHO293" s="840"/>
      <c r="SHP293" s="840"/>
      <c r="SHQ293" s="840"/>
      <c r="SHR293" s="840"/>
      <c r="SHS293" s="840"/>
      <c r="SHT293" s="840"/>
      <c r="SHU293" s="840"/>
      <c r="SHV293" s="840"/>
      <c r="SHW293" s="840"/>
      <c r="SHX293" s="840"/>
      <c r="SHY293" s="840"/>
      <c r="SHZ293" s="840"/>
      <c r="SIA293" s="840"/>
      <c r="SIB293" s="840"/>
      <c r="SIC293" s="840"/>
      <c r="SID293" s="840"/>
      <c r="SIE293" s="840"/>
      <c r="SIF293" s="840"/>
      <c r="SIG293" s="840"/>
      <c r="SIH293" s="840"/>
      <c r="SII293" s="840"/>
      <c r="SIJ293" s="840"/>
      <c r="SIK293" s="840"/>
      <c r="SIL293" s="840"/>
      <c r="SIM293" s="840"/>
      <c r="SIN293" s="840"/>
      <c r="SIO293" s="840"/>
      <c r="SIP293" s="840"/>
      <c r="SIQ293" s="840"/>
      <c r="SIR293" s="840"/>
      <c r="SIS293" s="840"/>
      <c r="SIT293" s="840"/>
      <c r="SIU293" s="840"/>
      <c r="SIV293" s="840"/>
      <c r="SIW293" s="840"/>
      <c r="SIX293" s="840"/>
      <c r="SIY293" s="840"/>
      <c r="SIZ293" s="840"/>
      <c r="SJA293" s="840"/>
      <c r="SJB293" s="840"/>
      <c r="SJC293" s="840"/>
      <c r="SJD293" s="840"/>
      <c r="SJE293" s="840"/>
      <c r="SJF293" s="840"/>
      <c r="SJG293" s="840"/>
      <c r="SJH293" s="840"/>
      <c r="SJI293" s="840"/>
      <c r="SJJ293" s="840"/>
      <c r="SJK293" s="840"/>
      <c r="SJL293" s="840"/>
      <c r="SJM293" s="840"/>
      <c r="SJN293" s="840"/>
      <c r="SJO293" s="840"/>
      <c r="SJP293" s="840"/>
      <c r="SJQ293" s="840"/>
      <c r="SJR293" s="840"/>
      <c r="SJS293" s="840"/>
      <c r="SJT293" s="840"/>
      <c r="SJU293" s="840"/>
      <c r="SJV293" s="840"/>
      <c r="SJW293" s="840"/>
      <c r="SJX293" s="840"/>
      <c r="SJY293" s="840"/>
      <c r="SJZ293" s="840"/>
      <c r="SKA293" s="840"/>
      <c r="SKB293" s="840"/>
      <c r="SKC293" s="840"/>
      <c r="SKD293" s="840"/>
      <c r="SKE293" s="840"/>
      <c r="SKF293" s="840"/>
      <c r="SKG293" s="840"/>
      <c r="SKH293" s="840"/>
      <c r="SKI293" s="840"/>
      <c r="SKJ293" s="840"/>
      <c r="SKK293" s="840"/>
      <c r="SKL293" s="840"/>
      <c r="SKM293" s="840"/>
      <c r="SKN293" s="840"/>
      <c r="SKO293" s="840"/>
      <c r="SKP293" s="840"/>
      <c r="SKQ293" s="840"/>
      <c r="SKR293" s="840"/>
      <c r="SKS293" s="840"/>
      <c r="SKT293" s="840"/>
      <c r="SKU293" s="840"/>
      <c r="SKV293" s="840"/>
      <c r="SKW293" s="840"/>
      <c r="SKX293" s="840"/>
      <c r="SKY293" s="840"/>
      <c r="SKZ293" s="840"/>
      <c r="SLA293" s="840"/>
      <c r="SLB293" s="840"/>
      <c r="SLC293" s="840"/>
      <c r="SLD293" s="840"/>
      <c r="SLE293" s="840"/>
      <c r="SLF293" s="840"/>
      <c r="SLG293" s="840"/>
      <c r="SLH293" s="840"/>
      <c r="SLI293" s="840"/>
      <c r="SLJ293" s="840"/>
      <c r="SLK293" s="840"/>
      <c r="SLL293" s="840"/>
      <c r="SLM293" s="840"/>
      <c r="SLN293" s="840"/>
      <c r="SLO293" s="840"/>
      <c r="SLP293" s="840"/>
      <c r="SLQ293" s="840"/>
      <c r="SLR293" s="840"/>
      <c r="SLS293" s="840"/>
      <c r="SLT293" s="840"/>
      <c r="SLU293" s="840"/>
      <c r="SLV293" s="840"/>
      <c r="SLW293" s="840"/>
      <c r="SLX293" s="840"/>
      <c r="SLY293" s="840"/>
      <c r="SLZ293" s="840"/>
      <c r="SMA293" s="840"/>
      <c r="SMB293" s="840"/>
      <c r="SMC293" s="840"/>
      <c r="SMD293" s="840"/>
      <c r="SME293" s="840"/>
      <c r="SMF293" s="840"/>
      <c r="SMG293" s="840"/>
      <c r="SMH293" s="840"/>
      <c r="SMI293" s="840"/>
      <c r="SMJ293" s="840"/>
      <c r="SMK293" s="840"/>
      <c r="SML293" s="840"/>
      <c r="SMM293" s="840"/>
      <c r="SMN293" s="840"/>
      <c r="SMO293" s="840"/>
      <c r="SMP293" s="840"/>
      <c r="SMQ293" s="840"/>
      <c r="SMR293" s="840"/>
      <c r="SMS293" s="840"/>
      <c r="SMT293" s="840"/>
      <c r="SMU293" s="840"/>
      <c r="SMV293" s="840"/>
      <c r="SMW293" s="840"/>
      <c r="SMX293" s="840"/>
      <c r="SMY293" s="840"/>
      <c r="SMZ293" s="840"/>
      <c r="SNA293" s="840"/>
      <c r="SNB293" s="840"/>
      <c r="SNC293" s="840"/>
      <c r="SND293" s="840"/>
      <c r="SNE293" s="840"/>
      <c r="SNF293" s="840"/>
      <c r="SNG293" s="840"/>
      <c r="SNH293" s="840"/>
      <c r="SNI293" s="840"/>
      <c r="SNJ293" s="840"/>
      <c r="SNK293" s="840"/>
      <c r="SNL293" s="840"/>
      <c r="SNM293" s="840"/>
      <c r="SNN293" s="840"/>
      <c r="SNO293" s="840"/>
      <c r="SNP293" s="840"/>
      <c r="SNQ293" s="840"/>
      <c r="SNR293" s="840"/>
      <c r="SNS293" s="840"/>
      <c r="SNT293" s="840"/>
      <c r="SNU293" s="840"/>
      <c r="SNV293" s="840"/>
      <c r="SNW293" s="840"/>
      <c r="SNX293" s="840"/>
      <c r="SNY293" s="840"/>
      <c r="SNZ293" s="840"/>
      <c r="SOA293" s="840"/>
      <c r="SOB293" s="840"/>
      <c r="SOC293" s="840"/>
      <c r="SOD293" s="840"/>
      <c r="SOE293" s="840"/>
      <c r="SOF293" s="840"/>
      <c r="SOG293" s="840"/>
      <c r="SOH293" s="840"/>
      <c r="SOI293" s="840"/>
      <c r="SOJ293" s="840"/>
      <c r="SOK293" s="840"/>
      <c r="SOL293" s="840"/>
      <c r="SOM293" s="840"/>
      <c r="SON293" s="840"/>
      <c r="SOO293" s="840"/>
      <c r="SOP293" s="840"/>
      <c r="SOQ293" s="840"/>
      <c r="SOR293" s="840"/>
      <c r="SOS293" s="840"/>
      <c r="SOT293" s="840"/>
      <c r="SOU293" s="840"/>
      <c r="SOV293" s="840"/>
      <c r="SOW293" s="840"/>
      <c r="SOX293" s="840"/>
      <c r="SOY293" s="840"/>
      <c r="SOZ293" s="840"/>
      <c r="SPA293" s="840"/>
      <c r="SPB293" s="840"/>
      <c r="SPC293" s="840"/>
      <c r="SPD293" s="840"/>
      <c r="SPE293" s="840"/>
      <c r="SPF293" s="840"/>
      <c r="SPG293" s="840"/>
      <c r="SPH293" s="840"/>
      <c r="SPI293" s="840"/>
      <c r="SPJ293" s="840"/>
      <c r="SPK293" s="840"/>
      <c r="SPL293" s="840"/>
      <c r="SPM293" s="840"/>
      <c r="SPN293" s="840"/>
      <c r="SPO293" s="840"/>
      <c r="SPP293" s="840"/>
      <c r="SPQ293" s="840"/>
      <c r="SPR293" s="840"/>
      <c r="SPS293" s="840"/>
      <c r="SPT293" s="840"/>
      <c r="SPU293" s="840"/>
      <c r="SPV293" s="840"/>
      <c r="SPW293" s="840"/>
      <c r="SPX293" s="840"/>
      <c r="SPY293" s="840"/>
      <c r="SPZ293" s="840"/>
      <c r="SQA293" s="840"/>
      <c r="SQB293" s="840"/>
      <c r="SQC293" s="840"/>
      <c r="SQD293" s="840"/>
      <c r="SQE293" s="840"/>
      <c r="SQF293" s="840"/>
      <c r="SQG293" s="840"/>
      <c r="SQH293" s="840"/>
      <c r="SQI293" s="840"/>
      <c r="SQJ293" s="840"/>
      <c r="SQK293" s="840"/>
      <c r="SQL293" s="840"/>
      <c r="SQM293" s="840"/>
      <c r="SQN293" s="840"/>
      <c r="SQO293" s="840"/>
      <c r="SQP293" s="840"/>
      <c r="SQQ293" s="840"/>
      <c r="SQR293" s="840"/>
      <c r="SQS293" s="840"/>
      <c r="SQT293" s="840"/>
      <c r="SQU293" s="840"/>
      <c r="SQV293" s="840"/>
      <c r="SQW293" s="840"/>
      <c r="SQX293" s="840"/>
      <c r="SQY293" s="840"/>
      <c r="SQZ293" s="840"/>
      <c r="SRA293" s="840"/>
      <c r="SRB293" s="840"/>
      <c r="SRC293" s="840"/>
      <c r="SRD293" s="840"/>
      <c r="SRE293" s="840"/>
      <c r="SRF293" s="840"/>
      <c r="SRG293" s="840"/>
      <c r="SRH293" s="840"/>
      <c r="SRI293" s="840"/>
      <c r="SRJ293" s="840"/>
      <c r="SRK293" s="840"/>
      <c r="SRL293" s="840"/>
      <c r="SRM293" s="840"/>
      <c r="SRN293" s="840"/>
      <c r="SRO293" s="840"/>
      <c r="SRP293" s="840"/>
      <c r="SRQ293" s="840"/>
      <c r="SRR293" s="840"/>
      <c r="SRS293" s="840"/>
      <c r="SRT293" s="840"/>
      <c r="SRU293" s="840"/>
      <c r="SRV293" s="840"/>
      <c r="SRW293" s="840"/>
      <c r="SRX293" s="840"/>
      <c r="SRY293" s="840"/>
      <c r="SRZ293" s="840"/>
      <c r="SSA293" s="840"/>
      <c r="SSB293" s="840"/>
      <c r="SSC293" s="840"/>
      <c r="SSD293" s="840"/>
      <c r="SSE293" s="840"/>
      <c r="SSF293" s="840"/>
      <c r="SSG293" s="840"/>
      <c r="SSH293" s="840"/>
      <c r="SSI293" s="840"/>
      <c r="SSJ293" s="840"/>
      <c r="SSK293" s="840"/>
      <c r="SSL293" s="840"/>
      <c r="SSM293" s="840"/>
      <c r="SSN293" s="840"/>
      <c r="SSO293" s="840"/>
      <c r="SSP293" s="840"/>
      <c r="SSQ293" s="840"/>
      <c r="SSR293" s="840"/>
      <c r="SSS293" s="840"/>
      <c r="SST293" s="840"/>
      <c r="SSU293" s="840"/>
      <c r="SSV293" s="840"/>
      <c r="SSW293" s="840"/>
      <c r="SSX293" s="840"/>
      <c r="SSY293" s="840"/>
      <c r="SSZ293" s="840"/>
      <c r="STA293" s="840"/>
      <c r="STB293" s="840"/>
      <c r="STC293" s="840"/>
      <c r="STD293" s="840"/>
      <c r="STE293" s="840"/>
      <c r="STF293" s="840"/>
      <c r="STG293" s="840"/>
      <c r="STH293" s="840"/>
      <c r="STI293" s="840"/>
      <c r="STJ293" s="840"/>
      <c r="STK293" s="840"/>
      <c r="STL293" s="840"/>
      <c r="STM293" s="840"/>
      <c r="STN293" s="840"/>
      <c r="STO293" s="840"/>
      <c r="STP293" s="840"/>
      <c r="STQ293" s="840"/>
      <c r="STR293" s="840"/>
      <c r="STS293" s="840"/>
      <c r="STT293" s="840"/>
      <c r="STU293" s="840"/>
      <c r="STV293" s="840"/>
      <c r="STW293" s="840"/>
      <c r="STX293" s="840"/>
      <c r="STY293" s="840"/>
      <c r="STZ293" s="840"/>
      <c r="SUA293" s="840"/>
      <c r="SUB293" s="840"/>
      <c r="SUC293" s="840"/>
      <c r="SUD293" s="840"/>
      <c r="SUE293" s="840"/>
      <c r="SUF293" s="840"/>
      <c r="SUG293" s="840"/>
      <c r="SUH293" s="840"/>
      <c r="SUI293" s="840"/>
      <c r="SUJ293" s="840"/>
      <c r="SUK293" s="840"/>
      <c r="SUL293" s="840"/>
      <c r="SUM293" s="840"/>
      <c r="SUN293" s="840"/>
      <c r="SUO293" s="840"/>
      <c r="SUP293" s="840"/>
      <c r="SUQ293" s="840"/>
      <c r="SUR293" s="840"/>
      <c r="SUS293" s="840"/>
      <c r="SUT293" s="840"/>
      <c r="SUU293" s="840"/>
      <c r="SUV293" s="840"/>
      <c r="SUW293" s="840"/>
      <c r="SUX293" s="840"/>
      <c r="SUY293" s="840"/>
      <c r="SUZ293" s="840"/>
      <c r="SVA293" s="840"/>
      <c r="SVB293" s="840"/>
      <c r="SVC293" s="840"/>
      <c r="SVD293" s="840"/>
      <c r="SVE293" s="840"/>
      <c r="SVF293" s="840"/>
      <c r="SVG293" s="840"/>
      <c r="SVH293" s="840"/>
      <c r="SVI293" s="840"/>
      <c r="SVJ293" s="840"/>
      <c r="SVK293" s="840"/>
      <c r="SVL293" s="840"/>
      <c r="SVM293" s="840"/>
      <c r="SVN293" s="840"/>
      <c r="SVO293" s="840"/>
      <c r="SVP293" s="840"/>
      <c r="SVQ293" s="840"/>
      <c r="SVR293" s="840"/>
      <c r="SVS293" s="840"/>
      <c r="SVT293" s="840"/>
      <c r="SVU293" s="840"/>
      <c r="SVV293" s="840"/>
      <c r="SVW293" s="840"/>
      <c r="SVX293" s="840"/>
      <c r="SVY293" s="840"/>
      <c r="SVZ293" s="840"/>
      <c r="SWA293" s="840"/>
      <c r="SWB293" s="840"/>
      <c r="SWC293" s="840"/>
      <c r="SWD293" s="840"/>
      <c r="SWE293" s="840"/>
      <c r="SWF293" s="840"/>
      <c r="SWG293" s="840"/>
      <c r="SWH293" s="840"/>
      <c r="SWI293" s="840"/>
      <c r="SWJ293" s="840"/>
      <c r="SWK293" s="840"/>
      <c r="SWL293" s="840"/>
      <c r="SWM293" s="840"/>
      <c r="SWN293" s="840"/>
      <c r="SWO293" s="840"/>
      <c r="SWP293" s="840"/>
      <c r="SWQ293" s="840"/>
      <c r="SWR293" s="840"/>
      <c r="SWS293" s="840"/>
      <c r="SWT293" s="840"/>
      <c r="SWU293" s="840"/>
      <c r="SWV293" s="840"/>
      <c r="SWW293" s="840"/>
      <c r="SWX293" s="840"/>
      <c r="SWY293" s="840"/>
      <c r="SWZ293" s="840"/>
      <c r="SXA293" s="840"/>
      <c r="SXB293" s="840"/>
      <c r="SXC293" s="840"/>
      <c r="SXD293" s="840"/>
      <c r="SXE293" s="840"/>
      <c r="SXF293" s="840"/>
      <c r="SXG293" s="840"/>
      <c r="SXH293" s="840"/>
      <c r="SXI293" s="840"/>
      <c r="SXJ293" s="840"/>
      <c r="SXK293" s="840"/>
      <c r="SXL293" s="840"/>
      <c r="SXM293" s="840"/>
      <c r="SXN293" s="840"/>
      <c r="SXO293" s="840"/>
      <c r="SXP293" s="840"/>
      <c r="SXQ293" s="840"/>
      <c r="SXR293" s="840"/>
      <c r="SXS293" s="840"/>
      <c r="SXT293" s="840"/>
      <c r="SXU293" s="840"/>
      <c r="SXV293" s="840"/>
      <c r="SXW293" s="840"/>
      <c r="SXX293" s="840"/>
      <c r="SXY293" s="840"/>
      <c r="SXZ293" s="840"/>
      <c r="SYA293" s="840"/>
      <c r="SYB293" s="840"/>
      <c r="SYC293" s="840"/>
      <c r="SYD293" s="840"/>
      <c r="SYE293" s="840"/>
      <c r="SYF293" s="840"/>
      <c r="SYG293" s="840"/>
      <c r="SYH293" s="840"/>
      <c r="SYI293" s="840"/>
      <c r="SYJ293" s="840"/>
      <c r="SYK293" s="840"/>
      <c r="SYL293" s="840"/>
      <c r="SYM293" s="840"/>
      <c r="SYN293" s="840"/>
      <c r="SYO293" s="840"/>
      <c r="SYP293" s="840"/>
      <c r="SYQ293" s="840"/>
      <c r="SYR293" s="840"/>
      <c r="SYS293" s="840"/>
      <c r="SYT293" s="840"/>
      <c r="SYU293" s="840"/>
      <c r="SYV293" s="840"/>
      <c r="SYW293" s="840"/>
      <c r="SYX293" s="840"/>
      <c r="SYY293" s="840"/>
      <c r="SYZ293" s="840"/>
      <c r="SZA293" s="840"/>
      <c r="SZB293" s="840"/>
      <c r="SZC293" s="840"/>
      <c r="SZD293" s="840"/>
      <c r="SZE293" s="840"/>
      <c r="SZF293" s="840"/>
      <c r="SZG293" s="840"/>
      <c r="SZH293" s="840"/>
      <c r="SZI293" s="840"/>
      <c r="SZJ293" s="840"/>
      <c r="SZK293" s="840"/>
      <c r="SZL293" s="840"/>
      <c r="SZM293" s="840"/>
      <c r="SZN293" s="840"/>
      <c r="SZO293" s="840"/>
      <c r="SZP293" s="840"/>
      <c r="SZQ293" s="840"/>
      <c r="SZR293" s="840"/>
      <c r="SZS293" s="840"/>
      <c r="SZT293" s="840"/>
      <c r="SZU293" s="840"/>
      <c r="SZV293" s="840"/>
      <c r="SZW293" s="840"/>
      <c r="SZX293" s="840"/>
      <c r="SZY293" s="840"/>
      <c r="SZZ293" s="840"/>
      <c r="TAA293" s="840"/>
      <c r="TAB293" s="840"/>
      <c r="TAC293" s="840"/>
      <c r="TAD293" s="840"/>
      <c r="TAE293" s="840"/>
      <c r="TAF293" s="840"/>
      <c r="TAG293" s="840"/>
      <c r="TAH293" s="840"/>
      <c r="TAI293" s="840"/>
      <c r="TAJ293" s="840"/>
      <c r="TAK293" s="840"/>
      <c r="TAL293" s="840"/>
      <c r="TAM293" s="840"/>
      <c r="TAN293" s="840"/>
      <c r="TAO293" s="840"/>
      <c r="TAP293" s="840"/>
      <c r="TAQ293" s="840"/>
      <c r="TAR293" s="840"/>
      <c r="TAS293" s="840"/>
      <c r="TAT293" s="840"/>
      <c r="TAU293" s="840"/>
      <c r="TAV293" s="840"/>
      <c r="TAW293" s="840"/>
      <c r="TAX293" s="840"/>
      <c r="TAY293" s="840"/>
      <c r="TAZ293" s="840"/>
      <c r="TBA293" s="840"/>
      <c r="TBB293" s="840"/>
      <c r="TBC293" s="840"/>
      <c r="TBD293" s="840"/>
      <c r="TBE293" s="840"/>
      <c r="TBF293" s="840"/>
      <c r="TBG293" s="840"/>
      <c r="TBH293" s="840"/>
      <c r="TBI293" s="840"/>
      <c r="TBJ293" s="840"/>
      <c r="TBK293" s="840"/>
      <c r="TBL293" s="840"/>
      <c r="TBM293" s="840"/>
      <c r="TBN293" s="840"/>
      <c r="TBO293" s="840"/>
      <c r="TBP293" s="840"/>
      <c r="TBQ293" s="840"/>
      <c r="TBR293" s="840"/>
      <c r="TBS293" s="840"/>
      <c r="TBT293" s="840"/>
      <c r="TBU293" s="840"/>
      <c r="TBV293" s="840"/>
      <c r="TBW293" s="840"/>
      <c r="TBX293" s="840"/>
      <c r="TBY293" s="840"/>
      <c r="TBZ293" s="840"/>
      <c r="TCA293" s="840"/>
      <c r="TCB293" s="840"/>
      <c r="TCC293" s="840"/>
      <c r="TCD293" s="840"/>
      <c r="TCE293" s="840"/>
      <c r="TCF293" s="840"/>
      <c r="TCG293" s="840"/>
      <c r="TCH293" s="840"/>
      <c r="TCI293" s="840"/>
      <c r="TCJ293" s="840"/>
      <c r="TCK293" s="840"/>
      <c r="TCL293" s="840"/>
      <c r="TCM293" s="840"/>
      <c r="TCN293" s="840"/>
      <c r="TCO293" s="840"/>
      <c r="TCP293" s="840"/>
      <c r="TCQ293" s="840"/>
      <c r="TCR293" s="840"/>
      <c r="TCS293" s="840"/>
      <c r="TCT293" s="840"/>
      <c r="TCU293" s="840"/>
      <c r="TCV293" s="840"/>
      <c r="TCW293" s="840"/>
      <c r="TCX293" s="840"/>
      <c r="TCY293" s="840"/>
      <c r="TCZ293" s="840"/>
      <c r="TDA293" s="840"/>
      <c r="TDB293" s="840"/>
      <c r="TDC293" s="840"/>
      <c r="TDD293" s="840"/>
      <c r="TDE293" s="840"/>
      <c r="TDF293" s="840"/>
      <c r="TDG293" s="840"/>
      <c r="TDH293" s="840"/>
      <c r="TDI293" s="840"/>
      <c r="TDJ293" s="840"/>
      <c r="TDK293" s="840"/>
      <c r="TDL293" s="840"/>
      <c r="TDM293" s="840"/>
      <c r="TDN293" s="840"/>
      <c r="TDO293" s="840"/>
      <c r="TDP293" s="840"/>
      <c r="TDQ293" s="840"/>
      <c r="TDR293" s="840"/>
      <c r="TDS293" s="840"/>
      <c r="TDT293" s="840"/>
      <c r="TDU293" s="840"/>
      <c r="TDV293" s="840"/>
      <c r="TDW293" s="840"/>
      <c r="TDX293" s="840"/>
      <c r="TDY293" s="840"/>
      <c r="TDZ293" s="840"/>
      <c r="TEA293" s="840"/>
      <c r="TEB293" s="840"/>
      <c r="TEC293" s="840"/>
      <c r="TED293" s="840"/>
      <c r="TEE293" s="840"/>
      <c r="TEF293" s="840"/>
      <c r="TEG293" s="840"/>
      <c r="TEH293" s="840"/>
      <c r="TEI293" s="840"/>
      <c r="TEJ293" s="840"/>
      <c r="TEK293" s="840"/>
      <c r="TEL293" s="840"/>
      <c r="TEM293" s="840"/>
      <c r="TEN293" s="840"/>
      <c r="TEO293" s="840"/>
      <c r="TEP293" s="840"/>
      <c r="TEQ293" s="840"/>
      <c r="TER293" s="840"/>
      <c r="TES293" s="840"/>
      <c r="TET293" s="840"/>
      <c r="TEU293" s="840"/>
      <c r="TEV293" s="840"/>
      <c r="TEW293" s="840"/>
      <c r="TEX293" s="840"/>
      <c r="TEY293" s="840"/>
      <c r="TEZ293" s="840"/>
      <c r="TFA293" s="840"/>
      <c r="TFB293" s="840"/>
      <c r="TFC293" s="840"/>
      <c r="TFD293" s="840"/>
      <c r="TFE293" s="840"/>
      <c r="TFF293" s="840"/>
      <c r="TFG293" s="840"/>
      <c r="TFH293" s="840"/>
      <c r="TFI293" s="840"/>
      <c r="TFJ293" s="840"/>
      <c r="TFK293" s="840"/>
      <c r="TFL293" s="840"/>
      <c r="TFM293" s="840"/>
      <c r="TFN293" s="840"/>
      <c r="TFO293" s="840"/>
      <c r="TFP293" s="840"/>
      <c r="TFQ293" s="840"/>
      <c r="TFR293" s="840"/>
      <c r="TFS293" s="840"/>
      <c r="TFT293" s="840"/>
      <c r="TFU293" s="840"/>
      <c r="TFV293" s="840"/>
      <c r="TFW293" s="840"/>
      <c r="TFX293" s="840"/>
      <c r="TFY293" s="840"/>
      <c r="TFZ293" s="840"/>
      <c r="TGA293" s="840"/>
      <c r="TGB293" s="840"/>
      <c r="TGC293" s="840"/>
      <c r="TGD293" s="840"/>
      <c r="TGE293" s="840"/>
      <c r="TGF293" s="840"/>
      <c r="TGG293" s="840"/>
      <c r="TGH293" s="840"/>
      <c r="TGI293" s="840"/>
      <c r="TGJ293" s="840"/>
      <c r="TGK293" s="840"/>
      <c r="TGL293" s="840"/>
      <c r="TGM293" s="840"/>
      <c r="TGN293" s="840"/>
      <c r="TGO293" s="840"/>
      <c r="TGP293" s="840"/>
      <c r="TGQ293" s="840"/>
      <c r="TGR293" s="840"/>
      <c r="TGS293" s="840"/>
      <c r="TGT293" s="840"/>
      <c r="TGU293" s="840"/>
      <c r="TGV293" s="840"/>
      <c r="TGW293" s="840"/>
      <c r="TGX293" s="840"/>
      <c r="TGY293" s="840"/>
      <c r="TGZ293" s="840"/>
      <c r="THA293" s="840"/>
      <c r="THB293" s="840"/>
      <c r="THC293" s="840"/>
      <c r="THD293" s="840"/>
      <c r="THE293" s="840"/>
      <c r="THF293" s="840"/>
      <c r="THG293" s="840"/>
      <c r="THH293" s="840"/>
      <c r="THI293" s="840"/>
      <c r="THJ293" s="840"/>
      <c r="THK293" s="840"/>
      <c r="THL293" s="840"/>
      <c r="THM293" s="840"/>
      <c r="THN293" s="840"/>
      <c r="THO293" s="840"/>
      <c r="THP293" s="840"/>
      <c r="THQ293" s="840"/>
      <c r="THR293" s="840"/>
      <c r="THS293" s="840"/>
      <c r="THT293" s="840"/>
      <c r="THU293" s="840"/>
      <c r="THV293" s="840"/>
      <c r="THW293" s="840"/>
      <c r="THX293" s="840"/>
      <c r="THY293" s="840"/>
      <c r="THZ293" s="840"/>
      <c r="TIA293" s="840"/>
      <c r="TIB293" s="840"/>
      <c r="TIC293" s="840"/>
      <c r="TID293" s="840"/>
      <c r="TIE293" s="840"/>
      <c r="TIF293" s="840"/>
      <c r="TIG293" s="840"/>
      <c r="TIH293" s="840"/>
      <c r="TII293" s="840"/>
      <c r="TIJ293" s="840"/>
      <c r="TIK293" s="840"/>
      <c r="TIL293" s="840"/>
      <c r="TIM293" s="840"/>
      <c r="TIN293" s="840"/>
      <c r="TIO293" s="840"/>
      <c r="TIP293" s="840"/>
      <c r="TIQ293" s="840"/>
      <c r="TIR293" s="840"/>
      <c r="TIS293" s="840"/>
      <c r="TIT293" s="840"/>
      <c r="TIU293" s="840"/>
      <c r="TIV293" s="840"/>
      <c r="TIW293" s="840"/>
      <c r="TIX293" s="840"/>
      <c r="TIY293" s="840"/>
      <c r="TIZ293" s="840"/>
      <c r="TJA293" s="840"/>
      <c r="TJB293" s="840"/>
      <c r="TJC293" s="840"/>
      <c r="TJD293" s="840"/>
      <c r="TJE293" s="840"/>
      <c r="TJF293" s="840"/>
      <c r="TJG293" s="840"/>
      <c r="TJH293" s="840"/>
      <c r="TJI293" s="840"/>
      <c r="TJJ293" s="840"/>
      <c r="TJK293" s="840"/>
      <c r="TJL293" s="840"/>
      <c r="TJM293" s="840"/>
      <c r="TJN293" s="840"/>
      <c r="TJO293" s="840"/>
      <c r="TJP293" s="840"/>
      <c r="TJQ293" s="840"/>
      <c r="TJR293" s="840"/>
      <c r="TJS293" s="840"/>
      <c r="TJT293" s="840"/>
      <c r="TJU293" s="840"/>
      <c r="TJV293" s="840"/>
      <c r="TJW293" s="840"/>
      <c r="TJX293" s="840"/>
      <c r="TJY293" s="840"/>
      <c r="TJZ293" s="840"/>
      <c r="TKA293" s="840"/>
      <c r="TKB293" s="840"/>
      <c r="TKC293" s="840"/>
      <c r="TKD293" s="840"/>
      <c r="TKE293" s="840"/>
      <c r="TKF293" s="840"/>
      <c r="TKG293" s="840"/>
      <c r="TKH293" s="840"/>
      <c r="TKI293" s="840"/>
      <c r="TKJ293" s="840"/>
      <c r="TKK293" s="840"/>
      <c r="TKL293" s="840"/>
      <c r="TKM293" s="840"/>
      <c r="TKN293" s="840"/>
      <c r="TKO293" s="840"/>
      <c r="TKP293" s="840"/>
      <c r="TKQ293" s="840"/>
      <c r="TKR293" s="840"/>
      <c r="TKS293" s="840"/>
      <c r="TKT293" s="840"/>
      <c r="TKU293" s="840"/>
      <c r="TKV293" s="840"/>
      <c r="TKW293" s="840"/>
      <c r="TKX293" s="840"/>
      <c r="TKY293" s="840"/>
      <c r="TKZ293" s="840"/>
      <c r="TLA293" s="840"/>
      <c r="TLB293" s="840"/>
      <c r="TLC293" s="840"/>
      <c r="TLD293" s="840"/>
      <c r="TLE293" s="840"/>
      <c r="TLF293" s="840"/>
      <c r="TLG293" s="840"/>
      <c r="TLH293" s="840"/>
      <c r="TLI293" s="840"/>
      <c r="TLJ293" s="840"/>
      <c r="TLK293" s="840"/>
      <c r="TLL293" s="840"/>
      <c r="TLM293" s="840"/>
      <c r="TLN293" s="840"/>
      <c r="TLO293" s="840"/>
      <c r="TLP293" s="840"/>
      <c r="TLQ293" s="840"/>
      <c r="TLR293" s="840"/>
      <c r="TLS293" s="840"/>
      <c r="TLT293" s="840"/>
      <c r="TLU293" s="840"/>
      <c r="TLV293" s="840"/>
      <c r="TLW293" s="840"/>
      <c r="TLX293" s="840"/>
      <c r="TLY293" s="840"/>
      <c r="TLZ293" s="840"/>
      <c r="TMA293" s="840"/>
      <c r="TMB293" s="840"/>
      <c r="TMC293" s="840"/>
      <c r="TMD293" s="840"/>
      <c r="TME293" s="840"/>
      <c r="TMF293" s="840"/>
      <c r="TMG293" s="840"/>
      <c r="TMH293" s="840"/>
      <c r="TMI293" s="840"/>
      <c r="TMJ293" s="840"/>
      <c r="TMK293" s="840"/>
      <c r="TML293" s="840"/>
      <c r="TMM293" s="840"/>
      <c r="TMN293" s="840"/>
      <c r="TMO293" s="840"/>
      <c r="TMP293" s="840"/>
      <c r="TMQ293" s="840"/>
      <c r="TMR293" s="840"/>
      <c r="TMS293" s="840"/>
      <c r="TMT293" s="840"/>
      <c r="TMU293" s="840"/>
      <c r="TMV293" s="840"/>
      <c r="TMW293" s="840"/>
      <c r="TMX293" s="840"/>
      <c r="TMY293" s="840"/>
      <c r="TMZ293" s="840"/>
      <c r="TNA293" s="840"/>
      <c r="TNB293" s="840"/>
      <c r="TNC293" s="840"/>
      <c r="TND293" s="840"/>
      <c r="TNE293" s="840"/>
      <c r="TNF293" s="840"/>
      <c r="TNG293" s="840"/>
      <c r="TNH293" s="840"/>
      <c r="TNI293" s="840"/>
      <c r="TNJ293" s="840"/>
      <c r="TNK293" s="840"/>
      <c r="TNL293" s="840"/>
      <c r="TNM293" s="840"/>
      <c r="TNN293" s="840"/>
      <c r="TNO293" s="840"/>
      <c r="TNP293" s="840"/>
      <c r="TNQ293" s="840"/>
      <c r="TNR293" s="840"/>
      <c r="TNS293" s="840"/>
      <c r="TNT293" s="840"/>
      <c r="TNU293" s="840"/>
      <c r="TNV293" s="840"/>
      <c r="TNW293" s="840"/>
      <c r="TNX293" s="840"/>
      <c r="TNY293" s="840"/>
      <c r="TNZ293" s="840"/>
      <c r="TOA293" s="840"/>
      <c r="TOB293" s="840"/>
      <c r="TOC293" s="840"/>
      <c r="TOD293" s="840"/>
      <c r="TOE293" s="840"/>
      <c r="TOF293" s="840"/>
      <c r="TOG293" s="840"/>
      <c r="TOH293" s="840"/>
      <c r="TOI293" s="840"/>
      <c r="TOJ293" s="840"/>
      <c r="TOK293" s="840"/>
      <c r="TOL293" s="840"/>
      <c r="TOM293" s="840"/>
      <c r="TON293" s="840"/>
      <c r="TOO293" s="840"/>
      <c r="TOP293" s="840"/>
      <c r="TOQ293" s="840"/>
      <c r="TOR293" s="840"/>
      <c r="TOS293" s="840"/>
      <c r="TOT293" s="840"/>
      <c r="TOU293" s="840"/>
      <c r="TOV293" s="840"/>
      <c r="TOW293" s="840"/>
      <c r="TOX293" s="840"/>
      <c r="TOY293" s="840"/>
      <c r="TOZ293" s="840"/>
      <c r="TPA293" s="840"/>
      <c r="TPB293" s="840"/>
      <c r="TPC293" s="840"/>
      <c r="TPD293" s="840"/>
      <c r="TPE293" s="840"/>
      <c r="TPF293" s="840"/>
      <c r="TPG293" s="840"/>
      <c r="TPH293" s="840"/>
      <c r="TPI293" s="840"/>
      <c r="TPJ293" s="840"/>
      <c r="TPK293" s="840"/>
      <c r="TPL293" s="840"/>
      <c r="TPM293" s="840"/>
      <c r="TPN293" s="840"/>
      <c r="TPO293" s="840"/>
      <c r="TPP293" s="840"/>
      <c r="TPQ293" s="840"/>
      <c r="TPR293" s="840"/>
      <c r="TPS293" s="840"/>
      <c r="TPT293" s="840"/>
      <c r="TPU293" s="840"/>
      <c r="TPV293" s="840"/>
      <c r="TPW293" s="840"/>
      <c r="TPX293" s="840"/>
      <c r="TPY293" s="840"/>
      <c r="TPZ293" s="840"/>
      <c r="TQA293" s="840"/>
      <c r="TQB293" s="840"/>
      <c r="TQC293" s="840"/>
      <c r="TQD293" s="840"/>
      <c r="TQE293" s="840"/>
      <c r="TQF293" s="840"/>
      <c r="TQG293" s="840"/>
      <c r="TQH293" s="840"/>
      <c r="TQI293" s="840"/>
      <c r="TQJ293" s="840"/>
      <c r="TQK293" s="840"/>
      <c r="TQL293" s="840"/>
      <c r="TQM293" s="840"/>
      <c r="TQN293" s="840"/>
      <c r="TQO293" s="840"/>
      <c r="TQP293" s="840"/>
      <c r="TQQ293" s="840"/>
      <c r="TQR293" s="840"/>
      <c r="TQS293" s="840"/>
      <c r="TQT293" s="840"/>
      <c r="TQU293" s="840"/>
      <c r="TQV293" s="840"/>
      <c r="TQW293" s="840"/>
      <c r="TQX293" s="840"/>
      <c r="TQY293" s="840"/>
      <c r="TQZ293" s="840"/>
      <c r="TRA293" s="840"/>
      <c r="TRB293" s="840"/>
      <c r="TRC293" s="840"/>
      <c r="TRD293" s="840"/>
      <c r="TRE293" s="840"/>
      <c r="TRF293" s="840"/>
      <c r="TRG293" s="840"/>
      <c r="TRH293" s="840"/>
      <c r="TRI293" s="840"/>
      <c r="TRJ293" s="840"/>
      <c r="TRK293" s="840"/>
      <c r="TRL293" s="840"/>
      <c r="TRM293" s="840"/>
      <c r="TRN293" s="840"/>
      <c r="TRO293" s="840"/>
      <c r="TRP293" s="840"/>
      <c r="TRQ293" s="840"/>
      <c r="TRR293" s="840"/>
      <c r="TRS293" s="840"/>
      <c r="TRT293" s="840"/>
      <c r="TRU293" s="840"/>
      <c r="TRV293" s="840"/>
      <c r="TRW293" s="840"/>
      <c r="TRX293" s="840"/>
      <c r="TRY293" s="840"/>
      <c r="TRZ293" s="840"/>
      <c r="TSA293" s="840"/>
      <c r="TSB293" s="840"/>
      <c r="TSC293" s="840"/>
      <c r="TSD293" s="840"/>
      <c r="TSE293" s="840"/>
      <c r="TSF293" s="840"/>
      <c r="TSG293" s="840"/>
      <c r="TSH293" s="840"/>
      <c r="TSI293" s="840"/>
      <c r="TSJ293" s="840"/>
      <c r="TSK293" s="840"/>
      <c r="TSL293" s="840"/>
      <c r="TSM293" s="840"/>
      <c r="TSN293" s="840"/>
      <c r="TSO293" s="840"/>
      <c r="TSP293" s="840"/>
      <c r="TSQ293" s="840"/>
      <c r="TSR293" s="840"/>
      <c r="TSS293" s="840"/>
      <c r="TST293" s="840"/>
      <c r="TSU293" s="840"/>
      <c r="TSV293" s="840"/>
      <c r="TSW293" s="840"/>
      <c r="TSX293" s="840"/>
      <c r="TSY293" s="840"/>
      <c r="TSZ293" s="840"/>
      <c r="TTA293" s="840"/>
      <c r="TTB293" s="840"/>
      <c r="TTC293" s="840"/>
      <c r="TTD293" s="840"/>
      <c r="TTE293" s="840"/>
      <c r="TTF293" s="840"/>
      <c r="TTG293" s="840"/>
      <c r="TTH293" s="840"/>
      <c r="TTI293" s="840"/>
      <c r="TTJ293" s="840"/>
      <c r="TTK293" s="840"/>
      <c r="TTL293" s="840"/>
      <c r="TTM293" s="840"/>
      <c r="TTN293" s="840"/>
      <c r="TTO293" s="840"/>
      <c r="TTP293" s="840"/>
      <c r="TTQ293" s="840"/>
      <c r="TTR293" s="840"/>
      <c r="TTS293" s="840"/>
      <c r="TTT293" s="840"/>
      <c r="TTU293" s="840"/>
      <c r="TTV293" s="840"/>
      <c r="TTW293" s="840"/>
      <c r="TTX293" s="840"/>
      <c r="TTY293" s="840"/>
      <c r="TTZ293" s="840"/>
      <c r="TUA293" s="840"/>
      <c r="TUB293" s="840"/>
      <c r="TUC293" s="840"/>
      <c r="TUD293" s="840"/>
      <c r="TUE293" s="840"/>
      <c r="TUF293" s="840"/>
      <c r="TUG293" s="840"/>
      <c r="TUH293" s="840"/>
      <c r="TUI293" s="840"/>
      <c r="TUJ293" s="840"/>
      <c r="TUK293" s="840"/>
      <c r="TUL293" s="840"/>
      <c r="TUM293" s="840"/>
      <c r="TUN293" s="840"/>
      <c r="TUO293" s="840"/>
      <c r="TUP293" s="840"/>
      <c r="TUQ293" s="840"/>
      <c r="TUR293" s="840"/>
      <c r="TUS293" s="840"/>
      <c r="TUT293" s="840"/>
      <c r="TUU293" s="840"/>
      <c r="TUV293" s="840"/>
      <c r="TUW293" s="840"/>
      <c r="TUX293" s="840"/>
      <c r="TUY293" s="840"/>
      <c r="TUZ293" s="840"/>
      <c r="TVA293" s="840"/>
      <c r="TVB293" s="840"/>
      <c r="TVC293" s="840"/>
      <c r="TVD293" s="840"/>
      <c r="TVE293" s="840"/>
      <c r="TVF293" s="840"/>
      <c r="TVG293" s="840"/>
      <c r="TVH293" s="840"/>
      <c r="TVI293" s="840"/>
      <c r="TVJ293" s="840"/>
      <c r="TVK293" s="840"/>
      <c r="TVL293" s="840"/>
      <c r="TVM293" s="840"/>
      <c r="TVN293" s="840"/>
      <c r="TVO293" s="840"/>
      <c r="TVP293" s="840"/>
      <c r="TVQ293" s="840"/>
      <c r="TVR293" s="840"/>
      <c r="TVS293" s="840"/>
      <c r="TVT293" s="840"/>
      <c r="TVU293" s="840"/>
      <c r="TVV293" s="840"/>
      <c r="TVW293" s="840"/>
      <c r="TVX293" s="840"/>
      <c r="TVY293" s="840"/>
      <c r="TVZ293" s="840"/>
      <c r="TWA293" s="840"/>
      <c r="TWB293" s="840"/>
      <c r="TWC293" s="840"/>
      <c r="TWD293" s="840"/>
      <c r="TWE293" s="840"/>
      <c r="TWF293" s="840"/>
      <c r="TWG293" s="840"/>
      <c r="TWH293" s="840"/>
      <c r="TWI293" s="840"/>
      <c r="TWJ293" s="840"/>
      <c r="TWK293" s="840"/>
      <c r="TWL293" s="840"/>
      <c r="TWM293" s="840"/>
      <c r="TWN293" s="840"/>
      <c r="TWO293" s="840"/>
      <c r="TWP293" s="840"/>
      <c r="TWQ293" s="840"/>
      <c r="TWR293" s="840"/>
      <c r="TWS293" s="840"/>
      <c r="TWT293" s="840"/>
      <c r="TWU293" s="840"/>
      <c r="TWV293" s="840"/>
      <c r="TWW293" s="840"/>
      <c r="TWX293" s="840"/>
      <c r="TWY293" s="840"/>
      <c r="TWZ293" s="840"/>
      <c r="TXA293" s="840"/>
      <c r="TXB293" s="840"/>
      <c r="TXC293" s="840"/>
      <c r="TXD293" s="840"/>
      <c r="TXE293" s="840"/>
      <c r="TXF293" s="840"/>
      <c r="TXG293" s="840"/>
      <c r="TXH293" s="840"/>
      <c r="TXI293" s="840"/>
      <c r="TXJ293" s="840"/>
      <c r="TXK293" s="840"/>
      <c r="TXL293" s="840"/>
      <c r="TXM293" s="840"/>
      <c r="TXN293" s="840"/>
      <c r="TXO293" s="840"/>
      <c r="TXP293" s="840"/>
      <c r="TXQ293" s="840"/>
      <c r="TXR293" s="840"/>
      <c r="TXS293" s="840"/>
      <c r="TXT293" s="840"/>
      <c r="TXU293" s="840"/>
      <c r="TXV293" s="840"/>
      <c r="TXW293" s="840"/>
      <c r="TXX293" s="840"/>
      <c r="TXY293" s="840"/>
      <c r="TXZ293" s="840"/>
      <c r="TYA293" s="840"/>
      <c r="TYB293" s="840"/>
      <c r="TYC293" s="840"/>
      <c r="TYD293" s="840"/>
      <c r="TYE293" s="840"/>
      <c r="TYF293" s="840"/>
      <c r="TYG293" s="840"/>
      <c r="TYH293" s="840"/>
      <c r="TYI293" s="840"/>
      <c r="TYJ293" s="840"/>
      <c r="TYK293" s="840"/>
      <c r="TYL293" s="840"/>
      <c r="TYM293" s="840"/>
      <c r="TYN293" s="840"/>
      <c r="TYO293" s="840"/>
      <c r="TYP293" s="840"/>
      <c r="TYQ293" s="840"/>
      <c r="TYR293" s="840"/>
      <c r="TYS293" s="840"/>
      <c r="TYT293" s="840"/>
      <c r="TYU293" s="840"/>
      <c r="TYV293" s="840"/>
      <c r="TYW293" s="840"/>
      <c r="TYX293" s="840"/>
      <c r="TYY293" s="840"/>
      <c r="TYZ293" s="840"/>
      <c r="TZA293" s="840"/>
      <c r="TZB293" s="840"/>
      <c r="TZC293" s="840"/>
      <c r="TZD293" s="840"/>
      <c r="TZE293" s="840"/>
      <c r="TZF293" s="840"/>
      <c r="TZG293" s="840"/>
      <c r="TZH293" s="840"/>
      <c r="TZI293" s="840"/>
      <c r="TZJ293" s="840"/>
      <c r="TZK293" s="840"/>
      <c r="TZL293" s="840"/>
      <c r="TZM293" s="840"/>
      <c r="TZN293" s="840"/>
      <c r="TZO293" s="840"/>
      <c r="TZP293" s="840"/>
      <c r="TZQ293" s="840"/>
      <c r="TZR293" s="840"/>
      <c r="TZS293" s="840"/>
      <c r="TZT293" s="840"/>
      <c r="TZU293" s="840"/>
      <c r="TZV293" s="840"/>
      <c r="TZW293" s="840"/>
      <c r="TZX293" s="840"/>
      <c r="TZY293" s="840"/>
      <c r="TZZ293" s="840"/>
      <c r="UAA293" s="840"/>
      <c r="UAB293" s="840"/>
      <c r="UAC293" s="840"/>
      <c r="UAD293" s="840"/>
      <c r="UAE293" s="840"/>
      <c r="UAF293" s="840"/>
      <c r="UAG293" s="840"/>
      <c r="UAH293" s="840"/>
      <c r="UAI293" s="840"/>
      <c r="UAJ293" s="840"/>
      <c r="UAK293" s="840"/>
      <c r="UAL293" s="840"/>
      <c r="UAM293" s="840"/>
      <c r="UAN293" s="840"/>
      <c r="UAO293" s="840"/>
      <c r="UAP293" s="840"/>
      <c r="UAQ293" s="840"/>
      <c r="UAR293" s="840"/>
      <c r="UAS293" s="840"/>
      <c r="UAT293" s="840"/>
      <c r="UAU293" s="840"/>
      <c r="UAV293" s="840"/>
      <c r="UAW293" s="840"/>
      <c r="UAX293" s="840"/>
      <c r="UAY293" s="840"/>
      <c r="UAZ293" s="840"/>
      <c r="UBA293" s="840"/>
      <c r="UBB293" s="840"/>
      <c r="UBC293" s="840"/>
      <c r="UBD293" s="840"/>
      <c r="UBE293" s="840"/>
      <c r="UBF293" s="840"/>
      <c r="UBG293" s="840"/>
      <c r="UBH293" s="840"/>
      <c r="UBI293" s="840"/>
      <c r="UBJ293" s="840"/>
      <c r="UBK293" s="840"/>
      <c r="UBL293" s="840"/>
      <c r="UBM293" s="840"/>
      <c r="UBN293" s="840"/>
      <c r="UBO293" s="840"/>
      <c r="UBP293" s="840"/>
      <c r="UBQ293" s="840"/>
      <c r="UBR293" s="840"/>
      <c r="UBS293" s="840"/>
      <c r="UBT293" s="840"/>
      <c r="UBU293" s="840"/>
      <c r="UBV293" s="840"/>
      <c r="UBW293" s="840"/>
      <c r="UBX293" s="840"/>
      <c r="UBY293" s="840"/>
      <c r="UBZ293" s="840"/>
      <c r="UCA293" s="840"/>
      <c r="UCB293" s="840"/>
      <c r="UCC293" s="840"/>
      <c r="UCD293" s="840"/>
      <c r="UCE293" s="840"/>
      <c r="UCF293" s="840"/>
      <c r="UCG293" s="840"/>
      <c r="UCH293" s="840"/>
      <c r="UCI293" s="840"/>
      <c r="UCJ293" s="840"/>
      <c r="UCK293" s="840"/>
      <c r="UCL293" s="840"/>
      <c r="UCM293" s="840"/>
      <c r="UCN293" s="840"/>
      <c r="UCO293" s="840"/>
      <c r="UCP293" s="840"/>
      <c r="UCQ293" s="840"/>
      <c r="UCR293" s="840"/>
      <c r="UCS293" s="840"/>
      <c r="UCT293" s="840"/>
      <c r="UCU293" s="840"/>
      <c r="UCV293" s="840"/>
      <c r="UCW293" s="840"/>
      <c r="UCX293" s="840"/>
      <c r="UCY293" s="840"/>
      <c r="UCZ293" s="840"/>
      <c r="UDA293" s="840"/>
      <c r="UDB293" s="840"/>
      <c r="UDC293" s="840"/>
      <c r="UDD293" s="840"/>
      <c r="UDE293" s="840"/>
      <c r="UDF293" s="840"/>
      <c r="UDG293" s="840"/>
      <c r="UDH293" s="840"/>
      <c r="UDI293" s="840"/>
      <c r="UDJ293" s="840"/>
      <c r="UDK293" s="840"/>
      <c r="UDL293" s="840"/>
      <c r="UDM293" s="840"/>
      <c r="UDN293" s="840"/>
      <c r="UDO293" s="840"/>
      <c r="UDP293" s="840"/>
      <c r="UDQ293" s="840"/>
      <c r="UDR293" s="840"/>
      <c r="UDS293" s="840"/>
      <c r="UDT293" s="840"/>
      <c r="UDU293" s="840"/>
      <c r="UDV293" s="840"/>
      <c r="UDW293" s="840"/>
      <c r="UDX293" s="840"/>
      <c r="UDY293" s="840"/>
      <c r="UDZ293" s="840"/>
      <c r="UEA293" s="840"/>
      <c r="UEB293" s="840"/>
      <c r="UEC293" s="840"/>
      <c r="UED293" s="840"/>
      <c r="UEE293" s="840"/>
      <c r="UEF293" s="840"/>
      <c r="UEG293" s="840"/>
      <c r="UEH293" s="840"/>
      <c r="UEI293" s="840"/>
      <c r="UEJ293" s="840"/>
      <c r="UEK293" s="840"/>
      <c r="UEL293" s="840"/>
      <c r="UEM293" s="840"/>
      <c r="UEN293" s="840"/>
      <c r="UEO293" s="840"/>
      <c r="UEP293" s="840"/>
      <c r="UEQ293" s="840"/>
      <c r="UER293" s="840"/>
      <c r="UES293" s="840"/>
      <c r="UET293" s="840"/>
      <c r="UEU293" s="840"/>
      <c r="UEV293" s="840"/>
      <c r="UEW293" s="840"/>
      <c r="UEX293" s="840"/>
      <c r="UEY293" s="840"/>
      <c r="UEZ293" s="840"/>
      <c r="UFA293" s="840"/>
      <c r="UFB293" s="840"/>
      <c r="UFC293" s="840"/>
      <c r="UFD293" s="840"/>
      <c r="UFE293" s="840"/>
      <c r="UFF293" s="840"/>
      <c r="UFG293" s="840"/>
      <c r="UFH293" s="840"/>
      <c r="UFI293" s="840"/>
      <c r="UFJ293" s="840"/>
      <c r="UFK293" s="840"/>
      <c r="UFL293" s="840"/>
      <c r="UFM293" s="840"/>
      <c r="UFN293" s="840"/>
      <c r="UFO293" s="840"/>
      <c r="UFP293" s="840"/>
      <c r="UFQ293" s="840"/>
      <c r="UFR293" s="840"/>
      <c r="UFS293" s="840"/>
      <c r="UFT293" s="840"/>
      <c r="UFU293" s="840"/>
      <c r="UFV293" s="840"/>
      <c r="UFW293" s="840"/>
      <c r="UFX293" s="840"/>
      <c r="UFY293" s="840"/>
      <c r="UFZ293" s="840"/>
      <c r="UGA293" s="840"/>
      <c r="UGB293" s="840"/>
      <c r="UGC293" s="840"/>
      <c r="UGD293" s="840"/>
      <c r="UGE293" s="840"/>
      <c r="UGF293" s="840"/>
      <c r="UGG293" s="840"/>
      <c r="UGH293" s="840"/>
      <c r="UGI293" s="840"/>
      <c r="UGJ293" s="840"/>
      <c r="UGK293" s="840"/>
      <c r="UGL293" s="840"/>
      <c r="UGM293" s="840"/>
      <c r="UGN293" s="840"/>
      <c r="UGO293" s="840"/>
      <c r="UGP293" s="840"/>
      <c r="UGQ293" s="840"/>
      <c r="UGR293" s="840"/>
      <c r="UGS293" s="840"/>
      <c r="UGT293" s="840"/>
      <c r="UGU293" s="840"/>
      <c r="UGV293" s="840"/>
      <c r="UGW293" s="840"/>
      <c r="UGX293" s="840"/>
      <c r="UGY293" s="840"/>
      <c r="UGZ293" s="840"/>
      <c r="UHA293" s="840"/>
      <c r="UHB293" s="840"/>
      <c r="UHC293" s="840"/>
      <c r="UHD293" s="840"/>
      <c r="UHE293" s="840"/>
      <c r="UHF293" s="840"/>
      <c r="UHG293" s="840"/>
      <c r="UHH293" s="840"/>
      <c r="UHI293" s="840"/>
      <c r="UHJ293" s="840"/>
      <c r="UHK293" s="840"/>
      <c r="UHL293" s="840"/>
      <c r="UHM293" s="840"/>
      <c r="UHN293" s="840"/>
      <c r="UHO293" s="840"/>
      <c r="UHP293" s="840"/>
      <c r="UHQ293" s="840"/>
      <c r="UHR293" s="840"/>
      <c r="UHS293" s="840"/>
      <c r="UHT293" s="840"/>
      <c r="UHU293" s="840"/>
      <c r="UHV293" s="840"/>
      <c r="UHW293" s="840"/>
      <c r="UHX293" s="840"/>
      <c r="UHY293" s="840"/>
      <c r="UHZ293" s="840"/>
      <c r="UIA293" s="840"/>
      <c r="UIB293" s="840"/>
      <c r="UIC293" s="840"/>
      <c r="UID293" s="840"/>
      <c r="UIE293" s="840"/>
      <c r="UIF293" s="840"/>
      <c r="UIG293" s="840"/>
      <c r="UIH293" s="840"/>
      <c r="UII293" s="840"/>
      <c r="UIJ293" s="840"/>
      <c r="UIK293" s="840"/>
      <c r="UIL293" s="840"/>
      <c r="UIM293" s="840"/>
      <c r="UIN293" s="840"/>
      <c r="UIO293" s="840"/>
      <c r="UIP293" s="840"/>
      <c r="UIQ293" s="840"/>
      <c r="UIR293" s="840"/>
      <c r="UIS293" s="840"/>
      <c r="UIT293" s="840"/>
      <c r="UIU293" s="840"/>
      <c r="UIV293" s="840"/>
      <c r="UIW293" s="840"/>
      <c r="UIX293" s="840"/>
      <c r="UIY293" s="840"/>
      <c r="UIZ293" s="840"/>
      <c r="UJA293" s="840"/>
      <c r="UJB293" s="840"/>
      <c r="UJC293" s="840"/>
      <c r="UJD293" s="840"/>
      <c r="UJE293" s="840"/>
      <c r="UJF293" s="840"/>
      <c r="UJG293" s="840"/>
      <c r="UJH293" s="840"/>
      <c r="UJI293" s="840"/>
      <c r="UJJ293" s="840"/>
      <c r="UJK293" s="840"/>
      <c r="UJL293" s="840"/>
      <c r="UJM293" s="840"/>
      <c r="UJN293" s="840"/>
      <c r="UJO293" s="840"/>
      <c r="UJP293" s="840"/>
      <c r="UJQ293" s="840"/>
      <c r="UJR293" s="840"/>
      <c r="UJS293" s="840"/>
      <c r="UJT293" s="840"/>
      <c r="UJU293" s="840"/>
      <c r="UJV293" s="840"/>
      <c r="UJW293" s="840"/>
      <c r="UJX293" s="840"/>
      <c r="UJY293" s="840"/>
      <c r="UJZ293" s="840"/>
      <c r="UKA293" s="840"/>
      <c r="UKB293" s="840"/>
      <c r="UKC293" s="840"/>
      <c r="UKD293" s="840"/>
      <c r="UKE293" s="840"/>
      <c r="UKF293" s="840"/>
      <c r="UKG293" s="840"/>
      <c r="UKH293" s="840"/>
      <c r="UKI293" s="840"/>
      <c r="UKJ293" s="840"/>
      <c r="UKK293" s="840"/>
      <c r="UKL293" s="840"/>
      <c r="UKM293" s="840"/>
      <c r="UKN293" s="840"/>
      <c r="UKO293" s="840"/>
      <c r="UKP293" s="840"/>
      <c r="UKQ293" s="840"/>
      <c r="UKR293" s="840"/>
      <c r="UKS293" s="840"/>
      <c r="UKT293" s="840"/>
      <c r="UKU293" s="840"/>
      <c r="UKV293" s="840"/>
      <c r="UKW293" s="840"/>
      <c r="UKX293" s="840"/>
      <c r="UKY293" s="840"/>
      <c r="UKZ293" s="840"/>
      <c r="ULA293" s="840"/>
      <c r="ULB293" s="840"/>
      <c r="ULC293" s="840"/>
      <c r="ULD293" s="840"/>
      <c r="ULE293" s="840"/>
      <c r="ULF293" s="840"/>
      <c r="ULG293" s="840"/>
      <c r="ULH293" s="840"/>
      <c r="ULI293" s="840"/>
      <c r="ULJ293" s="840"/>
      <c r="ULK293" s="840"/>
      <c r="ULL293" s="840"/>
      <c r="ULM293" s="840"/>
      <c r="ULN293" s="840"/>
      <c r="ULO293" s="840"/>
      <c r="ULP293" s="840"/>
      <c r="ULQ293" s="840"/>
      <c r="ULR293" s="840"/>
      <c r="ULS293" s="840"/>
      <c r="ULT293" s="840"/>
      <c r="ULU293" s="840"/>
      <c r="ULV293" s="840"/>
      <c r="ULW293" s="840"/>
      <c r="ULX293" s="840"/>
      <c r="ULY293" s="840"/>
      <c r="ULZ293" s="840"/>
      <c r="UMA293" s="840"/>
      <c r="UMB293" s="840"/>
      <c r="UMC293" s="840"/>
      <c r="UMD293" s="840"/>
      <c r="UME293" s="840"/>
      <c r="UMF293" s="840"/>
      <c r="UMG293" s="840"/>
      <c r="UMH293" s="840"/>
      <c r="UMI293" s="840"/>
      <c r="UMJ293" s="840"/>
      <c r="UMK293" s="840"/>
      <c r="UML293" s="840"/>
      <c r="UMM293" s="840"/>
      <c r="UMN293" s="840"/>
      <c r="UMO293" s="840"/>
      <c r="UMP293" s="840"/>
      <c r="UMQ293" s="840"/>
      <c r="UMR293" s="840"/>
      <c r="UMS293" s="840"/>
      <c r="UMT293" s="840"/>
      <c r="UMU293" s="840"/>
      <c r="UMV293" s="840"/>
      <c r="UMW293" s="840"/>
      <c r="UMX293" s="840"/>
      <c r="UMY293" s="840"/>
      <c r="UMZ293" s="840"/>
      <c r="UNA293" s="840"/>
      <c r="UNB293" s="840"/>
      <c r="UNC293" s="840"/>
      <c r="UND293" s="840"/>
      <c r="UNE293" s="840"/>
      <c r="UNF293" s="840"/>
      <c r="UNG293" s="840"/>
      <c r="UNH293" s="840"/>
      <c r="UNI293" s="840"/>
      <c r="UNJ293" s="840"/>
      <c r="UNK293" s="840"/>
      <c r="UNL293" s="840"/>
      <c r="UNM293" s="840"/>
      <c r="UNN293" s="840"/>
      <c r="UNO293" s="840"/>
      <c r="UNP293" s="840"/>
      <c r="UNQ293" s="840"/>
      <c r="UNR293" s="840"/>
      <c r="UNS293" s="840"/>
      <c r="UNT293" s="840"/>
      <c r="UNU293" s="840"/>
      <c r="UNV293" s="840"/>
      <c r="UNW293" s="840"/>
      <c r="UNX293" s="840"/>
      <c r="UNY293" s="840"/>
      <c r="UNZ293" s="840"/>
      <c r="UOA293" s="840"/>
      <c r="UOB293" s="840"/>
      <c r="UOC293" s="840"/>
      <c r="UOD293" s="840"/>
      <c r="UOE293" s="840"/>
      <c r="UOF293" s="840"/>
      <c r="UOG293" s="840"/>
      <c r="UOH293" s="840"/>
      <c r="UOI293" s="840"/>
      <c r="UOJ293" s="840"/>
      <c r="UOK293" s="840"/>
      <c r="UOL293" s="840"/>
      <c r="UOM293" s="840"/>
      <c r="UON293" s="840"/>
      <c r="UOO293" s="840"/>
      <c r="UOP293" s="840"/>
      <c r="UOQ293" s="840"/>
      <c r="UOR293" s="840"/>
      <c r="UOS293" s="840"/>
      <c r="UOT293" s="840"/>
      <c r="UOU293" s="840"/>
      <c r="UOV293" s="840"/>
      <c r="UOW293" s="840"/>
      <c r="UOX293" s="840"/>
      <c r="UOY293" s="840"/>
      <c r="UOZ293" s="840"/>
      <c r="UPA293" s="840"/>
      <c r="UPB293" s="840"/>
      <c r="UPC293" s="840"/>
      <c r="UPD293" s="840"/>
      <c r="UPE293" s="840"/>
      <c r="UPF293" s="840"/>
      <c r="UPG293" s="840"/>
      <c r="UPH293" s="840"/>
      <c r="UPI293" s="840"/>
      <c r="UPJ293" s="840"/>
      <c r="UPK293" s="840"/>
      <c r="UPL293" s="840"/>
      <c r="UPM293" s="840"/>
      <c r="UPN293" s="840"/>
      <c r="UPO293" s="840"/>
      <c r="UPP293" s="840"/>
      <c r="UPQ293" s="840"/>
      <c r="UPR293" s="840"/>
      <c r="UPS293" s="840"/>
      <c r="UPT293" s="840"/>
      <c r="UPU293" s="840"/>
      <c r="UPV293" s="840"/>
      <c r="UPW293" s="840"/>
      <c r="UPX293" s="840"/>
      <c r="UPY293" s="840"/>
      <c r="UPZ293" s="840"/>
      <c r="UQA293" s="840"/>
      <c r="UQB293" s="840"/>
      <c r="UQC293" s="840"/>
      <c r="UQD293" s="840"/>
      <c r="UQE293" s="840"/>
      <c r="UQF293" s="840"/>
      <c r="UQG293" s="840"/>
      <c r="UQH293" s="840"/>
      <c r="UQI293" s="840"/>
      <c r="UQJ293" s="840"/>
      <c r="UQK293" s="840"/>
      <c r="UQL293" s="840"/>
      <c r="UQM293" s="840"/>
      <c r="UQN293" s="840"/>
      <c r="UQO293" s="840"/>
      <c r="UQP293" s="840"/>
      <c r="UQQ293" s="840"/>
      <c r="UQR293" s="840"/>
      <c r="UQS293" s="840"/>
      <c r="UQT293" s="840"/>
      <c r="UQU293" s="840"/>
      <c r="UQV293" s="840"/>
      <c r="UQW293" s="840"/>
      <c r="UQX293" s="840"/>
      <c r="UQY293" s="840"/>
      <c r="UQZ293" s="840"/>
      <c r="URA293" s="840"/>
      <c r="URB293" s="840"/>
      <c r="URC293" s="840"/>
      <c r="URD293" s="840"/>
      <c r="URE293" s="840"/>
      <c r="URF293" s="840"/>
      <c r="URG293" s="840"/>
      <c r="URH293" s="840"/>
      <c r="URI293" s="840"/>
      <c r="URJ293" s="840"/>
      <c r="URK293" s="840"/>
      <c r="URL293" s="840"/>
      <c r="URM293" s="840"/>
      <c r="URN293" s="840"/>
      <c r="URO293" s="840"/>
      <c r="URP293" s="840"/>
      <c r="URQ293" s="840"/>
      <c r="URR293" s="840"/>
      <c r="URS293" s="840"/>
      <c r="URT293" s="840"/>
      <c r="URU293" s="840"/>
      <c r="URV293" s="840"/>
      <c r="URW293" s="840"/>
      <c r="URX293" s="840"/>
      <c r="URY293" s="840"/>
      <c r="URZ293" s="840"/>
      <c r="USA293" s="840"/>
      <c r="USB293" s="840"/>
      <c r="USC293" s="840"/>
      <c r="USD293" s="840"/>
      <c r="USE293" s="840"/>
      <c r="USF293" s="840"/>
      <c r="USG293" s="840"/>
      <c r="USH293" s="840"/>
      <c r="USI293" s="840"/>
      <c r="USJ293" s="840"/>
      <c r="USK293" s="840"/>
      <c r="USL293" s="840"/>
      <c r="USM293" s="840"/>
      <c r="USN293" s="840"/>
      <c r="USO293" s="840"/>
      <c r="USP293" s="840"/>
      <c r="USQ293" s="840"/>
      <c r="USR293" s="840"/>
      <c r="USS293" s="840"/>
      <c r="UST293" s="840"/>
      <c r="USU293" s="840"/>
      <c r="USV293" s="840"/>
      <c r="USW293" s="840"/>
      <c r="USX293" s="840"/>
      <c r="USY293" s="840"/>
      <c r="USZ293" s="840"/>
      <c r="UTA293" s="840"/>
      <c r="UTB293" s="840"/>
      <c r="UTC293" s="840"/>
      <c r="UTD293" s="840"/>
      <c r="UTE293" s="840"/>
      <c r="UTF293" s="840"/>
      <c r="UTG293" s="840"/>
      <c r="UTH293" s="840"/>
      <c r="UTI293" s="840"/>
      <c r="UTJ293" s="840"/>
      <c r="UTK293" s="840"/>
      <c r="UTL293" s="840"/>
      <c r="UTM293" s="840"/>
      <c r="UTN293" s="840"/>
      <c r="UTO293" s="840"/>
      <c r="UTP293" s="840"/>
      <c r="UTQ293" s="840"/>
      <c r="UTR293" s="840"/>
      <c r="UTS293" s="840"/>
      <c r="UTT293" s="840"/>
      <c r="UTU293" s="840"/>
      <c r="UTV293" s="840"/>
      <c r="UTW293" s="840"/>
      <c r="UTX293" s="840"/>
      <c r="UTY293" s="840"/>
      <c r="UTZ293" s="840"/>
      <c r="UUA293" s="840"/>
      <c r="UUB293" s="840"/>
      <c r="UUC293" s="840"/>
      <c r="UUD293" s="840"/>
      <c r="UUE293" s="840"/>
      <c r="UUF293" s="840"/>
      <c r="UUG293" s="840"/>
      <c r="UUH293" s="840"/>
      <c r="UUI293" s="840"/>
      <c r="UUJ293" s="840"/>
      <c r="UUK293" s="840"/>
      <c r="UUL293" s="840"/>
      <c r="UUM293" s="840"/>
      <c r="UUN293" s="840"/>
      <c r="UUO293" s="840"/>
      <c r="UUP293" s="840"/>
      <c r="UUQ293" s="840"/>
      <c r="UUR293" s="840"/>
      <c r="UUS293" s="840"/>
      <c r="UUT293" s="840"/>
      <c r="UUU293" s="840"/>
      <c r="UUV293" s="840"/>
      <c r="UUW293" s="840"/>
      <c r="UUX293" s="840"/>
      <c r="UUY293" s="840"/>
      <c r="UUZ293" s="840"/>
      <c r="UVA293" s="840"/>
      <c r="UVB293" s="840"/>
      <c r="UVC293" s="840"/>
      <c r="UVD293" s="840"/>
      <c r="UVE293" s="840"/>
      <c r="UVF293" s="840"/>
      <c r="UVG293" s="840"/>
      <c r="UVH293" s="840"/>
      <c r="UVI293" s="840"/>
      <c r="UVJ293" s="840"/>
      <c r="UVK293" s="840"/>
      <c r="UVL293" s="840"/>
      <c r="UVM293" s="840"/>
      <c r="UVN293" s="840"/>
      <c r="UVO293" s="840"/>
      <c r="UVP293" s="840"/>
      <c r="UVQ293" s="840"/>
      <c r="UVR293" s="840"/>
      <c r="UVS293" s="840"/>
      <c r="UVT293" s="840"/>
      <c r="UVU293" s="840"/>
      <c r="UVV293" s="840"/>
      <c r="UVW293" s="840"/>
      <c r="UVX293" s="840"/>
      <c r="UVY293" s="840"/>
      <c r="UVZ293" s="840"/>
      <c r="UWA293" s="840"/>
      <c r="UWB293" s="840"/>
      <c r="UWC293" s="840"/>
      <c r="UWD293" s="840"/>
      <c r="UWE293" s="840"/>
      <c r="UWF293" s="840"/>
      <c r="UWG293" s="840"/>
      <c r="UWH293" s="840"/>
      <c r="UWI293" s="840"/>
      <c r="UWJ293" s="840"/>
      <c r="UWK293" s="840"/>
      <c r="UWL293" s="840"/>
      <c r="UWM293" s="840"/>
      <c r="UWN293" s="840"/>
      <c r="UWO293" s="840"/>
      <c r="UWP293" s="840"/>
      <c r="UWQ293" s="840"/>
      <c r="UWR293" s="840"/>
      <c r="UWS293" s="840"/>
      <c r="UWT293" s="840"/>
      <c r="UWU293" s="840"/>
      <c r="UWV293" s="840"/>
      <c r="UWW293" s="840"/>
      <c r="UWX293" s="840"/>
      <c r="UWY293" s="840"/>
      <c r="UWZ293" s="840"/>
      <c r="UXA293" s="840"/>
      <c r="UXB293" s="840"/>
      <c r="UXC293" s="840"/>
      <c r="UXD293" s="840"/>
      <c r="UXE293" s="840"/>
      <c r="UXF293" s="840"/>
      <c r="UXG293" s="840"/>
      <c r="UXH293" s="840"/>
      <c r="UXI293" s="840"/>
      <c r="UXJ293" s="840"/>
      <c r="UXK293" s="840"/>
      <c r="UXL293" s="840"/>
      <c r="UXM293" s="840"/>
      <c r="UXN293" s="840"/>
      <c r="UXO293" s="840"/>
      <c r="UXP293" s="840"/>
      <c r="UXQ293" s="840"/>
      <c r="UXR293" s="840"/>
      <c r="UXS293" s="840"/>
      <c r="UXT293" s="840"/>
      <c r="UXU293" s="840"/>
      <c r="UXV293" s="840"/>
      <c r="UXW293" s="840"/>
      <c r="UXX293" s="840"/>
      <c r="UXY293" s="840"/>
      <c r="UXZ293" s="840"/>
      <c r="UYA293" s="840"/>
      <c r="UYB293" s="840"/>
      <c r="UYC293" s="840"/>
      <c r="UYD293" s="840"/>
      <c r="UYE293" s="840"/>
      <c r="UYF293" s="840"/>
      <c r="UYG293" s="840"/>
      <c r="UYH293" s="840"/>
      <c r="UYI293" s="840"/>
      <c r="UYJ293" s="840"/>
      <c r="UYK293" s="840"/>
      <c r="UYL293" s="840"/>
      <c r="UYM293" s="840"/>
      <c r="UYN293" s="840"/>
      <c r="UYO293" s="840"/>
      <c r="UYP293" s="840"/>
      <c r="UYQ293" s="840"/>
      <c r="UYR293" s="840"/>
      <c r="UYS293" s="840"/>
      <c r="UYT293" s="840"/>
      <c r="UYU293" s="840"/>
      <c r="UYV293" s="840"/>
      <c r="UYW293" s="840"/>
      <c r="UYX293" s="840"/>
      <c r="UYY293" s="840"/>
      <c r="UYZ293" s="840"/>
      <c r="UZA293" s="840"/>
      <c r="UZB293" s="840"/>
      <c r="UZC293" s="840"/>
      <c r="UZD293" s="840"/>
      <c r="UZE293" s="840"/>
      <c r="UZF293" s="840"/>
      <c r="UZG293" s="840"/>
      <c r="UZH293" s="840"/>
      <c r="UZI293" s="840"/>
      <c r="UZJ293" s="840"/>
      <c r="UZK293" s="840"/>
      <c r="UZL293" s="840"/>
      <c r="UZM293" s="840"/>
      <c r="UZN293" s="840"/>
      <c r="UZO293" s="840"/>
      <c r="UZP293" s="840"/>
      <c r="UZQ293" s="840"/>
      <c r="UZR293" s="840"/>
      <c r="UZS293" s="840"/>
      <c r="UZT293" s="840"/>
      <c r="UZU293" s="840"/>
      <c r="UZV293" s="840"/>
      <c r="UZW293" s="840"/>
      <c r="UZX293" s="840"/>
      <c r="UZY293" s="840"/>
      <c r="UZZ293" s="840"/>
      <c r="VAA293" s="840"/>
      <c r="VAB293" s="840"/>
      <c r="VAC293" s="840"/>
      <c r="VAD293" s="840"/>
      <c r="VAE293" s="840"/>
      <c r="VAF293" s="840"/>
      <c r="VAG293" s="840"/>
      <c r="VAH293" s="840"/>
      <c r="VAI293" s="840"/>
      <c r="VAJ293" s="840"/>
      <c r="VAK293" s="840"/>
      <c r="VAL293" s="840"/>
      <c r="VAM293" s="840"/>
      <c r="VAN293" s="840"/>
      <c r="VAO293" s="840"/>
      <c r="VAP293" s="840"/>
      <c r="VAQ293" s="840"/>
      <c r="VAR293" s="840"/>
      <c r="VAS293" s="840"/>
      <c r="VAT293" s="840"/>
      <c r="VAU293" s="840"/>
      <c r="VAV293" s="840"/>
      <c r="VAW293" s="840"/>
      <c r="VAX293" s="840"/>
      <c r="VAY293" s="840"/>
      <c r="VAZ293" s="840"/>
      <c r="VBA293" s="840"/>
      <c r="VBB293" s="840"/>
      <c r="VBC293" s="840"/>
      <c r="VBD293" s="840"/>
      <c r="VBE293" s="840"/>
      <c r="VBF293" s="840"/>
      <c r="VBG293" s="840"/>
      <c r="VBH293" s="840"/>
      <c r="VBI293" s="840"/>
      <c r="VBJ293" s="840"/>
      <c r="VBK293" s="840"/>
      <c r="VBL293" s="840"/>
      <c r="VBM293" s="840"/>
      <c r="VBN293" s="840"/>
      <c r="VBO293" s="840"/>
      <c r="VBP293" s="840"/>
      <c r="VBQ293" s="840"/>
      <c r="VBR293" s="840"/>
      <c r="VBS293" s="840"/>
      <c r="VBT293" s="840"/>
      <c r="VBU293" s="840"/>
      <c r="VBV293" s="840"/>
      <c r="VBW293" s="840"/>
      <c r="VBX293" s="840"/>
      <c r="VBY293" s="840"/>
      <c r="VBZ293" s="840"/>
      <c r="VCA293" s="840"/>
      <c r="VCB293" s="840"/>
      <c r="VCC293" s="840"/>
      <c r="VCD293" s="840"/>
      <c r="VCE293" s="840"/>
      <c r="VCF293" s="840"/>
      <c r="VCG293" s="840"/>
      <c r="VCH293" s="840"/>
      <c r="VCI293" s="840"/>
      <c r="VCJ293" s="840"/>
      <c r="VCK293" s="840"/>
      <c r="VCL293" s="840"/>
      <c r="VCM293" s="840"/>
      <c r="VCN293" s="840"/>
      <c r="VCO293" s="840"/>
      <c r="VCP293" s="840"/>
      <c r="VCQ293" s="840"/>
      <c r="VCR293" s="840"/>
      <c r="VCS293" s="840"/>
      <c r="VCT293" s="840"/>
      <c r="VCU293" s="840"/>
      <c r="VCV293" s="840"/>
      <c r="VCW293" s="840"/>
      <c r="VCX293" s="840"/>
      <c r="VCY293" s="840"/>
      <c r="VCZ293" s="840"/>
      <c r="VDA293" s="840"/>
      <c r="VDB293" s="840"/>
      <c r="VDC293" s="840"/>
      <c r="VDD293" s="840"/>
      <c r="VDE293" s="840"/>
      <c r="VDF293" s="840"/>
      <c r="VDG293" s="840"/>
      <c r="VDH293" s="840"/>
      <c r="VDI293" s="840"/>
      <c r="VDJ293" s="840"/>
      <c r="VDK293" s="840"/>
      <c r="VDL293" s="840"/>
      <c r="VDM293" s="840"/>
      <c r="VDN293" s="840"/>
      <c r="VDO293" s="840"/>
      <c r="VDP293" s="840"/>
      <c r="VDQ293" s="840"/>
      <c r="VDR293" s="840"/>
      <c r="VDS293" s="840"/>
      <c r="VDT293" s="840"/>
      <c r="VDU293" s="840"/>
      <c r="VDV293" s="840"/>
      <c r="VDW293" s="840"/>
      <c r="VDX293" s="840"/>
      <c r="VDY293" s="840"/>
      <c r="VDZ293" s="840"/>
      <c r="VEA293" s="840"/>
      <c r="VEB293" s="840"/>
      <c r="VEC293" s="840"/>
      <c r="VED293" s="840"/>
      <c r="VEE293" s="840"/>
      <c r="VEF293" s="840"/>
      <c r="VEG293" s="840"/>
      <c r="VEH293" s="840"/>
      <c r="VEI293" s="840"/>
      <c r="VEJ293" s="840"/>
      <c r="VEK293" s="840"/>
      <c r="VEL293" s="840"/>
      <c r="VEM293" s="840"/>
      <c r="VEN293" s="840"/>
      <c r="VEO293" s="840"/>
      <c r="VEP293" s="840"/>
      <c r="VEQ293" s="840"/>
      <c r="VER293" s="840"/>
      <c r="VES293" s="840"/>
      <c r="VET293" s="840"/>
      <c r="VEU293" s="840"/>
      <c r="VEV293" s="840"/>
      <c r="VEW293" s="840"/>
      <c r="VEX293" s="840"/>
      <c r="VEY293" s="840"/>
      <c r="VEZ293" s="840"/>
      <c r="VFA293" s="840"/>
      <c r="VFB293" s="840"/>
      <c r="VFC293" s="840"/>
      <c r="VFD293" s="840"/>
      <c r="VFE293" s="840"/>
      <c r="VFF293" s="840"/>
      <c r="VFG293" s="840"/>
      <c r="VFH293" s="840"/>
      <c r="VFI293" s="840"/>
      <c r="VFJ293" s="840"/>
      <c r="VFK293" s="840"/>
      <c r="VFL293" s="840"/>
      <c r="VFM293" s="840"/>
      <c r="VFN293" s="840"/>
      <c r="VFO293" s="840"/>
      <c r="VFP293" s="840"/>
      <c r="VFQ293" s="840"/>
      <c r="VFR293" s="840"/>
      <c r="VFS293" s="840"/>
      <c r="VFT293" s="840"/>
      <c r="VFU293" s="840"/>
      <c r="VFV293" s="840"/>
      <c r="VFW293" s="840"/>
      <c r="VFX293" s="840"/>
      <c r="VFY293" s="840"/>
      <c r="VFZ293" s="840"/>
      <c r="VGA293" s="840"/>
      <c r="VGB293" s="840"/>
      <c r="VGC293" s="840"/>
      <c r="VGD293" s="840"/>
      <c r="VGE293" s="840"/>
      <c r="VGF293" s="840"/>
      <c r="VGG293" s="840"/>
      <c r="VGH293" s="840"/>
      <c r="VGI293" s="840"/>
      <c r="VGJ293" s="840"/>
      <c r="VGK293" s="840"/>
      <c r="VGL293" s="840"/>
      <c r="VGM293" s="840"/>
      <c r="VGN293" s="840"/>
      <c r="VGO293" s="840"/>
      <c r="VGP293" s="840"/>
      <c r="VGQ293" s="840"/>
      <c r="VGR293" s="840"/>
      <c r="VGS293" s="840"/>
      <c r="VGT293" s="840"/>
      <c r="VGU293" s="840"/>
      <c r="VGV293" s="840"/>
      <c r="VGW293" s="840"/>
      <c r="VGX293" s="840"/>
      <c r="VGY293" s="840"/>
      <c r="VGZ293" s="840"/>
      <c r="VHA293" s="840"/>
      <c r="VHB293" s="840"/>
      <c r="VHC293" s="840"/>
      <c r="VHD293" s="840"/>
      <c r="VHE293" s="840"/>
      <c r="VHF293" s="840"/>
      <c r="VHG293" s="840"/>
      <c r="VHH293" s="840"/>
      <c r="VHI293" s="840"/>
      <c r="VHJ293" s="840"/>
      <c r="VHK293" s="840"/>
      <c r="VHL293" s="840"/>
      <c r="VHM293" s="840"/>
      <c r="VHN293" s="840"/>
      <c r="VHO293" s="840"/>
      <c r="VHP293" s="840"/>
      <c r="VHQ293" s="840"/>
      <c r="VHR293" s="840"/>
      <c r="VHS293" s="840"/>
      <c r="VHT293" s="840"/>
      <c r="VHU293" s="840"/>
      <c r="VHV293" s="840"/>
      <c r="VHW293" s="840"/>
      <c r="VHX293" s="840"/>
      <c r="VHY293" s="840"/>
      <c r="VHZ293" s="840"/>
      <c r="VIA293" s="840"/>
      <c r="VIB293" s="840"/>
      <c r="VIC293" s="840"/>
      <c r="VID293" s="840"/>
      <c r="VIE293" s="840"/>
      <c r="VIF293" s="840"/>
      <c r="VIG293" s="840"/>
      <c r="VIH293" s="840"/>
      <c r="VII293" s="840"/>
      <c r="VIJ293" s="840"/>
      <c r="VIK293" s="840"/>
      <c r="VIL293" s="840"/>
      <c r="VIM293" s="840"/>
      <c r="VIN293" s="840"/>
      <c r="VIO293" s="840"/>
      <c r="VIP293" s="840"/>
      <c r="VIQ293" s="840"/>
      <c r="VIR293" s="840"/>
      <c r="VIS293" s="840"/>
      <c r="VIT293" s="840"/>
      <c r="VIU293" s="840"/>
      <c r="VIV293" s="840"/>
      <c r="VIW293" s="840"/>
      <c r="VIX293" s="840"/>
      <c r="VIY293" s="840"/>
      <c r="VIZ293" s="840"/>
      <c r="VJA293" s="840"/>
      <c r="VJB293" s="840"/>
      <c r="VJC293" s="840"/>
      <c r="VJD293" s="840"/>
      <c r="VJE293" s="840"/>
      <c r="VJF293" s="840"/>
      <c r="VJG293" s="840"/>
      <c r="VJH293" s="840"/>
      <c r="VJI293" s="840"/>
      <c r="VJJ293" s="840"/>
      <c r="VJK293" s="840"/>
      <c r="VJL293" s="840"/>
      <c r="VJM293" s="840"/>
      <c r="VJN293" s="840"/>
      <c r="VJO293" s="840"/>
      <c r="VJP293" s="840"/>
      <c r="VJQ293" s="840"/>
      <c r="VJR293" s="840"/>
      <c r="VJS293" s="840"/>
      <c r="VJT293" s="840"/>
      <c r="VJU293" s="840"/>
      <c r="VJV293" s="840"/>
      <c r="VJW293" s="840"/>
      <c r="VJX293" s="840"/>
      <c r="VJY293" s="840"/>
      <c r="VJZ293" s="840"/>
      <c r="VKA293" s="840"/>
      <c r="VKB293" s="840"/>
      <c r="VKC293" s="840"/>
      <c r="VKD293" s="840"/>
      <c r="VKE293" s="840"/>
      <c r="VKF293" s="840"/>
      <c r="VKG293" s="840"/>
      <c r="VKH293" s="840"/>
      <c r="VKI293" s="840"/>
      <c r="VKJ293" s="840"/>
      <c r="VKK293" s="840"/>
      <c r="VKL293" s="840"/>
      <c r="VKM293" s="840"/>
      <c r="VKN293" s="840"/>
      <c r="VKO293" s="840"/>
      <c r="VKP293" s="840"/>
      <c r="VKQ293" s="840"/>
      <c r="VKR293" s="840"/>
      <c r="VKS293" s="840"/>
      <c r="VKT293" s="840"/>
      <c r="VKU293" s="840"/>
      <c r="VKV293" s="840"/>
      <c r="VKW293" s="840"/>
      <c r="VKX293" s="840"/>
      <c r="VKY293" s="840"/>
      <c r="VKZ293" s="840"/>
      <c r="VLA293" s="840"/>
      <c r="VLB293" s="840"/>
      <c r="VLC293" s="840"/>
      <c r="VLD293" s="840"/>
      <c r="VLE293" s="840"/>
      <c r="VLF293" s="840"/>
      <c r="VLG293" s="840"/>
      <c r="VLH293" s="840"/>
      <c r="VLI293" s="840"/>
      <c r="VLJ293" s="840"/>
      <c r="VLK293" s="840"/>
      <c r="VLL293" s="840"/>
      <c r="VLM293" s="840"/>
      <c r="VLN293" s="840"/>
      <c r="VLO293" s="840"/>
      <c r="VLP293" s="840"/>
      <c r="VLQ293" s="840"/>
      <c r="VLR293" s="840"/>
      <c r="VLS293" s="840"/>
      <c r="VLT293" s="840"/>
      <c r="VLU293" s="840"/>
      <c r="VLV293" s="840"/>
      <c r="VLW293" s="840"/>
      <c r="VLX293" s="840"/>
      <c r="VLY293" s="840"/>
      <c r="VLZ293" s="840"/>
      <c r="VMA293" s="840"/>
      <c r="VMB293" s="840"/>
      <c r="VMC293" s="840"/>
      <c r="VMD293" s="840"/>
      <c r="VME293" s="840"/>
      <c r="VMF293" s="840"/>
      <c r="VMG293" s="840"/>
      <c r="VMH293" s="840"/>
      <c r="VMI293" s="840"/>
      <c r="VMJ293" s="840"/>
      <c r="VMK293" s="840"/>
      <c r="VML293" s="840"/>
      <c r="VMM293" s="840"/>
      <c r="VMN293" s="840"/>
      <c r="VMO293" s="840"/>
      <c r="VMP293" s="840"/>
      <c r="VMQ293" s="840"/>
      <c r="VMR293" s="840"/>
      <c r="VMS293" s="840"/>
      <c r="VMT293" s="840"/>
      <c r="VMU293" s="840"/>
      <c r="VMV293" s="840"/>
      <c r="VMW293" s="840"/>
      <c r="VMX293" s="840"/>
      <c r="VMY293" s="840"/>
      <c r="VMZ293" s="840"/>
      <c r="VNA293" s="840"/>
      <c r="VNB293" s="840"/>
      <c r="VNC293" s="840"/>
      <c r="VND293" s="840"/>
      <c r="VNE293" s="840"/>
      <c r="VNF293" s="840"/>
      <c r="VNG293" s="840"/>
      <c r="VNH293" s="840"/>
      <c r="VNI293" s="840"/>
      <c r="VNJ293" s="840"/>
      <c r="VNK293" s="840"/>
      <c r="VNL293" s="840"/>
      <c r="VNM293" s="840"/>
      <c r="VNN293" s="840"/>
      <c r="VNO293" s="840"/>
      <c r="VNP293" s="840"/>
      <c r="VNQ293" s="840"/>
      <c r="VNR293" s="840"/>
      <c r="VNS293" s="840"/>
      <c r="VNT293" s="840"/>
      <c r="VNU293" s="840"/>
      <c r="VNV293" s="840"/>
      <c r="VNW293" s="840"/>
      <c r="VNX293" s="840"/>
      <c r="VNY293" s="840"/>
      <c r="VNZ293" s="840"/>
      <c r="VOA293" s="840"/>
      <c r="VOB293" s="840"/>
      <c r="VOC293" s="840"/>
      <c r="VOD293" s="840"/>
      <c r="VOE293" s="840"/>
      <c r="VOF293" s="840"/>
      <c r="VOG293" s="840"/>
      <c r="VOH293" s="840"/>
      <c r="VOI293" s="840"/>
      <c r="VOJ293" s="840"/>
      <c r="VOK293" s="840"/>
      <c r="VOL293" s="840"/>
      <c r="VOM293" s="840"/>
      <c r="VON293" s="840"/>
      <c r="VOO293" s="840"/>
      <c r="VOP293" s="840"/>
      <c r="VOQ293" s="840"/>
      <c r="VOR293" s="840"/>
      <c r="VOS293" s="840"/>
      <c r="VOT293" s="840"/>
      <c r="VOU293" s="840"/>
      <c r="VOV293" s="840"/>
      <c r="VOW293" s="840"/>
      <c r="VOX293" s="840"/>
      <c r="VOY293" s="840"/>
      <c r="VOZ293" s="840"/>
      <c r="VPA293" s="840"/>
      <c r="VPB293" s="840"/>
      <c r="VPC293" s="840"/>
      <c r="VPD293" s="840"/>
      <c r="VPE293" s="840"/>
      <c r="VPF293" s="840"/>
      <c r="VPG293" s="840"/>
      <c r="VPH293" s="840"/>
      <c r="VPI293" s="840"/>
      <c r="VPJ293" s="840"/>
      <c r="VPK293" s="840"/>
      <c r="VPL293" s="840"/>
      <c r="VPM293" s="840"/>
      <c r="VPN293" s="840"/>
      <c r="VPO293" s="840"/>
      <c r="VPP293" s="840"/>
      <c r="VPQ293" s="840"/>
      <c r="VPR293" s="840"/>
      <c r="VPS293" s="840"/>
      <c r="VPT293" s="840"/>
      <c r="VPU293" s="840"/>
      <c r="VPV293" s="840"/>
      <c r="VPW293" s="840"/>
      <c r="VPX293" s="840"/>
      <c r="VPY293" s="840"/>
      <c r="VPZ293" s="840"/>
      <c r="VQA293" s="840"/>
      <c r="VQB293" s="840"/>
      <c r="VQC293" s="840"/>
      <c r="VQD293" s="840"/>
      <c r="VQE293" s="840"/>
      <c r="VQF293" s="840"/>
      <c r="VQG293" s="840"/>
      <c r="VQH293" s="840"/>
      <c r="VQI293" s="840"/>
      <c r="VQJ293" s="840"/>
      <c r="VQK293" s="840"/>
      <c r="VQL293" s="840"/>
      <c r="VQM293" s="840"/>
      <c r="VQN293" s="840"/>
      <c r="VQO293" s="840"/>
      <c r="VQP293" s="840"/>
      <c r="VQQ293" s="840"/>
      <c r="VQR293" s="840"/>
      <c r="VQS293" s="840"/>
      <c r="VQT293" s="840"/>
      <c r="VQU293" s="840"/>
      <c r="VQV293" s="840"/>
      <c r="VQW293" s="840"/>
      <c r="VQX293" s="840"/>
      <c r="VQY293" s="840"/>
      <c r="VQZ293" s="840"/>
      <c r="VRA293" s="840"/>
      <c r="VRB293" s="840"/>
      <c r="VRC293" s="840"/>
      <c r="VRD293" s="840"/>
      <c r="VRE293" s="840"/>
      <c r="VRF293" s="840"/>
      <c r="VRG293" s="840"/>
      <c r="VRH293" s="840"/>
      <c r="VRI293" s="840"/>
      <c r="VRJ293" s="840"/>
      <c r="VRK293" s="840"/>
      <c r="VRL293" s="840"/>
      <c r="VRM293" s="840"/>
      <c r="VRN293" s="840"/>
      <c r="VRO293" s="840"/>
      <c r="VRP293" s="840"/>
      <c r="VRQ293" s="840"/>
      <c r="VRR293" s="840"/>
      <c r="VRS293" s="840"/>
      <c r="VRT293" s="840"/>
      <c r="VRU293" s="840"/>
      <c r="VRV293" s="840"/>
      <c r="VRW293" s="840"/>
      <c r="VRX293" s="840"/>
      <c r="VRY293" s="840"/>
      <c r="VRZ293" s="840"/>
      <c r="VSA293" s="840"/>
      <c r="VSB293" s="840"/>
      <c r="VSC293" s="840"/>
      <c r="VSD293" s="840"/>
      <c r="VSE293" s="840"/>
      <c r="VSF293" s="840"/>
      <c r="VSG293" s="840"/>
      <c r="VSH293" s="840"/>
      <c r="VSI293" s="840"/>
      <c r="VSJ293" s="840"/>
      <c r="VSK293" s="840"/>
      <c r="VSL293" s="840"/>
      <c r="VSM293" s="840"/>
      <c r="VSN293" s="840"/>
      <c r="VSO293" s="840"/>
      <c r="VSP293" s="840"/>
      <c r="VSQ293" s="840"/>
      <c r="VSR293" s="840"/>
      <c r="VSS293" s="840"/>
      <c r="VST293" s="840"/>
      <c r="VSU293" s="840"/>
      <c r="VSV293" s="840"/>
      <c r="VSW293" s="840"/>
      <c r="VSX293" s="840"/>
      <c r="VSY293" s="840"/>
      <c r="VSZ293" s="840"/>
      <c r="VTA293" s="840"/>
      <c r="VTB293" s="840"/>
      <c r="VTC293" s="840"/>
      <c r="VTD293" s="840"/>
      <c r="VTE293" s="840"/>
      <c r="VTF293" s="840"/>
      <c r="VTG293" s="840"/>
      <c r="VTH293" s="840"/>
      <c r="VTI293" s="840"/>
      <c r="VTJ293" s="840"/>
      <c r="VTK293" s="840"/>
      <c r="VTL293" s="840"/>
      <c r="VTM293" s="840"/>
      <c r="VTN293" s="840"/>
      <c r="VTO293" s="840"/>
      <c r="VTP293" s="840"/>
      <c r="VTQ293" s="840"/>
      <c r="VTR293" s="840"/>
      <c r="VTS293" s="840"/>
      <c r="VTT293" s="840"/>
      <c r="VTU293" s="840"/>
      <c r="VTV293" s="840"/>
      <c r="VTW293" s="840"/>
      <c r="VTX293" s="840"/>
      <c r="VTY293" s="840"/>
      <c r="VTZ293" s="840"/>
      <c r="VUA293" s="840"/>
      <c r="VUB293" s="840"/>
      <c r="VUC293" s="840"/>
      <c r="VUD293" s="840"/>
      <c r="VUE293" s="840"/>
      <c r="VUF293" s="840"/>
      <c r="VUG293" s="840"/>
      <c r="VUH293" s="840"/>
      <c r="VUI293" s="840"/>
      <c r="VUJ293" s="840"/>
      <c r="VUK293" s="840"/>
      <c r="VUL293" s="840"/>
      <c r="VUM293" s="840"/>
      <c r="VUN293" s="840"/>
      <c r="VUO293" s="840"/>
      <c r="VUP293" s="840"/>
      <c r="VUQ293" s="840"/>
      <c r="VUR293" s="840"/>
      <c r="VUS293" s="840"/>
      <c r="VUT293" s="840"/>
      <c r="VUU293" s="840"/>
      <c r="VUV293" s="840"/>
      <c r="VUW293" s="840"/>
      <c r="VUX293" s="840"/>
      <c r="VUY293" s="840"/>
      <c r="VUZ293" s="840"/>
      <c r="VVA293" s="840"/>
      <c r="VVB293" s="840"/>
      <c r="VVC293" s="840"/>
      <c r="VVD293" s="840"/>
      <c r="VVE293" s="840"/>
      <c r="VVF293" s="840"/>
      <c r="VVG293" s="840"/>
      <c r="VVH293" s="840"/>
      <c r="VVI293" s="840"/>
      <c r="VVJ293" s="840"/>
      <c r="VVK293" s="840"/>
      <c r="VVL293" s="840"/>
      <c r="VVM293" s="840"/>
      <c r="VVN293" s="840"/>
      <c r="VVO293" s="840"/>
      <c r="VVP293" s="840"/>
      <c r="VVQ293" s="840"/>
      <c r="VVR293" s="840"/>
      <c r="VVS293" s="840"/>
      <c r="VVT293" s="840"/>
      <c r="VVU293" s="840"/>
      <c r="VVV293" s="840"/>
      <c r="VVW293" s="840"/>
      <c r="VVX293" s="840"/>
      <c r="VVY293" s="840"/>
      <c r="VVZ293" s="840"/>
      <c r="VWA293" s="840"/>
      <c r="VWB293" s="840"/>
      <c r="VWC293" s="840"/>
      <c r="VWD293" s="840"/>
      <c r="VWE293" s="840"/>
      <c r="VWF293" s="840"/>
      <c r="VWG293" s="840"/>
      <c r="VWH293" s="840"/>
      <c r="VWI293" s="840"/>
      <c r="VWJ293" s="840"/>
      <c r="VWK293" s="840"/>
      <c r="VWL293" s="840"/>
      <c r="VWM293" s="840"/>
      <c r="VWN293" s="840"/>
      <c r="VWO293" s="840"/>
      <c r="VWP293" s="840"/>
      <c r="VWQ293" s="840"/>
      <c r="VWR293" s="840"/>
      <c r="VWS293" s="840"/>
      <c r="VWT293" s="840"/>
      <c r="VWU293" s="840"/>
      <c r="VWV293" s="840"/>
      <c r="VWW293" s="840"/>
      <c r="VWX293" s="840"/>
      <c r="VWY293" s="840"/>
      <c r="VWZ293" s="840"/>
      <c r="VXA293" s="840"/>
      <c r="VXB293" s="840"/>
      <c r="VXC293" s="840"/>
      <c r="VXD293" s="840"/>
      <c r="VXE293" s="840"/>
      <c r="VXF293" s="840"/>
      <c r="VXG293" s="840"/>
      <c r="VXH293" s="840"/>
      <c r="VXI293" s="840"/>
      <c r="VXJ293" s="840"/>
      <c r="VXK293" s="840"/>
      <c r="VXL293" s="840"/>
      <c r="VXM293" s="840"/>
      <c r="VXN293" s="840"/>
      <c r="VXO293" s="840"/>
      <c r="VXP293" s="840"/>
      <c r="VXQ293" s="840"/>
      <c r="VXR293" s="840"/>
      <c r="VXS293" s="840"/>
      <c r="VXT293" s="840"/>
      <c r="VXU293" s="840"/>
      <c r="VXV293" s="840"/>
      <c r="VXW293" s="840"/>
      <c r="VXX293" s="840"/>
      <c r="VXY293" s="840"/>
      <c r="VXZ293" s="840"/>
      <c r="VYA293" s="840"/>
      <c r="VYB293" s="840"/>
      <c r="VYC293" s="840"/>
      <c r="VYD293" s="840"/>
      <c r="VYE293" s="840"/>
      <c r="VYF293" s="840"/>
      <c r="VYG293" s="840"/>
      <c r="VYH293" s="840"/>
      <c r="VYI293" s="840"/>
      <c r="VYJ293" s="840"/>
      <c r="VYK293" s="840"/>
      <c r="VYL293" s="840"/>
      <c r="VYM293" s="840"/>
      <c r="VYN293" s="840"/>
      <c r="VYO293" s="840"/>
      <c r="VYP293" s="840"/>
      <c r="VYQ293" s="840"/>
      <c r="VYR293" s="840"/>
      <c r="VYS293" s="840"/>
      <c r="VYT293" s="840"/>
      <c r="VYU293" s="840"/>
      <c r="VYV293" s="840"/>
      <c r="VYW293" s="840"/>
      <c r="VYX293" s="840"/>
      <c r="VYY293" s="840"/>
      <c r="VYZ293" s="840"/>
      <c r="VZA293" s="840"/>
      <c r="VZB293" s="840"/>
      <c r="VZC293" s="840"/>
      <c r="VZD293" s="840"/>
      <c r="VZE293" s="840"/>
      <c r="VZF293" s="840"/>
      <c r="VZG293" s="840"/>
      <c r="VZH293" s="840"/>
      <c r="VZI293" s="840"/>
      <c r="VZJ293" s="840"/>
      <c r="VZK293" s="840"/>
      <c r="VZL293" s="840"/>
      <c r="VZM293" s="840"/>
      <c r="VZN293" s="840"/>
      <c r="VZO293" s="840"/>
      <c r="VZP293" s="840"/>
      <c r="VZQ293" s="840"/>
      <c r="VZR293" s="840"/>
      <c r="VZS293" s="840"/>
      <c r="VZT293" s="840"/>
      <c r="VZU293" s="840"/>
      <c r="VZV293" s="840"/>
      <c r="VZW293" s="840"/>
      <c r="VZX293" s="840"/>
      <c r="VZY293" s="840"/>
      <c r="VZZ293" s="840"/>
      <c r="WAA293" s="840"/>
      <c r="WAB293" s="840"/>
      <c r="WAC293" s="840"/>
      <c r="WAD293" s="840"/>
      <c r="WAE293" s="840"/>
      <c r="WAF293" s="840"/>
      <c r="WAG293" s="840"/>
      <c r="WAH293" s="840"/>
      <c r="WAI293" s="840"/>
      <c r="WAJ293" s="840"/>
      <c r="WAK293" s="840"/>
      <c r="WAL293" s="840"/>
      <c r="WAM293" s="840"/>
      <c r="WAN293" s="840"/>
      <c r="WAO293" s="840"/>
      <c r="WAP293" s="840"/>
      <c r="WAQ293" s="840"/>
      <c r="WAR293" s="840"/>
      <c r="WAS293" s="840"/>
      <c r="WAT293" s="840"/>
      <c r="WAU293" s="840"/>
      <c r="WAV293" s="840"/>
      <c r="WAW293" s="840"/>
      <c r="WAX293" s="840"/>
      <c r="WAY293" s="840"/>
      <c r="WAZ293" s="840"/>
      <c r="WBA293" s="840"/>
      <c r="WBB293" s="840"/>
      <c r="WBC293" s="840"/>
      <c r="WBD293" s="840"/>
      <c r="WBE293" s="840"/>
      <c r="WBF293" s="840"/>
      <c r="WBG293" s="840"/>
      <c r="WBH293" s="840"/>
      <c r="WBI293" s="840"/>
      <c r="WBJ293" s="840"/>
      <c r="WBK293" s="840"/>
      <c r="WBL293" s="840"/>
      <c r="WBM293" s="840"/>
      <c r="WBN293" s="840"/>
      <c r="WBO293" s="840"/>
      <c r="WBP293" s="840"/>
      <c r="WBQ293" s="840"/>
      <c r="WBR293" s="840"/>
      <c r="WBS293" s="840"/>
      <c r="WBT293" s="840"/>
      <c r="WBU293" s="840"/>
      <c r="WBV293" s="840"/>
      <c r="WBW293" s="840"/>
      <c r="WBX293" s="840"/>
      <c r="WBY293" s="840"/>
      <c r="WBZ293" s="840"/>
      <c r="WCA293" s="840"/>
      <c r="WCB293" s="840"/>
      <c r="WCC293" s="840"/>
      <c r="WCD293" s="840"/>
      <c r="WCE293" s="840"/>
      <c r="WCF293" s="840"/>
      <c r="WCG293" s="840"/>
      <c r="WCH293" s="840"/>
      <c r="WCI293" s="840"/>
      <c r="WCJ293" s="840"/>
      <c r="WCK293" s="840"/>
      <c r="WCL293" s="840"/>
      <c r="WCM293" s="840"/>
      <c r="WCN293" s="840"/>
      <c r="WCO293" s="840"/>
      <c r="WCP293" s="840"/>
      <c r="WCQ293" s="840"/>
      <c r="WCR293" s="840"/>
      <c r="WCS293" s="840"/>
      <c r="WCT293" s="840"/>
      <c r="WCU293" s="840"/>
      <c r="WCV293" s="840"/>
      <c r="WCW293" s="840"/>
      <c r="WCX293" s="840"/>
      <c r="WCY293" s="840"/>
      <c r="WCZ293" s="840"/>
      <c r="WDA293" s="840"/>
      <c r="WDB293" s="840"/>
      <c r="WDC293" s="840"/>
      <c r="WDD293" s="840"/>
      <c r="WDE293" s="840"/>
      <c r="WDF293" s="840"/>
      <c r="WDG293" s="840"/>
      <c r="WDH293" s="840"/>
      <c r="WDI293" s="840"/>
      <c r="WDJ293" s="840"/>
      <c r="WDK293" s="840"/>
      <c r="WDL293" s="840"/>
      <c r="WDM293" s="840"/>
      <c r="WDN293" s="840"/>
      <c r="WDO293" s="840"/>
      <c r="WDP293" s="840"/>
      <c r="WDQ293" s="840"/>
      <c r="WDR293" s="840"/>
      <c r="WDS293" s="840"/>
      <c r="WDT293" s="840"/>
      <c r="WDU293" s="840"/>
      <c r="WDV293" s="840"/>
      <c r="WDW293" s="840"/>
      <c r="WDX293" s="840"/>
      <c r="WDY293" s="840"/>
      <c r="WDZ293" s="840"/>
      <c r="WEA293" s="840"/>
      <c r="WEB293" s="840"/>
      <c r="WEC293" s="840"/>
      <c r="WED293" s="840"/>
      <c r="WEE293" s="840"/>
      <c r="WEF293" s="840"/>
      <c r="WEG293" s="840"/>
      <c r="WEH293" s="840"/>
      <c r="WEI293" s="840"/>
      <c r="WEJ293" s="840"/>
      <c r="WEK293" s="840"/>
      <c r="WEL293" s="840"/>
      <c r="WEM293" s="840"/>
      <c r="WEN293" s="840"/>
      <c r="WEO293" s="840"/>
      <c r="WEP293" s="840"/>
      <c r="WEQ293" s="840"/>
      <c r="WER293" s="840"/>
      <c r="WES293" s="840"/>
      <c r="WET293" s="840"/>
      <c r="WEU293" s="840"/>
      <c r="WEV293" s="840"/>
      <c r="WEW293" s="840"/>
      <c r="WEX293" s="840"/>
      <c r="WEY293" s="840"/>
      <c r="WEZ293" s="840"/>
      <c r="WFA293" s="840"/>
      <c r="WFB293" s="840"/>
      <c r="WFC293" s="840"/>
      <c r="WFD293" s="840"/>
      <c r="WFE293" s="840"/>
      <c r="WFF293" s="840"/>
      <c r="WFG293" s="840"/>
      <c r="WFH293" s="840"/>
      <c r="WFI293" s="840"/>
      <c r="WFJ293" s="840"/>
      <c r="WFK293" s="840"/>
      <c r="WFL293" s="840"/>
      <c r="WFM293" s="840"/>
      <c r="WFN293" s="840"/>
      <c r="WFO293" s="840"/>
      <c r="WFP293" s="840"/>
      <c r="WFQ293" s="840"/>
      <c r="WFR293" s="840"/>
      <c r="WFS293" s="840"/>
      <c r="WFT293" s="840"/>
      <c r="WFU293" s="840"/>
      <c r="WFV293" s="840"/>
      <c r="WFW293" s="840"/>
      <c r="WFX293" s="840"/>
      <c r="WFY293" s="840"/>
      <c r="WFZ293" s="840"/>
      <c r="WGA293" s="840"/>
      <c r="WGB293" s="840"/>
      <c r="WGC293" s="840"/>
      <c r="WGD293" s="840"/>
      <c r="WGE293" s="840"/>
      <c r="WGF293" s="840"/>
      <c r="WGG293" s="840"/>
      <c r="WGH293" s="840"/>
      <c r="WGI293" s="840"/>
      <c r="WGJ293" s="840"/>
      <c r="WGK293" s="840"/>
      <c r="WGL293" s="840"/>
      <c r="WGM293" s="840"/>
      <c r="WGN293" s="840"/>
      <c r="WGO293" s="840"/>
      <c r="WGP293" s="840"/>
      <c r="WGQ293" s="840"/>
      <c r="WGR293" s="840"/>
      <c r="WGS293" s="840"/>
      <c r="WGT293" s="840"/>
      <c r="WGU293" s="840"/>
      <c r="WGV293" s="840"/>
      <c r="WGW293" s="840"/>
      <c r="WGX293" s="840"/>
      <c r="WGY293" s="840"/>
      <c r="WGZ293" s="840"/>
      <c r="WHA293" s="840"/>
      <c r="WHB293" s="840"/>
      <c r="WHC293" s="840"/>
      <c r="WHD293" s="840"/>
      <c r="WHE293" s="840"/>
      <c r="WHF293" s="840"/>
      <c r="WHG293" s="840"/>
      <c r="WHH293" s="840"/>
      <c r="WHI293" s="840"/>
      <c r="WHJ293" s="840"/>
      <c r="WHK293" s="840"/>
      <c r="WHL293" s="840"/>
      <c r="WHM293" s="840"/>
      <c r="WHN293" s="840"/>
      <c r="WHO293" s="840"/>
      <c r="WHP293" s="840"/>
      <c r="WHQ293" s="840"/>
      <c r="WHR293" s="840"/>
      <c r="WHS293" s="840"/>
      <c r="WHT293" s="840"/>
      <c r="WHU293" s="840"/>
      <c r="WHV293" s="840"/>
      <c r="WHW293" s="840"/>
      <c r="WHX293" s="840"/>
      <c r="WHY293" s="840"/>
      <c r="WHZ293" s="840"/>
      <c r="WIA293" s="840"/>
      <c r="WIB293" s="840"/>
      <c r="WIC293" s="840"/>
      <c r="WID293" s="840"/>
      <c r="WIE293" s="840"/>
      <c r="WIF293" s="840"/>
      <c r="WIG293" s="840"/>
      <c r="WIH293" s="840"/>
      <c r="WII293" s="840"/>
      <c r="WIJ293" s="840"/>
      <c r="WIK293" s="840"/>
      <c r="WIL293" s="840"/>
      <c r="WIM293" s="840"/>
      <c r="WIN293" s="840"/>
      <c r="WIO293" s="840"/>
      <c r="WIP293" s="840"/>
      <c r="WIQ293" s="840"/>
      <c r="WIR293" s="840"/>
      <c r="WIS293" s="840"/>
      <c r="WIT293" s="840"/>
      <c r="WIU293" s="840"/>
      <c r="WIV293" s="840"/>
      <c r="WIW293" s="840"/>
      <c r="WIX293" s="840"/>
      <c r="WIY293" s="840"/>
      <c r="WIZ293" s="840"/>
      <c r="WJA293" s="840"/>
      <c r="WJB293" s="840"/>
      <c r="WJC293" s="840"/>
      <c r="WJD293" s="840"/>
      <c r="WJE293" s="840"/>
      <c r="WJF293" s="840"/>
      <c r="WJG293" s="840"/>
      <c r="WJH293" s="840"/>
      <c r="WJI293" s="840"/>
      <c r="WJJ293" s="840"/>
      <c r="WJK293" s="840"/>
      <c r="WJL293" s="840"/>
      <c r="WJM293" s="840"/>
      <c r="WJN293" s="840"/>
      <c r="WJO293" s="840"/>
      <c r="WJP293" s="840"/>
      <c r="WJQ293" s="840"/>
      <c r="WJR293" s="840"/>
      <c r="WJS293" s="840"/>
      <c r="WJT293" s="840"/>
      <c r="WJU293" s="840"/>
      <c r="WJV293" s="840"/>
      <c r="WJW293" s="840"/>
      <c r="WJX293" s="840"/>
      <c r="WJY293" s="840"/>
      <c r="WJZ293" s="840"/>
      <c r="WKA293" s="840"/>
      <c r="WKB293" s="840"/>
      <c r="WKC293" s="840"/>
      <c r="WKD293" s="840"/>
      <c r="WKE293" s="840"/>
      <c r="WKF293" s="840"/>
      <c r="WKG293" s="840"/>
      <c r="WKH293" s="840"/>
      <c r="WKI293" s="840"/>
      <c r="WKJ293" s="840"/>
      <c r="WKK293" s="840"/>
      <c r="WKL293" s="840"/>
      <c r="WKM293" s="840"/>
      <c r="WKN293" s="840"/>
      <c r="WKO293" s="840"/>
      <c r="WKP293" s="840"/>
      <c r="WKQ293" s="840"/>
      <c r="WKR293" s="840"/>
      <c r="WKS293" s="840"/>
      <c r="WKT293" s="840"/>
      <c r="WKU293" s="840"/>
      <c r="WKV293" s="840"/>
      <c r="WKW293" s="840"/>
      <c r="WKX293" s="840"/>
      <c r="WKY293" s="840"/>
      <c r="WKZ293" s="840"/>
      <c r="WLA293" s="840"/>
      <c r="WLB293" s="840"/>
      <c r="WLC293" s="840"/>
      <c r="WLD293" s="840"/>
      <c r="WLE293" s="840"/>
      <c r="WLF293" s="840"/>
      <c r="WLG293" s="840"/>
      <c r="WLH293" s="840"/>
      <c r="WLI293" s="840"/>
      <c r="WLJ293" s="840"/>
      <c r="WLK293" s="840"/>
      <c r="WLL293" s="840"/>
      <c r="WLM293" s="840"/>
      <c r="WLN293" s="840"/>
      <c r="WLO293" s="840"/>
      <c r="WLP293" s="840"/>
      <c r="WLQ293" s="840"/>
      <c r="WLR293" s="840"/>
      <c r="WLS293" s="840"/>
      <c r="WLT293" s="840"/>
      <c r="WLU293" s="840"/>
      <c r="WLV293" s="840"/>
      <c r="WLW293" s="840"/>
      <c r="WLX293" s="840"/>
      <c r="WLY293" s="840"/>
      <c r="WLZ293" s="840"/>
      <c r="WMA293" s="840"/>
      <c r="WMB293" s="840"/>
      <c r="WMC293" s="840"/>
      <c r="WMD293" s="840"/>
      <c r="WME293" s="840"/>
      <c r="WMF293" s="840"/>
      <c r="WMG293" s="840"/>
      <c r="WMH293" s="840"/>
      <c r="WMI293" s="840"/>
      <c r="WMJ293" s="840"/>
      <c r="WMK293" s="840"/>
      <c r="WML293" s="840"/>
      <c r="WMM293" s="840"/>
      <c r="WMN293" s="840"/>
      <c r="WMO293" s="840"/>
      <c r="WMP293" s="840"/>
      <c r="WMQ293" s="840"/>
      <c r="WMR293" s="840"/>
      <c r="WMS293" s="840"/>
      <c r="WMT293" s="840"/>
      <c r="WMU293" s="840"/>
      <c r="WMV293" s="840"/>
      <c r="WMW293" s="840"/>
      <c r="WMX293" s="840"/>
      <c r="WMY293" s="840"/>
      <c r="WMZ293" s="840"/>
      <c r="WNA293" s="840"/>
      <c r="WNB293" s="840"/>
      <c r="WNC293" s="840"/>
      <c r="WND293" s="840"/>
      <c r="WNE293" s="840"/>
      <c r="WNF293" s="840"/>
      <c r="WNG293" s="840"/>
      <c r="WNH293" s="840"/>
      <c r="WNI293" s="840"/>
      <c r="WNJ293" s="840"/>
      <c r="WNK293" s="840"/>
      <c r="WNL293" s="840"/>
      <c r="WNM293" s="840"/>
      <c r="WNN293" s="840"/>
      <c r="WNO293" s="840"/>
      <c r="WNP293" s="840"/>
      <c r="WNQ293" s="840"/>
      <c r="WNR293" s="840"/>
      <c r="WNS293" s="840"/>
      <c r="WNT293" s="840"/>
      <c r="WNU293" s="840"/>
      <c r="WNV293" s="840"/>
      <c r="WNW293" s="840"/>
      <c r="WNX293" s="840"/>
      <c r="WNY293" s="840"/>
      <c r="WNZ293" s="840"/>
      <c r="WOA293" s="840"/>
      <c r="WOB293" s="840"/>
      <c r="WOC293" s="840"/>
      <c r="WOD293" s="840"/>
      <c r="WOE293" s="840"/>
      <c r="WOF293" s="840"/>
      <c r="WOG293" s="840"/>
      <c r="WOH293" s="840"/>
      <c r="WOI293" s="840"/>
      <c r="WOJ293" s="840"/>
      <c r="WOK293" s="840"/>
      <c r="WOL293" s="840"/>
      <c r="WOM293" s="840"/>
      <c r="WON293" s="840"/>
      <c r="WOO293" s="840"/>
      <c r="WOP293" s="840"/>
      <c r="WOQ293" s="840"/>
      <c r="WOR293" s="840"/>
      <c r="WOS293" s="840"/>
      <c r="WOT293" s="840"/>
      <c r="WOU293" s="840"/>
      <c r="WOV293" s="840"/>
      <c r="WOW293" s="840"/>
      <c r="WOX293" s="840"/>
      <c r="WOY293" s="840"/>
      <c r="WOZ293" s="840"/>
      <c r="WPA293" s="840"/>
      <c r="WPB293" s="840"/>
      <c r="WPC293" s="840"/>
      <c r="WPD293" s="840"/>
      <c r="WPE293" s="840"/>
      <c r="WPF293" s="840"/>
      <c r="WPG293" s="840"/>
      <c r="WPH293" s="840"/>
      <c r="WPI293" s="840"/>
      <c r="WPJ293" s="840"/>
      <c r="WPK293" s="840"/>
      <c r="WPL293" s="840"/>
      <c r="WPM293" s="840"/>
      <c r="WPN293" s="840"/>
      <c r="WPO293" s="840"/>
      <c r="WPP293" s="840"/>
      <c r="WPQ293" s="840"/>
      <c r="WPR293" s="840"/>
      <c r="WPS293" s="840"/>
      <c r="WPT293" s="840"/>
      <c r="WPU293" s="840"/>
      <c r="WPV293" s="840"/>
      <c r="WPW293" s="840"/>
      <c r="WPX293" s="840"/>
      <c r="WPY293" s="840"/>
      <c r="WPZ293" s="840"/>
      <c r="WQA293" s="840"/>
      <c r="WQB293" s="840"/>
      <c r="WQC293" s="840"/>
      <c r="WQD293" s="840"/>
      <c r="WQE293" s="840"/>
      <c r="WQF293" s="840"/>
      <c r="WQG293" s="840"/>
      <c r="WQH293" s="840"/>
      <c r="WQI293" s="840"/>
      <c r="WQJ293" s="840"/>
      <c r="WQK293" s="840"/>
      <c r="WQL293" s="840"/>
      <c r="WQM293" s="840"/>
      <c r="WQN293" s="840"/>
      <c r="WQO293" s="840"/>
      <c r="WQP293" s="840"/>
      <c r="WQQ293" s="840"/>
      <c r="WQR293" s="840"/>
      <c r="WQS293" s="840"/>
      <c r="WQT293" s="840"/>
      <c r="WQU293" s="840"/>
      <c r="WQV293" s="840"/>
      <c r="WQW293" s="840"/>
      <c r="WQX293" s="840"/>
      <c r="WQY293" s="840"/>
      <c r="WQZ293" s="840"/>
      <c r="WRA293" s="840"/>
      <c r="WRB293" s="840"/>
      <c r="WRC293" s="840"/>
      <c r="WRD293" s="840"/>
      <c r="WRE293" s="840"/>
      <c r="WRF293" s="840"/>
      <c r="WRG293" s="840"/>
      <c r="WRH293" s="840"/>
      <c r="WRI293" s="840"/>
      <c r="WRJ293" s="840"/>
      <c r="WRK293" s="840"/>
      <c r="WRL293" s="840"/>
      <c r="WRM293" s="840"/>
      <c r="WRN293" s="840"/>
      <c r="WRO293" s="840"/>
      <c r="WRP293" s="840"/>
      <c r="WRQ293" s="840"/>
      <c r="WRR293" s="840"/>
      <c r="WRS293" s="840"/>
      <c r="WRT293" s="840"/>
      <c r="WRU293" s="840"/>
      <c r="WRV293" s="840"/>
      <c r="WRW293" s="840"/>
      <c r="WRX293" s="840"/>
      <c r="WRY293" s="840"/>
      <c r="WRZ293" s="840"/>
      <c r="WSA293" s="840"/>
      <c r="WSB293" s="840"/>
      <c r="WSC293" s="840"/>
      <c r="WSD293" s="840"/>
      <c r="WSE293" s="840"/>
      <c r="WSF293" s="840"/>
      <c r="WSG293" s="840"/>
      <c r="WSH293" s="840"/>
      <c r="WSI293" s="840"/>
      <c r="WSJ293" s="840"/>
      <c r="WSK293" s="840"/>
      <c r="WSL293" s="840"/>
      <c r="WSM293" s="840"/>
      <c r="WSN293" s="840"/>
      <c r="WSO293" s="840"/>
      <c r="WSP293" s="840"/>
      <c r="WSQ293" s="840"/>
      <c r="WSR293" s="840"/>
      <c r="WSS293" s="840"/>
      <c r="WST293" s="840"/>
      <c r="WSU293" s="840"/>
      <c r="WSV293" s="840"/>
      <c r="WSW293" s="840"/>
      <c r="WSX293" s="840"/>
      <c r="WSY293" s="840"/>
      <c r="WSZ293" s="840"/>
      <c r="WTA293" s="840"/>
      <c r="WTB293" s="840"/>
      <c r="WTC293" s="840"/>
      <c r="WTD293" s="840"/>
      <c r="WTE293" s="840"/>
      <c r="WTF293" s="840"/>
      <c r="WTG293" s="840"/>
      <c r="WTH293" s="840"/>
      <c r="WTI293" s="840"/>
      <c r="WTJ293" s="840"/>
      <c r="WTK293" s="840"/>
      <c r="WTL293" s="840"/>
      <c r="WTM293" s="840"/>
      <c r="WTN293" s="840"/>
      <c r="WTO293" s="840"/>
      <c r="WTP293" s="840"/>
      <c r="WTQ293" s="840"/>
      <c r="WTR293" s="840"/>
      <c r="WTS293" s="840"/>
      <c r="WTT293" s="840"/>
      <c r="WTU293" s="840"/>
      <c r="WTV293" s="840"/>
      <c r="WTW293" s="840"/>
      <c r="WTX293" s="840"/>
      <c r="WTY293" s="840"/>
      <c r="WTZ293" s="840"/>
      <c r="WUA293" s="840"/>
      <c r="WUB293" s="840"/>
      <c r="WUC293" s="840"/>
      <c r="WUD293" s="840"/>
      <c r="WUE293" s="840"/>
      <c r="WUF293" s="840"/>
      <c r="WUG293" s="840"/>
      <c r="WUH293" s="840"/>
      <c r="WUI293" s="840"/>
      <c r="WUJ293" s="840"/>
      <c r="WUK293" s="840"/>
      <c r="WUL293" s="840"/>
      <c r="WUM293" s="840"/>
      <c r="WUN293" s="840"/>
      <c r="WUO293" s="840"/>
      <c r="WUP293" s="840"/>
      <c r="WUQ293" s="840"/>
      <c r="WUR293" s="840"/>
      <c r="WUS293" s="840"/>
      <c r="WUT293" s="840"/>
      <c r="WUU293" s="840"/>
      <c r="WUV293" s="840"/>
      <c r="WUW293" s="840"/>
      <c r="WUX293" s="840"/>
      <c r="WUY293" s="840"/>
      <c r="WUZ293" s="840"/>
      <c r="WVA293" s="840"/>
      <c r="WVB293" s="840"/>
      <c r="WVC293" s="840"/>
      <c r="WVD293" s="840"/>
      <c r="WVE293" s="840"/>
      <c r="WVF293" s="840"/>
      <c r="WVG293" s="840"/>
      <c r="WVH293" s="840"/>
      <c r="WVI293" s="840"/>
      <c r="WVJ293" s="840"/>
      <c r="WVK293" s="840"/>
      <c r="WVL293" s="840"/>
      <c r="WVM293" s="840"/>
      <c r="WVN293" s="840"/>
      <c r="WVO293" s="840"/>
      <c r="WVP293" s="840"/>
      <c r="WVQ293" s="840"/>
      <c r="WVR293" s="840"/>
      <c r="WVS293" s="840"/>
      <c r="WVT293" s="840"/>
      <c r="WVU293" s="840"/>
      <c r="WVV293" s="840"/>
      <c r="WVW293" s="840"/>
      <c r="WVX293" s="840"/>
      <c r="WVY293" s="840"/>
      <c r="WVZ293" s="840"/>
      <c r="WWA293" s="840"/>
      <c r="WWB293" s="840"/>
      <c r="WWC293" s="840"/>
      <c r="WWD293" s="840"/>
      <c r="WWE293" s="840"/>
      <c r="WWF293" s="840"/>
      <c r="WWG293" s="840"/>
      <c r="WWH293" s="840"/>
      <c r="WWI293" s="840"/>
      <c r="WWJ293" s="840"/>
      <c r="WWK293" s="840"/>
      <c r="WWL293" s="840"/>
      <c r="WWM293" s="840"/>
      <c r="WWN293" s="840"/>
      <c r="WWO293" s="840"/>
      <c r="WWP293" s="840"/>
      <c r="WWQ293" s="840"/>
      <c r="WWR293" s="840"/>
      <c r="WWS293" s="840"/>
      <c r="WWT293" s="840"/>
      <c r="WWU293" s="840"/>
      <c r="WWV293" s="840"/>
      <c r="WWW293" s="840"/>
      <c r="WWX293" s="840"/>
      <c r="WWY293" s="840"/>
      <c r="WWZ293" s="840"/>
      <c r="WXA293" s="840"/>
      <c r="WXB293" s="840"/>
      <c r="WXC293" s="840"/>
      <c r="WXD293" s="840"/>
      <c r="WXE293" s="840"/>
      <c r="WXF293" s="840"/>
      <c r="WXG293" s="840"/>
      <c r="WXH293" s="840"/>
      <c r="WXI293" s="840"/>
      <c r="WXJ293" s="840"/>
      <c r="WXK293" s="840"/>
      <c r="WXL293" s="840"/>
      <c r="WXM293" s="840"/>
      <c r="WXN293" s="840"/>
      <c r="WXO293" s="840"/>
      <c r="WXP293" s="840"/>
      <c r="WXQ293" s="840"/>
      <c r="WXR293" s="840"/>
      <c r="WXS293" s="840"/>
      <c r="WXT293" s="840"/>
      <c r="WXU293" s="840"/>
      <c r="WXV293" s="840"/>
      <c r="WXW293" s="840"/>
      <c r="WXX293" s="840"/>
      <c r="WXY293" s="840"/>
      <c r="WXZ293" s="840"/>
      <c r="WYA293" s="840"/>
      <c r="WYB293" s="840"/>
      <c r="WYC293" s="840"/>
      <c r="WYD293" s="840"/>
      <c r="WYE293" s="840"/>
      <c r="WYF293" s="840"/>
      <c r="WYG293" s="840"/>
      <c r="WYH293" s="840"/>
      <c r="WYI293" s="840"/>
      <c r="WYJ293" s="840"/>
      <c r="WYK293" s="840"/>
      <c r="WYL293" s="840"/>
      <c r="WYM293" s="840"/>
      <c r="WYN293" s="840"/>
      <c r="WYO293" s="840"/>
      <c r="WYP293" s="840"/>
      <c r="WYQ293" s="840"/>
      <c r="WYR293" s="840"/>
      <c r="WYS293" s="840"/>
      <c r="WYT293" s="840"/>
      <c r="WYU293" s="840"/>
      <c r="WYV293" s="840"/>
      <c r="WYW293" s="840"/>
      <c r="WYX293" s="840"/>
      <c r="WYY293" s="840"/>
      <c r="WYZ293" s="840"/>
      <c r="WZA293" s="840"/>
      <c r="WZB293" s="840"/>
      <c r="WZC293" s="840"/>
      <c r="WZD293" s="840"/>
      <c r="WZE293" s="840"/>
      <c r="WZF293" s="840"/>
      <c r="WZG293" s="840"/>
      <c r="WZH293" s="840"/>
      <c r="WZI293" s="840"/>
      <c r="WZJ293" s="840"/>
      <c r="WZK293" s="840"/>
      <c r="WZL293" s="840"/>
      <c r="WZM293" s="840"/>
      <c r="WZN293" s="840"/>
      <c r="WZO293" s="840"/>
      <c r="WZP293" s="840"/>
      <c r="WZQ293" s="840"/>
      <c r="WZR293" s="840"/>
      <c r="WZS293" s="840"/>
      <c r="WZT293" s="840"/>
      <c r="WZU293" s="840"/>
      <c r="WZV293" s="840"/>
      <c r="WZW293" s="840"/>
      <c r="WZX293" s="840"/>
      <c r="WZY293" s="840"/>
      <c r="WZZ293" s="840"/>
      <c r="XAA293" s="840"/>
      <c r="XAB293" s="840"/>
      <c r="XAC293" s="840"/>
      <c r="XAD293" s="840"/>
      <c r="XAE293" s="840"/>
      <c r="XAF293" s="840"/>
      <c r="XAG293" s="840"/>
      <c r="XAH293" s="840"/>
      <c r="XAI293" s="840"/>
      <c r="XAJ293" s="840"/>
      <c r="XAK293" s="840"/>
      <c r="XAL293" s="840"/>
      <c r="XAM293" s="840"/>
      <c r="XAN293" s="840"/>
      <c r="XAO293" s="840"/>
      <c r="XAP293" s="840"/>
      <c r="XAQ293" s="840"/>
      <c r="XAR293" s="840"/>
      <c r="XAS293" s="840"/>
      <c r="XAT293" s="840"/>
      <c r="XAU293" s="840"/>
      <c r="XAV293" s="840"/>
      <c r="XAW293" s="840"/>
      <c r="XAX293" s="840"/>
      <c r="XAY293" s="840"/>
      <c r="XAZ293" s="840"/>
      <c r="XBA293" s="840"/>
      <c r="XBB293" s="840"/>
      <c r="XBC293" s="840"/>
      <c r="XBD293" s="840"/>
      <c r="XBE293" s="840"/>
      <c r="XBF293" s="840"/>
      <c r="XBG293" s="840"/>
      <c r="XBH293" s="840"/>
      <c r="XBI293" s="840"/>
      <c r="XBJ293" s="840"/>
      <c r="XBK293" s="840"/>
      <c r="XBL293" s="840"/>
      <c r="XBM293" s="840"/>
      <c r="XBN293" s="840"/>
      <c r="XBO293" s="840"/>
      <c r="XBP293" s="840"/>
      <c r="XBQ293" s="840"/>
      <c r="XBR293" s="840"/>
      <c r="XBS293" s="840"/>
      <c r="XBT293" s="840"/>
      <c r="XBU293" s="840"/>
      <c r="XBV293" s="840"/>
      <c r="XBW293" s="840"/>
      <c r="XBX293" s="840"/>
      <c r="XBY293" s="840"/>
      <c r="XBZ293" s="840"/>
      <c r="XCA293" s="840"/>
      <c r="XCB293" s="840"/>
      <c r="XCC293" s="840"/>
      <c r="XCD293" s="840"/>
      <c r="XCE293" s="840"/>
      <c r="XCF293" s="840"/>
      <c r="XCG293" s="840"/>
      <c r="XCH293" s="840"/>
      <c r="XCI293" s="840"/>
      <c r="XCJ293" s="840"/>
      <c r="XCK293" s="840"/>
      <c r="XCL293" s="840"/>
      <c r="XCM293" s="840"/>
      <c r="XCN293" s="840"/>
      <c r="XCO293" s="840"/>
      <c r="XCP293" s="840"/>
      <c r="XCQ293" s="840"/>
      <c r="XCR293" s="840"/>
      <c r="XCS293" s="840"/>
      <c r="XCT293" s="840"/>
      <c r="XCU293" s="840"/>
      <c r="XCV293" s="840"/>
      <c r="XCW293" s="840"/>
      <c r="XCX293" s="840"/>
      <c r="XCY293" s="840"/>
      <c r="XCZ293" s="840"/>
      <c r="XDA293" s="840"/>
      <c r="XDB293" s="840"/>
      <c r="XDC293" s="840"/>
      <c r="XDD293" s="840"/>
      <c r="XDE293" s="840"/>
      <c r="XDF293" s="840"/>
      <c r="XDG293" s="840"/>
      <c r="XDH293" s="840"/>
      <c r="XDI293" s="840"/>
      <c r="XDJ293" s="840"/>
      <c r="XDK293" s="840"/>
      <c r="XDL293" s="840"/>
      <c r="XDM293" s="840"/>
      <c r="XDN293" s="840"/>
      <c r="XDO293" s="840"/>
      <c r="XDP293" s="840"/>
      <c r="XDQ293" s="840"/>
      <c r="XDR293" s="840"/>
      <c r="XDS293" s="840"/>
      <c r="XDT293" s="840"/>
      <c r="XDU293" s="840"/>
      <c r="XDV293" s="840"/>
      <c r="XDW293" s="840"/>
      <c r="XDX293" s="840"/>
      <c r="XDY293" s="840"/>
      <c r="XDZ293" s="840"/>
      <c r="XEA293" s="840"/>
      <c r="XEB293" s="840"/>
      <c r="XEC293" s="840"/>
      <c r="XED293" s="840"/>
      <c r="XEE293" s="840"/>
      <c r="XEF293" s="840"/>
      <c r="XEG293" s="840"/>
      <c r="XEH293" s="840"/>
      <c r="XEI293" s="840"/>
      <c r="XEJ293" s="840"/>
      <c r="XEK293" s="840"/>
      <c r="XEL293" s="840"/>
      <c r="XEM293" s="840"/>
      <c r="XEN293" s="840"/>
      <c r="XEO293" s="840"/>
      <c r="XEP293" s="840"/>
      <c r="XEQ293" s="840"/>
      <c r="XER293" s="840"/>
      <c r="XES293" s="840"/>
      <c r="XET293" s="840"/>
      <c r="XEU293" s="840"/>
      <c r="XEV293" s="840"/>
      <c r="XEW293" s="840"/>
      <c r="XEX293" s="840"/>
      <c r="XEY293" s="840"/>
      <c r="XEZ293" s="840"/>
      <c r="XFA293" s="840"/>
      <c r="XFB293" s="840"/>
      <c r="XFC293" s="840"/>
      <c r="XFD293" s="840"/>
    </row>
    <row r="294" spans="1:16384" ht="15" customHeight="1" x14ac:dyDescent="0.25">
      <c r="A294" s="619"/>
      <c r="B294" s="348" t="s">
        <v>240</v>
      </c>
      <c r="C294" s="207" t="s">
        <v>330</v>
      </c>
      <c r="D294" s="208"/>
      <c r="E294" s="208"/>
      <c r="F294" s="208"/>
      <c r="G294" s="840"/>
      <c r="H294" s="840"/>
      <c r="I294" s="840"/>
      <c r="J294" s="840"/>
      <c r="K294" s="840"/>
      <c r="L294" s="840"/>
      <c r="M294" s="840"/>
      <c r="N294" s="840"/>
      <c r="O294" s="840"/>
      <c r="P294" s="840"/>
      <c r="Q294" s="840"/>
      <c r="R294" s="840"/>
      <c r="S294" s="840"/>
      <c r="T294" s="840"/>
      <c r="U294" s="840"/>
      <c r="V294" s="840"/>
      <c r="W294" s="840"/>
      <c r="X294" s="840"/>
      <c r="Y294" s="840"/>
      <c r="Z294" s="840"/>
      <c r="AA294" s="840"/>
      <c r="AB294" s="840"/>
      <c r="AC294" s="840"/>
      <c r="AD294" s="840"/>
      <c r="AE294" s="840"/>
      <c r="AF294" s="840"/>
      <c r="AG294" s="840"/>
      <c r="AH294" s="840"/>
      <c r="AI294" s="840"/>
      <c r="AJ294" s="840"/>
      <c r="AK294" s="840"/>
      <c r="AL294" s="840"/>
      <c r="AM294" s="840"/>
      <c r="AN294" s="840"/>
      <c r="AO294" s="840"/>
      <c r="AP294" s="840"/>
      <c r="AQ294" s="840"/>
      <c r="AR294" s="840"/>
      <c r="AS294" s="840"/>
      <c r="AT294" s="840"/>
      <c r="AU294" s="840"/>
      <c r="AV294" s="840"/>
      <c r="AW294" s="840"/>
      <c r="AX294" s="840"/>
      <c r="AY294" s="840"/>
      <c r="AZ294" s="840"/>
      <c r="BA294" s="840"/>
      <c r="BB294" s="840"/>
      <c r="BC294" s="840"/>
      <c r="BD294" s="840"/>
      <c r="BE294" s="840"/>
      <c r="BF294" s="840"/>
      <c r="BG294" s="840"/>
      <c r="BH294" s="840"/>
      <c r="BI294" s="840"/>
      <c r="BJ294" s="840"/>
      <c r="BK294" s="840"/>
      <c r="BL294" s="840"/>
      <c r="BM294" s="840"/>
      <c r="BN294" s="840"/>
      <c r="BO294" s="840"/>
      <c r="BP294" s="840"/>
      <c r="BQ294" s="840"/>
      <c r="BR294" s="840"/>
      <c r="BS294" s="840"/>
      <c r="BT294" s="840"/>
      <c r="BU294" s="840"/>
      <c r="BV294" s="840"/>
      <c r="BW294" s="840"/>
      <c r="BX294" s="840"/>
      <c r="BY294" s="840"/>
      <c r="BZ294" s="840"/>
      <c r="CA294" s="840"/>
      <c r="CB294" s="840"/>
      <c r="CC294" s="840"/>
      <c r="CD294" s="840"/>
      <c r="CE294" s="840"/>
      <c r="CF294" s="840"/>
      <c r="CG294" s="840"/>
      <c r="CH294" s="840"/>
      <c r="CI294" s="840"/>
      <c r="CJ294" s="840"/>
      <c r="CK294" s="840"/>
      <c r="CL294" s="840"/>
      <c r="CM294" s="840"/>
      <c r="CN294" s="840"/>
      <c r="CO294" s="840"/>
      <c r="CP294" s="840"/>
      <c r="CQ294" s="840"/>
      <c r="CR294" s="840"/>
      <c r="CS294" s="840"/>
      <c r="CT294" s="840"/>
      <c r="CU294" s="840"/>
      <c r="CV294" s="840"/>
      <c r="CW294" s="840"/>
      <c r="CX294" s="840"/>
      <c r="CY294" s="840"/>
      <c r="CZ294" s="840"/>
      <c r="DA294" s="840"/>
      <c r="DB294" s="840"/>
      <c r="DC294" s="840"/>
      <c r="DD294" s="840"/>
      <c r="DE294" s="840"/>
      <c r="DF294" s="840"/>
      <c r="DG294" s="840"/>
      <c r="DH294" s="840"/>
      <c r="DI294" s="840"/>
      <c r="DJ294" s="840"/>
      <c r="DK294" s="840"/>
      <c r="DL294" s="840"/>
      <c r="DM294" s="840"/>
      <c r="DN294" s="840"/>
      <c r="DO294" s="840"/>
      <c r="DP294" s="840"/>
      <c r="DQ294" s="840"/>
      <c r="DR294" s="840"/>
      <c r="DS294" s="840"/>
      <c r="DT294" s="840"/>
      <c r="DU294" s="840"/>
      <c r="DV294" s="840"/>
      <c r="DW294" s="840"/>
      <c r="DX294" s="840"/>
      <c r="DY294" s="840"/>
      <c r="DZ294" s="840"/>
      <c r="EA294" s="840"/>
      <c r="EB294" s="840"/>
      <c r="EC294" s="840"/>
      <c r="ED294" s="840"/>
      <c r="EE294" s="840"/>
      <c r="EF294" s="840"/>
      <c r="EG294" s="840"/>
      <c r="EH294" s="840"/>
      <c r="EI294" s="840"/>
      <c r="EJ294" s="840"/>
      <c r="EK294" s="840"/>
      <c r="EL294" s="840"/>
      <c r="EM294" s="840"/>
      <c r="EN294" s="840"/>
      <c r="EO294" s="840"/>
      <c r="EP294" s="840"/>
      <c r="EQ294" s="840"/>
      <c r="ER294" s="840"/>
      <c r="ES294" s="840"/>
      <c r="ET294" s="840"/>
      <c r="EU294" s="840"/>
      <c r="EV294" s="840"/>
      <c r="EW294" s="840"/>
      <c r="EX294" s="840"/>
      <c r="EY294" s="840"/>
      <c r="EZ294" s="840"/>
      <c r="FA294" s="840"/>
      <c r="FB294" s="840"/>
      <c r="FC294" s="840"/>
      <c r="FD294" s="840"/>
      <c r="FE294" s="840"/>
      <c r="FF294" s="840"/>
      <c r="FG294" s="840"/>
      <c r="FH294" s="840"/>
      <c r="FI294" s="840"/>
      <c r="FJ294" s="840"/>
      <c r="FK294" s="840"/>
      <c r="FL294" s="840"/>
      <c r="FM294" s="840"/>
      <c r="FN294" s="840"/>
      <c r="FO294" s="840"/>
      <c r="FP294" s="840"/>
      <c r="FQ294" s="840"/>
      <c r="FR294" s="840"/>
      <c r="FS294" s="840"/>
      <c r="FT294" s="840"/>
      <c r="FU294" s="840"/>
      <c r="FV294" s="840"/>
      <c r="FW294" s="840"/>
      <c r="FX294" s="840"/>
      <c r="FY294" s="840"/>
      <c r="FZ294" s="840"/>
      <c r="GA294" s="840"/>
      <c r="GB294" s="840"/>
      <c r="GC294" s="840"/>
      <c r="GD294" s="840"/>
      <c r="GE294" s="840"/>
      <c r="GF294" s="840"/>
      <c r="GG294" s="840"/>
      <c r="GH294" s="840"/>
      <c r="GI294" s="840"/>
      <c r="GJ294" s="840"/>
      <c r="GK294" s="840"/>
      <c r="GL294" s="840"/>
      <c r="GM294" s="840"/>
      <c r="GN294" s="840"/>
      <c r="GO294" s="840"/>
      <c r="GP294" s="840"/>
      <c r="GQ294" s="840"/>
      <c r="GR294" s="840"/>
      <c r="GS294" s="840"/>
      <c r="GT294" s="840"/>
      <c r="GU294" s="840"/>
      <c r="GV294" s="840"/>
      <c r="GW294" s="840"/>
      <c r="GX294" s="840"/>
      <c r="GY294" s="840"/>
      <c r="GZ294" s="840"/>
      <c r="HA294" s="840"/>
      <c r="HB294" s="840"/>
      <c r="HC294" s="840"/>
      <c r="HD294" s="840"/>
      <c r="HE294" s="840"/>
      <c r="HF294" s="840"/>
      <c r="HG294" s="840"/>
      <c r="HH294" s="840"/>
      <c r="HI294" s="840"/>
      <c r="HJ294" s="840"/>
      <c r="HK294" s="840"/>
      <c r="HL294" s="840"/>
      <c r="HM294" s="840"/>
      <c r="HN294" s="840"/>
      <c r="HO294" s="840"/>
      <c r="HP294" s="840"/>
      <c r="HQ294" s="840"/>
      <c r="HR294" s="840"/>
      <c r="HS294" s="840"/>
      <c r="HT294" s="840"/>
      <c r="HU294" s="840"/>
      <c r="HV294" s="840"/>
      <c r="HW294" s="840"/>
      <c r="HX294" s="840"/>
      <c r="HY294" s="840"/>
      <c r="HZ294" s="840"/>
      <c r="IA294" s="840"/>
      <c r="IB294" s="840"/>
      <c r="IC294" s="840"/>
      <c r="ID294" s="840"/>
      <c r="IE294" s="840"/>
      <c r="IF294" s="840"/>
      <c r="IG294" s="840"/>
      <c r="IH294" s="840"/>
      <c r="II294" s="840"/>
      <c r="IJ294" s="840"/>
      <c r="IK294" s="840"/>
      <c r="IL294" s="840"/>
      <c r="IM294" s="840"/>
      <c r="IN294" s="840"/>
      <c r="IO294" s="840"/>
      <c r="IP294" s="840"/>
      <c r="IQ294" s="840"/>
      <c r="IR294" s="840"/>
      <c r="IS294" s="840"/>
      <c r="IT294" s="840"/>
      <c r="IU294" s="840"/>
      <c r="IV294" s="840"/>
      <c r="IW294" s="840"/>
      <c r="IX294" s="840"/>
      <c r="IY294" s="840"/>
      <c r="IZ294" s="840"/>
      <c r="JA294" s="840"/>
      <c r="JB294" s="840"/>
      <c r="JC294" s="840"/>
      <c r="JD294" s="840"/>
      <c r="JE294" s="840"/>
      <c r="JF294" s="840"/>
      <c r="JG294" s="840"/>
      <c r="JH294" s="840"/>
      <c r="JI294" s="840"/>
      <c r="JJ294" s="840"/>
      <c r="JK294" s="840"/>
      <c r="JL294" s="840"/>
      <c r="JM294" s="840"/>
      <c r="JN294" s="840"/>
      <c r="JO294" s="840"/>
      <c r="JP294" s="840"/>
      <c r="JQ294" s="840"/>
      <c r="JR294" s="840"/>
      <c r="JS294" s="840"/>
      <c r="JT294" s="840"/>
      <c r="JU294" s="840"/>
      <c r="JV294" s="840"/>
      <c r="JW294" s="840"/>
      <c r="JX294" s="840"/>
      <c r="JY294" s="840"/>
      <c r="JZ294" s="840"/>
      <c r="KA294" s="840"/>
      <c r="KB294" s="840"/>
      <c r="KC294" s="840"/>
      <c r="KD294" s="840"/>
      <c r="KE294" s="840"/>
      <c r="KF294" s="840"/>
      <c r="KG294" s="840"/>
      <c r="KH294" s="840"/>
      <c r="KI294" s="840"/>
      <c r="KJ294" s="840"/>
      <c r="KK294" s="840"/>
      <c r="KL294" s="840"/>
      <c r="KM294" s="840"/>
      <c r="KN294" s="840"/>
      <c r="KO294" s="840"/>
      <c r="KP294" s="840"/>
      <c r="KQ294" s="840"/>
      <c r="KR294" s="840"/>
      <c r="KS294" s="840"/>
      <c r="KT294" s="840"/>
      <c r="KU294" s="840"/>
      <c r="KV294" s="840"/>
      <c r="KW294" s="840"/>
      <c r="KX294" s="840"/>
      <c r="KY294" s="840"/>
      <c r="KZ294" s="840"/>
      <c r="LA294" s="840"/>
      <c r="LB294" s="840"/>
      <c r="LC294" s="840"/>
      <c r="LD294" s="840"/>
      <c r="LE294" s="840"/>
      <c r="LF294" s="840"/>
      <c r="LG294" s="840"/>
      <c r="LH294" s="840"/>
      <c r="LI294" s="840"/>
      <c r="LJ294" s="840"/>
      <c r="LK294" s="840"/>
      <c r="LL294" s="840"/>
      <c r="LM294" s="840"/>
      <c r="LN294" s="840"/>
      <c r="LO294" s="840"/>
      <c r="LP294" s="840"/>
      <c r="LQ294" s="840"/>
      <c r="LR294" s="840"/>
      <c r="LS294" s="840"/>
      <c r="LT294" s="840"/>
      <c r="LU294" s="840"/>
      <c r="LV294" s="840"/>
      <c r="LW294" s="840"/>
      <c r="LX294" s="840"/>
      <c r="LY294" s="840"/>
      <c r="LZ294" s="840"/>
      <c r="MA294" s="840"/>
      <c r="MB294" s="840"/>
      <c r="MC294" s="840"/>
      <c r="MD294" s="840"/>
      <c r="ME294" s="840"/>
      <c r="MF294" s="840"/>
      <c r="MG294" s="840"/>
      <c r="MH294" s="840"/>
      <c r="MI294" s="840"/>
      <c r="MJ294" s="840"/>
      <c r="MK294" s="840"/>
      <c r="ML294" s="840"/>
      <c r="MM294" s="840"/>
      <c r="MN294" s="840"/>
      <c r="MO294" s="840"/>
      <c r="MP294" s="840"/>
      <c r="MQ294" s="840"/>
      <c r="MR294" s="840"/>
      <c r="MS294" s="840"/>
      <c r="MT294" s="840"/>
      <c r="MU294" s="840"/>
      <c r="MV294" s="840"/>
      <c r="MW294" s="840"/>
      <c r="MX294" s="840"/>
      <c r="MY294" s="840"/>
      <c r="MZ294" s="840"/>
      <c r="NA294" s="840"/>
      <c r="NB294" s="840"/>
      <c r="NC294" s="840"/>
      <c r="ND294" s="840"/>
      <c r="NE294" s="840"/>
      <c r="NF294" s="840"/>
      <c r="NG294" s="840"/>
      <c r="NH294" s="840"/>
      <c r="NI294" s="840"/>
      <c r="NJ294" s="840"/>
      <c r="NK294" s="840"/>
      <c r="NL294" s="840"/>
      <c r="NM294" s="840"/>
      <c r="NN294" s="840"/>
      <c r="NO294" s="840"/>
      <c r="NP294" s="840"/>
      <c r="NQ294" s="840"/>
      <c r="NR294" s="840"/>
      <c r="NS294" s="840"/>
      <c r="NT294" s="840"/>
      <c r="NU294" s="840"/>
      <c r="NV294" s="840"/>
      <c r="NW294" s="840"/>
      <c r="NX294" s="840"/>
      <c r="NY294" s="840"/>
      <c r="NZ294" s="840"/>
      <c r="OA294" s="840"/>
      <c r="OB294" s="840"/>
      <c r="OC294" s="840"/>
      <c r="OD294" s="840"/>
      <c r="OE294" s="840"/>
      <c r="OF294" s="840"/>
      <c r="OG294" s="840"/>
      <c r="OH294" s="840"/>
      <c r="OI294" s="840"/>
      <c r="OJ294" s="840"/>
      <c r="OK294" s="840"/>
      <c r="OL294" s="840"/>
      <c r="OM294" s="840"/>
      <c r="ON294" s="840"/>
      <c r="OO294" s="840"/>
      <c r="OP294" s="840"/>
      <c r="OQ294" s="840"/>
      <c r="OR294" s="840"/>
      <c r="OS294" s="840"/>
      <c r="OT294" s="840"/>
      <c r="OU294" s="840"/>
      <c r="OV294" s="840"/>
      <c r="OW294" s="840"/>
      <c r="OX294" s="840"/>
      <c r="OY294" s="840"/>
      <c r="OZ294" s="840"/>
      <c r="PA294" s="840"/>
      <c r="PB294" s="840"/>
      <c r="PC294" s="840"/>
      <c r="PD294" s="840"/>
      <c r="PE294" s="840"/>
      <c r="PF294" s="840"/>
      <c r="PG294" s="840"/>
      <c r="PH294" s="840"/>
      <c r="PI294" s="840"/>
      <c r="PJ294" s="840"/>
      <c r="PK294" s="840"/>
      <c r="PL294" s="840"/>
      <c r="PM294" s="840"/>
      <c r="PN294" s="840"/>
      <c r="PO294" s="840"/>
      <c r="PP294" s="840"/>
      <c r="PQ294" s="840"/>
      <c r="PR294" s="840"/>
      <c r="PS294" s="840"/>
      <c r="PT294" s="840"/>
      <c r="PU294" s="840"/>
      <c r="PV294" s="840"/>
      <c r="PW294" s="840"/>
      <c r="PX294" s="840"/>
      <c r="PY294" s="840"/>
      <c r="PZ294" s="840"/>
      <c r="QA294" s="840"/>
      <c r="QB294" s="840"/>
      <c r="QC294" s="840"/>
      <c r="QD294" s="840"/>
      <c r="QE294" s="840"/>
      <c r="QF294" s="840"/>
      <c r="QG294" s="840"/>
      <c r="QH294" s="840"/>
      <c r="QI294" s="840"/>
      <c r="QJ294" s="840"/>
      <c r="QK294" s="840"/>
      <c r="QL294" s="840"/>
      <c r="QM294" s="840"/>
      <c r="QN294" s="840"/>
      <c r="QO294" s="840"/>
      <c r="QP294" s="840"/>
      <c r="QQ294" s="840"/>
      <c r="QR294" s="840"/>
      <c r="QS294" s="840"/>
      <c r="QT294" s="840"/>
      <c r="QU294" s="840"/>
      <c r="QV294" s="840"/>
      <c r="QW294" s="840"/>
      <c r="QX294" s="840"/>
      <c r="QY294" s="840"/>
      <c r="QZ294" s="840"/>
      <c r="RA294" s="840"/>
      <c r="RB294" s="840"/>
      <c r="RC294" s="840"/>
      <c r="RD294" s="840"/>
      <c r="RE294" s="840"/>
      <c r="RF294" s="840"/>
      <c r="RG294" s="840"/>
      <c r="RH294" s="840"/>
      <c r="RI294" s="840"/>
      <c r="RJ294" s="840"/>
      <c r="RK294" s="840"/>
      <c r="RL294" s="840"/>
      <c r="RM294" s="840"/>
      <c r="RN294" s="840"/>
      <c r="RO294" s="840"/>
      <c r="RP294" s="840"/>
      <c r="RQ294" s="840"/>
      <c r="RR294" s="840"/>
      <c r="RS294" s="840"/>
      <c r="RT294" s="840"/>
      <c r="RU294" s="840"/>
      <c r="RV294" s="840"/>
      <c r="RW294" s="840"/>
      <c r="RX294" s="840"/>
      <c r="RY294" s="840"/>
      <c r="RZ294" s="840"/>
      <c r="SA294" s="840"/>
      <c r="SB294" s="840"/>
      <c r="SC294" s="840"/>
      <c r="SD294" s="840"/>
      <c r="SE294" s="840"/>
      <c r="SF294" s="840"/>
      <c r="SG294" s="840"/>
      <c r="SH294" s="840"/>
      <c r="SI294" s="840"/>
      <c r="SJ294" s="840"/>
      <c r="SK294" s="840"/>
      <c r="SL294" s="840"/>
      <c r="SM294" s="840"/>
      <c r="SN294" s="840"/>
      <c r="SO294" s="840"/>
      <c r="SP294" s="840"/>
      <c r="SQ294" s="840"/>
      <c r="SR294" s="840"/>
      <c r="SS294" s="840"/>
      <c r="ST294" s="840"/>
      <c r="SU294" s="840"/>
      <c r="SV294" s="840"/>
      <c r="SW294" s="840"/>
      <c r="SX294" s="840"/>
      <c r="SY294" s="840"/>
      <c r="SZ294" s="840"/>
      <c r="TA294" s="840"/>
      <c r="TB294" s="840"/>
      <c r="TC294" s="840"/>
      <c r="TD294" s="840"/>
      <c r="TE294" s="840"/>
      <c r="TF294" s="840"/>
      <c r="TG294" s="840"/>
      <c r="TH294" s="840"/>
      <c r="TI294" s="840"/>
      <c r="TJ294" s="840"/>
      <c r="TK294" s="840"/>
      <c r="TL294" s="840"/>
      <c r="TM294" s="840"/>
      <c r="TN294" s="840"/>
      <c r="TO294" s="840"/>
      <c r="TP294" s="840"/>
      <c r="TQ294" s="840"/>
      <c r="TR294" s="840"/>
      <c r="TS294" s="840"/>
      <c r="TT294" s="840"/>
      <c r="TU294" s="840"/>
      <c r="TV294" s="840"/>
      <c r="TW294" s="840"/>
      <c r="TX294" s="840"/>
      <c r="TY294" s="840"/>
      <c r="TZ294" s="840"/>
      <c r="UA294" s="840"/>
      <c r="UB294" s="840"/>
      <c r="UC294" s="840"/>
      <c r="UD294" s="840"/>
      <c r="UE294" s="840"/>
      <c r="UF294" s="840"/>
      <c r="UG294" s="840"/>
      <c r="UH294" s="840"/>
      <c r="UI294" s="840"/>
      <c r="UJ294" s="840"/>
      <c r="UK294" s="840"/>
      <c r="UL294" s="840"/>
      <c r="UM294" s="840"/>
      <c r="UN294" s="840"/>
      <c r="UO294" s="840"/>
      <c r="UP294" s="840"/>
      <c r="UQ294" s="840"/>
      <c r="UR294" s="840"/>
      <c r="US294" s="840"/>
      <c r="UT294" s="840"/>
      <c r="UU294" s="840"/>
      <c r="UV294" s="840"/>
      <c r="UW294" s="840"/>
      <c r="UX294" s="840"/>
      <c r="UY294" s="840"/>
      <c r="UZ294" s="840"/>
      <c r="VA294" s="840"/>
      <c r="VB294" s="840"/>
      <c r="VC294" s="840"/>
      <c r="VD294" s="840"/>
      <c r="VE294" s="840"/>
      <c r="VF294" s="840"/>
      <c r="VG294" s="840"/>
      <c r="VH294" s="840"/>
      <c r="VI294" s="840"/>
      <c r="VJ294" s="840"/>
      <c r="VK294" s="840"/>
      <c r="VL294" s="840"/>
      <c r="VM294" s="840"/>
      <c r="VN294" s="840"/>
      <c r="VO294" s="840"/>
      <c r="VP294" s="840"/>
      <c r="VQ294" s="840"/>
      <c r="VR294" s="840"/>
      <c r="VS294" s="840"/>
      <c r="VT294" s="840"/>
      <c r="VU294" s="840"/>
      <c r="VV294" s="840"/>
      <c r="VW294" s="840"/>
      <c r="VX294" s="840"/>
      <c r="VY294" s="840"/>
      <c r="VZ294" s="840"/>
      <c r="WA294" s="840"/>
      <c r="WB294" s="840"/>
      <c r="WC294" s="840"/>
      <c r="WD294" s="840"/>
      <c r="WE294" s="840"/>
      <c r="WF294" s="840"/>
      <c r="WG294" s="840"/>
      <c r="WH294" s="840"/>
      <c r="WI294" s="840"/>
      <c r="WJ294" s="840"/>
      <c r="WK294" s="840"/>
      <c r="WL294" s="840"/>
      <c r="WM294" s="840"/>
      <c r="WN294" s="840"/>
      <c r="WO294" s="840"/>
      <c r="WP294" s="840"/>
      <c r="WQ294" s="840"/>
      <c r="WR294" s="840"/>
      <c r="WS294" s="840"/>
      <c r="WT294" s="840"/>
      <c r="WU294" s="840"/>
      <c r="WV294" s="840"/>
      <c r="WW294" s="840"/>
      <c r="WX294" s="840"/>
      <c r="WY294" s="840"/>
      <c r="WZ294" s="840"/>
      <c r="XA294" s="840"/>
      <c r="XB294" s="840"/>
      <c r="XC294" s="840"/>
      <c r="XD294" s="840"/>
      <c r="XE294" s="840"/>
      <c r="XF294" s="840"/>
      <c r="XG294" s="840"/>
      <c r="XH294" s="840"/>
      <c r="XI294" s="840"/>
      <c r="XJ294" s="840"/>
      <c r="XK294" s="840"/>
      <c r="XL294" s="840"/>
      <c r="XM294" s="840"/>
      <c r="XN294" s="840"/>
      <c r="XO294" s="840"/>
      <c r="XP294" s="840"/>
      <c r="XQ294" s="840"/>
      <c r="XR294" s="840"/>
      <c r="XS294" s="840"/>
      <c r="XT294" s="840"/>
      <c r="XU294" s="840"/>
      <c r="XV294" s="840"/>
      <c r="XW294" s="840"/>
      <c r="XX294" s="840"/>
      <c r="XY294" s="840"/>
      <c r="XZ294" s="840"/>
      <c r="YA294" s="840"/>
      <c r="YB294" s="840"/>
      <c r="YC294" s="840"/>
      <c r="YD294" s="840"/>
      <c r="YE294" s="840"/>
      <c r="YF294" s="840"/>
      <c r="YG294" s="840"/>
      <c r="YH294" s="840"/>
      <c r="YI294" s="840"/>
      <c r="YJ294" s="840"/>
      <c r="YK294" s="840"/>
      <c r="YL294" s="840"/>
      <c r="YM294" s="840"/>
      <c r="YN294" s="840"/>
      <c r="YO294" s="840"/>
      <c r="YP294" s="840"/>
      <c r="YQ294" s="840"/>
      <c r="YR294" s="840"/>
      <c r="YS294" s="840"/>
      <c r="YT294" s="840"/>
      <c r="YU294" s="840"/>
      <c r="YV294" s="840"/>
      <c r="YW294" s="840"/>
      <c r="YX294" s="840"/>
      <c r="YY294" s="840"/>
      <c r="YZ294" s="840"/>
      <c r="ZA294" s="840"/>
      <c r="ZB294" s="840"/>
      <c r="ZC294" s="840"/>
      <c r="ZD294" s="840"/>
      <c r="ZE294" s="840"/>
      <c r="ZF294" s="840"/>
      <c r="ZG294" s="840"/>
      <c r="ZH294" s="840"/>
      <c r="ZI294" s="840"/>
      <c r="ZJ294" s="840"/>
      <c r="ZK294" s="840"/>
      <c r="ZL294" s="840"/>
      <c r="ZM294" s="840"/>
      <c r="ZN294" s="840"/>
      <c r="ZO294" s="840"/>
      <c r="ZP294" s="840"/>
      <c r="ZQ294" s="840"/>
      <c r="ZR294" s="840"/>
      <c r="ZS294" s="840"/>
      <c r="ZT294" s="840"/>
      <c r="ZU294" s="840"/>
      <c r="ZV294" s="840"/>
      <c r="ZW294" s="840"/>
      <c r="ZX294" s="840"/>
      <c r="ZY294" s="840"/>
      <c r="ZZ294" s="840"/>
      <c r="AAA294" s="840"/>
      <c r="AAB294" s="840"/>
      <c r="AAC294" s="840"/>
      <c r="AAD294" s="840"/>
      <c r="AAE294" s="840"/>
      <c r="AAF294" s="840"/>
      <c r="AAG294" s="840"/>
      <c r="AAH294" s="840"/>
      <c r="AAI294" s="840"/>
      <c r="AAJ294" s="840"/>
      <c r="AAK294" s="840"/>
      <c r="AAL294" s="840"/>
      <c r="AAM294" s="840"/>
      <c r="AAN294" s="840"/>
      <c r="AAO294" s="840"/>
      <c r="AAP294" s="840"/>
      <c r="AAQ294" s="840"/>
      <c r="AAR294" s="840"/>
      <c r="AAS294" s="840"/>
      <c r="AAT294" s="840"/>
      <c r="AAU294" s="840"/>
      <c r="AAV294" s="840"/>
      <c r="AAW294" s="840"/>
      <c r="AAX294" s="840"/>
      <c r="AAY294" s="840"/>
      <c r="AAZ294" s="840"/>
      <c r="ABA294" s="840"/>
      <c r="ABB294" s="840"/>
      <c r="ABC294" s="840"/>
      <c r="ABD294" s="840"/>
      <c r="ABE294" s="840"/>
      <c r="ABF294" s="840"/>
      <c r="ABG294" s="840"/>
      <c r="ABH294" s="840"/>
      <c r="ABI294" s="840"/>
      <c r="ABJ294" s="840"/>
      <c r="ABK294" s="840"/>
      <c r="ABL294" s="840"/>
      <c r="ABM294" s="840"/>
      <c r="ABN294" s="840"/>
      <c r="ABO294" s="840"/>
      <c r="ABP294" s="840"/>
      <c r="ABQ294" s="840"/>
      <c r="ABR294" s="840"/>
      <c r="ABS294" s="840"/>
      <c r="ABT294" s="840"/>
      <c r="ABU294" s="840"/>
      <c r="ABV294" s="840"/>
      <c r="ABW294" s="840"/>
      <c r="ABX294" s="840"/>
      <c r="ABY294" s="840"/>
      <c r="ABZ294" s="840"/>
      <c r="ACA294" s="840"/>
      <c r="ACB294" s="840"/>
      <c r="ACC294" s="840"/>
      <c r="ACD294" s="840"/>
      <c r="ACE294" s="840"/>
      <c r="ACF294" s="840"/>
      <c r="ACG294" s="840"/>
      <c r="ACH294" s="840"/>
      <c r="ACI294" s="840"/>
      <c r="ACJ294" s="840"/>
      <c r="ACK294" s="840"/>
      <c r="ACL294" s="840"/>
      <c r="ACM294" s="840"/>
      <c r="ACN294" s="840"/>
      <c r="ACO294" s="840"/>
      <c r="ACP294" s="840"/>
      <c r="ACQ294" s="840"/>
      <c r="ACR294" s="840"/>
      <c r="ACS294" s="840"/>
      <c r="ACT294" s="840"/>
      <c r="ACU294" s="840"/>
      <c r="ACV294" s="840"/>
      <c r="ACW294" s="840"/>
      <c r="ACX294" s="840"/>
      <c r="ACY294" s="840"/>
      <c r="ACZ294" s="840"/>
      <c r="ADA294" s="840"/>
      <c r="ADB294" s="840"/>
      <c r="ADC294" s="840"/>
      <c r="ADD294" s="840"/>
      <c r="ADE294" s="840"/>
      <c r="ADF294" s="840"/>
      <c r="ADG294" s="840"/>
      <c r="ADH294" s="840"/>
      <c r="ADI294" s="840"/>
      <c r="ADJ294" s="840"/>
      <c r="ADK294" s="840"/>
      <c r="ADL294" s="840"/>
      <c r="ADM294" s="840"/>
      <c r="ADN294" s="840"/>
      <c r="ADO294" s="840"/>
      <c r="ADP294" s="840"/>
      <c r="ADQ294" s="840"/>
      <c r="ADR294" s="840"/>
      <c r="ADS294" s="840"/>
      <c r="ADT294" s="840"/>
      <c r="ADU294" s="840"/>
      <c r="ADV294" s="840"/>
      <c r="ADW294" s="840"/>
      <c r="ADX294" s="840"/>
      <c r="ADY294" s="840"/>
      <c r="ADZ294" s="840"/>
      <c r="AEA294" s="840"/>
      <c r="AEB294" s="840"/>
      <c r="AEC294" s="840"/>
      <c r="AED294" s="840"/>
      <c r="AEE294" s="840"/>
      <c r="AEF294" s="840"/>
      <c r="AEG294" s="840"/>
      <c r="AEH294" s="840"/>
      <c r="AEI294" s="840"/>
      <c r="AEJ294" s="840"/>
      <c r="AEK294" s="840"/>
      <c r="AEL294" s="840"/>
      <c r="AEM294" s="840"/>
      <c r="AEN294" s="840"/>
      <c r="AEO294" s="840"/>
      <c r="AEP294" s="840"/>
      <c r="AEQ294" s="840"/>
      <c r="AER294" s="840"/>
      <c r="AES294" s="840"/>
      <c r="AET294" s="840"/>
      <c r="AEU294" s="840"/>
      <c r="AEV294" s="840"/>
      <c r="AEW294" s="840"/>
      <c r="AEX294" s="840"/>
      <c r="AEY294" s="840"/>
      <c r="AEZ294" s="840"/>
      <c r="AFA294" s="840"/>
      <c r="AFB294" s="840"/>
      <c r="AFC294" s="840"/>
      <c r="AFD294" s="840"/>
      <c r="AFE294" s="840"/>
      <c r="AFF294" s="840"/>
      <c r="AFG294" s="840"/>
      <c r="AFH294" s="840"/>
      <c r="AFI294" s="840"/>
      <c r="AFJ294" s="840"/>
      <c r="AFK294" s="840"/>
      <c r="AFL294" s="840"/>
      <c r="AFM294" s="840"/>
      <c r="AFN294" s="840"/>
      <c r="AFO294" s="840"/>
      <c r="AFP294" s="840"/>
      <c r="AFQ294" s="840"/>
      <c r="AFR294" s="840"/>
      <c r="AFS294" s="840"/>
      <c r="AFT294" s="840"/>
      <c r="AFU294" s="840"/>
      <c r="AFV294" s="840"/>
      <c r="AFW294" s="840"/>
      <c r="AFX294" s="840"/>
      <c r="AFY294" s="840"/>
      <c r="AFZ294" s="840"/>
      <c r="AGA294" s="840"/>
      <c r="AGB294" s="840"/>
      <c r="AGC294" s="840"/>
      <c r="AGD294" s="840"/>
      <c r="AGE294" s="840"/>
      <c r="AGF294" s="840"/>
      <c r="AGG294" s="840"/>
      <c r="AGH294" s="840"/>
      <c r="AGI294" s="840"/>
      <c r="AGJ294" s="840"/>
      <c r="AGK294" s="840"/>
      <c r="AGL294" s="840"/>
      <c r="AGM294" s="840"/>
      <c r="AGN294" s="840"/>
      <c r="AGO294" s="840"/>
      <c r="AGP294" s="840"/>
      <c r="AGQ294" s="840"/>
      <c r="AGR294" s="840"/>
      <c r="AGS294" s="840"/>
      <c r="AGT294" s="840"/>
      <c r="AGU294" s="840"/>
      <c r="AGV294" s="840"/>
      <c r="AGW294" s="840"/>
      <c r="AGX294" s="840"/>
      <c r="AGY294" s="840"/>
      <c r="AGZ294" s="840"/>
      <c r="AHA294" s="840"/>
      <c r="AHB294" s="840"/>
      <c r="AHC294" s="840"/>
      <c r="AHD294" s="840"/>
      <c r="AHE294" s="840"/>
      <c r="AHF294" s="840"/>
      <c r="AHG294" s="840"/>
      <c r="AHH294" s="840"/>
      <c r="AHI294" s="840"/>
      <c r="AHJ294" s="840"/>
      <c r="AHK294" s="840"/>
      <c r="AHL294" s="840"/>
      <c r="AHM294" s="840"/>
      <c r="AHN294" s="840"/>
      <c r="AHO294" s="840"/>
      <c r="AHP294" s="840"/>
      <c r="AHQ294" s="840"/>
      <c r="AHR294" s="840"/>
      <c r="AHS294" s="840"/>
      <c r="AHT294" s="840"/>
      <c r="AHU294" s="840"/>
      <c r="AHV294" s="840"/>
      <c r="AHW294" s="840"/>
      <c r="AHX294" s="840"/>
      <c r="AHY294" s="840"/>
      <c r="AHZ294" s="840"/>
      <c r="AIA294" s="840"/>
      <c r="AIB294" s="840"/>
      <c r="AIC294" s="840"/>
      <c r="AID294" s="840"/>
      <c r="AIE294" s="840"/>
      <c r="AIF294" s="840"/>
      <c r="AIG294" s="840"/>
      <c r="AIH294" s="840"/>
      <c r="AII294" s="840"/>
      <c r="AIJ294" s="840"/>
      <c r="AIK294" s="840"/>
      <c r="AIL294" s="840"/>
      <c r="AIM294" s="840"/>
      <c r="AIN294" s="840"/>
      <c r="AIO294" s="840"/>
      <c r="AIP294" s="840"/>
      <c r="AIQ294" s="840"/>
      <c r="AIR294" s="840"/>
      <c r="AIS294" s="840"/>
      <c r="AIT294" s="840"/>
      <c r="AIU294" s="840"/>
      <c r="AIV294" s="840"/>
      <c r="AIW294" s="840"/>
      <c r="AIX294" s="840"/>
      <c r="AIY294" s="840"/>
      <c r="AIZ294" s="840"/>
      <c r="AJA294" s="840"/>
      <c r="AJB294" s="840"/>
      <c r="AJC294" s="840"/>
      <c r="AJD294" s="840"/>
      <c r="AJE294" s="840"/>
      <c r="AJF294" s="840"/>
      <c r="AJG294" s="840"/>
      <c r="AJH294" s="840"/>
      <c r="AJI294" s="840"/>
      <c r="AJJ294" s="840"/>
      <c r="AJK294" s="840"/>
      <c r="AJL294" s="840"/>
      <c r="AJM294" s="840"/>
      <c r="AJN294" s="840"/>
      <c r="AJO294" s="840"/>
      <c r="AJP294" s="840"/>
      <c r="AJQ294" s="840"/>
      <c r="AJR294" s="840"/>
      <c r="AJS294" s="840"/>
      <c r="AJT294" s="840"/>
      <c r="AJU294" s="840"/>
      <c r="AJV294" s="840"/>
      <c r="AJW294" s="840"/>
      <c r="AJX294" s="840"/>
      <c r="AJY294" s="840"/>
      <c r="AJZ294" s="840"/>
      <c r="AKA294" s="840"/>
      <c r="AKB294" s="840"/>
      <c r="AKC294" s="840"/>
      <c r="AKD294" s="840"/>
      <c r="AKE294" s="840"/>
      <c r="AKF294" s="840"/>
      <c r="AKG294" s="840"/>
      <c r="AKH294" s="840"/>
      <c r="AKI294" s="840"/>
      <c r="AKJ294" s="840"/>
      <c r="AKK294" s="840"/>
      <c r="AKL294" s="840"/>
      <c r="AKM294" s="840"/>
      <c r="AKN294" s="840"/>
      <c r="AKO294" s="840"/>
      <c r="AKP294" s="840"/>
      <c r="AKQ294" s="840"/>
      <c r="AKR294" s="840"/>
      <c r="AKS294" s="840"/>
      <c r="AKT294" s="840"/>
      <c r="AKU294" s="840"/>
      <c r="AKV294" s="840"/>
      <c r="AKW294" s="840"/>
      <c r="AKX294" s="840"/>
      <c r="AKY294" s="840"/>
      <c r="AKZ294" s="840"/>
      <c r="ALA294" s="840"/>
      <c r="ALB294" s="840"/>
      <c r="ALC294" s="840"/>
      <c r="ALD294" s="840"/>
      <c r="ALE294" s="840"/>
      <c r="ALF294" s="840"/>
      <c r="ALG294" s="840"/>
      <c r="ALH294" s="840"/>
      <c r="ALI294" s="840"/>
      <c r="ALJ294" s="840"/>
      <c r="ALK294" s="840"/>
      <c r="ALL294" s="840"/>
      <c r="ALM294" s="840"/>
      <c r="ALN294" s="840"/>
      <c r="ALO294" s="840"/>
      <c r="ALP294" s="840"/>
      <c r="ALQ294" s="840"/>
      <c r="ALR294" s="840"/>
      <c r="ALS294" s="840"/>
      <c r="ALT294" s="840"/>
      <c r="ALU294" s="840"/>
      <c r="ALV294" s="840"/>
      <c r="ALW294" s="840"/>
      <c r="ALX294" s="840"/>
      <c r="ALY294" s="840"/>
      <c r="ALZ294" s="840"/>
      <c r="AMA294" s="840"/>
      <c r="AMB294" s="840"/>
      <c r="AMC294" s="840"/>
      <c r="AMD294" s="840"/>
      <c r="AME294" s="840"/>
      <c r="AMF294" s="840"/>
      <c r="AMG294" s="840"/>
      <c r="AMH294" s="840"/>
      <c r="AMI294" s="840"/>
      <c r="AMJ294" s="840"/>
      <c r="AMK294" s="840"/>
      <c r="AML294" s="840"/>
      <c r="AMM294" s="840"/>
      <c r="AMN294" s="840"/>
      <c r="AMO294" s="840"/>
      <c r="AMP294" s="840"/>
      <c r="AMQ294" s="840"/>
      <c r="AMR294" s="840"/>
      <c r="AMS294" s="840"/>
      <c r="AMT294" s="840"/>
      <c r="AMU294" s="840"/>
      <c r="AMV294" s="840"/>
      <c r="AMW294" s="840"/>
      <c r="AMX294" s="840"/>
      <c r="AMY294" s="840"/>
      <c r="AMZ294" s="840"/>
      <c r="ANA294" s="840"/>
      <c r="ANB294" s="840"/>
      <c r="ANC294" s="840"/>
      <c r="AND294" s="840"/>
      <c r="ANE294" s="840"/>
      <c r="ANF294" s="840"/>
      <c r="ANG294" s="840"/>
      <c r="ANH294" s="840"/>
      <c r="ANI294" s="840"/>
      <c r="ANJ294" s="840"/>
      <c r="ANK294" s="840"/>
      <c r="ANL294" s="840"/>
      <c r="ANM294" s="840"/>
      <c r="ANN294" s="840"/>
      <c r="ANO294" s="840"/>
      <c r="ANP294" s="840"/>
      <c r="ANQ294" s="840"/>
      <c r="ANR294" s="840"/>
      <c r="ANS294" s="840"/>
      <c r="ANT294" s="840"/>
      <c r="ANU294" s="840"/>
      <c r="ANV294" s="840"/>
      <c r="ANW294" s="840"/>
      <c r="ANX294" s="840"/>
      <c r="ANY294" s="840"/>
      <c r="ANZ294" s="840"/>
      <c r="AOA294" s="840"/>
      <c r="AOB294" s="840"/>
      <c r="AOC294" s="840"/>
      <c r="AOD294" s="840"/>
      <c r="AOE294" s="840"/>
      <c r="AOF294" s="840"/>
      <c r="AOG294" s="840"/>
      <c r="AOH294" s="840"/>
      <c r="AOI294" s="840"/>
      <c r="AOJ294" s="840"/>
      <c r="AOK294" s="840"/>
      <c r="AOL294" s="840"/>
      <c r="AOM294" s="840"/>
      <c r="AON294" s="840"/>
      <c r="AOO294" s="840"/>
      <c r="AOP294" s="840"/>
      <c r="AOQ294" s="840"/>
      <c r="AOR294" s="840"/>
      <c r="AOS294" s="840"/>
      <c r="AOT294" s="840"/>
      <c r="AOU294" s="840"/>
      <c r="AOV294" s="840"/>
      <c r="AOW294" s="840"/>
      <c r="AOX294" s="840"/>
      <c r="AOY294" s="840"/>
      <c r="AOZ294" s="840"/>
      <c r="APA294" s="840"/>
      <c r="APB294" s="840"/>
      <c r="APC294" s="840"/>
      <c r="APD294" s="840"/>
      <c r="APE294" s="840"/>
      <c r="APF294" s="840"/>
      <c r="APG294" s="840"/>
      <c r="APH294" s="840"/>
      <c r="API294" s="840"/>
      <c r="APJ294" s="840"/>
      <c r="APK294" s="840"/>
      <c r="APL294" s="840"/>
      <c r="APM294" s="840"/>
      <c r="APN294" s="840"/>
      <c r="APO294" s="840"/>
      <c r="APP294" s="840"/>
      <c r="APQ294" s="840"/>
      <c r="APR294" s="840"/>
      <c r="APS294" s="840"/>
      <c r="APT294" s="840"/>
      <c r="APU294" s="840"/>
      <c r="APV294" s="840"/>
      <c r="APW294" s="840"/>
      <c r="APX294" s="840"/>
      <c r="APY294" s="840"/>
      <c r="APZ294" s="840"/>
      <c r="AQA294" s="840"/>
      <c r="AQB294" s="840"/>
      <c r="AQC294" s="840"/>
      <c r="AQD294" s="840"/>
      <c r="AQE294" s="840"/>
      <c r="AQF294" s="840"/>
      <c r="AQG294" s="840"/>
      <c r="AQH294" s="840"/>
      <c r="AQI294" s="840"/>
      <c r="AQJ294" s="840"/>
      <c r="AQK294" s="840"/>
      <c r="AQL294" s="840"/>
      <c r="AQM294" s="840"/>
      <c r="AQN294" s="840"/>
      <c r="AQO294" s="840"/>
      <c r="AQP294" s="840"/>
      <c r="AQQ294" s="840"/>
      <c r="AQR294" s="840"/>
      <c r="AQS294" s="840"/>
      <c r="AQT294" s="840"/>
      <c r="AQU294" s="840"/>
      <c r="AQV294" s="840"/>
      <c r="AQW294" s="840"/>
      <c r="AQX294" s="840"/>
      <c r="AQY294" s="840"/>
      <c r="AQZ294" s="840"/>
      <c r="ARA294" s="840"/>
      <c r="ARB294" s="840"/>
      <c r="ARC294" s="840"/>
      <c r="ARD294" s="840"/>
      <c r="ARE294" s="840"/>
      <c r="ARF294" s="840"/>
      <c r="ARG294" s="840"/>
      <c r="ARH294" s="840"/>
      <c r="ARI294" s="840"/>
      <c r="ARJ294" s="840"/>
      <c r="ARK294" s="840"/>
      <c r="ARL294" s="840"/>
      <c r="ARM294" s="840"/>
      <c r="ARN294" s="840"/>
      <c r="ARO294" s="840"/>
      <c r="ARP294" s="840"/>
      <c r="ARQ294" s="840"/>
      <c r="ARR294" s="840"/>
      <c r="ARS294" s="840"/>
      <c r="ART294" s="840"/>
      <c r="ARU294" s="840"/>
      <c r="ARV294" s="840"/>
      <c r="ARW294" s="840"/>
      <c r="ARX294" s="840"/>
      <c r="ARY294" s="840"/>
      <c r="ARZ294" s="840"/>
      <c r="ASA294" s="840"/>
      <c r="ASB294" s="840"/>
      <c r="ASC294" s="840"/>
      <c r="ASD294" s="840"/>
      <c r="ASE294" s="840"/>
      <c r="ASF294" s="840"/>
      <c r="ASG294" s="840"/>
      <c r="ASH294" s="840"/>
      <c r="ASI294" s="840"/>
      <c r="ASJ294" s="840"/>
      <c r="ASK294" s="840"/>
      <c r="ASL294" s="840"/>
      <c r="ASM294" s="840"/>
      <c r="ASN294" s="840"/>
      <c r="ASO294" s="840"/>
      <c r="ASP294" s="840"/>
      <c r="ASQ294" s="840"/>
      <c r="ASR294" s="840"/>
      <c r="ASS294" s="840"/>
      <c r="AST294" s="840"/>
      <c r="ASU294" s="840"/>
      <c r="ASV294" s="840"/>
      <c r="ASW294" s="840"/>
      <c r="ASX294" s="840"/>
      <c r="ASY294" s="840"/>
      <c r="ASZ294" s="840"/>
      <c r="ATA294" s="840"/>
      <c r="ATB294" s="840"/>
      <c r="ATC294" s="840"/>
      <c r="ATD294" s="840"/>
      <c r="ATE294" s="840"/>
      <c r="ATF294" s="840"/>
      <c r="ATG294" s="840"/>
      <c r="ATH294" s="840"/>
      <c r="ATI294" s="840"/>
      <c r="ATJ294" s="840"/>
      <c r="ATK294" s="840"/>
      <c r="ATL294" s="840"/>
      <c r="ATM294" s="840"/>
      <c r="ATN294" s="840"/>
      <c r="ATO294" s="840"/>
      <c r="ATP294" s="840"/>
      <c r="ATQ294" s="840"/>
      <c r="ATR294" s="840"/>
      <c r="ATS294" s="840"/>
      <c r="ATT294" s="840"/>
      <c r="ATU294" s="840"/>
      <c r="ATV294" s="840"/>
      <c r="ATW294" s="840"/>
      <c r="ATX294" s="840"/>
      <c r="ATY294" s="840"/>
      <c r="ATZ294" s="840"/>
      <c r="AUA294" s="840"/>
      <c r="AUB294" s="840"/>
      <c r="AUC294" s="840"/>
      <c r="AUD294" s="840"/>
      <c r="AUE294" s="840"/>
      <c r="AUF294" s="840"/>
      <c r="AUG294" s="840"/>
      <c r="AUH294" s="840"/>
      <c r="AUI294" s="840"/>
      <c r="AUJ294" s="840"/>
      <c r="AUK294" s="840"/>
      <c r="AUL294" s="840"/>
      <c r="AUM294" s="840"/>
      <c r="AUN294" s="840"/>
      <c r="AUO294" s="840"/>
      <c r="AUP294" s="840"/>
      <c r="AUQ294" s="840"/>
      <c r="AUR294" s="840"/>
      <c r="AUS294" s="840"/>
      <c r="AUT294" s="840"/>
      <c r="AUU294" s="840"/>
      <c r="AUV294" s="840"/>
      <c r="AUW294" s="840"/>
      <c r="AUX294" s="840"/>
      <c r="AUY294" s="840"/>
      <c r="AUZ294" s="840"/>
      <c r="AVA294" s="840"/>
      <c r="AVB294" s="840"/>
      <c r="AVC294" s="840"/>
      <c r="AVD294" s="840"/>
      <c r="AVE294" s="840"/>
      <c r="AVF294" s="840"/>
      <c r="AVG294" s="840"/>
      <c r="AVH294" s="840"/>
      <c r="AVI294" s="840"/>
      <c r="AVJ294" s="840"/>
      <c r="AVK294" s="840"/>
      <c r="AVL294" s="840"/>
      <c r="AVM294" s="840"/>
      <c r="AVN294" s="840"/>
      <c r="AVO294" s="840"/>
      <c r="AVP294" s="840"/>
      <c r="AVQ294" s="840"/>
      <c r="AVR294" s="840"/>
      <c r="AVS294" s="840"/>
      <c r="AVT294" s="840"/>
      <c r="AVU294" s="840"/>
      <c r="AVV294" s="840"/>
      <c r="AVW294" s="840"/>
      <c r="AVX294" s="840"/>
      <c r="AVY294" s="840"/>
      <c r="AVZ294" s="840"/>
      <c r="AWA294" s="840"/>
      <c r="AWB294" s="840"/>
      <c r="AWC294" s="840"/>
      <c r="AWD294" s="840"/>
      <c r="AWE294" s="840"/>
      <c r="AWF294" s="840"/>
      <c r="AWG294" s="840"/>
      <c r="AWH294" s="840"/>
      <c r="AWI294" s="840"/>
      <c r="AWJ294" s="840"/>
      <c r="AWK294" s="840"/>
      <c r="AWL294" s="840"/>
      <c r="AWM294" s="840"/>
      <c r="AWN294" s="840"/>
      <c r="AWO294" s="840"/>
      <c r="AWP294" s="840"/>
      <c r="AWQ294" s="840"/>
      <c r="AWR294" s="840"/>
      <c r="AWS294" s="840"/>
      <c r="AWT294" s="840"/>
      <c r="AWU294" s="840"/>
      <c r="AWV294" s="840"/>
      <c r="AWW294" s="840"/>
      <c r="AWX294" s="840"/>
      <c r="AWY294" s="840"/>
      <c r="AWZ294" s="840"/>
      <c r="AXA294" s="840"/>
      <c r="AXB294" s="840"/>
      <c r="AXC294" s="840"/>
      <c r="AXD294" s="840"/>
      <c r="AXE294" s="840"/>
      <c r="AXF294" s="840"/>
      <c r="AXG294" s="840"/>
      <c r="AXH294" s="840"/>
      <c r="AXI294" s="840"/>
      <c r="AXJ294" s="840"/>
      <c r="AXK294" s="840"/>
      <c r="AXL294" s="840"/>
      <c r="AXM294" s="840"/>
      <c r="AXN294" s="840"/>
      <c r="AXO294" s="840"/>
      <c r="AXP294" s="840"/>
      <c r="AXQ294" s="840"/>
      <c r="AXR294" s="840"/>
      <c r="AXS294" s="840"/>
      <c r="AXT294" s="840"/>
      <c r="AXU294" s="840"/>
      <c r="AXV294" s="840"/>
      <c r="AXW294" s="840"/>
      <c r="AXX294" s="840"/>
      <c r="AXY294" s="840"/>
      <c r="AXZ294" s="840"/>
      <c r="AYA294" s="840"/>
      <c r="AYB294" s="840"/>
      <c r="AYC294" s="840"/>
      <c r="AYD294" s="840"/>
      <c r="AYE294" s="840"/>
      <c r="AYF294" s="840"/>
      <c r="AYG294" s="840"/>
      <c r="AYH294" s="840"/>
      <c r="AYI294" s="840"/>
      <c r="AYJ294" s="840"/>
      <c r="AYK294" s="840"/>
      <c r="AYL294" s="840"/>
      <c r="AYM294" s="840"/>
      <c r="AYN294" s="840"/>
      <c r="AYO294" s="840"/>
      <c r="AYP294" s="840"/>
      <c r="AYQ294" s="840"/>
      <c r="AYR294" s="840"/>
      <c r="AYS294" s="840"/>
      <c r="AYT294" s="840"/>
      <c r="AYU294" s="840"/>
      <c r="AYV294" s="840"/>
      <c r="AYW294" s="840"/>
      <c r="AYX294" s="840"/>
      <c r="AYY294" s="840"/>
      <c r="AYZ294" s="840"/>
      <c r="AZA294" s="840"/>
      <c r="AZB294" s="840"/>
      <c r="AZC294" s="840"/>
      <c r="AZD294" s="840"/>
      <c r="AZE294" s="840"/>
      <c r="AZF294" s="840"/>
      <c r="AZG294" s="840"/>
      <c r="AZH294" s="840"/>
      <c r="AZI294" s="840"/>
      <c r="AZJ294" s="840"/>
      <c r="AZK294" s="840"/>
      <c r="AZL294" s="840"/>
      <c r="AZM294" s="840"/>
      <c r="AZN294" s="840"/>
      <c r="AZO294" s="840"/>
      <c r="AZP294" s="840"/>
      <c r="AZQ294" s="840"/>
      <c r="AZR294" s="840"/>
      <c r="AZS294" s="840"/>
      <c r="AZT294" s="840"/>
      <c r="AZU294" s="840"/>
      <c r="AZV294" s="840"/>
      <c r="AZW294" s="840"/>
      <c r="AZX294" s="840"/>
      <c r="AZY294" s="840"/>
      <c r="AZZ294" s="840"/>
      <c r="BAA294" s="840"/>
      <c r="BAB294" s="840"/>
      <c r="BAC294" s="840"/>
      <c r="BAD294" s="840"/>
      <c r="BAE294" s="840"/>
      <c r="BAF294" s="840"/>
      <c r="BAG294" s="840"/>
      <c r="BAH294" s="840"/>
      <c r="BAI294" s="840"/>
      <c r="BAJ294" s="840"/>
      <c r="BAK294" s="840"/>
      <c r="BAL294" s="840"/>
      <c r="BAM294" s="840"/>
      <c r="BAN294" s="840"/>
      <c r="BAO294" s="840"/>
      <c r="BAP294" s="840"/>
      <c r="BAQ294" s="840"/>
      <c r="BAR294" s="840"/>
      <c r="BAS294" s="840"/>
      <c r="BAT294" s="840"/>
      <c r="BAU294" s="840"/>
      <c r="BAV294" s="840"/>
      <c r="BAW294" s="840"/>
      <c r="BAX294" s="840"/>
      <c r="BAY294" s="840"/>
      <c r="BAZ294" s="840"/>
      <c r="BBA294" s="840"/>
      <c r="BBB294" s="840"/>
      <c r="BBC294" s="840"/>
      <c r="BBD294" s="840"/>
      <c r="BBE294" s="840"/>
      <c r="BBF294" s="840"/>
      <c r="BBG294" s="840"/>
      <c r="BBH294" s="840"/>
      <c r="BBI294" s="840"/>
      <c r="BBJ294" s="840"/>
      <c r="BBK294" s="840"/>
      <c r="BBL294" s="840"/>
      <c r="BBM294" s="840"/>
      <c r="BBN294" s="840"/>
      <c r="BBO294" s="840"/>
      <c r="BBP294" s="840"/>
      <c r="BBQ294" s="840"/>
      <c r="BBR294" s="840"/>
      <c r="BBS294" s="840"/>
      <c r="BBT294" s="840"/>
      <c r="BBU294" s="840"/>
      <c r="BBV294" s="840"/>
      <c r="BBW294" s="840"/>
      <c r="BBX294" s="840"/>
      <c r="BBY294" s="840"/>
      <c r="BBZ294" s="840"/>
      <c r="BCA294" s="840"/>
      <c r="BCB294" s="840"/>
      <c r="BCC294" s="840"/>
      <c r="BCD294" s="840"/>
      <c r="BCE294" s="840"/>
      <c r="BCF294" s="840"/>
      <c r="BCG294" s="840"/>
      <c r="BCH294" s="840"/>
      <c r="BCI294" s="840"/>
      <c r="BCJ294" s="840"/>
      <c r="BCK294" s="840"/>
      <c r="BCL294" s="840"/>
      <c r="BCM294" s="840"/>
      <c r="BCN294" s="840"/>
      <c r="BCO294" s="840"/>
      <c r="BCP294" s="840"/>
      <c r="BCQ294" s="840"/>
      <c r="BCR294" s="840"/>
      <c r="BCS294" s="840"/>
      <c r="BCT294" s="840"/>
      <c r="BCU294" s="840"/>
      <c r="BCV294" s="840"/>
      <c r="BCW294" s="840"/>
      <c r="BCX294" s="840"/>
      <c r="BCY294" s="840"/>
      <c r="BCZ294" s="840"/>
      <c r="BDA294" s="840"/>
      <c r="BDB294" s="840"/>
      <c r="BDC294" s="840"/>
      <c r="BDD294" s="840"/>
      <c r="BDE294" s="840"/>
      <c r="BDF294" s="840"/>
      <c r="BDG294" s="840"/>
      <c r="BDH294" s="840"/>
      <c r="BDI294" s="840"/>
      <c r="BDJ294" s="840"/>
      <c r="BDK294" s="840"/>
      <c r="BDL294" s="840"/>
      <c r="BDM294" s="840"/>
      <c r="BDN294" s="840"/>
      <c r="BDO294" s="840"/>
      <c r="BDP294" s="840"/>
      <c r="BDQ294" s="840"/>
      <c r="BDR294" s="840"/>
      <c r="BDS294" s="840"/>
      <c r="BDT294" s="840"/>
      <c r="BDU294" s="840"/>
      <c r="BDV294" s="840"/>
      <c r="BDW294" s="840"/>
      <c r="BDX294" s="840"/>
      <c r="BDY294" s="840"/>
      <c r="BDZ294" s="840"/>
      <c r="BEA294" s="840"/>
      <c r="BEB294" s="840"/>
      <c r="BEC294" s="840"/>
      <c r="BED294" s="840"/>
      <c r="BEE294" s="840"/>
      <c r="BEF294" s="840"/>
      <c r="BEG294" s="840"/>
      <c r="BEH294" s="840"/>
      <c r="BEI294" s="840"/>
      <c r="BEJ294" s="840"/>
      <c r="BEK294" s="840"/>
      <c r="BEL294" s="840"/>
      <c r="BEM294" s="840"/>
      <c r="BEN294" s="840"/>
      <c r="BEO294" s="840"/>
      <c r="BEP294" s="840"/>
      <c r="BEQ294" s="840"/>
      <c r="BER294" s="840"/>
      <c r="BES294" s="840"/>
      <c r="BET294" s="840"/>
      <c r="BEU294" s="840"/>
      <c r="BEV294" s="840"/>
      <c r="BEW294" s="840"/>
      <c r="BEX294" s="840"/>
      <c r="BEY294" s="840"/>
      <c r="BEZ294" s="840"/>
      <c r="BFA294" s="840"/>
      <c r="BFB294" s="840"/>
      <c r="BFC294" s="840"/>
      <c r="BFD294" s="840"/>
      <c r="BFE294" s="840"/>
      <c r="BFF294" s="840"/>
      <c r="BFG294" s="840"/>
      <c r="BFH294" s="840"/>
      <c r="BFI294" s="840"/>
      <c r="BFJ294" s="840"/>
      <c r="BFK294" s="840"/>
      <c r="BFL294" s="840"/>
      <c r="BFM294" s="840"/>
      <c r="BFN294" s="840"/>
      <c r="BFO294" s="840"/>
      <c r="BFP294" s="840"/>
      <c r="BFQ294" s="840"/>
      <c r="BFR294" s="840"/>
      <c r="BFS294" s="840"/>
      <c r="BFT294" s="840"/>
      <c r="BFU294" s="840"/>
      <c r="BFV294" s="840"/>
      <c r="BFW294" s="840"/>
      <c r="BFX294" s="840"/>
      <c r="BFY294" s="840"/>
      <c r="BFZ294" s="840"/>
      <c r="BGA294" s="840"/>
      <c r="BGB294" s="840"/>
      <c r="BGC294" s="840"/>
      <c r="BGD294" s="840"/>
      <c r="BGE294" s="840"/>
      <c r="BGF294" s="840"/>
      <c r="BGG294" s="840"/>
      <c r="BGH294" s="840"/>
      <c r="BGI294" s="840"/>
      <c r="BGJ294" s="840"/>
      <c r="BGK294" s="840"/>
      <c r="BGL294" s="840"/>
      <c r="BGM294" s="840"/>
      <c r="BGN294" s="840"/>
      <c r="BGO294" s="840"/>
      <c r="BGP294" s="840"/>
      <c r="BGQ294" s="840"/>
      <c r="BGR294" s="840"/>
      <c r="BGS294" s="840"/>
      <c r="BGT294" s="840"/>
      <c r="BGU294" s="840"/>
      <c r="BGV294" s="840"/>
      <c r="BGW294" s="840"/>
      <c r="BGX294" s="840"/>
      <c r="BGY294" s="840"/>
      <c r="BGZ294" s="840"/>
      <c r="BHA294" s="840"/>
      <c r="BHB294" s="840"/>
      <c r="BHC294" s="840"/>
      <c r="BHD294" s="840"/>
      <c r="BHE294" s="840"/>
      <c r="BHF294" s="840"/>
      <c r="BHG294" s="840"/>
      <c r="BHH294" s="840"/>
      <c r="BHI294" s="840"/>
      <c r="BHJ294" s="840"/>
      <c r="BHK294" s="840"/>
      <c r="BHL294" s="840"/>
      <c r="BHM294" s="840"/>
      <c r="BHN294" s="840"/>
      <c r="BHO294" s="840"/>
      <c r="BHP294" s="840"/>
      <c r="BHQ294" s="840"/>
      <c r="BHR294" s="840"/>
      <c r="BHS294" s="840"/>
      <c r="BHT294" s="840"/>
      <c r="BHU294" s="840"/>
      <c r="BHV294" s="840"/>
      <c r="BHW294" s="840"/>
      <c r="BHX294" s="840"/>
      <c r="BHY294" s="840"/>
      <c r="BHZ294" s="840"/>
      <c r="BIA294" s="840"/>
      <c r="BIB294" s="840"/>
      <c r="BIC294" s="840"/>
      <c r="BID294" s="840"/>
      <c r="BIE294" s="840"/>
      <c r="BIF294" s="840"/>
      <c r="BIG294" s="840"/>
      <c r="BIH294" s="840"/>
      <c r="BII294" s="840"/>
      <c r="BIJ294" s="840"/>
      <c r="BIK294" s="840"/>
      <c r="BIL294" s="840"/>
      <c r="BIM294" s="840"/>
      <c r="BIN294" s="840"/>
      <c r="BIO294" s="840"/>
      <c r="BIP294" s="840"/>
      <c r="BIQ294" s="840"/>
      <c r="BIR294" s="840"/>
      <c r="BIS294" s="840"/>
      <c r="BIT294" s="840"/>
      <c r="BIU294" s="840"/>
      <c r="BIV294" s="840"/>
      <c r="BIW294" s="840"/>
      <c r="BIX294" s="840"/>
      <c r="BIY294" s="840"/>
      <c r="BIZ294" s="840"/>
      <c r="BJA294" s="840"/>
      <c r="BJB294" s="840"/>
      <c r="BJC294" s="840"/>
      <c r="BJD294" s="840"/>
      <c r="BJE294" s="840"/>
      <c r="BJF294" s="840"/>
      <c r="BJG294" s="840"/>
      <c r="BJH294" s="840"/>
      <c r="BJI294" s="840"/>
      <c r="BJJ294" s="840"/>
      <c r="BJK294" s="840"/>
      <c r="BJL294" s="840"/>
      <c r="BJM294" s="840"/>
      <c r="BJN294" s="840"/>
      <c r="BJO294" s="840"/>
      <c r="BJP294" s="840"/>
      <c r="BJQ294" s="840"/>
      <c r="BJR294" s="840"/>
      <c r="BJS294" s="840"/>
      <c r="BJT294" s="840"/>
      <c r="BJU294" s="840"/>
      <c r="BJV294" s="840"/>
      <c r="BJW294" s="840"/>
      <c r="BJX294" s="840"/>
      <c r="BJY294" s="840"/>
      <c r="BJZ294" s="840"/>
      <c r="BKA294" s="840"/>
      <c r="BKB294" s="840"/>
      <c r="BKC294" s="840"/>
      <c r="BKD294" s="840"/>
      <c r="BKE294" s="840"/>
      <c r="BKF294" s="840"/>
      <c r="BKG294" s="840"/>
      <c r="BKH294" s="840"/>
      <c r="BKI294" s="840"/>
      <c r="BKJ294" s="840"/>
      <c r="BKK294" s="840"/>
      <c r="BKL294" s="840"/>
      <c r="BKM294" s="840"/>
      <c r="BKN294" s="840"/>
      <c r="BKO294" s="840"/>
      <c r="BKP294" s="840"/>
      <c r="BKQ294" s="840"/>
      <c r="BKR294" s="840"/>
      <c r="BKS294" s="840"/>
      <c r="BKT294" s="840"/>
      <c r="BKU294" s="840"/>
      <c r="BKV294" s="840"/>
      <c r="BKW294" s="840"/>
      <c r="BKX294" s="840"/>
      <c r="BKY294" s="840"/>
      <c r="BKZ294" s="840"/>
      <c r="BLA294" s="840"/>
      <c r="BLB294" s="840"/>
      <c r="BLC294" s="840"/>
      <c r="BLD294" s="840"/>
      <c r="BLE294" s="840"/>
      <c r="BLF294" s="840"/>
      <c r="BLG294" s="840"/>
      <c r="BLH294" s="840"/>
      <c r="BLI294" s="840"/>
      <c r="BLJ294" s="840"/>
      <c r="BLK294" s="840"/>
      <c r="BLL294" s="840"/>
      <c r="BLM294" s="840"/>
      <c r="BLN294" s="840"/>
      <c r="BLO294" s="840"/>
      <c r="BLP294" s="840"/>
      <c r="BLQ294" s="840"/>
      <c r="BLR294" s="840"/>
      <c r="BLS294" s="840"/>
      <c r="BLT294" s="840"/>
      <c r="BLU294" s="840"/>
      <c r="BLV294" s="840"/>
      <c r="BLW294" s="840"/>
      <c r="BLX294" s="840"/>
      <c r="BLY294" s="840"/>
      <c r="BLZ294" s="840"/>
      <c r="BMA294" s="840"/>
      <c r="BMB294" s="840"/>
      <c r="BMC294" s="840"/>
      <c r="BMD294" s="840"/>
      <c r="BME294" s="840"/>
      <c r="BMF294" s="840"/>
      <c r="BMG294" s="840"/>
      <c r="BMH294" s="840"/>
      <c r="BMI294" s="840"/>
      <c r="BMJ294" s="840"/>
      <c r="BMK294" s="840"/>
      <c r="BML294" s="840"/>
      <c r="BMM294" s="840"/>
      <c r="BMN294" s="840"/>
      <c r="BMO294" s="840"/>
      <c r="BMP294" s="840"/>
      <c r="BMQ294" s="840"/>
      <c r="BMR294" s="840"/>
      <c r="BMS294" s="840"/>
      <c r="BMT294" s="840"/>
      <c r="BMU294" s="840"/>
      <c r="BMV294" s="840"/>
      <c r="BMW294" s="840"/>
      <c r="BMX294" s="840"/>
      <c r="BMY294" s="840"/>
      <c r="BMZ294" s="840"/>
      <c r="BNA294" s="840"/>
      <c r="BNB294" s="840"/>
      <c r="BNC294" s="840"/>
      <c r="BND294" s="840"/>
      <c r="BNE294" s="840"/>
      <c r="BNF294" s="840"/>
      <c r="BNG294" s="840"/>
      <c r="BNH294" s="840"/>
      <c r="BNI294" s="840"/>
      <c r="BNJ294" s="840"/>
      <c r="BNK294" s="840"/>
      <c r="BNL294" s="840"/>
      <c r="BNM294" s="840"/>
      <c r="BNN294" s="840"/>
      <c r="BNO294" s="840"/>
      <c r="BNP294" s="840"/>
      <c r="BNQ294" s="840"/>
      <c r="BNR294" s="840"/>
      <c r="BNS294" s="840"/>
      <c r="BNT294" s="840"/>
      <c r="BNU294" s="840"/>
      <c r="BNV294" s="840"/>
      <c r="BNW294" s="840"/>
      <c r="BNX294" s="840"/>
      <c r="BNY294" s="840"/>
      <c r="BNZ294" s="840"/>
      <c r="BOA294" s="840"/>
      <c r="BOB294" s="840"/>
      <c r="BOC294" s="840"/>
      <c r="BOD294" s="840"/>
      <c r="BOE294" s="840"/>
      <c r="BOF294" s="840"/>
      <c r="BOG294" s="840"/>
      <c r="BOH294" s="840"/>
      <c r="BOI294" s="840"/>
      <c r="BOJ294" s="840"/>
      <c r="BOK294" s="840"/>
      <c r="BOL294" s="840"/>
      <c r="BOM294" s="840"/>
      <c r="BON294" s="840"/>
      <c r="BOO294" s="840"/>
      <c r="BOP294" s="840"/>
      <c r="BOQ294" s="840"/>
      <c r="BOR294" s="840"/>
      <c r="BOS294" s="840"/>
      <c r="BOT294" s="840"/>
      <c r="BOU294" s="840"/>
      <c r="BOV294" s="840"/>
      <c r="BOW294" s="840"/>
      <c r="BOX294" s="840"/>
      <c r="BOY294" s="840"/>
      <c r="BOZ294" s="840"/>
      <c r="BPA294" s="840"/>
      <c r="BPB294" s="840"/>
      <c r="BPC294" s="840"/>
      <c r="BPD294" s="840"/>
      <c r="BPE294" s="840"/>
      <c r="BPF294" s="840"/>
      <c r="BPG294" s="840"/>
      <c r="BPH294" s="840"/>
      <c r="BPI294" s="840"/>
      <c r="BPJ294" s="840"/>
      <c r="BPK294" s="840"/>
      <c r="BPL294" s="840"/>
      <c r="BPM294" s="840"/>
      <c r="BPN294" s="840"/>
      <c r="BPO294" s="840"/>
      <c r="BPP294" s="840"/>
      <c r="BPQ294" s="840"/>
      <c r="BPR294" s="840"/>
      <c r="BPS294" s="840"/>
      <c r="BPT294" s="840"/>
      <c r="BPU294" s="840"/>
      <c r="BPV294" s="840"/>
      <c r="BPW294" s="840"/>
      <c r="BPX294" s="840"/>
      <c r="BPY294" s="840"/>
      <c r="BPZ294" s="840"/>
      <c r="BQA294" s="840"/>
      <c r="BQB294" s="840"/>
      <c r="BQC294" s="840"/>
      <c r="BQD294" s="840"/>
      <c r="BQE294" s="840"/>
      <c r="BQF294" s="840"/>
      <c r="BQG294" s="840"/>
      <c r="BQH294" s="840"/>
      <c r="BQI294" s="840"/>
      <c r="BQJ294" s="840"/>
      <c r="BQK294" s="840"/>
      <c r="BQL294" s="840"/>
      <c r="BQM294" s="840"/>
      <c r="BQN294" s="840"/>
      <c r="BQO294" s="840"/>
      <c r="BQP294" s="840"/>
      <c r="BQQ294" s="840"/>
      <c r="BQR294" s="840"/>
      <c r="BQS294" s="840"/>
      <c r="BQT294" s="840"/>
      <c r="BQU294" s="840"/>
      <c r="BQV294" s="840"/>
      <c r="BQW294" s="840"/>
      <c r="BQX294" s="840"/>
      <c r="BQY294" s="840"/>
      <c r="BQZ294" s="840"/>
      <c r="BRA294" s="840"/>
      <c r="BRB294" s="840"/>
      <c r="BRC294" s="840"/>
      <c r="BRD294" s="840"/>
      <c r="BRE294" s="840"/>
      <c r="BRF294" s="840"/>
      <c r="BRG294" s="840"/>
      <c r="BRH294" s="840"/>
      <c r="BRI294" s="840"/>
      <c r="BRJ294" s="840"/>
      <c r="BRK294" s="840"/>
      <c r="BRL294" s="840"/>
      <c r="BRM294" s="840"/>
      <c r="BRN294" s="840"/>
      <c r="BRO294" s="840"/>
      <c r="BRP294" s="840"/>
      <c r="BRQ294" s="840"/>
      <c r="BRR294" s="840"/>
      <c r="BRS294" s="840"/>
      <c r="BRT294" s="840"/>
      <c r="BRU294" s="840"/>
      <c r="BRV294" s="840"/>
      <c r="BRW294" s="840"/>
      <c r="BRX294" s="840"/>
      <c r="BRY294" s="840"/>
      <c r="BRZ294" s="840"/>
      <c r="BSA294" s="840"/>
      <c r="BSB294" s="840"/>
      <c r="BSC294" s="840"/>
      <c r="BSD294" s="840"/>
      <c r="BSE294" s="840"/>
      <c r="BSF294" s="840"/>
      <c r="BSG294" s="840"/>
      <c r="BSH294" s="840"/>
      <c r="BSI294" s="840"/>
      <c r="BSJ294" s="840"/>
      <c r="BSK294" s="840"/>
      <c r="BSL294" s="840"/>
      <c r="BSM294" s="840"/>
      <c r="BSN294" s="840"/>
      <c r="BSO294" s="840"/>
      <c r="BSP294" s="840"/>
      <c r="BSQ294" s="840"/>
      <c r="BSR294" s="840"/>
      <c r="BSS294" s="840"/>
      <c r="BST294" s="840"/>
      <c r="BSU294" s="840"/>
      <c r="BSV294" s="840"/>
      <c r="BSW294" s="840"/>
      <c r="BSX294" s="840"/>
      <c r="BSY294" s="840"/>
      <c r="BSZ294" s="840"/>
      <c r="BTA294" s="840"/>
      <c r="BTB294" s="840"/>
      <c r="BTC294" s="840"/>
      <c r="BTD294" s="840"/>
      <c r="BTE294" s="840"/>
      <c r="BTF294" s="840"/>
      <c r="BTG294" s="840"/>
      <c r="BTH294" s="840"/>
      <c r="BTI294" s="840"/>
      <c r="BTJ294" s="840"/>
      <c r="BTK294" s="840"/>
      <c r="BTL294" s="840"/>
      <c r="BTM294" s="840"/>
      <c r="BTN294" s="840"/>
      <c r="BTO294" s="840"/>
      <c r="BTP294" s="840"/>
      <c r="BTQ294" s="840"/>
      <c r="BTR294" s="840"/>
      <c r="BTS294" s="840"/>
      <c r="BTT294" s="840"/>
      <c r="BTU294" s="840"/>
      <c r="BTV294" s="840"/>
      <c r="BTW294" s="840"/>
      <c r="BTX294" s="840"/>
      <c r="BTY294" s="840"/>
      <c r="BTZ294" s="840"/>
      <c r="BUA294" s="840"/>
      <c r="BUB294" s="840"/>
      <c r="BUC294" s="840"/>
      <c r="BUD294" s="840"/>
      <c r="BUE294" s="840"/>
      <c r="BUF294" s="840"/>
      <c r="BUG294" s="840"/>
      <c r="BUH294" s="840"/>
      <c r="BUI294" s="840"/>
      <c r="BUJ294" s="840"/>
      <c r="BUK294" s="840"/>
      <c r="BUL294" s="840"/>
      <c r="BUM294" s="840"/>
      <c r="BUN294" s="840"/>
      <c r="BUO294" s="840"/>
      <c r="BUP294" s="840"/>
      <c r="BUQ294" s="840"/>
      <c r="BUR294" s="840"/>
      <c r="BUS294" s="840"/>
      <c r="BUT294" s="840"/>
      <c r="BUU294" s="840"/>
      <c r="BUV294" s="840"/>
      <c r="BUW294" s="840"/>
      <c r="BUX294" s="840"/>
      <c r="BUY294" s="840"/>
      <c r="BUZ294" s="840"/>
      <c r="BVA294" s="840"/>
      <c r="BVB294" s="840"/>
      <c r="BVC294" s="840"/>
      <c r="BVD294" s="840"/>
      <c r="BVE294" s="840"/>
      <c r="BVF294" s="840"/>
      <c r="BVG294" s="840"/>
      <c r="BVH294" s="840"/>
      <c r="BVI294" s="840"/>
      <c r="BVJ294" s="840"/>
      <c r="BVK294" s="840"/>
      <c r="BVL294" s="840"/>
      <c r="BVM294" s="840"/>
      <c r="BVN294" s="840"/>
      <c r="BVO294" s="840"/>
      <c r="BVP294" s="840"/>
      <c r="BVQ294" s="840"/>
      <c r="BVR294" s="840"/>
      <c r="BVS294" s="840"/>
      <c r="BVT294" s="840"/>
      <c r="BVU294" s="840"/>
      <c r="BVV294" s="840"/>
      <c r="BVW294" s="840"/>
      <c r="BVX294" s="840"/>
      <c r="BVY294" s="840"/>
      <c r="BVZ294" s="840"/>
      <c r="BWA294" s="840"/>
      <c r="BWB294" s="840"/>
      <c r="BWC294" s="840"/>
      <c r="BWD294" s="840"/>
      <c r="BWE294" s="840"/>
      <c r="BWF294" s="840"/>
      <c r="BWG294" s="840"/>
      <c r="BWH294" s="840"/>
      <c r="BWI294" s="840"/>
      <c r="BWJ294" s="840"/>
      <c r="BWK294" s="840"/>
      <c r="BWL294" s="840"/>
      <c r="BWM294" s="840"/>
      <c r="BWN294" s="840"/>
      <c r="BWO294" s="840"/>
      <c r="BWP294" s="840"/>
      <c r="BWQ294" s="840"/>
      <c r="BWR294" s="840"/>
      <c r="BWS294" s="840"/>
      <c r="BWT294" s="840"/>
      <c r="BWU294" s="840"/>
      <c r="BWV294" s="840"/>
      <c r="BWW294" s="840"/>
      <c r="BWX294" s="840"/>
      <c r="BWY294" s="840"/>
      <c r="BWZ294" s="840"/>
      <c r="BXA294" s="840"/>
      <c r="BXB294" s="840"/>
      <c r="BXC294" s="840"/>
      <c r="BXD294" s="840"/>
      <c r="BXE294" s="840"/>
      <c r="BXF294" s="840"/>
      <c r="BXG294" s="840"/>
      <c r="BXH294" s="840"/>
      <c r="BXI294" s="840"/>
      <c r="BXJ294" s="840"/>
      <c r="BXK294" s="840"/>
      <c r="BXL294" s="840"/>
      <c r="BXM294" s="840"/>
      <c r="BXN294" s="840"/>
      <c r="BXO294" s="840"/>
      <c r="BXP294" s="840"/>
      <c r="BXQ294" s="840"/>
      <c r="BXR294" s="840"/>
      <c r="BXS294" s="840"/>
      <c r="BXT294" s="840"/>
      <c r="BXU294" s="840"/>
      <c r="BXV294" s="840"/>
      <c r="BXW294" s="840"/>
      <c r="BXX294" s="840"/>
      <c r="BXY294" s="840"/>
      <c r="BXZ294" s="840"/>
      <c r="BYA294" s="840"/>
      <c r="BYB294" s="840"/>
      <c r="BYC294" s="840"/>
      <c r="BYD294" s="840"/>
      <c r="BYE294" s="840"/>
      <c r="BYF294" s="840"/>
      <c r="BYG294" s="840"/>
      <c r="BYH294" s="840"/>
      <c r="BYI294" s="840"/>
      <c r="BYJ294" s="840"/>
      <c r="BYK294" s="840"/>
      <c r="BYL294" s="840"/>
      <c r="BYM294" s="840"/>
      <c r="BYN294" s="840"/>
      <c r="BYO294" s="840"/>
      <c r="BYP294" s="840"/>
      <c r="BYQ294" s="840"/>
      <c r="BYR294" s="840"/>
      <c r="BYS294" s="840"/>
      <c r="BYT294" s="840"/>
      <c r="BYU294" s="840"/>
      <c r="BYV294" s="840"/>
      <c r="BYW294" s="840"/>
      <c r="BYX294" s="840"/>
      <c r="BYY294" s="840"/>
      <c r="BYZ294" s="840"/>
      <c r="BZA294" s="840"/>
      <c r="BZB294" s="840"/>
      <c r="BZC294" s="840"/>
      <c r="BZD294" s="840"/>
      <c r="BZE294" s="840"/>
      <c r="BZF294" s="840"/>
      <c r="BZG294" s="840"/>
      <c r="BZH294" s="840"/>
      <c r="BZI294" s="840"/>
      <c r="BZJ294" s="840"/>
      <c r="BZK294" s="840"/>
      <c r="BZL294" s="840"/>
      <c r="BZM294" s="840"/>
      <c r="BZN294" s="840"/>
      <c r="BZO294" s="840"/>
      <c r="BZP294" s="840"/>
      <c r="BZQ294" s="840"/>
      <c r="BZR294" s="840"/>
      <c r="BZS294" s="840"/>
      <c r="BZT294" s="840"/>
      <c r="BZU294" s="840"/>
      <c r="BZV294" s="840"/>
      <c r="BZW294" s="840"/>
      <c r="BZX294" s="840"/>
      <c r="BZY294" s="840"/>
      <c r="BZZ294" s="840"/>
      <c r="CAA294" s="840"/>
      <c r="CAB294" s="840"/>
      <c r="CAC294" s="840"/>
      <c r="CAD294" s="840"/>
      <c r="CAE294" s="840"/>
      <c r="CAF294" s="840"/>
      <c r="CAG294" s="840"/>
      <c r="CAH294" s="840"/>
      <c r="CAI294" s="840"/>
      <c r="CAJ294" s="840"/>
      <c r="CAK294" s="840"/>
      <c r="CAL294" s="840"/>
      <c r="CAM294" s="840"/>
      <c r="CAN294" s="840"/>
      <c r="CAO294" s="840"/>
      <c r="CAP294" s="840"/>
      <c r="CAQ294" s="840"/>
      <c r="CAR294" s="840"/>
      <c r="CAS294" s="840"/>
      <c r="CAT294" s="840"/>
      <c r="CAU294" s="840"/>
      <c r="CAV294" s="840"/>
      <c r="CAW294" s="840"/>
      <c r="CAX294" s="840"/>
      <c r="CAY294" s="840"/>
      <c r="CAZ294" s="840"/>
      <c r="CBA294" s="840"/>
      <c r="CBB294" s="840"/>
      <c r="CBC294" s="840"/>
      <c r="CBD294" s="840"/>
      <c r="CBE294" s="840"/>
      <c r="CBF294" s="840"/>
      <c r="CBG294" s="840"/>
      <c r="CBH294" s="840"/>
      <c r="CBI294" s="840"/>
      <c r="CBJ294" s="840"/>
      <c r="CBK294" s="840"/>
      <c r="CBL294" s="840"/>
      <c r="CBM294" s="840"/>
      <c r="CBN294" s="840"/>
      <c r="CBO294" s="840"/>
      <c r="CBP294" s="840"/>
      <c r="CBQ294" s="840"/>
      <c r="CBR294" s="840"/>
      <c r="CBS294" s="840"/>
      <c r="CBT294" s="840"/>
      <c r="CBU294" s="840"/>
      <c r="CBV294" s="840"/>
      <c r="CBW294" s="840"/>
      <c r="CBX294" s="840"/>
      <c r="CBY294" s="840"/>
      <c r="CBZ294" s="840"/>
      <c r="CCA294" s="840"/>
      <c r="CCB294" s="840"/>
      <c r="CCC294" s="840"/>
      <c r="CCD294" s="840"/>
      <c r="CCE294" s="840"/>
      <c r="CCF294" s="840"/>
      <c r="CCG294" s="840"/>
      <c r="CCH294" s="840"/>
      <c r="CCI294" s="840"/>
      <c r="CCJ294" s="840"/>
      <c r="CCK294" s="840"/>
      <c r="CCL294" s="840"/>
      <c r="CCM294" s="840"/>
      <c r="CCN294" s="840"/>
      <c r="CCO294" s="840"/>
      <c r="CCP294" s="840"/>
      <c r="CCQ294" s="840"/>
      <c r="CCR294" s="840"/>
      <c r="CCS294" s="840"/>
      <c r="CCT294" s="840"/>
      <c r="CCU294" s="840"/>
      <c r="CCV294" s="840"/>
      <c r="CCW294" s="840"/>
      <c r="CCX294" s="840"/>
      <c r="CCY294" s="840"/>
      <c r="CCZ294" s="840"/>
      <c r="CDA294" s="840"/>
      <c r="CDB294" s="840"/>
      <c r="CDC294" s="840"/>
      <c r="CDD294" s="840"/>
      <c r="CDE294" s="840"/>
      <c r="CDF294" s="840"/>
      <c r="CDG294" s="840"/>
      <c r="CDH294" s="840"/>
      <c r="CDI294" s="840"/>
      <c r="CDJ294" s="840"/>
      <c r="CDK294" s="840"/>
      <c r="CDL294" s="840"/>
      <c r="CDM294" s="840"/>
      <c r="CDN294" s="840"/>
      <c r="CDO294" s="840"/>
      <c r="CDP294" s="840"/>
      <c r="CDQ294" s="840"/>
      <c r="CDR294" s="840"/>
      <c r="CDS294" s="840"/>
      <c r="CDT294" s="840"/>
      <c r="CDU294" s="840"/>
      <c r="CDV294" s="840"/>
      <c r="CDW294" s="840"/>
      <c r="CDX294" s="840"/>
      <c r="CDY294" s="840"/>
      <c r="CDZ294" s="840"/>
      <c r="CEA294" s="840"/>
      <c r="CEB294" s="840"/>
      <c r="CEC294" s="840"/>
      <c r="CED294" s="840"/>
      <c r="CEE294" s="840"/>
      <c r="CEF294" s="840"/>
      <c r="CEG294" s="840"/>
      <c r="CEH294" s="840"/>
      <c r="CEI294" s="840"/>
      <c r="CEJ294" s="840"/>
      <c r="CEK294" s="840"/>
      <c r="CEL294" s="840"/>
      <c r="CEM294" s="840"/>
      <c r="CEN294" s="840"/>
      <c r="CEO294" s="840"/>
      <c r="CEP294" s="840"/>
      <c r="CEQ294" s="840"/>
      <c r="CER294" s="840"/>
      <c r="CES294" s="840"/>
      <c r="CET294" s="840"/>
      <c r="CEU294" s="840"/>
      <c r="CEV294" s="840"/>
      <c r="CEW294" s="840"/>
      <c r="CEX294" s="840"/>
      <c r="CEY294" s="840"/>
      <c r="CEZ294" s="840"/>
      <c r="CFA294" s="840"/>
      <c r="CFB294" s="840"/>
      <c r="CFC294" s="840"/>
      <c r="CFD294" s="840"/>
      <c r="CFE294" s="840"/>
      <c r="CFF294" s="840"/>
      <c r="CFG294" s="840"/>
      <c r="CFH294" s="840"/>
      <c r="CFI294" s="840"/>
      <c r="CFJ294" s="840"/>
      <c r="CFK294" s="840"/>
      <c r="CFL294" s="840"/>
      <c r="CFM294" s="840"/>
      <c r="CFN294" s="840"/>
      <c r="CFO294" s="840"/>
      <c r="CFP294" s="840"/>
      <c r="CFQ294" s="840"/>
      <c r="CFR294" s="840"/>
      <c r="CFS294" s="840"/>
      <c r="CFT294" s="840"/>
      <c r="CFU294" s="840"/>
      <c r="CFV294" s="840"/>
      <c r="CFW294" s="840"/>
      <c r="CFX294" s="840"/>
      <c r="CFY294" s="840"/>
      <c r="CFZ294" s="840"/>
      <c r="CGA294" s="840"/>
      <c r="CGB294" s="840"/>
      <c r="CGC294" s="840"/>
      <c r="CGD294" s="840"/>
      <c r="CGE294" s="840"/>
      <c r="CGF294" s="840"/>
      <c r="CGG294" s="840"/>
      <c r="CGH294" s="840"/>
      <c r="CGI294" s="840"/>
      <c r="CGJ294" s="840"/>
      <c r="CGK294" s="840"/>
      <c r="CGL294" s="840"/>
      <c r="CGM294" s="840"/>
      <c r="CGN294" s="840"/>
      <c r="CGO294" s="840"/>
      <c r="CGP294" s="840"/>
      <c r="CGQ294" s="840"/>
      <c r="CGR294" s="840"/>
      <c r="CGS294" s="840"/>
      <c r="CGT294" s="840"/>
      <c r="CGU294" s="840"/>
      <c r="CGV294" s="840"/>
      <c r="CGW294" s="840"/>
      <c r="CGX294" s="840"/>
      <c r="CGY294" s="840"/>
      <c r="CGZ294" s="840"/>
      <c r="CHA294" s="840"/>
      <c r="CHB294" s="840"/>
      <c r="CHC294" s="840"/>
      <c r="CHD294" s="840"/>
      <c r="CHE294" s="840"/>
      <c r="CHF294" s="840"/>
      <c r="CHG294" s="840"/>
      <c r="CHH294" s="840"/>
      <c r="CHI294" s="840"/>
      <c r="CHJ294" s="840"/>
      <c r="CHK294" s="840"/>
      <c r="CHL294" s="840"/>
      <c r="CHM294" s="840"/>
      <c r="CHN294" s="840"/>
      <c r="CHO294" s="840"/>
      <c r="CHP294" s="840"/>
      <c r="CHQ294" s="840"/>
      <c r="CHR294" s="840"/>
      <c r="CHS294" s="840"/>
      <c r="CHT294" s="840"/>
      <c r="CHU294" s="840"/>
      <c r="CHV294" s="840"/>
      <c r="CHW294" s="840"/>
      <c r="CHX294" s="840"/>
      <c r="CHY294" s="840"/>
      <c r="CHZ294" s="840"/>
      <c r="CIA294" s="840"/>
      <c r="CIB294" s="840"/>
      <c r="CIC294" s="840"/>
      <c r="CID294" s="840"/>
      <c r="CIE294" s="840"/>
      <c r="CIF294" s="840"/>
      <c r="CIG294" s="840"/>
      <c r="CIH294" s="840"/>
      <c r="CII294" s="840"/>
      <c r="CIJ294" s="840"/>
      <c r="CIK294" s="840"/>
      <c r="CIL294" s="840"/>
      <c r="CIM294" s="840"/>
      <c r="CIN294" s="840"/>
      <c r="CIO294" s="840"/>
      <c r="CIP294" s="840"/>
      <c r="CIQ294" s="840"/>
      <c r="CIR294" s="840"/>
      <c r="CIS294" s="840"/>
      <c r="CIT294" s="840"/>
      <c r="CIU294" s="840"/>
      <c r="CIV294" s="840"/>
      <c r="CIW294" s="840"/>
      <c r="CIX294" s="840"/>
      <c r="CIY294" s="840"/>
      <c r="CIZ294" s="840"/>
      <c r="CJA294" s="840"/>
      <c r="CJB294" s="840"/>
      <c r="CJC294" s="840"/>
      <c r="CJD294" s="840"/>
      <c r="CJE294" s="840"/>
      <c r="CJF294" s="840"/>
      <c r="CJG294" s="840"/>
      <c r="CJH294" s="840"/>
      <c r="CJI294" s="840"/>
      <c r="CJJ294" s="840"/>
      <c r="CJK294" s="840"/>
      <c r="CJL294" s="840"/>
      <c r="CJM294" s="840"/>
      <c r="CJN294" s="840"/>
      <c r="CJO294" s="840"/>
      <c r="CJP294" s="840"/>
      <c r="CJQ294" s="840"/>
      <c r="CJR294" s="840"/>
      <c r="CJS294" s="840"/>
      <c r="CJT294" s="840"/>
      <c r="CJU294" s="840"/>
      <c r="CJV294" s="840"/>
      <c r="CJW294" s="840"/>
      <c r="CJX294" s="840"/>
      <c r="CJY294" s="840"/>
      <c r="CJZ294" s="840"/>
      <c r="CKA294" s="840"/>
      <c r="CKB294" s="840"/>
      <c r="CKC294" s="840"/>
      <c r="CKD294" s="840"/>
      <c r="CKE294" s="840"/>
      <c r="CKF294" s="840"/>
      <c r="CKG294" s="840"/>
      <c r="CKH294" s="840"/>
      <c r="CKI294" s="840"/>
      <c r="CKJ294" s="840"/>
      <c r="CKK294" s="840"/>
      <c r="CKL294" s="840"/>
      <c r="CKM294" s="840"/>
      <c r="CKN294" s="840"/>
      <c r="CKO294" s="840"/>
      <c r="CKP294" s="840"/>
      <c r="CKQ294" s="840"/>
      <c r="CKR294" s="840"/>
      <c r="CKS294" s="840"/>
      <c r="CKT294" s="840"/>
      <c r="CKU294" s="840"/>
      <c r="CKV294" s="840"/>
      <c r="CKW294" s="840"/>
      <c r="CKX294" s="840"/>
      <c r="CKY294" s="840"/>
      <c r="CKZ294" s="840"/>
      <c r="CLA294" s="840"/>
      <c r="CLB294" s="840"/>
      <c r="CLC294" s="840"/>
      <c r="CLD294" s="840"/>
      <c r="CLE294" s="840"/>
      <c r="CLF294" s="840"/>
      <c r="CLG294" s="840"/>
      <c r="CLH294" s="840"/>
      <c r="CLI294" s="840"/>
      <c r="CLJ294" s="840"/>
      <c r="CLK294" s="840"/>
      <c r="CLL294" s="840"/>
      <c r="CLM294" s="840"/>
      <c r="CLN294" s="840"/>
      <c r="CLO294" s="840"/>
      <c r="CLP294" s="840"/>
      <c r="CLQ294" s="840"/>
      <c r="CLR294" s="840"/>
      <c r="CLS294" s="840"/>
      <c r="CLT294" s="840"/>
      <c r="CLU294" s="840"/>
      <c r="CLV294" s="840"/>
      <c r="CLW294" s="840"/>
      <c r="CLX294" s="840"/>
      <c r="CLY294" s="840"/>
      <c r="CLZ294" s="840"/>
      <c r="CMA294" s="840"/>
      <c r="CMB294" s="840"/>
      <c r="CMC294" s="840"/>
      <c r="CMD294" s="840"/>
      <c r="CME294" s="840"/>
      <c r="CMF294" s="840"/>
      <c r="CMG294" s="840"/>
      <c r="CMH294" s="840"/>
      <c r="CMI294" s="840"/>
      <c r="CMJ294" s="840"/>
      <c r="CMK294" s="840"/>
      <c r="CML294" s="840"/>
      <c r="CMM294" s="840"/>
      <c r="CMN294" s="840"/>
      <c r="CMO294" s="840"/>
      <c r="CMP294" s="840"/>
      <c r="CMQ294" s="840"/>
      <c r="CMR294" s="840"/>
      <c r="CMS294" s="840"/>
      <c r="CMT294" s="840"/>
      <c r="CMU294" s="840"/>
      <c r="CMV294" s="840"/>
      <c r="CMW294" s="840"/>
      <c r="CMX294" s="840"/>
      <c r="CMY294" s="840"/>
      <c r="CMZ294" s="840"/>
      <c r="CNA294" s="840"/>
      <c r="CNB294" s="840"/>
      <c r="CNC294" s="840"/>
      <c r="CND294" s="840"/>
      <c r="CNE294" s="840"/>
      <c r="CNF294" s="840"/>
      <c r="CNG294" s="840"/>
      <c r="CNH294" s="840"/>
      <c r="CNI294" s="840"/>
      <c r="CNJ294" s="840"/>
      <c r="CNK294" s="840"/>
      <c r="CNL294" s="840"/>
      <c r="CNM294" s="840"/>
      <c r="CNN294" s="840"/>
      <c r="CNO294" s="840"/>
      <c r="CNP294" s="840"/>
      <c r="CNQ294" s="840"/>
      <c r="CNR294" s="840"/>
      <c r="CNS294" s="840"/>
      <c r="CNT294" s="840"/>
      <c r="CNU294" s="840"/>
      <c r="CNV294" s="840"/>
      <c r="CNW294" s="840"/>
      <c r="CNX294" s="840"/>
      <c r="CNY294" s="840"/>
      <c r="CNZ294" s="840"/>
      <c r="COA294" s="840"/>
      <c r="COB294" s="840"/>
      <c r="COC294" s="840"/>
      <c r="COD294" s="840"/>
      <c r="COE294" s="840"/>
      <c r="COF294" s="840"/>
      <c r="COG294" s="840"/>
      <c r="COH294" s="840"/>
      <c r="COI294" s="840"/>
      <c r="COJ294" s="840"/>
      <c r="COK294" s="840"/>
      <c r="COL294" s="840"/>
      <c r="COM294" s="840"/>
      <c r="CON294" s="840"/>
      <c r="COO294" s="840"/>
      <c r="COP294" s="840"/>
      <c r="COQ294" s="840"/>
      <c r="COR294" s="840"/>
      <c r="COS294" s="840"/>
      <c r="COT294" s="840"/>
      <c r="COU294" s="840"/>
      <c r="COV294" s="840"/>
      <c r="COW294" s="840"/>
      <c r="COX294" s="840"/>
      <c r="COY294" s="840"/>
      <c r="COZ294" s="840"/>
      <c r="CPA294" s="840"/>
      <c r="CPB294" s="840"/>
      <c r="CPC294" s="840"/>
      <c r="CPD294" s="840"/>
      <c r="CPE294" s="840"/>
      <c r="CPF294" s="840"/>
      <c r="CPG294" s="840"/>
      <c r="CPH294" s="840"/>
      <c r="CPI294" s="840"/>
      <c r="CPJ294" s="840"/>
      <c r="CPK294" s="840"/>
      <c r="CPL294" s="840"/>
      <c r="CPM294" s="840"/>
      <c r="CPN294" s="840"/>
      <c r="CPO294" s="840"/>
      <c r="CPP294" s="840"/>
      <c r="CPQ294" s="840"/>
      <c r="CPR294" s="840"/>
      <c r="CPS294" s="840"/>
      <c r="CPT294" s="840"/>
      <c r="CPU294" s="840"/>
      <c r="CPV294" s="840"/>
      <c r="CPW294" s="840"/>
      <c r="CPX294" s="840"/>
      <c r="CPY294" s="840"/>
      <c r="CPZ294" s="840"/>
      <c r="CQA294" s="840"/>
      <c r="CQB294" s="840"/>
      <c r="CQC294" s="840"/>
      <c r="CQD294" s="840"/>
      <c r="CQE294" s="840"/>
      <c r="CQF294" s="840"/>
      <c r="CQG294" s="840"/>
      <c r="CQH294" s="840"/>
      <c r="CQI294" s="840"/>
      <c r="CQJ294" s="840"/>
      <c r="CQK294" s="840"/>
      <c r="CQL294" s="840"/>
      <c r="CQM294" s="840"/>
      <c r="CQN294" s="840"/>
      <c r="CQO294" s="840"/>
      <c r="CQP294" s="840"/>
      <c r="CQQ294" s="840"/>
      <c r="CQR294" s="840"/>
      <c r="CQS294" s="840"/>
      <c r="CQT294" s="840"/>
      <c r="CQU294" s="840"/>
      <c r="CQV294" s="840"/>
      <c r="CQW294" s="840"/>
      <c r="CQX294" s="840"/>
      <c r="CQY294" s="840"/>
      <c r="CQZ294" s="840"/>
      <c r="CRA294" s="840"/>
      <c r="CRB294" s="840"/>
      <c r="CRC294" s="840"/>
      <c r="CRD294" s="840"/>
      <c r="CRE294" s="840"/>
      <c r="CRF294" s="840"/>
      <c r="CRG294" s="840"/>
      <c r="CRH294" s="840"/>
      <c r="CRI294" s="840"/>
      <c r="CRJ294" s="840"/>
      <c r="CRK294" s="840"/>
      <c r="CRL294" s="840"/>
      <c r="CRM294" s="840"/>
      <c r="CRN294" s="840"/>
      <c r="CRO294" s="840"/>
      <c r="CRP294" s="840"/>
      <c r="CRQ294" s="840"/>
      <c r="CRR294" s="840"/>
      <c r="CRS294" s="840"/>
      <c r="CRT294" s="840"/>
      <c r="CRU294" s="840"/>
      <c r="CRV294" s="840"/>
      <c r="CRW294" s="840"/>
      <c r="CRX294" s="840"/>
      <c r="CRY294" s="840"/>
      <c r="CRZ294" s="840"/>
      <c r="CSA294" s="840"/>
      <c r="CSB294" s="840"/>
      <c r="CSC294" s="840"/>
      <c r="CSD294" s="840"/>
      <c r="CSE294" s="840"/>
      <c r="CSF294" s="840"/>
      <c r="CSG294" s="840"/>
      <c r="CSH294" s="840"/>
      <c r="CSI294" s="840"/>
      <c r="CSJ294" s="840"/>
      <c r="CSK294" s="840"/>
      <c r="CSL294" s="840"/>
      <c r="CSM294" s="840"/>
      <c r="CSN294" s="840"/>
      <c r="CSO294" s="840"/>
      <c r="CSP294" s="840"/>
      <c r="CSQ294" s="840"/>
      <c r="CSR294" s="840"/>
      <c r="CSS294" s="840"/>
      <c r="CST294" s="840"/>
      <c r="CSU294" s="840"/>
      <c r="CSV294" s="840"/>
      <c r="CSW294" s="840"/>
      <c r="CSX294" s="840"/>
      <c r="CSY294" s="840"/>
      <c r="CSZ294" s="840"/>
      <c r="CTA294" s="840"/>
      <c r="CTB294" s="840"/>
      <c r="CTC294" s="840"/>
      <c r="CTD294" s="840"/>
      <c r="CTE294" s="840"/>
      <c r="CTF294" s="840"/>
      <c r="CTG294" s="840"/>
      <c r="CTH294" s="840"/>
      <c r="CTI294" s="840"/>
      <c r="CTJ294" s="840"/>
      <c r="CTK294" s="840"/>
      <c r="CTL294" s="840"/>
      <c r="CTM294" s="840"/>
      <c r="CTN294" s="840"/>
      <c r="CTO294" s="840"/>
      <c r="CTP294" s="840"/>
      <c r="CTQ294" s="840"/>
      <c r="CTR294" s="840"/>
      <c r="CTS294" s="840"/>
      <c r="CTT294" s="840"/>
      <c r="CTU294" s="840"/>
      <c r="CTV294" s="840"/>
      <c r="CTW294" s="840"/>
      <c r="CTX294" s="840"/>
      <c r="CTY294" s="840"/>
      <c r="CTZ294" s="840"/>
      <c r="CUA294" s="840"/>
      <c r="CUB294" s="840"/>
      <c r="CUC294" s="840"/>
      <c r="CUD294" s="840"/>
      <c r="CUE294" s="840"/>
      <c r="CUF294" s="840"/>
      <c r="CUG294" s="840"/>
      <c r="CUH294" s="840"/>
      <c r="CUI294" s="840"/>
      <c r="CUJ294" s="840"/>
      <c r="CUK294" s="840"/>
      <c r="CUL294" s="840"/>
      <c r="CUM294" s="840"/>
      <c r="CUN294" s="840"/>
      <c r="CUO294" s="840"/>
      <c r="CUP294" s="840"/>
      <c r="CUQ294" s="840"/>
      <c r="CUR294" s="840"/>
      <c r="CUS294" s="840"/>
      <c r="CUT294" s="840"/>
      <c r="CUU294" s="840"/>
      <c r="CUV294" s="840"/>
      <c r="CUW294" s="840"/>
      <c r="CUX294" s="840"/>
      <c r="CUY294" s="840"/>
      <c r="CUZ294" s="840"/>
      <c r="CVA294" s="840"/>
      <c r="CVB294" s="840"/>
      <c r="CVC294" s="840"/>
      <c r="CVD294" s="840"/>
      <c r="CVE294" s="840"/>
      <c r="CVF294" s="840"/>
      <c r="CVG294" s="840"/>
      <c r="CVH294" s="840"/>
      <c r="CVI294" s="840"/>
      <c r="CVJ294" s="840"/>
      <c r="CVK294" s="840"/>
      <c r="CVL294" s="840"/>
      <c r="CVM294" s="840"/>
      <c r="CVN294" s="840"/>
      <c r="CVO294" s="840"/>
      <c r="CVP294" s="840"/>
      <c r="CVQ294" s="840"/>
      <c r="CVR294" s="840"/>
      <c r="CVS294" s="840"/>
      <c r="CVT294" s="840"/>
      <c r="CVU294" s="840"/>
      <c r="CVV294" s="840"/>
      <c r="CVW294" s="840"/>
      <c r="CVX294" s="840"/>
      <c r="CVY294" s="840"/>
      <c r="CVZ294" s="840"/>
      <c r="CWA294" s="840"/>
      <c r="CWB294" s="840"/>
      <c r="CWC294" s="840"/>
      <c r="CWD294" s="840"/>
      <c r="CWE294" s="840"/>
      <c r="CWF294" s="840"/>
      <c r="CWG294" s="840"/>
      <c r="CWH294" s="840"/>
      <c r="CWI294" s="840"/>
      <c r="CWJ294" s="840"/>
      <c r="CWK294" s="840"/>
      <c r="CWL294" s="840"/>
      <c r="CWM294" s="840"/>
      <c r="CWN294" s="840"/>
      <c r="CWO294" s="840"/>
      <c r="CWP294" s="840"/>
      <c r="CWQ294" s="840"/>
      <c r="CWR294" s="840"/>
      <c r="CWS294" s="840"/>
      <c r="CWT294" s="840"/>
      <c r="CWU294" s="840"/>
      <c r="CWV294" s="840"/>
      <c r="CWW294" s="840"/>
      <c r="CWX294" s="840"/>
      <c r="CWY294" s="840"/>
      <c r="CWZ294" s="840"/>
      <c r="CXA294" s="840"/>
      <c r="CXB294" s="840"/>
      <c r="CXC294" s="840"/>
      <c r="CXD294" s="840"/>
      <c r="CXE294" s="840"/>
      <c r="CXF294" s="840"/>
      <c r="CXG294" s="840"/>
      <c r="CXH294" s="840"/>
      <c r="CXI294" s="840"/>
      <c r="CXJ294" s="840"/>
      <c r="CXK294" s="840"/>
      <c r="CXL294" s="840"/>
      <c r="CXM294" s="840"/>
      <c r="CXN294" s="840"/>
      <c r="CXO294" s="840"/>
      <c r="CXP294" s="840"/>
      <c r="CXQ294" s="840"/>
      <c r="CXR294" s="840"/>
      <c r="CXS294" s="840"/>
      <c r="CXT294" s="840"/>
      <c r="CXU294" s="840"/>
      <c r="CXV294" s="840"/>
      <c r="CXW294" s="840"/>
      <c r="CXX294" s="840"/>
      <c r="CXY294" s="840"/>
      <c r="CXZ294" s="840"/>
      <c r="CYA294" s="840"/>
      <c r="CYB294" s="840"/>
      <c r="CYC294" s="840"/>
      <c r="CYD294" s="840"/>
      <c r="CYE294" s="840"/>
      <c r="CYF294" s="840"/>
      <c r="CYG294" s="840"/>
      <c r="CYH294" s="840"/>
      <c r="CYI294" s="840"/>
      <c r="CYJ294" s="840"/>
      <c r="CYK294" s="840"/>
      <c r="CYL294" s="840"/>
      <c r="CYM294" s="840"/>
      <c r="CYN294" s="840"/>
      <c r="CYO294" s="840"/>
      <c r="CYP294" s="840"/>
      <c r="CYQ294" s="840"/>
      <c r="CYR294" s="840"/>
      <c r="CYS294" s="840"/>
      <c r="CYT294" s="840"/>
      <c r="CYU294" s="840"/>
      <c r="CYV294" s="840"/>
      <c r="CYW294" s="840"/>
      <c r="CYX294" s="840"/>
      <c r="CYY294" s="840"/>
      <c r="CYZ294" s="840"/>
      <c r="CZA294" s="840"/>
      <c r="CZB294" s="840"/>
      <c r="CZC294" s="840"/>
      <c r="CZD294" s="840"/>
      <c r="CZE294" s="840"/>
      <c r="CZF294" s="840"/>
      <c r="CZG294" s="840"/>
      <c r="CZH294" s="840"/>
      <c r="CZI294" s="840"/>
      <c r="CZJ294" s="840"/>
      <c r="CZK294" s="840"/>
      <c r="CZL294" s="840"/>
      <c r="CZM294" s="840"/>
      <c r="CZN294" s="840"/>
      <c r="CZO294" s="840"/>
      <c r="CZP294" s="840"/>
      <c r="CZQ294" s="840"/>
      <c r="CZR294" s="840"/>
      <c r="CZS294" s="840"/>
      <c r="CZT294" s="840"/>
      <c r="CZU294" s="840"/>
      <c r="CZV294" s="840"/>
      <c r="CZW294" s="840"/>
      <c r="CZX294" s="840"/>
      <c r="CZY294" s="840"/>
      <c r="CZZ294" s="840"/>
      <c r="DAA294" s="840"/>
      <c r="DAB294" s="840"/>
      <c r="DAC294" s="840"/>
      <c r="DAD294" s="840"/>
      <c r="DAE294" s="840"/>
      <c r="DAF294" s="840"/>
      <c r="DAG294" s="840"/>
      <c r="DAH294" s="840"/>
      <c r="DAI294" s="840"/>
      <c r="DAJ294" s="840"/>
      <c r="DAK294" s="840"/>
      <c r="DAL294" s="840"/>
      <c r="DAM294" s="840"/>
      <c r="DAN294" s="840"/>
      <c r="DAO294" s="840"/>
      <c r="DAP294" s="840"/>
      <c r="DAQ294" s="840"/>
      <c r="DAR294" s="840"/>
      <c r="DAS294" s="840"/>
      <c r="DAT294" s="840"/>
      <c r="DAU294" s="840"/>
      <c r="DAV294" s="840"/>
      <c r="DAW294" s="840"/>
      <c r="DAX294" s="840"/>
      <c r="DAY294" s="840"/>
      <c r="DAZ294" s="840"/>
      <c r="DBA294" s="840"/>
      <c r="DBB294" s="840"/>
      <c r="DBC294" s="840"/>
      <c r="DBD294" s="840"/>
      <c r="DBE294" s="840"/>
      <c r="DBF294" s="840"/>
      <c r="DBG294" s="840"/>
      <c r="DBH294" s="840"/>
      <c r="DBI294" s="840"/>
      <c r="DBJ294" s="840"/>
      <c r="DBK294" s="840"/>
      <c r="DBL294" s="840"/>
      <c r="DBM294" s="840"/>
      <c r="DBN294" s="840"/>
      <c r="DBO294" s="840"/>
      <c r="DBP294" s="840"/>
      <c r="DBQ294" s="840"/>
      <c r="DBR294" s="840"/>
      <c r="DBS294" s="840"/>
      <c r="DBT294" s="840"/>
      <c r="DBU294" s="840"/>
      <c r="DBV294" s="840"/>
      <c r="DBW294" s="840"/>
      <c r="DBX294" s="840"/>
      <c r="DBY294" s="840"/>
      <c r="DBZ294" s="840"/>
      <c r="DCA294" s="840"/>
      <c r="DCB294" s="840"/>
      <c r="DCC294" s="840"/>
      <c r="DCD294" s="840"/>
      <c r="DCE294" s="840"/>
      <c r="DCF294" s="840"/>
      <c r="DCG294" s="840"/>
      <c r="DCH294" s="840"/>
      <c r="DCI294" s="840"/>
      <c r="DCJ294" s="840"/>
      <c r="DCK294" s="840"/>
      <c r="DCL294" s="840"/>
      <c r="DCM294" s="840"/>
      <c r="DCN294" s="840"/>
      <c r="DCO294" s="840"/>
      <c r="DCP294" s="840"/>
      <c r="DCQ294" s="840"/>
      <c r="DCR294" s="840"/>
      <c r="DCS294" s="840"/>
      <c r="DCT294" s="840"/>
      <c r="DCU294" s="840"/>
      <c r="DCV294" s="840"/>
      <c r="DCW294" s="840"/>
      <c r="DCX294" s="840"/>
      <c r="DCY294" s="840"/>
      <c r="DCZ294" s="840"/>
      <c r="DDA294" s="840"/>
      <c r="DDB294" s="840"/>
      <c r="DDC294" s="840"/>
      <c r="DDD294" s="840"/>
      <c r="DDE294" s="840"/>
      <c r="DDF294" s="840"/>
      <c r="DDG294" s="840"/>
      <c r="DDH294" s="840"/>
      <c r="DDI294" s="840"/>
      <c r="DDJ294" s="840"/>
      <c r="DDK294" s="840"/>
      <c r="DDL294" s="840"/>
      <c r="DDM294" s="840"/>
      <c r="DDN294" s="840"/>
      <c r="DDO294" s="840"/>
      <c r="DDP294" s="840"/>
      <c r="DDQ294" s="840"/>
      <c r="DDR294" s="840"/>
      <c r="DDS294" s="840"/>
      <c r="DDT294" s="840"/>
      <c r="DDU294" s="840"/>
      <c r="DDV294" s="840"/>
      <c r="DDW294" s="840"/>
      <c r="DDX294" s="840"/>
      <c r="DDY294" s="840"/>
      <c r="DDZ294" s="840"/>
      <c r="DEA294" s="840"/>
      <c r="DEB294" s="840"/>
      <c r="DEC294" s="840"/>
      <c r="DED294" s="840"/>
      <c r="DEE294" s="840"/>
      <c r="DEF294" s="840"/>
      <c r="DEG294" s="840"/>
      <c r="DEH294" s="840"/>
      <c r="DEI294" s="840"/>
      <c r="DEJ294" s="840"/>
      <c r="DEK294" s="840"/>
      <c r="DEL294" s="840"/>
      <c r="DEM294" s="840"/>
      <c r="DEN294" s="840"/>
      <c r="DEO294" s="840"/>
      <c r="DEP294" s="840"/>
      <c r="DEQ294" s="840"/>
      <c r="DER294" s="840"/>
      <c r="DES294" s="840"/>
      <c r="DET294" s="840"/>
      <c r="DEU294" s="840"/>
      <c r="DEV294" s="840"/>
      <c r="DEW294" s="840"/>
      <c r="DEX294" s="840"/>
      <c r="DEY294" s="840"/>
      <c r="DEZ294" s="840"/>
      <c r="DFA294" s="840"/>
      <c r="DFB294" s="840"/>
      <c r="DFC294" s="840"/>
      <c r="DFD294" s="840"/>
      <c r="DFE294" s="840"/>
      <c r="DFF294" s="840"/>
      <c r="DFG294" s="840"/>
      <c r="DFH294" s="840"/>
      <c r="DFI294" s="840"/>
      <c r="DFJ294" s="840"/>
      <c r="DFK294" s="840"/>
      <c r="DFL294" s="840"/>
      <c r="DFM294" s="840"/>
      <c r="DFN294" s="840"/>
      <c r="DFO294" s="840"/>
      <c r="DFP294" s="840"/>
      <c r="DFQ294" s="840"/>
      <c r="DFR294" s="840"/>
      <c r="DFS294" s="840"/>
      <c r="DFT294" s="840"/>
      <c r="DFU294" s="840"/>
      <c r="DFV294" s="840"/>
      <c r="DFW294" s="840"/>
      <c r="DFX294" s="840"/>
      <c r="DFY294" s="840"/>
      <c r="DFZ294" s="840"/>
      <c r="DGA294" s="840"/>
      <c r="DGB294" s="840"/>
      <c r="DGC294" s="840"/>
      <c r="DGD294" s="840"/>
      <c r="DGE294" s="840"/>
      <c r="DGF294" s="840"/>
      <c r="DGG294" s="840"/>
      <c r="DGH294" s="840"/>
      <c r="DGI294" s="840"/>
      <c r="DGJ294" s="840"/>
      <c r="DGK294" s="840"/>
      <c r="DGL294" s="840"/>
      <c r="DGM294" s="840"/>
      <c r="DGN294" s="840"/>
      <c r="DGO294" s="840"/>
      <c r="DGP294" s="840"/>
      <c r="DGQ294" s="840"/>
      <c r="DGR294" s="840"/>
      <c r="DGS294" s="840"/>
      <c r="DGT294" s="840"/>
      <c r="DGU294" s="840"/>
      <c r="DGV294" s="840"/>
      <c r="DGW294" s="840"/>
      <c r="DGX294" s="840"/>
      <c r="DGY294" s="840"/>
      <c r="DGZ294" s="840"/>
      <c r="DHA294" s="840"/>
      <c r="DHB294" s="840"/>
      <c r="DHC294" s="840"/>
      <c r="DHD294" s="840"/>
      <c r="DHE294" s="840"/>
      <c r="DHF294" s="840"/>
      <c r="DHG294" s="840"/>
      <c r="DHH294" s="840"/>
      <c r="DHI294" s="840"/>
      <c r="DHJ294" s="840"/>
      <c r="DHK294" s="840"/>
      <c r="DHL294" s="840"/>
      <c r="DHM294" s="840"/>
      <c r="DHN294" s="840"/>
      <c r="DHO294" s="840"/>
      <c r="DHP294" s="840"/>
      <c r="DHQ294" s="840"/>
      <c r="DHR294" s="840"/>
      <c r="DHS294" s="840"/>
      <c r="DHT294" s="840"/>
      <c r="DHU294" s="840"/>
      <c r="DHV294" s="840"/>
      <c r="DHW294" s="840"/>
      <c r="DHX294" s="840"/>
      <c r="DHY294" s="840"/>
      <c r="DHZ294" s="840"/>
      <c r="DIA294" s="840"/>
      <c r="DIB294" s="840"/>
      <c r="DIC294" s="840"/>
      <c r="DID294" s="840"/>
      <c r="DIE294" s="840"/>
      <c r="DIF294" s="840"/>
      <c r="DIG294" s="840"/>
      <c r="DIH294" s="840"/>
      <c r="DII294" s="840"/>
      <c r="DIJ294" s="840"/>
      <c r="DIK294" s="840"/>
      <c r="DIL294" s="840"/>
      <c r="DIM294" s="840"/>
      <c r="DIN294" s="840"/>
      <c r="DIO294" s="840"/>
      <c r="DIP294" s="840"/>
      <c r="DIQ294" s="840"/>
      <c r="DIR294" s="840"/>
      <c r="DIS294" s="840"/>
      <c r="DIT294" s="840"/>
      <c r="DIU294" s="840"/>
      <c r="DIV294" s="840"/>
      <c r="DIW294" s="840"/>
      <c r="DIX294" s="840"/>
      <c r="DIY294" s="840"/>
      <c r="DIZ294" s="840"/>
      <c r="DJA294" s="840"/>
      <c r="DJB294" s="840"/>
      <c r="DJC294" s="840"/>
      <c r="DJD294" s="840"/>
      <c r="DJE294" s="840"/>
      <c r="DJF294" s="840"/>
      <c r="DJG294" s="840"/>
      <c r="DJH294" s="840"/>
      <c r="DJI294" s="840"/>
      <c r="DJJ294" s="840"/>
      <c r="DJK294" s="840"/>
      <c r="DJL294" s="840"/>
      <c r="DJM294" s="840"/>
      <c r="DJN294" s="840"/>
      <c r="DJO294" s="840"/>
      <c r="DJP294" s="840"/>
      <c r="DJQ294" s="840"/>
      <c r="DJR294" s="840"/>
      <c r="DJS294" s="840"/>
      <c r="DJT294" s="840"/>
      <c r="DJU294" s="840"/>
      <c r="DJV294" s="840"/>
      <c r="DJW294" s="840"/>
      <c r="DJX294" s="840"/>
      <c r="DJY294" s="840"/>
      <c r="DJZ294" s="840"/>
      <c r="DKA294" s="840"/>
      <c r="DKB294" s="840"/>
      <c r="DKC294" s="840"/>
      <c r="DKD294" s="840"/>
      <c r="DKE294" s="840"/>
      <c r="DKF294" s="840"/>
      <c r="DKG294" s="840"/>
      <c r="DKH294" s="840"/>
      <c r="DKI294" s="840"/>
      <c r="DKJ294" s="840"/>
      <c r="DKK294" s="840"/>
      <c r="DKL294" s="840"/>
      <c r="DKM294" s="840"/>
      <c r="DKN294" s="840"/>
      <c r="DKO294" s="840"/>
      <c r="DKP294" s="840"/>
      <c r="DKQ294" s="840"/>
      <c r="DKR294" s="840"/>
      <c r="DKS294" s="840"/>
      <c r="DKT294" s="840"/>
      <c r="DKU294" s="840"/>
      <c r="DKV294" s="840"/>
      <c r="DKW294" s="840"/>
      <c r="DKX294" s="840"/>
      <c r="DKY294" s="840"/>
      <c r="DKZ294" s="840"/>
      <c r="DLA294" s="840"/>
      <c r="DLB294" s="840"/>
      <c r="DLC294" s="840"/>
      <c r="DLD294" s="840"/>
      <c r="DLE294" s="840"/>
      <c r="DLF294" s="840"/>
      <c r="DLG294" s="840"/>
      <c r="DLH294" s="840"/>
      <c r="DLI294" s="840"/>
      <c r="DLJ294" s="840"/>
      <c r="DLK294" s="840"/>
      <c r="DLL294" s="840"/>
      <c r="DLM294" s="840"/>
      <c r="DLN294" s="840"/>
      <c r="DLO294" s="840"/>
      <c r="DLP294" s="840"/>
      <c r="DLQ294" s="840"/>
      <c r="DLR294" s="840"/>
      <c r="DLS294" s="840"/>
      <c r="DLT294" s="840"/>
      <c r="DLU294" s="840"/>
      <c r="DLV294" s="840"/>
      <c r="DLW294" s="840"/>
      <c r="DLX294" s="840"/>
      <c r="DLY294" s="840"/>
      <c r="DLZ294" s="840"/>
      <c r="DMA294" s="840"/>
      <c r="DMB294" s="840"/>
      <c r="DMC294" s="840"/>
      <c r="DMD294" s="840"/>
      <c r="DME294" s="840"/>
      <c r="DMF294" s="840"/>
      <c r="DMG294" s="840"/>
      <c r="DMH294" s="840"/>
      <c r="DMI294" s="840"/>
      <c r="DMJ294" s="840"/>
      <c r="DMK294" s="840"/>
      <c r="DML294" s="840"/>
      <c r="DMM294" s="840"/>
      <c r="DMN294" s="840"/>
      <c r="DMO294" s="840"/>
      <c r="DMP294" s="840"/>
      <c r="DMQ294" s="840"/>
      <c r="DMR294" s="840"/>
      <c r="DMS294" s="840"/>
      <c r="DMT294" s="840"/>
      <c r="DMU294" s="840"/>
      <c r="DMV294" s="840"/>
      <c r="DMW294" s="840"/>
      <c r="DMX294" s="840"/>
      <c r="DMY294" s="840"/>
      <c r="DMZ294" s="840"/>
      <c r="DNA294" s="840"/>
      <c r="DNB294" s="840"/>
      <c r="DNC294" s="840"/>
      <c r="DND294" s="840"/>
      <c r="DNE294" s="840"/>
      <c r="DNF294" s="840"/>
      <c r="DNG294" s="840"/>
      <c r="DNH294" s="840"/>
      <c r="DNI294" s="840"/>
      <c r="DNJ294" s="840"/>
      <c r="DNK294" s="840"/>
      <c r="DNL294" s="840"/>
      <c r="DNM294" s="840"/>
      <c r="DNN294" s="840"/>
      <c r="DNO294" s="840"/>
      <c r="DNP294" s="840"/>
      <c r="DNQ294" s="840"/>
      <c r="DNR294" s="840"/>
      <c r="DNS294" s="840"/>
      <c r="DNT294" s="840"/>
      <c r="DNU294" s="840"/>
      <c r="DNV294" s="840"/>
      <c r="DNW294" s="840"/>
      <c r="DNX294" s="840"/>
      <c r="DNY294" s="840"/>
      <c r="DNZ294" s="840"/>
      <c r="DOA294" s="840"/>
      <c r="DOB294" s="840"/>
      <c r="DOC294" s="840"/>
      <c r="DOD294" s="840"/>
      <c r="DOE294" s="840"/>
      <c r="DOF294" s="840"/>
      <c r="DOG294" s="840"/>
      <c r="DOH294" s="840"/>
      <c r="DOI294" s="840"/>
      <c r="DOJ294" s="840"/>
      <c r="DOK294" s="840"/>
      <c r="DOL294" s="840"/>
      <c r="DOM294" s="840"/>
      <c r="DON294" s="840"/>
      <c r="DOO294" s="840"/>
      <c r="DOP294" s="840"/>
      <c r="DOQ294" s="840"/>
      <c r="DOR294" s="840"/>
      <c r="DOS294" s="840"/>
      <c r="DOT294" s="840"/>
      <c r="DOU294" s="840"/>
      <c r="DOV294" s="840"/>
      <c r="DOW294" s="840"/>
      <c r="DOX294" s="840"/>
      <c r="DOY294" s="840"/>
      <c r="DOZ294" s="840"/>
      <c r="DPA294" s="840"/>
      <c r="DPB294" s="840"/>
      <c r="DPC294" s="840"/>
      <c r="DPD294" s="840"/>
      <c r="DPE294" s="840"/>
      <c r="DPF294" s="840"/>
      <c r="DPG294" s="840"/>
      <c r="DPH294" s="840"/>
      <c r="DPI294" s="840"/>
      <c r="DPJ294" s="840"/>
      <c r="DPK294" s="840"/>
      <c r="DPL294" s="840"/>
      <c r="DPM294" s="840"/>
      <c r="DPN294" s="840"/>
      <c r="DPO294" s="840"/>
      <c r="DPP294" s="840"/>
      <c r="DPQ294" s="840"/>
      <c r="DPR294" s="840"/>
      <c r="DPS294" s="840"/>
      <c r="DPT294" s="840"/>
      <c r="DPU294" s="840"/>
      <c r="DPV294" s="840"/>
      <c r="DPW294" s="840"/>
      <c r="DPX294" s="840"/>
      <c r="DPY294" s="840"/>
      <c r="DPZ294" s="840"/>
      <c r="DQA294" s="840"/>
      <c r="DQB294" s="840"/>
      <c r="DQC294" s="840"/>
      <c r="DQD294" s="840"/>
      <c r="DQE294" s="840"/>
      <c r="DQF294" s="840"/>
      <c r="DQG294" s="840"/>
      <c r="DQH294" s="840"/>
      <c r="DQI294" s="840"/>
      <c r="DQJ294" s="840"/>
      <c r="DQK294" s="840"/>
      <c r="DQL294" s="840"/>
      <c r="DQM294" s="840"/>
      <c r="DQN294" s="840"/>
      <c r="DQO294" s="840"/>
      <c r="DQP294" s="840"/>
      <c r="DQQ294" s="840"/>
      <c r="DQR294" s="840"/>
      <c r="DQS294" s="840"/>
      <c r="DQT294" s="840"/>
      <c r="DQU294" s="840"/>
      <c r="DQV294" s="840"/>
      <c r="DQW294" s="840"/>
      <c r="DQX294" s="840"/>
      <c r="DQY294" s="840"/>
      <c r="DQZ294" s="840"/>
      <c r="DRA294" s="840"/>
      <c r="DRB294" s="840"/>
      <c r="DRC294" s="840"/>
      <c r="DRD294" s="840"/>
      <c r="DRE294" s="840"/>
      <c r="DRF294" s="840"/>
      <c r="DRG294" s="840"/>
      <c r="DRH294" s="840"/>
      <c r="DRI294" s="840"/>
      <c r="DRJ294" s="840"/>
      <c r="DRK294" s="840"/>
      <c r="DRL294" s="840"/>
      <c r="DRM294" s="840"/>
      <c r="DRN294" s="840"/>
      <c r="DRO294" s="840"/>
      <c r="DRP294" s="840"/>
      <c r="DRQ294" s="840"/>
      <c r="DRR294" s="840"/>
      <c r="DRS294" s="840"/>
      <c r="DRT294" s="840"/>
      <c r="DRU294" s="840"/>
      <c r="DRV294" s="840"/>
      <c r="DRW294" s="840"/>
      <c r="DRX294" s="840"/>
      <c r="DRY294" s="840"/>
      <c r="DRZ294" s="840"/>
      <c r="DSA294" s="840"/>
      <c r="DSB294" s="840"/>
      <c r="DSC294" s="840"/>
      <c r="DSD294" s="840"/>
      <c r="DSE294" s="840"/>
      <c r="DSF294" s="840"/>
      <c r="DSG294" s="840"/>
      <c r="DSH294" s="840"/>
      <c r="DSI294" s="840"/>
      <c r="DSJ294" s="840"/>
      <c r="DSK294" s="840"/>
      <c r="DSL294" s="840"/>
      <c r="DSM294" s="840"/>
      <c r="DSN294" s="840"/>
      <c r="DSO294" s="840"/>
      <c r="DSP294" s="840"/>
      <c r="DSQ294" s="840"/>
      <c r="DSR294" s="840"/>
      <c r="DSS294" s="840"/>
      <c r="DST294" s="840"/>
      <c r="DSU294" s="840"/>
      <c r="DSV294" s="840"/>
      <c r="DSW294" s="840"/>
      <c r="DSX294" s="840"/>
      <c r="DSY294" s="840"/>
      <c r="DSZ294" s="840"/>
      <c r="DTA294" s="840"/>
      <c r="DTB294" s="840"/>
      <c r="DTC294" s="840"/>
      <c r="DTD294" s="840"/>
      <c r="DTE294" s="840"/>
      <c r="DTF294" s="840"/>
      <c r="DTG294" s="840"/>
      <c r="DTH294" s="840"/>
      <c r="DTI294" s="840"/>
      <c r="DTJ294" s="840"/>
      <c r="DTK294" s="840"/>
      <c r="DTL294" s="840"/>
      <c r="DTM294" s="840"/>
      <c r="DTN294" s="840"/>
      <c r="DTO294" s="840"/>
      <c r="DTP294" s="840"/>
      <c r="DTQ294" s="840"/>
      <c r="DTR294" s="840"/>
      <c r="DTS294" s="840"/>
      <c r="DTT294" s="840"/>
      <c r="DTU294" s="840"/>
      <c r="DTV294" s="840"/>
      <c r="DTW294" s="840"/>
      <c r="DTX294" s="840"/>
      <c r="DTY294" s="840"/>
      <c r="DTZ294" s="840"/>
      <c r="DUA294" s="840"/>
      <c r="DUB294" s="840"/>
      <c r="DUC294" s="840"/>
      <c r="DUD294" s="840"/>
      <c r="DUE294" s="840"/>
      <c r="DUF294" s="840"/>
      <c r="DUG294" s="840"/>
      <c r="DUH294" s="840"/>
      <c r="DUI294" s="840"/>
      <c r="DUJ294" s="840"/>
      <c r="DUK294" s="840"/>
      <c r="DUL294" s="840"/>
      <c r="DUM294" s="840"/>
      <c r="DUN294" s="840"/>
      <c r="DUO294" s="840"/>
      <c r="DUP294" s="840"/>
      <c r="DUQ294" s="840"/>
      <c r="DUR294" s="840"/>
      <c r="DUS294" s="840"/>
      <c r="DUT294" s="840"/>
      <c r="DUU294" s="840"/>
      <c r="DUV294" s="840"/>
      <c r="DUW294" s="840"/>
      <c r="DUX294" s="840"/>
      <c r="DUY294" s="840"/>
      <c r="DUZ294" s="840"/>
      <c r="DVA294" s="840"/>
      <c r="DVB294" s="840"/>
      <c r="DVC294" s="840"/>
      <c r="DVD294" s="840"/>
      <c r="DVE294" s="840"/>
      <c r="DVF294" s="840"/>
      <c r="DVG294" s="840"/>
      <c r="DVH294" s="840"/>
      <c r="DVI294" s="840"/>
      <c r="DVJ294" s="840"/>
      <c r="DVK294" s="840"/>
      <c r="DVL294" s="840"/>
      <c r="DVM294" s="840"/>
      <c r="DVN294" s="840"/>
      <c r="DVO294" s="840"/>
      <c r="DVP294" s="840"/>
      <c r="DVQ294" s="840"/>
      <c r="DVR294" s="840"/>
      <c r="DVS294" s="840"/>
      <c r="DVT294" s="840"/>
      <c r="DVU294" s="840"/>
      <c r="DVV294" s="840"/>
      <c r="DVW294" s="840"/>
      <c r="DVX294" s="840"/>
      <c r="DVY294" s="840"/>
      <c r="DVZ294" s="840"/>
      <c r="DWA294" s="840"/>
      <c r="DWB294" s="840"/>
      <c r="DWC294" s="840"/>
      <c r="DWD294" s="840"/>
      <c r="DWE294" s="840"/>
      <c r="DWF294" s="840"/>
      <c r="DWG294" s="840"/>
      <c r="DWH294" s="840"/>
      <c r="DWI294" s="840"/>
      <c r="DWJ294" s="840"/>
      <c r="DWK294" s="840"/>
      <c r="DWL294" s="840"/>
      <c r="DWM294" s="840"/>
      <c r="DWN294" s="840"/>
      <c r="DWO294" s="840"/>
      <c r="DWP294" s="840"/>
      <c r="DWQ294" s="840"/>
      <c r="DWR294" s="840"/>
      <c r="DWS294" s="840"/>
      <c r="DWT294" s="840"/>
      <c r="DWU294" s="840"/>
      <c r="DWV294" s="840"/>
      <c r="DWW294" s="840"/>
      <c r="DWX294" s="840"/>
      <c r="DWY294" s="840"/>
      <c r="DWZ294" s="840"/>
      <c r="DXA294" s="840"/>
      <c r="DXB294" s="840"/>
      <c r="DXC294" s="840"/>
      <c r="DXD294" s="840"/>
      <c r="DXE294" s="840"/>
      <c r="DXF294" s="840"/>
      <c r="DXG294" s="840"/>
      <c r="DXH294" s="840"/>
      <c r="DXI294" s="840"/>
      <c r="DXJ294" s="840"/>
      <c r="DXK294" s="840"/>
      <c r="DXL294" s="840"/>
      <c r="DXM294" s="840"/>
      <c r="DXN294" s="840"/>
      <c r="DXO294" s="840"/>
      <c r="DXP294" s="840"/>
      <c r="DXQ294" s="840"/>
      <c r="DXR294" s="840"/>
      <c r="DXS294" s="840"/>
      <c r="DXT294" s="840"/>
      <c r="DXU294" s="840"/>
      <c r="DXV294" s="840"/>
      <c r="DXW294" s="840"/>
      <c r="DXX294" s="840"/>
      <c r="DXY294" s="840"/>
      <c r="DXZ294" s="840"/>
      <c r="DYA294" s="840"/>
      <c r="DYB294" s="840"/>
      <c r="DYC294" s="840"/>
      <c r="DYD294" s="840"/>
      <c r="DYE294" s="840"/>
      <c r="DYF294" s="840"/>
      <c r="DYG294" s="840"/>
      <c r="DYH294" s="840"/>
      <c r="DYI294" s="840"/>
      <c r="DYJ294" s="840"/>
      <c r="DYK294" s="840"/>
      <c r="DYL294" s="840"/>
      <c r="DYM294" s="840"/>
      <c r="DYN294" s="840"/>
      <c r="DYO294" s="840"/>
      <c r="DYP294" s="840"/>
      <c r="DYQ294" s="840"/>
      <c r="DYR294" s="840"/>
      <c r="DYS294" s="840"/>
      <c r="DYT294" s="840"/>
      <c r="DYU294" s="840"/>
      <c r="DYV294" s="840"/>
      <c r="DYW294" s="840"/>
      <c r="DYX294" s="840"/>
      <c r="DYY294" s="840"/>
      <c r="DYZ294" s="840"/>
      <c r="DZA294" s="840"/>
      <c r="DZB294" s="840"/>
      <c r="DZC294" s="840"/>
      <c r="DZD294" s="840"/>
      <c r="DZE294" s="840"/>
      <c r="DZF294" s="840"/>
      <c r="DZG294" s="840"/>
      <c r="DZH294" s="840"/>
      <c r="DZI294" s="840"/>
      <c r="DZJ294" s="840"/>
      <c r="DZK294" s="840"/>
      <c r="DZL294" s="840"/>
      <c r="DZM294" s="840"/>
      <c r="DZN294" s="840"/>
      <c r="DZO294" s="840"/>
      <c r="DZP294" s="840"/>
      <c r="DZQ294" s="840"/>
      <c r="DZR294" s="840"/>
      <c r="DZS294" s="840"/>
      <c r="DZT294" s="840"/>
      <c r="DZU294" s="840"/>
      <c r="DZV294" s="840"/>
      <c r="DZW294" s="840"/>
      <c r="DZX294" s="840"/>
      <c r="DZY294" s="840"/>
      <c r="DZZ294" s="840"/>
      <c r="EAA294" s="840"/>
      <c r="EAB294" s="840"/>
      <c r="EAC294" s="840"/>
      <c r="EAD294" s="840"/>
      <c r="EAE294" s="840"/>
      <c r="EAF294" s="840"/>
      <c r="EAG294" s="840"/>
      <c r="EAH294" s="840"/>
      <c r="EAI294" s="840"/>
      <c r="EAJ294" s="840"/>
      <c r="EAK294" s="840"/>
      <c r="EAL294" s="840"/>
      <c r="EAM294" s="840"/>
      <c r="EAN294" s="840"/>
      <c r="EAO294" s="840"/>
      <c r="EAP294" s="840"/>
      <c r="EAQ294" s="840"/>
      <c r="EAR294" s="840"/>
      <c r="EAS294" s="840"/>
      <c r="EAT294" s="840"/>
      <c r="EAU294" s="840"/>
      <c r="EAV294" s="840"/>
      <c r="EAW294" s="840"/>
      <c r="EAX294" s="840"/>
      <c r="EAY294" s="840"/>
      <c r="EAZ294" s="840"/>
      <c r="EBA294" s="840"/>
      <c r="EBB294" s="840"/>
      <c r="EBC294" s="840"/>
      <c r="EBD294" s="840"/>
      <c r="EBE294" s="840"/>
      <c r="EBF294" s="840"/>
      <c r="EBG294" s="840"/>
      <c r="EBH294" s="840"/>
      <c r="EBI294" s="840"/>
      <c r="EBJ294" s="840"/>
      <c r="EBK294" s="840"/>
      <c r="EBL294" s="840"/>
      <c r="EBM294" s="840"/>
      <c r="EBN294" s="840"/>
      <c r="EBO294" s="840"/>
      <c r="EBP294" s="840"/>
      <c r="EBQ294" s="840"/>
      <c r="EBR294" s="840"/>
      <c r="EBS294" s="840"/>
      <c r="EBT294" s="840"/>
      <c r="EBU294" s="840"/>
      <c r="EBV294" s="840"/>
      <c r="EBW294" s="840"/>
      <c r="EBX294" s="840"/>
      <c r="EBY294" s="840"/>
      <c r="EBZ294" s="840"/>
      <c r="ECA294" s="840"/>
      <c r="ECB294" s="840"/>
      <c r="ECC294" s="840"/>
      <c r="ECD294" s="840"/>
      <c r="ECE294" s="840"/>
      <c r="ECF294" s="840"/>
      <c r="ECG294" s="840"/>
      <c r="ECH294" s="840"/>
      <c r="ECI294" s="840"/>
      <c r="ECJ294" s="840"/>
      <c r="ECK294" s="840"/>
      <c r="ECL294" s="840"/>
      <c r="ECM294" s="840"/>
      <c r="ECN294" s="840"/>
      <c r="ECO294" s="840"/>
      <c r="ECP294" s="840"/>
      <c r="ECQ294" s="840"/>
      <c r="ECR294" s="840"/>
      <c r="ECS294" s="840"/>
      <c r="ECT294" s="840"/>
      <c r="ECU294" s="840"/>
      <c r="ECV294" s="840"/>
      <c r="ECW294" s="840"/>
      <c r="ECX294" s="840"/>
      <c r="ECY294" s="840"/>
      <c r="ECZ294" s="840"/>
      <c r="EDA294" s="840"/>
      <c r="EDB294" s="840"/>
      <c r="EDC294" s="840"/>
      <c r="EDD294" s="840"/>
      <c r="EDE294" s="840"/>
      <c r="EDF294" s="840"/>
      <c r="EDG294" s="840"/>
      <c r="EDH294" s="840"/>
      <c r="EDI294" s="840"/>
      <c r="EDJ294" s="840"/>
      <c r="EDK294" s="840"/>
      <c r="EDL294" s="840"/>
      <c r="EDM294" s="840"/>
      <c r="EDN294" s="840"/>
      <c r="EDO294" s="840"/>
      <c r="EDP294" s="840"/>
      <c r="EDQ294" s="840"/>
      <c r="EDR294" s="840"/>
      <c r="EDS294" s="840"/>
      <c r="EDT294" s="840"/>
      <c r="EDU294" s="840"/>
      <c r="EDV294" s="840"/>
      <c r="EDW294" s="840"/>
      <c r="EDX294" s="840"/>
      <c r="EDY294" s="840"/>
      <c r="EDZ294" s="840"/>
      <c r="EEA294" s="840"/>
      <c r="EEB294" s="840"/>
      <c r="EEC294" s="840"/>
      <c r="EED294" s="840"/>
      <c r="EEE294" s="840"/>
      <c r="EEF294" s="840"/>
      <c r="EEG294" s="840"/>
      <c r="EEH294" s="840"/>
      <c r="EEI294" s="840"/>
      <c r="EEJ294" s="840"/>
      <c r="EEK294" s="840"/>
      <c r="EEL294" s="840"/>
      <c r="EEM294" s="840"/>
      <c r="EEN294" s="840"/>
      <c r="EEO294" s="840"/>
      <c r="EEP294" s="840"/>
      <c r="EEQ294" s="840"/>
      <c r="EER294" s="840"/>
      <c r="EES294" s="840"/>
      <c r="EET294" s="840"/>
      <c r="EEU294" s="840"/>
      <c r="EEV294" s="840"/>
      <c r="EEW294" s="840"/>
      <c r="EEX294" s="840"/>
      <c r="EEY294" s="840"/>
      <c r="EEZ294" s="840"/>
      <c r="EFA294" s="840"/>
      <c r="EFB294" s="840"/>
      <c r="EFC294" s="840"/>
      <c r="EFD294" s="840"/>
      <c r="EFE294" s="840"/>
      <c r="EFF294" s="840"/>
      <c r="EFG294" s="840"/>
      <c r="EFH294" s="840"/>
      <c r="EFI294" s="840"/>
      <c r="EFJ294" s="840"/>
      <c r="EFK294" s="840"/>
      <c r="EFL294" s="840"/>
      <c r="EFM294" s="840"/>
      <c r="EFN294" s="840"/>
      <c r="EFO294" s="840"/>
      <c r="EFP294" s="840"/>
      <c r="EFQ294" s="840"/>
      <c r="EFR294" s="840"/>
      <c r="EFS294" s="840"/>
      <c r="EFT294" s="840"/>
      <c r="EFU294" s="840"/>
      <c r="EFV294" s="840"/>
      <c r="EFW294" s="840"/>
      <c r="EFX294" s="840"/>
      <c r="EFY294" s="840"/>
      <c r="EFZ294" s="840"/>
      <c r="EGA294" s="840"/>
      <c r="EGB294" s="840"/>
      <c r="EGC294" s="840"/>
      <c r="EGD294" s="840"/>
      <c r="EGE294" s="840"/>
      <c r="EGF294" s="840"/>
      <c r="EGG294" s="840"/>
      <c r="EGH294" s="840"/>
      <c r="EGI294" s="840"/>
      <c r="EGJ294" s="840"/>
      <c r="EGK294" s="840"/>
      <c r="EGL294" s="840"/>
      <c r="EGM294" s="840"/>
      <c r="EGN294" s="840"/>
      <c r="EGO294" s="840"/>
      <c r="EGP294" s="840"/>
      <c r="EGQ294" s="840"/>
      <c r="EGR294" s="840"/>
      <c r="EGS294" s="840"/>
      <c r="EGT294" s="840"/>
      <c r="EGU294" s="840"/>
      <c r="EGV294" s="840"/>
      <c r="EGW294" s="840"/>
      <c r="EGX294" s="840"/>
      <c r="EGY294" s="840"/>
      <c r="EGZ294" s="840"/>
      <c r="EHA294" s="840"/>
      <c r="EHB294" s="840"/>
      <c r="EHC294" s="840"/>
      <c r="EHD294" s="840"/>
      <c r="EHE294" s="840"/>
      <c r="EHF294" s="840"/>
      <c r="EHG294" s="840"/>
      <c r="EHH294" s="840"/>
      <c r="EHI294" s="840"/>
      <c r="EHJ294" s="840"/>
      <c r="EHK294" s="840"/>
      <c r="EHL294" s="840"/>
      <c r="EHM294" s="840"/>
      <c r="EHN294" s="840"/>
      <c r="EHO294" s="840"/>
      <c r="EHP294" s="840"/>
      <c r="EHQ294" s="840"/>
      <c r="EHR294" s="840"/>
      <c r="EHS294" s="840"/>
      <c r="EHT294" s="840"/>
      <c r="EHU294" s="840"/>
      <c r="EHV294" s="840"/>
      <c r="EHW294" s="840"/>
      <c r="EHX294" s="840"/>
      <c r="EHY294" s="840"/>
      <c r="EHZ294" s="840"/>
      <c r="EIA294" s="840"/>
      <c r="EIB294" s="840"/>
      <c r="EIC294" s="840"/>
      <c r="EID294" s="840"/>
      <c r="EIE294" s="840"/>
      <c r="EIF294" s="840"/>
      <c r="EIG294" s="840"/>
      <c r="EIH294" s="840"/>
      <c r="EII294" s="840"/>
      <c r="EIJ294" s="840"/>
      <c r="EIK294" s="840"/>
      <c r="EIL294" s="840"/>
      <c r="EIM294" s="840"/>
      <c r="EIN294" s="840"/>
      <c r="EIO294" s="840"/>
      <c r="EIP294" s="840"/>
      <c r="EIQ294" s="840"/>
      <c r="EIR294" s="840"/>
      <c r="EIS294" s="840"/>
      <c r="EIT294" s="840"/>
      <c r="EIU294" s="840"/>
      <c r="EIV294" s="840"/>
      <c r="EIW294" s="840"/>
      <c r="EIX294" s="840"/>
      <c r="EIY294" s="840"/>
      <c r="EIZ294" s="840"/>
      <c r="EJA294" s="840"/>
      <c r="EJB294" s="840"/>
      <c r="EJC294" s="840"/>
      <c r="EJD294" s="840"/>
      <c r="EJE294" s="840"/>
      <c r="EJF294" s="840"/>
      <c r="EJG294" s="840"/>
      <c r="EJH294" s="840"/>
      <c r="EJI294" s="840"/>
      <c r="EJJ294" s="840"/>
      <c r="EJK294" s="840"/>
      <c r="EJL294" s="840"/>
      <c r="EJM294" s="840"/>
      <c r="EJN294" s="840"/>
      <c r="EJO294" s="840"/>
      <c r="EJP294" s="840"/>
      <c r="EJQ294" s="840"/>
      <c r="EJR294" s="840"/>
      <c r="EJS294" s="840"/>
      <c r="EJT294" s="840"/>
      <c r="EJU294" s="840"/>
      <c r="EJV294" s="840"/>
      <c r="EJW294" s="840"/>
      <c r="EJX294" s="840"/>
      <c r="EJY294" s="840"/>
      <c r="EJZ294" s="840"/>
      <c r="EKA294" s="840"/>
      <c r="EKB294" s="840"/>
      <c r="EKC294" s="840"/>
      <c r="EKD294" s="840"/>
      <c r="EKE294" s="840"/>
      <c r="EKF294" s="840"/>
      <c r="EKG294" s="840"/>
      <c r="EKH294" s="840"/>
      <c r="EKI294" s="840"/>
      <c r="EKJ294" s="840"/>
      <c r="EKK294" s="840"/>
      <c r="EKL294" s="840"/>
      <c r="EKM294" s="840"/>
      <c r="EKN294" s="840"/>
      <c r="EKO294" s="840"/>
      <c r="EKP294" s="840"/>
      <c r="EKQ294" s="840"/>
      <c r="EKR294" s="840"/>
      <c r="EKS294" s="840"/>
      <c r="EKT294" s="840"/>
      <c r="EKU294" s="840"/>
      <c r="EKV294" s="840"/>
      <c r="EKW294" s="840"/>
      <c r="EKX294" s="840"/>
      <c r="EKY294" s="840"/>
      <c r="EKZ294" s="840"/>
      <c r="ELA294" s="840"/>
      <c r="ELB294" s="840"/>
      <c r="ELC294" s="840"/>
      <c r="ELD294" s="840"/>
      <c r="ELE294" s="840"/>
      <c r="ELF294" s="840"/>
      <c r="ELG294" s="840"/>
      <c r="ELH294" s="840"/>
      <c r="ELI294" s="840"/>
      <c r="ELJ294" s="840"/>
      <c r="ELK294" s="840"/>
      <c r="ELL294" s="840"/>
      <c r="ELM294" s="840"/>
      <c r="ELN294" s="840"/>
      <c r="ELO294" s="840"/>
      <c r="ELP294" s="840"/>
      <c r="ELQ294" s="840"/>
      <c r="ELR294" s="840"/>
      <c r="ELS294" s="840"/>
      <c r="ELT294" s="840"/>
      <c r="ELU294" s="840"/>
      <c r="ELV294" s="840"/>
      <c r="ELW294" s="840"/>
      <c r="ELX294" s="840"/>
      <c r="ELY294" s="840"/>
      <c r="ELZ294" s="840"/>
      <c r="EMA294" s="840"/>
      <c r="EMB294" s="840"/>
      <c r="EMC294" s="840"/>
      <c r="EMD294" s="840"/>
      <c r="EME294" s="840"/>
      <c r="EMF294" s="840"/>
      <c r="EMG294" s="840"/>
      <c r="EMH294" s="840"/>
      <c r="EMI294" s="840"/>
      <c r="EMJ294" s="840"/>
      <c r="EMK294" s="840"/>
      <c r="EML294" s="840"/>
      <c r="EMM294" s="840"/>
      <c r="EMN294" s="840"/>
      <c r="EMO294" s="840"/>
      <c r="EMP294" s="840"/>
      <c r="EMQ294" s="840"/>
      <c r="EMR294" s="840"/>
      <c r="EMS294" s="840"/>
      <c r="EMT294" s="840"/>
      <c r="EMU294" s="840"/>
      <c r="EMV294" s="840"/>
      <c r="EMW294" s="840"/>
      <c r="EMX294" s="840"/>
      <c r="EMY294" s="840"/>
      <c r="EMZ294" s="840"/>
      <c r="ENA294" s="840"/>
      <c r="ENB294" s="840"/>
      <c r="ENC294" s="840"/>
      <c r="END294" s="840"/>
      <c r="ENE294" s="840"/>
      <c r="ENF294" s="840"/>
      <c r="ENG294" s="840"/>
      <c r="ENH294" s="840"/>
      <c r="ENI294" s="840"/>
      <c r="ENJ294" s="840"/>
      <c r="ENK294" s="840"/>
      <c r="ENL294" s="840"/>
      <c r="ENM294" s="840"/>
      <c r="ENN294" s="840"/>
      <c r="ENO294" s="840"/>
      <c r="ENP294" s="840"/>
      <c r="ENQ294" s="840"/>
      <c r="ENR294" s="840"/>
      <c r="ENS294" s="840"/>
      <c r="ENT294" s="840"/>
      <c r="ENU294" s="840"/>
      <c r="ENV294" s="840"/>
      <c r="ENW294" s="840"/>
      <c r="ENX294" s="840"/>
      <c r="ENY294" s="840"/>
      <c r="ENZ294" s="840"/>
      <c r="EOA294" s="840"/>
      <c r="EOB294" s="840"/>
      <c r="EOC294" s="840"/>
      <c r="EOD294" s="840"/>
      <c r="EOE294" s="840"/>
      <c r="EOF294" s="840"/>
      <c r="EOG294" s="840"/>
      <c r="EOH294" s="840"/>
      <c r="EOI294" s="840"/>
      <c r="EOJ294" s="840"/>
      <c r="EOK294" s="840"/>
      <c r="EOL294" s="840"/>
      <c r="EOM294" s="840"/>
      <c r="EON294" s="840"/>
      <c r="EOO294" s="840"/>
      <c r="EOP294" s="840"/>
      <c r="EOQ294" s="840"/>
      <c r="EOR294" s="840"/>
      <c r="EOS294" s="840"/>
      <c r="EOT294" s="840"/>
      <c r="EOU294" s="840"/>
      <c r="EOV294" s="840"/>
      <c r="EOW294" s="840"/>
      <c r="EOX294" s="840"/>
      <c r="EOY294" s="840"/>
      <c r="EOZ294" s="840"/>
      <c r="EPA294" s="840"/>
      <c r="EPB294" s="840"/>
      <c r="EPC294" s="840"/>
      <c r="EPD294" s="840"/>
      <c r="EPE294" s="840"/>
      <c r="EPF294" s="840"/>
      <c r="EPG294" s="840"/>
      <c r="EPH294" s="840"/>
      <c r="EPI294" s="840"/>
      <c r="EPJ294" s="840"/>
      <c r="EPK294" s="840"/>
      <c r="EPL294" s="840"/>
      <c r="EPM294" s="840"/>
      <c r="EPN294" s="840"/>
      <c r="EPO294" s="840"/>
      <c r="EPP294" s="840"/>
      <c r="EPQ294" s="840"/>
      <c r="EPR294" s="840"/>
      <c r="EPS294" s="840"/>
      <c r="EPT294" s="840"/>
      <c r="EPU294" s="840"/>
      <c r="EPV294" s="840"/>
      <c r="EPW294" s="840"/>
      <c r="EPX294" s="840"/>
      <c r="EPY294" s="840"/>
      <c r="EPZ294" s="840"/>
      <c r="EQA294" s="840"/>
      <c r="EQB294" s="840"/>
      <c r="EQC294" s="840"/>
      <c r="EQD294" s="840"/>
      <c r="EQE294" s="840"/>
      <c r="EQF294" s="840"/>
      <c r="EQG294" s="840"/>
      <c r="EQH294" s="840"/>
      <c r="EQI294" s="840"/>
      <c r="EQJ294" s="840"/>
      <c r="EQK294" s="840"/>
      <c r="EQL294" s="840"/>
      <c r="EQM294" s="840"/>
      <c r="EQN294" s="840"/>
      <c r="EQO294" s="840"/>
      <c r="EQP294" s="840"/>
      <c r="EQQ294" s="840"/>
      <c r="EQR294" s="840"/>
      <c r="EQS294" s="840"/>
      <c r="EQT294" s="840"/>
      <c r="EQU294" s="840"/>
      <c r="EQV294" s="840"/>
      <c r="EQW294" s="840"/>
      <c r="EQX294" s="840"/>
      <c r="EQY294" s="840"/>
      <c r="EQZ294" s="840"/>
      <c r="ERA294" s="840"/>
      <c r="ERB294" s="840"/>
      <c r="ERC294" s="840"/>
      <c r="ERD294" s="840"/>
      <c r="ERE294" s="840"/>
      <c r="ERF294" s="840"/>
      <c r="ERG294" s="840"/>
      <c r="ERH294" s="840"/>
      <c r="ERI294" s="840"/>
      <c r="ERJ294" s="840"/>
      <c r="ERK294" s="840"/>
      <c r="ERL294" s="840"/>
      <c r="ERM294" s="840"/>
      <c r="ERN294" s="840"/>
      <c r="ERO294" s="840"/>
      <c r="ERP294" s="840"/>
      <c r="ERQ294" s="840"/>
      <c r="ERR294" s="840"/>
      <c r="ERS294" s="840"/>
      <c r="ERT294" s="840"/>
      <c r="ERU294" s="840"/>
      <c r="ERV294" s="840"/>
      <c r="ERW294" s="840"/>
      <c r="ERX294" s="840"/>
      <c r="ERY294" s="840"/>
      <c r="ERZ294" s="840"/>
      <c r="ESA294" s="840"/>
      <c r="ESB294" s="840"/>
      <c r="ESC294" s="840"/>
      <c r="ESD294" s="840"/>
      <c r="ESE294" s="840"/>
      <c r="ESF294" s="840"/>
      <c r="ESG294" s="840"/>
      <c r="ESH294" s="840"/>
      <c r="ESI294" s="840"/>
      <c r="ESJ294" s="840"/>
      <c r="ESK294" s="840"/>
      <c r="ESL294" s="840"/>
      <c r="ESM294" s="840"/>
      <c r="ESN294" s="840"/>
      <c r="ESO294" s="840"/>
      <c r="ESP294" s="840"/>
      <c r="ESQ294" s="840"/>
      <c r="ESR294" s="840"/>
      <c r="ESS294" s="840"/>
      <c r="EST294" s="840"/>
      <c r="ESU294" s="840"/>
      <c r="ESV294" s="840"/>
      <c r="ESW294" s="840"/>
      <c r="ESX294" s="840"/>
      <c r="ESY294" s="840"/>
      <c r="ESZ294" s="840"/>
      <c r="ETA294" s="840"/>
      <c r="ETB294" s="840"/>
      <c r="ETC294" s="840"/>
      <c r="ETD294" s="840"/>
      <c r="ETE294" s="840"/>
      <c r="ETF294" s="840"/>
      <c r="ETG294" s="840"/>
      <c r="ETH294" s="840"/>
      <c r="ETI294" s="840"/>
      <c r="ETJ294" s="840"/>
      <c r="ETK294" s="840"/>
      <c r="ETL294" s="840"/>
      <c r="ETM294" s="840"/>
      <c r="ETN294" s="840"/>
      <c r="ETO294" s="840"/>
      <c r="ETP294" s="840"/>
      <c r="ETQ294" s="840"/>
      <c r="ETR294" s="840"/>
      <c r="ETS294" s="840"/>
      <c r="ETT294" s="840"/>
      <c r="ETU294" s="840"/>
      <c r="ETV294" s="840"/>
      <c r="ETW294" s="840"/>
      <c r="ETX294" s="840"/>
      <c r="ETY294" s="840"/>
      <c r="ETZ294" s="840"/>
      <c r="EUA294" s="840"/>
      <c r="EUB294" s="840"/>
      <c r="EUC294" s="840"/>
      <c r="EUD294" s="840"/>
      <c r="EUE294" s="840"/>
      <c r="EUF294" s="840"/>
      <c r="EUG294" s="840"/>
      <c r="EUH294" s="840"/>
      <c r="EUI294" s="840"/>
      <c r="EUJ294" s="840"/>
      <c r="EUK294" s="840"/>
      <c r="EUL294" s="840"/>
      <c r="EUM294" s="840"/>
      <c r="EUN294" s="840"/>
      <c r="EUO294" s="840"/>
      <c r="EUP294" s="840"/>
      <c r="EUQ294" s="840"/>
      <c r="EUR294" s="840"/>
      <c r="EUS294" s="840"/>
      <c r="EUT294" s="840"/>
      <c r="EUU294" s="840"/>
      <c r="EUV294" s="840"/>
      <c r="EUW294" s="840"/>
      <c r="EUX294" s="840"/>
      <c r="EUY294" s="840"/>
      <c r="EUZ294" s="840"/>
      <c r="EVA294" s="840"/>
      <c r="EVB294" s="840"/>
      <c r="EVC294" s="840"/>
      <c r="EVD294" s="840"/>
      <c r="EVE294" s="840"/>
      <c r="EVF294" s="840"/>
      <c r="EVG294" s="840"/>
      <c r="EVH294" s="840"/>
      <c r="EVI294" s="840"/>
      <c r="EVJ294" s="840"/>
      <c r="EVK294" s="840"/>
      <c r="EVL294" s="840"/>
      <c r="EVM294" s="840"/>
      <c r="EVN294" s="840"/>
      <c r="EVO294" s="840"/>
      <c r="EVP294" s="840"/>
      <c r="EVQ294" s="840"/>
      <c r="EVR294" s="840"/>
      <c r="EVS294" s="840"/>
      <c r="EVT294" s="840"/>
      <c r="EVU294" s="840"/>
      <c r="EVV294" s="840"/>
      <c r="EVW294" s="840"/>
      <c r="EVX294" s="840"/>
      <c r="EVY294" s="840"/>
      <c r="EVZ294" s="840"/>
      <c r="EWA294" s="840"/>
      <c r="EWB294" s="840"/>
      <c r="EWC294" s="840"/>
      <c r="EWD294" s="840"/>
      <c r="EWE294" s="840"/>
      <c r="EWF294" s="840"/>
      <c r="EWG294" s="840"/>
      <c r="EWH294" s="840"/>
      <c r="EWI294" s="840"/>
      <c r="EWJ294" s="840"/>
      <c r="EWK294" s="840"/>
      <c r="EWL294" s="840"/>
      <c r="EWM294" s="840"/>
      <c r="EWN294" s="840"/>
      <c r="EWO294" s="840"/>
      <c r="EWP294" s="840"/>
      <c r="EWQ294" s="840"/>
      <c r="EWR294" s="840"/>
      <c r="EWS294" s="840"/>
      <c r="EWT294" s="840"/>
      <c r="EWU294" s="840"/>
      <c r="EWV294" s="840"/>
      <c r="EWW294" s="840"/>
      <c r="EWX294" s="840"/>
      <c r="EWY294" s="840"/>
      <c r="EWZ294" s="840"/>
      <c r="EXA294" s="840"/>
      <c r="EXB294" s="840"/>
      <c r="EXC294" s="840"/>
      <c r="EXD294" s="840"/>
      <c r="EXE294" s="840"/>
      <c r="EXF294" s="840"/>
      <c r="EXG294" s="840"/>
      <c r="EXH294" s="840"/>
      <c r="EXI294" s="840"/>
      <c r="EXJ294" s="840"/>
      <c r="EXK294" s="840"/>
      <c r="EXL294" s="840"/>
      <c r="EXM294" s="840"/>
      <c r="EXN294" s="840"/>
      <c r="EXO294" s="840"/>
      <c r="EXP294" s="840"/>
      <c r="EXQ294" s="840"/>
      <c r="EXR294" s="840"/>
      <c r="EXS294" s="840"/>
      <c r="EXT294" s="840"/>
      <c r="EXU294" s="840"/>
      <c r="EXV294" s="840"/>
      <c r="EXW294" s="840"/>
      <c r="EXX294" s="840"/>
      <c r="EXY294" s="840"/>
      <c r="EXZ294" s="840"/>
      <c r="EYA294" s="840"/>
      <c r="EYB294" s="840"/>
      <c r="EYC294" s="840"/>
      <c r="EYD294" s="840"/>
      <c r="EYE294" s="840"/>
      <c r="EYF294" s="840"/>
      <c r="EYG294" s="840"/>
      <c r="EYH294" s="840"/>
      <c r="EYI294" s="840"/>
      <c r="EYJ294" s="840"/>
      <c r="EYK294" s="840"/>
      <c r="EYL294" s="840"/>
      <c r="EYM294" s="840"/>
      <c r="EYN294" s="840"/>
      <c r="EYO294" s="840"/>
      <c r="EYP294" s="840"/>
      <c r="EYQ294" s="840"/>
      <c r="EYR294" s="840"/>
      <c r="EYS294" s="840"/>
      <c r="EYT294" s="840"/>
      <c r="EYU294" s="840"/>
      <c r="EYV294" s="840"/>
      <c r="EYW294" s="840"/>
      <c r="EYX294" s="840"/>
      <c r="EYY294" s="840"/>
      <c r="EYZ294" s="840"/>
      <c r="EZA294" s="840"/>
      <c r="EZB294" s="840"/>
      <c r="EZC294" s="840"/>
      <c r="EZD294" s="840"/>
      <c r="EZE294" s="840"/>
      <c r="EZF294" s="840"/>
      <c r="EZG294" s="840"/>
      <c r="EZH294" s="840"/>
      <c r="EZI294" s="840"/>
      <c r="EZJ294" s="840"/>
      <c r="EZK294" s="840"/>
      <c r="EZL294" s="840"/>
      <c r="EZM294" s="840"/>
      <c r="EZN294" s="840"/>
      <c r="EZO294" s="840"/>
      <c r="EZP294" s="840"/>
      <c r="EZQ294" s="840"/>
      <c r="EZR294" s="840"/>
      <c r="EZS294" s="840"/>
      <c r="EZT294" s="840"/>
      <c r="EZU294" s="840"/>
      <c r="EZV294" s="840"/>
      <c r="EZW294" s="840"/>
      <c r="EZX294" s="840"/>
      <c r="EZY294" s="840"/>
      <c r="EZZ294" s="840"/>
      <c r="FAA294" s="840"/>
      <c r="FAB294" s="840"/>
      <c r="FAC294" s="840"/>
      <c r="FAD294" s="840"/>
      <c r="FAE294" s="840"/>
      <c r="FAF294" s="840"/>
      <c r="FAG294" s="840"/>
      <c r="FAH294" s="840"/>
      <c r="FAI294" s="840"/>
      <c r="FAJ294" s="840"/>
      <c r="FAK294" s="840"/>
      <c r="FAL294" s="840"/>
      <c r="FAM294" s="840"/>
      <c r="FAN294" s="840"/>
      <c r="FAO294" s="840"/>
      <c r="FAP294" s="840"/>
      <c r="FAQ294" s="840"/>
      <c r="FAR294" s="840"/>
      <c r="FAS294" s="840"/>
      <c r="FAT294" s="840"/>
      <c r="FAU294" s="840"/>
      <c r="FAV294" s="840"/>
      <c r="FAW294" s="840"/>
      <c r="FAX294" s="840"/>
      <c r="FAY294" s="840"/>
      <c r="FAZ294" s="840"/>
      <c r="FBA294" s="840"/>
      <c r="FBB294" s="840"/>
      <c r="FBC294" s="840"/>
      <c r="FBD294" s="840"/>
      <c r="FBE294" s="840"/>
      <c r="FBF294" s="840"/>
      <c r="FBG294" s="840"/>
      <c r="FBH294" s="840"/>
      <c r="FBI294" s="840"/>
      <c r="FBJ294" s="840"/>
      <c r="FBK294" s="840"/>
      <c r="FBL294" s="840"/>
      <c r="FBM294" s="840"/>
      <c r="FBN294" s="840"/>
      <c r="FBO294" s="840"/>
      <c r="FBP294" s="840"/>
      <c r="FBQ294" s="840"/>
      <c r="FBR294" s="840"/>
      <c r="FBS294" s="840"/>
      <c r="FBT294" s="840"/>
      <c r="FBU294" s="840"/>
      <c r="FBV294" s="840"/>
      <c r="FBW294" s="840"/>
      <c r="FBX294" s="840"/>
      <c r="FBY294" s="840"/>
      <c r="FBZ294" s="840"/>
      <c r="FCA294" s="840"/>
      <c r="FCB294" s="840"/>
      <c r="FCC294" s="840"/>
      <c r="FCD294" s="840"/>
      <c r="FCE294" s="840"/>
      <c r="FCF294" s="840"/>
      <c r="FCG294" s="840"/>
      <c r="FCH294" s="840"/>
      <c r="FCI294" s="840"/>
      <c r="FCJ294" s="840"/>
      <c r="FCK294" s="840"/>
      <c r="FCL294" s="840"/>
      <c r="FCM294" s="840"/>
      <c r="FCN294" s="840"/>
      <c r="FCO294" s="840"/>
      <c r="FCP294" s="840"/>
      <c r="FCQ294" s="840"/>
      <c r="FCR294" s="840"/>
      <c r="FCS294" s="840"/>
      <c r="FCT294" s="840"/>
      <c r="FCU294" s="840"/>
      <c r="FCV294" s="840"/>
      <c r="FCW294" s="840"/>
      <c r="FCX294" s="840"/>
      <c r="FCY294" s="840"/>
      <c r="FCZ294" s="840"/>
      <c r="FDA294" s="840"/>
      <c r="FDB294" s="840"/>
      <c r="FDC294" s="840"/>
      <c r="FDD294" s="840"/>
      <c r="FDE294" s="840"/>
      <c r="FDF294" s="840"/>
      <c r="FDG294" s="840"/>
      <c r="FDH294" s="840"/>
      <c r="FDI294" s="840"/>
      <c r="FDJ294" s="840"/>
      <c r="FDK294" s="840"/>
      <c r="FDL294" s="840"/>
      <c r="FDM294" s="840"/>
      <c r="FDN294" s="840"/>
      <c r="FDO294" s="840"/>
      <c r="FDP294" s="840"/>
      <c r="FDQ294" s="840"/>
      <c r="FDR294" s="840"/>
      <c r="FDS294" s="840"/>
      <c r="FDT294" s="840"/>
      <c r="FDU294" s="840"/>
      <c r="FDV294" s="840"/>
      <c r="FDW294" s="840"/>
      <c r="FDX294" s="840"/>
      <c r="FDY294" s="840"/>
      <c r="FDZ294" s="840"/>
      <c r="FEA294" s="840"/>
      <c r="FEB294" s="840"/>
      <c r="FEC294" s="840"/>
      <c r="FED294" s="840"/>
      <c r="FEE294" s="840"/>
      <c r="FEF294" s="840"/>
      <c r="FEG294" s="840"/>
      <c r="FEH294" s="840"/>
      <c r="FEI294" s="840"/>
      <c r="FEJ294" s="840"/>
      <c r="FEK294" s="840"/>
      <c r="FEL294" s="840"/>
      <c r="FEM294" s="840"/>
      <c r="FEN294" s="840"/>
      <c r="FEO294" s="840"/>
      <c r="FEP294" s="840"/>
      <c r="FEQ294" s="840"/>
      <c r="FER294" s="840"/>
      <c r="FES294" s="840"/>
      <c r="FET294" s="840"/>
      <c r="FEU294" s="840"/>
      <c r="FEV294" s="840"/>
      <c r="FEW294" s="840"/>
      <c r="FEX294" s="840"/>
      <c r="FEY294" s="840"/>
      <c r="FEZ294" s="840"/>
      <c r="FFA294" s="840"/>
      <c r="FFB294" s="840"/>
      <c r="FFC294" s="840"/>
      <c r="FFD294" s="840"/>
      <c r="FFE294" s="840"/>
      <c r="FFF294" s="840"/>
      <c r="FFG294" s="840"/>
      <c r="FFH294" s="840"/>
      <c r="FFI294" s="840"/>
      <c r="FFJ294" s="840"/>
      <c r="FFK294" s="840"/>
      <c r="FFL294" s="840"/>
      <c r="FFM294" s="840"/>
      <c r="FFN294" s="840"/>
      <c r="FFO294" s="840"/>
      <c r="FFP294" s="840"/>
      <c r="FFQ294" s="840"/>
      <c r="FFR294" s="840"/>
      <c r="FFS294" s="840"/>
      <c r="FFT294" s="840"/>
      <c r="FFU294" s="840"/>
      <c r="FFV294" s="840"/>
      <c r="FFW294" s="840"/>
      <c r="FFX294" s="840"/>
      <c r="FFY294" s="840"/>
      <c r="FFZ294" s="840"/>
      <c r="FGA294" s="840"/>
      <c r="FGB294" s="840"/>
      <c r="FGC294" s="840"/>
      <c r="FGD294" s="840"/>
      <c r="FGE294" s="840"/>
      <c r="FGF294" s="840"/>
      <c r="FGG294" s="840"/>
      <c r="FGH294" s="840"/>
      <c r="FGI294" s="840"/>
      <c r="FGJ294" s="840"/>
      <c r="FGK294" s="840"/>
      <c r="FGL294" s="840"/>
      <c r="FGM294" s="840"/>
      <c r="FGN294" s="840"/>
      <c r="FGO294" s="840"/>
      <c r="FGP294" s="840"/>
      <c r="FGQ294" s="840"/>
      <c r="FGR294" s="840"/>
      <c r="FGS294" s="840"/>
      <c r="FGT294" s="840"/>
      <c r="FGU294" s="840"/>
      <c r="FGV294" s="840"/>
      <c r="FGW294" s="840"/>
      <c r="FGX294" s="840"/>
      <c r="FGY294" s="840"/>
      <c r="FGZ294" s="840"/>
      <c r="FHA294" s="840"/>
      <c r="FHB294" s="840"/>
      <c r="FHC294" s="840"/>
      <c r="FHD294" s="840"/>
      <c r="FHE294" s="840"/>
      <c r="FHF294" s="840"/>
      <c r="FHG294" s="840"/>
      <c r="FHH294" s="840"/>
      <c r="FHI294" s="840"/>
      <c r="FHJ294" s="840"/>
      <c r="FHK294" s="840"/>
      <c r="FHL294" s="840"/>
      <c r="FHM294" s="840"/>
      <c r="FHN294" s="840"/>
      <c r="FHO294" s="840"/>
      <c r="FHP294" s="840"/>
      <c r="FHQ294" s="840"/>
      <c r="FHR294" s="840"/>
      <c r="FHS294" s="840"/>
      <c r="FHT294" s="840"/>
      <c r="FHU294" s="840"/>
      <c r="FHV294" s="840"/>
      <c r="FHW294" s="840"/>
      <c r="FHX294" s="840"/>
      <c r="FHY294" s="840"/>
      <c r="FHZ294" s="840"/>
      <c r="FIA294" s="840"/>
      <c r="FIB294" s="840"/>
      <c r="FIC294" s="840"/>
      <c r="FID294" s="840"/>
      <c r="FIE294" s="840"/>
      <c r="FIF294" s="840"/>
      <c r="FIG294" s="840"/>
      <c r="FIH294" s="840"/>
      <c r="FII294" s="840"/>
      <c r="FIJ294" s="840"/>
      <c r="FIK294" s="840"/>
      <c r="FIL294" s="840"/>
      <c r="FIM294" s="840"/>
      <c r="FIN294" s="840"/>
      <c r="FIO294" s="840"/>
      <c r="FIP294" s="840"/>
      <c r="FIQ294" s="840"/>
      <c r="FIR294" s="840"/>
      <c r="FIS294" s="840"/>
      <c r="FIT294" s="840"/>
      <c r="FIU294" s="840"/>
      <c r="FIV294" s="840"/>
      <c r="FIW294" s="840"/>
      <c r="FIX294" s="840"/>
      <c r="FIY294" s="840"/>
      <c r="FIZ294" s="840"/>
      <c r="FJA294" s="840"/>
      <c r="FJB294" s="840"/>
      <c r="FJC294" s="840"/>
      <c r="FJD294" s="840"/>
      <c r="FJE294" s="840"/>
      <c r="FJF294" s="840"/>
      <c r="FJG294" s="840"/>
      <c r="FJH294" s="840"/>
      <c r="FJI294" s="840"/>
      <c r="FJJ294" s="840"/>
      <c r="FJK294" s="840"/>
      <c r="FJL294" s="840"/>
      <c r="FJM294" s="840"/>
      <c r="FJN294" s="840"/>
      <c r="FJO294" s="840"/>
      <c r="FJP294" s="840"/>
      <c r="FJQ294" s="840"/>
      <c r="FJR294" s="840"/>
      <c r="FJS294" s="840"/>
      <c r="FJT294" s="840"/>
      <c r="FJU294" s="840"/>
      <c r="FJV294" s="840"/>
      <c r="FJW294" s="840"/>
      <c r="FJX294" s="840"/>
      <c r="FJY294" s="840"/>
      <c r="FJZ294" s="840"/>
      <c r="FKA294" s="840"/>
      <c r="FKB294" s="840"/>
      <c r="FKC294" s="840"/>
      <c r="FKD294" s="840"/>
      <c r="FKE294" s="840"/>
      <c r="FKF294" s="840"/>
      <c r="FKG294" s="840"/>
      <c r="FKH294" s="840"/>
      <c r="FKI294" s="840"/>
      <c r="FKJ294" s="840"/>
      <c r="FKK294" s="840"/>
      <c r="FKL294" s="840"/>
      <c r="FKM294" s="840"/>
      <c r="FKN294" s="840"/>
      <c r="FKO294" s="840"/>
      <c r="FKP294" s="840"/>
      <c r="FKQ294" s="840"/>
      <c r="FKR294" s="840"/>
      <c r="FKS294" s="840"/>
      <c r="FKT294" s="840"/>
      <c r="FKU294" s="840"/>
      <c r="FKV294" s="840"/>
      <c r="FKW294" s="840"/>
      <c r="FKX294" s="840"/>
      <c r="FKY294" s="840"/>
      <c r="FKZ294" s="840"/>
      <c r="FLA294" s="840"/>
      <c r="FLB294" s="840"/>
      <c r="FLC294" s="840"/>
      <c r="FLD294" s="840"/>
      <c r="FLE294" s="840"/>
      <c r="FLF294" s="840"/>
      <c r="FLG294" s="840"/>
      <c r="FLH294" s="840"/>
      <c r="FLI294" s="840"/>
      <c r="FLJ294" s="840"/>
      <c r="FLK294" s="840"/>
      <c r="FLL294" s="840"/>
      <c r="FLM294" s="840"/>
      <c r="FLN294" s="840"/>
      <c r="FLO294" s="840"/>
      <c r="FLP294" s="840"/>
      <c r="FLQ294" s="840"/>
      <c r="FLR294" s="840"/>
      <c r="FLS294" s="840"/>
      <c r="FLT294" s="840"/>
      <c r="FLU294" s="840"/>
      <c r="FLV294" s="840"/>
      <c r="FLW294" s="840"/>
      <c r="FLX294" s="840"/>
      <c r="FLY294" s="840"/>
      <c r="FLZ294" s="840"/>
      <c r="FMA294" s="840"/>
      <c r="FMB294" s="840"/>
      <c r="FMC294" s="840"/>
      <c r="FMD294" s="840"/>
      <c r="FME294" s="840"/>
      <c r="FMF294" s="840"/>
      <c r="FMG294" s="840"/>
      <c r="FMH294" s="840"/>
      <c r="FMI294" s="840"/>
      <c r="FMJ294" s="840"/>
      <c r="FMK294" s="840"/>
      <c r="FML294" s="840"/>
      <c r="FMM294" s="840"/>
      <c r="FMN294" s="840"/>
      <c r="FMO294" s="840"/>
      <c r="FMP294" s="840"/>
      <c r="FMQ294" s="840"/>
      <c r="FMR294" s="840"/>
      <c r="FMS294" s="840"/>
      <c r="FMT294" s="840"/>
      <c r="FMU294" s="840"/>
      <c r="FMV294" s="840"/>
      <c r="FMW294" s="840"/>
      <c r="FMX294" s="840"/>
      <c r="FMY294" s="840"/>
      <c r="FMZ294" s="840"/>
      <c r="FNA294" s="840"/>
      <c r="FNB294" s="840"/>
      <c r="FNC294" s="840"/>
      <c r="FND294" s="840"/>
      <c r="FNE294" s="840"/>
      <c r="FNF294" s="840"/>
      <c r="FNG294" s="840"/>
      <c r="FNH294" s="840"/>
      <c r="FNI294" s="840"/>
      <c r="FNJ294" s="840"/>
      <c r="FNK294" s="840"/>
      <c r="FNL294" s="840"/>
      <c r="FNM294" s="840"/>
      <c r="FNN294" s="840"/>
      <c r="FNO294" s="840"/>
      <c r="FNP294" s="840"/>
      <c r="FNQ294" s="840"/>
      <c r="FNR294" s="840"/>
      <c r="FNS294" s="840"/>
      <c r="FNT294" s="840"/>
      <c r="FNU294" s="840"/>
      <c r="FNV294" s="840"/>
      <c r="FNW294" s="840"/>
      <c r="FNX294" s="840"/>
      <c r="FNY294" s="840"/>
      <c r="FNZ294" s="840"/>
      <c r="FOA294" s="840"/>
      <c r="FOB294" s="840"/>
      <c r="FOC294" s="840"/>
      <c r="FOD294" s="840"/>
      <c r="FOE294" s="840"/>
      <c r="FOF294" s="840"/>
      <c r="FOG294" s="840"/>
      <c r="FOH294" s="840"/>
      <c r="FOI294" s="840"/>
      <c r="FOJ294" s="840"/>
      <c r="FOK294" s="840"/>
      <c r="FOL294" s="840"/>
      <c r="FOM294" s="840"/>
      <c r="FON294" s="840"/>
      <c r="FOO294" s="840"/>
      <c r="FOP294" s="840"/>
      <c r="FOQ294" s="840"/>
      <c r="FOR294" s="840"/>
      <c r="FOS294" s="840"/>
      <c r="FOT294" s="840"/>
      <c r="FOU294" s="840"/>
      <c r="FOV294" s="840"/>
      <c r="FOW294" s="840"/>
      <c r="FOX294" s="840"/>
      <c r="FOY294" s="840"/>
      <c r="FOZ294" s="840"/>
      <c r="FPA294" s="840"/>
      <c r="FPB294" s="840"/>
      <c r="FPC294" s="840"/>
      <c r="FPD294" s="840"/>
      <c r="FPE294" s="840"/>
      <c r="FPF294" s="840"/>
      <c r="FPG294" s="840"/>
      <c r="FPH294" s="840"/>
      <c r="FPI294" s="840"/>
      <c r="FPJ294" s="840"/>
      <c r="FPK294" s="840"/>
      <c r="FPL294" s="840"/>
      <c r="FPM294" s="840"/>
      <c r="FPN294" s="840"/>
      <c r="FPO294" s="840"/>
      <c r="FPP294" s="840"/>
      <c r="FPQ294" s="840"/>
      <c r="FPR294" s="840"/>
      <c r="FPS294" s="840"/>
      <c r="FPT294" s="840"/>
      <c r="FPU294" s="840"/>
      <c r="FPV294" s="840"/>
      <c r="FPW294" s="840"/>
      <c r="FPX294" s="840"/>
      <c r="FPY294" s="840"/>
      <c r="FPZ294" s="840"/>
      <c r="FQA294" s="840"/>
      <c r="FQB294" s="840"/>
      <c r="FQC294" s="840"/>
      <c r="FQD294" s="840"/>
      <c r="FQE294" s="840"/>
      <c r="FQF294" s="840"/>
      <c r="FQG294" s="840"/>
      <c r="FQH294" s="840"/>
      <c r="FQI294" s="840"/>
      <c r="FQJ294" s="840"/>
      <c r="FQK294" s="840"/>
      <c r="FQL294" s="840"/>
      <c r="FQM294" s="840"/>
      <c r="FQN294" s="840"/>
      <c r="FQO294" s="840"/>
      <c r="FQP294" s="840"/>
      <c r="FQQ294" s="840"/>
      <c r="FQR294" s="840"/>
      <c r="FQS294" s="840"/>
      <c r="FQT294" s="840"/>
      <c r="FQU294" s="840"/>
      <c r="FQV294" s="840"/>
      <c r="FQW294" s="840"/>
      <c r="FQX294" s="840"/>
      <c r="FQY294" s="840"/>
      <c r="FQZ294" s="840"/>
      <c r="FRA294" s="840"/>
      <c r="FRB294" s="840"/>
      <c r="FRC294" s="840"/>
      <c r="FRD294" s="840"/>
      <c r="FRE294" s="840"/>
      <c r="FRF294" s="840"/>
      <c r="FRG294" s="840"/>
      <c r="FRH294" s="840"/>
      <c r="FRI294" s="840"/>
      <c r="FRJ294" s="840"/>
      <c r="FRK294" s="840"/>
      <c r="FRL294" s="840"/>
      <c r="FRM294" s="840"/>
      <c r="FRN294" s="840"/>
      <c r="FRO294" s="840"/>
      <c r="FRP294" s="840"/>
      <c r="FRQ294" s="840"/>
      <c r="FRR294" s="840"/>
      <c r="FRS294" s="840"/>
      <c r="FRT294" s="840"/>
      <c r="FRU294" s="840"/>
      <c r="FRV294" s="840"/>
      <c r="FRW294" s="840"/>
      <c r="FRX294" s="840"/>
      <c r="FRY294" s="840"/>
      <c r="FRZ294" s="840"/>
      <c r="FSA294" s="840"/>
      <c r="FSB294" s="840"/>
      <c r="FSC294" s="840"/>
      <c r="FSD294" s="840"/>
      <c r="FSE294" s="840"/>
      <c r="FSF294" s="840"/>
      <c r="FSG294" s="840"/>
      <c r="FSH294" s="840"/>
      <c r="FSI294" s="840"/>
      <c r="FSJ294" s="840"/>
      <c r="FSK294" s="840"/>
      <c r="FSL294" s="840"/>
      <c r="FSM294" s="840"/>
      <c r="FSN294" s="840"/>
      <c r="FSO294" s="840"/>
      <c r="FSP294" s="840"/>
      <c r="FSQ294" s="840"/>
      <c r="FSR294" s="840"/>
      <c r="FSS294" s="840"/>
      <c r="FST294" s="840"/>
      <c r="FSU294" s="840"/>
      <c r="FSV294" s="840"/>
      <c r="FSW294" s="840"/>
      <c r="FSX294" s="840"/>
      <c r="FSY294" s="840"/>
      <c r="FSZ294" s="840"/>
      <c r="FTA294" s="840"/>
      <c r="FTB294" s="840"/>
      <c r="FTC294" s="840"/>
      <c r="FTD294" s="840"/>
      <c r="FTE294" s="840"/>
      <c r="FTF294" s="840"/>
      <c r="FTG294" s="840"/>
      <c r="FTH294" s="840"/>
      <c r="FTI294" s="840"/>
      <c r="FTJ294" s="840"/>
      <c r="FTK294" s="840"/>
      <c r="FTL294" s="840"/>
      <c r="FTM294" s="840"/>
      <c r="FTN294" s="840"/>
      <c r="FTO294" s="840"/>
      <c r="FTP294" s="840"/>
      <c r="FTQ294" s="840"/>
      <c r="FTR294" s="840"/>
      <c r="FTS294" s="840"/>
      <c r="FTT294" s="840"/>
      <c r="FTU294" s="840"/>
      <c r="FTV294" s="840"/>
      <c r="FTW294" s="840"/>
      <c r="FTX294" s="840"/>
      <c r="FTY294" s="840"/>
      <c r="FTZ294" s="840"/>
      <c r="FUA294" s="840"/>
      <c r="FUB294" s="840"/>
      <c r="FUC294" s="840"/>
      <c r="FUD294" s="840"/>
      <c r="FUE294" s="840"/>
      <c r="FUF294" s="840"/>
      <c r="FUG294" s="840"/>
      <c r="FUH294" s="840"/>
      <c r="FUI294" s="840"/>
      <c r="FUJ294" s="840"/>
      <c r="FUK294" s="840"/>
      <c r="FUL294" s="840"/>
      <c r="FUM294" s="840"/>
      <c r="FUN294" s="840"/>
      <c r="FUO294" s="840"/>
      <c r="FUP294" s="840"/>
      <c r="FUQ294" s="840"/>
      <c r="FUR294" s="840"/>
      <c r="FUS294" s="840"/>
      <c r="FUT294" s="840"/>
      <c r="FUU294" s="840"/>
      <c r="FUV294" s="840"/>
      <c r="FUW294" s="840"/>
      <c r="FUX294" s="840"/>
      <c r="FUY294" s="840"/>
      <c r="FUZ294" s="840"/>
      <c r="FVA294" s="840"/>
      <c r="FVB294" s="840"/>
      <c r="FVC294" s="840"/>
      <c r="FVD294" s="840"/>
      <c r="FVE294" s="840"/>
      <c r="FVF294" s="840"/>
      <c r="FVG294" s="840"/>
      <c r="FVH294" s="840"/>
      <c r="FVI294" s="840"/>
      <c r="FVJ294" s="840"/>
      <c r="FVK294" s="840"/>
      <c r="FVL294" s="840"/>
      <c r="FVM294" s="840"/>
      <c r="FVN294" s="840"/>
      <c r="FVO294" s="840"/>
      <c r="FVP294" s="840"/>
      <c r="FVQ294" s="840"/>
      <c r="FVR294" s="840"/>
      <c r="FVS294" s="840"/>
      <c r="FVT294" s="840"/>
      <c r="FVU294" s="840"/>
      <c r="FVV294" s="840"/>
      <c r="FVW294" s="840"/>
      <c r="FVX294" s="840"/>
      <c r="FVY294" s="840"/>
      <c r="FVZ294" s="840"/>
      <c r="FWA294" s="840"/>
      <c r="FWB294" s="840"/>
      <c r="FWC294" s="840"/>
      <c r="FWD294" s="840"/>
      <c r="FWE294" s="840"/>
      <c r="FWF294" s="840"/>
      <c r="FWG294" s="840"/>
      <c r="FWH294" s="840"/>
      <c r="FWI294" s="840"/>
      <c r="FWJ294" s="840"/>
      <c r="FWK294" s="840"/>
      <c r="FWL294" s="840"/>
      <c r="FWM294" s="840"/>
      <c r="FWN294" s="840"/>
      <c r="FWO294" s="840"/>
      <c r="FWP294" s="840"/>
      <c r="FWQ294" s="840"/>
      <c r="FWR294" s="840"/>
      <c r="FWS294" s="840"/>
      <c r="FWT294" s="840"/>
      <c r="FWU294" s="840"/>
      <c r="FWV294" s="840"/>
      <c r="FWW294" s="840"/>
      <c r="FWX294" s="840"/>
      <c r="FWY294" s="840"/>
      <c r="FWZ294" s="840"/>
      <c r="FXA294" s="840"/>
      <c r="FXB294" s="840"/>
      <c r="FXC294" s="840"/>
      <c r="FXD294" s="840"/>
      <c r="FXE294" s="840"/>
      <c r="FXF294" s="840"/>
      <c r="FXG294" s="840"/>
      <c r="FXH294" s="840"/>
      <c r="FXI294" s="840"/>
      <c r="FXJ294" s="840"/>
      <c r="FXK294" s="840"/>
      <c r="FXL294" s="840"/>
      <c r="FXM294" s="840"/>
      <c r="FXN294" s="840"/>
      <c r="FXO294" s="840"/>
      <c r="FXP294" s="840"/>
      <c r="FXQ294" s="840"/>
      <c r="FXR294" s="840"/>
      <c r="FXS294" s="840"/>
      <c r="FXT294" s="840"/>
      <c r="FXU294" s="840"/>
      <c r="FXV294" s="840"/>
      <c r="FXW294" s="840"/>
      <c r="FXX294" s="840"/>
      <c r="FXY294" s="840"/>
      <c r="FXZ294" s="840"/>
      <c r="FYA294" s="840"/>
      <c r="FYB294" s="840"/>
      <c r="FYC294" s="840"/>
      <c r="FYD294" s="840"/>
      <c r="FYE294" s="840"/>
      <c r="FYF294" s="840"/>
      <c r="FYG294" s="840"/>
      <c r="FYH294" s="840"/>
      <c r="FYI294" s="840"/>
      <c r="FYJ294" s="840"/>
      <c r="FYK294" s="840"/>
      <c r="FYL294" s="840"/>
      <c r="FYM294" s="840"/>
      <c r="FYN294" s="840"/>
      <c r="FYO294" s="840"/>
      <c r="FYP294" s="840"/>
      <c r="FYQ294" s="840"/>
      <c r="FYR294" s="840"/>
      <c r="FYS294" s="840"/>
      <c r="FYT294" s="840"/>
      <c r="FYU294" s="840"/>
      <c r="FYV294" s="840"/>
      <c r="FYW294" s="840"/>
      <c r="FYX294" s="840"/>
      <c r="FYY294" s="840"/>
      <c r="FYZ294" s="840"/>
      <c r="FZA294" s="840"/>
      <c r="FZB294" s="840"/>
      <c r="FZC294" s="840"/>
      <c r="FZD294" s="840"/>
      <c r="FZE294" s="840"/>
      <c r="FZF294" s="840"/>
      <c r="FZG294" s="840"/>
      <c r="FZH294" s="840"/>
      <c r="FZI294" s="840"/>
      <c r="FZJ294" s="840"/>
      <c r="FZK294" s="840"/>
      <c r="FZL294" s="840"/>
      <c r="FZM294" s="840"/>
      <c r="FZN294" s="840"/>
      <c r="FZO294" s="840"/>
      <c r="FZP294" s="840"/>
      <c r="FZQ294" s="840"/>
      <c r="FZR294" s="840"/>
      <c r="FZS294" s="840"/>
      <c r="FZT294" s="840"/>
      <c r="FZU294" s="840"/>
      <c r="FZV294" s="840"/>
      <c r="FZW294" s="840"/>
      <c r="FZX294" s="840"/>
      <c r="FZY294" s="840"/>
      <c r="FZZ294" s="840"/>
      <c r="GAA294" s="840"/>
      <c r="GAB294" s="840"/>
      <c r="GAC294" s="840"/>
      <c r="GAD294" s="840"/>
      <c r="GAE294" s="840"/>
      <c r="GAF294" s="840"/>
      <c r="GAG294" s="840"/>
      <c r="GAH294" s="840"/>
      <c r="GAI294" s="840"/>
      <c r="GAJ294" s="840"/>
      <c r="GAK294" s="840"/>
      <c r="GAL294" s="840"/>
      <c r="GAM294" s="840"/>
      <c r="GAN294" s="840"/>
      <c r="GAO294" s="840"/>
      <c r="GAP294" s="840"/>
      <c r="GAQ294" s="840"/>
      <c r="GAR294" s="840"/>
      <c r="GAS294" s="840"/>
      <c r="GAT294" s="840"/>
      <c r="GAU294" s="840"/>
      <c r="GAV294" s="840"/>
      <c r="GAW294" s="840"/>
      <c r="GAX294" s="840"/>
      <c r="GAY294" s="840"/>
      <c r="GAZ294" s="840"/>
      <c r="GBA294" s="840"/>
      <c r="GBB294" s="840"/>
      <c r="GBC294" s="840"/>
      <c r="GBD294" s="840"/>
      <c r="GBE294" s="840"/>
      <c r="GBF294" s="840"/>
      <c r="GBG294" s="840"/>
      <c r="GBH294" s="840"/>
      <c r="GBI294" s="840"/>
      <c r="GBJ294" s="840"/>
      <c r="GBK294" s="840"/>
      <c r="GBL294" s="840"/>
      <c r="GBM294" s="840"/>
      <c r="GBN294" s="840"/>
      <c r="GBO294" s="840"/>
      <c r="GBP294" s="840"/>
      <c r="GBQ294" s="840"/>
      <c r="GBR294" s="840"/>
      <c r="GBS294" s="840"/>
      <c r="GBT294" s="840"/>
      <c r="GBU294" s="840"/>
      <c r="GBV294" s="840"/>
      <c r="GBW294" s="840"/>
      <c r="GBX294" s="840"/>
      <c r="GBY294" s="840"/>
      <c r="GBZ294" s="840"/>
      <c r="GCA294" s="840"/>
      <c r="GCB294" s="840"/>
      <c r="GCC294" s="840"/>
      <c r="GCD294" s="840"/>
      <c r="GCE294" s="840"/>
      <c r="GCF294" s="840"/>
      <c r="GCG294" s="840"/>
      <c r="GCH294" s="840"/>
      <c r="GCI294" s="840"/>
      <c r="GCJ294" s="840"/>
      <c r="GCK294" s="840"/>
      <c r="GCL294" s="840"/>
      <c r="GCM294" s="840"/>
      <c r="GCN294" s="840"/>
      <c r="GCO294" s="840"/>
      <c r="GCP294" s="840"/>
      <c r="GCQ294" s="840"/>
      <c r="GCR294" s="840"/>
      <c r="GCS294" s="840"/>
      <c r="GCT294" s="840"/>
      <c r="GCU294" s="840"/>
      <c r="GCV294" s="840"/>
      <c r="GCW294" s="840"/>
      <c r="GCX294" s="840"/>
      <c r="GCY294" s="840"/>
      <c r="GCZ294" s="840"/>
      <c r="GDA294" s="840"/>
      <c r="GDB294" s="840"/>
      <c r="GDC294" s="840"/>
      <c r="GDD294" s="840"/>
      <c r="GDE294" s="840"/>
      <c r="GDF294" s="840"/>
      <c r="GDG294" s="840"/>
      <c r="GDH294" s="840"/>
      <c r="GDI294" s="840"/>
      <c r="GDJ294" s="840"/>
      <c r="GDK294" s="840"/>
      <c r="GDL294" s="840"/>
      <c r="GDM294" s="840"/>
      <c r="GDN294" s="840"/>
      <c r="GDO294" s="840"/>
      <c r="GDP294" s="840"/>
      <c r="GDQ294" s="840"/>
      <c r="GDR294" s="840"/>
      <c r="GDS294" s="840"/>
      <c r="GDT294" s="840"/>
      <c r="GDU294" s="840"/>
      <c r="GDV294" s="840"/>
      <c r="GDW294" s="840"/>
      <c r="GDX294" s="840"/>
      <c r="GDY294" s="840"/>
      <c r="GDZ294" s="840"/>
      <c r="GEA294" s="840"/>
      <c r="GEB294" s="840"/>
      <c r="GEC294" s="840"/>
      <c r="GED294" s="840"/>
      <c r="GEE294" s="840"/>
      <c r="GEF294" s="840"/>
      <c r="GEG294" s="840"/>
      <c r="GEH294" s="840"/>
      <c r="GEI294" s="840"/>
      <c r="GEJ294" s="840"/>
      <c r="GEK294" s="840"/>
      <c r="GEL294" s="840"/>
      <c r="GEM294" s="840"/>
      <c r="GEN294" s="840"/>
      <c r="GEO294" s="840"/>
      <c r="GEP294" s="840"/>
      <c r="GEQ294" s="840"/>
      <c r="GER294" s="840"/>
      <c r="GES294" s="840"/>
      <c r="GET294" s="840"/>
      <c r="GEU294" s="840"/>
      <c r="GEV294" s="840"/>
      <c r="GEW294" s="840"/>
      <c r="GEX294" s="840"/>
      <c r="GEY294" s="840"/>
      <c r="GEZ294" s="840"/>
      <c r="GFA294" s="840"/>
      <c r="GFB294" s="840"/>
      <c r="GFC294" s="840"/>
      <c r="GFD294" s="840"/>
      <c r="GFE294" s="840"/>
      <c r="GFF294" s="840"/>
      <c r="GFG294" s="840"/>
      <c r="GFH294" s="840"/>
      <c r="GFI294" s="840"/>
      <c r="GFJ294" s="840"/>
      <c r="GFK294" s="840"/>
      <c r="GFL294" s="840"/>
      <c r="GFM294" s="840"/>
      <c r="GFN294" s="840"/>
      <c r="GFO294" s="840"/>
      <c r="GFP294" s="840"/>
      <c r="GFQ294" s="840"/>
      <c r="GFR294" s="840"/>
      <c r="GFS294" s="840"/>
      <c r="GFT294" s="840"/>
      <c r="GFU294" s="840"/>
      <c r="GFV294" s="840"/>
      <c r="GFW294" s="840"/>
      <c r="GFX294" s="840"/>
      <c r="GFY294" s="840"/>
      <c r="GFZ294" s="840"/>
      <c r="GGA294" s="840"/>
      <c r="GGB294" s="840"/>
      <c r="GGC294" s="840"/>
      <c r="GGD294" s="840"/>
      <c r="GGE294" s="840"/>
      <c r="GGF294" s="840"/>
      <c r="GGG294" s="840"/>
      <c r="GGH294" s="840"/>
      <c r="GGI294" s="840"/>
      <c r="GGJ294" s="840"/>
      <c r="GGK294" s="840"/>
      <c r="GGL294" s="840"/>
      <c r="GGM294" s="840"/>
      <c r="GGN294" s="840"/>
      <c r="GGO294" s="840"/>
      <c r="GGP294" s="840"/>
      <c r="GGQ294" s="840"/>
      <c r="GGR294" s="840"/>
      <c r="GGS294" s="840"/>
      <c r="GGT294" s="840"/>
      <c r="GGU294" s="840"/>
      <c r="GGV294" s="840"/>
      <c r="GGW294" s="840"/>
      <c r="GGX294" s="840"/>
      <c r="GGY294" s="840"/>
      <c r="GGZ294" s="840"/>
      <c r="GHA294" s="840"/>
      <c r="GHB294" s="840"/>
      <c r="GHC294" s="840"/>
      <c r="GHD294" s="840"/>
      <c r="GHE294" s="840"/>
      <c r="GHF294" s="840"/>
      <c r="GHG294" s="840"/>
      <c r="GHH294" s="840"/>
      <c r="GHI294" s="840"/>
      <c r="GHJ294" s="840"/>
      <c r="GHK294" s="840"/>
      <c r="GHL294" s="840"/>
      <c r="GHM294" s="840"/>
      <c r="GHN294" s="840"/>
      <c r="GHO294" s="840"/>
      <c r="GHP294" s="840"/>
      <c r="GHQ294" s="840"/>
      <c r="GHR294" s="840"/>
      <c r="GHS294" s="840"/>
      <c r="GHT294" s="840"/>
      <c r="GHU294" s="840"/>
      <c r="GHV294" s="840"/>
      <c r="GHW294" s="840"/>
      <c r="GHX294" s="840"/>
      <c r="GHY294" s="840"/>
      <c r="GHZ294" s="840"/>
      <c r="GIA294" s="840"/>
      <c r="GIB294" s="840"/>
      <c r="GIC294" s="840"/>
      <c r="GID294" s="840"/>
      <c r="GIE294" s="840"/>
      <c r="GIF294" s="840"/>
      <c r="GIG294" s="840"/>
      <c r="GIH294" s="840"/>
      <c r="GII294" s="840"/>
      <c r="GIJ294" s="840"/>
      <c r="GIK294" s="840"/>
      <c r="GIL294" s="840"/>
      <c r="GIM294" s="840"/>
      <c r="GIN294" s="840"/>
      <c r="GIO294" s="840"/>
      <c r="GIP294" s="840"/>
      <c r="GIQ294" s="840"/>
      <c r="GIR294" s="840"/>
      <c r="GIS294" s="840"/>
      <c r="GIT294" s="840"/>
      <c r="GIU294" s="840"/>
      <c r="GIV294" s="840"/>
      <c r="GIW294" s="840"/>
      <c r="GIX294" s="840"/>
      <c r="GIY294" s="840"/>
      <c r="GIZ294" s="840"/>
      <c r="GJA294" s="840"/>
      <c r="GJB294" s="840"/>
      <c r="GJC294" s="840"/>
      <c r="GJD294" s="840"/>
      <c r="GJE294" s="840"/>
      <c r="GJF294" s="840"/>
      <c r="GJG294" s="840"/>
      <c r="GJH294" s="840"/>
      <c r="GJI294" s="840"/>
      <c r="GJJ294" s="840"/>
      <c r="GJK294" s="840"/>
      <c r="GJL294" s="840"/>
      <c r="GJM294" s="840"/>
      <c r="GJN294" s="840"/>
      <c r="GJO294" s="840"/>
      <c r="GJP294" s="840"/>
      <c r="GJQ294" s="840"/>
      <c r="GJR294" s="840"/>
      <c r="GJS294" s="840"/>
      <c r="GJT294" s="840"/>
      <c r="GJU294" s="840"/>
      <c r="GJV294" s="840"/>
      <c r="GJW294" s="840"/>
      <c r="GJX294" s="840"/>
      <c r="GJY294" s="840"/>
      <c r="GJZ294" s="840"/>
      <c r="GKA294" s="840"/>
      <c r="GKB294" s="840"/>
      <c r="GKC294" s="840"/>
      <c r="GKD294" s="840"/>
      <c r="GKE294" s="840"/>
      <c r="GKF294" s="840"/>
      <c r="GKG294" s="840"/>
      <c r="GKH294" s="840"/>
      <c r="GKI294" s="840"/>
      <c r="GKJ294" s="840"/>
      <c r="GKK294" s="840"/>
      <c r="GKL294" s="840"/>
      <c r="GKM294" s="840"/>
      <c r="GKN294" s="840"/>
      <c r="GKO294" s="840"/>
      <c r="GKP294" s="840"/>
      <c r="GKQ294" s="840"/>
      <c r="GKR294" s="840"/>
      <c r="GKS294" s="840"/>
      <c r="GKT294" s="840"/>
      <c r="GKU294" s="840"/>
      <c r="GKV294" s="840"/>
      <c r="GKW294" s="840"/>
      <c r="GKX294" s="840"/>
      <c r="GKY294" s="840"/>
      <c r="GKZ294" s="840"/>
      <c r="GLA294" s="840"/>
      <c r="GLB294" s="840"/>
      <c r="GLC294" s="840"/>
      <c r="GLD294" s="840"/>
      <c r="GLE294" s="840"/>
      <c r="GLF294" s="840"/>
      <c r="GLG294" s="840"/>
      <c r="GLH294" s="840"/>
      <c r="GLI294" s="840"/>
      <c r="GLJ294" s="840"/>
      <c r="GLK294" s="840"/>
      <c r="GLL294" s="840"/>
      <c r="GLM294" s="840"/>
      <c r="GLN294" s="840"/>
      <c r="GLO294" s="840"/>
      <c r="GLP294" s="840"/>
      <c r="GLQ294" s="840"/>
      <c r="GLR294" s="840"/>
      <c r="GLS294" s="840"/>
      <c r="GLT294" s="840"/>
      <c r="GLU294" s="840"/>
      <c r="GLV294" s="840"/>
      <c r="GLW294" s="840"/>
      <c r="GLX294" s="840"/>
      <c r="GLY294" s="840"/>
      <c r="GLZ294" s="840"/>
      <c r="GMA294" s="840"/>
      <c r="GMB294" s="840"/>
      <c r="GMC294" s="840"/>
      <c r="GMD294" s="840"/>
      <c r="GME294" s="840"/>
      <c r="GMF294" s="840"/>
      <c r="GMG294" s="840"/>
      <c r="GMH294" s="840"/>
      <c r="GMI294" s="840"/>
      <c r="GMJ294" s="840"/>
      <c r="GMK294" s="840"/>
      <c r="GML294" s="840"/>
      <c r="GMM294" s="840"/>
      <c r="GMN294" s="840"/>
      <c r="GMO294" s="840"/>
      <c r="GMP294" s="840"/>
      <c r="GMQ294" s="840"/>
      <c r="GMR294" s="840"/>
      <c r="GMS294" s="840"/>
      <c r="GMT294" s="840"/>
      <c r="GMU294" s="840"/>
      <c r="GMV294" s="840"/>
      <c r="GMW294" s="840"/>
      <c r="GMX294" s="840"/>
      <c r="GMY294" s="840"/>
      <c r="GMZ294" s="840"/>
      <c r="GNA294" s="840"/>
      <c r="GNB294" s="840"/>
      <c r="GNC294" s="840"/>
      <c r="GND294" s="840"/>
      <c r="GNE294" s="840"/>
      <c r="GNF294" s="840"/>
      <c r="GNG294" s="840"/>
      <c r="GNH294" s="840"/>
      <c r="GNI294" s="840"/>
      <c r="GNJ294" s="840"/>
      <c r="GNK294" s="840"/>
      <c r="GNL294" s="840"/>
      <c r="GNM294" s="840"/>
      <c r="GNN294" s="840"/>
      <c r="GNO294" s="840"/>
      <c r="GNP294" s="840"/>
      <c r="GNQ294" s="840"/>
      <c r="GNR294" s="840"/>
      <c r="GNS294" s="840"/>
      <c r="GNT294" s="840"/>
      <c r="GNU294" s="840"/>
      <c r="GNV294" s="840"/>
      <c r="GNW294" s="840"/>
      <c r="GNX294" s="840"/>
      <c r="GNY294" s="840"/>
      <c r="GNZ294" s="840"/>
      <c r="GOA294" s="840"/>
      <c r="GOB294" s="840"/>
      <c r="GOC294" s="840"/>
      <c r="GOD294" s="840"/>
      <c r="GOE294" s="840"/>
      <c r="GOF294" s="840"/>
      <c r="GOG294" s="840"/>
      <c r="GOH294" s="840"/>
      <c r="GOI294" s="840"/>
      <c r="GOJ294" s="840"/>
      <c r="GOK294" s="840"/>
      <c r="GOL294" s="840"/>
      <c r="GOM294" s="840"/>
      <c r="GON294" s="840"/>
      <c r="GOO294" s="840"/>
      <c r="GOP294" s="840"/>
      <c r="GOQ294" s="840"/>
      <c r="GOR294" s="840"/>
      <c r="GOS294" s="840"/>
      <c r="GOT294" s="840"/>
      <c r="GOU294" s="840"/>
      <c r="GOV294" s="840"/>
      <c r="GOW294" s="840"/>
      <c r="GOX294" s="840"/>
      <c r="GOY294" s="840"/>
      <c r="GOZ294" s="840"/>
      <c r="GPA294" s="840"/>
      <c r="GPB294" s="840"/>
      <c r="GPC294" s="840"/>
      <c r="GPD294" s="840"/>
      <c r="GPE294" s="840"/>
      <c r="GPF294" s="840"/>
      <c r="GPG294" s="840"/>
      <c r="GPH294" s="840"/>
      <c r="GPI294" s="840"/>
      <c r="GPJ294" s="840"/>
      <c r="GPK294" s="840"/>
      <c r="GPL294" s="840"/>
      <c r="GPM294" s="840"/>
      <c r="GPN294" s="840"/>
      <c r="GPO294" s="840"/>
      <c r="GPP294" s="840"/>
      <c r="GPQ294" s="840"/>
      <c r="GPR294" s="840"/>
      <c r="GPS294" s="840"/>
      <c r="GPT294" s="840"/>
      <c r="GPU294" s="840"/>
      <c r="GPV294" s="840"/>
      <c r="GPW294" s="840"/>
      <c r="GPX294" s="840"/>
      <c r="GPY294" s="840"/>
      <c r="GPZ294" s="840"/>
      <c r="GQA294" s="840"/>
      <c r="GQB294" s="840"/>
      <c r="GQC294" s="840"/>
      <c r="GQD294" s="840"/>
      <c r="GQE294" s="840"/>
      <c r="GQF294" s="840"/>
      <c r="GQG294" s="840"/>
      <c r="GQH294" s="840"/>
      <c r="GQI294" s="840"/>
      <c r="GQJ294" s="840"/>
      <c r="GQK294" s="840"/>
      <c r="GQL294" s="840"/>
      <c r="GQM294" s="840"/>
      <c r="GQN294" s="840"/>
      <c r="GQO294" s="840"/>
      <c r="GQP294" s="840"/>
      <c r="GQQ294" s="840"/>
      <c r="GQR294" s="840"/>
      <c r="GQS294" s="840"/>
      <c r="GQT294" s="840"/>
      <c r="GQU294" s="840"/>
      <c r="GQV294" s="840"/>
      <c r="GQW294" s="840"/>
      <c r="GQX294" s="840"/>
      <c r="GQY294" s="840"/>
      <c r="GQZ294" s="840"/>
      <c r="GRA294" s="840"/>
      <c r="GRB294" s="840"/>
      <c r="GRC294" s="840"/>
      <c r="GRD294" s="840"/>
      <c r="GRE294" s="840"/>
      <c r="GRF294" s="840"/>
      <c r="GRG294" s="840"/>
      <c r="GRH294" s="840"/>
      <c r="GRI294" s="840"/>
      <c r="GRJ294" s="840"/>
      <c r="GRK294" s="840"/>
      <c r="GRL294" s="840"/>
      <c r="GRM294" s="840"/>
      <c r="GRN294" s="840"/>
      <c r="GRO294" s="840"/>
      <c r="GRP294" s="840"/>
      <c r="GRQ294" s="840"/>
      <c r="GRR294" s="840"/>
      <c r="GRS294" s="840"/>
      <c r="GRT294" s="840"/>
      <c r="GRU294" s="840"/>
      <c r="GRV294" s="840"/>
      <c r="GRW294" s="840"/>
      <c r="GRX294" s="840"/>
      <c r="GRY294" s="840"/>
      <c r="GRZ294" s="840"/>
      <c r="GSA294" s="840"/>
      <c r="GSB294" s="840"/>
      <c r="GSC294" s="840"/>
      <c r="GSD294" s="840"/>
      <c r="GSE294" s="840"/>
      <c r="GSF294" s="840"/>
      <c r="GSG294" s="840"/>
      <c r="GSH294" s="840"/>
      <c r="GSI294" s="840"/>
      <c r="GSJ294" s="840"/>
      <c r="GSK294" s="840"/>
      <c r="GSL294" s="840"/>
      <c r="GSM294" s="840"/>
      <c r="GSN294" s="840"/>
      <c r="GSO294" s="840"/>
      <c r="GSP294" s="840"/>
      <c r="GSQ294" s="840"/>
      <c r="GSR294" s="840"/>
      <c r="GSS294" s="840"/>
      <c r="GST294" s="840"/>
      <c r="GSU294" s="840"/>
      <c r="GSV294" s="840"/>
      <c r="GSW294" s="840"/>
      <c r="GSX294" s="840"/>
      <c r="GSY294" s="840"/>
      <c r="GSZ294" s="840"/>
      <c r="GTA294" s="840"/>
      <c r="GTB294" s="840"/>
      <c r="GTC294" s="840"/>
      <c r="GTD294" s="840"/>
      <c r="GTE294" s="840"/>
      <c r="GTF294" s="840"/>
      <c r="GTG294" s="840"/>
      <c r="GTH294" s="840"/>
      <c r="GTI294" s="840"/>
      <c r="GTJ294" s="840"/>
      <c r="GTK294" s="840"/>
      <c r="GTL294" s="840"/>
      <c r="GTM294" s="840"/>
      <c r="GTN294" s="840"/>
      <c r="GTO294" s="840"/>
      <c r="GTP294" s="840"/>
      <c r="GTQ294" s="840"/>
      <c r="GTR294" s="840"/>
      <c r="GTS294" s="840"/>
      <c r="GTT294" s="840"/>
      <c r="GTU294" s="840"/>
      <c r="GTV294" s="840"/>
      <c r="GTW294" s="840"/>
      <c r="GTX294" s="840"/>
      <c r="GTY294" s="840"/>
      <c r="GTZ294" s="840"/>
      <c r="GUA294" s="840"/>
      <c r="GUB294" s="840"/>
      <c r="GUC294" s="840"/>
      <c r="GUD294" s="840"/>
      <c r="GUE294" s="840"/>
      <c r="GUF294" s="840"/>
      <c r="GUG294" s="840"/>
      <c r="GUH294" s="840"/>
      <c r="GUI294" s="840"/>
      <c r="GUJ294" s="840"/>
      <c r="GUK294" s="840"/>
      <c r="GUL294" s="840"/>
      <c r="GUM294" s="840"/>
      <c r="GUN294" s="840"/>
      <c r="GUO294" s="840"/>
      <c r="GUP294" s="840"/>
      <c r="GUQ294" s="840"/>
      <c r="GUR294" s="840"/>
      <c r="GUS294" s="840"/>
      <c r="GUT294" s="840"/>
      <c r="GUU294" s="840"/>
      <c r="GUV294" s="840"/>
      <c r="GUW294" s="840"/>
      <c r="GUX294" s="840"/>
      <c r="GUY294" s="840"/>
      <c r="GUZ294" s="840"/>
      <c r="GVA294" s="840"/>
      <c r="GVB294" s="840"/>
      <c r="GVC294" s="840"/>
      <c r="GVD294" s="840"/>
      <c r="GVE294" s="840"/>
      <c r="GVF294" s="840"/>
      <c r="GVG294" s="840"/>
      <c r="GVH294" s="840"/>
      <c r="GVI294" s="840"/>
      <c r="GVJ294" s="840"/>
      <c r="GVK294" s="840"/>
      <c r="GVL294" s="840"/>
      <c r="GVM294" s="840"/>
      <c r="GVN294" s="840"/>
      <c r="GVO294" s="840"/>
      <c r="GVP294" s="840"/>
      <c r="GVQ294" s="840"/>
      <c r="GVR294" s="840"/>
      <c r="GVS294" s="840"/>
      <c r="GVT294" s="840"/>
      <c r="GVU294" s="840"/>
      <c r="GVV294" s="840"/>
      <c r="GVW294" s="840"/>
      <c r="GVX294" s="840"/>
      <c r="GVY294" s="840"/>
      <c r="GVZ294" s="840"/>
      <c r="GWA294" s="840"/>
      <c r="GWB294" s="840"/>
      <c r="GWC294" s="840"/>
      <c r="GWD294" s="840"/>
      <c r="GWE294" s="840"/>
      <c r="GWF294" s="840"/>
      <c r="GWG294" s="840"/>
      <c r="GWH294" s="840"/>
      <c r="GWI294" s="840"/>
      <c r="GWJ294" s="840"/>
      <c r="GWK294" s="840"/>
      <c r="GWL294" s="840"/>
      <c r="GWM294" s="840"/>
      <c r="GWN294" s="840"/>
      <c r="GWO294" s="840"/>
      <c r="GWP294" s="840"/>
      <c r="GWQ294" s="840"/>
      <c r="GWR294" s="840"/>
      <c r="GWS294" s="840"/>
      <c r="GWT294" s="840"/>
      <c r="GWU294" s="840"/>
      <c r="GWV294" s="840"/>
      <c r="GWW294" s="840"/>
      <c r="GWX294" s="840"/>
      <c r="GWY294" s="840"/>
      <c r="GWZ294" s="840"/>
      <c r="GXA294" s="840"/>
      <c r="GXB294" s="840"/>
      <c r="GXC294" s="840"/>
      <c r="GXD294" s="840"/>
      <c r="GXE294" s="840"/>
      <c r="GXF294" s="840"/>
      <c r="GXG294" s="840"/>
      <c r="GXH294" s="840"/>
      <c r="GXI294" s="840"/>
      <c r="GXJ294" s="840"/>
      <c r="GXK294" s="840"/>
      <c r="GXL294" s="840"/>
      <c r="GXM294" s="840"/>
      <c r="GXN294" s="840"/>
      <c r="GXO294" s="840"/>
      <c r="GXP294" s="840"/>
      <c r="GXQ294" s="840"/>
      <c r="GXR294" s="840"/>
      <c r="GXS294" s="840"/>
      <c r="GXT294" s="840"/>
      <c r="GXU294" s="840"/>
      <c r="GXV294" s="840"/>
      <c r="GXW294" s="840"/>
      <c r="GXX294" s="840"/>
      <c r="GXY294" s="840"/>
      <c r="GXZ294" s="840"/>
      <c r="GYA294" s="840"/>
      <c r="GYB294" s="840"/>
      <c r="GYC294" s="840"/>
      <c r="GYD294" s="840"/>
      <c r="GYE294" s="840"/>
      <c r="GYF294" s="840"/>
      <c r="GYG294" s="840"/>
      <c r="GYH294" s="840"/>
      <c r="GYI294" s="840"/>
      <c r="GYJ294" s="840"/>
      <c r="GYK294" s="840"/>
      <c r="GYL294" s="840"/>
      <c r="GYM294" s="840"/>
      <c r="GYN294" s="840"/>
      <c r="GYO294" s="840"/>
      <c r="GYP294" s="840"/>
      <c r="GYQ294" s="840"/>
      <c r="GYR294" s="840"/>
      <c r="GYS294" s="840"/>
      <c r="GYT294" s="840"/>
      <c r="GYU294" s="840"/>
      <c r="GYV294" s="840"/>
      <c r="GYW294" s="840"/>
      <c r="GYX294" s="840"/>
      <c r="GYY294" s="840"/>
      <c r="GYZ294" s="840"/>
      <c r="GZA294" s="840"/>
      <c r="GZB294" s="840"/>
      <c r="GZC294" s="840"/>
      <c r="GZD294" s="840"/>
      <c r="GZE294" s="840"/>
      <c r="GZF294" s="840"/>
      <c r="GZG294" s="840"/>
      <c r="GZH294" s="840"/>
      <c r="GZI294" s="840"/>
      <c r="GZJ294" s="840"/>
      <c r="GZK294" s="840"/>
      <c r="GZL294" s="840"/>
      <c r="GZM294" s="840"/>
      <c r="GZN294" s="840"/>
      <c r="GZO294" s="840"/>
      <c r="GZP294" s="840"/>
      <c r="GZQ294" s="840"/>
      <c r="GZR294" s="840"/>
      <c r="GZS294" s="840"/>
      <c r="GZT294" s="840"/>
      <c r="GZU294" s="840"/>
      <c r="GZV294" s="840"/>
      <c r="GZW294" s="840"/>
      <c r="GZX294" s="840"/>
      <c r="GZY294" s="840"/>
      <c r="GZZ294" s="840"/>
      <c r="HAA294" s="840"/>
      <c r="HAB294" s="840"/>
      <c r="HAC294" s="840"/>
      <c r="HAD294" s="840"/>
      <c r="HAE294" s="840"/>
      <c r="HAF294" s="840"/>
      <c r="HAG294" s="840"/>
      <c r="HAH294" s="840"/>
      <c r="HAI294" s="840"/>
      <c r="HAJ294" s="840"/>
      <c r="HAK294" s="840"/>
      <c r="HAL294" s="840"/>
      <c r="HAM294" s="840"/>
      <c r="HAN294" s="840"/>
      <c r="HAO294" s="840"/>
      <c r="HAP294" s="840"/>
      <c r="HAQ294" s="840"/>
      <c r="HAR294" s="840"/>
      <c r="HAS294" s="840"/>
      <c r="HAT294" s="840"/>
      <c r="HAU294" s="840"/>
      <c r="HAV294" s="840"/>
      <c r="HAW294" s="840"/>
      <c r="HAX294" s="840"/>
      <c r="HAY294" s="840"/>
      <c r="HAZ294" s="840"/>
      <c r="HBA294" s="840"/>
      <c r="HBB294" s="840"/>
      <c r="HBC294" s="840"/>
      <c r="HBD294" s="840"/>
      <c r="HBE294" s="840"/>
      <c r="HBF294" s="840"/>
      <c r="HBG294" s="840"/>
      <c r="HBH294" s="840"/>
      <c r="HBI294" s="840"/>
      <c r="HBJ294" s="840"/>
      <c r="HBK294" s="840"/>
      <c r="HBL294" s="840"/>
      <c r="HBM294" s="840"/>
      <c r="HBN294" s="840"/>
      <c r="HBO294" s="840"/>
      <c r="HBP294" s="840"/>
      <c r="HBQ294" s="840"/>
      <c r="HBR294" s="840"/>
      <c r="HBS294" s="840"/>
      <c r="HBT294" s="840"/>
      <c r="HBU294" s="840"/>
      <c r="HBV294" s="840"/>
      <c r="HBW294" s="840"/>
      <c r="HBX294" s="840"/>
      <c r="HBY294" s="840"/>
      <c r="HBZ294" s="840"/>
      <c r="HCA294" s="840"/>
      <c r="HCB294" s="840"/>
      <c r="HCC294" s="840"/>
      <c r="HCD294" s="840"/>
      <c r="HCE294" s="840"/>
      <c r="HCF294" s="840"/>
      <c r="HCG294" s="840"/>
      <c r="HCH294" s="840"/>
      <c r="HCI294" s="840"/>
      <c r="HCJ294" s="840"/>
      <c r="HCK294" s="840"/>
      <c r="HCL294" s="840"/>
      <c r="HCM294" s="840"/>
      <c r="HCN294" s="840"/>
      <c r="HCO294" s="840"/>
      <c r="HCP294" s="840"/>
      <c r="HCQ294" s="840"/>
      <c r="HCR294" s="840"/>
      <c r="HCS294" s="840"/>
      <c r="HCT294" s="840"/>
      <c r="HCU294" s="840"/>
      <c r="HCV294" s="840"/>
      <c r="HCW294" s="840"/>
      <c r="HCX294" s="840"/>
      <c r="HCY294" s="840"/>
      <c r="HCZ294" s="840"/>
      <c r="HDA294" s="840"/>
      <c r="HDB294" s="840"/>
      <c r="HDC294" s="840"/>
      <c r="HDD294" s="840"/>
      <c r="HDE294" s="840"/>
      <c r="HDF294" s="840"/>
      <c r="HDG294" s="840"/>
      <c r="HDH294" s="840"/>
      <c r="HDI294" s="840"/>
      <c r="HDJ294" s="840"/>
      <c r="HDK294" s="840"/>
      <c r="HDL294" s="840"/>
      <c r="HDM294" s="840"/>
      <c r="HDN294" s="840"/>
      <c r="HDO294" s="840"/>
      <c r="HDP294" s="840"/>
      <c r="HDQ294" s="840"/>
      <c r="HDR294" s="840"/>
      <c r="HDS294" s="840"/>
      <c r="HDT294" s="840"/>
      <c r="HDU294" s="840"/>
      <c r="HDV294" s="840"/>
      <c r="HDW294" s="840"/>
      <c r="HDX294" s="840"/>
      <c r="HDY294" s="840"/>
      <c r="HDZ294" s="840"/>
      <c r="HEA294" s="840"/>
      <c r="HEB294" s="840"/>
      <c r="HEC294" s="840"/>
      <c r="HED294" s="840"/>
      <c r="HEE294" s="840"/>
      <c r="HEF294" s="840"/>
      <c r="HEG294" s="840"/>
      <c r="HEH294" s="840"/>
      <c r="HEI294" s="840"/>
      <c r="HEJ294" s="840"/>
      <c r="HEK294" s="840"/>
      <c r="HEL294" s="840"/>
      <c r="HEM294" s="840"/>
      <c r="HEN294" s="840"/>
      <c r="HEO294" s="840"/>
      <c r="HEP294" s="840"/>
      <c r="HEQ294" s="840"/>
      <c r="HER294" s="840"/>
      <c r="HES294" s="840"/>
      <c r="HET294" s="840"/>
      <c r="HEU294" s="840"/>
      <c r="HEV294" s="840"/>
      <c r="HEW294" s="840"/>
      <c r="HEX294" s="840"/>
      <c r="HEY294" s="840"/>
      <c r="HEZ294" s="840"/>
      <c r="HFA294" s="840"/>
      <c r="HFB294" s="840"/>
      <c r="HFC294" s="840"/>
      <c r="HFD294" s="840"/>
      <c r="HFE294" s="840"/>
      <c r="HFF294" s="840"/>
      <c r="HFG294" s="840"/>
      <c r="HFH294" s="840"/>
      <c r="HFI294" s="840"/>
      <c r="HFJ294" s="840"/>
      <c r="HFK294" s="840"/>
      <c r="HFL294" s="840"/>
      <c r="HFM294" s="840"/>
      <c r="HFN294" s="840"/>
      <c r="HFO294" s="840"/>
      <c r="HFP294" s="840"/>
      <c r="HFQ294" s="840"/>
      <c r="HFR294" s="840"/>
      <c r="HFS294" s="840"/>
      <c r="HFT294" s="840"/>
      <c r="HFU294" s="840"/>
      <c r="HFV294" s="840"/>
      <c r="HFW294" s="840"/>
      <c r="HFX294" s="840"/>
      <c r="HFY294" s="840"/>
      <c r="HFZ294" s="840"/>
      <c r="HGA294" s="840"/>
      <c r="HGB294" s="840"/>
      <c r="HGC294" s="840"/>
      <c r="HGD294" s="840"/>
      <c r="HGE294" s="840"/>
      <c r="HGF294" s="840"/>
      <c r="HGG294" s="840"/>
      <c r="HGH294" s="840"/>
      <c r="HGI294" s="840"/>
      <c r="HGJ294" s="840"/>
      <c r="HGK294" s="840"/>
      <c r="HGL294" s="840"/>
      <c r="HGM294" s="840"/>
      <c r="HGN294" s="840"/>
      <c r="HGO294" s="840"/>
      <c r="HGP294" s="840"/>
      <c r="HGQ294" s="840"/>
      <c r="HGR294" s="840"/>
      <c r="HGS294" s="840"/>
      <c r="HGT294" s="840"/>
      <c r="HGU294" s="840"/>
      <c r="HGV294" s="840"/>
      <c r="HGW294" s="840"/>
      <c r="HGX294" s="840"/>
      <c r="HGY294" s="840"/>
      <c r="HGZ294" s="840"/>
      <c r="HHA294" s="840"/>
      <c r="HHB294" s="840"/>
      <c r="HHC294" s="840"/>
      <c r="HHD294" s="840"/>
      <c r="HHE294" s="840"/>
      <c r="HHF294" s="840"/>
      <c r="HHG294" s="840"/>
      <c r="HHH294" s="840"/>
      <c r="HHI294" s="840"/>
      <c r="HHJ294" s="840"/>
      <c r="HHK294" s="840"/>
      <c r="HHL294" s="840"/>
      <c r="HHM294" s="840"/>
      <c r="HHN294" s="840"/>
      <c r="HHO294" s="840"/>
      <c r="HHP294" s="840"/>
      <c r="HHQ294" s="840"/>
      <c r="HHR294" s="840"/>
      <c r="HHS294" s="840"/>
      <c r="HHT294" s="840"/>
      <c r="HHU294" s="840"/>
      <c r="HHV294" s="840"/>
      <c r="HHW294" s="840"/>
      <c r="HHX294" s="840"/>
      <c r="HHY294" s="840"/>
      <c r="HHZ294" s="840"/>
      <c r="HIA294" s="840"/>
      <c r="HIB294" s="840"/>
      <c r="HIC294" s="840"/>
      <c r="HID294" s="840"/>
      <c r="HIE294" s="840"/>
      <c r="HIF294" s="840"/>
      <c r="HIG294" s="840"/>
      <c r="HIH294" s="840"/>
      <c r="HII294" s="840"/>
      <c r="HIJ294" s="840"/>
      <c r="HIK294" s="840"/>
      <c r="HIL294" s="840"/>
      <c r="HIM294" s="840"/>
      <c r="HIN294" s="840"/>
      <c r="HIO294" s="840"/>
      <c r="HIP294" s="840"/>
      <c r="HIQ294" s="840"/>
      <c r="HIR294" s="840"/>
      <c r="HIS294" s="840"/>
      <c r="HIT294" s="840"/>
      <c r="HIU294" s="840"/>
      <c r="HIV294" s="840"/>
      <c r="HIW294" s="840"/>
      <c r="HIX294" s="840"/>
      <c r="HIY294" s="840"/>
      <c r="HIZ294" s="840"/>
      <c r="HJA294" s="840"/>
      <c r="HJB294" s="840"/>
      <c r="HJC294" s="840"/>
      <c r="HJD294" s="840"/>
      <c r="HJE294" s="840"/>
      <c r="HJF294" s="840"/>
      <c r="HJG294" s="840"/>
      <c r="HJH294" s="840"/>
      <c r="HJI294" s="840"/>
      <c r="HJJ294" s="840"/>
      <c r="HJK294" s="840"/>
      <c r="HJL294" s="840"/>
      <c r="HJM294" s="840"/>
      <c r="HJN294" s="840"/>
      <c r="HJO294" s="840"/>
      <c r="HJP294" s="840"/>
      <c r="HJQ294" s="840"/>
      <c r="HJR294" s="840"/>
      <c r="HJS294" s="840"/>
      <c r="HJT294" s="840"/>
      <c r="HJU294" s="840"/>
      <c r="HJV294" s="840"/>
      <c r="HJW294" s="840"/>
      <c r="HJX294" s="840"/>
      <c r="HJY294" s="840"/>
      <c r="HJZ294" s="840"/>
      <c r="HKA294" s="840"/>
      <c r="HKB294" s="840"/>
      <c r="HKC294" s="840"/>
      <c r="HKD294" s="840"/>
      <c r="HKE294" s="840"/>
      <c r="HKF294" s="840"/>
      <c r="HKG294" s="840"/>
      <c r="HKH294" s="840"/>
      <c r="HKI294" s="840"/>
      <c r="HKJ294" s="840"/>
      <c r="HKK294" s="840"/>
      <c r="HKL294" s="840"/>
      <c r="HKM294" s="840"/>
      <c r="HKN294" s="840"/>
      <c r="HKO294" s="840"/>
      <c r="HKP294" s="840"/>
      <c r="HKQ294" s="840"/>
      <c r="HKR294" s="840"/>
      <c r="HKS294" s="840"/>
      <c r="HKT294" s="840"/>
      <c r="HKU294" s="840"/>
      <c r="HKV294" s="840"/>
      <c r="HKW294" s="840"/>
      <c r="HKX294" s="840"/>
      <c r="HKY294" s="840"/>
      <c r="HKZ294" s="840"/>
      <c r="HLA294" s="840"/>
      <c r="HLB294" s="840"/>
      <c r="HLC294" s="840"/>
      <c r="HLD294" s="840"/>
      <c r="HLE294" s="840"/>
      <c r="HLF294" s="840"/>
      <c r="HLG294" s="840"/>
      <c r="HLH294" s="840"/>
      <c r="HLI294" s="840"/>
      <c r="HLJ294" s="840"/>
      <c r="HLK294" s="840"/>
      <c r="HLL294" s="840"/>
      <c r="HLM294" s="840"/>
      <c r="HLN294" s="840"/>
      <c r="HLO294" s="840"/>
      <c r="HLP294" s="840"/>
      <c r="HLQ294" s="840"/>
      <c r="HLR294" s="840"/>
      <c r="HLS294" s="840"/>
      <c r="HLT294" s="840"/>
      <c r="HLU294" s="840"/>
      <c r="HLV294" s="840"/>
      <c r="HLW294" s="840"/>
      <c r="HLX294" s="840"/>
      <c r="HLY294" s="840"/>
      <c r="HLZ294" s="840"/>
      <c r="HMA294" s="840"/>
      <c r="HMB294" s="840"/>
      <c r="HMC294" s="840"/>
      <c r="HMD294" s="840"/>
      <c r="HME294" s="840"/>
      <c r="HMF294" s="840"/>
      <c r="HMG294" s="840"/>
      <c r="HMH294" s="840"/>
      <c r="HMI294" s="840"/>
      <c r="HMJ294" s="840"/>
      <c r="HMK294" s="840"/>
      <c r="HML294" s="840"/>
      <c r="HMM294" s="840"/>
      <c r="HMN294" s="840"/>
      <c r="HMO294" s="840"/>
      <c r="HMP294" s="840"/>
      <c r="HMQ294" s="840"/>
      <c r="HMR294" s="840"/>
      <c r="HMS294" s="840"/>
      <c r="HMT294" s="840"/>
      <c r="HMU294" s="840"/>
      <c r="HMV294" s="840"/>
      <c r="HMW294" s="840"/>
      <c r="HMX294" s="840"/>
      <c r="HMY294" s="840"/>
      <c r="HMZ294" s="840"/>
      <c r="HNA294" s="840"/>
      <c r="HNB294" s="840"/>
      <c r="HNC294" s="840"/>
      <c r="HND294" s="840"/>
      <c r="HNE294" s="840"/>
      <c r="HNF294" s="840"/>
      <c r="HNG294" s="840"/>
      <c r="HNH294" s="840"/>
      <c r="HNI294" s="840"/>
      <c r="HNJ294" s="840"/>
      <c r="HNK294" s="840"/>
      <c r="HNL294" s="840"/>
      <c r="HNM294" s="840"/>
      <c r="HNN294" s="840"/>
      <c r="HNO294" s="840"/>
      <c r="HNP294" s="840"/>
      <c r="HNQ294" s="840"/>
      <c r="HNR294" s="840"/>
      <c r="HNS294" s="840"/>
      <c r="HNT294" s="840"/>
      <c r="HNU294" s="840"/>
      <c r="HNV294" s="840"/>
      <c r="HNW294" s="840"/>
      <c r="HNX294" s="840"/>
      <c r="HNY294" s="840"/>
      <c r="HNZ294" s="840"/>
      <c r="HOA294" s="840"/>
      <c r="HOB294" s="840"/>
      <c r="HOC294" s="840"/>
      <c r="HOD294" s="840"/>
      <c r="HOE294" s="840"/>
      <c r="HOF294" s="840"/>
      <c r="HOG294" s="840"/>
      <c r="HOH294" s="840"/>
      <c r="HOI294" s="840"/>
      <c r="HOJ294" s="840"/>
      <c r="HOK294" s="840"/>
      <c r="HOL294" s="840"/>
      <c r="HOM294" s="840"/>
      <c r="HON294" s="840"/>
      <c r="HOO294" s="840"/>
      <c r="HOP294" s="840"/>
      <c r="HOQ294" s="840"/>
      <c r="HOR294" s="840"/>
      <c r="HOS294" s="840"/>
      <c r="HOT294" s="840"/>
      <c r="HOU294" s="840"/>
      <c r="HOV294" s="840"/>
      <c r="HOW294" s="840"/>
      <c r="HOX294" s="840"/>
      <c r="HOY294" s="840"/>
      <c r="HOZ294" s="840"/>
      <c r="HPA294" s="840"/>
      <c r="HPB294" s="840"/>
      <c r="HPC294" s="840"/>
      <c r="HPD294" s="840"/>
      <c r="HPE294" s="840"/>
      <c r="HPF294" s="840"/>
      <c r="HPG294" s="840"/>
      <c r="HPH294" s="840"/>
      <c r="HPI294" s="840"/>
      <c r="HPJ294" s="840"/>
      <c r="HPK294" s="840"/>
      <c r="HPL294" s="840"/>
      <c r="HPM294" s="840"/>
      <c r="HPN294" s="840"/>
      <c r="HPO294" s="840"/>
      <c r="HPP294" s="840"/>
      <c r="HPQ294" s="840"/>
      <c r="HPR294" s="840"/>
      <c r="HPS294" s="840"/>
      <c r="HPT294" s="840"/>
      <c r="HPU294" s="840"/>
      <c r="HPV294" s="840"/>
      <c r="HPW294" s="840"/>
      <c r="HPX294" s="840"/>
      <c r="HPY294" s="840"/>
      <c r="HPZ294" s="840"/>
      <c r="HQA294" s="840"/>
      <c r="HQB294" s="840"/>
      <c r="HQC294" s="840"/>
      <c r="HQD294" s="840"/>
      <c r="HQE294" s="840"/>
      <c r="HQF294" s="840"/>
      <c r="HQG294" s="840"/>
      <c r="HQH294" s="840"/>
      <c r="HQI294" s="840"/>
      <c r="HQJ294" s="840"/>
      <c r="HQK294" s="840"/>
      <c r="HQL294" s="840"/>
      <c r="HQM294" s="840"/>
      <c r="HQN294" s="840"/>
      <c r="HQO294" s="840"/>
      <c r="HQP294" s="840"/>
      <c r="HQQ294" s="840"/>
      <c r="HQR294" s="840"/>
      <c r="HQS294" s="840"/>
      <c r="HQT294" s="840"/>
      <c r="HQU294" s="840"/>
      <c r="HQV294" s="840"/>
      <c r="HQW294" s="840"/>
      <c r="HQX294" s="840"/>
      <c r="HQY294" s="840"/>
      <c r="HQZ294" s="840"/>
      <c r="HRA294" s="840"/>
      <c r="HRB294" s="840"/>
      <c r="HRC294" s="840"/>
      <c r="HRD294" s="840"/>
      <c r="HRE294" s="840"/>
      <c r="HRF294" s="840"/>
      <c r="HRG294" s="840"/>
      <c r="HRH294" s="840"/>
      <c r="HRI294" s="840"/>
      <c r="HRJ294" s="840"/>
      <c r="HRK294" s="840"/>
      <c r="HRL294" s="840"/>
      <c r="HRM294" s="840"/>
      <c r="HRN294" s="840"/>
      <c r="HRO294" s="840"/>
      <c r="HRP294" s="840"/>
      <c r="HRQ294" s="840"/>
      <c r="HRR294" s="840"/>
      <c r="HRS294" s="840"/>
      <c r="HRT294" s="840"/>
      <c r="HRU294" s="840"/>
      <c r="HRV294" s="840"/>
      <c r="HRW294" s="840"/>
      <c r="HRX294" s="840"/>
      <c r="HRY294" s="840"/>
      <c r="HRZ294" s="840"/>
      <c r="HSA294" s="840"/>
      <c r="HSB294" s="840"/>
      <c r="HSC294" s="840"/>
      <c r="HSD294" s="840"/>
      <c r="HSE294" s="840"/>
      <c r="HSF294" s="840"/>
      <c r="HSG294" s="840"/>
      <c r="HSH294" s="840"/>
      <c r="HSI294" s="840"/>
      <c r="HSJ294" s="840"/>
      <c r="HSK294" s="840"/>
      <c r="HSL294" s="840"/>
      <c r="HSM294" s="840"/>
      <c r="HSN294" s="840"/>
      <c r="HSO294" s="840"/>
      <c r="HSP294" s="840"/>
      <c r="HSQ294" s="840"/>
      <c r="HSR294" s="840"/>
      <c r="HSS294" s="840"/>
      <c r="HST294" s="840"/>
      <c r="HSU294" s="840"/>
      <c r="HSV294" s="840"/>
      <c r="HSW294" s="840"/>
      <c r="HSX294" s="840"/>
      <c r="HSY294" s="840"/>
      <c r="HSZ294" s="840"/>
      <c r="HTA294" s="840"/>
      <c r="HTB294" s="840"/>
      <c r="HTC294" s="840"/>
      <c r="HTD294" s="840"/>
      <c r="HTE294" s="840"/>
      <c r="HTF294" s="840"/>
      <c r="HTG294" s="840"/>
      <c r="HTH294" s="840"/>
      <c r="HTI294" s="840"/>
      <c r="HTJ294" s="840"/>
      <c r="HTK294" s="840"/>
      <c r="HTL294" s="840"/>
      <c r="HTM294" s="840"/>
      <c r="HTN294" s="840"/>
      <c r="HTO294" s="840"/>
      <c r="HTP294" s="840"/>
      <c r="HTQ294" s="840"/>
      <c r="HTR294" s="840"/>
      <c r="HTS294" s="840"/>
      <c r="HTT294" s="840"/>
      <c r="HTU294" s="840"/>
      <c r="HTV294" s="840"/>
      <c r="HTW294" s="840"/>
      <c r="HTX294" s="840"/>
      <c r="HTY294" s="840"/>
      <c r="HTZ294" s="840"/>
      <c r="HUA294" s="840"/>
      <c r="HUB294" s="840"/>
      <c r="HUC294" s="840"/>
      <c r="HUD294" s="840"/>
      <c r="HUE294" s="840"/>
      <c r="HUF294" s="840"/>
      <c r="HUG294" s="840"/>
      <c r="HUH294" s="840"/>
      <c r="HUI294" s="840"/>
      <c r="HUJ294" s="840"/>
      <c r="HUK294" s="840"/>
      <c r="HUL294" s="840"/>
      <c r="HUM294" s="840"/>
      <c r="HUN294" s="840"/>
      <c r="HUO294" s="840"/>
      <c r="HUP294" s="840"/>
      <c r="HUQ294" s="840"/>
      <c r="HUR294" s="840"/>
      <c r="HUS294" s="840"/>
      <c r="HUT294" s="840"/>
      <c r="HUU294" s="840"/>
      <c r="HUV294" s="840"/>
      <c r="HUW294" s="840"/>
      <c r="HUX294" s="840"/>
      <c r="HUY294" s="840"/>
      <c r="HUZ294" s="840"/>
      <c r="HVA294" s="840"/>
      <c r="HVB294" s="840"/>
      <c r="HVC294" s="840"/>
      <c r="HVD294" s="840"/>
      <c r="HVE294" s="840"/>
      <c r="HVF294" s="840"/>
      <c r="HVG294" s="840"/>
      <c r="HVH294" s="840"/>
      <c r="HVI294" s="840"/>
      <c r="HVJ294" s="840"/>
      <c r="HVK294" s="840"/>
      <c r="HVL294" s="840"/>
      <c r="HVM294" s="840"/>
      <c r="HVN294" s="840"/>
      <c r="HVO294" s="840"/>
      <c r="HVP294" s="840"/>
      <c r="HVQ294" s="840"/>
      <c r="HVR294" s="840"/>
      <c r="HVS294" s="840"/>
      <c r="HVT294" s="840"/>
      <c r="HVU294" s="840"/>
      <c r="HVV294" s="840"/>
      <c r="HVW294" s="840"/>
      <c r="HVX294" s="840"/>
      <c r="HVY294" s="840"/>
      <c r="HVZ294" s="840"/>
      <c r="HWA294" s="840"/>
      <c r="HWB294" s="840"/>
      <c r="HWC294" s="840"/>
      <c r="HWD294" s="840"/>
      <c r="HWE294" s="840"/>
      <c r="HWF294" s="840"/>
      <c r="HWG294" s="840"/>
      <c r="HWH294" s="840"/>
      <c r="HWI294" s="840"/>
      <c r="HWJ294" s="840"/>
      <c r="HWK294" s="840"/>
      <c r="HWL294" s="840"/>
      <c r="HWM294" s="840"/>
      <c r="HWN294" s="840"/>
      <c r="HWO294" s="840"/>
      <c r="HWP294" s="840"/>
      <c r="HWQ294" s="840"/>
      <c r="HWR294" s="840"/>
      <c r="HWS294" s="840"/>
      <c r="HWT294" s="840"/>
      <c r="HWU294" s="840"/>
      <c r="HWV294" s="840"/>
      <c r="HWW294" s="840"/>
      <c r="HWX294" s="840"/>
      <c r="HWY294" s="840"/>
      <c r="HWZ294" s="840"/>
      <c r="HXA294" s="840"/>
      <c r="HXB294" s="840"/>
      <c r="HXC294" s="840"/>
      <c r="HXD294" s="840"/>
      <c r="HXE294" s="840"/>
      <c r="HXF294" s="840"/>
      <c r="HXG294" s="840"/>
      <c r="HXH294" s="840"/>
      <c r="HXI294" s="840"/>
      <c r="HXJ294" s="840"/>
      <c r="HXK294" s="840"/>
      <c r="HXL294" s="840"/>
      <c r="HXM294" s="840"/>
      <c r="HXN294" s="840"/>
      <c r="HXO294" s="840"/>
      <c r="HXP294" s="840"/>
      <c r="HXQ294" s="840"/>
      <c r="HXR294" s="840"/>
      <c r="HXS294" s="840"/>
      <c r="HXT294" s="840"/>
      <c r="HXU294" s="840"/>
      <c r="HXV294" s="840"/>
      <c r="HXW294" s="840"/>
      <c r="HXX294" s="840"/>
      <c r="HXY294" s="840"/>
      <c r="HXZ294" s="840"/>
      <c r="HYA294" s="840"/>
      <c r="HYB294" s="840"/>
      <c r="HYC294" s="840"/>
      <c r="HYD294" s="840"/>
      <c r="HYE294" s="840"/>
      <c r="HYF294" s="840"/>
      <c r="HYG294" s="840"/>
      <c r="HYH294" s="840"/>
      <c r="HYI294" s="840"/>
      <c r="HYJ294" s="840"/>
      <c r="HYK294" s="840"/>
      <c r="HYL294" s="840"/>
      <c r="HYM294" s="840"/>
      <c r="HYN294" s="840"/>
      <c r="HYO294" s="840"/>
      <c r="HYP294" s="840"/>
      <c r="HYQ294" s="840"/>
      <c r="HYR294" s="840"/>
      <c r="HYS294" s="840"/>
      <c r="HYT294" s="840"/>
      <c r="HYU294" s="840"/>
      <c r="HYV294" s="840"/>
      <c r="HYW294" s="840"/>
      <c r="HYX294" s="840"/>
      <c r="HYY294" s="840"/>
      <c r="HYZ294" s="840"/>
      <c r="HZA294" s="840"/>
      <c r="HZB294" s="840"/>
      <c r="HZC294" s="840"/>
      <c r="HZD294" s="840"/>
      <c r="HZE294" s="840"/>
      <c r="HZF294" s="840"/>
      <c r="HZG294" s="840"/>
      <c r="HZH294" s="840"/>
      <c r="HZI294" s="840"/>
      <c r="HZJ294" s="840"/>
      <c r="HZK294" s="840"/>
      <c r="HZL294" s="840"/>
      <c r="HZM294" s="840"/>
      <c r="HZN294" s="840"/>
      <c r="HZO294" s="840"/>
      <c r="HZP294" s="840"/>
      <c r="HZQ294" s="840"/>
      <c r="HZR294" s="840"/>
      <c r="HZS294" s="840"/>
      <c r="HZT294" s="840"/>
      <c r="HZU294" s="840"/>
      <c r="HZV294" s="840"/>
      <c r="HZW294" s="840"/>
      <c r="HZX294" s="840"/>
      <c r="HZY294" s="840"/>
      <c r="HZZ294" s="840"/>
      <c r="IAA294" s="840"/>
      <c r="IAB294" s="840"/>
      <c r="IAC294" s="840"/>
      <c r="IAD294" s="840"/>
      <c r="IAE294" s="840"/>
      <c r="IAF294" s="840"/>
      <c r="IAG294" s="840"/>
      <c r="IAH294" s="840"/>
      <c r="IAI294" s="840"/>
      <c r="IAJ294" s="840"/>
      <c r="IAK294" s="840"/>
      <c r="IAL294" s="840"/>
      <c r="IAM294" s="840"/>
      <c r="IAN294" s="840"/>
      <c r="IAO294" s="840"/>
      <c r="IAP294" s="840"/>
      <c r="IAQ294" s="840"/>
      <c r="IAR294" s="840"/>
      <c r="IAS294" s="840"/>
      <c r="IAT294" s="840"/>
      <c r="IAU294" s="840"/>
      <c r="IAV294" s="840"/>
      <c r="IAW294" s="840"/>
      <c r="IAX294" s="840"/>
      <c r="IAY294" s="840"/>
      <c r="IAZ294" s="840"/>
      <c r="IBA294" s="840"/>
      <c r="IBB294" s="840"/>
      <c r="IBC294" s="840"/>
      <c r="IBD294" s="840"/>
      <c r="IBE294" s="840"/>
      <c r="IBF294" s="840"/>
      <c r="IBG294" s="840"/>
      <c r="IBH294" s="840"/>
      <c r="IBI294" s="840"/>
      <c r="IBJ294" s="840"/>
      <c r="IBK294" s="840"/>
      <c r="IBL294" s="840"/>
      <c r="IBM294" s="840"/>
      <c r="IBN294" s="840"/>
      <c r="IBO294" s="840"/>
      <c r="IBP294" s="840"/>
      <c r="IBQ294" s="840"/>
      <c r="IBR294" s="840"/>
      <c r="IBS294" s="840"/>
      <c r="IBT294" s="840"/>
      <c r="IBU294" s="840"/>
      <c r="IBV294" s="840"/>
      <c r="IBW294" s="840"/>
      <c r="IBX294" s="840"/>
      <c r="IBY294" s="840"/>
      <c r="IBZ294" s="840"/>
      <c r="ICA294" s="840"/>
      <c r="ICB294" s="840"/>
      <c r="ICC294" s="840"/>
      <c r="ICD294" s="840"/>
      <c r="ICE294" s="840"/>
      <c r="ICF294" s="840"/>
      <c r="ICG294" s="840"/>
      <c r="ICH294" s="840"/>
      <c r="ICI294" s="840"/>
      <c r="ICJ294" s="840"/>
      <c r="ICK294" s="840"/>
      <c r="ICL294" s="840"/>
      <c r="ICM294" s="840"/>
      <c r="ICN294" s="840"/>
      <c r="ICO294" s="840"/>
      <c r="ICP294" s="840"/>
      <c r="ICQ294" s="840"/>
      <c r="ICR294" s="840"/>
      <c r="ICS294" s="840"/>
      <c r="ICT294" s="840"/>
      <c r="ICU294" s="840"/>
      <c r="ICV294" s="840"/>
      <c r="ICW294" s="840"/>
      <c r="ICX294" s="840"/>
      <c r="ICY294" s="840"/>
      <c r="ICZ294" s="840"/>
      <c r="IDA294" s="840"/>
      <c r="IDB294" s="840"/>
      <c r="IDC294" s="840"/>
      <c r="IDD294" s="840"/>
      <c r="IDE294" s="840"/>
      <c r="IDF294" s="840"/>
      <c r="IDG294" s="840"/>
      <c r="IDH294" s="840"/>
      <c r="IDI294" s="840"/>
      <c r="IDJ294" s="840"/>
      <c r="IDK294" s="840"/>
      <c r="IDL294" s="840"/>
      <c r="IDM294" s="840"/>
      <c r="IDN294" s="840"/>
      <c r="IDO294" s="840"/>
      <c r="IDP294" s="840"/>
      <c r="IDQ294" s="840"/>
      <c r="IDR294" s="840"/>
      <c r="IDS294" s="840"/>
      <c r="IDT294" s="840"/>
      <c r="IDU294" s="840"/>
      <c r="IDV294" s="840"/>
      <c r="IDW294" s="840"/>
      <c r="IDX294" s="840"/>
      <c r="IDY294" s="840"/>
      <c r="IDZ294" s="840"/>
      <c r="IEA294" s="840"/>
      <c r="IEB294" s="840"/>
      <c r="IEC294" s="840"/>
      <c r="IED294" s="840"/>
      <c r="IEE294" s="840"/>
      <c r="IEF294" s="840"/>
      <c r="IEG294" s="840"/>
      <c r="IEH294" s="840"/>
      <c r="IEI294" s="840"/>
      <c r="IEJ294" s="840"/>
      <c r="IEK294" s="840"/>
      <c r="IEL294" s="840"/>
      <c r="IEM294" s="840"/>
      <c r="IEN294" s="840"/>
      <c r="IEO294" s="840"/>
      <c r="IEP294" s="840"/>
      <c r="IEQ294" s="840"/>
      <c r="IER294" s="840"/>
      <c r="IES294" s="840"/>
      <c r="IET294" s="840"/>
      <c r="IEU294" s="840"/>
      <c r="IEV294" s="840"/>
      <c r="IEW294" s="840"/>
      <c r="IEX294" s="840"/>
      <c r="IEY294" s="840"/>
      <c r="IEZ294" s="840"/>
      <c r="IFA294" s="840"/>
      <c r="IFB294" s="840"/>
      <c r="IFC294" s="840"/>
      <c r="IFD294" s="840"/>
      <c r="IFE294" s="840"/>
      <c r="IFF294" s="840"/>
      <c r="IFG294" s="840"/>
      <c r="IFH294" s="840"/>
      <c r="IFI294" s="840"/>
      <c r="IFJ294" s="840"/>
      <c r="IFK294" s="840"/>
      <c r="IFL294" s="840"/>
      <c r="IFM294" s="840"/>
      <c r="IFN294" s="840"/>
      <c r="IFO294" s="840"/>
      <c r="IFP294" s="840"/>
      <c r="IFQ294" s="840"/>
      <c r="IFR294" s="840"/>
      <c r="IFS294" s="840"/>
      <c r="IFT294" s="840"/>
      <c r="IFU294" s="840"/>
      <c r="IFV294" s="840"/>
      <c r="IFW294" s="840"/>
      <c r="IFX294" s="840"/>
      <c r="IFY294" s="840"/>
      <c r="IFZ294" s="840"/>
      <c r="IGA294" s="840"/>
      <c r="IGB294" s="840"/>
      <c r="IGC294" s="840"/>
      <c r="IGD294" s="840"/>
      <c r="IGE294" s="840"/>
      <c r="IGF294" s="840"/>
      <c r="IGG294" s="840"/>
      <c r="IGH294" s="840"/>
      <c r="IGI294" s="840"/>
      <c r="IGJ294" s="840"/>
      <c r="IGK294" s="840"/>
      <c r="IGL294" s="840"/>
      <c r="IGM294" s="840"/>
      <c r="IGN294" s="840"/>
      <c r="IGO294" s="840"/>
      <c r="IGP294" s="840"/>
      <c r="IGQ294" s="840"/>
      <c r="IGR294" s="840"/>
      <c r="IGS294" s="840"/>
      <c r="IGT294" s="840"/>
      <c r="IGU294" s="840"/>
      <c r="IGV294" s="840"/>
      <c r="IGW294" s="840"/>
      <c r="IGX294" s="840"/>
      <c r="IGY294" s="840"/>
      <c r="IGZ294" s="840"/>
      <c r="IHA294" s="840"/>
      <c r="IHB294" s="840"/>
      <c r="IHC294" s="840"/>
      <c r="IHD294" s="840"/>
      <c r="IHE294" s="840"/>
      <c r="IHF294" s="840"/>
      <c r="IHG294" s="840"/>
      <c r="IHH294" s="840"/>
      <c r="IHI294" s="840"/>
      <c r="IHJ294" s="840"/>
      <c r="IHK294" s="840"/>
      <c r="IHL294" s="840"/>
      <c r="IHM294" s="840"/>
      <c r="IHN294" s="840"/>
      <c r="IHO294" s="840"/>
      <c r="IHP294" s="840"/>
      <c r="IHQ294" s="840"/>
      <c r="IHR294" s="840"/>
      <c r="IHS294" s="840"/>
      <c r="IHT294" s="840"/>
      <c r="IHU294" s="840"/>
      <c r="IHV294" s="840"/>
      <c r="IHW294" s="840"/>
      <c r="IHX294" s="840"/>
      <c r="IHY294" s="840"/>
      <c r="IHZ294" s="840"/>
      <c r="IIA294" s="840"/>
      <c r="IIB294" s="840"/>
      <c r="IIC294" s="840"/>
      <c r="IID294" s="840"/>
      <c r="IIE294" s="840"/>
      <c r="IIF294" s="840"/>
      <c r="IIG294" s="840"/>
      <c r="IIH294" s="840"/>
      <c r="III294" s="840"/>
      <c r="IIJ294" s="840"/>
      <c r="IIK294" s="840"/>
      <c r="IIL294" s="840"/>
      <c r="IIM294" s="840"/>
      <c r="IIN294" s="840"/>
      <c r="IIO294" s="840"/>
      <c r="IIP294" s="840"/>
      <c r="IIQ294" s="840"/>
      <c r="IIR294" s="840"/>
      <c r="IIS294" s="840"/>
      <c r="IIT294" s="840"/>
      <c r="IIU294" s="840"/>
      <c r="IIV294" s="840"/>
      <c r="IIW294" s="840"/>
      <c r="IIX294" s="840"/>
      <c r="IIY294" s="840"/>
      <c r="IIZ294" s="840"/>
      <c r="IJA294" s="840"/>
      <c r="IJB294" s="840"/>
      <c r="IJC294" s="840"/>
      <c r="IJD294" s="840"/>
      <c r="IJE294" s="840"/>
      <c r="IJF294" s="840"/>
      <c r="IJG294" s="840"/>
      <c r="IJH294" s="840"/>
      <c r="IJI294" s="840"/>
      <c r="IJJ294" s="840"/>
      <c r="IJK294" s="840"/>
      <c r="IJL294" s="840"/>
      <c r="IJM294" s="840"/>
      <c r="IJN294" s="840"/>
      <c r="IJO294" s="840"/>
      <c r="IJP294" s="840"/>
      <c r="IJQ294" s="840"/>
      <c r="IJR294" s="840"/>
      <c r="IJS294" s="840"/>
      <c r="IJT294" s="840"/>
      <c r="IJU294" s="840"/>
      <c r="IJV294" s="840"/>
      <c r="IJW294" s="840"/>
      <c r="IJX294" s="840"/>
      <c r="IJY294" s="840"/>
      <c r="IJZ294" s="840"/>
      <c r="IKA294" s="840"/>
      <c r="IKB294" s="840"/>
      <c r="IKC294" s="840"/>
      <c r="IKD294" s="840"/>
      <c r="IKE294" s="840"/>
      <c r="IKF294" s="840"/>
      <c r="IKG294" s="840"/>
      <c r="IKH294" s="840"/>
      <c r="IKI294" s="840"/>
      <c r="IKJ294" s="840"/>
      <c r="IKK294" s="840"/>
      <c r="IKL294" s="840"/>
      <c r="IKM294" s="840"/>
      <c r="IKN294" s="840"/>
      <c r="IKO294" s="840"/>
      <c r="IKP294" s="840"/>
      <c r="IKQ294" s="840"/>
      <c r="IKR294" s="840"/>
      <c r="IKS294" s="840"/>
      <c r="IKT294" s="840"/>
      <c r="IKU294" s="840"/>
      <c r="IKV294" s="840"/>
      <c r="IKW294" s="840"/>
      <c r="IKX294" s="840"/>
      <c r="IKY294" s="840"/>
      <c r="IKZ294" s="840"/>
      <c r="ILA294" s="840"/>
      <c r="ILB294" s="840"/>
      <c r="ILC294" s="840"/>
      <c r="ILD294" s="840"/>
      <c r="ILE294" s="840"/>
      <c r="ILF294" s="840"/>
      <c r="ILG294" s="840"/>
      <c r="ILH294" s="840"/>
      <c r="ILI294" s="840"/>
      <c r="ILJ294" s="840"/>
      <c r="ILK294" s="840"/>
      <c r="ILL294" s="840"/>
      <c r="ILM294" s="840"/>
      <c r="ILN294" s="840"/>
      <c r="ILO294" s="840"/>
      <c r="ILP294" s="840"/>
      <c r="ILQ294" s="840"/>
      <c r="ILR294" s="840"/>
      <c r="ILS294" s="840"/>
      <c r="ILT294" s="840"/>
      <c r="ILU294" s="840"/>
      <c r="ILV294" s="840"/>
      <c r="ILW294" s="840"/>
      <c r="ILX294" s="840"/>
      <c r="ILY294" s="840"/>
      <c r="ILZ294" s="840"/>
      <c r="IMA294" s="840"/>
      <c r="IMB294" s="840"/>
      <c r="IMC294" s="840"/>
      <c r="IMD294" s="840"/>
      <c r="IME294" s="840"/>
      <c r="IMF294" s="840"/>
      <c r="IMG294" s="840"/>
      <c r="IMH294" s="840"/>
      <c r="IMI294" s="840"/>
      <c r="IMJ294" s="840"/>
      <c r="IMK294" s="840"/>
      <c r="IML294" s="840"/>
      <c r="IMM294" s="840"/>
      <c r="IMN294" s="840"/>
      <c r="IMO294" s="840"/>
      <c r="IMP294" s="840"/>
      <c r="IMQ294" s="840"/>
      <c r="IMR294" s="840"/>
      <c r="IMS294" s="840"/>
      <c r="IMT294" s="840"/>
      <c r="IMU294" s="840"/>
      <c r="IMV294" s="840"/>
      <c r="IMW294" s="840"/>
      <c r="IMX294" s="840"/>
      <c r="IMY294" s="840"/>
      <c r="IMZ294" s="840"/>
      <c r="INA294" s="840"/>
      <c r="INB294" s="840"/>
      <c r="INC294" s="840"/>
      <c r="IND294" s="840"/>
      <c r="INE294" s="840"/>
      <c r="INF294" s="840"/>
      <c r="ING294" s="840"/>
      <c r="INH294" s="840"/>
      <c r="INI294" s="840"/>
      <c r="INJ294" s="840"/>
      <c r="INK294" s="840"/>
      <c r="INL294" s="840"/>
      <c r="INM294" s="840"/>
      <c r="INN294" s="840"/>
      <c r="INO294" s="840"/>
      <c r="INP294" s="840"/>
      <c r="INQ294" s="840"/>
      <c r="INR294" s="840"/>
      <c r="INS294" s="840"/>
      <c r="INT294" s="840"/>
      <c r="INU294" s="840"/>
      <c r="INV294" s="840"/>
      <c r="INW294" s="840"/>
      <c r="INX294" s="840"/>
      <c r="INY294" s="840"/>
      <c r="INZ294" s="840"/>
      <c r="IOA294" s="840"/>
      <c r="IOB294" s="840"/>
      <c r="IOC294" s="840"/>
      <c r="IOD294" s="840"/>
      <c r="IOE294" s="840"/>
      <c r="IOF294" s="840"/>
      <c r="IOG294" s="840"/>
      <c r="IOH294" s="840"/>
      <c r="IOI294" s="840"/>
      <c r="IOJ294" s="840"/>
      <c r="IOK294" s="840"/>
      <c r="IOL294" s="840"/>
      <c r="IOM294" s="840"/>
      <c r="ION294" s="840"/>
      <c r="IOO294" s="840"/>
      <c r="IOP294" s="840"/>
      <c r="IOQ294" s="840"/>
      <c r="IOR294" s="840"/>
      <c r="IOS294" s="840"/>
      <c r="IOT294" s="840"/>
      <c r="IOU294" s="840"/>
      <c r="IOV294" s="840"/>
      <c r="IOW294" s="840"/>
      <c r="IOX294" s="840"/>
      <c r="IOY294" s="840"/>
      <c r="IOZ294" s="840"/>
      <c r="IPA294" s="840"/>
      <c r="IPB294" s="840"/>
      <c r="IPC294" s="840"/>
      <c r="IPD294" s="840"/>
      <c r="IPE294" s="840"/>
      <c r="IPF294" s="840"/>
      <c r="IPG294" s="840"/>
      <c r="IPH294" s="840"/>
      <c r="IPI294" s="840"/>
      <c r="IPJ294" s="840"/>
      <c r="IPK294" s="840"/>
      <c r="IPL294" s="840"/>
      <c r="IPM294" s="840"/>
      <c r="IPN294" s="840"/>
      <c r="IPO294" s="840"/>
      <c r="IPP294" s="840"/>
      <c r="IPQ294" s="840"/>
      <c r="IPR294" s="840"/>
      <c r="IPS294" s="840"/>
      <c r="IPT294" s="840"/>
      <c r="IPU294" s="840"/>
      <c r="IPV294" s="840"/>
      <c r="IPW294" s="840"/>
      <c r="IPX294" s="840"/>
      <c r="IPY294" s="840"/>
      <c r="IPZ294" s="840"/>
      <c r="IQA294" s="840"/>
      <c r="IQB294" s="840"/>
      <c r="IQC294" s="840"/>
      <c r="IQD294" s="840"/>
      <c r="IQE294" s="840"/>
      <c r="IQF294" s="840"/>
      <c r="IQG294" s="840"/>
      <c r="IQH294" s="840"/>
      <c r="IQI294" s="840"/>
      <c r="IQJ294" s="840"/>
      <c r="IQK294" s="840"/>
      <c r="IQL294" s="840"/>
      <c r="IQM294" s="840"/>
      <c r="IQN294" s="840"/>
      <c r="IQO294" s="840"/>
      <c r="IQP294" s="840"/>
      <c r="IQQ294" s="840"/>
      <c r="IQR294" s="840"/>
      <c r="IQS294" s="840"/>
      <c r="IQT294" s="840"/>
      <c r="IQU294" s="840"/>
      <c r="IQV294" s="840"/>
      <c r="IQW294" s="840"/>
      <c r="IQX294" s="840"/>
      <c r="IQY294" s="840"/>
      <c r="IQZ294" s="840"/>
      <c r="IRA294" s="840"/>
      <c r="IRB294" s="840"/>
      <c r="IRC294" s="840"/>
      <c r="IRD294" s="840"/>
      <c r="IRE294" s="840"/>
      <c r="IRF294" s="840"/>
      <c r="IRG294" s="840"/>
      <c r="IRH294" s="840"/>
      <c r="IRI294" s="840"/>
      <c r="IRJ294" s="840"/>
      <c r="IRK294" s="840"/>
      <c r="IRL294" s="840"/>
      <c r="IRM294" s="840"/>
      <c r="IRN294" s="840"/>
      <c r="IRO294" s="840"/>
      <c r="IRP294" s="840"/>
      <c r="IRQ294" s="840"/>
      <c r="IRR294" s="840"/>
      <c r="IRS294" s="840"/>
      <c r="IRT294" s="840"/>
      <c r="IRU294" s="840"/>
      <c r="IRV294" s="840"/>
      <c r="IRW294" s="840"/>
      <c r="IRX294" s="840"/>
      <c r="IRY294" s="840"/>
      <c r="IRZ294" s="840"/>
      <c r="ISA294" s="840"/>
      <c r="ISB294" s="840"/>
      <c r="ISC294" s="840"/>
      <c r="ISD294" s="840"/>
      <c r="ISE294" s="840"/>
      <c r="ISF294" s="840"/>
      <c r="ISG294" s="840"/>
      <c r="ISH294" s="840"/>
      <c r="ISI294" s="840"/>
      <c r="ISJ294" s="840"/>
      <c r="ISK294" s="840"/>
      <c r="ISL294" s="840"/>
      <c r="ISM294" s="840"/>
      <c r="ISN294" s="840"/>
      <c r="ISO294" s="840"/>
      <c r="ISP294" s="840"/>
      <c r="ISQ294" s="840"/>
      <c r="ISR294" s="840"/>
      <c r="ISS294" s="840"/>
      <c r="IST294" s="840"/>
      <c r="ISU294" s="840"/>
      <c r="ISV294" s="840"/>
      <c r="ISW294" s="840"/>
      <c r="ISX294" s="840"/>
      <c r="ISY294" s="840"/>
      <c r="ISZ294" s="840"/>
      <c r="ITA294" s="840"/>
      <c r="ITB294" s="840"/>
      <c r="ITC294" s="840"/>
      <c r="ITD294" s="840"/>
      <c r="ITE294" s="840"/>
      <c r="ITF294" s="840"/>
      <c r="ITG294" s="840"/>
      <c r="ITH294" s="840"/>
      <c r="ITI294" s="840"/>
      <c r="ITJ294" s="840"/>
      <c r="ITK294" s="840"/>
      <c r="ITL294" s="840"/>
      <c r="ITM294" s="840"/>
      <c r="ITN294" s="840"/>
      <c r="ITO294" s="840"/>
      <c r="ITP294" s="840"/>
      <c r="ITQ294" s="840"/>
      <c r="ITR294" s="840"/>
      <c r="ITS294" s="840"/>
      <c r="ITT294" s="840"/>
      <c r="ITU294" s="840"/>
      <c r="ITV294" s="840"/>
      <c r="ITW294" s="840"/>
      <c r="ITX294" s="840"/>
      <c r="ITY294" s="840"/>
      <c r="ITZ294" s="840"/>
      <c r="IUA294" s="840"/>
      <c r="IUB294" s="840"/>
      <c r="IUC294" s="840"/>
      <c r="IUD294" s="840"/>
      <c r="IUE294" s="840"/>
      <c r="IUF294" s="840"/>
      <c r="IUG294" s="840"/>
      <c r="IUH294" s="840"/>
      <c r="IUI294" s="840"/>
      <c r="IUJ294" s="840"/>
      <c r="IUK294" s="840"/>
      <c r="IUL294" s="840"/>
      <c r="IUM294" s="840"/>
      <c r="IUN294" s="840"/>
      <c r="IUO294" s="840"/>
      <c r="IUP294" s="840"/>
      <c r="IUQ294" s="840"/>
      <c r="IUR294" s="840"/>
      <c r="IUS294" s="840"/>
      <c r="IUT294" s="840"/>
      <c r="IUU294" s="840"/>
      <c r="IUV294" s="840"/>
      <c r="IUW294" s="840"/>
      <c r="IUX294" s="840"/>
      <c r="IUY294" s="840"/>
      <c r="IUZ294" s="840"/>
      <c r="IVA294" s="840"/>
      <c r="IVB294" s="840"/>
      <c r="IVC294" s="840"/>
      <c r="IVD294" s="840"/>
      <c r="IVE294" s="840"/>
      <c r="IVF294" s="840"/>
      <c r="IVG294" s="840"/>
      <c r="IVH294" s="840"/>
      <c r="IVI294" s="840"/>
      <c r="IVJ294" s="840"/>
      <c r="IVK294" s="840"/>
      <c r="IVL294" s="840"/>
      <c r="IVM294" s="840"/>
      <c r="IVN294" s="840"/>
      <c r="IVO294" s="840"/>
      <c r="IVP294" s="840"/>
      <c r="IVQ294" s="840"/>
      <c r="IVR294" s="840"/>
      <c r="IVS294" s="840"/>
      <c r="IVT294" s="840"/>
      <c r="IVU294" s="840"/>
      <c r="IVV294" s="840"/>
      <c r="IVW294" s="840"/>
      <c r="IVX294" s="840"/>
      <c r="IVY294" s="840"/>
      <c r="IVZ294" s="840"/>
      <c r="IWA294" s="840"/>
      <c r="IWB294" s="840"/>
      <c r="IWC294" s="840"/>
      <c r="IWD294" s="840"/>
      <c r="IWE294" s="840"/>
      <c r="IWF294" s="840"/>
      <c r="IWG294" s="840"/>
      <c r="IWH294" s="840"/>
      <c r="IWI294" s="840"/>
      <c r="IWJ294" s="840"/>
      <c r="IWK294" s="840"/>
      <c r="IWL294" s="840"/>
      <c r="IWM294" s="840"/>
      <c r="IWN294" s="840"/>
      <c r="IWO294" s="840"/>
      <c r="IWP294" s="840"/>
      <c r="IWQ294" s="840"/>
      <c r="IWR294" s="840"/>
      <c r="IWS294" s="840"/>
      <c r="IWT294" s="840"/>
      <c r="IWU294" s="840"/>
      <c r="IWV294" s="840"/>
      <c r="IWW294" s="840"/>
      <c r="IWX294" s="840"/>
      <c r="IWY294" s="840"/>
      <c r="IWZ294" s="840"/>
      <c r="IXA294" s="840"/>
      <c r="IXB294" s="840"/>
      <c r="IXC294" s="840"/>
      <c r="IXD294" s="840"/>
      <c r="IXE294" s="840"/>
      <c r="IXF294" s="840"/>
      <c r="IXG294" s="840"/>
      <c r="IXH294" s="840"/>
      <c r="IXI294" s="840"/>
      <c r="IXJ294" s="840"/>
      <c r="IXK294" s="840"/>
      <c r="IXL294" s="840"/>
      <c r="IXM294" s="840"/>
      <c r="IXN294" s="840"/>
      <c r="IXO294" s="840"/>
      <c r="IXP294" s="840"/>
      <c r="IXQ294" s="840"/>
      <c r="IXR294" s="840"/>
      <c r="IXS294" s="840"/>
      <c r="IXT294" s="840"/>
      <c r="IXU294" s="840"/>
      <c r="IXV294" s="840"/>
      <c r="IXW294" s="840"/>
      <c r="IXX294" s="840"/>
      <c r="IXY294" s="840"/>
      <c r="IXZ294" s="840"/>
      <c r="IYA294" s="840"/>
      <c r="IYB294" s="840"/>
      <c r="IYC294" s="840"/>
      <c r="IYD294" s="840"/>
      <c r="IYE294" s="840"/>
      <c r="IYF294" s="840"/>
      <c r="IYG294" s="840"/>
      <c r="IYH294" s="840"/>
      <c r="IYI294" s="840"/>
      <c r="IYJ294" s="840"/>
      <c r="IYK294" s="840"/>
      <c r="IYL294" s="840"/>
      <c r="IYM294" s="840"/>
      <c r="IYN294" s="840"/>
      <c r="IYO294" s="840"/>
      <c r="IYP294" s="840"/>
      <c r="IYQ294" s="840"/>
      <c r="IYR294" s="840"/>
      <c r="IYS294" s="840"/>
      <c r="IYT294" s="840"/>
      <c r="IYU294" s="840"/>
      <c r="IYV294" s="840"/>
      <c r="IYW294" s="840"/>
      <c r="IYX294" s="840"/>
      <c r="IYY294" s="840"/>
      <c r="IYZ294" s="840"/>
      <c r="IZA294" s="840"/>
      <c r="IZB294" s="840"/>
      <c r="IZC294" s="840"/>
      <c r="IZD294" s="840"/>
      <c r="IZE294" s="840"/>
      <c r="IZF294" s="840"/>
      <c r="IZG294" s="840"/>
      <c r="IZH294" s="840"/>
      <c r="IZI294" s="840"/>
      <c r="IZJ294" s="840"/>
      <c r="IZK294" s="840"/>
      <c r="IZL294" s="840"/>
      <c r="IZM294" s="840"/>
      <c r="IZN294" s="840"/>
      <c r="IZO294" s="840"/>
      <c r="IZP294" s="840"/>
      <c r="IZQ294" s="840"/>
      <c r="IZR294" s="840"/>
      <c r="IZS294" s="840"/>
      <c r="IZT294" s="840"/>
      <c r="IZU294" s="840"/>
      <c r="IZV294" s="840"/>
      <c r="IZW294" s="840"/>
      <c r="IZX294" s="840"/>
      <c r="IZY294" s="840"/>
      <c r="IZZ294" s="840"/>
      <c r="JAA294" s="840"/>
      <c r="JAB294" s="840"/>
      <c r="JAC294" s="840"/>
      <c r="JAD294" s="840"/>
      <c r="JAE294" s="840"/>
      <c r="JAF294" s="840"/>
      <c r="JAG294" s="840"/>
      <c r="JAH294" s="840"/>
      <c r="JAI294" s="840"/>
      <c r="JAJ294" s="840"/>
      <c r="JAK294" s="840"/>
      <c r="JAL294" s="840"/>
      <c r="JAM294" s="840"/>
      <c r="JAN294" s="840"/>
      <c r="JAO294" s="840"/>
      <c r="JAP294" s="840"/>
      <c r="JAQ294" s="840"/>
      <c r="JAR294" s="840"/>
      <c r="JAS294" s="840"/>
      <c r="JAT294" s="840"/>
      <c r="JAU294" s="840"/>
      <c r="JAV294" s="840"/>
      <c r="JAW294" s="840"/>
      <c r="JAX294" s="840"/>
      <c r="JAY294" s="840"/>
      <c r="JAZ294" s="840"/>
      <c r="JBA294" s="840"/>
      <c r="JBB294" s="840"/>
      <c r="JBC294" s="840"/>
      <c r="JBD294" s="840"/>
      <c r="JBE294" s="840"/>
      <c r="JBF294" s="840"/>
      <c r="JBG294" s="840"/>
      <c r="JBH294" s="840"/>
      <c r="JBI294" s="840"/>
      <c r="JBJ294" s="840"/>
      <c r="JBK294" s="840"/>
      <c r="JBL294" s="840"/>
      <c r="JBM294" s="840"/>
      <c r="JBN294" s="840"/>
      <c r="JBO294" s="840"/>
      <c r="JBP294" s="840"/>
      <c r="JBQ294" s="840"/>
      <c r="JBR294" s="840"/>
      <c r="JBS294" s="840"/>
      <c r="JBT294" s="840"/>
      <c r="JBU294" s="840"/>
      <c r="JBV294" s="840"/>
      <c r="JBW294" s="840"/>
      <c r="JBX294" s="840"/>
      <c r="JBY294" s="840"/>
      <c r="JBZ294" s="840"/>
      <c r="JCA294" s="840"/>
      <c r="JCB294" s="840"/>
      <c r="JCC294" s="840"/>
      <c r="JCD294" s="840"/>
      <c r="JCE294" s="840"/>
      <c r="JCF294" s="840"/>
      <c r="JCG294" s="840"/>
      <c r="JCH294" s="840"/>
      <c r="JCI294" s="840"/>
      <c r="JCJ294" s="840"/>
      <c r="JCK294" s="840"/>
      <c r="JCL294" s="840"/>
      <c r="JCM294" s="840"/>
      <c r="JCN294" s="840"/>
      <c r="JCO294" s="840"/>
      <c r="JCP294" s="840"/>
      <c r="JCQ294" s="840"/>
      <c r="JCR294" s="840"/>
      <c r="JCS294" s="840"/>
      <c r="JCT294" s="840"/>
      <c r="JCU294" s="840"/>
      <c r="JCV294" s="840"/>
      <c r="JCW294" s="840"/>
      <c r="JCX294" s="840"/>
      <c r="JCY294" s="840"/>
      <c r="JCZ294" s="840"/>
      <c r="JDA294" s="840"/>
      <c r="JDB294" s="840"/>
      <c r="JDC294" s="840"/>
      <c r="JDD294" s="840"/>
      <c r="JDE294" s="840"/>
      <c r="JDF294" s="840"/>
      <c r="JDG294" s="840"/>
      <c r="JDH294" s="840"/>
      <c r="JDI294" s="840"/>
      <c r="JDJ294" s="840"/>
      <c r="JDK294" s="840"/>
      <c r="JDL294" s="840"/>
      <c r="JDM294" s="840"/>
      <c r="JDN294" s="840"/>
      <c r="JDO294" s="840"/>
      <c r="JDP294" s="840"/>
      <c r="JDQ294" s="840"/>
      <c r="JDR294" s="840"/>
      <c r="JDS294" s="840"/>
      <c r="JDT294" s="840"/>
      <c r="JDU294" s="840"/>
      <c r="JDV294" s="840"/>
      <c r="JDW294" s="840"/>
      <c r="JDX294" s="840"/>
      <c r="JDY294" s="840"/>
      <c r="JDZ294" s="840"/>
      <c r="JEA294" s="840"/>
      <c r="JEB294" s="840"/>
      <c r="JEC294" s="840"/>
      <c r="JED294" s="840"/>
      <c r="JEE294" s="840"/>
      <c r="JEF294" s="840"/>
      <c r="JEG294" s="840"/>
      <c r="JEH294" s="840"/>
      <c r="JEI294" s="840"/>
      <c r="JEJ294" s="840"/>
      <c r="JEK294" s="840"/>
      <c r="JEL294" s="840"/>
      <c r="JEM294" s="840"/>
      <c r="JEN294" s="840"/>
      <c r="JEO294" s="840"/>
      <c r="JEP294" s="840"/>
      <c r="JEQ294" s="840"/>
      <c r="JER294" s="840"/>
      <c r="JES294" s="840"/>
      <c r="JET294" s="840"/>
      <c r="JEU294" s="840"/>
      <c r="JEV294" s="840"/>
      <c r="JEW294" s="840"/>
      <c r="JEX294" s="840"/>
      <c r="JEY294" s="840"/>
      <c r="JEZ294" s="840"/>
      <c r="JFA294" s="840"/>
      <c r="JFB294" s="840"/>
      <c r="JFC294" s="840"/>
      <c r="JFD294" s="840"/>
      <c r="JFE294" s="840"/>
      <c r="JFF294" s="840"/>
      <c r="JFG294" s="840"/>
      <c r="JFH294" s="840"/>
      <c r="JFI294" s="840"/>
      <c r="JFJ294" s="840"/>
      <c r="JFK294" s="840"/>
      <c r="JFL294" s="840"/>
      <c r="JFM294" s="840"/>
      <c r="JFN294" s="840"/>
      <c r="JFO294" s="840"/>
      <c r="JFP294" s="840"/>
      <c r="JFQ294" s="840"/>
      <c r="JFR294" s="840"/>
      <c r="JFS294" s="840"/>
      <c r="JFT294" s="840"/>
      <c r="JFU294" s="840"/>
      <c r="JFV294" s="840"/>
      <c r="JFW294" s="840"/>
      <c r="JFX294" s="840"/>
      <c r="JFY294" s="840"/>
      <c r="JFZ294" s="840"/>
      <c r="JGA294" s="840"/>
      <c r="JGB294" s="840"/>
      <c r="JGC294" s="840"/>
      <c r="JGD294" s="840"/>
      <c r="JGE294" s="840"/>
      <c r="JGF294" s="840"/>
      <c r="JGG294" s="840"/>
      <c r="JGH294" s="840"/>
      <c r="JGI294" s="840"/>
      <c r="JGJ294" s="840"/>
      <c r="JGK294" s="840"/>
      <c r="JGL294" s="840"/>
      <c r="JGM294" s="840"/>
      <c r="JGN294" s="840"/>
      <c r="JGO294" s="840"/>
      <c r="JGP294" s="840"/>
      <c r="JGQ294" s="840"/>
      <c r="JGR294" s="840"/>
      <c r="JGS294" s="840"/>
      <c r="JGT294" s="840"/>
      <c r="JGU294" s="840"/>
      <c r="JGV294" s="840"/>
      <c r="JGW294" s="840"/>
      <c r="JGX294" s="840"/>
      <c r="JGY294" s="840"/>
      <c r="JGZ294" s="840"/>
      <c r="JHA294" s="840"/>
      <c r="JHB294" s="840"/>
      <c r="JHC294" s="840"/>
      <c r="JHD294" s="840"/>
      <c r="JHE294" s="840"/>
      <c r="JHF294" s="840"/>
      <c r="JHG294" s="840"/>
      <c r="JHH294" s="840"/>
      <c r="JHI294" s="840"/>
      <c r="JHJ294" s="840"/>
      <c r="JHK294" s="840"/>
      <c r="JHL294" s="840"/>
      <c r="JHM294" s="840"/>
      <c r="JHN294" s="840"/>
      <c r="JHO294" s="840"/>
      <c r="JHP294" s="840"/>
      <c r="JHQ294" s="840"/>
      <c r="JHR294" s="840"/>
      <c r="JHS294" s="840"/>
      <c r="JHT294" s="840"/>
      <c r="JHU294" s="840"/>
      <c r="JHV294" s="840"/>
      <c r="JHW294" s="840"/>
      <c r="JHX294" s="840"/>
      <c r="JHY294" s="840"/>
      <c r="JHZ294" s="840"/>
      <c r="JIA294" s="840"/>
      <c r="JIB294" s="840"/>
      <c r="JIC294" s="840"/>
      <c r="JID294" s="840"/>
      <c r="JIE294" s="840"/>
      <c r="JIF294" s="840"/>
      <c r="JIG294" s="840"/>
      <c r="JIH294" s="840"/>
      <c r="JII294" s="840"/>
      <c r="JIJ294" s="840"/>
      <c r="JIK294" s="840"/>
      <c r="JIL294" s="840"/>
      <c r="JIM294" s="840"/>
      <c r="JIN294" s="840"/>
      <c r="JIO294" s="840"/>
      <c r="JIP294" s="840"/>
      <c r="JIQ294" s="840"/>
      <c r="JIR294" s="840"/>
      <c r="JIS294" s="840"/>
      <c r="JIT294" s="840"/>
      <c r="JIU294" s="840"/>
      <c r="JIV294" s="840"/>
      <c r="JIW294" s="840"/>
      <c r="JIX294" s="840"/>
      <c r="JIY294" s="840"/>
      <c r="JIZ294" s="840"/>
      <c r="JJA294" s="840"/>
      <c r="JJB294" s="840"/>
      <c r="JJC294" s="840"/>
      <c r="JJD294" s="840"/>
      <c r="JJE294" s="840"/>
      <c r="JJF294" s="840"/>
      <c r="JJG294" s="840"/>
      <c r="JJH294" s="840"/>
      <c r="JJI294" s="840"/>
      <c r="JJJ294" s="840"/>
      <c r="JJK294" s="840"/>
      <c r="JJL294" s="840"/>
      <c r="JJM294" s="840"/>
      <c r="JJN294" s="840"/>
      <c r="JJO294" s="840"/>
      <c r="JJP294" s="840"/>
      <c r="JJQ294" s="840"/>
      <c r="JJR294" s="840"/>
      <c r="JJS294" s="840"/>
      <c r="JJT294" s="840"/>
      <c r="JJU294" s="840"/>
      <c r="JJV294" s="840"/>
      <c r="JJW294" s="840"/>
      <c r="JJX294" s="840"/>
      <c r="JJY294" s="840"/>
      <c r="JJZ294" s="840"/>
      <c r="JKA294" s="840"/>
      <c r="JKB294" s="840"/>
      <c r="JKC294" s="840"/>
      <c r="JKD294" s="840"/>
      <c r="JKE294" s="840"/>
      <c r="JKF294" s="840"/>
      <c r="JKG294" s="840"/>
      <c r="JKH294" s="840"/>
      <c r="JKI294" s="840"/>
      <c r="JKJ294" s="840"/>
      <c r="JKK294" s="840"/>
      <c r="JKL294" s="840"/>
      <c r="JKM294" s="840"/>
      <c r="JKN294" s="840"/>
      <c r="JKO294" s="840"/>
      <c r="JKP294" s="840"/>
      <c r="JKQ294" s="840"/>
      <c r="JKR294" s="840"/>
      <c r="JKS294" s="840"/>
      <c r="JKT294" s="840"/>
      <c r="JKU294" s="840"/>
      <c r="JKV294" s="840"/>
      <c r="JKW294" s="840"/>
      <c r="JKX294" s="840"/>
      <c r="JKY294" s="840"/>
      <c r="JKZ294" s="840"/>
      <c r="JLA294" s="840"/>
      <c r="JLB294" s="840"/>
      <c r="JLC294" s="840"/>
      <c r="JLD294" s="840"/>
      <c r="JLE294" s="840"/>
      <c r="JLF294" s="840"/>
      <c r="JLG294" s="840"/>
      <c r="JLH294" s="840"/>
      <c r="JLI294" s="840"/>
      <c r="JLJ294" s="840"/>
      <c r="JLK294" s="840"/>
      <c r="JLL294" s="840"/>
      <c r="JLM294" s="840"/>
      <c r="JLN294" s="840"/>
      <c r="JLO294" s="840"/>
      <c r="JLP294" s="840"/>
      <c r="JLQ294" s="840"/>
      <c r="JLR294" s="840"/>
      <c r="JLS294" s="840"/>
      <c r="JLT294" s="840"/>
      <c r="JLU294" s="840"/>
      <c r="JLV294" s="840"/>
      <c r="JLW294" s="840"/>
      <c r="JLX294" s="840"/>
      <c r="JLY294" s="840"/>
      <c r="JLZ294" s="840"/>
      <c r="JMA294" s="840"/>
      <c r="JMB294" s="840"/>
      <c r="JMC294" s="840"/>
      <c r="JMD294" s="840"/>
      <c r="JME294" s="840"/>
      <c r="JMF294" s="840"/>
      <c r="JMG294" s="840"/>
      <c r="JMH294" s="840"/>
      <c r="JMI294" s="840"/>
      <c r="JMJ294" s="840"/>
      <c r="JMK294" s="840"/>
      <c r="JML294" s="840"/>
      <c r="JMM294" s="840"/>
      <c r="JMN294" s="840"/>
      <c r="JMO294" s="840"/>
      <c r="JMP294" s="840"/>
      <c r="JMQ294" s="840"/>
      <c r="JMR294" s="840"/>
      <c r="JMS294" s="840"/>
      <c r="JMT294" s="840"/>
      <c r="JMU294" s="840"/>
      <c r="JMV294" s="840"/>
      <c r="JMW294" s="840"/>
      <c r="JMX294" s="840"/>
      <c r="JMY294" s="840"/>
      <c r="JMZ294" s="840"/>
      <c r="JNA294" s="840"/>
      <c r="JNB294" s="840"/>
      <c r="JNC294" s="840"/>
      <c r="JND294" s="840"/>
      <c r="JNE294" s="840"/>
      <c r="JNF294" s="840"/>
      <c r="JNG294" s="840"/>
      <c r="JNH294" s="840"/>
      <c r="JNI294" s="840"/>
      <c r="JNJ294" s="840"/>
      <c r="JNK294" s="840"/>
      <c r="JNL294" s="840"/>
      <c r="JNM294" s="840"/>
      <c r="JNN294" s="840"/>
      <c r="JNO294" s="840"/>
      <c r="JNP294" s="840"/>
      <c r="JNQ294" s="840"/>
      <c r="JNR294" s="840"/>
      <c r="JNS294" s="840"/>
      <c r="JNT294" s="840"/>
      <c r="JNU294" s="840"/>
      <c r="JNV294" s="840"/>
      <c r="JNW294" s="840"/>
      <c r="JNX294" s="840"/>
      <c r="JNY294" s="840"/>
      <c r="JNZ294" s="840"/>
      <c r="JOA294" s="840"/>
      <c r="JOB294" s="840"/>
      <c r="JOC294" s="840"/>
      <c r="JOD294" s="840"/>
      <c r="JOE294" s="840"/>
      <c r="JOF294" s="840"/>
      <c r="JOG294" s="840"/>
      <c r="JOH294" s="840"/>
      <c r="JOI294" s="840"/>
      <c r="JOJ294" s="840"/>
      <c r="JOK294" s="840"/>
      <c r="JOL294" s="840"/>
      <c r="JOM294" s="840"/>
      <c r="JON294" s="840"/>
      <c r="JOO294" s="840"/>
      <c r="JOP294" s="840"/>
      <c r="JOQ294" s="840"/>
      <c r="JOR294" s="840"/>
      <c r="JOS294" s="840"/>
      <c r="JOT294" s="840"/>
      <c r="JOU294" s="840"/>
      <c r="JOV294" s="840"/>
      <c r="JOW294" s="840"/>
      <c r="JOX294" s="840"/>
      <c r="JOY294" s="840"/>
      <c r="JOZ294" s="840"/>
      <c r="JPA294" s="840"/>
      <c r="JPB294" s="840"/>
      <c r="JPC294" s="840"/>
      <c r="JPD294" s="840"/>
      <c r="JPE294" s="840"/>
      <c r="JPF294" s="840"/>
      <c r="JPG294" s="840"/>
      <c r="JPH294" s="840"/>
      <c r="JPI294" s="840"/>
      <c r="JPJ294" s="840"/>
      <c r="JPK294" s="840"/>
      <c r="JPL294" s="840"/>
      <c r="JPM294" s="840"/>
      <c r="JPN294" s="840"/>
      <c r="JPO294" s="840"/>
      <c r="JPP294" s="840"/>
      <c r="JPQ294" s="840"/>
      <c r="JPR294" s="840"/>
      <c r="JPS294" s="840"/>
      <c r="JPT294" s="840"/>
      <c r="JPU294" s="840"/>
      <c r="JPV294" s="840"/>
      <c r="JPW294" s="840"/>
      <c r="JPX294" s="840"/>
      <c r="JPY294" s="840"/>
      <c r="JPZ294" s="840"/>
      <c r="JQA294" s="840"/>
      <c r="JQB294" s="840"/>
      <c r="JQC294" s="840"/>
      <c r="JQD294" s="840"/>
      <c r="JQE294" s="840"/>
      <c r="JQF294" s="840"/>
      <c r="JQG294" s="840"/>
      <c r="JQH294" s="840"/>
      <c r="JQI294" s="840"/>
      <c r="JQJ294" s="840"/>
      <c r="JQK294" s="840"/>
      <c r="JQL294" s="840"/>
      <c r="JQM294" s="840"/>
      <c r="JQN294" s="840"/>
      <c r="JQO294" s="840"/>
      <c r="JQP294" s="840"/>
      <c r="JQQ294" s="840"/>
      <c r="JQR294" s="840"/>
      <c r="JQS294" s="840"/>
      <c r="JQT294" s="840"/>
      <c r="JQU294" s="840"/>
      <c r="JQV294" s="840"/>
      <c r="JQW294" s="840"/>
      <c r="JQX294" s="840"/>
      <c r="JQY294" s="840"/>
      <c r="JQZ294" s="840"/>
      <c r="JRA294" s="840"/>
      <c r="JRB294" s="840"/>
      <c r="JRC294" s="840"/>
      <c r="JRD294" s="840"/>
      <c r="JRE294" s="840"/>
      <c r="JRF294" s="840"/>
      <c r="JRG294" s="840"/>
      <c r="JRH294" s="840"/>
      <c r="JRI294" s="840"/>
      <c r="JRJ294" s="840"/>
      <c r="JRK294" s="840"/>
      <c r="JRL294" s="840"/>
      <c r="JRM294" s="840"/>
      <c r="JRN294" s="840"/>
      <c r="JRO294" s="840"/>
      <c r="JRP294" s="840"/>
      <c r="JRQ294" s="840"/>
      <c r="JRR294" s="840"/>
      <c r="JRS294" s="840"/>
      <c r="JRT294" s="840"/>
      <c r="JRU294" s="840"/>
      <c r="JRV294" s="840"/>
      <c r="JRW294" s="840"/>
      <c r="JRX294" s="840"/>
      <c r="JRY294" s="840"/>
      <c r="JRZ294" s="840"/>
      <c r="JSA294" s="840"/>
      <c r="JSB294" s="840"/>
      <c r="JSC294" s="840"/>
      <c r="JSD294" s="840"/>
      <c r="JSE294" s="840"/>
      <c r="JSF294" s="840"/>
      <c r="JSG294" s="840"/>
      <c r="JSH294" s="840"/>
      <c r="JSI294" s="840"/>
      <c r="JSJ294" s="840"/>
      <c r="JSK294" s="840"/>
      <c r="JSL294" s="840"/>
      <c r="JSM294" s="840"/>
      <c r="JSN294" s="840"/>
      <c r="JSO294" s="840"/>
      <c r="JSP294" s="840"/>
      <c r="JSQ294" s="840"/>
      <c r="JSR294" s="840"/>
      <c r="JSS294" s="840"/>
      <c r="JST294" s="840"/>
      <c r="JSU294" s="840"/>
      <c r="JSV294" s="840"/>
      <c r="JSW294" s="840"/>
      <c r="JSX294" s="840"/>
      <c r="JSY294" s="840"/>
      <c r="JSZ294" s="840"/>
      <c r="JTA294" s="840"/>
      <c r="JTB294" s="840"/>
      <c r="JTC294" s="840"/>
      <c r="JTD294" s="840"/>
      <c r="JTE294" s="840"/>
      <c r="JTF294" s="840"/>
      <c r="JTG294" s="840"/>
      <c r="JTH294" s="840"/>
      <c r="JTI294" s="840"/>
      <c r="JTJ294" s="840"/>
      <c r="JTK294" s="840"/>
      <c r="JTL294" s="840"/>
      <c r="JTM294" s="840"/>
      <c r="JTN294" s="840"/>
      <c r="JTO294" s="840"/>
      <c r="JTP294" s="840"/>
      <c r="JTQ294" s="840"/>
      <c r="JTR294" s="840"/>
      <c r="JTS294" s="840"/>
      <c r="JTT294" s="840"/>
      <c r="JTU294" s="840"/>
      <c r="JTV294" s="840"/>
      <c r="JTW294" s="840"/>
      <c r="JTX294" s="840"/>
      <c r="JTY294" s="840"/>
      <c r="JTZ294" s="840"/>
      <c r="JUA294" s="840"/>
      <c r="JUB294" s="840"/>
      <c r="JUC294" s="840"/>
      <c r="JUD294" s="840"/>
      <c r="JUE294" s="840"/>
      <c r="JUF294" s="840"/>
      <c r="JUG294" s="840"/>
      <c r="JUH294" s="840"/>
      <c r="JUI294" s="840"/>
      <c r="JUJ294" s="840"/>
      <c r="JUK294" s="840"/>
      <c r="JUL294" s="840"/>
      <c r="JUM294" s="840"/>
      <c r="JUN294" s="840"/>
      <c r="JUO294" s="840"/>
      <c r="JUP294" s="840"/>
      <c r="JUQ294" s="840"/>
      <c r="JUR294" s="840"/>
      <c r="JUS294" s="840"/>
      <c r="JUT294" s="840"/>
      <c r="JUU294" s="840"/>
      <c r="JUV294" s="840"/>
      <c r="JUW294" s="840"/>
      <c r="JUX294" s="840"/>
      <c r="JUY294" s="840"/>
      <c r="JUZ294" s="840"/>
      <c r="JVA294" s="840"/>
      <c r="JVB294" s="840"/>
      <c r="JVC294" s="840"/>
      <c r="JVD294" s="840"/>
      <c r="JVE294" s="840"/>
      <c r="JVF294" s="840"/>
      <c r="JVG294" s="840"/>
      <c r="JVH294" s="840"/>
      <c r="JVI294" s="840"/>
      <c r="JVJ294" s="840"/>
      <c r="JVK294" s="840"/>
      <c r="JVL294" s="840"/>
      <c r="JVM294" s="840"/>
      <c r="JVN294" s="840"/>
      <c r="JVO294" s="840"/>
      <c r="JVP294" s="840"/>
      <c r="JVQ294" s="840"/>
      <c r="JVR294" s="840"/>
      <c r="JVS294" s="840"/>
      <c r="JVT294" s="840"/>
      <c r="JVU294" s="840"/>
      <c r="JVV294" s="840"/>
      <c r="JVW294" s="840"/>
      <c r="JVX294" s="840"/>
      <c r="JVY294" s="840"/>
      <c r="JVZ294" s="840"/>
      <c r="JWA294" s="840"/>
      <c r="JWB294" s="840"/>
      <c r="JWC294" s="840"/>
      <c r="JWD294" s="840"/>
      <c r="JWE294" s="840"/>
      <c r="JWF294" s="840"/>
      <c r="JWG294" s="840"/>
      <c r="JWH294" s="840"/>
      <c r="JWI294" s="840"/>
      <c r="JWJ294" s="840"/>
      <c r="JWK294" s="840"/>
      <c r="JWL294" s="840"/>
      <c r="JWM294" s="840"/>
      <c r="JWN294" s="840"/>
      <c r="JWO294" s="840"/>
      <c r="JWP294" s="840"/>
      <c r="JWQ294" s="840"/>
      <c r="JWR294" s="840"/>
      <c r="JWS294" s="840"/>
      <c r="JWT294" s="840"/>
      <c r="JWU294" s="840"/>
      <c r="JWV294" s="840"/>
      <c r="JWW294" s="840"/>
      <c r="JWX294" s="840"/>
      <c r="JWY294" s="840"/>
      <c r="JWZ294" s="840"/>
      <c r="JXA294" s="840"/>
      <c r="JXB294" s="840"/>
      <c r="JXC294" s="840"/>
      <c r="JXD294" s="840"/>
      <c r="JXE294" s="840"/>
      <c r="JXF294" s="840"/>
      <c r="JXG294" s="840"/>
      <c r="JXH294" s="840"/>
      <c r="JXI294" s="840"/>
      <c r="JXJ294" s="840"/>
      <c r="JXK294" s="840"/>
      <c r="JXL294" s="840"/>
      <c r="JXM294" s="840"/>
      <c r="JXN294" s="840"/>
      <c r="JXO294" s="840"/>
      <c r="JXP294" s="840"/>
      <c r="JXQ294" s="840"/>
      <c r="JXR294" s="840"/>
      <c r="JXS294" s="840"/>
      <c r="JXT294" s="840"/>
      <c r="JXU294" s="840"/>
      <c r="JXV294" s="840"/>
      <c r="JXW294" s="840"/>
      <c r="JXX294" s="840"/>
      <c r="JXY294" s="840"/>
      <c r="JXZ294" s="840"/>
      <c r="JYA294" s="840"/>
      <c r="JYB294" s="840"/>
      <c r="JYC294" s="840"/>
      <c r="JYD294" s="840"/>
      <c r="JYE294" s="840"/>
      <c r="JYF294" s="840"/>
      <c r="JYG294" s="840"/>
      <c r="JYH294" s="840"/>
      <c r="JYI294" s="840"/>
      <c r="JYJ294" s="840"/>
      <c r="JYK294" s="840"/>
      <c r="JYL294" s="840"/>
      <c r="JYM294" s="840"/>
      <c r="JYN294" s="840"/>
      <c r="JYO294" s="840"/>
      <c r="JYP294" s="840"/>
      <c r="JYQ294" s="840"/>
      <c r="JYR294" s="840"/>
      <c r="JYS294" s="840"/>
      <c r="JYT294" s="840"/>
      <c r="JYU294" s="840"/>
      <c r="JYV294" s="840"/>
      <c r="JYW294" s="840"/>
      <c r="JYX294" s="840"/>
      <c r="JYY294" s="840"/>
      <c r="JYZ294" s="840"/>
      <c r="JZA294" s="840"/>
      <c r="JZB294" s="840"/>
      <c r="JZC294" s="840"/>
      <c r="JZD294" s="840"/>
      <c r="JZE294" s="840"/>
      <c r="JZF294" s="840"/>
      <c r="JZG294" s="840"/>
      <c r="JZH294" s="840"/>
      <c r="JZI294" s="840"/>
      <c r="JZJ294" s="840"/>
      <c r="JZK294" s="840"/>
      <c r="JZL294" s="840"/>
      <c r="JZM294" s="840"/>
      <c r="JZN294" s="840"/>
      <c r="JZO294" s="840"/>
      <c r="JZP294" s="840"/>
      <c r="JZQ294" s="840"/>
      <c r="JZR294" s="840"/>
      <c r="JZS294" s="840"/>
      <c r="JZT294" s="840"/>
      <c r="JZU294" s="840"/>
      <c r="JZV294" s="840"/>
      <c r="JZW294" s="840"/>
      <c r="JZX294" s="840"/>
      <c r="JZY294" s="840"/>
      <c r="JZZ294" s="840"/>
      <c r="KAA294" s="840"/>
      <c r="KAB294" s="840"/>
      <c r="KAC294" s="840"/>
      <c r="KAD294" s="840"/>
      <c r="KAE294" s="840"/>
      <c r="KAF294" s="840"/>
      <c r="KAG294" s="840"/>
      <c r="KAH294" s="840"/>
      <c r="KAI294" s="840"/>
      <c r="KAJ294" s="840"/>
      <c r="KAK294" s="840"/>
      <c r="KAL294" s="840"/>
      <c r="KAM294" s="840"/>
      <c r="KAN294" s="840"/>
      <c r="KAO294" s="840"/>
      <c r="KAP294" s="840"/>
      <c r="KAQ294" s="840"/>
      <c r="KAR294" s="840"/>
      <c r="KAS294" s="840"/>
      <c r="KAT294" s="840"/>
      <c r="KAU294" s="840"/>
      <c r="KAV294" s="840"/>
      <c r="KAW294" s="840"/>
      <c r="KAX294" s="840"/>
      <c r="KAY294" s="840"/>
      <c r="KAZ294" s="840"/>
      <c r="KBA294" s="840"/>
      <c r="KBB294" s="840"/>
      <c r="KBC294" s="840"/>
      <c r="KBD294" s="840"/>
      <c r="KBE294" s="840"/>
      <c r="KBF294" s="840"/>
      <c r="KBG294" s="840"/>
      <c r="KBH294" s="840"/>
      <c r="KBI294" s="840"/>
      <c r="KBJ294" s="840"/>
      <c r="KBK294" s="840"/>
      <c r="KBL294" s="840"/>
      <c r="KBM294" s="840"/>
      <c r="KBN294" s="840"/>
      <c r="KBO294" s="840"/>
      <c r="KBP294" s="840"/>
      <c r="KBQ294" s="840"/>
      <c r="KBR294" s="840"/>
      <c r="KBS294" s="840"/>
      <c r="KBT294" s="840"/>
      <c r="KBU294" s="840"/>
      <c r="KBV294" s="840"/>
      <c r="KBW294" s="840"/>
      <c r="KBX294" s="840"/>
      <c r="KBY294" s="840"/>
      <c r="KBZ294" s="840"/>
      <c r="KCA294" s="840"/>
      <c r="KCB294" s="840"/>
      <c r="KCC294" s="840"/>
      <c r="KCD294" s="840"/>
      <c r="KCE294" s="840"/>
      <c r="KCF294" s="840"/>
      <c r="KCG294" s="840"/>
      <c r="KCH294" s="840"/>
      <c r="KCI294" s="840"/>
      <c r="KCJ294" s="840"/>
      <c r="KCK294" s="840"/>
      <c r="KCL294" s="840"/>
      <c r="KCM294" s="840"/>
      <c r="KCN294" s="840"/>
      <c r="KCO294" s="840"/>
      <c r="KCP294" s="840"/>
      <c r="KCQ294" s="840"/>
      <c r="KCR294" s="840"/>
      <c r="KCS294" s="840"/>
      <c r="KCT294" s="840"/>
      <c r="KCU294" s="840"/>
      <c r="KCV294" s="840"/>
      <c r="KCW294" s="840"/>
      <c r="KCX294" s="840"/>
      <c r="KCY294" s="840"/>
      <c r="KCZ294" s="840"/>
      <c r="KDA294" s="840"/>
      <c r="KDB294" s="840"/>
      <c r="KDC294" s="840"/>
      <c r="KDD294" s="840"/>
      <c r="KDE294" s="840"/>
      <c r="KDF294" s="840"/>
      <c r="KDG294" s="840"/>
      <c r="KDH294" s="840"/>
      <c r="KDI294" s="840"/>
      <c r="KDJ294" s="840"/>
      <c r="KDK294" s="840"/>
      <c r="KDL294" s="840"/>
      <c r="KDM294" s="840"/>
      <c r="KDN294" s="840"/>
      <c r="KDO294" s="840"/>
      <c r="KDP294" s="840"/>
      <c r="KDQ294" s="840"/>
      <c r="KDR294" s="840"/>
      <c r="KDS294" s="840"/>
      <c r="KDT294" s="840"/>
      <c r="KDU294" s="840"/>
      <c r="KDV294" s="840"/>
      <c r="KDW294" s="840"/>
      <c r="KDX294" s="840"/>
      <c r="KDY294" s="840"/>
      <c r="KDZ294" s="840"/>
      <c r="KEA294" s="840"/>
      <c r="KEB294" s="840"/>
      <c r="KEC294" s="840"/>
      <c r="KED294" s="840"/>
      <c r="KEE294" s="840"/>
      <c r="KEF294" s="840"/>
      <c r="KEG294" s="840"/>
      <c r="KEH294" s="840"/>
      <c r="KEI294" s="840"/>
      <c r="KEJ294" s="840"/>
      <c r="KEK294" s="840"/>
      <c r="KEL294" s="840"/>
      <c r="KEM294" s="840"/>
      <c r="KEN294" s="840"/>
      <c r="KEO294" s="840"/>
      <c r="KEP294" s="840"/>
      <c r="KEQ294" s="840"/>
      <c r="KER294" s="840"/>
      <c r="KES294" s="840"/>
      <c r="KET294" s="840"/>
      <c r="KEU294" s="840"/>
      <c r="KEV294" s="840"/>
      <c r="KEW294" s="840"/>
      <c r="KEX294" s="840"/>
      <c r="KEY294" s="840"/>
      <c r="KEZ294" s="840"/>
      <c r="KFA294" s="840"/>
      <c r="KFB294" s="840"/>
      <c r="KFC294" s="840"/>
      <c r="KFD294" s="840"/>
      <c r="KFE294" s="840"/>
      <c r="KFF294" s="840"/>
      <c r="KFG294" s="840"/>
      <c r="KFH294" s="840"/>
      <c r="KFI294" s="840"/>
      <c r="KFJ294" s="840"/>
      <c r="KFK294" s="840"/>
      <c r="KFL294" s="840"/>
      <c r="KFM294" s="840"/>
      <c r="KFN294" s="840"/>
      <c r="KFO294" s="840"/>
      <c r="KFP294" s="840"/>
      <c r="KFQ294" s="840"/>
      <c r="KFR294" s="840"/>
      <c r="KFS294" s="840"/>
      <c r="KFT294" s="840"/>
      <c r="KFU294" s="840"/>
      <c r="KFV294" s="840"/>
      <c r="KFW294" s="840"/>
      <c r="KFX294" s="840"/>
      <c r="KFY294" s="840"/>
      <c r="KFZ294" s="840"/>
      <c r="KGA294" s="840"/>
      <c r="KGB294" s="840"/>
      <c r="KGC294" s="840"/>
      <c r="KGD294" s="840"/>
      <c r="KGE294" s="840"/>
      <c r="KGF294" s="840"/>
      <c r="KGG294" s="840"/>
      <c r="KGH294" s="840"/>
      <c r="KGI294" s="840"/>
      <c r="KGJ294" s="840"/>
      <c r="KGK294" s="840"/>
      <c r="KGL294" s="840"/>
      <c r="KGM294" s="840"/>
      <c r="KGN294" s="840"/>
      <c r="KGO294" s="840"/>
      <c r="KGP294" s="840"/>
      <c r="KGQ294" s="840"/>
      <c r="KGR294" s="840"/>
      <c r="KGS294" s="840"/>
      <c r="KGT294" s="840"/>
      <c r="KGU294" s="840"/>
      <c r="KGV294" s="840"/>
      <c r="KGW294" s="840"/>
      <c r="KGX294" s="840"/>
      <c r="KGY294" s="840"/>
      <c r="KGZ294" s="840"/>
      <c r="KHA294" s="840"/>
      <c r="KHB294" s="840"/>
      <c r="KHC294" s="840"/>
      <c r="KHD294" s="840"/>
      <c r="KHE294" s="840"/>
      <c r="KHF294" s="840"/>
      <c r="KHG294" s="840"/>
      <c r="KHH294" s="840"/>
      <c r="KHI294" s="840"/>
      <c r="KHJ294" s="840"/>
      <c r="KHK294" s="840"/>
      <c r="KHL294" s="840"/>
      <c r="KHM294" s="840"/>
      <c r="KHN294" s="840"/>
      <c r="KHO294" s="840"/>
      <c r="KHP294" s="840"/>
      <c r="KHQ294" s="840"/>
      <c r="KHR294" s="840"/>
      <c r="KHS294" s="840"/>
      <c r="KHT294" s="840"/>
      <c r="KHU294" s="840"/>
      <c r="KHV294" s="840"/>
      <c r="KHW294" s="840"/>
      <c r="KHX294" s="840"/>
      <c r="KHY294" s="840"/>
      <c r="KHZ294" s="840"/>
      <c r="KIA294" s="840"/>
      <c r="KIB294" s="840"/>
      <c r="KIC294" s="840"/>
      <c r="KID294" s="840"/>
      <c r="KIE294" s="840"/>
      <c r="KIF294" s="840"/>
      <c r="KIG294" s="840"/>
      <c r="KIH294" s="840"/>
      <c r="KII294" s="840"/>
      <c r="KIJ294" s="840"/>
      <c r="KIK294" s="840"/>
      <c r="KIL294" s="840"/>
      <c r="KIM294" s="840"/>
      <c r="KIN294" s="840"/>
      <c r="KIO294" s="840"/>
      <c r="KIP294" s="840"/>
      <c r="KIQ294" s="840"/>
      <c r="KIR294" s="840"/>
      <c r="KIS294" s="840"/>
      <c r="KIT294" s="840"/>
      <c r="KIU294" s="840"/>
      <c r="KIV294" s="840"/>
      <c r="KIW294" s="840"/>
      <c r="KIX294" s="840"/>
      <c r="KIY294" s="840"/>
      <c r="KIZ294" s="840"/>
      <c r="KJA294" s="840"/>
      <c r="KJB294" s="840"/>
      <c r="KJC294" s="840"/>
      <c r="KJD294" s="840"/>
      <c r="KJE294" s="840"/>
      <c r="KJF294" s="840"/>
      <c r="KJG294" s="840"/>
      <c r="KJH294" s="840"/>
      <c r="KJI294" s="840"/>
      <c r="KJJ294" s="840"/>
      <c r="KJK294" s="840"/>
      <c r="KJL294" s="840"/>
      <c r="KJM294" s="840"/>
      <c r="KJN294" s="840"/>
      <c r="KJO294" s="840"/>
      <c r="KJP294" s="840"/>
      <c r="KJQ294" s="840"/>
      <c r="KJR294" s="840"/>
      <c r="KJS294" s="840"/>
      <c r="KJT294" s="840"/>
      <c r="KJU294" s="840"/>
      <c r="KJV294" s="840"/>
      <c r="KJW294" s="840"/>
      <c r="KJX294" s="840"/>
      <c r="KJY294" s="840"/>
      <c r="KJZ294" s="840"/>
      <c r="KKA294" s="840"/>
      <c r="KKB294" s="840"/>
      <c r="KKC294" s="840"/>
      <c r="KKD294" s="840"/>
      <c r="KKE294" s="840"/>
      <c r="KKF294" s="840"/>
      <c r="KKG294" s="840"/>
      <c r="KKH294" s="840"/>
      <c r="KKI294" s="840"/>
      <c r="KKJ294" s="840"/>
      <c r="KKK294" s="840"/>
      <c r="KKL294" s="840"/>
      <c r="KKM294" s="840"/>
      <c r="KKN294" s="840"/>
      <c r="KKO294" s="840"/>
      <c r="KKP294" s="840"/>
      <c r="KKQ294" s="840"/>
      <c r="KKR294" s="840"/>
      <c r="KKS294" s="840"/>
      <c r="KKT294" s="840"/>
      <c r="KKU294" s="840"/>
      <c r="KKV294" s="840"/>
      <c r="KKW294" s="840"/>
      <c r="KKX294" s="840"/>
      <c r="KKY294" s="840"/>
      <c r="KKZ294" s="840"/>
      <c r="KLA294" s="840"/>
      <c r="KLB294" s="840"/>
      <c r="KLC294" s="840"/>
      <c r="KLD294" s="840"/>
      <c r="KLE294" s="840"/>
      <c r="KLF294" s="840"/>
      <c r="KLG294" s="840"/>
      <c r="KLH294" s="840"/>
      <c r="KLI294" s="840"/>
      <c r="KLJ294" s="840"/>
      <c r="KLK294" s="840"/>
      <c r="KLL294" s="840"/>
      <c r="KLM294" s="840"/>
      <c r="KLN294" s="840"/>
      <c r="KLO294" s="840"/>
      <c r="KLP294" s="840"/>
      <c r="KLQ294" s="840"/>
      <c r="KLR294" s="840"/>
      <c r="KLS294" s="840"/>
      <c r="KLT294" s="840"/>
      <c r="KLU294" s="840"/>
      <c r="KLV294" s="840"/>
      <c r="KLW294" s="840"/>
      <c r="KLX294" s="840"/>
      <c r="KLY294" s="840"/>
      <c r="KLZ294" s="840"/>
      <c r="KMA294" s="840"/>
      <c r="KMB294" s="840"/>
      <c r="KMC294" s="840"/>
      <c r="KMD294" s="840"/>
      <c r="KME294" s="840"/>
      <c r="KMF294" s="840"/>
      <c r="KMG294" s="840"/>
      <c r="KMH294" s="840"/>
      <c r="KMI294" s="840"/>
      <c r="KMJ294" s="840"/>
      <c r="KMK294" s="840"/>
      <c r="KML294" s="840"/>
      <c r="KMM294" s="840"/>
      <c r="KMN294" s="840"/>
      <c r="KMO294" s="840"/>
      <c r="KMP294" s="840"/>
      <c r="KMQ294" s="840"/>
      <c r="KMR294" s="840"/>
      <c r="KMS294" s="840"/>
      <c r="KMT294" s="840"/>
      <c r="KMU294" s="840"/>
      <c r="KMV294" s="840"/>
      <c r="KMW294" s="840"/>
      <c r="KMX294" s="840"/>
      <c r="KMY294" s="840"/>
      <c r="KMZ294" s="840"/>
      <c r="KNA294" s="840"/>
      <c r="KNB294" s="840"/>
      <c r="KNC294" s="840"/>
      <c r="KND294" s="840"/>
      <c r="KNE294" s="840"/>
      <c r="KNF294" s="840"/>
      <c r="KNG294" s="840"/>
      <c r="KNH294" s="840"/>
      <c r="KNI294" s="840"/>
      <c r="KNJ294" s="840"/>
      <c r="KNK294" s="840"/>
      <c r="KNL294" s="840"/>
      <c r="KNM294" s="840"/>
      <c r="KNN294" s="840"/>
      <c r="KNO294" s="840"/>
      <c r="KNP294" s="840"/>
      <c r="KNQ294" s="840"/>
      <c r="KNR294" s="840"/>
      <c r="KNS294" s="840"/>
      <c r="KNT294" s="840"/>
      <c r="KNU294" s="840"/>
      <c r="KNV294" s="840"/>
      <c r="KNW294" s="840"/>
      <c r="KNX294" s="840"/>
      <c r="KNY294" s="840"/>
      <c r="KNZ294" s="840"/>
      <c r="KOA294" s="840"/>
      <c r="KOB294" s="840"/>
      <c r="KOC294" s="840"/>
      <c r="KOD294" s="840"/>
      <c r="KOE294" s="840"/>
      <c r="KOF294" s="840"/>
      <c r="KOG294" s="840"/>
      <c r="KOH294" s="840"/>
      <c r="KOI294" s="840"/>
      <c r="KOJ294" s="840"/>
      <c r="KOK294" s="840"/>
      <c r="KOL294" s="840"/>
      <c r="KOM294" s="840"/>
      <c r="KON294" s="840"/>
      <c r="KOO294" s="840"/>
      <c r="KOP294" s="840"/>
      <c r="KOQ294" s="840"/>
      <c r="KOR294" s="840"/>
      <c r="KOS294" s="840"/>
      <c r="KOT294" s="840"/>
      <c r="KOU294" s="840"/>
      <c r="KOV294" s="840"/>
      <c r="KOW294" s="840"/>
      <c r="KOX294" s="840"/>
      <c r="KOY294" s="840"/>
      <c r="KOZ294" s="840"/>
      <c r="KPA294" s="840"/>
      <c r="KPB294" s="840"/>
      <c r="KPC294" s="840"/>
      <c r="KPD294" s="840"/>
      <c r="KPE294" s="840"/>
      <c r="KPF294" s="840"/>
      <c r="KPG294" s="840"/>
      <c r="KPH294" s="840"/>
      <c r="KPI294" s="840"/>
      <c r="KPJ294" s="840"/>
      <c r="KPK294" s="840"/>
      <c r="KPL294" s="840"/>
      <c r="KPM294" s="840"/>
      <c r="KPN294" s="840"/>
      <c r="KPO294" s="840"/>
      <c r="KPP294" s="840"/>
      <c r="KPQ294" s="840"/>
      <c r="KPR294" s="840"/>
      <c r="KPS294" s="840"/>
      <c r="KPT294" s="840"/>
      <c r="KPU294" s="840"/>
      <c r="KPV294" s="840"/>
      <c r="KPW294" s="840"/>
      <c r="KPX294" s="840"/>
      <c r="KPY294" s="840"/>
      <c r="KPZ294" s="840"/>
      <c r="KQA294" s="840"/>
      <c r="KQB294" s="840"/>
      <c r="KQC294" s="840"/>
      <c r="KQD294" s="840"/>
      <c r="KQE294" s="840"/>
      <c r="KQF294" s="840"/>
      <c r="KQG294" s="840"/>
      <c r="KQH294" s="840"/>
      <c r="KQI294" s="840"/>
      <c r="KQJ294" s="840"/>
      <c r="KQK294" s="840"/>
      <c r="KQL294" s="840"/>
      <c r="KQM294" s="840"/>
      <c r="KQN294" s="840"/>
      <c r="KQO294" s="840"/>
      <c r="KQP294" s="840"/>
      <c r="KQQ294" s="840"/>
      <c r="KQR294" s="840"/>
      <c r="KQS294" s="840"/>
      <c r="KQT294" s="840"/>
      <c r="KQU294" s="840"/>
      <c r="KQV294" s="840"/>
      <c r="KQW294" s="840"/>
      <c r="KQX294" s="840"/>
      <c r="KQY294" s="840"/>
      <c r="KQZ294" s="840"/>
      <c r="KRA294" s="840"/>
      <c r="KRB294" s="840"/>
      <c r="KRC294" s="840"/>
      <c r="KRD294" s="840"/>
      <c r="KRE294" s="840"/>
      <c r="KRF294" s="840"/>
      <c r="KRG294" s="840"/>
      <c r="KRH294" s="840"/>
      <c r="KRI294" s="840"/>
      <c r="KRJ294" s="840"/>
      <c r="KRK294" s="840"/>
      <c r="KRL294" s="840"/>
      <c r="KRM294" s="840"/>
      <c r="KRN294" s="840"/>
      <c r="KRO294" s="840"/>
      <c r="KRP294" s="840"/>
      <c r="KRQ294" s="840"/>
      <c r="KRR294" s="840"/>
      <c r="KRS294" s="840"/>
      <c r="KRT294" s="840"/>
      <c r="KRU294" s="840"/>
      <c r="KRV294" s="840"/>
      <c r="KRW294" s="840"/>
      <c r="KRX294" s="840"/>
      <c r="KRY294" s="840"/>
      <c r="KRZ294" s="840"/>
      <c r="KSA294" s="840"/>
      <c r="KSB294" s="840"/>
      <c r="KSC294" s="840"/>
      <c r="KSD294" s="840"/>
      <c r="KSE294" s="840"/>
      <c r="KSF294" s="840"/>
      <c r="KSG294" s="840"/>
      <c r="KSH294" s="840"/>
      <c r="KSI294" s="840"/>
      <c r="KSJ294" s="840"/>
      <c r="KSK294" s="840"/>
      <c r="KSL294" s="840"/>
      <c r="KSM294" s="840"/>
      <c r="KSN294" s="840"/>
      <c r="KSO294" s="840"/>
      <c r="KSP294" s="840"/>
      <c r="KSQ294" s="840"/>
      <c r="KSR294" s="840"/>
      <c r="KSS294" s="840"/>
      <c r="KST294" s="840"/>
      <c r="KSU294" s="840"/>
      <c r="KSV294" s="840"/>
      <c r="KSW294" s="840"/>
      <c r="KSX294" s="840"/>
      <c r="KSY294" s="840"/>
      <c r="KSZ294" s="840"/>
      <c r="KTA294" s="840"/>
      <c r="KTB294" s="840"/>
      <c r="KTC294" s="840"/>
      <c r="KTD294" s="840"/>
      <c r="KTE294" s="840"/>
      <c r="KTF294" s="840"/>
      <c r="KTG294" s="840"/>
      <c r="KTH294" s="840"/>
      <c r="KTI294" s="840"/>
      <c r="KTJ294" s="840"/>
      <c r="KTK294" s="840"/>
      <c r="KTL294" s="840"/>
      <c r="KTM294" s="840"/>
      <c r="KTN294" s="840"/>
      <c r="KTO294" s="840"/>
      <c r="KTP294" s="840"/>
      <c r="KTQ294" s="840"/>
      <c r="KTR294" s="840"/>
      <c r="KTS294" s="840"/>
      <c r="KTT294" s="840"/>
      <c r="KTU294" s="840"/>
      <c r="KTV294" s="840"/>
      <c r="KTW294" s="840"/>
      <c r="KTX294" s="840"/>
      <c r="KTY294" s="840"/>
      <c r="KTZ294" s="840"/>
      <c r="KUA294" s="840"/>
      <c r="KUB294" s="840"/>
      <c r="KUC294" s="840"/>
      <c r="KUD294" s="840"/>
      <c r="KUE294" s="840"/>
      <c r="KUF294" s="840"/>
      <c r="KUG294" s="840"/>
      <c r="KUH294" s="840"/>
      <c r="KUI294" s="840"/>
      <c r="KUJ294" s="840"/>
      <c r="KUK294" s="840"/>
      <c r="KUL294" s="840"/>
      <c r="KUM294" s="840"/>
      <c r="KUN294" s="840"/>
      <c r="KUO294" s="840"/>
      <c r="KUP294" s="840"/>
      <c r="KUQ294" s="840"/>
      <c r="KUR294" s="840"/>
      <c r="KUS294" s="840"/>
      <c r="KUT294" s="840"/>
      <c r="KUU294" s="840"/>
      <c r="KUV294" s="840"/>
      <c r="KUW294" s="840"/>
      <c r="KUX294" s="840"/>
      <c r="KUY294" s="840"/>
      <c r="KUZ294" s="840"/>
      <c r="KVA294" s="840"/>
      <c r="KVB294" s="840"/>
      <c r="KVC294" s="840"/>
      <c r="KVD294" s="840"/>
      <c r="KVE294" s="840"/>
      <c r="KVF294" s="840"/>
      <c r="KVG294" s="840"/>
      <c r="KVH294" s="840"/>
      <c r="KVI294" s="840"/>
      <c r="KVJ294" s="840"/>
      <c r="KVK294" s="840"/>
      <c r="KVL294" s="840"/>
      <c r="KVM294" s="840"/>
      <c r="KVN294" s="840"/>
      <c r="KVO294" s="840"/>
      <c r="KVP294" s="840"/>
      <c r="KVQ294" s="840"/>
      <c r="KVR294" s="840"/>
      <c r="KVS294" s="840"/>
      <c r="KVT294" s="840"/>
      <c r="KVU294" s="840"/>
      <c r="KVV294" s="840"/>
      <c r="KVW294" s="840"/>
      <c r="KVX294" s="840"/>
      <c r="KVY294" s="840"/>
      <c r="KVZ294" s="840"/>
      <c r="KWA294" s="840"/>
      <c r="KWB294" s="840"/>
      <c r="KWC294" s="840"/>
      <c r="KWD294" s="840"/>
      <c r="KWE294" s="840"/>
      <c r="KWF294" s="840"/>
      <c r="KWG294" s="840"/>
      <c r="KWH294" s="840"/>
      <c r="KWI294" s="840"/>
      <c r="KWJ294" s="840"/>
      <c r="KWK294" s="840"/>
      <c r="KWL294" s="840"/>
      <c r="KWM294" s="840"/>
      <c r="KWN294" s="840"/>
      <c r="KWO294" s="840"/>
      <c r="KWP294" s="840"/>
      <c r="KWQ294" s="840"/>
      <c r="KWR294" s="840"/>
      <c r="KWS294" s="840"/>
      <c r="KWT294" s="840"/>
      <c r="KWU294" s="840"/>
      <c r="KWV294" s="840"/>
      <c r="KWW294" s="840"/>
      <c r="KWX294" s="840"/>
      <c r="KWY294" s="840"/>
      <c r="KWZ294" s="840"/>
      <c r="KXA294" s="840"/>
      <c r="KXB294" s="840"/>
      <c r="KXC294" s="840"/>
      <c r="KXD294" s="840"/>
      <c r="KXE294" s="840"/>
      <c r="KXF294" s="840"/>
      <c r="KXG294" s="840"/>
      <c r="KXH294" s="840"/>
      <c r="KXI294" s="840"/>
      <c r="KXJ294" s="840"/>
      <c r="KXK294" s="840"/>
      <c r="KXL294" s="840"/>
      <c r="KXM294" s="840"/>
      <c r="KXN294" s="840"/>
      <c r="KXO294" s="840"/>
      <c r="KXP294" s="840"/>
      <c r="KXQ294" s="840"/>
      <c r="KXR294" s="840"/>
      <c r="KXS294" s="840"/>
      <c r="KXT294" s="840"/>
      <c r="KXU294" s="840"/>
      <c r="KXV294" s="840"/>
      <c r="KXW294" s="840"/>
      <c r="KXX294" s="840"/>
      <c r="KXY294" s="840"/>
      <c r="KXZ294" s="840"/>
      <c r="KYA294" s="840"/>
      <c r="KYB294" s="840"/>
      <c r="KYC294" s="840"/>
      <c r="KYD294" s="840"/>
      <c r="KYE294" s="840"/>
      <c r="KYF294" s="840"/>
      <c r="KYG294" s="840"/>
      <c r="KYH294" s="840"/>
      <c r="KYI294" s="840"/>
      <c r="KYJ294" s="840"/>
      <c r="KYK294" s="840"/>
      <c r="KYL294" s="840"/>
      <c r="KYM294" s="840"/>
      <c r="KYN294" s="840"/>
      <c r="KYO294" s="840"/>
      <c r="KYP294" s="840"/>
      <c r="KYQ294" s="840"/>
      <c r="KYR294" s="840"/>
      <c r="KYS294" s="840"/>
      <c r="KYT294" s="840"/>
      <c r="KYU294" s="840"/>
      <c r="KYV294" s="840"/>
      <c r="KYW294" s="840"/>
      <c r="KYX294" s="840"/>
      <c r="KYY294" s="840"/>
      <c r="KYZ294" s="840"/>
      <c r="KZA294" s="840"/>
      <c r="KZB294" s="840"/>
      <c r="KZC294" s="840"/>
      <c r="KZD294" s="840"/>
      <c r="KZE294" s="840"/>
      <c r="KZF294" s="840"/>
      <c r="KZG294" s="840"/>
      <c r="KZH294" s="840"/>
      <c r="KZI294" s="840"/>
      <c r="KZJ294" s="840"/>
      <c r="KZK294" s="840"/>
      <c r="KZL294" s="840"/>
      <c r="KZM294" s="840"/>
      <c r="KZN294" s="840"/>
      <c r="KZO294" s="840"/>
      <c r="KZP294" s="840"/>
      <c r="KZQ294" s="840"/>
      <c r="KZR294" s="840"/>
      <c r="KZS294" s="840"/>
      <c r="KZT294" s="840"/>
      <c r="KZU294" s="840"/>
      <c r="KZV294" s="840"/>
      <c r="KZW294" s="840"/>
      <c r="KZX294" s="840"/>
      <c r="KZY294" s="840"/>
      <c r="KZZ294" s="840"/>
      <c r="LAA294" s="840"/>
      <c r="LAB294" s="840"/>
      <c r="LAC294" s="840"/>
      <c r="LAD294" s="840"/>
      <c r="LAE294" s="840"/>
      <c r="LAF294" s="840"/>
      <c r="LAG294" s="840"/>
      <c r="LAH294" s="840"/>
      <c r="LAI294" s="840"/>
      <c r="LAJ294" s="840"/>
      <c r="LAK294" s="840"/>
      <c r="LAL294" s="840"/>
      <c r="LAM294" s="840"/>
      <c r="LAN294" s="840"/>
      <c r="LAO294" s="840"/>
      <c r="LAP294" s="840"/>
      <c r="LAQ294" s="840"/>
      <c r="LAR294" s="840"/>
      <c r="LAS294" s="840"/>
      <c r="LAT294" s="840"/>
      <c r="LAU294" s="840"/>
      <c r="LAV294" s="840"/>
      <c r="LAW294" s="840"/>
      <c r="LAX294" s="840"/>
      <c r="LAY294" s="840"/>
      <c r="LAZ294" s="840"/>
      <c r="LBA294" s="840"/>
      <c r="LBB294" s="840"/>
      <c r="LBC294" s="840"/>
      <c r="LBD294" s="840"/>
      <c r="LBE294" s="840"/>
      <c r="LBF294" s="840"/>
      <c r="LBG294" s="840"/>
      <c r="LBH294" s="840"/>
      <c r="LBI294" s="840"/>
      <c r="LBJ294" s="840"/>
      <c r="LBK294" s="840"/>
      <c r="LBL294" s="840"/>
      <c r="LBM294" s="840"/>
      <c r="LBN294" s="840"/>
      <c r="LBO294" s="840"/>
      <c r="LBP294" s="840"/>
      <c r="LBQ294" s="840"/>
      <c r="LBR294" s="840"/>
      <c r="LBS294" s="840"/>
      <c r="LBT294" s="840"/>
      <c r="LBU294" s="840"/>
      <c r="LBV294" s="840"/>
      <c r="LBW294" s="840"/>
      <c r="LBX294" s="840"/>
      <c r="LBY294" s="840"/>
      <c r="LBZ294" s="840"/>
      <c r="LCA294" s="840"/>
      <c r="LCB294" s="840"/>
      <c r="LCC294" s="840"/>
      <c r="LCD294" s="840"/>
      <c r="LCE294" s="840"/>
      <c r="LCF294" s="840"/>
      <c r="LCG294" s="840"/>
      <c r="LCH294" s="840"/>
      <c r="LCI294" s="840"/>
      <c r="LCJ294" s="840"/>
      <c r="LCK294" s="840"/>
      <c r="LCL294" s="840"/>
      <c r="LCM294" s="840"/>
      <c r="LCN294" s="840"/>
      <c r="LCO294" s="840"/>
      <c r="LCP294" s="840"/>
      <c r="LCQ294" s="840"/>
      <c r="LCR294" s="840"/>
      <c r="LCS294" s="840"/>
      <c r="LCT294" s="840"/>
      <c r="LCU294" s="840"/>
      <c r="LCV294" s="840"/>
      <c r="LCW294" s="840"/>
      <c r="LCX294" s="840"/>
      <c r="LCY294" s="840"/>
      <c r="LCZ294" s="840"/>
      <c r="LDA294" s="840"/>
      <c r="LDB294" s="840"/>
      <c r="LDC294" s="840"/>
      <c r="LDD294" s="840"/>
      <c r="LDE294" s="840"/>
      <c r="LDF294" s="840"/>
      <c r="LDG294" s="840"/>
      <c r="LDH294" s="840"/>
      <c r="LDI294" s="840"/>
      <c r="LDJ294" s="840"/>
      <c r="LDK294" s="840"/>
      <c r="LDL294" s="840"/>
      <c r="LDM294" s="840"/>
      <c r="LDN294" s="840"/>
      <c r="LDO294" s="840"/>
      <c r="LDP294" s="840"/>
      <c r="LDQ294" s="840"/>
      <c r="LDR294" s="840"/>
      <c r="LDS294" s="840"/>
      <c r="LDT294" s="840"/>
      <c r="LDU294" s="840"/>
      <c r="LDV294" s="840"/>
      <c r="LDW294" s="840"/>
      <c r="LDX294" s="840"/>
      <c r="LDY294" s="840"/>
      <c r="LDZ294" s="840"/>
      <c r="LEA294" s="840"/>
      <c r="LEB294" s="840"/>
      <c r="LEC294" s="840"/>
      <c r="LED294" s="840"/>
      <c r="LEE294" s="840"/>
      <c r="LEF294" s="840"/>
      <c r="LEG294" s="840"/>
      <c r="LEH294" s="840"/>
      <c r="LEI294" s="840"/>
      <c r="LEJ294" s="840"/>
      <c r="LEK294" s="840"/>
      <c r="LEL294" s="840"/>
      <c r="LEM294" s="840"/>
      <c r="LEN294" s="840"/>
      <c r="LEO294" s="840"/>
      <c r="LEP294" s="840"/>
      <c r="LEQ294" s="840"/>
      <c r="LER294" s="840"/>
      <c r="LES294" s="840"/>
      <c r="LET294" s="840"/>
      <c r="LEU294" s="840"/>
      <c r="LEV294" s="840"/>
      <c r="LEW294" s="840"/>
      <c r="LEX294" s="840"/>
      <c r="LEY294" s="840"/>
      <c r="LEZ294" s="840"/>
      <c r="LFA294" s="840"/>
      <c r="LFB294" s="840"/>
      <c r="LFC294" s="840"/>
      <c r="LFD294" s="840"/>
      <c r="LFE294" s="840"/>
      <c r="LFF294" s="840"/>
      <c r="LFG294" s="840"/>
      <c r="LFH294" s="840"/>
      <c r="LFI294" s="840"/>
      <c r="LFJ294" s="840"/>
      <c r="LFK294" s="840"/>
      <c r="LFL294" s="840"/>
      <c r="LFM294" s="840"/>
      <c r="LFN294" s="840"/>
      <c r="LFO294" s="840"/>
      <c r="LFP294" s="840"/>
      <c r="LFQ294" s="840"/>
      <c r="LFR294" s="840"/>
      <c r="LFS294" s="840"/>
      <c r="LFT294" s="840"/>
      <c r="LFU294" s="840"/>
      <c r="LFV294" s="840"/>
      <c r="LFW294" s="840"/>
      <c r="LFX294" s="840"/>
      <c r="LFY294" s="840"/>
      <c r="LFZ294" s="840"/>
      <c r="LGA294" s="840"/>
      <c r="LGB294" s="840"/>
      <c r="LGC294" s="840"/>
      <c r="LGD294" s="840"/>
      <c r="LGE294" s="840"/>
      <c r="LGF294" s="840"/>
      <c r="LGG294" s="840"/>
      <c r="LGH294" s="840"/>
      <c r="LGI294" s="840"/>
      <c r="LGJ294" s="840"/>
      <c r="LGK294" s="840"/>
      <c r="LGL294" s="840"/>
      <c r="LGM294" s="840"/>
      <c r="LGN294" s="840"/>
      <c r="LGO294" s="840"/>
      <c r="LGP294" s="840"/>
      <c r="LGQ294" s="840"/>
      <c r="LGR294" s="840"/>
      <c r="LGS294" s="840"/>
      <c r="LGT294" s="840"/>
      <c r="LGU294" s="840"/>
      <c r="LGV294" s="840"/>
      <c r="LGW294" s="840"/>
      <c r="LGX294" s="840"/>
      <c r="LGY294" s="840"/>
      <c r="LGZ294" s="840"/>
      <c r="LHA294" s="840"/>
      <c r="LHB294" s="840"/>
      <c r="LHC294" s="840"/>
      <c r="LHD294" s="840"/>
      <c r="LHE294" s="840"/>
      <c r="LHF294" s="840"/>
      <c r="LHG294" s="840"/>
      <c r="LHH294" s="840"/>
      <c r="LHI294" s="840"/>
      <c r="LHJ294" s="840"/>
      <c r="LHK294" s="840"/>
      <c r="LHL294" s="840"/>
      <c r="LHM294" s="840"/>
      <c r="LHN294" s="840"/>
      <c r="LHO294" s="840"/>
      <c r="LHP294" s="840"/>
      <c r="LHQ294" s="840"/>
      <c r="LHR294" s="840"/>
      <c r="LHS294" s="840"/>
      <c r="LHT294" s="840"/>
      <c r="LHU294" s="840"/>
      <c r="LHV294" s="840"/>
      <c r="LHW294" s="840"/>
      <c r="LHX294" s="840"/>
      <c r="LHY294" s="840"/>
      <c r="LHZ294" s="840"/>
      <c r="LIA294" s="840"/>
      <c r="LIB294" s="840"/>
      <c r="LIC294" s="840"/>
      <c r="LID294" s="840"/>
      <c r="LIE294" s="840"/>
      <c r="LIF294" s="840"/>
      <c r="LIG294" s="840"/>
      <c r="LIH294" s="840"/>
      <c r="LII294" s="840"/>
      <c r="LIJ294" s="840"/>
      <c r="LIK294" s="840"/>
      <c r="LIL294" s="840"/>
      <c r="LIM294" s="840"/>
      <c r="LIN294" s="840"/>
      <c r="LIO294" s="840"/>
      <c r="LIP294" s="840"/>
      <c r="LIQ294" s="840"/>
      <c r="LIR294" s="840"/>
      <c r="LIS294" s="840"/>
      <c r="LIT294" s="840"/>
      <c r="LIU294" s="840"/>
      <c r="LIV294" s="840"/>
      <c r="LIW294" s="840"/>
      <c r="LIX294" s="840"/>
      <c r="LIY294" s="840"/>
      <c r="LIZ294" s="840"/>
      <c r="LJA294" s="840"/>
      <c r="LJB294" s="840"/>
      <c r="LJC294" s="840"/>
      <c r="LJD294" s="840"/>
      <c r="LJE294" s="840"/>
      <c r="LJF294" s="840"/>
      <c r="LJG294" s="840"/>
      <c r="LJH294" s="840"/>
      <c r="LJI294" s="840"/>
      <c r="LJJ294" s="840"/>
      <c r="LJK294" s="840"/>
      <c r="LJL294" s="840"/>
      <c r="LJM294" s="840"/>
      <c r="LJN294" s="840"/>
      <c r="LJO294" s="840"/>
      <c r="LJP294" s="840"/>
      <c r="LJQ294" s="840"/>
      <c r="LJR294" s="840"/>
      <c r="LJS294" s="840"/>
      <c r="LJT294" s="840"/>
      <c r="LJU294" s="840"/>
      <c r="LJV294" s="840"/>
      <c r="LJW294" s="840"/>
      <c r="LJX294" s="840"/>
      <c r="LJY294" s="840"/>
      <c r="LJZ294" s="840"/>
      <c r="LKA294" s="840"/>
      <c r="LKB294" s="840"/>
      <c r="LKC294" s="840"/>
      <c r="LKD294" s="840"/>
      <c r="LKE294" s="840"/>
      <c r="LKF294" s="840"/>
      <c r="LKG294" s="840"/>
      <c r="LKH294" s="840"/>
      <c r="LKI294" s="840"/>
      <c r="LKJ294" s="840"/>
      <c r="LKK294" s="840"/>
      <c r="LKL294" s="840"/>
      <c r="LKM294" s="840"/>
      <c r="LKN294" s="840"/>
      <c r="LKO294" s="840"/>
      <c r="LKP294" s="840"/>
      <c r="LKQ294" s="840"/>
      <c r="LKR294" s="840"/>
      <c r="LKS294" s="840"/>
      <c r="LKT294" s="840"/>
      <c r="LKU294" s="840"/>
      <c r="LKV294" s="840"/>
      <c r="LKW294" s="840"/>
      <c r="LKX294" s="840"/>
      <c r="LKY294" s="840"/>
      <c r="LKZ294" s="840"/>
      <c r="LLA294" s="840"/>
      <c r="LLB294" s="840"/>
      <c r="LLC294" s="840"/>
      <c r="LLD294" s="840"/>
      <c r="LLE294" s="840"/>
      <c r="LLF294" s="840"/>
      <c r="LLG294" s="840"/>
      <c r="LLH294" s="840"/>
      <c r="LLI294" s="840"/>
      <c r="LLJ294" s="840"/>
      <c r="LLK294" s="840"/>
      <c r="LLL294" s="840"/>
      <c r="LLM294" s="840"/>
      <c r="LLN294" s="840"/>
      <c r="LLO294" s="840"/>
      <c r="LLP294" s="840"/>
      <c r="LLQ294" s="840"/>
      <c r="LLR294" s="840"/>
      <c r="LLS294" s="840"/>
      <c r="LLT294" s="840"/>
      <c r="LLU294" s="840"/>
      <c r="LLV294" s="840"/>
      <c r="LLW294" s="840"/>
      <c r="LLX294" s="840"/>
      <c r="LLY294" s="840"/>
      <c r="LLZ294" s="840"/>
      <c r="LMA294" s="840"/>
      <c r="LMB294" s="840"/>
      <c r="LMC294" s="840"/>
      <c r="LMD294" s="840"/>
      <c r="LME294" s="840"/>
      <c r="LMF294" s="840"/>
      <c r="LMG294" s="840"/>
      <c r="LMH294" s="840"/>
      <c r="LMI294" s="840"/>
      <c r="LMJ294" s="840"/>
      <c r="LMK294" s="840"/>
      <c r="LML294" s="840"/>
      <c r="LMM294" s="840"/>
      <c r="LMN294" s="840"/>
      <c r="LMO294" s="840"/>
      <c r="LMP294" s="840"/>
      <c r="LMQ294" s="840"/>
      <c r="LMR294" s="840"/>
      <c r="LMS294" s="840"/>
      <c r="LMT294" s="840"/>
      <c r="LMU294" s="840"/>
      <c r="LMV294" s="840"/>
      <c r="LMW294" s="840"/>
      <c r="LMX294" s="840"/>
      <c r="LMY294" s="840"/>
      <c r="LMZ294" s="840"/>
      <c r="LNA294" s="840"/>
      <c r="LNB294" s="840"/>
      <c r="LNC294" s="840"/>
      <c r="LND294" s="840"/>
      <c r="LNE294" s="840"/>
      <c r="LNF294" s="840"/>
      <c r="LNG294" s="840"/>
      <c r="LNH294" s="840"/>
      <c r="LNI294" s="840"/>
      <c r="LNJ294" s="840"/>
      <c r="LNK294" s="840"/>
      <c r="LNL294" s="840"/>
      <c r="LNM294" s="840"/>
      <c r="LNN294" s="840"/>
      <c r="LNO294" s="840"/>
      <c r="LNP294" s="840"/>
      <c r="LNQ294" s="840"/>
      <c r="LNR294" s="840"/>
      <c r="LNS294" s="840"/>
      <c r="LNT294" s="840"/>
      <c r="LNU294" s="840"/>
      <c r="LNV294" s="840"/>
      <c r="LNW294" s="840"/>
      <c r="LNX294" s="840"/>
      <c r="LNY294" s="840"/>
      <c r="LNZ294" s="840"/>
      <c r="LOA294" s="840"/>
      <c r="LOB294" s="840"/>
      <c r="LOC294" s="840"/>
      <c r="LOD294" s="840"/>
      <c r="LOE294" s="840"/>
      <c r="LOF294" s="840"/>
      <c r="LOG294" s="840"/>
      <c r="LOH294" s="840"/>
      <c r="LOI294" s="840"/>
      <c r="LOJ294" s="840"/>
      <c r="LOK294" s="840"/>
      <c r="LOL294" s="840"/>
      <c r="LOM294" s="840"/>
      <c r="LON294" s="840"/>
      <c r="LOO294" s="840"/>
      <c r="LOP294" s="840"/>
      <c r="LOQ294" s="840"/>
      <c r="LOR294" s="840"/>
      <c r="LOS294" s="840"/>
      <c r="LOT294" s="840"/>
      <c r="LOU294" s="840"/>
      <c r="LOV294" s="840"/>
      <c r="LOW294" s="840"/>
      <c r="LOX294" s="840"/>
      <c r="LOY294" s="840"/>
      <c r="LOZ294" s="840"/>
      <c r="LPA294" s="840"/>
      <c r="LPB294" s="840"/>
      <c r="LPC294" s="840"/>
      <c r="LPD294" s="840"/>
      <c r="LPE294" s="840"/>
      <c r="LPF294" s="840"/>
      <c r="LPG294" s="840"/>
      <c r="LPH294" s="840"/>
      <c r="LPI294" s="840"/>
      <c r="LPJ294" s="840"/>
      <c r="LPK294" s="840"/>
      <c r="LPL294" s="840"/>
      <c r="LPM294" s="840"/>
      <c r="LPN294" s="840"/>
      <c r="LPO294" s="840"/>
      <c r="LPP294" s="840"/>
      <c r="LPQ294" s="840"/>
      <c r="LPR294" s="840"/>
      <c r="LPS294" s="840"/>
      <c r="LPT294" s="840"/>
      <c r="LPU294" s="840"/>
      <c r="LPV294" s="840"/>
      <c r="LPW294" s="840"/>
      <c r="LPX294" s="840"/>
      <c r="LPY294" s="840"/>
      <c r="LPZ294" s="840"/>
      <c r="LQA294" s="840"/>
      <c r="LQB294" s="840"/>
      <c r="LQC294" s="840"/>
      <c r="LQD294" s="840"/>
      <c r="LQE294" s="840"/>
      <c r="LQF294" s="840"/>
      <c r="LQG294" s="840"/>
      <c r="LQH294" s="840"/>
      <c r="LQI294" s="840"/>
      <c r="LQJ294" s="840"/>
      <c r="LQK294" s="840"/>
      <c r="LQL294" s="840"/>
      <c r="LQM294" s="840"/>
      <c r="LQN294" s="840"/>
      <c r="LQO294" s="840"/>
      <c r="LQP294" s="840"/>
      <c r="LQQ294" s="840"/>
      <c r="LQR294" s="840"/>
      <c r="LQS294" s="840"/>
      <c r="LQT294" s="840"/>
      <c r="LQU294" s="840"/>
      <c r="LQV294" s="840"/>
      <c r="LQW294" s="840"/>
      <c r="LQX294" s="840"/>
      <c r="LQY294" s="840"/>
      <c r="LQZ294" s="840"/>
      <c r="LRA294" s="840"/>
      <c r="LRB294" s="840"/>
      <c r="LRC294" s="840"/>
      <c r="LRD294" s="840"/>
      <c r="LRE294" s="840"/>
      <c r="LRF294" s="840"/>
      <c r="LRG294" s="840"/>
      <c r="LRH294" s="840"/>
      <c r="LRI294" s="840"/>
      <c r="LRJ294" s="840"/>
      <c r="LRK294" s="840"/>
      <c r="LRL294" s="840"/>
      <c r="LRM294" s="840"/>
      <c r="LRN294" s="840"/>
      <c r="LRO294" s="840"/>
      <c r="LRP294" s="840"/>
      <c r="LRQ294" s="840"/>
      <c r="LRR294" s="840"/>
      <c r="LRS294" s="840"/>
      <c r="LRT294" s="840"/>
      <c r="LRU294" s="840"/>
      <c r="LRV294" s="840"/>
      <c r="LRW294" s="840"/>
      <c r="LRX294" s="840"/>
      <c r="LRY294" s="840"/>
      <c r="LRZ294" s="840"/>
      <c r="LSA294" s="840"/>
      <c r="LSB294" s="840"/>
      <c r="LSC294" s="840"/>
      <c r="LSD294" s="840"/>
      <c r="LSE294" s="840"/>
      <c r="LSF294" s="840"/>
      <c r="LSG294" s="840"/>
      <c r="LSH294" s="840"/>
      <c r="LSI294" s="840"/>
      <c r="LSJ294" s="840"/>
      <c r="LSK294" s="840"/>
      <c r="LSL294" s="840"/>
      <c r="LSM294" s="840"/>
      <c r="LSN294" s="840"/>
      <c r="LSO294" s="840"/>
      <c r="LSP294" s="840"/>
      <c r="LSQ294" s="840"/>
      <c r="LSR294" s="840"/>
      <c r="LSS294" s="840"/>
      <c r="LST294" s="840"/>
      <c r="LSU294" s="840"/>
      <c r="LSV294" s="840"/>
      <c r="LSW294" s="840"/>
      <c r="LSX294" s="840"/>
      <c r="LSY294" s="840"/>
      <c r="LSZ294" s="840"/>
      <c r="LTA294" s="840"/>
      <c r="LTB294" s="840"/>
      <c r="LTC294" s="840"/>
      <c r="LTD294" s="840"/>
      <c r="LTE294" s="840"/>
      <c r="LTF294" s="840"/>
      <c r="LTG294" s="840"/>
      <c r="LTH294" s="840"/>
      <c r="LTI294" s="840"/>
      <c r="LTJ294" s="840"/>
      <c r="LTK294" s="840"/>
      <c r="LTL294" s="840"/>
      <c r="LTM294" s="840"/>
      <c r="LTN294" s="840"/>
      <c r="LTO294" s="840"/>
      <c r="LTP294" s="840"/>
      <c r="LTQ294" s="840"/>
      <c r="LTR294" s="840"/>
      <c r="LTS294" s="840"/>
      <c r="LTT294" s="840"/>
      <c r="LTU294" s="840"/>
      <c r="LTV294" s="840"/>
      <c r="LTW294" s="840"/>
      <c r="LTX294" s="840"/>
      <c r="LTY294" s="840"/>
      <c r="LTZ294" s="840"/>
      <c r="LUA294" s="840"/>
      <c r="LUB294" s="840"/>
      <c r="LUC294" s="840"/>
      <c r="LUD294" s="840"/>
      <c r="LUE294" s="840"/>
      <c r="LUF294" s="840"/>
      <c r="LUG294" s="840"/>
      <c r="LUH294" s="840"/>
      <c r="LUI294" s="840"/>
      <c r="LUJ294" s="840"/>
      <c r="LUK294" s="840"/>
      <c r="LUL294" s="840"/>
      <c r="LUM294" s="840"/>
      <c r="LUN294" s="840"/>
      <c r="LUO294" s="840"/>
      <c r="LUP294" s="840"/>
      <c r="LUQ294" s="840"/>
      <c r="LUR294" s="840"/>
      <c r="LUS294" s="840"/>
      <c r="LUT294" s="840"/>
      <c r="LUU294" s="840"/>
      <c r="LUV294" s="840"/>
      <c r="LUW294" s="840"/>
      <c r="LUX294" s="840"/>
      <c r="LUY294" s="840"/>
      <c r="LUZ294" s="840"/>
      <c r="LVA294" s="840"/>
      <c r="LVB294" s="840"/>
      <c r="LVC294" s="840"/>
      <c r="LVD294" s="840"/>
      <c r="LVE294" s="840"/>
      <c r="LVF294" s="840"/>
      <c r="LVG294" s="840"/>
      <c r="LVH294" s="840"/>
      <c r="LVI294" s="840"/>
      <c r="LVJ294" s="840"/>
      <c r="LVK294" s="840"/>
      <c r="LVL294" s="840"/>
      <c r="LVM294" s="840"/>
      <c r="LVN294" s="840"/>
      <c r="LVO294" s="840"/>
      <c r="LVP294" s="840"/>
      <c r="LVQ294" s="840"/>
      <c r="LVR294" s="840"/>
      <c r="LVS294" s="840"/>
      <c r="LVT294" s="840"/>
      <c r="LVU294" s="840"/>
      <c r="LVV294" s="840"/>
      <c r="LVW294" s="840"/>
      <c r="LVX294" s="840"/>
      <c r="LVY294" s="840"/>
      <c r="LVZ294" s="840"/>
      <c r="LWA294" s="840"/>
      <c r="LWB294" s="840"/>
      <c r="LWC294" s="840"/>
      <c r="LWD294" s="840"/>
      <c r="LWE294" s="840"/>
      <c r="LWF294" s="840"/>
      <c r="LWG294" s="840"/>
      <c r="LWH294" s="840"/>
      <c r="LWI294" s="840"/>
      <c r="LWJ294" s="840"/>
      <c r="LWK294" s="840"/>
      <c r="LWL294" s="840"/>
      <c r="LWM294" s="840"/>
      <c r="LWN294" s="840"/>
      <c r="LWO294" s="840"/>
      <c r="LWP294" s="840"/>
      <c r="LWQ294" s="840"/>
      <c r="LWR294" s="840"/>
      <c r="LWS294" s="840"/>
      <c r="LWT294" s="840"/>
      <c r="LWU294" s="840"/>
      <c r="LWV294" s="840"/>
      <c r="LWW294" s="840"/>
      <c r="LWX294" s="840"/>
      <c r="LWY294" s="840"/>
      <c r="LWZ294" s="840"/>
      <c r="LXA294" s="840"/>
      <c r="LXB294" s="840"/>
      <c r="LXC294" s="840"/>
      <c r="LXD294" s="840"/>
      <c r="LXE294" s="840"/>
      <c r="LXF294" s="840"/>
      <c r="LXG294" s="840"/>
      <c r="LXH294" s="840"/>
      <c r="LXI294" s="840"/>
      <c r="LXJ294" s="840"/>
      <c r="LXK294" s="840"/>
      <c r="LXL294" s="840"/>
      <c r="LXM294" s="840"/>
      <c r="LXN294" s="840"/>
      <c r="LXO294" s="840"/>
      <c r="LXP294" s="840"/>
      <c r="LXQ294" s="840"/>
      <c r="LXR294" s="840"/>
      <c r="LXS294" s="840"/>
      <c r="LXT294" s="840"/>
      <c r="LXU294" s="840"/>
      <c r="LXV294" s="840"/>
      <c r="LXW294" s="840"/>
      <c r="LXX294" s="840"/>
      <c r="LXY294" s="840"/>
      <c r="LXZ294" s="840"/>
      <c r="LYA294" s="840"/>
      <c r="LYB294" s="840"/>
      <c r="LYC294" s="840"/>
      <c r="LYD294" s="840"/>
      <c r="LYE294" s="840"/>
      <c r="LYF294" s="840"/>
      <c r="LYG294" s="840"/>
      <c r="LYH294" s="840"/>
      <c r="LYI294" s="840"/>
      <c r="LYJ294" s="840"/>
      <c r="LYK294" s="840"/>
      <c r="LYL294" s="840"/>
      <c r="LYM294" s="840"/>
      <c r="LYN294" s="840"/>
      <c r="LYO294" s="840"/>
      <c r="LYP294" s="840"/>
      <c r="LYQ294" s="840"/>
      <c r="LYR294" s="840"/>
      <c r="LYS294" s="840"/>
      <c r="LYT294" s="840"/>
      <c r="LYU294" s="840"/>
      <c r="LYV294" s="840"/>
      <c r="LYW294" s="840"/>
      <c r="LYX294" s="840"/>
      <c r="LYY294" s="840"/>
      <c r="LYZ294" s="840"/>
      <c r="LZA294" s="840"/>
      <c r="LZB294" s="840"/>
      <c r="LZC294" s="840"/>
      <c r="LZD294" s="840"/>
      <c r="LZE294" s="840"/>
      <c r="LZF294" s="840"/>
      <c r="LZG294" s="840"/>
      <c r="LZH294" s="840"/>
      <c r="LZI294" s="840"/>
      <c r="LZJ294" s="840"/>
      <c r="LZK294" s="840"/>
      <c r="LZL294" s="840"/>
      <c r="LZM294" s="840"/>
      <c r="LZN294" s="840"/>
      <c r="LZO294" s="840"/>
      <c r="LZP294" s="840"/>
      <c r="LZQ294" s="840"/>
      <c r="LZR294" s="840"/>
      <c r="LZS294" s="840"/>
      <c r="LZT294" s="840"/>
      <c r="LZU294" s="840"/>
      <c r="LZV294" s="840"/>
      <c r="LZW294" s="840"/>
      <c r="LZX294" s="840"/>
      <c r="LZY294" s="840"/>
      <c r="LZZ294" s="840"/>
      <c r="MAA294" s="840"/>
      <c r="MAB294" s="840"/>
      <c r="MAC294" s="840"/>
      <c r="MAD294" s="840"/>
      <c r="MAE294" s="840"/>
      <c r="MAF294" s="840"/>
      <c r="MAG294" s="840"/>
      <c r="MAH294" s="840"/>
      <c r="MAI294" s="840"/>
      <c r="MAJ294" s="840"/>
      <c r="MAK294" s="840"/>
      <c r="MAL294" s="840"/>
      <c r="MAM294" s="840"/>
      <c r="MAN294" s="840"/>
      <c r="MAO294" s="840"/>
      <c r="MAP294" s="840"/>
      <c r="MAQ294" s="840"/>
      <c r="MAR294" s="840"/>
      <c r="MAS294" s="840"/>
      <c r="MAT294" s="840"/>
      <c r="MAU294" s="840"/>
      <c r="MAV294" s="840"/>
      <c r="MAW294" s="840"/>
      <c r="MAX294" s="840"/>
      <c r="MAY294" s="840"/>
      <c r="MAZ294" s="840"/>
      <c r="MBA294" s="840"/>
      <c r="MBB294" s="840"/>
      <c r="MBC294" s="840"/>
      <c r="MBD294" s="840"/>
      <c r="MBE294" s="840"/>
      <c r="MBF294" s="840"/>
      <c r="MBG294" s="840"/>
      <c r="MBH294" s="840"/>
      <c r="MBI294" s="840"/>
      <c r="MBJ294" s="840"/>
      <c r="MBK294" s="840"/>
      <c r="MBL294" s="840"/>
      <c r="MBM294" s="840"/>
      <c r="MBN294" s="840"/>
      <c r="MBO294" s="840"/>
      <c r="MBP294" s="840"/>
      <c r="MBQ294" s="840"/>
      <c r="MBR294" s="840"/>
      <c r="MBS294" s="840"/>
      <c r="MBT294" s="840"/>
      <c r="MBU294" s="840"/>
      <c r="MBV294" s="840"/>
      <c r="MBW294" s="840"/>
      <c r="MBX294" s="840"/>
      <c r="MBY294" s="840"/>
      <c r="MBZ294" s="840"/>
      <c r="MCA294" s="840"/>
      <c r="MCB294" s="840"/>
      <c r="MCC294" s="840"/>
      <c r="MCD294" s="840"/>
      <c r="MCE294" s="840"/>
      <c r="MCF294" s="840"/>
      <c r="MCG294" s="840"/>
      <c r="MCH294" s="840"/>
      <c r="MCI294" s="840"/>
      <c r="MCJ294" s="840"/>
      <c r="MCK294" s="840"/>
      <c r="MCL294" s="840"/>
      <c r="MCM294" s="840"/>
      <c r="MCN294" s="840"/>
      <c r="MCO294" s="840"/>
      <c r="MCP294" s="840"/>
      <c r="MCQ294" s="840"/>
      <c r="MCR294" s="840"/>
      <c r="MCS294" s="840"/>
      <c r="MCT294" s="840"/>
      <c r="MCU294" s="840"/>
      <c r="MCV294" s="840"/>
      <c r="MCW294" s="840"/>
      <c r="MCX294" s="840"/>
      <c r="MCY294" s="840"/>
      <c r="MCZ294" s="840"/>
      <c r="MDA294" s="840"/>
      <c r="MDB294" s="840"/>
      <c r="MDC294" s="840"/>
      <c r="MDD294" s="840"/>
      <c r="MDE294" s="840"/>
      <c r="MDF294" s="840"/>
      <c r="MDG294" s="840"/>
      <c r="MDH294" s="840"/>
      <c r="MDI294" s="840"/>
      <c r="MDJ294" s="840"/>
      <c r="MDK294" s="840"/>
      <c r="MDL294" s="840"/>
      <c r="MDM294" s="840"/>
      <c r="MDN294" s="840"/>
      <c r="MDO294" s="840"/>
      <c r="MDP294" s="840"/>
      <c r="MDQ294" s="840"/>
      <c r="MDR294" s="840"/>
      <c r="MDS294" s="840"/>
      <c r="MDT294" s="840"/>
      <c r="MDU294" s="840"/>
      <c r="MDV294" s="840"/>
      <c r="MDW294" s="840"/>
      <c r="MDX294" s="840"/>
      <c r="MDY294" s="840"/>
      <c r="MDZ294" s="840"/>
      <c r="MEA294" s="840"/>
      <c r="MEB294" s="840"/>
      <c r="MEC294" s="840"/>
      <c r="MED294" s="840"/>
      <c r="MEE294" s="840"/>
      <c r="MEF294" s="840"/>
      <c r="MEG294" s="840"/>
      <c r="MEH294" s="840"/>
      <c r="MEI294" s="840"/>
      <c r="MEJ294" s="840"/>
      <c r="MEK294" s="840"/>
      <c r="MEL294" s="840"/>
      <c r="MEM294" s="840"/>
      <c r="MEN294" s="840"/>
      <c r="MEO294" s="840"/>
      <c r="MEP294" s="840"/>
      <c r="MEQ294" s="840"/>
      <c r="MER294" s="840"/>
      <c r="MES294" s="840"/>
      <c r="MET294" s="840"/>
      <c r="MEU294" s="840"/>
      <c r="MEV294" s="840"/>
      <c r="MEW294" s="840"/>
      <c r="MEX294" s="840"/>
      <c r="MEY294" s="840"/>
      <c r="MEZ294" s="840"/>
      <c r="MFA294" s="840"/>
      <c r="MFB294" s="840"/>
      <c r="MFC294" s="840"/>
      <c r="MFD294" s="840"/>
      <c r="MFE294" s="840"/>
      <c r="MFF294" s="840"/>
      <c r="MFG294" s="840"/>
      <c r="MFH294" s="840"/>
      <c r="MFI294" s="840"/>
      <c r="MFJ294" s="840"/>
      <c r="MFK294" s="840"/>
      <c r="MFL294" s="840"/>
      <c r="MFM294" s="840"/>
      <c r="MFN294" s="840"/>
      <c r="MFO294" s="840"/>
      <c r="MFP294" s="840"/>
      <c r="MFQ294" s="840"/>
      <c r="MFR294" s="840"/>
      <c r="MFS294" s="840"/>
      <c r="MFT294" s="840"/>
      <c r="MFU294" s="840"/>
      <c r="MFV294" s="840"/>
      <c r="MFW294" s="840"/>
      <c r="MFX294" s="840"/>
      <c r="MFY294" s="840"/>
      <c r="MFZ294" s="840"/>
      <c r="MGA294" s="840"/>
      <c r="MGB294" s="840"/>
      <c r="MGC294" s="840"/>
      <c r="MGD294" s="840"/>
      <c r="MGE294" s="840"/>
      <c r="MGF294" s="840"/>
      <c r="MGG294" s="840"/>
      <c r="MGH294" s="840"/>
      <c r="MGI294" s="840"/>
      <c r="MGJ294" s="840"/>
      <c r="MGK294" s="840"/>
      <c r="MGL294" s="840"/>
      <c r="MGM294" s="840"/>
      <c r="MGN294" s="840"/>
      <c r="MGO294" s="840"/>
      <c r="MGP294" s="840"/>
      <c r="MGQ294" s="840"/>
      <c r="MGR294" s="840"/>
      <c r="MGS294" s="840"/>
      <c r="MGT294" s="840"/>
      <c r="MGU294" s="840"/>
      <c r="MGV294" s="840"/>
      <c r="MGW294" s="840"/>
      <c r="MGX294" s="840"/>
      <c r="MGY294" s="840"/>
      <c r="MGZ294" s="840"/>
      <c r="MHA294" s="840"/>
      <c r="MHB294" s="840"/>
      <c r="MHC294" s="840"/>
      <c r="MHD294" s="840"/>
      <c r="MHE294" s="840"/>
      <c r="MHF294" s="840"/>
      <c r="MHG294" s="840"/>
      <c r="MHH294" s="840"/>
      <c r="MHI294" s="840"/>
      <c r="MHJ294" s="840"/>
      <c r="MHK294" s="840"/>
      <c r="MHL294" s="840"/>
      <c r="MHM294" s="840"/>
      <c r="MHN294" s="840"/>
      <c r="MHO294" s="840"/>
      <c r="MHP294" s="840"/>
      <c r="MHQ294" s="840"/>
      <c r="MHR294" s="840"/>
      <c r="MHS294" s="840"/>
      <c r="MHT294" s="840"/>
      <c r="MHU294" s="840"/>
      <c r="MHV294" s="840"/>
      <c r="MHW294" s="840"/>
      <c r="MHX294" s="840"/>
      <c r="MHY294" s="840"/>
      <c r="MHZ294" s="840"/>
      <c r="MIA294" s="840"/>
      <c r="MIB294" s="840"/>
      <c r="MIC294" s="840"/>
      <c r="MID294" s="840"/>
      <c r="MIE294" s="840"/>
      <c r="MIF294" s="840"/>
      <c r="MIG294" s="840"/>
      <c r="MIH294" s="840"/>
      <c r="MII294" s="840"/>
      <c r="MIJ294" s="840"/>
      <c r="MIK294" s="840"/>
      <c r="MIL294" s="840"/>
      <c r="MIM294" s="840"/>
      <c r="MIN294" s="840"/>
      <c r="MIO294" s="840"/>
      <c r="MIP294" s="840"/>
      <c r="MIQ294" s="840"/>
      <c r="MIR294" s="840"/>
      <c r="MIS294" s="840"/>
      <c r="MIT294" s="840"/>
      <c r="MIU294" s="840"/>
      <c r="MIV294" s="840"/>
      <c r="MIW294" s="840"/>
      <c r="MIX294" s="840"/>
      <c r="MIY294" s="840"/>
      <c r="MIZ294" s="840"/>
      <c r="MJA294" s="840"/>
      <c r="MJB294" s="840"/>
      <c r="MJC294" s="840"/>
      <c r="MJD294" s="840"/>
      <c r="MJE294" s="840"/>
      <c r="MJF294" s="840"/>
      <c r="MJG294" s="840"/>
      <c r="MJH294" s="840"/>
      <c r="MJI294" s="840"/>
      <c r="MJJ294" s="840"/>
      <c r="MJK294" s="840"/>
      <c r="MJL294" s="840"/>
      <c r="MJM294" s="840"/>
      <c r="MJN294" s="840"/>
      <c r="MJO294" s="840"/>
      <c r="MJP294" s="840"/>
      <c r="MJQ294" s="840"/>
      <c r="MJR294" s="840"/>
      <c r="MJS294" s="840"/>
      <c r="MJT294" s="840"/>
      <c r="MJU294" s="840"/>
      <c r="MJV294" s="840"/>
      <c r="MJW294" s="840"/>
      <c r="MJX294" s="840"/>
      <c r="MJY294" s="840"/>
      <c r="MJZ294" s="840"/>
      <c r="MKA294" s="840"/>
      <c r="MKB294" s="840"/>
      <c r="MKC294" s="840"/>
      <c r="MKD294" s="840"/>
      <c r="MKE294" s="840"/>
      <c r="MKF294" s="840"/>
      <c r="MKG294" s="840"/>
      <c r="MKH294" s="840"/>
      <c r="MKI294" s="840"/>
      <c r="MKJ294" s="840"/>
      <c r="MKK294" s="840"/>
      <c r="MKL294" s="840"/>
      <c r="MKM294" s="840"/>
      <c r="MKN294" s="840"/>
      <c r="MKO294" s="840"/>
      <c r="MKP294" s="840"/>
      <c r="MKQ294" s="840"/>
      <c r="MKR294" s="840"/>
      <c r="MKS294" s="840"/>
      <c r="MKT294" s="840"/>
      <c r="MKU294" s="840"/>
      <c r="MKV294" s="840"/>
      <c r="MKW294" s="840"/>
      <c r="MKX294" s="840"/>
      <c r="MKY294" s="840"/>
      <c r="MKZ294" s="840"/>
      <c r="MLA294" s="840"/>
      <c r="MLB294" s="840"/>
      <c r="MLC294" s="840"/>
      <c r="MLD294" s="840"/>
      <c r="MLE294" s="840"/>
      <c r="MLF294" s="840"/>
      <c r="MLG294" s="840"/>
      <c r="MLH294" s="840"/>
      <c r="MLI294" s="840"/>
      <c r="MLJ294" s="840"/>
      <c r="MLK294" s="840"/>
      <c r="MLL294" s="840"/>
      <c r="MLM294" s="840"/>
      <c r="MLN294" s="840"/>
      <c r="MLO294" s="840"/>
      <c r="MLP294" s="840"/>
      <c r="MLQ294" s="840"/>
      <c r="MLR294" s="840"/>
      <c r="MLS294" s="840"/>
      <c r="MLT294" s="840"/>
      <c r="MLU294" s="840"/>
      <c r="MLV294" s="840"/>
      <c r="MLW294" s="840"/>
      <c r="MLX294" s="840"/>
      <c r="MLY294" s="840"/>
      <c r="MLZ294" s="840"/>
      <c r="MMA294" s="840"/>
      <c r="MMB294" s="840"/>
      <c r="MMC294" s="840"/>
      <c r="MMD294" s="840"/>
      <c r="MME294" s="840"/>
      <c r="MMF294" s="840"/>
      <c r="MMG294" s="840"/>
      <c r="MMH294" s="840"/>
      <c r="MMI294" s="840"/>
      <c r="MMJ294" s="840"/>
      <c r="MMK294" s="840"/>
      <c r="MML294" s="840"/>
      <c r="MMM294" s="840"/>
      <c r="MMN294" s="840"/>
      <c r="MMO294" s="840"/>
      <c r="MMP294" s="840"/>
      <c r="MMQ294" s="840"/>
      <c r="MMR294" s="840"/>
      <c r="MMS294" s="840"/>
      <c r="MMT294" s="840"/>
      <c r="MMU294" s="840"/>
      <c r="MMV294" s="840"/>
      <c r="MMW294" s="840"/>
      <c r="MMX294" s="840"/>
      <c r="MMY294" s="840"/>
      <c r="MMZ294" s="840"/>
      <c r="MNA294" s="840"/>
      <c r="MNB294" s="840"/>
      <c r="MNC294" s="840"/>
      <c r="MND294" s="840"/>
      <c r="MNE294" s="840"/>
      <c r="MNF294" s="840"/>
      <c r="MNG294" s="840"/>
      <c r="MNH294" s="840"/>
      <c r="MNI294" s="840"/>
      <c r="MNJ294" s="840"/>
      <c r="MNK294" s="840"/>
      <c r="MNL294" s="840"/>
      <c r="MNM294" s="840"/>
      <c r="MNN294" s="840"/>
      <c r="MNO294" s="840"/>
      <c r="MNP294" s="840"/>
      <c r="MNQ294" s="840"/>
      <c r="MNR294" s="840"/>
      <c r="MNS294" s="840"/>
      <c r="MNT294" s="840"/>
      <c r="MNU294" s="840"/>
      <c r="MNV294" s="840"/>
      <c r="MNW294" s="840"/>
      <c r="MNX294" s="840"/>
      <c r="MNY294" s="840"/>
      <c r="MNZ294" s="840"/>
      <c r="MOA294" s="840"/>
      <c r="MOB294" s="840"/>
      <c r="MOC294" s="840"/>
      <c r="MOD294" s="840"/>
      <c r="MOE294" s="840"/>
      <c r="MOF294" s="840"/>
      <c r="MOG294" s="840"/>
      <c r="MOH294" s="840"/>
      <c r="MOI294" s="840"/>
      <c r="MOJ294" s="840"/>
      <c r="MOK294" s="840"/>
      <c r="MOL294" s="840"/>
      <c r="MOM294" s="840"/>
      <c r="MON294" s="840"/>
      <c r="MOO294" s="840"/>
      <c r="MOP294" s="840"/>
      <c r="MOQ294" s="840"/>
      <c r="MOR294" s="840"/>
      <c r="MOS294" s="840"/>
      <c r="MOT294" s="840"/>
      <c r="MOU294" s="840"/>
      <c r="MOV294" s="840"/>
      <c r="MOW294" s="840"/>
      <c r="MOX294" s="840"/>
      <c r="MOY294" s="840"/>
      <c r="MOZ294" s="840"/>
      <c r="MPA294" s="840"/>
      <c r="MPB294" s="840"/>
      <c r="MPC294" s="840"/>
      <c r="MPD294" s="840"/>
      <c r="MPE294" s="840"/>
      <c r="MPF294" s="840"/>
      <c r="MPG294" s="840"/>
      <c r="MPH294" s="840"/>
      <c r="MPI294" s="840"/>
      <c r="MPJ294" s="840"/>
      <c r="MPK294" s="840"/>
      <c r="MPL294" s="840"/>
      <c r="MPM294" s="840"/>
      <c r="MPN294" s="840"/>
      <c r="MPO294" s="840"/>
      <c r="MPP294" s="840"/>
      <c r="MPQ294" s="840"/>
      <c r="MPR294" s="840"/>
      <c r="MPS294" s="840"/>
      <c r="MPT294" s="840"/>
      <c r="MPU294" s="840"/>
      <c r="MPV294" s="840"/>
      <c r="MPW294" s="840"/>
      <c r="MPX294" s="840"/>
      <c r="MPY294" s="840"/>
      <c r="MPZ294" s="840"/>
      <c r="MQA294" s="840"/>
      <c r="MQB294" s="840"/>
      <c r="MQC294" s="840"/>
      <c r="MQD294" s="840"/>
      <c r="MQE294" s="840"/>
      <c r="MQF294" s="840"/>
      <c r="MQG294" s="840"/>
      <c r="MQH294" s="840"/>
      <c r="MQI294" s="840"/>
      <c r="MQJ294" s="840"/>
      <c r="MQK294" s="840"/>
      <c r="MQL294" s="840"/>
      <c r="MQM294" s="840"/>
      <c r="MQN294" s="840"/>
      <c r="MQO294" s="840"/>
      <c r="MQP294" s="840"/>
      <c r="MQQ294" s="840"/>
      <c r="MQR294" s="840"/>
      <c r="MQS294" s="840"/>
      <c r="MQT294" s="840"/>
      <c r="MQU294" s="840"/>
      <c r="MQV294" s="840"/>
      <c r="MQW294" s="840"/>
      <c r="MQX294" s="840"/>
      <c r="MQY294" s="840"/>
      <c r="MQZ294" s="840"/>
      <c r="MRA294" s="840"/>
      <c r="MRB294" s="840"/>
      <c r="MRC294" s="840"/>
      <c r="MRD294" s="840"/>
      <c r="MRE294" s="840"/>
      <c r="MRF294" s="840"/>
      <c r="MRG294" s="840"/>
      <c r="MRH294" s="840"/>
      <c r="MRI294" s="840"/>
      <c r="MRJ294" s="840"/>
      <c r="MRK294" s="840"/>
      <c r="MRL294" s="840"/>
      <c r="MRM294" s="840"/>
      <c r="MRN294" s="840"/>
      <c r="MRO294" s="840"/>
      <c r="MRP294" s="840"/>
      <c r="MRQ294" s="840"/>
      <c r="MRR294" s="840"/>
      <c r="MRS294" s="840"/>
      <c r="MRT294" s="840"/>
      <c r="MRU294" s="840"/>
      <c r="MRV294" s="840"/>
      <c r="MRW294" s="840"/>
      <c r="MRX294" s="840"/>
      <c r="MRY294" s="840"/>
      <c r="MRZ294" s="840"/>
      <c r="MSA294" s="840"/>
      <c r="MSB294" s="840"/>
      <c r="MSC294" s="840"/>
      <c r="MSD294" s="840"/>
      <c r="MSE294" s="840"/>
      <c r="MSF294" s="840"/>
      <c r="MSG294" s="840"/>
      <c r="MSH294" s="840"/>
      <c r="MSI294" s="840"/>
      <c r="MSJ294" s="840"/>
      <c r="MSK294" s="840"/>
      <c r="MSL294" s="840"/>
      <c r="MSM294" s="840"/>
      <c r="MSN294" s="840"/>
      <c r="MSO294" s="840"/>
      <c r="MSP294" s="840"/>
      <c r="MSQ294" s="840"/>
      <c r="MSR294" s="840"/>
      <c r="MSS294" s="840"/>
      <c r="MST294" s="840"/>
      <c r="MSU294" s="840"/>
      <c r="MSV294" s="840"/>
      <c r="MSW294" s="840"/>
      <c r="MSX294" s="840"/>
      <c r="MSY294" s="840"/>
      <c r="MSZ294" s="840"/>
      <c r="MTA294" s="840"/>
      <c r="MTB294" s="840"/>
      <c r="MTC294" s="840"/>
      <c r="MTD294" s="840"/>
      <c r="MTE294" s="840"/>
      <c r="MTF294" s="840"/>
      <c r="MTG294" s="840"/>
      <c r="MTH294" s="840"/>
      <c r="MTI294" s="840"/>
      <c r="MTJ294" s="840"/>
      <c r="MTK294" s="840"/>
      <c r="MTL294" s="840"/>
      <c r="MTM294" s="840"/>
      <c r="MTN294" s="840"/>
      <c r="MTO294" s="840"/>
      <c r="MTP294" s="840"/>
      <c r="MTQ294" s="840"/>
      <c r="MTR294" s="840"/>
      <c r="MTS294" s="840"/>
      <c r="MTT294" s="840"/>
      <c r="MTU294" s="840"/>
      <c r="MTV294" s="840"/>
      <c r="MTW294" s="840"/>
      <c r="MTX294" s="840"/>
      <c r="MTY294" s="840"/>
      <c r="MTZ294" s="840"/>
      <c r="MUA294" s="840"/>
      <c r="MUB294" s="840"/>
      <c r="MUC294" s="840"/>
      <c r="MUD294" s="840"/>
      <c r="MUE294" s="840"/>
      <c r="MUF294" s="840"/>
      <c r="MUG294" s="840"/>
      <c r="MUH294" s="840"/>
      <c r="MUI294" s="840"/>
      <c r="MUJ294" s="840"/>
      <c r="MUK294" s="840"/>
      <c r="MUL294" s="840"/>
      <c r="MUM294" s="840"/>
      <c r="MUN294" s="840"/>
      <c r="MUO294" s="840"/>
      <c r="MUP294" s="840"/>
      <c r="MUQ294" s="840"/>
      <c r="MUR294" s="840"/>
      <c r="MUS294" s="840"/>
      <c r="MUT294" s="840"/>
      <c r="MUU294" s="840"/>
      <c r="MUV294" s="840"/>
      <c r="MUW294" s="840"/>
      <c r="MUX294" s="840"/>
      <c r="MUY294" s="840"/>
      <c r="MUZ294" s="840"/>
      <c r="MVA294" s="840"/>
      <c r="MVB294" s="840"/>
      <c r="MVC294" s="840"/>
      <c r="MVD294" s="840"/>
      <c r="MVE294" s="840"/>
      <c r="MVF294" s="840"/>
      <c r="MVG294" s="840"/>
      <c r="MVH294" s="840"/>
      <c r="MVI294" s="840"/>
      <c r="MVJ294" s="840"/>
      <c r="MVK294" s="840"/>
      <c r="MVL294" s="840"/>
      <c r="MVM294" s="840"/>
      <c r="MVN294" s="840"/>
      <c r="MVO294" s="840"/>
      <c r="MVP294" s="840"/>
      <c r="MVQ294" s="840"/>
      <c r="MVR294" s="840"/>
      <c r="MVS294" s="840"/>
      <c r="MVT294" s="840"/>
      <c r="MVU294" s="840"/>
      <c r="MVV294" s="840"/>
      <c r="MVW294" s="840"/>
      <c r="MVX294" s="840"/>
      <c r="MVY294" s="840"/>
      <c r="MVZ294" s="840"/>
      <c r="MWA294" s="840"/>
      <c r="MWB294" s="840"/>
      <c r="MWC294" s="840"/>
      <c r="MWD294" s="840"/>
      <c r="MWE294" s="840"/>
      <c r="MWF294" s="840"/>
      <c r="MWG294" s="840"/>
      <c r="MWH294" s="840"/>
      <c r="MWI294" s="840"/>
      <c r="MWJ294" s="840"/>
      <c r="MWK294" s="840"/>
      <c r="MWL294" s="840"/>
      <c r="MWM294" s="840"/>
      <c r="MWN294" s="840"/>
      <c r="MWO294" s="840"/>
      <c r="MWP294" s="840"/>
      <c r="MWQ294" s="840"/>
      <c r="MWR294" s="840"/>
      <c r="MWS294" s="840"/>
      <c r="MWT294" s="840"/>
      <c r="MWU294" s="840"/>
      <c r="MWV294" s="840"/>
      <c r="MWW294" s="840"/>
      <c r="MWX294" s="840"/>
      <c r="MWY294" s="840"/>
      <c r="MWZ294" s="840"/>
      <c r="MXA294" s="840"/>
      <c r="MXB294" s="840"/>
      <c r="MXC294" s="840"/>
      <c r="MXD294" s="840"/>
      <c r="MXE294" s="840"/>
      <c r="MXF294" s="840"/>
      <c r="MXG294" s="840"/>
      <c r="MXH294" s="840"/>
      <c r="MXI294" s="840"/>
      <c r="MXJ294" s="840"/>
      <c r="MXK294" s="840"/>
      <c r="MXL294" s="840"/>
      <c r="MXM294" s="840"/>
      <c r="MXN294" s="840"/>
      <c r="MXO294" s="840"/>
      <c r="MXP294" s="840"/>
      <c r="MXQ294" s="840"/>
      <c r="MXR294" s="840"/>
      <c r="MXS294" s="840"/>
      <c r="MXT294" s="840"/>
      <c r="MXU294" s="840"/>
      <c r="MXV294" s="840"/>
      <c r="MXW294" s="840"/>
      <c r="MXX294" s="840"/>
      <c r="MXY294" s="840"/>
      <c r="MXZ294" s="840"/>
      <c r="MYA294" s="840"/>
      <c r="MYB294" s="840"/>
      <c r="MYC294" s="840"/>
      <c r="MYD294" s="840"/>
      <c r="MYE294" s="840"/>
      <c r="MYF294" s="840"/>
      <c r="MYG294" s="840"/>
      <c r="MYH294" s="840"/>
      <c r="MYI294" s="840"/>
      <c r="MYJ294" s="840"/>
      <c r="MYK294" s="840"/>
      <c r="MYL294" s="840"/>
      <c r="MYM294" s="840"/>
      <c r="MYN294" s="840"/>
      <c r="MYO294" s="840"/>
      <c r="MYP294" s="840"/>
      <c r="MYQ294" s="840"/>
      <c r="MYR294" s="840"/>
      <c r="MYS294" s="840"/>
      <c r="MYT294" s="840"/>
      <c r="MYU294" s="840"/>
      <c r="MYV294" s="840"/>
      <c r="MYW294" s="840"/>
      <c r="MYX294" s="840"/>
      <c r="MYY294" s="840"/>
      <c r="MYZ294" s="840"/>
      <c r="MZA294" s="840"/>
      <c r="MZB294" s="840"/>
      <c r="MZC294" s="840"/>
      <c r="MZD294" s="840"/>
      <c r="MZE294" s="840"/>
      <c r="MZF294" s="840"/>
      <c r="MZG294" s="840"/>
      <c r="MZH294" s="840"/>
      <c r="MZI294" s="840"/>
      <c r="MZJ294" s="840"/>
      <c r="MZK294" s="840"/>
      <c r="MZL294" s="840"/>
      <c r="MZM294" s="840"/>
      <c r="MZN294" s="840"/>
      <c r="MZO294" s="840"/>
      <c r="MZP294" s="840"/>
      <c r="MZQ294" s="840"/>
      <c r="MZR294" s="840"/>
      <c r="MZS294" s="840"/>
      <c r="MZT294" s="840"/>
      <c r="MZU294" s="840"/>
      <c r="MZV294" s="840"/>
      <c r="MZW294" s="840"/>
      <c r="MZX294" s="840"/>
      <c r="MZY294" s="840"/>
      <c r="MZZ294" s="840"/>
      <c r="NAA294" s="840"/>
      <c r="NAB294" s="840"/>
      <c r="NAC294" s="840"/>
      <c r="NAD294" s="840"/>
      <c r="NAE294" s="840"/>
      <c r="NAF294" s="840"/>
      <c r="NAG294" s="840"/>
      <c r="NAH294" s="840"/>
      <c r="NAI294" s="840"/>
      <c r="NAJ294" s="840"/>
      <c r="NAK294" s="840"/>
      <c r="NAL294" s="840"/>
      <c r="NAM294" s="840"/>
      <c r="NAN294" s="840"/>
      <c r="NAO294" s="840"/>
      <c r="NAP294" s="840"/>
      <c r="NAQ294" s="840"/>
      <c r="NAR294" s="840"/>
      <c r="NAS294" s="840"/>
      <c r="NAT294" s="840"/>
      <c r="NAU294" s="840"/>
      <c r="NAV294" s="840"/>
      <c r="NAW294" s="840"/>
      <c r="NAX294" s="840"/>
      <c r="NAY294" s="840"/>
      <c r="NAZ294" s="840"/>
      <c r="NBA294" s="840"/>
      <c r="NBB294" s="840"/>
      <c r="NBC294" s="840"/>
      <c r="NBD294" s="840"/>
      <c r="NBE294" s="840"/>
      <c r="NBF294" s="840"/>
      <c r="NBG294" s="840"/>
      <c r="NBH294" s="840"/>
      <c r="NBI294" s="840"/>
      <c r="NBJ294" s="840"/>
      <c r="NBK294" s="840"/>
      <c r="NBL294" s="840"/>
      <c r="NBM294" s="840"/>
      <c r="NBN294" s="840"/>
      <c r="NBO294" s="840"/>
      <c r="NBP294" s="840"/>
      <c r="NBQ294" s="840"/>
      <c r="NBR294" s="840"/>
      <c r="NBS294" s="840"/>
      <c r="NBT294" s="840"/>
      <c r="NBU294" s="840"/>
      <c r="NBV294" s="840"/>
      <c r="NBW294" s="840"/>
      <c r="NBX294" s="840"/>
      <c r="NBY294" s="840"/>
      <c r="NBZ294" s="840"/>
      <c r="NCA294" s="840"/>
      <c r="NCB294" s="840"/>
      <c r="NCC294" s="840"/>
      <c r="NCD294" s="840"/>
      <c r="NCE294" s="840"/>
      <c r="NCF294" s="840"/>
      <c r="NCG294" s="840"/>
      <c r="NCH294" s="840"/>
      <c r="NCI294" s="840"/>
      <c r="NCJ294" s="840"/>
      <c r="NCK294" s="840"/>
      <c r="NCL294" s="840"/>
      <c r="NCM294" s="840"/>
      <c r="NCN294" s="840"/>
      <c r="NCO294" s="840"/>
      <c r="NCP294" s="840"/>
      <c r="NCQ294" s="840"/>
      <c r="NCR294" s="840"/>
      <c r="NCS294" s="840"/>
      <c r="NCT294" s="840"/>
      <c r="NCU294" s="840"/>
      <c r="NCV294" s="840"/>
      <c r="NCW294" s="840"/>
      <c r="NCX294" s="840"/>
      <c r="NCY294" s="840"/>
      <c r="NCZ294" s="840"/>
      <c r="NDA294" s="840"/>
      <c r="NDB294" s="840"/>
      <c r="NDC294" s="840"/>
      <c r="NDD294" s="840"/>
      <c r="NDE294" s="840"/>
      <c r="NDF294" s="840"/>
      <c r="NDG294" s="840"/>
      <c r="NDH294" s="840"/>
      <c r="NDI294" s="840"/>
      <c r="NDJ294" s="840"/>
      <c r="NDK294" s="840"/>
      <c r="NDL294" s="840"/>
      <c r="NDM294" s="840"/>
      <c r="NDN294" s="840"/>
      <c r="NDO294" s="840"/>
      <c r="NDP294" s="840"/>
      <c r="NDQ294" s="840"/>
      <c r="NDR294" s="840"/>
      <c r="NDS294" s="840"/>
      <c r="NDT294" s="840"/>
      <c r="NDU294" s="840"/>
      <c r="NDV294" s="840"/>
      <c r="NDW294" s="840"/>
      <c r="NDX294" s="840"/>
      <c r="NDY294" s="840"/>
      <c r="NDZ294" s="840"/>
      <c r="NEA294" s="840"/>
      <c r="NEB294" s="840"/>
      <c r="NEC294" s="840"/>
      <c r="NED294" s="840"/>
      <c r="NEE294" s="840"/>
      <c r="NEF294" s="840"/>
      <c r="NEG294" s="840"/>
      <c r="NEH294" s="840"/>
      <c r="NEI294" s="840"/>
      <c r="NEJ294" s="840"/>
      <c r="NEK294" s="840"/>
      <c r="NEL294" s="840"/>
      <c r="NEM294" s="840"/>
      <c r="NEN294" s="840"/>
      <c r="NEO294" s="840"/>
      <c r="NEP294" s="840"/>
      <c r="NEQ294" s="840"/>
      <c r="NER294" s="840"/>
      <c r="NES294" s="840"/>
      <c r="NET294" s="840"/>
      <c r="NEU294" s="840"/>
      <c r="NEV294" s="840"/>
      <c r="NEW294" s="840"/>
      <c r="NEX294" s="840"/>
      <c r="NEY294" s="840"/>
      <c r="NEZ294" s="840"/>
      <c r="NFA294" s="840"/>
      <c r="NFB294" s="840"/>
      <c r="NFC294" s="840"/>
      <c r="NFD294" s="840"/>
      <c r="NFE294" s="840"/>
      <c r="NFF294" s="840"/>
      <c r="NFG294" s="840"/>
      <c r="NFH294" s="840"/>
      <c r="NFI294" s="840"/>
      <c r="NFJ294" s="840"/>
      <c r="NFK294" s="840"/>
      <c r="NFL294" s="840"/>
      <c r="NFM294" s="840"/>
      <c r="NFN294" s="840"/>
      <c r="NFO294" s="840"/>
      <c r="NFP294" s="840"/>
      <c r="NFQ294" s="840"/>
      <c r="NFR294" s="840"/>
      <c r="NFS294" s="840"/>
      <c r="NFT294" s="840"/>
      <c r="NFU294" s="840"/>
      <c r="NFV294" s="840"/>
      <c r="NFW294" s="840"/>
      <c r="NFX294" s="840"/>
      <c r="NFY294" s="840"/>
      <c r="NFZ294" s="840"/>
      <c r="NGA294" s="840"/>
      <c r="NGB294" s="840"/>
      <c r="NGC294" s="840"/>
      <c r="NGD294" s="840"/>
      <c r="NGE294" s="840"/>
      <c r="NGF294" s="840"/>
      <c r="NGG294" s="840"/>
      <c r="NGH294" s="840"/>
      <c r="NGI294" s="840"/>
      <c r="NGJ294" s="840"/>
      <c r="NGK294" s="840"/>
      <c r="NGL294" s="840"/>
      <c r="NGM294" s="840"/>
      <c r="NGN294" s="840"/>
      <c r="NGO294" s="840"/>
      <c r="NGP294" s="840"/>
      <c r="NGQ294" s="840"/>
      <c r="NGR294" s="840"/>
      <c r="NGS294" s="840"/>
      <c r="NGT294" s="840"/>
      <c r="NGU294" s="840"/>
      <c r="NGV294" s="840"/>
      <c r="NGW294" s="840"/>
      <c r="NGX294" s="840"/>
      <c r="NGY294" s="840"/>
      <c r="NGZ294" s="840"/>
      <c r="NHA294" s="840"/>
      <c r="NHB294" s="840"/>
      <c r="NHC294" s="840"/>
      <c r="NHD294" s="840"/>
      <c r="NHE294" s="840"/>
      <c r="NHF294" s="840"/>
      <c r="NHG294" s="840"/>
      <c r="NHH294" s="840"/>
      <c r="NHI294" s="840"/>
      <c r="NHJ294" s="840"/>
      <c r="NHK294" s="840"/>
      <c r="NHL294" s="840"/>
      <c r="NHM294" s="840"/>
      <c r="NHN294" s="840"/>
      <c r="NHO294" s="840"/>
      <c r="NHP294" s="840"/>
      <c r="NHQ294" s="840"/>
      <c r="NHR294" s="840"/>
      <c r="NHS294" s="840"/>
      <c r="NHT294" s="840"/>
      <c r="NHU294" s="840"/>
      <c r="NHV294" s="840"/>
      <c r="NHW294" s="840"/>
      <c r="NHX294" s="840"/>
      <c r="NHY294" s="840"/>
      <c r="NHZ294" s="840"/>
      <c r="NIA294" s="840"/>
      <c r="NIB294" s="840"/>
      <c r="NIC294" s="840"/>
      <c r="NID294" s="840"/>
      <c r="NIE294" s="840"/>
      <c r="NIF294" s="840"/>
      <c r="NIG294" s="840"/>
      <c r="NIH294" s="840"/>
      <c r="NII294" s="840"/>
      <c r="NIJ294" s="840"/>
      <c r="NIK294" s="840"/>
      <c r="NIL294" s="840"/>
      <c r="NIM294" s="840"/>
      <c r="NIN294" s="840"/>
      <c r="NIO294" s="840"/>
      <c r="NIP294" s="840"/>
      <c r="NIQ294" s="840"/>
      <c r="NIR294" s="840"/>
      <c r="NIS294" s="840"/>
      <c r="NIT294" s="840"/>
      <c r="NIU294" s="840"/>
      <c r="NIV294" s="840"/>
      <c r="NIW294" s="840"/>
      <c r="NIX294" s="840"/>
      <c r="NIY294" s="840"/>
      <c r="NIZ294" s="840"/>
      <c r="NJA294" s="840"/>
      <c r="NJB294" s="840"/>
      <c r="NJC294" s="840"/>
      <c r="NJD294" s="840"/>
      <c r="NJE294" s="840"/>
      <c r="NJF294" s="840"/>
      <c r="NJG294" s="840"/>
      <c r="NJH294" s="840"/>
      <c r="NJI294" s="840"/>
      <c r="NJJ294" s="840"/>
      <c r="NJK294" s="840"/>
      <c r="NJL294" s="840"/>
      <c r="NJM294" s="840"/>
      <c r="NJN294" s="840"/>
      <c r="NJO294" s="840"/>
      <c r="NJP294" s="840"/>
      <c r="NJQ294" s="840"/>
      <c r="NJR294" s="840"/>
      <c r="NJS294" s="840"/>
      <c r="NJT294" s="840"/>
      <c r="NJU294" s="840"/>
      <c r="NJV294" s="840"/>
      <c r="NJW294" s="840"/>
      <c r="NJX294" s="840"/>
      <c r="NJY294" s="840"/>
      <c r="NJZ294" s="840"/>
      <c r="NKA294" s="840"/>
      <c r="NKB294" s="840"/>
      <c r="NKC294" s="840"/>
      <c r="NKD294" s="840"/>
      <c r="NKE294" s="840"/>
      <c r="NKF294" s="840"/>
      <c r="NKG294" s="840"/>
      <c r="NKH294" s="840"/>
      <c r="NKI294" s="840"/>
      <c r="NKJ294" s="840"/>
      <c r="NKK294" s="840"/>
      <c r="NKL294" s="840"/>
      <c r="NKM294" s="840"/>
      <c r="NKN294" s="840"/>
      <c r="NKO294" s="840"/>
      <c r="NKP294" s="840"/>
      <c r="NKQ294" s="840"/>
      <c r="NKR294" s="840"/>
      <c r="NKS294" s="840"/>
      <c r="NKT294" s="840"/>
      <c r="NKU294" s="840"/>
      <c r="NKV294" s="840"/>
      <c r="NKW294" s="840"/>
      <c r="NKX294" s="840"/>
      <c r="NKY294" s="840"/>
      <c r="NKZ294" s="840"/>
      <c r="NLA294" s="840"/>
      <c r="NLB294" s="840"/>
      <c r="NLC294" s="840"/>
      <c r="NLD294" s="840"/>
      <c r="NLE294" s="840"/>
      <c r="NLF294" s="840"/>
      <c r="NLG294" s="840"/>
      <c r="NLH294" s="840"/>
      <c r="NLI294" s="840"/>
      <c r="NLJ294" s="840"/>
      <c r="NLK294" s="840"/>
      <c r="NLL294" s="840"/>
      <c r="NLM294" s="840"/>
      <c r="NLN294" s="840"/>
      <c r="NLO294" s="840"/>
      <c r="NLP294" s="840"/>
      <c r="NLQ294" s="840"/>
      <c r="NLR294" s="840"/>
      <c r="NLS294" s="840"/>
      <c r="NLT294" s="840"/>
      <c r="NLU294" s="840"/>
      <c r="NLV294" s="840"/>
      <c r="NLW294" s="840"/>
      <c r="NLX294" s="840"/>
      <c r="NLY294" s="840"/>
      <c r="NLZ294" s="840"/>
      <c r="NMA294" s="840"/>
      <c r="NMB294" s="840"/>
      <c r="NMC294" s="840"/>
      <c r="NMD294" s="840"/>
      <c r="NME294" s="840"/>
      <c r="NMF294" s="840"/>
      <c r="NMG294" s="840"/>
      <c r="NMH294" s="840"/>
      <c r="NMI294" s="840"/>
      <c r="NMJ294" s="840"/>
      <c r="NMK294" s="840"/>
      <c r="NML294" s="840"/>
      <c r="NMM294" s="840"/>
      <c r="NMN294" s="840"/>
      <c r="NMO294" s="840"/>
      <c r="NMP294" s="840"/>
      <c r="NMQ294" s="840"/>
      <c r="NMR294" s="840"/>
      <c r="NMS294" s="840"/>
      <c r="NMT294" s="840"/>
      <c r="NMU294" s="840"/>
      <c r="NMV294" s="840"/>
      <c r="NMW294" s="840"/>
      <c r="NMX294" s="840"/>
      <c r="NMY294" s="840"/>
      <c r="NMZ294" s="840"/>
      <c r="NNA294" s="840"/>
      <c r="NNB294" s="840"/>
      <c r="NNC294" s="840"/>
      <c r="NND294" s="840"/>
      <c r="NNE294" s="840"/>
      <c r="NNF294" s="840"/>
      <c r="NNG294" s="840"/>
      <c r="NNH294" s="840"/>
      <c r="NNI294" s="840"/>
      <c r="NNJ294" s="840"/>
      <c r="NNK294" s="840"/>
      <c r="NNL294" s="840"/>
      <c r="NNM294" s="840"/>
      <c r="NNN294" s="840"/>
      <c r="NNO294" s="840"/>
      <c r="NNP294" s="840"/>
      <c r="NNQ294" s="840"/>
      <c r="NNR294" s="840"/>
      <c r="NNS294" s="840"/>
      <c r="NNT294" s="840"/>
      <c r="NNU294" s="840"/>
      <c r="NNV294" s="840"/>
      <c r="NNW294" s="840"/>
      <c r="NNX294" s="840"/>
      <c r="NNY294" s="840"/>
      <c r="NNZ294" s="840"/>
      <c r="NOA294" s="840"/>
      <c r="NOB294" s="840"/>
      <c r="NOC294" s="840"/>
      <c r="NOD294" s="840"/>
      <c r="NOE294" s="840"/>
      <c r="NOF294" s="840"/>
      <c r="NOG294" s="840"/>
      <c r="NOH294" s="840"/>
      <c r="NOI294" s="840"/>
      <c r="NOJ294" s="840"/>
      <c r="NOK294" s="840"/>
      <c r="NOL294" s="840"/>
      <c r="NOM294" s="840"/>
      <c r="NON294" s="840"/>
      <c r="NOO294" s="840"/>
      <c r="NOP294" s="840"/>
      <c r="NOQ294" s="840"/>
      <c r="NOR294" s="840"/>
      <c r="NOS294" s="840"/>
      <c r="NOT294" s="840"/>
      <c r="NOU294" s="840"/>
      <c r="NOV294" s="840"/>
      <c r="NOW294" s="840"/>
      <c r="NOX294" s="840"/>
      <c r="NOY294" s="840"/>
      <c r="NOZ294" s="840"/>
      <c r="NPA294" s="840"/>
      <c r="NPB294" s="840"/>
      <c r="NPC294" s="840"/>
      <c r="NPD294" s="840"/>
      <c r="NPE294" s="840"/>
      <c r="NPF294" s="840"/>
      <c r="NPG294" s="840"/>
      <c r="NPH294" s="840"/>
      <c r="NPI294" s="840"/>
      <c r="NPJ294" s="840"/>
      <c r="NPK294" s="840"/>
      <c r="NPL294" s="840"/>
      <c r="NPM294" s="840"/>
      <c r="NPN294" s="840"/>
      <c r="NPO294" s="840"/>
      <c r="NPP294" s="840"/>
      <c r="NPQ294" s="840"/>
      <c r="NPR294" s="840"/>
      <c r="NPS294" s="840"/>
      <c r="NPT294" s="840"/>
      <c r="NPU294" s="840"/>
      <c r="NPV294" s="840"/>
      <c r="NPW294" s="840"/>
      <c r="NPX294" s="840"/>
      <c r="NPY294" s="840"/>
      <c r="NPZ294" s="840"/>
      <c r="NQA294" s="840"/>
      <c r="NQB294" s="840"/>
      <c r="NQC294" s="840"/>
      <c r="NQD294" s="840"/>
      <c r="NQE294" s="840"/>
      <c r="NQF294" s="840"/>
      <c r="NQG294" s="840"/>
      <c r="NQH294" s="840"/>
      <c r="NQI294" s="840"/>
      <c r="NQJ294" s="840"/>
      <c r="NQK294" s="840"/>
      <c r="NQL294" s="840"/>
      <c r="NQM294" s="840"/>
      <c r="NQN294" s="840"/>
      <c r="NQO294" s="840"/>
      <c r="NQP294" s="840"/>
      <c r="NQQ294" s="840"/>
      <c r="NQR294" s="840"/>
      <c r="NQS294" s="840"/>
      <c r="NQT294" s="840"/>
      <c r="NQU294" s="840"/>
      <c r="NQV294" s="840"/>
      <c r="NQW294" s="840"/>
      <c r="NQX294" s="840"/>
      <c r="NQY294" s="840"/>
      <c r="NQZ294" s="840"/>
      <c r="NRA294" s="840"/>
      <c r="NRB294" s="840"/>
      <c r="NRC294" s="840"/>
      <c r="NRD294" s="840"/>
      <c r="NRE294" s="840"/>
      <c r="NRF294" s="840"/>
      <c r="NRG294" s="840"/>
      <c r="NRH294" s="840"/>
      <c r="NRI294" s="840"/>
      <c r="NRJ294" s="840"/>
      <c r="NRK294" s="840"/>
      <c r="NRL294" s="840"/>
      <c r="NRM294" s="840"/>
      <c r="NRN294" s="840"/>
      <c r="NRO294" s="840"/>
      <c r="NRP294" s="840"/>
      <c r="NRQ294" s="840"/>
      <c r="NRR294" s="840"/>
      <c r="NRS294" s="840"/>
      <c r="NRT294" s="840"/>
      <c r="NRU294" s="840"/>
      <c r="NRV294" s="840"/>
      <c r="NRW294" s="840"/>
      <c r="NRX294" s="840"/>
      <c r="NRY294" s="840"/>
      <c r="NRZ294" s="840"/>
      <c r="NSA294" s="840"/>
      <c r="NSB294" s="840"/>
      <c r="NSC294" s="840"/>
      <c r="NSD294" s="840"/>
      <c r="NSE294" s="840"/>
      <c r="NSF294" s="840"/>
      <c r="NSG294" s="840"/>
      <c r="NSH294" s="840"/>
      <c r="NSI294" s="840"/>
      <c r="NSJ294" s="840"/>
      <c r="NSK294" s="840"/>
      <c r="NSL294" s="840"/>
      <c r="NSM294" s="840"/>
      <c r="NSN294" s="840"/>
      <c r="NSO294" s="840"/>
      <c r="NSP294" s="840"/>
      <c r="NSQ294" s="840"/>
      <c r="NSR294" s="840"/>
      <c r="NSS294" s="840"/>
      <c r="NST294" s="840"/>
      <c r="NSU294" s="840"/>
      <c r="NSV294" s="840"/>
      <c r="NSW294" s="840"/>
      <c r="NSX294" s="840"/>
      <c r="NSY294" s="840"/>
      <c r="NSZ294" s="840"/>
      <c r="NTA294" s="840"/>
      <c r="NTB294" s="840"/>
      <c r="NTC294" s="840"/>
      <c r="NTD294" s="840"/>
      <c r="NTE294" s="840"/>
      <c r="NTF294" s="840"/>
      <c r="NTG294" s="840"/>
      <c r="NTH294" s="840"/>
      <c r="NTI294" s="840"/>
      <c r="NTJ294" s="840"/>
      <c r="NTK294" s="840"/>
      <c r="NTL294" s="840"/>
      <c r="NTM294" s="840"/>
      <c r="NTN294" s="840"/>
      <c r="NTO294" s="840"/>
      <c r="NTP294" s="840"/>
      <c r="NTQ294" s="840"/>
      <c r="NTR294" s="840"/>
      <c r="NTS294" s="840"/>
      <c r="NTT294" s="840"/>
      <c r="NTU294" s="840"/>
      <c r="NTV294" s="840"/>
      <c r="NTW294" s="840"/>
      <c r="NTX294" s="840"/>
      <c r="NTY294" s="840"/>
      <c r="NTZ294" s="840"/>
      <c r="NUA294" s="840"/>
      <c r="NUB294" s="840"/>
      <c r="NUC294" s="840"/>
      <c r="NUD294" s="840"/>
      <c r="NUE294" s="840"/>
      <c r="NUF294" s="840"/>
      <c r="NUG294" s="840"/>
      <c r="NUH294" s="840"/>
      <c r="NUI294" s="840"/>
      <c r="NUJ294" s="840"/>
      <c r="NUK294" s="840"/>
      <c r="NUL294" s="840"/>
      <c r="NUM294" s="840"/>
      <c r="NUN294" s="840"/>
      <c r="NUO294" s="840"/>
      <c r="NUP294" s="840"/>
      <c r="NUQ294" s="840"/>
      <c r="NUR294" s="840"/>
      <c r="NUS294" s="840"/>
      <c r="NUT294" s="840"/>
      <c r="NUU294" s="840"/>
      <c r="NUV294" s="840"/>
      <c r="NUW294" s="840"/>
      <c r="NUX294" s="840"/>
      <c r="NUY294" s="840"/>
      <c r="NUZ294" s="840"/>
      <c r="NVA294" s="840"/>
      <c r="NVB294" s="840"/>
      <c r="NVC294" s="840"/>
      <c r="NVD294" s="840"/>
      <c r="NVE294" s="840"/>
      <c r="NVF294" s="840"/>
      <c r="NVG294" s="840"/>
      <c r="NVH294" s="840"/>
      <c r="NVI294" s="840"/>
      <c r="NVJ294" s="840"/>
      <c r="NVK294" s="840"/>
      <c r="NVL294" s="840"/>
      <c r="NVM294" s="840"/>
      <c r="NVN294" s="840"/>
      <c r="NVO294" s="840"/>
      <c r="NVP294" s="840"/>
      <c r="NVQ294" s="840"/>
      <c r="NVR294" s="840"/>
      <c r="NVS294" s="840"/>
      <c r="NVT294" s="840"/>
      <c r="NVU294" s="840"/>
      <c r="NVV294" s="840"/>
      <c r="NVW294" s="840"/>
      <c r="NVX294" s="840"/>
      <c r="NVY294" s="840"/>
      <c r="NVZ294" s="840"/>
      <c r="NWA294" s="840"/>
      <c r="NWB294" s="840"/>
      <c r="NWC294" s="840"/>
      <c r="NWD294" s="840"/>
      <c r="NWE294" s="840"/>
      <c r="NWF294" s="840"/>
      <c r="NWG294" s="840"/>
      <c r="NWH294" s="840"/>
      <c r="NWI294" s="840"/>
      <c r="NWJ294" s="840"/>
      <c r="NWK294" s="840"/>
      <c r="NWL294" s="840"/>
      <c r="NWM294" s="840"/>
      <c r="NWN294" s="840"/>
      <c r="NWO294" s="840"/>
      <c r="NWP294" s="840"/>
      <c r="NWQ294" s="840"/>
      <c r="NWR294" s="840"/>
      <c r="NWS294" s="840"/>
      <c r="NWT294" s="840"/>
      <c r="NWU294" s="840"/>
      <c r="NWV294" s="840"/>
      <c r="NWW294" s="840"/>
      <c r="NWX294" s="840"/>
      <c r="NWY294" s="840"/>
      <c r="NWZ294" s="840"/>
      <c r="NXA294" s="840"/>
      <c r="NXB294" s="840"/>
      <c r="NXC294" s="840"/>
      <c r="NXD294" s="840"/>
      <c r="NXE294" s="840"/>
      <c r="NXF294" s="840"/>
      <c r="NXG294" s="840"/>
      <c r="NXH294" s="840"/>
      <c r="NXI294" s="840"/>
      <c r="NXJ294" s="840"/>
      <c r="NXK294" s="840"/>
      <c r="NXL294" s="840"/>
      <c r="NXM294" s="840"/>
      <c r="NXN294" s="840"/>
      <c r="NXO294" s="840"/>
      <c r="NXP294" s="840"/>
      <c r="NXQ294" s="840"/>
      <c r="NXR294" s="840"/>
      <c r="NXS294" s="840"/>
      <c r="NXT294" s="840"/>
      <c r="NXU294" s="840"/>
      <c r="NXV294" s="840"/>
      <c r="NXW294" s="840"/>
      <c r="NXX294" s="840"/>
      <c r="NXY294" s="840"/>
      <c r="NXZ294" s="840"/>
      <c r="NYA294" s="840"/>
      <c r="NYB294" s="840"/>
      <c r="NYC294" s="840"/>
      <c r="NYD294" s="840"/>
      <c r="NYE294" s="840"/>
      <c r="NYF294" s="840"/>
      <c r="NYG294" s="840"/>
      <c r="NYH294" s="840"/>
      <c r="NYI294" s="840"/>
      <c r="NYJ294" s="840"/>
      <c r="NYK294" s="840"/>
      <c r="NYL294" s="840"/>
      <c r="NYM294" s="840"/>
      <c r="NYN294" s="840"/>
      <c r="NYO294" s="840"/>
      <c r="NYP294" s="840"/>
      <c r="NYQ294" s="840"/>
      <c r="NYR294" s="840"/>
      <c r="NYS294" s="840"/>
      <c r="NYT294" s="840"/>
      <c r="NYU294" s="840"/>
      <c r="NYV294" s="840"/>
      <c r="NYW294" s="840"/>
      <c r="NYX294" s="840"/>
      <c r="NYY294" s="840"/>
      <c r="NYZ294" s="840"/>
      <c r="NZA294" s="840"/>
      <c r="NZB294" s="840"/>
      <c r="NZC294" s="840"/>
      <c r="NZD294" s="840"/>
      <c r="NZE294" s="840"/>
      <c r="NZF294" s="840"/>
      <c r="NZG294" s="840"/>
      <c r="NZH294" s="840"/>
      <c r="NZI294" s="840"/>
      <c r="NZJ294" s="840"/>
      <c r="NZK294" s="840"/>
      <c r="NZL294" s="840"/>
      <c r="NZM294" s="840"/>
      <c r="NZN294" s="840"/>
      <c r="NZO294" s="840"/>
      <c r="NZP294" s="840"/>
      <c r="NZQ294" s="840"/>
      <c r="NZR294" s="840"/>
      <c r="NZS294" s="840"/>
      <c r="NZT294" s="840"/>
      <c r="NZU294" s="840"/>
      <c r="NZV294" s="840"/>
      <c r="NZW294" s="840"/>
      <c r="NZX294" s="840"/>
      <c r="NZY294" s="840"/>
      <c r="NZZ294" s="840"/>
      <c r="OAA294" s="840"/>
      <c r="OAB294" s="840"/>
      <c r="OAC294" s="840"/>
      <c r="OAD294" s="840"/>
      <c r="OAE294" s="840"/>
      <c r="OAF294" s="840"/>
      <c r="OAG294" s="840"/>
      <c r="OAH294" s="840"/>
      <c r="OAI294" s="840"/>
      <c r="OAJ294" s="840"/>
      <c r="OAK294" s="840"/>
      <c r="OAL294" s="840"/>
      <c r="OAM294" s="840"/>
      <c r="OAN294" s="840"/>
      <c r="OAO294" s="840"/>
      <c r="OAP294" s="840"/>
      <c r="OAQ294" s="840"/>
      <c r="OAR294" s="840"/>
      <c r="OAS294" s="840"/>
      <c r="OAT294" s="840"/>
      <c r="OAU294" s="840"/>
      <c r="OAV294" s="840"/>
      <c r="OAW294" s="840"/>
      <c r="OAX294" s="840"/>
      <c r="OAY294" s="840"/>
      <c r="OAZ294" s="840"/>
      <c r="OBA294" s="840"/>
      <c r="OBB294" s="840"/>
      <c r="OBC294" s="840"/>
      <c r="OBD294" s="840"/>
      <c r="OBE294" s="840"/>
      <c r="OBF294" s="840"/>
      <c r="OBG294" s="840"/>
      <c r="OBH294" s="840"/>
      <c r="OBI294" s="840"/>
      <c r="OBJ294" s="840"/>
      <c r="OBK294" s="840"/>
      <c r="OBL294" s="840"/>
      <c r="OBM294" s="840"/>
      <c r="OBN294" s="840"/>
      <c r="OBO294" s="840"/>
      <c r="OBP294" s="840"/>
      <c r="OBQ294" s="840"/>
      <c r="OBR294" s="840"/>
      <c r="OBS294" s="840"/>
      <c r="OBT294" s="840"/>
      <c r="OBU294" s="840"/>
      <c r="OBV294" s="840"/>
      <c r="OBW294" s="840"/>
      <c r="OBX294" s="840"/>
      <c r="OBY294" s="840"/>
      <c r="OBZ294" s="840"/>
      <c r="OCA294" s="840"/>
      <c r="OCB294" s="840"/>
      <c r="OCC294" s="840"/>
      <c r="OCD294" s="840"/>
      <c r="OCE294" s="840"/>
      <c r="OCF294" s="840"/>
      <c r="OCG294" s="840"/>
      <c r="OCH294" s="840"/>
      <c r="OCI294" s="840"/>
      <c r="OCJ294" s="840"/>
      <c r="OCK294" s="840"/>
      <c r="OCL294" s="840"/>
      <c r="OCM294" s="840"/>
      <c r="OCN294" s="840"/>
      <c r="OCO294" s="840"/>
      <c r="OCP294" s="840"/>
      <c r="OCQ294" s="840"/>
      <c r="OCR294" s="840"/>
      <c r="OCS294" s="840"/>
      <c r="OCT294" s="840"/>
      <c r="OCU294" s="840"/>
      <c r="OCV294" s="840"/>
      <c r="OCW294" s="840"/>
      <c r="OCX294" s="840"/>
      <c r="OCY294" s="840"/>
      <c r="OCZ294" s="840"/>
      <c r="ODA294" s="840"/>
      <c r="ODB294" s="840"/>
      <c r="ODC294" s="840"/>
      <c r="ODD294" s="840"/>
      <c r="ODE294" s="840"/>
      <c r="ODF294" s="840"/>
      <c r="ODG294" s="840"/>
      <c r="ODH294" s="840"/>
      <c r="ODI294" s="840"/>
      <c r="ODJ294" s="840"/>
      <c r="ODK294" s="840"/>
      <c r="ODL294" s="840"/>
      <c r="ODM294" s="840"/>
      <c r="ODN294" s="840"/>
      <c r="ODO294" s="840"/>
      <c r="ODP294" s="840"/>
      <c r="ODQ294" s="840"/>
      <c r="ODR294" s="840"/>
      <c r="ODS294" s="840"/>
      <c r="ODT294" s="840"/>
      <c r="ODU294" s="840"/>
      <c r="ODV294" s="840"/>
      <c r="ODW294" s="840"/>
      <c r="ODX294" s="840"/>
      <c r="ODY294" s="840"/>
      <c r="ODZ294" s="840"/>
      <c r="OEA294" s="840"/>
      <c r="OEB294" s="840"/>
      <c r="OEC294" s="840"/>
      <c r="OED294" s="840"/>
      <c r="OEE294" s="840"/>
      <c r="OEF294" s="840"/>
      <c r="OEG294" s="840"/>
      <c r="OEH294" s="840"/>
      <c r="OEI294" s="840"/>
      <c r="OEJ294" s="840"/>
      <c r="OEK294" s="840"/>
      <c r="OEL294" s="840"/>
      <c r="OEM294" s="840"/>
      <c r="OEN294" s="840"/>
      <c r="OEO294" s="840"/>
      <c r="OEP294" s="840"/>
      <c r="OEQ294" s="840"/>
      <c r="OER294" s="840"/>
      <c r="OES294" s="840"/>
      <c r="OET294" s="840"/>
      <c r="OEU294" s="840"/>
      <c r="OEV294" s="840"/>
      <c r="OEW294" s="840"/>
      <c r="OEX294" s="840"/>
      <c r="OEY294" s="840"/>
      <c r="OEZ294" s="840"/>
      <c r="OFA294" s="840"/>
      <c r="OFB294" s="840"/>
      <c r="OFC294" s="840"/>
      <c r="OFD294" s="840"/>
      <c r="OFE294" s="840"/>
      <c r="OFF294" s="840"/>
      <c r="OFG294" s="840"/>
      <c r="OFH294" s="840"/>
      <c r="OFI294" s="840"/>
      <c r="OFJ294" s="840"/>
      <c r="OFK294" s="840"/>
      <c r="OFL294" s="840"/>
      <c r="OFM294" s="840"/>
      <c r="OFN294" s="840"/>
      <c r="OFO294" s="840"/>
      <c r="OFP294" s="840"/>
      <c r="OFQ294" s="840"/>
      <c r="OFR294" s="840"/>
      <c r="OFS294" s="840"/>
      <c r="OFT294" s="840"/>
      <c r="OFU294" s="840"/>
      <c r="OFV294" s="840"/>
      <c r="OFW294" s="840"/>
      <c r="OFX294" s="840"/>
      <c r="OFY294" s="840"/>
      <c r="OFZ294" s="840"/>
      <c r="OGA294" s="840"/>
      <c r="OGB294" s="840"/>
      <c r="OGC294" s="840"/>
      <c r="OGD294" s="840"/>
      <c r="OGE294" s="840"/>
      <c r="OGF294" s="840"/>
      <c r="OGG294" s="840"/>
      <c r="OGH294" s="840"/>
      <c r="OGI294" s="840"/>
      <c r="OGJ294" s="840"/>
      <c r="OGK294" s="840"/>
      <c r="OGL294" s="840"/>
      <c r="OGM294" s="840"/>
      <c r="OGN294" s="840"/>
      <c r="OGO294" s="840"/>
      <c r="OGP294" s="840"/>
      <c r="OGQ294" s="840"/>
      <c r="OGR294" s="840"/>
      <c r="OGS294" s="840"/>
      <c r="OGT294" s="840"/>
      <c r="OGU294" s="840"/>
      <c r="OGV294" s="840"/>
      <c r="OGW294" s="840"/>
      <c r="OGX294" s="840"/>
      <c r="OGY294" s="840"/>
      <c r="OGZ294" s="840"/>
      <c r="OHA294" s="840"/>
      <c r="OHB294" s="840"/>
      <c r="OHC294" s="840"/>
      <c r="OHD294" s="840"/>
      <c r="OHE294" s="840"/>
      <c r="OHF294" s="840"/>
      <c r="OHG294" s="840"/>
      <c r="OHH294" s="840"/>
      <c r="OHI294" s="840"/>
      <c r="OHJ294" s="840"/>
      <c r="OHK294" s="840"/>
      <c r="OHL294" s="840"/>
      <c r="OHM294" s="840"/>
      <c r="OHN294" s="840"/>
      <c r="OHO294" s="840"/>
      <c r="OHP294" s="840"/>
      <c r="OHQ294" s="840"/>
      <c r="OHR294" s="840"/>
      <c r="OHS294" s="840"/>
      <c r="OHT294" s="840"/>
      <c r="OHU294" s="840"/>
      <c r="OHV294" s="840"/>
      <c r="OHW294" s="840"/>
      <c r="OHX294" s="840"/>
      <c r="OHY294" s="840"/>
      <c r="OHZ294" s="840"/>
      <c r="OIA294" s="840"/>
      <c r="OIB294" s="840"/>
      <c r="OIC294" s="840"/>
      <c r="OID294" s="840"/>
      <c r="OIE294" s="840"/>
      <c r="OIF294" s="840"/>
      <c r="OIG294" s="840"/>
      <c r="OIH294" s="840"/>
      <c r="OII294" s="840"/>
      <c r="OIJ294" s="840"/>
      <c r="OIK294" s="840"/>
      <c r="OIL294" s="840"/>
      <c r="OIM294" s="840"/>
      <c r="OIN294" s="840"/>
      <c r="OIO294" s="840"/>
      <c r="OIP294" s="840"/>
      <c r="OIQ294" s="840"/>
      <c r="OIR294" s="840"/>
      <c r="OIS294" s="840"/>
      <c r="OIT294" s="840"/>
      <c r="OIU294" s="840"/>
      <c r="OIV294" s="840"/>
      <c r="OIW294" s="840"/>
      <c r="OIX294" s="840"/>
      <c r="OIY294" s="840"/>
      <c r="OIZ294" s="840"/>
      <c r="OJA294" s="840"/>
      <c r="OJB294" s="840"/>
      <c r="OJC294" s="840"/>
      <c r="OJD294" s="840"/>
      <c r="OJE294" s="840"/>
      <c r="OJF294" s="840"/>
      <c r="OJG294" s="840"/>
      <c r="OJH294" s="840"/>
      <c r="OJI294" s="840"/>
      <c r="OJJ294" s="840"/>
      <c r="OJK294" s="840"/>
      <c r="OJL294" s="840"/>
      <c r="OJM294" s="840"/>
      <c r="OJN294" s="840"/>
      <c r="OJO294" s="840"/>
      <c r="OJP294" s="840"/>
      <c r="OJQ294" s="840"/>
      <c r="OJR294" s="840"/>
      <c r="OJS294" s="840"/>
      <c r="OJT294" s="840"/>
      <c r="OJU294" s="840"/>
      <c r="OJV294" s="840"/>
      <c r="OJW294" s="840"/>
      <c r="OJX294" s="840"/>
      <c r="OJY294" s="840"/>
      <c r="OJZ294" s="840"/>
      <c r="OKA294" s="840"/>
      <c r="OKB294" s="840"/>
      <c r="OKC294" s="840"/>
      <c r="OKD294" s="840"/>
      <c r="OKE294" s="840"/>
      <c r="OKF294" s="840"/>
      <c r="OKG294" s="840"/>
      <c r="OKH294" s="840"/>
      <c r="OKI294" s="840"/>
      <c r="OKJ294" s="840"/>
      <c r="OKK294" s="840"/>
      <c r="OKL294" s="840"/>
      <c r="OKM294" s="840"/>
      <c r="OKN294" s="840"/>
      <c r="OKO294" s="840"/>
      <c r="OKP294" s="840"/>
      <c r="OKQ294" s="840"/>
      <c r="OKR294" s="840"/>
      <c r="OKS294" s="840"/>
      <c r="OKT294" s="840"/>
      <c r="OKU294" s="840"/>
      <c r="OKV294" s="840"/>
      <c r="OKW294" s="840"/>
      <c r="OKX294" s="840"/>
      <c r="OKY294" s="840"/>
      <c r="OKZ294" s="840"/>
      <c r="OLA294" s="840"/>
      <c r="OLB294" s="840"/>
      <c r="OLC294" s="840"/>
      <c r="OLD294" s="840"/>
      <c r="OLE294" s="840"/>
      <c r="OLF294" s="840"/>
      <c r="OLG294" s="840"/>
      <c r="OLH294" s="840"/>
      <c r="OLI294" s="840"/>
      <c r="OLJ294" s="840"/>
      <c r="OLK294" s="840"/>
      <c r="OLL294" s="840"/>
      <c r="OLM294" s="840"/>
      <c r="OLN294" s="840"/>
      <c r="OLO294" s="840"/>
      <c r="OLP294" s="840"/>
      <c r="OLQ294" s="840"/>
      <c r="OLR294" s="840"/>
      <c r="OLS294" s="840"/>
      <c r="OLT294" s="840"/>
      <c r="OLU294" s="840"/>
      <c r="OLV294" s="840"/>
      <c r="OLW294" s="840"/>
      <c r="OLX294" s="840"/>
      <c r="OLY294" s="840"/>
      <c r="OLZ294" s="840"/>
      <c r="OMA294" s="840"/>
      <c r="OMB294" s="840"/>
      <c r="OMC294" s="840"/>
      <c r="OMD294" s="840"/>
      <c r="OME294" s="840"/>
      <c r="OMF294" s="840"/>
      <c r="OMG294" s="840"/>
      <c r="OMH294" s="840"/>
      <c r="OMI294" s="840"/>
      <c r="OMJ294" s="840"/>
      <c r="OMK294" s="840"/>
      <c r="OML294" s="840"/>
      <c r="OMM294" s="840"/>
      <c r="OMN294" s="840"/>
      <c r="OMO294" s="840"/>
      <c r="OMP294" s="840"/>
      <c r="OMQ294" s="840"/>
      <c r="OMR294" s="840"/>
      <c r="OMS294" s="840"/>
      <c r="OMT294" s="840"/>
      <c r="OMU294" s="840"/>
      <c r="OMV294" s="840"/>
      <c r="OMW294" s="840"/>
      <c r="OMX294" s="840"/>
      <c r="OMY294" s="840"/>
      <c r="OMZ294" s="840"/>
      <c r="ONA294" s="840"/>
      <c r="ONB294" s="840"/>
      <c r="ONC294" s="840"/>
      <c r="OND294" s="840"/>
      <c r="ONE294" s="840"/>
      <c r="ONF294" s="840"/>
      <c r="ONG294" s="840"/>
      <c r="ONH294" s="840"/>
      <c r="ONI294" s="840"/>
      <c r="ONJ294" s="840"/>
      <c r="ONK294" s="840"/>
      <c r="ONL294" s="840"/>
      <c r="ONM294" s="840"/>
      <c r="ONN294" s="840"/>
      <c r="ONO294" s="840"/>
      <c r="ONP294" s="840"/>
      <c r="ONQ294" s="840"/>
      <c r="ONR294" s="840"/>
      <c r="ONS294" s="840"/>
      <c r="ONT294" s="840"/>
      <c r="ONU294" s="840"/>
      <c r="ONV294" s="840"/>
      <c r="ONW294" s="840"/>
      <c r="ONX294" s="840"/>
      <c r="ONY294" s="840"/>
      <c r="ONZ294" s="840"/>
      <c r="OOA294" s="840"/>
      <c r="OOB294" s="840"/>
      <c r="OOC294" s="840"/>
      <c r="OOD294" s="840"/>
      <c r="OOE294" s="840"/>
      <c r="OOF294" s="840"/>
      <c r="OOG294" s="840"/>
      <c r="OOH294" s="840"/>
      <c r="OOI294" s="840"/>
      <c r="OOJ294" s="840"/>
      <c r="OOK294" s="840"/>
      <c r="OOL294" s="840"/>
      <c r="OOM294" s="840"/>
      <c r="OON294" s="840"/>
      <c r="OOO294" s="840"/>
      <c r="OOP294" s="840"/>
      <c r="OOQ294" s="840"/>
      <c r="OOR294" s="840"/>
      <c r="OOS294" s="840"/>
      <c r="OOT294" s="840"/>
      <c r="OOU294" s="840"/>
      <c r="OOV294" s="840"/>
      <c r="OOW294" s="840"/>
      <c r="OOX294" s="840"/>
      <c r="OOY294" s="840"/>
      <c r="OOZ294" s="840"/>
      <c r="OPA294" s="840"/>
      <c r="OPB294" s="840"/>
      <c r="OPC294" s="840"/>
      <c r="OPD294" s="840"/>
      <c r="OPE294" s="840"/>
      <c r="OPF294" s="840"/>
      <c r="OPG294" s="840"/>
      <c r="OPH294" s="840"/>
      <c r="OPI294" s="840"/>
      <c r="OPJ294" s="840"/>
      <c r="OPK294" s="840"/>
      <c r="OPL294" s="840"/>
      <c r="OPM294" s="840"/>
      <c r="OPN294" s="840"/>
      <c r="OPO294" s="840"/>
      <c r="OPP294" s="840"/>
      <c r="OPQ294" s="840"/>
      <c r="OPR294" s="840"/>
      <c r="OPS294" s="840"/>
      <c r="OPT294" s="840"/>
      <c r="OPU294" s="840"/>
      <c r="OPV294" s="840"/>
      <c r="OPW294" s="840"/>
      <c r="OPX294" s="840"/>
      <c r="OPY294" s="840"/>
      <c r="OPZ294" s="840"/>
      <c r="OQA294" s="840"/>
      <c r="OQB294" s="840"/>
      <c r="OQC294" s="840"/>
      <c r="OQD294" s="840"/>
      <c r="OQE294" s="840"/>
      <c r="OQF294" s="840"/>
      <c r="OQG294" s="840"/>
      <c r="OQH294" s="840"/>
      <c r="OQI294" s="840"/>
      <c r="OQJ294" s="840"/>
      <c r="OQK294" s="840"/>
      <c r="OQL294" s="840"/>
      <c r="OQM294" s="840"/>
      <c r="OQN294" s="840"/>
      <c r="OQO294" s="840"/>
      <c r="OQP294" s="840"/>
      <c r="OQQ294" s="840"/>
      <c r="OQR294" s="840"/>
      <c r="OQS294" s="840"/>
      <c r="OQT294" s="840"/>
      <c r="OQU294" s="840"/>
      <c r="OQV294" s="840"/>
      <c r="OQW294" s="840"/>
      <c r="OQX294" s="840"/>
      <c r="OQY294" s="840"/>
      <c r="OQZ294" s="840"/>
      <c r="ORA294" s="840"/>
      <c r="ORB294" s="840"/>
      <c r="ORC294" s="840"/>
      <c r="ORD294" s="840"/>
      <c r="ORE294" s="840"/>
      <c r="ORF294" s="840"/>
      <c r="ORG294" s="840"/>
      <c r="ORH294" s="840"/>
      <c r="ORI294" s="840"/>
      <c r="ORJ294" s="840"/>
      <c r="ORK294" s="840"/>
      <c r="ORL294" s="840"/>
      <c r="ORM294" s="840"/>
      <c r="ORN294" s="840"/>
      <c r="ORO294" s="840"/>
      <c r="ORP294" s="840"/>
      <c r="ORQ294" s="840"/>
      <c r="ORR294" s="840"/>
      <c r="ORS294" s="840"/>
      <c r="ORT294" s="840"/>
      <c r="ORU294" s="840"/>
      <c r="ORV294" s="840"/>
      <c r="ORW294" s="840"/>
      <c r="ORX294" s="840"/>
      <c r="ORY294" s="840"/>
      <c r="ORZ294" s="840"/>
      <c r="OSA294" s="840"/>
      <c r="OSB294" s="840"/>
      <c r="OSC294" s="840"/>
      <c r="OSD294" s="840"/>
      <c r="OSE294" s="840"/>
      <c r="OSF294" s="840"/>
      <c r="OSG294" s="840"/>
      <c r="OSH294" s="840"/>
      <c r="OSI294" s="840"/>
      <c r="OSJ294" s="840"/>
      <c r="OSK294" s="840"/>
      <c r="OSL294" s="840"/>
      <c r="OSM294" s="840"/>
      <c r="OSN294" s="840"/>
      <c r="OSO294" s="840"/>
      <c r="OSP294" s="840"/>
      <c r="OSQ294" s="840"/>
      <c r="OSR294" s="840"/>
      <c r="OSS294" s="840"/>
      <c r="OST294" s="840"/>
      <c r="OSU294" s="840"/>
      <c r="OSV294" s="840"/>
      <c r="OSW294" s="840"/>
      <c r="OSX294" s="840"/>
      <c r="OSY294" s="840"/>
      <c r="OSZ294" s="840"/>
      <c r="OTA294" s="840"/>
      <c r="OTB294" s="840"/>
      <c r="OTC294" s="840"/>
      <c r="OTD294" s="840"/>
      <c r="OTE294" s="840"/>
      <c r="OTF294" s="840"/>
      <c r="OTG294" s="840"/>
      <c r="OTH294" s="840"/>
      <c r="OTI294" s="840"/>
      <c r="OTJ294" s="840"/>
      <c r="OTK294" s="840"/>
      <c r="OTL294" s="840"/>
      <c r="OTM294" s="840"/>
      <c r="OTN294" s="840"/>
      <c r="OTO294" s="840"/>
      <c r="OTP294" s="840"/>
      <c r="OTQ294" s="840"/>
      <c r="OTR294" s="840"/>
      <c r="OTS294" s="840"/>
      <c r="OTT294" s="840"/>
      <c r="OTU294" s="840"/>
      <c r="OTV294" s="840"/>
      <c r="OTW294" s="840"/>
      <c r="OTX294" s="840"/>
      <c r="OTY294" s="840"/>
      <c r="OTZ294" s="840"/>
      <c r="OUA294" s="840"/>
      <c r="OUB294" s="840"/>
      <c r="OUC294" s="840"/>
      <c r="OUD294" s="840"/>
      <c r="OUE294" s="840"/>
      <c r="OUF294" s="840"/>
      <c r="OUG294" s="840"/>
      <c r="OUH294" s="840"/>
      <c r="OUI294" s="840"/>
      <c r="OUJ294" s="840"/>
      <c r="OUK294" s="840"/>
      <c r="OUL294" s="840"/>
      <c r="OUM294" s="840"/>
      <c r="OUN294" s="840"/>
      <c r="OUO294" s="840"/>
      <c r="OUP294" s="840"/>
      <c r="OUQ294" s="840"/>
      <c r="OUR294" s="840"/>
      <c r="OUS294" s="840"/>
      <c r="OUT294" s="840"/>
      <c r="OUU294" s="840"/>
      <c r="OUV294" s="840"/>
      <c r="OUW294" s="840"/>
      <c r="OUX294" s="840"/>
      <c r="OUY294" s="840"/>
      <c r="OUZ294" s="840"/>
      <c r="OVA294" s="840"/>
      <c r="OVB294" s="840"/>
      <c r="OVC294" s="840"/>
      <c r="OVD294" s="840"/>
      <c r="OVE294" s="840"/>
      <c r="OVF294" s="840"/>
      <c r="OVG294" s="840"/>
      <c r="OVH294" s="840"/>
      <c r="OVI294" s="840"/>
      <c r="OVJ294" s="840"/>
      <c r="OVK294" s="840"/>
      <c r="OVL294" s="840"/>
      <c r="OVM294" s="840"/>
      <c r="OVN294" s="840"/>
      <c r="OVO294" s="840"/>
      <c r="OVP294" s="840"/>
      <c r="OVQ294" s="840"/>
      <c r="OVR294" s="840"/>
      <c r="OVS294" s="840"/>
      <c r="OVT294" s="840"/>
      <c r="OVU294" s="840"/>
      <c r="OVV294" s="840"/>
      <c r="OVW294" s="840"/>
      <c r="OVX294" s="840"/>
      <c r="OVY294" s="840"/>
      <c r="OVZ294" s="840"/>
      <c r="OWA294" s="840"/>
      <c r="OWB294" s="840"/>
      <c r="OWC294" s="840"/>
      <c r="OWD294" s="840"/>
      <c r="OWE294" s="840"/>
      <c r="OWF294" s="840"/>
      <c r="OWG294" s="840"/>
      <c r="OWH294" s="840"/>
      <c r="OWI294" s="840"/>
      <c r="OWJ294" s="840"/>
      <c r="OWK294" s="840"/>
      <c r="OWL294" s="840"/>
      <c r="OWM294" s="840"/>
      <c r="OWN294" s="840"/>
      <c r="OWO294" s="840"/>
      <c r="OWP294" s="840"/>
      <c r="OWQ294" s="840"/>
      <c r="OWR294" s="840"/>
      <c r="OWS294" s="840"/>
      <c r="OWT294" s="840"/>
      <c r="OWU294" s="840"/>
      <c r="OWV294" s="840"/>
      <c r="OWW294" s="840"/>
      <c r="OWX294" s="840"/>
      <c r="OWY294" s="840"/>
      <c r="OWZ294" s="840"/>
      <c r="OXA294" s="840"/>
      <c r="OXB294" s="840"/>
      <c r="OXC294" s="840"/>
      <c r="OXD294" s="840"/>
      <c r="OXE294" s="840"/>
      <c r="OXF294" s="840"/>
      <c r="OXG294" s="840"/>
      <c r="OXH294" s="840"/>
      <c r="OXI294" s="840"/>
      <c r="OXJ294" s="840"/>
      <c r="OXK294" s="840"/>
      <c r="OXL294" s="840"/>
      <c r="OXM294" s="840"/>
      <c r="OXN294" s="840"/>
      <c r="OXO294" s="840"/>
      <c r="OXP294" s="840"/>
      <c r="OXQ294" s="840"/>
      <c r="OXR294" s="840"/>
      <c r="OXS294" s="840"/>
      <c r="OXT294" s="840"/>
      <c r="OXU294" s="840"/>
      <c r="OXV294" s="840"/>
      <c r="OXW294" s="840"/>
      <c r="OXX294" s="840"/>
      <c r="OXY294" s="840"/>
      <c r="OXZ294" s="840"/>
      <c r="OYA294" s="840"/>
      <c r="OYB294" s="840"/>
      <c r="OYC294" s="840"/>
      <c r="OYD294" s="840"/>
      <c r="OYE294" s="840"/>
      <c r="OYF294" s="840"/>
      <c r="OYG294" s="840"/>
      <c r="OYH294" s="840"/>
      <c r="OYI294" s="840"/>
      <c r="OYJ294" s="840"/>
      <c r="OYK294" s="840"/>
      <c r="OYL294" s="840"/>
      <c r="OYM294" s="840"/>
      <c r="OYN294" s="840"/>
      <c r="OYO294" s="840"/>
      <c r="OYP294" s="840"/>
      <c r="OYQ294" s="840"/>
      <c r="OYR294" s="840"/>
      <c r="OYS294" s="840"/>
      <c r="OYT294" s="840"/>
      <c r="OYU294" s="840"/>
      <c r="OYV294" s="840"/>
      <c r="OYW294" s="840"/>
      <c r="OYX294" s="840"/>
      <c r="OYY294" s="840"/>
      <c r="OYZ294" s="840"/>
      <c r="OZA294" s="840"/>
      <c r="OZB294" s="840"/>
      <c r="OZC294" s="840"/>
      <c r="OZD294" s="840"/>
      <c r="OZE294" s="840"/>
      <c r="OZF294" s="840"/>
      <c r="OZG294" s="840"/>
      <c r="OZH294" s="840"/>
      <c r="OZI294" s="840"/>
      <c r="OZJ294" s="840"/>
      <c r="OZK294" s="840"/>
      <c r="OZL294" s="840"/>
      <c r="OZM294" s="840"/>
      <c r="OZN294" s="840"/>
      <c r="OZO294" s="840"/>
      <c r="OZP294" s="840"/>
      <c r="OZQ294" s="840"/>
      <c r="OZR294" s="840"/>
      <c r="OZS294" s="840"/>
      <c r="OZT294" s="840"/>
      <c r="OZU294" s="840"/>
      <c r="OZV294" s="840"/>
      <c r="OZW294" s="840"/>
      <c r="OZX294" s="840"/>
      <c r="OZY294" s="840"/>
      <c r="OZZ294" s="840"/>
      <c r="PAA294" s="840"/>
      <c r="PAB294" s="840"/>
      <c r="PAC294" s="840"/>
      <c r="PAD294" s="840"/>
      <c r="PAE294" s="840"/>
      <c r="PAF294" s="840"/>
      <c r="PAG294" s="840"/>
      <c r="PAH294" s="840"/>
      <c r="PAI294" s="840"/>
      <c r="PAJ294" s="840"/>
      <c r="PAK294" s="840"/>
      <c r="PAL294" s="840"/>
      <c r="PAM294" s="840"/>
      <c r="PAN294" s="840"/>
      <c r="PAO294" s="840"/>
      <c r="PAP294" s="840"/>
      <c r="PAQ294" s="840"/>
      <c r="PAR294" s="840"/>
      <c r="PAS294" s="840"/>
      <c r="PAT294" s="840"/>
      <c r="PAU294" s="840"/>
      <c r="PAV294" s="840"/>
      <c r="PAW294" s="840"/>
      <c r="PAX294" s="840"/>
      <c r="PAY294" s="840"/>
      <c r="PAZ294" s="840"/>
      <c r="PBA294" s="840"/>
      <c r="PBB294" s="840"/>
      <c r="PBC294" s="840"/>
      <c r="PBD294" s="840"/>
      <c r="PBE294" s="840"/>
      <c r="PBF294" s="840"/>
      <c r="PBG294" s="840"/>
      <c r="PBH294" s="840"/>
      <c r="PBI294" s="840"/>
      <c r="PBJ294" s="840"/>
      <c r="PBK294" s="840"/>
      <c r="PBL294" s="840"/>
      <c r="PBM294" s="840"/>
      <c r="PBN294" s="840"/>
      <c r="PBO294" s="840"/>
      <c r="PBP294" s="840"/>
      <c r="PBQ294" s="840"/>
      <c r="PBR294" s="840"/>
      <c r="PBS294" s="840"/>
      <c r="PBT294" s="840"/>
      <c r="PBU294" s="840"/>
      <c r="PBV294" s="840"/>
      <c r="PBW294" s="840"/>
      <c r="PBX294" s="840"/>
      <c r="PBY294" s="840"/>
      <c r="PBZ294" s="840"/>
      <c r="PCA294" s="840"/>
      <c r="PCB294" s="840"/>
      <c r="PCC294" s="840"/>
      <c r="PCD294" s="840"/>
      <c r="PCE294" s="840"/>
      <c r="PCF294" s="840"/>
      <c r="PCG294" s="840"/>
      <c r="PCH294" s="840"/>
      <c r="PCI294" s="840"/>
      <c r="PCJ294" s="840"/>
      <c r="PCK294" s="840"/>
      <c r="PCL294" s="840"/>
      <c r="PCM294" s="840"/>
      <c r="PCN294" s="840"/>
      <c r="PCO294" s="840"/>
      <c r="PCP294" s="840"/>
      <c r="PCQ294" s="840"/>
      <c r="PCR294" s="840"/>
      <c r="PCS294" s="840"/>
      <c r="PCT294" s="840"/>
      <c r="PCU294" s="840"/>
      <c r="PCV294" s="840"/>
      <c r="PCW294" s="840"/>
      <c r="PCX294" s="840"/>
      <c r="PCY294" s="840"/>
      <c r="PCZ294" s="840"/>
      <c r="PDA294" s="840"/>
      <c r="PDB294" s="840"/>
      <c r="PDC294" s="840"/>
      <c r="PDD294" s="840"/>
      <c r="PDE294" s="840"/>
      <c r="PDF294" s="840"/>
      <c r="PDG294" s="840"/>
      <c r="PDH294" s="840"/>
      <c r="PDI294" s="840"/>
      <c r="PDJ294" s="840"/>
      <c r="PDK294" s="840"/>
      <c r="PDL294" s="840"/>
      <c r="PDM294" s="840"/>
      <c r="PDN294" s="840"/>
      <c r="PDO294" s="840"/>
      <c r="PDP294" s="840"/>
      <c r="PDQ294" s="840"/>
      <c r="PDR294" s="840"/>
      <c r="PDS294" s="840"/>
      <c r="PDT294" s="840"/>
      <c r="PDU294" s="840"/>
      <c r="PDV294" s="840"/>
      <c r="PDW294" s="840"/>
      <c r="PDX294" s="840"/>
      <c r="PDY294" s="840"/>
      <c r="PDZ294" s="840"/>
      <c r="PEA294" s="840"/>
      <c r="PEB294" s="840"/>
      <c r="PEC294" s="840"/>
      <c r="PED294" s="840"/>
      <c r="PEE294" s="840"/>
      <c r="PEF294" s="840"/>
      <c r="PEG294" s="840"/>
      <c r="PEH294" s="840"/>
      <c r="PEI294" s="840"/>
      <c r="PEJ294" s="840"/>
      <c r="PEK294" s="840"/>
      <c r="PEL294" s="840"/>
      <c r="PEM294" s="840"/>
      <c r="PEN294" s="840"/>
      <c r="PEO294" s="840"/>
      <c r="PEP294" s="840"/>
      <c r="PEQ294" s="840"/>
      <c r="PER294" s="840"/>
      <c r="PES294" s="840"/>
      <c r="PET294" s="840"/>
      <c r="PEU294" s="840"/>
      <c r="PEV294" s="840"/>
      <c r="PEW294" s="840"/>
      <c r="PEX294" s="840"/>
      <c r="PEY294" s="840"/>
      <c r="PEZ294" s="840"/>
      <c r="PFA294" s="840"/>
      <c r="PFB294" s="840"/>
      <c r="PFC294" s="840"/>
      <c r="PFD294" s="840"/>
      <c r="PFE294" s="840"/>
      <c r="PFF294" s="840"/>
      <c r="PFG294" s="840"/>
      <c r="PFH294" s="840"/>
      <c r="PFI294" s="840"/>
      <c r="PFJ294" s="840"/>
      <c r="PFK294" s="840"/>
      <c r="PFL294" s="840"/>
      <c r="PFM294" s="840"/>
      <c r="PFN294" s="840"/>
      <c r="PFO294" s="840"/>
      <c r="PFP294" s="840"/>
      <c r="PFQ294" s="840"/>
      <c r="PFR294" s="840"/>
      <c r="PFS294" s="840"/>
      <c r="PFT294" s="840"/>
      <c r="PFU294" s="840"/>
      <c r="PFV294" s="840"/>
      <c r="PFW294" s="840"/>
      <c r="PFX294" s="840"/>
      <c r="PFY294" s="840"/>
      <c r="PFZ294" s="840"/>
      <c r="PGA294" s="840"/>
      <c r="PGB294" s="840"/>
      <c r="PGC294" s="840"/>
      <c r="PGD294" s="840"/>
      <c r="PGE294" s="840"/>
      <c r="PGF294" s="840"/>
      <c r="PGG294" s="840"/>
      <c r="PGH294" s="840"/>
      <c r="PGI294" s="840"/>
      <c r="PGJ294" s="840"/>
      <c r="PGK294" s="840"/>
      <c r="PGL294" s="840"/>
      <c r="PGM294" s="840"/>
      <c r="PGN294" s="840"/>
      <c r="PGO294" s="840"/>
      <c r="PGP294" s="840"/>
      <c r="PGQ294" s="840"/>
      <c r="PGR294" s="840"/>
      <c r="PGS294" s="840"/>
      <c r="PGT294" s="840"/>
      <c r="PGU294" s="840"/>
      <c r="PGV294" s="840"/>
      <c r="PGW294" s="840"/>
      <c r="PGX294" s="840"/>
      <c r="PGY294" s="840"/>
      <c r="PGZ294" s="840"/>
      <c r="PHA294" s="840"/>
      <c r="PHB294" s="840"/>
      <c r="PHC294" s="840"/>
      <c r="PHD294" s="840"/>
      <c r="PHE294" s="840"/>
      <c r="PHF294" s="840"/>
      <c r="PHG294" s="840"/>
      <c r="PHH294" s="840"/>
      <c r="PHI294" s="840"/>
      <c r="PHJ294" s="840"/>
      <c r="PHK294" s="840"/>
      <c r="PHL294" s="840"/>
      <c r="PHM294" s="840"/>
      <c r="PHN294" s="840"/>
      <c r="PHO294" s="840"/>
      <c r="PHP294" s="840"/>
      <c r="PHQ294" s="840"/>
      <c r="PHR294" s="840"/>
      <c r="PHS294" s="840"/>
      <c r="PHT294" s="840"/>
      <c r="PHU294" s="840"/>
      <c r="PHV294" s="840"/>
      <c r="PHW294" s="840"/>
      <c r="PHX294" s="840"/>
      <c r="PHY294" s="840"/>
      <c r="PHZ294" s="840"/>
      <c r="PIA294" s="840"/>
      <c r="PIB294" s="840"/>
      <c r="PIC294" s="840"/>
      <c r="PID294" s="840"/>
      <c r="PIE294" s="840"/>
      <c r="PIF294" s="840"/>
      <c r="PIG294" s="840"/>
      <c r="PIH294" s="840"/>
      <c r="PII294" s="840"/>
      <c r="PIJ294" s="840"/>
      <c r="PIK294" s="840"/>
      <c r="PIL294" s="840"/>
      <c r="PIM294" s="840"/>
      <c r="PIN294" s="840"/>
      <c r="PIO294" s="840"/>
      <c r="PIP294" s="840"/>
      <c r="PIQ294" s="840"/>
      <c r="PIR294" s="840"/>
      <c r="PIS294" s="840"/>
      <c r="PIT294" s="840"/>
      <c r="PIU294" s="840"/>
      <c r="PIV294" s="840"/>
      <c r="PIW294" s="840"/>
      <c r="PIX294" s="840"/>
      <c r="PIY294" s="840"/>
      <c r="PIZ294" s="840"/>
      <c r="PJA294" s="840"/>
      <c r="PJB294" s="840"/>
      <c r="PJC294" s="840"/>
      <c r="PJD294" s="840"/>
      <c r="PJE294" s="840"/>
      <c r="PJF294" s="840"/>
      <c r="PJG294" s="840"/>
      <c r="PJH294" s="840"/>
      <c r="PJI294" s="840"/>
      <c r="PJJ294" s="840"/>
      <c r="PJK294" s="840"/>
      <c r="PJL294" s="840"/>
      <c r="PJM294" s="840"/>
      <c r="PJN294" s="840"/>
      <c r="PJO294" s="840"/>
      <c r="PJP294" s="840"/>
      <c r="PJQ294" s="840"/>
      <c r="PJR294" s="840"/>
      <c r="PJS294" s="840"/>
      <c r="PJT294" s="840"/>
      <c r="PJU294" s="840"/>
      <c r="PJV294" s="840"/>
      <c r="PJW294" s="840"/>
      <c r="PJX294" s="840"/>
      <c r="PJY294" s="840"/>
      <c r="PJZ294" s="840"/>
      <c r="PKA294" s="840"/>
      <c r="PKB294" s="840"/>
      <c r="PKC294" s="840"/>
      <c r="PKD294" s="840"/>
      <c r="PKE294" s="840"/>
      <c r="PKF294" s="840"/>
      <c r="PKG294" s="840"/>
      <c r="PKH294" s="840"/>
      <c r="PKI294" s="840"/>
      <c r="PKJ294" s="840"/>
      <c r="PKK294" s="840"/>
      <c r="PKL294" s="840"/>
      <c r="PKM294" s="840"/>
      <c r="PKN294" s="840"/>
      <c r="PKO294" s="840"/>
      <c r="PKP294" s="840"/>
      <c r="PKQ294" s="840"/>
      <c r="PKR294" s="840"/>
      <c r="PKS294" s="840"/>
      <c r="PKT294" s="840"/>
      <c r="PKU294" s="840"/>
      <c r="PKV294" s="840"/>
      <c r="PKW294" s="840"/>
      <c r="PKX294" s="840"/>
      <c r="PKY294" s="840"/>
      <c r="PKZ294" s="840"/>
      <c r="PLA294" s="840"/>
      <c r="PLB294" s="840"/>
      <c r="PLC294" s="840"/>
      <c r="PLD294" s="840"/>
      <c r="PLE294" s="840"/>
      <c r="PLF294" s="840"/>
      <c r="PLG294" s="840"/>
      <c r="PLH294" s="840"/>
      <c r="PLI294" s="840"/>
      <c r="PLJ294" s="840"/>
      <c r="PLK294" s="840"/>
      <c r="PLL294" s="840"/>
      <c r="PLM294" s="840"/>
      <c r="PLN294" s="840"/>
      <c r="PLO294" s="840"/>
      <c r="PLP294" s="840"/>
      <c r="PLQ294" s="840"/>
      <c r="PLR294" s="840"/>
      <c r="PLS294" s="840"/>
      <c r="PLT294" s="840"/>
      <c r="PLU294" s="840"/>
      <c r="PLV294" s="840"/>
      <c r="PLW294" s="840"/>
      <c r="PLX294" s="840"/>
      <c r="PLY294" s="840"/>
      <c r="PLZ294" s="840"/>
      <c r="PMA294" s="840"/>
      <c r="PMB294" s="840"/>
      <c r="PMC294" s="840"/>
      <c r="PMD294" s="840"/>
      <c r="PME294" s="840"/>
      <c r="PMF294" s="840"/>
      <c r="PMG294" s="840"/>
      <c r="PMH294" s="840"/>
      <c r="PMI294" s="840"/>
      <c r="PMJ294" s="840"/>
      <c r="PMK294" s="840"/>
      <c r="PML294" s="840"/>
      <c r="PMM294" s="840"/>
      <c r="PMN294" s="840"/>
      <c r="PMO294" s="840"/>
      <c r="PMP294" s="840"/>
      <c r="PMQ294" s="840"/>
      <c r="PMR294" s="840"/>
      <c r="PMS294" s="840"/>
      <c r="PMT294" s="840"/>
      <c r="PMU294" s="840"/>
      <c r="PMV294" s="840"/>
      <c r="PMW294" s="840"/>
      <c r="PMX294" s="840"/>
      <c r="PMY294" s="840"/>
      <c r="PMZ294" s="840"/>
      <c r="PNA294" s="840"/>
      <c r="PNB294" s="840"/>
      <c r="PNC294" s="840"/>
      <c r="PND294" s="840"/>
      <c r="PNE294" s="840"/>
      <c r="PNF294" s="840"/>
      <c r="PNG294" s="840"/>
      <c r="PNH294" s="840"/>
      <c r="PNI294" s="840"/>
      <c r="PNJ294" s="840"/>
      <c r="PNK294" s="840"/>
      <c r="PNL294" s="840"/>
      <c r="PNM294" s="840"/>
      <c r="PNN294" s="840"/>
      <c r="PNO294" s="840"/>
      <c r="PNP294" s="840"/>
      <c r="PNQ294" s="840"/>
      <c r="PNR294" s="840"/>
      <c r="PNS294" s="840"/>
      <c r="PNT294" s="840"/>
      <c r="PNU294" s="840"/>
      <c r="PNV294" s="840"/>
      <c r="PNW294" s="840"/>
      <c r="PNX294" s="840"/>
      <c r="PNY294" s="840"/>
      <c r="PNZ294" s="840"/>
      <c r="POA294" s="840"/>
      <c r="POB294" s="840"/>
      <c r="POC294" s="840"/>
      <c r="POD294" s="840"/>
      <c r="POE294" s="840"/>
      <c r="POF294" s="840"/>
      <c r="POG294" s="840"/>
      <c r="POH294" s="840"/>
      <c r="POI294" s="840"/>
      <c r="POJ294" s="840"/>
      <c r="POK294" s="840"/>
      <c r="POL294" s="840"/>
      <c r="POM294" s="840"/>
      <c r="PON294" s="840"/>
      <c r="POO294" s="840"/>
      <c r="POP294" s="840"/>
      <c r="POQ294" s="840"/>
      <c r="POR294" s="840"/>
      <c r="POS294" s="840"/>
      <c r="POT294" s="840"/>
      <c r="POU294" s="840"/>
      <c r="POV294" s="840"/>
      <c r="POW294" s="840"/>
      <c r="POX294" s="840"/>
      <c r="POY294" s="840"/>
      <c r="POZ294" s="840"/>
      <c r="PPA294" s="840"/>
      <c r="PPB294" s="840"/>
      <c r="PPC294" s="840"/>
      <c r="PPD294" s="840"/>
      <c r="PPE294" s="840"/>
      <c r="PPF294" s="840"/>
      <c r="PPG294" s="840"/>
      <c r="PPH294" s="840"/>
      <c r="PPI294" s="840"/>
      <c r="PPJ294" s="840"/>
      <c r="PPK294" s="840"/>
      <c r="PPL294" s="840"/>
      <c r="PPM294" s="840"/>
      <c r="PPN294" s="840"/>
      <c r="PPO294" s="840"/>
      <c r="PPP294" s="840"/>
      <c r="PPQ294" s="840"/>
      <c r="PPR294" s="840"/>
      <c r="PPS294" s="840"/>
      <c r="PPT294" s="840"/>
      <c r="PPU294" s="840"/>
      <c r="PPV294" s="840"/>
      <c r="PPW294" s="840"/>
      <c r="PPX294" s="840"/>
      <c r="PPY294" s="840"/>
      <c r="PPZ294" s="840"/>
      <c r="PQA294" s="840"/>
      <c r="PQB294" s="840"/>
      <c r="PQC294" s="840"/>
      <c r="PQD294" s="840"/>
      <c r="PQE294" s="840"/>
      <c r="PQF294" s="840"/>
      <c r="PQG294" s="840"/>
      <c r="PQH294" s="840"/>
      <c r="PQI294" s="840"/>
      <c r="PQJ294" s="840"/>
      <c r="PQK294" s="840"/>
      <c r="PQL294" s="840"/>
      <c r="PQM294" s="840"/>
      <c r="PQN294" s="840"/>
      <c r="PQO294" s="840"/>
      <c r="PQP294" s="840"/>
      <c r="PQQ294" s="840"/>
      <c r="PQR294" s="840"/>
      <c r="PQS294" s="840"/>
      <c r="PQT294" s="840"/>
      <c r="PQU294" s="840"/>
      <c r="PQV294" s="840"/>
      <c r="PQW294" s="840"/>
      <c r="PQX294" s="840"/>
      <c r="PQY294" s="840"/>
      <c r="PQZ294" s="840"/>
      <c r="PRA294" s="840"/>
      <c r="PRB294" s="840"/>
      <c r="PRC294" s="840"/>
      <c r="PRD294" s="840"/>
      <c r="PRE294" s="840"/>
      <c r="PRF294" s="840"/>
      <c r="PRG294" s="840"/>
      <c r="PRH294" s="840"/>
      <c r="PRI294" s="840"/>
      <c r="PRJ294" s="840"/>
      <c r="PRK294" s="840"/>
      <c r="PRL294" s="840"/>
      <c r="PRM294" s="840"/>
      <c r="PRN294" s="840"/>
      <c r="PRO294" s="840"/>
      <c r="PRP294" s="840"/>
      <c r="PRQ294" s="840"/>
      <c r="PRR294" s="840"/>
      <c r="PRS294" s="840"/>
      <c r="PRT294" s="840"/>
      <c r="PRU294" s="840"/>
      <c r="PRV294" s="840"/>
      <c r="PRW294" s="840"/>
      <c r="PRX294" s="840"/>
      <c r="PRY294" s="840"/>
      <c r="PRZ294" s="840"/>
      <c r="PSA294" s="840"/>
      <c r="PSB294" s="840"/>
      <c r="PSC294" s="840"/>
      <c r="PSD294" s="840"/>
      <c r="PSE294" s="840"/>
      <c r="PSF294" s="840"/>
      <c r="PSG294" s="840"/>
      <c r="PSH294" s="840"/>
      <c r="PSI294" s="840"/>
      <c r="PSJ294" s="840"/>
      <c r="PSK294" s="840"/>
      <c r="PSL294" s="840"/>
      <c r="PSM294" s="840"/>
      <c r="PSN294" s="840"/>
      <c r="PSO294" s="840"/>
      <c r="PSP294" s="840"/>
      <c r="PSQ294" s="840"/>
      <c r="PSR294" s="840"/>
      <c r="PSS294" s="840"/>
      <c r="PST294" s="840"/>
      <c r="PSU294" s="840"/>
      <c r="PSV294" s="840"/>
      <c r="PSW294" s="840"/>
      <c r="PSX294" s="840"/>
      <c r="PSY294" s="840"/>
      <c r="PSZ294" s="840"/>
      <c r="PTA294" s="840"/>
      <c r="PTB294" s="840"/>
      <c r="PTC294" s="840"/>
      <c r="PTD294" s="840"/>
      <c r="PTE294" s="840"/>
      <c r="PTF294" s="840"/>
      <c r="PTG294" s="840"/>
      <c r="PTH294" s="840"/>
      <c r="PTI294" s="840"/>
      <c r="PTJ294" s="840"/>
      <c r="PTK294" s="840"/>
      <c r="PTL294" s="840"/>
      <c r="PTM294" s="840"/>
      <c r="PTN294" s="840"/>
      <c r="PTO294" s="840"/>
      <c r="PTP294" s="840"/>
      <c r="PTQ294" s="840"/>
      <c r="PTR294" s="840"/>
      <c r="PTS294" s="840"/>
      <c r="PTT294" s="840"/>
      <c r="PTU294" s="840"/>
      <c r="PTV294" s="840"/>
      <c r="PTW294" s="840"/>
      <c r="PTX294" s="840"/>
      <c r="PTY294" s="840"/>
      <c r="PTZ294" s="840"/>
      <c r="PUA294" s="840"/>
      <c r="PUB294" s="840"/>
      <c r="PUC294" s="840"/>
      <c r="PUD294" s="840"/>
      <c r="PUE294" s="840"/>
      <c r="PUF294" s="840"/>
      <c r="PUG294" s="840"/>
      <c r="PUH294" s="840"/>
      <c r="PUI294" s="840"/>
      <c r="PUJ294" s="840"/>
      <c r="PUK294" s="840"/>
      <c r="PUL294" s="840"/>
      <c r="PUM294" s="840"/>
      <c r="PUN294" s="840"/>
      <c r="PUO294" s="840"/>
      <c r="PUP294" s="840"/>
      <c r="PUQ294" s="840"/>
      <c r="PUR294" s="840"/>
      <c r="PUS294" s="840"/>
      <c r="PUT294" s="840"/>
      <c r="PUU294" s="840"/>
      <c r="PUV294" s="840"/>
      <c r="PUW294" s="840"/>
      <c r="PUX294" s="840"/>
      <c r="PUY294" s="840"/>
      <c r="PUZ294" s="840"/>
      <c r="PVA294" s="840"/>
      <c r="PVB294" s="840"/>
      <c r="PVC294" s="840"/>
      <c r="PVD294" s="840"/>
      <c r="PVE294" s="840"/>
      <c r="PVF294" s="840"/>
      <c r="PVG294" s="840"/>
      <c r="PVH294" s="840"/>
      <c r="PVI294" s="840"/>
      <c r="PVJ294" s="840"/>
      <c r="PVK294" s="840"/>
      <c r="PVL294" s="840"/>
      <c r="PVM294" s="840"/>
      <c r="PVN294" s="840"/>
      <c r="PVO294" s="840"/>
      <c r="PVP294" s="840"/>
      <c r="PVQ294" s="840"/>
      <c r="PVR294" s="840"/>
      <c r="PVS294" s="840"/>
      <c r="PVT294" s="840"/>
      <c r="PVU294" s="840"/>
      <c r="PVV294" s="840"/>
      <c r="PVW294" s="840"/>
      <c r="PVX294" s="840"/>
      <c r="PVY294" s="840"/>
      <c r="PVZ294" s="840"/>
      <c r="PWA294" s="840"/>
      <c r="PWB294" s="840"/>
      <c r="PWC294" s="840"/>
      <c r="PWD294" s="840"/>
      <c r="PWE294" s="840"/>
      <c r="PWF294" s="840"/>
      <c r="PWG294" s="840"/>
      <c r="PWH294" s="840"/>
      <c r="PWI294" s="840"/>
      <c r="PWJ294" s="840"/>
      <c r="PWK294" s="840"/>
      <c r="PWL294" s="840"/>
      <c r="PWM294" s="840"/>
      <c r="PWN294" s="840"/>
      <c r="PWO294" s="840"/>
      <c r="PWP294" s="840"/>
      <c r="PWQ294" s="840"/>
      <c r="PWR294" s="840"/>
      <c r="PWS294" s="840"/>
      <c r="PWT294" s="840"/>
      <c r="PWU294" s="840"/>
      <c r="PWV294" s="840"/>
      <c r="PWW294" s="840"/>
      <c r="PWX294" s="840"/>
      <c r="PWY294" s="840"/>
      <c r="PWZ294" s="840"/>
      <c r="PXA294" s="840"/>
      <c r="PXB294" s="840"/>
      <c r="PXC294" s="840"/>
      <c r="PXD294" s="840"/>
      <c r="PXE294" s="840"/>
      <c r="PXF294" s="840"/>
      <c r="PXG294" s="840"/>
      <c r="PXH294" s="840"/>
      <c r="PXI294" s="840"/>
      <c r="PXJ294" s="840"/>
      <c r="PXK294" s="840"/>
      <c r="PXL294" s="840"/>
      <c r="PXM294" s="840"/>
      <c r="PXN294" s="840"/>
      <c r="PXO294" s="840"/>
      <c r="PXP294" s="840"/>
      <c r="PXQ294" s="840"/>
      <c r="PXR294" s="840"/>
      <c r="PXS294" s="840"/>
      <c r="PXT294" s="840"/>
      <c r="PXU294" s="840"/>
      <c r="PXV294" s="840"/>
      <c r="PXW294" s="840"/>
      <c r="PXX294" s="840"/>
      <c r="PXY294" s="840"/>
      <c r="PXZ294" s="840"/>
      <c r="PYA294" s="840"/>
      <c r="PYB294" s="840"/>
      <c r="PYC294" s="840"/>
      <c r="PYD294" s="840"/>
      <c r="PYE294" s="840"/>
      <c r="PYF294" s="840"/>
      <c r="PYG294" s="840"/>
      <c r="PYH294" s="840"/>
      <c r="PYI294" s="840"/>
      <c r="PYJ294" s="840"/>
      <c r="PYK294" s="840"/>
      <c r="PYL294" s="840"/>
      <c r="PYM294" s="840"/>
      <c r="PYN294" s="840"/>
      <c r="PYO294" s="840"/>
      <c r="PYP294" s="840"/>
      <c r="PYQ294" s="840"/>
      <c r="PYR294" s="840"/>
      <c r="PYS294" s="840"/>
      <c r="PYT294" s="840"/>
      <c r="PYU294" s="840"/>
      <c r="PYV294" s="840"/>
      <c r="PYW294" s="840"/>
      <c r="PYX294" s="840"/>
      <c r="PYY294" s="840"/>
      <c r="PYZ294" s="840"/>
      <c r="PZA294" s="840"/>
      <c r="PZB294" s="840"/>
      <c r="PZC294" s="840"/>
      <c r="PZD294" s="840"/>
      <c r="PZE294" s="840"/>
      <c r="PZF294" s="840"/>
      <c r="PZG294" s="840"/>
      <c r="PZH294" s="840"/>
      <c r="PZI294" s="840"/>
      <c r="PZJ294" s="840"/>
      <c r="PZK294" s="840"/>
      <c r="PZL294" s="840"/>
      <c r="PZM294" s="840"/>
      <c r="PZN294" s="840"/>
      <c r="PZO294" s="840"/>
      <c r="PZP294" s="840"/>
      <c r="PZQ294" s="840"/>
      <c r="PZR294" s="840"/>
      <c r="PZS294" s="840"/>
      <c r="PZT294" s="840"/>
      <c r="PZU294" s="840"/>
      <c r="PZV294" s="840"/>
      <c r="PZW294" s="840"/>
      <c r="PZX294" s="840"/>
      <c r="PZY294" s="840"/>
      <c r="PZZ294" s="840"/>
      <c r="QAA294" s="840"/>
      <c r="QAB294" s="840"/>
      <c r="QAC294" s="840"/>
      <c r="QAD294" s="840"/>
      <c r="QAE294" s="840"/>
      <c r="QAF294" s="840"/>
      <c r="QAG294" s="840"/>
      <c r="QAH294" s="840"/>
      <c r="QAI294" s="840"/>
      <c r="QAJ294" s="840"/>
      <c r="QAK294" s="840"/>
      <c r="QAL294" s="840"/>
      <c r="QAM294" s="840"/>
      <c r="QAN294" s="840"/>
      <c r="QAO294" s="840"/>
      <c r="QAP294" s="840"/>
      <c r="QAQ294" s="840"/>
      <c r="QAR294" s="840"/>
      <c r="QAS294" s="840"/>
      <c r="QAT294" s="840"/>
      <c r="QAU294" s="840"/>
      <c r="QAV294" s="840"/>
      <c r="QAW294" s="840"/>
      <c r="QAX294" s="840"/>
      <c r="QAY294" s="840"/>
      <c r="QAZ294" s="840"/>
      <c r="QBA294" s="840"/>
      <c r="QBB294" s="840"/>
      <c r="QBC294" s="840"/>
      <c r="QBD294" s="840"/>
      <c r="QBE294" s="840"/>
      <c r="QBF294" s="840"/>
      <c r="QBG294" s="840"/>
      <c r="QBH294" s="840"/>
      <c r="QBI294" s="840"/>
      <c r="QBJ294" s="840"/>
      <c r="QBK294" s="840"/>
      <c r="QBL294" s="840"/>
      <c r="QBM294" s="840"/>
      <c r="QBN294" s="840"/>
      <c r="QBO294" s="840"/>
      <c r="QBP294" s="840"/>
      <c r="QBQ294" s="840"/>
      <c r="QBR294" s="840"/>
      <c r="QBS294" s="840"/>
      <c r="QBT294" s="840"/>
      <c r="QBU294" s="840"/>
      <c r="QBV294" s="840"/>
      <c r="QBW294" s="840"/>
      <c r="QBX294" s="840"/>
      <c r="QBY294" s="840"/>
      <c r="QBZ294" s="840"/>
      <c r="QCA294" s="840"/>
      <c r="QCB294" s="840"/>
      <c r="QCC294" s="840"/>
      <c r="QCD294" s="840"/>
      <c r="QCE294" s="840"/>
      <c r="QCF294" s="840"/>
      <c r="QCG294" s="840"/>
      <c r="QCH294" s="840"/>
      <c r="QCI294" s="840"/>
      <c r="QCJ294" s="840"/>
      <c r="QCK294" s="840"/>
      <c r="QCL294" s="840"/>
      <c r="QCM294" s="840"/>
      <c r="QCN294" s="840"/>
      <c r="QCO294" s="840"/>
      <c r="QCP294" s="840"/>
      <c r="QCQ294" s="840"/>
      <c r="QCR294" s="840"/>
      <c r="QCS294" s="840"/>
      <c r="QCT294" s="840"/>
      <c r="QCU294" s="840"/>
      <c r="QCV294" s="840"/>
      <c r="QCW294" s="840"/>
      <c r="QCX294" s="840"/>
      <c r="QCY294" s="840"/>
      <c r="QCZ294" s="840"/>
      <c r="QDA294" s="840"/>
      <c r="QDB294" s="840"/>
      <c r="QDC294" s="840"/>
      <c r="QDD294" s="840"/>
      <c r="QDE294" s="840"/>
      <c r="QDF294" s="840"/>
      <c r="QDG294" s="840"/>
      <c r="QDH294" s="840"/>
      <c r="QDI294" s="840"/>
      <c r="QDJ294" s="840"/>
      <c r="QDK294" s="840"/>
      <c r="QDL294" s="840"/>
      <c r="QDM294" s="840"/>
      <c r="QDN294" s="840"/>
      <c r="QDO294" s="840"/>
      <c r="QDP294" s="840"/>
      <c r="QDQ294" s="840"/>
      <c r="QDR294" s="840"/>
      <c r="QDS294" s="840"/>
      <c r="QDT294" s="840"/>
      <c r="QDU294" s="840"/>
      <c r="QDV294" s="840"/>
      <c r="QDW294" s="840"/>
      <c r="QDX294" s="840"/>
      <c r="QDY294" s="840"/>
      <c r="QDZ294" s="840"/>
      <c r="QEA294" s="840"/>
      <c r="QEB294" s="840"/>
      <c r="QEC294" s="840"/>
      <c r="QED294" s="840"/>
      <c r="QEE294" s="840"/>
      <c r="QEF294" s="840"/>
      <c r="QEG294" s="840"/>
      <c r="QEH294" s="840"/>
      <c r="QEI294" s="840"/>
      <c r="QEJ294" s="840"/>
      <c r="QEK294" s="840"/>
      <c r="QEL294" s="840"/>
      <c r="QEM294" s="840"/>
      <c r="QEN294" s="840"/>
      <c r="QEO294" s="840"/>
      <c r="QEP294" s="840"/>
      <c r="QEQ294" s="840"/>
      <c r="QER294" s="840"/>
      <c r="QES294" s="840"/>
      <c r="QET294" s="840"/>
      <c r="QEU294" s="840"/>
      <c r="QEV294" s="840"/>
      <c r="QEW294" s="840"/>
      <c r="QEX294" s="840"/>
      <c r="QEY294" s="840"/>
      <c r="QEZ294" s="840"/>
      <c r="QFA294" s="840"/>
      <c r="QFB294" s="840"/>
      <c r="QFC294" s="840"/>
      <c r="QFD294" s="840"/>
      <c r="QFE294" s="840"/>
      <c r="QFF294" s="840"/>
      <c r="QFG294" s="840"/>
      <c r="QFH294" s="840"/>
      <c r="QFI294" s="840"/>
      <c r="QFJ294" s="840"/>
      <c r="QFK294" s="840"/>
      <c r="QFL294" s="840"/>
      <c r="QFM294" s="840"/>
      <c r="QFN294" s="840"/>
      <c r="QFO294" s="840"/>
      <c r="QFP294" s="840"/>
      <c r="QFQ294" s="840"/>
      <c r="QFR294" s="840"/>
      <c r="QFS294" s="840"/>
      <c r="QFT294" s="840"/>
      <c r="QFU294" s="840"/>
      <c r="QFV294" s="840"/>
      <c r="QFW294" s="840"/>
      <c r="QFX294" s="840"/>
      <c r="QFY294" s="840"/>
      <c r="QFZ294" s="840"/>
      <c r="QGA294" s="840"/>
      <c r="QGB294" s="840"/>
      <c r="QGC294" s="840"/>
      <c r="QGD294" s="840"/>
      <c r="QGE294" s="840"/>
      <c r="QGF294" s="840"/>
      <c r="QGG294" s="840"/>
      <c r="QGH294" s="840"/>
      <c r="QGI294" s="840"/>
      <c r="QGJ294" s="840"/>
      <c r="QGK294" s="840"/>
      <c r="QGL294" s="840"/>
      <c r="QGM294" s="840"/>
      <c r="QGN294" s="840"/>
      <c r="QGO294" s="840"/>
      <c r="QGP294" s="840"/>
      <c r="QGQ294" s="840"/>
      <c r="QGR294" s="840"/>
      <c r="QGS294" s="840"/>
      <c r="QGT294" s="840"/>
      <c r="QGU294" s="840"/>
      <c r="QGV294" s="840"/>
      <c r="QGW294" s="840"/>
      <c r="QGX294" s="840"/>
      <c r="QGY294" s="840"/>
      <c r="QGZ294" s="840"/>
      <c r="QHA294" s="840"/>
      <c r="QHB294" s="840"/>
      <c r="QHC294" s="840"/>
      <c r="QHD294" s="840"/>
      <c r="QHE294" s="840"/>
      <c r="QHF294" s="840"/>
      <c r="QHG294" s="840"/>
      <c r="QHH294" s="840"/>
      <c r="QHI294" s="840"/>
      <c r="QHJ294" s="840"/>
      <c r="QHK294" s="840"/>
      <c r="QHL294" s="840"/>
      <c r="QHM294" s="840"/>
      <c r="QHN294" s="840"/>
      <c r="QHO294" s="840"/>
      <c r="QHP294" s="840"/>
      <c r="QHQ294" s="840"/>
      <c r="QHR294" s="840"/>
      <c r="QHS294" s="840"/>
      <c r="QHT294" s="840"/>
      <c r="QHU294" s="840"/>
      <c r="QHV294" s="840"/>
      <c r="QHW294" s="840"/>
      <c r="QHX294" s="840"/>
      <c r="QHY294" s="840"/>
      <c r="QHZ294" s="840"/>
      <c r="QIA294" s="840"/>
      <c r="QIB294" s="840"/>
      <c r="QIC294" s="840"/>
      <c r="QID294" s="840"/>
      <c r="QIE294" s="840"/>
      <c r="QIF294" s="840"/>
      <c r="QIG294" s="840"/>
      <c r="QIH294" s="840"/>
      <c r="QII294" s="840"/>
      <c r="QIJ294" s="840"/>
      <c r="QIK294" s="840"/>
      <c r="QIL294" s="840"/>
      <c r="QIM294" s="840"/>
      <c r="QIN294" s="840"/>
      <c r="QIO294" s="840"/>
      <c r="QIP294" s="840"/>
      <c r="QIQ294" s="840"/>
      <c r="QIR294" s="840"/>
      <c r="QIS294" s="840"/>
      <c r="QIT294" s="840"/>
      <c r="QIU294" s="840"/>
      <c r="QIV294" s="840"/>
      <c r="QIW294" s="840"/>
      <c r="QIX294" s="840"/>
      <c r="QIY294" s="840"/>
      <c r="QIZ294" s="840"/>
      <c r="QJA294" s="840"/>
      <c r="QJB294" s="840"/>
      <c r="QJC294" s="840"/>
      <c r="QJD294" s="840"/>
      <c r="QJE294" s="840"/>
      <c r="QJF294" s="840"/>
      <c r="QJG294" s="840"/>
      <c r="QJH294" s="840"/>
      <c r="QJI294" s="840"/>
      <c r="QJJ294" s="840"/>
      <c r="QJK294" s="840"/>
      <c r="QJL294" s="840"/>
      <c r="QJM294" s="840"/>
      <c r="QJN294" s="840"/>
      <c r="QJO294" s="840"/>
      <c r="QJP294" s="840"/>
      <c r="QJQ294" s="840"/>
      <c r="QJR294" s="840"/>
      <c r="QJS294" s="840"/>
      <c r="QJT294" s="840"/>
      <c r="QJU294" s="840"/>
      <c r="QJV294" s="840"/>
      <c r="QJW294" s="840"/>
      <c r="QJX294" s="840"/>
      <c r="QJY294" s="840"/>
      <c r="QJZ294" s="840"/>
      <c r="QKA294" s="840"/>
      <c r="QKB294" s="840"/>
      <c r="QKC294" s="840"/>
      <c r="QKD294" s="840"/>
      <c r="QKE294" s="840"/>
      <c r="QKF294" s="840"/>
      <c r="QKG294" s="840"/>
      <c r="QKH294" s="840"/>
      <c r="QKI294" s="840"/>
      <c r="QKJ294" s="840"/>
      <c r="QKK294" s="840"/>
      <c r="QKL294" s="840"/>
      <c r="QKM294" s="840"/>
      <c r="QKN294" s="840"/>
      <c r="QKO294" s="840"/>
      <c r="QKP294" s="840"/>
      <c r="QKQ294" s="840"/>
      <c r="QKR294" s="840"/>
      <c r="QKS294" s="840"/>
      <c r="QKT294" s="840"/>
      <c r="QKU294" s="840"/>
      <c r="QKV294" s="840"/>
      <c r="QKW294" s="840"/>
      <c r="QKX294" s="840"/>
      <c r="QKY294" s="840"/>
      <c r="QKZ294" s="840"/>
      <c r="QLA294" s="840"/>
      <c r="QLB294" s="840"/>
      <c r="QLC294" s="840"/>
      <c r="QLD294" s="840"/>
      <c r="QLE294" s="840"/>
      <c r="QLF294" s="840"/>
      <c r="QLG294" s="840"/>
      <c r="QLH294" s="840"/>
      <c r="QLI294" s="840"/>
      <c r="QLJ294" s="840"/>
      <c r="QLK294" s="840"/>
      <c r="QLL294" s="840"/>
      <c r="QLM294" s="840"/>
      <c r="QLN294" s="840"/>
      <c r="QLO294" s="840"/>
      <c r="QLP294" s="840"/>
      <c r="QLQ294" s="840"/>
      <c r="QLR294" s="840"/>
      <c r="QLS294" s="840"/>
      <c r="QLT294" s="840"/>
      <c r="QLU294" s="840"/>
      <c r="QLV294" s="840"/>
      <c r="QLW294" s="840"/>
      <c r="QLX294" s="840"/>
      <c r="QLY294" s="840"/>
      <c r="QLZ294" s="840"/>
      <c r="QMA294" s="840"/>
      <c r="QMB294" s="840"/>
      <c r="QMC294" s="840"/>
      <c r="QMD294" s="840"/>
      <c r="QME294" s="840"/>
      <c r="QMF294" s="840"/>
      <c r="QMG294" s="840"/>
      <c r="QMH294" s="840"/>
      <c r="QMI294" s="840"/>
      <c r="QMJ294" s="840"/>
      <c r="QMK294" s="840"/>
      <c r="QML294" s="840"/>
      <c r="QMM294" s="840"/>
      <c r="QMN294" s="840"/>
      <c r="QMO294" s="840"/>
      <c r="QMP294" s="840"/>
      <c r="QMQ294" s="840"/>
      <c r="QMR294" s="840"/>
      <c r="QMS294" s="840"/>
      <c r="QMT294" s="840"/>
      <c r="QMU294" s="840"/>
      <c r="QMV294" s="840"/>
      <c r="QMW294" s="840"/>
      <c r="QMX294" s="840"/>
      <c r="QMY294" s="840"/>
      <c r="QMZ294" s="840"/>
      <c r="QNA294" s="840"/>
      <c r="QNB294" s="840"/>
      <c r="QNC294" s="840"/>
      <c r="QND294" s="840"/>
      <c r="QNE294" s="840"/>
      <c r="QNF294" s="840"/>
      <c r="QNG294" s="840"/>
      <c r="QNH294" s="840"/>
      <c r="QNI294" s="840"/>
      <c r="QNJ294" s="840"/>
      <c r="QNK294" s="840"/>
      <c r="QNL294" s="840"/>
      <c r="QNM294" s="840"/>
      <c r="QNN294" s="840"/>
      <c r="QNO294" s="840"/>
      <c r="QNP294" s="840"/>
      <c r="QNQ294" s="840"/>
      <c r="QNR294" s="840"/>
      <c r="QNS294" s="840"/>
      <c r="QNT294" s="840"/>
      <c r="QNU294" s="840"/>
      <c r="QNV294" s="840"/>
      <c r="QNW294" s="840"/>
      <c r="QNX294" s="840"/>
      <c r="QNY294" s="840"/>
      <c r="QNZ294" s="840"/>
      <c r="QOA294" s="840"/>
      <c r="QOB294" s="840"/>
      <c r="QOC294" s="840"/>
      <c r="QOD294" s="840"/>
      <c r="QOE294" s="840"/>
      <c r="QOF294" s="840"/>
      <c r="QOG294" s="840"/>
      <c r="QOH294" s="840"/>
      <c r="QOI294" s="840"/>
      <c r="QOJ294" s="840"/>
      <c r="QOK294" s="840"/>
      <c r="QOL294" s="840"/>
      <c r="QOM294" s="840"/>
      <c r="QON294" s="840"/>
      <c r="QOO294" s="840"/>
      <c r="QOP294" s="840"/>
      <c r="QOQ294" s="840"/>
      <c r="QOR294" s="840"/>
      <c r="QOS294" s="840"/>
      <c r="QOT294" s="840"/>
      <c r="QOU294" s="840"/>
      <c r="QOV294" s="840"/>
      <c r="QOW294" s="840"/>
      <c r="QOX294" s="840"/>
      <c r="QOY294" s="840"/>
      <c r="QOZ294" s="840"/>
      <c r="QPA294" s="840"/>
      <c r="QPB294" s="840"/>
      <c r="QPC294" s="840"/>
      <c r="QPD294" s="840"/>
      <c r="QPE294" s="840"/>
      <c r="QPF294" s="840"/>
      <c r="QPG294" s="840"/>
      <c r="QPH294" s="840"/>
      <c r="QPI294" s="840"/>
      <c r="QPJ294" s="840"/>
      <c r="QPK294" s="840"/>
      <c r="QPL294" s="840"/>
      <c r="QPM294" s="840"/>
      <c r="QPN294" s="840"/>
      <c r="QPO294" s="840"/>
      <c r="QPP294" s="840"/>
      <c r="QPQ294" s="840"/>
      <c r="QPR294" s="840"/>
      <c r="QPS294" s="840"/>
      <c r="QPT294" s="840"/>
      <c r="QPU294" s="840"/>
      <c r="QPV294" s="840"/>
      <c r="QPW294" s="840"/>
      <c r="QPX294" s="840"/>
      <c r="QPY294" s="840"/>
      <c r="QPZ294" s="840"/>
      <c r="QQA294" s="840"/>
      <c r="QQB294" s="840"/>
      <c r="QQC294" s="840"/>
      <c r="QQD294" s="840"/>
      <c r="QQE294" s="840"/>
      <c r="QQF294" s="840"/>
      <c r="QQG294" s="840"/>
      <c r="QQH294" s="840"/>
      <c r="QQI294" s="840"/>
      <c r="QQJ294" s="840"/>
      <c r="QQK294" s="840"/>
      <c r="QQL294" s="840"/>
      <c r="QQM294" s="840"/>
      <c r="QQN294" s="840"/>
      <c r="QQO294" s="840"/>
      <c r="QQP294" s="840"/>
      <c r="QQQ294" s="840"/>
      <c r="QQR294" s="840"/>
      <c r="QQS294" s="840"/>
      <c r="QQT294" s="840"/>
      <c r="QQU294" s="840"/>
      <c r="QQV294" s="840"/>
      <c r="QQW294" s="840"/>
      <c r="QQX294" s="840"/>
      <c r="QQY294" s="840"/>
      <c r="QQZ294" s="840"/>
      <c r="QRA294" s="840"/>
      <c r="QRB294" s="840"/>
      <c r="QRC294" s="840"/>
      <c r="QRD294" s="840"/>
      <c r="QRE294" s="840"/>
      <c r="QRF294" s="840"/>
      <c r="QRG294" s="840"/>
      <c r="QRH294" s="840"/>
      <c r="QRI294" s="840"/>
      <c r="QRJ294" s="840"/>
      <c r="QRK294" s="840"/>
      <c r="QRL294" s="840"/>
      <c r="QRM294" s="840"/>
      <c r="QRN294" s="840"/>
      <c r="QRO294" s="840"/>
      <c r="QRP294" s="840"/>
      <c r="QRQ294" s="840"/>
      <c r="QRR294" s="840"/>
      <c r="QRS294" s="840"/>
      <c r="QRT294" s="840"/>
      <c r="QRU294" s="840"/>
      <c r="QRV294" s="840"/>
      <c r="QRW294" s="840"/>
      <c r="QRX294" s="840"/>
      <c r="QRY294" s="840"/>
      <c r="QRZ294" s="840"/>
      <c r="QSA294" s="840"/>
      <c r="QSB294" s="840"/>
      <c r="QSC294" s="840"/>
      <c r="QSD294" s="840"/>
      <c r="QSE294" s="840"/>
      <c r="QSF294" s="840"/>
      <c r="QSG294" s="840"/>
      <c r="QSH294" s="840"/>
      <c r="QSI294" s="840"/>
      <c r="QSJ294" s="840"/>
      <c r="QSK294" s="840"/>
      <c r="QSL294" s="840"/>
      <c r="QSM294" s="840"/>
      <c r="QSN294" s="840"/>
      <c r="QSO294" s="840"/>
      <c r="QSP294" s="840"/>
      <c r="QSQ294" s="840"/>
      <c r="QSR294" s="840"/>
      <c r="QSS294" s="840"/>
      <c r="QST294" s="840"/>
      <c r="QSU294" s="840"/>
      <c r="QSV294" s="840"/>
      <c r="QSW294" s="840"/>
      <c r="QSX294" s="840"/>
      <c r="QSY294" s="840"/>
      <c r="QSZ294" s="840"/>
      <c r="QTA294" s="840"/>
      <c r="QTB294" s="840"/>
      <c r="QTC294" s="840"/>
      <c r="QTD294" s="840"/>
      <c r="QTE294" s="840"/>
      <c r="QTF294" s="840"/>
      <c r="QTG294" s="840"/>
      <c r="QTH294" s="840"/>
      <c r="QTI294" s="840"/>
      <c r="QTJ294" s="840"/>
      <c r="QTK294" s="840"/>
      <c r="QTL294" s="840"/>
      <c r="QTM294" s="840"/>
      <c r="QTN294" s="840"/>
      <c r="QTO294" s="840"/>
      <c r="QTP294" s="840"/>
      <c r="QTQ294" s="840"/>
      <c r="QTR294" s="840"/>
      <c r="QTS294" s="840"/>
      <c r="QTT294" s="840"/>
      <c r="QTU294" s="840"/>
      <c r="QTV294" s="840"/>
      <c r="QTW294" s="840"/>
      <c r="QTX294" s="840"/>
      <c r="QTY294" s="840"/>
      <c r="QTZ294" s="840"/>
      <c r="QUA294" s="840"/>
      <c r="QUB294" s="840"/>
      <c r="QUC294" s="840"/>
      <c r="QUD294" s="840"/>
      <c r="QUE294" s="840"/>
      <c r="QUF294" s="840"/>
      <c r="QUG294" s="840"/>
      <c r="QUH294" s="840"/>
      <c r="QUI294" s="840"/>
      <c r="QUJ294" s="840"/>
      <c r="QUK294" s="840"/>
      <c r="QUL294" s="840"/>
      <c r="QUM294" s="840"/>
      <c r="QUN294" s="840"/>
      <c r="QUO294" s="840"/>
      <c r="QUP294" s="840"/>
      <c r="QUQ294" s="840"/>
      <c r="QUR294" s="840"/>
      <c r="QUS294" s="840"/>
      <c r="QUT294" s="840"/>
      <c r="QUU294" s="840"/>
      <c r="QUV294" s="840"/>
      <c r="QUW294" s="840"/>
      <c r="QUX294" s="840"/>
      <c r="QUY294" s="840"/>
      <c r="QUZ294" s="840"/>
      <c r="QVA294" s="840"/>
      <c r="QVB294" s="840"/>
      <c r="QVC294" s="840"/>
      <c r="QVD294" s="840"/>
      <c r="QVE294" s="840"/>
      <c r="QVF294" s="840"/>
      <c r="QVG294" s="840"/>
      <c r="QVH294" s="840"/>
      <c r="QVI294" s="840"/>
      <c r="QVJ294" s="840"/>
      <c r="QVK294" s="840"/>
      <c r="QVL294" s="840"/>
      <c r="QVM294" s="840"/>
      <c r="QVN294" s="840"/>
      <c r="QVO294" s="840"/>
      <c r="QVP294" s="840"/>
      <c r="QVQ294" s="840"/>
      <c r="QVR294" s="840"/>
      <c r="QVS294" s="840"/>
      <c r="QVT294" s="840"/>
      <c r="QVU294" s="840"/>
      <c r="QVV294" s="840"/>
      <c r="QVW294" s="840"/>
      <c r="QVX294" s="840"/>
      <c r="QVY294" s="840"/>
      <c r="QVZ294" s="840"/>
      <c r="QWA294" s="840"/>
      <c r="QWB294" s="840"/>
      <c r="QWC294" s="840"/>
      <c r="QWD294" s="840"/>
      <c r="QWE294" s="840"/>
      <c r="QWF294" s="840"/>
      <c r="QWG294" s="840"/>
      <c r="QWH294" s="840"/>
      <c r="QWI294" s="840"/>
      <c r="QWJ294" s="840"/>
      <c r="QWK294" s="840"/>
      <c r="QWL294" s="840"/>
      <c r="QWM294" s="840"/>
      <c r="QWN294" s="840"/>
      <c r="QWO294" s="840"/>
      <c r="QWP294" s="840"/>
      <c r="QWQ294" s="840"/>
      <c r="QWR294" s="840"/>
      <c r="QWS294" s="840"/>
      <c r="QWT294" s="840"/>
      <c r="QWU294" s="840"/>
      <c r="QWV294" s="840"/>
      <c r="QWW294" s="840"/>
      <c r="QWX294" s="840"/>
      <c r="QWY294" s="840"/>
      <c r="QWZ294" s="840"/>
      <c r="QXA294" s="840"/>
      <c r="QXB294" s="840"/>
      <c r="QXC294" s="840"/>
      <c r="QXD294" s="840"/>
      <c r="QXE294" s="840"/>
      <c r="QXF294" s="840"/>
      <c r="QXG294" s="840"/>
      <c r="QXH294" s="840"/>
      <c r="QXI294" s="840"/>
      <c r="QXJ294" s="840"/>
      <c r="QXK294" s="840"/>
      <c r="QXL294" s="840"/>
      <c r="QXM294" s="840"/>
      <c r="QXN294" s="840"/>
      <c r="QXO294" s="840"/>
      <c r="QXP294" s="840"/>
      <c r="QXQ294" s="840"/>
      <c r="QXR294" s="840"/>
      <c r="QXS294" s="840"/>
      <c r="QXT294" s="840"/>
      <c r="QXU294" s="840"/>
      <c r="QXV294" s="840"/>
      <c r="QXW294" s="840"/>
      <c r="QXX294" s="840"/>
      <c r="QXY294" s="840"/>
      <c r="QXZ294" s="840"/>
      <c r="QYA294" s="840"/>
      <c r="QYB294" s="840"/>
      <c r="QYC294" s="840"/>
      <c r="QYD294" s="840"/>
      <c r="QYE294" s="840"/>
      <c r="QYF294" s="840"/>
      <c r="QYG294" s="840"/>
      <c r="QYH294" s="840"/>
      <c r="QYI294" s="840"/>
      <c r="QYJ294" s="840"/>
      <c r="QYK294" s="840"/>
      <c r="QYL294" s="840"/>
      <c r="QYM294" s="840"/>
      <c r="QYN294" s="840"/>
      <c r="QYO294" s="840"/>
      <c r="QYP294" s="840"/>
      <c r="QYQ294" s="840"/>
      <c r="QYR294" s="840"/>
      <c r="QYS294" s="840"/>
      <c r="QYT294" s="840"/>
      <c r="QYU294" s="840"/>
      <c r="QYV294" s="840"/>
      <c r="QYW294" s="840"/>
      <c r="QYX294" s="840"/>
      <c r="QYY294" s="840"/>
      <c r="QYZ294" s="840"/>
      <c r="QZA294" s="840"/>
      <c r="QZB294" s="840"/>
      <c r="QZC294" s="840"/>
      <c r="QZD294" s="840"/>
      <c r="QZE294" s="840"/>
      <c r="QZF294" s="840"/>
      <c r="QZG294" s="840"/>
      <c r="QZH294" s="840"/>
      <c r="QZI294" s="840"/>
      <c r="QZJ294" s="840"/>
      <c r="QZK294" s="840"/>
      <c r="QZL294" s="840"/>
      <c r="QZM294" s="840"/>
      <c r="QZN294" s="840"/>
      <c r="QZO294" s="840"/>
      <c r="QZP294" s="840"/>
      <c r="QZQ294" s="840"/>
      <c r="QZR294" s="840"/>
      <c r="QZS294" s="840"/>
      <c r="QZT294" s="840"/>
      <c r="QZU294" s="840"/>
      <c r="QZV294" s="840"/>
      <c r="QZW294" s="840"/>
      <c r="QZX294" s="840"/>
      <c r="QZY294" s="840"/>
      <c r="QZZ294" s="840"/>
      <c r="RAA294" s="840"/>
      <c r="RAB294" s="840"/>
      <c r="RAC294" s="840"/>
      <c r="RAD294" s="840"/>
      <c r="RAE294" s="840"/>
      <c r="RAF294" s="840"/>
      <c r="RAG294" s="840"/>
      <c r="RAH294" s="840"/>
      <c r="RAI294" s="840"/>
      <c r="RAJ294" s="840"/>
      <c r="RAK294" s="840"/>
      <c r="RAL294" s="840"/>
      <c r="RAM294" s="840"/>
      <c r="RAN294" s="840"/>
      <c r="RAO294" s="840"/>
      <c r="RAP294" s="840"/>
      <c r="RAQ294" s="840"/>
      <c r="RAR294" s="840"/>
      <c r="RAS294" s="840"/>
      <c r="RAT294" s="840"/>
      <c r="RAU294" s="840"/>
      <c r="RAV294" s="840"/>
      <c r="RAW294" s="840"/>
      <c r="RAX294" s="840"/>
      <c r="RAY294" s="840"/>
      <c r="RAZ294" s="840"/>
      <c r="RBA294" s="840"/>
      <c r="RBB294" s="840"/>
      <c r="RBC294" s="840"/>
      <c r="RBD294" s="840"/>
      <c r="RBE294" s="840"/>
      <c r="RBF294" s="840"/>
      <c r="RBG294" s="840"/>
      <c r="RBH294" s="840"/>
      <c r="RBI294" s="840"/>
      <c r="RBJ294" s="840"/>
      <c r="RBK294" s="840"/>
      <c r="RBL294" s="840"/>
      <c r="RBM294" s="840"/>
      <c r="RBN294" s="840"/>
      <c r="RBO294" s="840"/>
      <c r="RBP294" s="840"/>
      <c r="RBQ294" s="840"/>
      <c r="RBR294" s="840"/>
      <c r="RBS294" s="840"/>
      <c r="RBT294" s="840"/>
      <c r="RBU294" s="840"/>
      <c r="RBV294" s="840"/>
      <c r="RBW294" s="840"/>
      <c r="RBX294" s="840"/>
      <c r="RBY294" s="840"/>
      <c r="RBZ294" s="840"/>
      <c r="RCA294" s="840"/>
      <c r="RCB294" s="840"/>
      <c r="RCC294" s="840"/>
      <c r="RCD294" s="840"/>
      <c r="RCE294" s="840"/>
      <c r="RCF294" s="840"/>
      <c r="RCG294" s="840"/>
      <c r="RCH294" s="840"/>
      <c r="RCI294" s="840"/>
      <c r="RCJ294" s="840"/>
      <c r="RCK294" s="840"/>
      <c r="RCL294" s="840"/>
      <c r="RCM294" s="840"/>
      <c r="RCN294" s="840"/>
      <c r="RCO294" s="840"/>
      <c r="RCP294" s="840"/>
      <c r="RCQ294" s="840"/>
      <c r="RCR294" s="840"/>
      <c r="RCS294" s="840"/>
      <c r="RCT294" s="840"/>
      <c r="RCU294" s="840"/>
      <c r="RCV294" s="840"/>
      <c r="RCW294" s="840"/>
      <c r="RCX294" s="840"/>
      <c r="RCY294" s="840"/>
      <c r="RCZ294" s="840"/>
      <c r="RDA294" s="840"/>
      <c r="RDB294" s="840"/>
      <c r="RDC294" s="840"/>
      <c r="RDD294" s="840"/>
      <c r="RDE294" s="840"/>
      <c r="RDF294" s="840"/>
      <c r="RDG294" s="840"/>
      <c r="RDH294" s="840"/>
      <c r="RDI294" s="840"/>
      <c r="RDJ294" s="840"/>
      <c r="RDK294" s="840"/>
      <c r="RDL294" s="840"/>
      <c r="RDM294" s="840"/>
      <c r="RDN294" s="840"/>
      <c r="RDO294" s="840"/>
      <c r="RDP294" s="840"/>
      <c r="RDQ294" s="840"/>
      <c r="RDR294" s="840"/>
      <c r="RDS294" s="840"/>
      <c r="RDT294" s="840"/>
      <c r="RDU294" s="840"/>
      <c r="RDV294" s="840"/>
      <c r="RDW294" s="840"/>
      <c r="RDX294" s="840"/>
      <c r="RDY294" s="840"/>
      <c r="RDZ294" s="840"/>
      <c r="REA294" s="840"/>
      <c r="REB294" s="840"/>
      <c r="REC294" s="840"/>
      <c r="RED294" s="840"/>
      <c r="REE294" s="840"/>
      <c r="REF294" s="840"/>
      <c r="REG294" s="840"/>
      <c r="REH294" s="840"/>
      <c r="REI294" s="840"/>
      <c r="REJ294" s="840"/>
      <c r="REK294" s="840"/>
      <c r="REL294" s="840"/>
      <c r="REM294" s="840"/>
      <c r="REN294" s="840"/>
      <c r="REO294" s="840"/>
      <c r="REP294" s="840"/>
      <c r="REQ294" s="840"/>
      <c r="RER294" s="840"/>
      <c r="RES294" s="840"/>
      <c r="RET294" s="840"/>
      <c r="REU294" s="840"/>
      <c r="REV294" s="840"/>
      <c r="REW294" s="840"/>
      <c r="REX294" s="840"/>
      <c r="REY294" s="840"/>
      <c r="REZ294" s="840"/>
      <c r="RFA294" s="840"/>
      <c r="RFB294" s="840"/>
      <c r="RFC294" s="840"/>
      <c r="RFD294" s="840"/>
      <c r="RFE294" s="840"/>
      <c r="RFF294" s="840"/>
      <c r="RFG294" s="840"/>
      <c r="RFH294" s="840"/>
      <c r="RFI294" s="840"/>
      <c r="RFJ294" s="840"/>
      <c r="RFK294" s="840"/>
      <c r="RFL294" s="840"/>
      <c r="RFM294" s="840"/>
      <c r="RFN294" s="840"/>
      <c r="RFO294" s="840"/>
      <c r="RFP294" s="840"/>
      <c r="RFQ294" s="840"/>
      <c r="RFR294" s="840"/>
      <c r="RFS294" s="840"/>
      <c r="RFT294" s="840"/>
      <c r="RFU294" s="840"/>
      <c r="RFV294" s="840"/>
      <c r="RFW294" s="840"/>
      <c r="RFX294" s="840"/>
      <c r="RFY294" s="840"/>
      <c r="RFZ294" s="840"/>
      <c r="RGA294" s="840"/>
      <c r="RGB294" s="840"/>
      <c r="RGC294" s="840"/>
      <c r="RGD294" s="840"/>
      <c r="RGE294" s="840"/>
      <c r="RGF294" s="840"/>
      <c r="RGG294" s="840"/>
      <c r="RGH294" s="840"/>
      <c r="RGI294" s="840"/>
      <c r="RGJ294" s="840"/>
      <c r="RGK294" s="840"/>
      <c r="RGL294" s="840"/>
      <c r="RGM294" s="840"/>
      <c r="RGN294" s="840"/>
      <c r="RGO294" s="840"/>
      <c r="RGP294" s="840"/>
      <c r="RGQ294" s="840"/>
      <c r="RGR294" s="840"/>
      <c r="RGS294" s="840"/>
      <c r="RGT294" s="840"/>
      <c r="RGU294" s="840"/>
      <c r="RGV294" s="840"/>
      <c r="RGW294" s="840"/>
      <c r="RGX294" s="840"/>
      <c r="RGY294" s="840"/>
      <c r="RGZ294" s="840"/>
      <c r="RHA294" s="840"/>
      <c r="RHB294" s="840"/>
      <c r="RHC294" s="840"/>
      <c r="RHD294" s="840"/>
      <c r="RHE294" s="840"/>
      <c r="RHF294" s="840"/>
      <c r="RHG294" s="840"/>
      <c r="RHH294" s="840"/>
      <c r="RHI294" s="840"/>
      <c r="RHJ294" s="840"/>
      <c r="RHK294" s="840"/>
      <c r="RHL294" s="840"/>
      <c r="RHM294" s="840"/>
      <c r="RHN294" s="840"/>
      <c r="RHO294" s="840"/>
      <c r="RHP294" s="840"/>
      <c r="RHQ294" s="840"/>
      <c r="RHR294" s="840"/>
      <c r="RHS294" s="840"/>
      <c r="RHT294" s="840"/>
      <c r="RHU294" s="840"/>
      <c r="RHV294" s="840"/>
      <c r="RHW294" s="840"/>
      <c r="RHX294" s="840"/>
      <c r="RHY294" s="840"/>
      <c r="RHZ294" s="840"/>
      <c r="RIA294" s="840"/>
      <c r="RIB294" s="840"/>
      <c r="RIC294" s="840"/>
      <c r="RID294" s="840"/>
      <c r="RIE294" s="840"/>
      <c r="RIF294" s="840"/>
      <c r="RIG294" s="840"/>
      <c r="RIH294" s="840"/>
      <c r="RII294" s="840"/>
      <c r="RIJ294" s="840"/>
      <c r="RIK294" s="840"/>
      <c r="RIL294" s="840"/>
      <c r="RIM294" s="840"/>
      <c r="RIN294" s="840"/>
      <c r="RIO294" s="840"/>
      <c r="RIP294" s="840"/>
      <c r="RIQ294" s="840"/>
      <c r="RIR294" s="840"/>
      <c r="RIS294" s="840"/>
      <c r="RIT294" s="840"/>
      <c r="RIU294" s="840"/>
      <c r="RIV294" s="840"/>
      <c r="RIW294" s="840"/>
      <c r="RIX294" s="840"/>
      <c r="RIY294" s="840"/>
      <c r="RIZ294" s="840"/>
      <c r="RJA294" s="840"/>
      <c r="RJB294" s="840"/>
      <c r="RJC294" s="840"/>
      <c r="RJD294" s="840"/>
      <c r="RJE294" s="840"/>
      <c r="RJF294" s="840"/>
      <c r="RJG294" s="840"/>
      <c r="RJH294" s="840"/>
      <c r="RJI294" s="840"/>
      <c r="RJJ294" s="840"/>
      <c r="RJK294" s="840"/>
      <c r="RJL294" s="840"/>
      <c r="RJM294" s="840"/>
      <c r="RJN294" s="840"/>
      <c r="RJO294" s="840"/>
      <c r="RJP294" s="840"/>
      <c r="RJQ294" s="840"/>
      <c r="RJR294" s="840"/>
      <c r="RJS294" s="840"/>
      <c r="RJT294" s="840"/>
      <c r="RJU294" s="840"/>
      <c r="RJV294" s="840"/>
      <c r="RJW294" s="840"/>
      <c r="RJX294" s="840"/>
      <c r="RJY294" s="840"/>
      <c r="RJZ294" s="840"/>
      <c r="RKA294" s="840"/>
      <c r="RKB294" s="840"/>
      <c r="RKC294" s="840"/>
      <c r="RKD294" s="840"/>
      <c r="RKE294" s="840"/>
      <c r="RKF294" s="840"/>
      <c r="RKG294" s="840"/>
      <c r="RKH294" s="840"/>
      <c r="RKI294" s="840"/>
      <c r="RKJ294" s="840"/>
      <c r="RKK294" s="840"/>
      <c r="RKL294" s="840"/>
      <c r="RKM294" s="840"/>
      <c r="RKN294" s="840"/>
      <c r="RKO294" s="840"/>
      <c r="RKP294" s="840"/>
      <c r="RKQ294" s="840"/>
      <c r="RKR294" s="840"/>
      <c r="RKS294" s="840"/>
      <c r="RKT294" s="840"/>
      <c r="RKU294" s="840"/>
      <c r="RKV294" s="840"/>
      <c r="RKW294" s="840"/>
      <c r="RKX294" s="840"/>
      <c r="RKY294" s="840"/>
      <c r="RKZ294" s="840"/>
      <c r="RLA294" s="840"/>
      <c r="RLB294" s="840"/>
      <c r="RLC294" s="840"/>
      <c r="RLD294" s="840"/>
      <c r="RLE294" s="840"/>
      <c r="RLF294" s="840"/>
      <c r="RLG294" s="840"/>
      <c r="RLH294" s="840"/>
      <c r="RLI294" s="840"/>
      <c r="RLJ294" s="840"/>
      <c r="RLK294" s="840"/>
      <c r="RLL294" s="840"/>
      <c r="RLM294" s="840"/>
      <c r="RLN294" s="840"/>
      <c r="RLO294" s="840"/>
      <c r="RLP294" s="840"/>
      <c r="RLQ294" s="840"/>
      <c r="RLR294" s="840"/>
      <c r="RLS294" s="840"/>
      <c r="RLT294" s="840"/>
      <c r="RLU294" s="840"/>
      <c r="RLV294" s="840"/>
      <c r="RLW294" s="840"/>
      <c r="RLX294" s="840"/>
      <c r="RLY294" s="840"/>
      <c r="RLZ294" s="840"/>
      <c r="RMA294" s="840"/>
      <c r="RMB294" s="840"/>
      <c r="RMC294" s="840"/>
      <c r="RMD294" s="840"/>
      <c r="RME294" s="840"/>
      <c r="RMF294" s="840"/>
      <c r="RMG294" s="840"/>
      <c r="RMH294" s="840"/>
      <c r="RMI294" s="840"/>
      <c r="RMJ294" s="840"/>
      <c r="RMK294" s="840"/>
      <c r="RML294" s="840"/>
      <c r="RMM294" s="840"/>
      <c r="RMN294" s="840"/>
      <c r="RMO294" s="840"/>
      <c r="RMP294" s="840"/>
      <c r="RMQ294" s="840"/>
      <c r="RMR294" s="840"/>
      <c r="RMS294" s="840"/>
      <c r="RMT294" s="840"/>
      <c r="RMU294" s="840"/>
      <c r="RMV294" s="840"/>
      <c r="RMW294" s="840"/>
      <c r="RMX294" s="840"/>
      <c r="RMY294" s="840"/>
      <c r="RMZ294" s="840"/>
      <c r="RNA294" s="840"/>
      <c r="RNB294" s="840"/>
      <c r="RNC294" s="840"/>
      <c r="RND294" s="840"/>
      <c r="RNE294" s="840"/>
      <c r="RNF294" s="840"/>
      <c r="RNG294" s="840"/>
      <c r="RNH294" s="840"/>
      <c r="RNI294" s="840"/>
      <c r="RNJ294" s="840"/>
      <c r="RNK294" s="840"/>
      <c r="RNL294" s="840"/>
      <c r="RNM294" s="840"/>
      <c r="RNN294" s="840"/>
      <c r="RNO294" s="840"/>
      <c r="RNP294" s="840"/>
      <c r="RNQ294" s="840"/>
      <c r="RNR294" s="840"/>
      <c r="RNS294" s="840"/>
      <c r="RNT294" s="840"/>
      <c r="RNU294" s="840"/>
      <c r="RNV294" s="840"/>
      <c r="RNW294" s="840"/>
      <c r="RNX294" s="840"/>
      <c r="RNY294" s="840"/>
      <c r="RNZ294" s="840"/>
      <c r="ROA294" s="840"/>
      <c r="ROB294" s="840"/>
      <c r="ROC294" s="840"/>
      <c r="ROD294" s="840"/>
      <c r="ROE294" s="840"/>
      <c r="ROF294" s="840"/>
      <c r="ROG294" s="840"/>
      <c r="ROH294" s="840"/>
      <c r="ROI294" s="840"/>
      <c r="ROJ294" s="840"/>
      <c r="ROK294" s="840"/>
      <c r="ROL294" s="840"/>
      <c r="ROM294" s="840"/>
      <c r="RON294" s="840"/>
      <c r="ROO294" s="840"/>
      <c r="ROP294" s="840"/>
      <c r="ROQ294" s="840"/>
      <c r="ROR294" s="840"/>
      <c r="ROS294" s="840"/>
      <c r="ROT294" s="840"/>
      <c r="ROU294" s="840"/>
      <c r="ROV294" s="840"/>
      <c r="ROW294" s="840"/>
      <c r="ROX294" s="840"/>
      <c r="ROY294" s="840"/>
      <c r="ROZ294" s="840"/>
      <c r="RPA294" s="840"/>
      <c r="RPB294" s="840"/>
      <c r="RPC294" s="840"/>
      <c r="RPD294" s="840"/>
      <c r="RPE294" s="840"/>
      <c r="RPF294" s="840"/>
      <c r="RPG294" s="840"/>
      <c r="RPH294" s="840"/>
      <c r="RPI294" s="840"/>
      <c r="RPJ294" s="840"/>
      <c r="RPK294" s="840"/>
      <c r="RPL294" s="840"/>
      <c r="RPM294" s="840"/>
      <c r="RPN294" s="840"/>
      <c r="RPO294" s="840"/>
      <c r="RPP294" s="840"/>
      <c r="RPQ294" s="840"/>
      <c r="RPR294" s="840"/>
      <c r="RPS294" s="840"/>
      <c r="RPT294" s="840"/>
      <c r="RPU294" s="840"/>
      <c r="RPV294" s="840"/>
      <c r="RPW294" s="840"/>
      <c r="RPX294" s="840"/>
      <c r="RPY294" s="840"/>
      <c r="RPZ294" s="840"/>
      <c r="RQA294" s="840"/>
      <c r="RQB294" s="840"/>
      <c r="RQC294" s="840"/>
      <c r="RQD294" s="840"/>
      <c r="RQE294" s="840"/>
      <c r="RQF294" s="840"/>
      <c r="RQG294" s="840"/>
      <c r="RQH294" s="840"/>
      <c r="RQI294" s="840"/>
      <c r="RQJ294" s="840"/>
      <c r="RQK294" s="840"/>
      <c r="RQL294" s="840"/>
      <c r="RQM294" s="840"/>
      <c r="RQN294" s="840"/>
      <c r="RQO294" s="840"/>
      <c r="RQP294" s="840"/>
      <c r="RQQ294" s="840"/>
      <c r="RQR294" s="840"/>
      <c r="RQS294" s="840"/>
      <c r="RQT294" s="840"/>
      <c r="RQU294" s="840"/>
      <c r="RQV294" s="840"/>
      <c r="RQW294" s="840"/>
      <c r="RQX294" s="840"/>
      <c r="RQY294" s="840"/>
      <c r="RQZ294" s="840"/>
      <c r="RRA294" s="840"/>
      <c r="RRB294" s="840"/>
      <c r="RRC294" s="840"/>
      <c r="RRD294" s="840"/>
      <c r="RRE294" s="840"/>
      <c r="RRF294" s="840"/>
      <c r="RRG294" s="840"/>
      <c r="RRH294" s="840"/>
      <c r="RRI294" s="840"/>
      <c r="RRJ294" s="840"/>
      <c r="RRK294" s="840"/>
      <c r="RRL294" s="840"/>
      <c r="RRM294" s="840"/>
      <c r="RRN294" s="840"/>
      <c r="RRO294" s="840"/>
      <c r="RRP294" s="840"/>
      <c r="RRQ294" s="840"/>
      <c r="RRR294" s="840"/>
      <c r="RRS294" s="840"/>
      <c r="RRT294" s="840"/>
      <c r="RRU294" s="840"/>
      <c r="RRV294" s="840"/>
      <c r="RRW294" s="840"/>
      <c r="RRX294" s="840"/>
      <c r="RRY294" s="840"/>
      <c r="RRZ294" s="840"/>
      <c r="RSA294" s="840"/>
      <c r="RSB294" s="840"/>
      <c r="RSC294" s="840"/>
      <c r="RSD294" s="840"/>
      <c r="RSE294" s="840"/>
      <c r="RSF294" s="840"/>
      <c r="RSG294" s="840"/>
      <c r="RSH294" s="840"/>
      <c r="RSI294" s="840"/>
      <c r="RSJ294" s="840"/>
      <c r="RSK294" s="840"/>
      <c r="RSL294" s="840"/>
      <c r="RSM294" s="840"/>
      <c r="RSN294" s="840"/>
      <c r="RSO294" s="840"/>
      <c r="RSP294" s="840"/>
      <c r="RSQ294" s="840"/>
      <c r="RSR294" s="840"/>
      <c r="RSS294" s="840"/>
      <c r="RST294" s="840"/>
      <c r="RSU294" s="840"/>
      <c r="RSV294" s="840"/>
      <c r="RSW294" s="840"/>
      <c r="RSX294" s="840"/>
      <c r="RSY294" s="840"/>
      <c r="RSZ294" s="840"/>
      <c r="RTA294" s="840"/>
      <c r="RTB294" s="840"/>
      <c r="RTC294" s="840"/>
      <c r="RTD294" s="840"/>
      <c r="RTE294" s="840"/>
      <c r="RTF294" s="840"/>
      <c r="RTG294" s="840"/>
      <c r="RTH294" s="840"/>
      <c r="RTI294" s="840"/>
      <c r="RTJ294" s="840"/>
      <c r="RTK294" s="840"/>
      <c r="RTL294" s="840"/>
      <c r="RTM294" s="840"/>
      <c r="RTN294" s="840"/>
      <c r="RTO294" s="840"/>
      <c r="RTP294" s="840"/>
      <c r="RTQ294" s="840"/>
      <c r="RTR294" s="840"/>
      <c r="RTS294" s="840"/>
      <c r="RTT294" s="840"/>
      <c r="RTU294" s="840"/>
      <c r="RTV294" s="840"/>
      <c r="RTW294" s="840"/>
      <c r="RTX294" s="840"/>
      <c r="RTY294" s="840"/>
      <c r="RTZ294" s="840"/>
      <c r="RUA294" s="840"/>
      <c r="RUB294" s="840"/>
      <c r="RUC294" s="840"/>
      <c r="RUD294" s="840"/>
      <c r="RUE294" s="840"/>
      <c r="RUF294" s="840"/>
      <c r="RUG294" s="840"/>
      <c r="RUH294" s="840"/>
      <c r="RUI294" s="840"/>
      <c r="RUJ294" s="840"/>
      <c r="RUK294" s="840"/>
      <c r="RUL294" s="840"/>
      <c r="RUM294" s="840"/>
      <c r="RUN294" s="840"/>
      <c r="RUO294" s="840"/>
      <c r="RUP294" s="840"/>
      <c r="RUQ294" s="840"/>
      <c r="RUR294" s="840"/>
      <c r="RUS294" s="840"/>
      <c r="RUT294" s="840"/>
      <c r="RUU294" s="840"/>
      <c r="RUV294" s="840"/>
      <c r="RUW294" s="840"/>
      <c r="RUX294" s="840"/>
      <c r="RUY294" s="840"/>
      <c r="RUZ294" s="840"/>
      <c r="RVA294" s="840"/>
      <c r="RVB294" s="840"/>
      <c r="RVC294" s="840"/>
      <c r="RVD294" s="840"/>
      <c r="RVE294" s="840"/>
      <c r="RVF294" s="840"/>
      <c r="RVG294" s="840"/>
      <c r="RVH294" s="840"/>
      <c r="RVI294" s="840"/>
      <c r="RVJ294" s="840"/>
      <c r="RVK294" s="840"/>
      <c r="RVL294" s="840"/>
      <c r="RVM294" s="840"/>
      <c r="RVN294" s="840"/>
      <c r="RVO294" s="840"/>
      <c r="RVP294" s="840"/>
      <c r="RVQ294" s="840"/>
      <c r="RVR294" s="840"/>
      <c r="RVS294" s="840"/>
      <c r="RVT294" s="840"/>
      <c r="RVU294" s="840"/>
      <c r="RVV294" s="840"/>
      <c r="RVW294" s="840"/>
      <c r="RVX294" s="840"/>
      <c r="RVY294" s="840"/>
      <c r="RVZ294" s="840"/>
      <c r="RWA294" s="840"/>
      <c r="RWB294" s="840"/>
      <c r="RWC294" s="840"/>
      <c r="RWD294" s="840"/>
      <c r="RWE294" s="840"/>
      <c r="RWF294" s="840"/>
      <c r="RWG294" s="840"/>
      <c r="RWH294" s="840"/>
      <c r="RWI294" s="840"/>
      <c r="RWJ294" s="840"/>
      <c r="RWK294" s="840"/>
      <c r="RWL294" s="840"/>
      <c r="RWM294" s="840"/>
      <c r="RWN294" s="840"/>
      <c r="RWO294" s="840"/>
      <c r="RWP294" s="840"/>
      <c r="RWQ294" s="840"/>
      <c r="RWR294" s="840"/>
      <c r="RWS294" s="840"/>
      <c r="RWT294" s="840"/>
      <c r="RWU294" s="840"/>
      <c r="RWV294" s="840"/>
      <c r="RWW294" s="840"/>
      <c r="RWX294" s="840"/>
      <c r="RWY294" s="840"/>
      <c r="RWZ294" s="840"/>
      <c r="RXA294" s="840"/>
      <c r="RXB294" s="840"/>
      <c r="RXC294" s="840"/>
      <c r="RXD294" s="840"/>
      <c r="RXE294" s="840"/>
      <c r="RXF294" s="840"/>
      <c r="RXG294" s="840"/>
      <c r="RXH294" s="840"/>
      <c r="RXI294" s="840"/>
      <c r="RXJ294" s="840"/>
      <c r="RXK294" s="840"/>
      <c r="RXL294" s="840"/>
      <c r="RXM294" s="840"/>
      <c r="RXN294" s="840"/>
      <c r="RXO294" s="840"/>
      <c r="RXP294" s="840"/>
      <c r="RXQ294" s="840"/>
      <c r="RXR294" s="840"/>
      <c r="RXS294" s="840"/>
      <c r="RXT294" s="840"/>
      <c r="RXU294" s="840"/>
      <c r="RXV294" s="840"/>
      <c r="RXW294" s="840"/>
      <c r="RXX294" s="840"/>
      <c r="RXY294" s="840"/>
      <c r="RXZ294" s="840"/>
      <c r="RYA294" s="840"/>
      <c r="RYB294" s="840"/>
      <c r="RYC294" s="840"/>
      <c r="RYD294" s="840"/>
      <c r="RYE294" s="840"/>
      <c r="RYF294" s="840"/>
      <c r="RYG294" s="840"/>
      <c r="RYH294" s="840"/>
      <c r="RYI294" s="840"/>
      <c r="RYJ294" s="840"/>
      <c r="RYK294" s="840"/>
      <c r="RYL294" s="840"/>
      <c r="RYM294" s="840"/>
      <c r="RYN294" s="840"/>
      <c r="RYO294" s="840"/>
      <c r="RYP294" s="840"/>
      <c r="RYQ294" s="840"/>
      <c r="RYR294" s="840"/>
      <c r="RYS294" s="840"/>
      <c r="RYT294" s="840"/>
      <c r="RYU294" s="840"/>
      <c r="RYV294" s="840"/>
      <c r="RYW294" s="840"/>
      <c r="RYX294" s="840"/>
      <c r="RYY294" s="840"/>
      <c r="RYZ294" s="840"/>
      <c r="RZA294" s="840"/>
      <c r="RZB294" s="840"/>
      <c r="RZC294" s="840"/>
      <c r="RZD294" s="840"/>
      <c r="RZE294" s="840"/>
      <c r="RZF294" s="840"/>
      <c r="RZG294" s="840"/>
      <c r="RZH294" s="840"/>
      <c r="RZI294" s="840"/>
      <c r="RZJ294" s="840"/>
      <c r="RZK294" s="840"/>
      <c r="RZL294" s="840"/>
      <c r="RZM294" s="840"/>
      <c r="RZN294" s="840"/>
      <c r="RZO294" s="840"/>
      <c r="RZP294" s="840"/>
      <c r="RZQ294" s="840"/>
      <c r="RZR294" s="840"/>
      <c r="RZS294" s="840"/>
      <c r="RZT294" s="840"/>
      <c r="RZU294" s="840"/>
      <c r="RZV294" s="840"/>
      <c r="RZW294" s="840"/>
      <c r="RZX294" s="840"/>
      <c r="RZY294" s="840"/>
      <c r="RZZ294" s="840"/>
      <c r="SAA294" s="840"/>
      <c r="SAB294" s="840"/>
      <c r="SAC294" s="840"/>
      <c r="SAD294" s="840"/>
      <c r="SAE294" s="840"/>
      <c r="SAF294" s="840"/>
      <c r="SAG294" s="840"/>
      <c r="SAH294" s="840"/>
      <c r="SAI294" s="840"/>
      <c r="SAJ294" s="840"/>
      <c r="SAK294" s="840"/>
      <c r="SAL294" s="840"/>
      <c r="SAM294" s="840"/>
      <c r="SAN294" s="840"/>
      <c r="SAO294" s="840"/>
      <c r="SAP294" s="840"/>
      <c r="SAQ294" s="840"/>
      <c r="SAR294" s="840"/>
      <c r="SAS294" s="840"/>
      <c r="SAT294" s="840"/>
      <c r="SAU294" s="840"/>
      <c r="SAV294" s="840"/>
      <c r="SAW294" s="840"/>
      <c r="SAX294" s="840"/>
      <c r="SAY294" s="840"/>
      <c r="SAZ294" s="840"/>
      <c r="SBA294" s="840"/>
      <c r="SBB294" s="840"/>
      <c r="SBC294" s="840"/>
      <c r="SBD294" s="840"/>
      <c r="SBE294" s="840"/>
      <c r="SBF294" s="840"/>
      <c r="SBG294" s="840"/>
      <c r="SBH294" s="840"/>
      <c r="SBI294" s="840"/>
      <c r="SBJ294" s="840"/>
      <c r="SBK294" s="840"/>
      <c r="SBL294" s="840"/>
      <c r="SBM294" s="840"/>
      <c r="SBN294" s="840"/>
      <c r="SBO294" s="840"/>
      <c r="SBP294" s="840"/>
      <c r="SBQ294" s="840"/>
      <c r="SBR294" s="840"/>
      <c r="SBS294" s="840"/>
      <c r="SBT294" s="840"/>
      <c r="SBU294" s="840"/>
      <c r="SBV294" s="840"/>
      <c r="SBW294" s="840"/>
      <c r="SBX294" s="840"/>
      <c r="SBY294" s="840"/>
      <c r="SBZ294" s="840"/>
      <c r="SCA294" s="840"/>
      <c r="SCB294" s="840"/>
      <c r="SCC294" s="840"/>
      <c r="SCD294" s="840"/>
      <c r="SCE294" s="840"/>
      <c r="SCF294" s="840"/>
      <c r="SCG294" s="840"/>
      <c r="SCH294" s="840"/>
      <c r="SCI294" s="840"/>
      <c r="SCJ294" s="840"/>
      <c r="SCK294" s="840"/>
      <c r="SCL294" s="840"/>
      <c r="SCM294" s="840"/>
      <c r="SCN294" s="840"/>
      <c r="SCO294" s="840"/>
      <c r="SCP294" s="840"/>
      <c r="SCQ294" s="840"/>
      <c r="SCR294" s="840"/>
      <c r="SCS294" s="840"/>
      <c r="SCT294" s="840"/>
      <c r="SCU294" s="840"/>
      <c r="SCV294" s="840"/>
      <c r="SCW294" s="840"/>
      <c r="SCX294" s="840"/>
      <c r="SCY294" s="840"/>
      <c r="SCZ294" s="840"/>
      <c r="SDA294" s="840"/>
      <c r="SDB294" s="840"/>
      <c r="SDC294" s="840"/>
      <c r="SDD294" s="840"/>
      <c r="SDE294" s="840"/>
      <c r="SDF294" s="840"/>
      <c r="SDG294" s="840"/>
      <c r="SDH294" s="840"/>
      <c r="SDI294" s="840"/>
      <c r="SDJ294" s="840"/>
      <c r="SDK294" s="840"/>
      <c r="SDL294" s="840"/>
      <c r="SDM294" s="840"/>
      <c r="SDN294" s="840"/>
      <c r="SDO294" s="840"/>
      <c r="SDP294" s="840"/>
      <c r="SDQ294" s="840"/>
      <c r="SDR294" s="840"/>
      <c r="SDS294" s="840"/>
      <c r="SDT294" s="840"/>
      <c r="SDU294" s="840"/>
      <c r="SDV294" s="840"/>
      <c r="SDW294" s="840"/>
      <c r="SDX294" s="840"/>
      <c r="SDY294" s="840"/>
      <c r="SDZ294" s="840"/>
      <c r="SEA294" s="840"/>
      <c r="SEB294" s="840"/>
      <c r="SEC294" s="840"/>
      <c r="SED294" s="840"/>
      <c r="SEE294" s="840"/>
      <c r="SEF294" s="840"/>
      <c r="SEG294" s="840"/>
      <c r="SEH294" s="840"/>
      <c r="SEI294" s="840"/>
      <c r="SEJ294" s="840"/>
      <c r="SEK294" s="840"/>
      <c r="SEL294" s="840"/>
      <c r="SEM294" s="840"/>
      <c r="SEN294" s="840"/>
      <c r="SEO294" s="840"/>
      <c r="SEP294" s="840"/>
      <c r="SEQ294" s="840"/>
      <c r="SER294" s="840"/>
      <c r="SES294" s="840"/>
      <c r="SET294" s="840"/>
      <c r="SEU294" s="840"/>
      <c r="SEV294" s="840"/>
      <c r="SEW294" s="840"/>
      <c r="SEX294" s="840"/>
      <c r="SEY294" s="840"/>
      <c r="SEZ294" s="840"/>
      <c r="SFA294" s="840"/>
      <c r="SFB294" s="840"/>
      <c r="SFC294" s="840"/>
      <c r="SFD294" s="840"/>
      <c r="SFE294" s="840"/>
      <c r="SFF294" s="840"/>
      <c r="SFG294" s="840"/>
      <c r="SFH294" s="840"/>
      <c r="SFI294" s="840"/>
      <c r="SFJ294" s="840"/>
      <c r="SFK294" s="840"/>
      <c r="SFL294" s="840"/>
      <c r="SFM294" s="840"/>
      <c r="SFN294" s="840"/>
      <c r="SFO294" s="840"/>
      <c r="SFP294" s="840"/>
      <c r="SFQ294" s="840"/>
      <c r="SFR294" s="840"/>
      <c r="SFS294" s="840"/>
      <c r="SFT294" s="840"/>
      <c r="SFU294" s="840"/>
      <c r="SFV294" s="840"/>
      <c r="SFW294" s="840"/>
      <c r="SFX294" s="840"/>
      <c r="SFY294" s="840"/>
      <c r="SFZ294" s="840"/>
      <c r="SGA294" s="840"/>
      <c r="SGB294" s="840"/>
      <c r="SGC294" s="840"/>
      <c r="SGD294" s="840"/>
      <c r="SGE294" s="840"/>
      <c r="SGF294" s="840"/>
      <c r="SGG294" s="840"/>
      <c r="SGH294" s="840"/>
      <c r="SGI294" s="840"/>
      <c r="SGJ294" s="840"/>
      <c r="SGK294" s="840"/>
      <c r="SGL294" s="840"/>
      <c r="SGM294" s="840"/>
      <c r="SGN294" s="840"/>
      <c r="SGO294" s="840"/>
      <c r="SGP294" s="840"/>
      <c r="SGQ294" s="840"/>
      <c r="SGR294" s="840"/>
      <c r="SGS294" s="840"/>
      <c r="SGT294" s="840"/>
      <c r="SGU294" s="840"/>
      <c r="SGV294" s="840"/>
      <c r="SGW294" s="840"/>
      <c r="SGX294" s="840"/>
      <c r="SGY294" s="840"/>
      <c r="SGZ294" s="840"/>
      <c r="SHA294" s="840"/>
      <c r="SHB294" s="840"/>
      <c r="SHC294" s="840"/>
      <c r="SHD294" s="840"/>
      <c r="SHE294" s="840"/>
      <c r="SHF294" s="840"/>
      <c r="SHG294" s="840"/>
      <c r="SHH294" s="840"/>
      <c r="SHI294" s="840"/>
      <c r="SHJ294" s="840"/>
      <c r="SHK294" s="840"/>
      <c r="SHL294" s="840"/>
      <c r="SHM294" s="840"/>
      <c r="SHN294" s="840"/>
      <c r="SHO294" s="840"/>
      <c r="SHP294" s="840"/>
      <c r="SHQ294" s="840"/>
      <c r="SHR294" s="840"/>
      <c r="SHS294" s="840"/>
      <c r="SHT294" s="840"/>
      <c r="SHU294" s="840"/>
      <c r="SHV294" s="840"/>
      <c r="SHW294" s="840"/>
      <c r="SHX294" s="840"/>
      <c r="SHY294" s="840"/>
      <c r="SHZ294" s="840"/>
      <c r="SIA294" s="840"/>
      <c r="SIB294" s="840"/>
      <c r="SIC294" s="840"/>
      <c r="SID294" s="840"/>
      <c r="SIE294" s="840"/>
      <c r="SIF294" s="840"/>
      <c r="SIG294" s="840"/>
      <c r="SIH294" s="840"/>
      <c r="SII294" s="840"/>
      <c r="SIJ294" s="840"/>
      <c r="SIK294" s="840"/>
      <c r="SIL294" s="840"/>
      <c r="SIM294" s="840"/>
      <c r="SIN294" s="840"/>
      <c r="SIO294" s="840"/>
      <c r="SIP294" s="840"/>
      <c r="SIQ294" s="840"/>
      <c r="SIR294" s="840"/>
      <c r="SIS294" s="840"/>
      <c r="SIT294" s="840"/>
      <c r="SIU294" s="840"/>
      <c r="SIV294" s="840"/>
      <c r="SIW294" s="840"/>
      <c r="SIX294" s="840"/>
      <c r="SIY294" s="840"/>
      <c r="SIZ294" s="840"/>
      <c r="SJA294" s="840"/>
      <c r="SJB294" s="840"/>
      <c r="SJC294" s="840"/>
      <c r="SJD294" s="840"/>
      <c r="SJE294" s="840"/>
      <c r="SJF294" s="840"/>
      <c r="SJG294" s="840"/>
      <c r="SJH294" s="840"/>
      <c r="SJI294" s="840"/>
      <c r="SJJ294" s="840"/>
      <c r="SJK294" s="840"/>
      <c r="SJL294" s="840"/>
      <c r="SJM294" s="840"/>
      <c r="SJN294" s="840"/>
      <c r="SJO294" s="840"/>
      <c r="SJP294" s="840"/>
      <c r="SJQ294" s="840"/>
      <c r="SJR294" s="840"/>
      <c r="SJS294" s="840"/>
      <c r="SJT294" s="840"/>
      <c r="SJU294" s="840"/>
      <c r="SJV294" s="840"/>
      <c r="SJW294" s="840"/>
      <c r="SJX294" s="840"/>
      <c r="SJY294" s="840"/>
      <c r="SJZ294" s="840"/>
      <c r="SKA294" s="840"/>
      <c r="SKB294" s="840"/>
      <c r="SKC294" s="840"/>
      <c r="SKD294" s="840"/>
      <c r="SKE294" s="840"/>
      <c r="SKF294" s="840"/>
      <c r="SKG294" s="840"/>
      <c r="SKH294" s="840"/>
      <c r="SKI294" s="840"/>
      <c r="SKJ294" s="840"/>
      <c r="SKK294" s="840"/>
      <c r="SKL294" s="840"/>
      <c r="SKM294" s="840"/>
      <c r="SKN294" s="840"/>
      <c r="SKO294" s="840"/>
      <c r="SKP294" s="840"/>
      <c r="SKQ294" s="840"/>
      <c r="SKR294" s="840"/>
      <c r="SKS294" s="840"/>
      <c r="SKT294" s="840"/>
      <c r="SKU294" s="840"/>
      <c r="SKV294" s="840"/>
      <c r="SKW294" s="840"/>
      <c r="SKX294" s="840"/>
      <c r="SKY294" s="840"/>
      <c r="SKZ294" s="840"/>
      <c r="SLA294" s="840"/>
      <c r="SLB294" s="840"/>
      <c r="SLC294" s="840"/>
      <c r="SLD294" s="840"/>
      <c r="SLE294" s="840"/>
      <c r="SLF294" s="840"/>
      <c r="SLG294" s="840"/>
      <c r="SLH294" s="840"/>
      <c r="SLI294" s="840"/>
      <c r="SLJ294" s="840"/>
      <c r="SLK294" s="840"/>
      <c r="SLL294" s="840"/>
      <c r="SLM294" s="840"/>
      <c r="SLN294" s="840"/>
      <c r="SLO294" s="840"/>
      <c r="SLP294" s="840"/>
      <c r="SLQ294" s="840"/>
      <c r="SLR294" s="840"/>
      <c r="SLS294" s="840"/>
      <c r="SLT294" s="840"/>
      <c r="SLU294" s="840"/>
      <c r="SLV294" s="840"/>
      <c r="SLW294" s="840"/>
      <c r="SLX294" s="840"/>
      <c r="SLY294" s="840"/>
      <c r="SLZ294" s="840"/>
      <c r="SMA294" s="840"/>
      <c r="SMB294" s="840"/>
      <c r="SMC294" s="840"/>
      <c r="SMD294" s="840"/>
      <c r="SME294" s="840"/>
      <c r="SMF294" s="840"/>
      <c r="SMG294" s="840"/>
      <c r="SMH294" s="840"/>
      <c r="SMI294" s="840"/>
      <c r="SMJ294" s="840"/>
      <c r="SMK294" s="840"/>
      <c r="SML294" s="840"/>
      <c r="SMM294" s="840"/>
      <c r="SMN294" s="840"/>
      <c r="SMO294" s="840"/>
      <c r="SMP294" s="840"/>
      <c r="SMQ294" s="840"/>
      <c r="SMR294" s="840"/>
      <c r="SMS294" s="840"/>
      <c r="SMT294" s="840"/>
      <c r="SMU294" s="840"/>
      <c r="SMV294" s="840"/>
      <c r="SMW294" s="840"/>
      <c r="SMX294" s="840"/>
      <c r="SMY294" s="840"/>
      <c r="SMZ294" s="840"/>
      <c r="SNA294" s="840"/>
      <c r="SNB294" s="840"/>
      <c r="SNC294" s="840"/>
      <c r="SND294" s="840"/>
      <c r="SNE294" s="840"/>
      <c r="SNF294" s="840"/>
      <c r="SNG294" s="840"/>
      <c r="SNH294" s="840"/>
      <c r="SNI294" s="840"/>
      <c r="SNJ294" s="840"/>
      <c r="SNK294" s="840"/>
      <c r="SNL294" s="840"/>
      <c r="SNM294" s="840"/>
      <c r="SNN294" s="840"/>
      <c r="SNO294" s="840"/>
      <c r="SNP294" s="840"/>
      <c r="SNQ294" s="840"/>
      <c r="SNR294" s="840"/>
      <c r="SNS294" s="840"/>
      <c r="SNT294" s="840"/>
      <c r="SNU294" s="840"/>
      <c r="SNV294" s="840"/>
      <c r="SNW294" s="840"/>
      <c r="SNX294" s="840"/>
      <c r="SNY294" s="840"/>
      <c r="SNZ294" s="840"/>
      <c r="SOA294" s="840"/>
      <c r="SOB294" s="840"/>
      <c r="SOC294" s="840"/>
      <c r="SOD294" s="840"/>
      <c r="SOE294" s="840"/>
      <c r="SOF294" s="840"/>
      <c r="SOG294" s="840"/>
      <c r="SOH294" s="840"/>
      <c r="SOI294" s="840"/>
      <c r="SOJ294" s="840"/>
      <c r="SOK294" s="840"/>
      <c r="SOL294" s="840"/>
      <c r="SOM294" s="840"/>
      <c r="SON294" s="840"/>
      <c r="SOO294" s="840"/>
      <c r="SOP294" s="840"/>
      <c r="SOQ294" s="840"/>
      <c r="SOR294" s="840"/>
      <c r="SOS294" s="840"/>
      <c r="SOT294" s="840"/>
      <c r="SOU294" s="840"/>
      <c r="SOV294" s="840"/>
      <c r="SOW294" s="840"/>
      <c r="SOX294" s="840"/>
      <c r="SOY294" s="840"/>
      <c r="SOZ294" s="840"/>
      <c r="SPA294" s="840"/>
      <c r="SPB294" s="840"/>
      <c r="SPC294" s="840"/>
      <c r="SPD294" s="840"/>
      <c r="SPE294" s="840"/>
      <c r="SPF294" s="840"/>
      <c r="SPG294" s="840"/>
      <c r="SPH294" s="840"/>
      <c r="SPI294" s="840"/>
      <c r="SPJ294" s="840"/>
      <c r="SPK294" s="840"/>
      <c r="SPL294" s="840"/>
      <c r="SPM294" s="840"/>
      <c r="SPN294" s="840"/>
      <c r="SPO294" s="840"/>
      <c r="SPP294" s="840"/>
      <c r="SPQ294" s="840"/>
      <c r="SPR294" s="840"/>
      <c r="SPS294" s="840"/>
      <c r="SPT294" s="840"/>
      <c r="SPU294" s="840"/>
      <c r="SPV294" s="840"/>
      <c r="SPW294" s="840"/>
      <c r="SPX294" s="840"/>
      <c r="SPY294" s="840"/>
      <c r="SPZ294" s="840"/>
      <c r="SQA294" s="840"/>
      <c r="SQB294" s="840"/>
      <c r="SQC294" s="840"/>
      <c r="SQD294" s="840"/>
      <c r="SQE294" s="840"/>
      <c r="SQF294" s="840"/>
      <c r="SQG294" s="840"/>
      <c r="SQH294" s="840"/>
      <c r="SQI294" s="840"/>
      <c r="SQJ294" s="840"/>
      <c r="SQK294" s="840"/>
      <c r="SQL294" s="840"/>
      <c r="SQM294" s="840"/>
      <c r="SQN294" s="840"/>
      <c r="SQO294" s="840"/>
      <c r="SQP294" s="840"/>
      <c r="SQQ294" s="840"/>
      <c r="SQR294" s="840"/>
      <c r="SQS294" s="840"/>
      <c r="SQT294" s="840"/>
      <c r="SQU294" s="840"/>
      <c r="SQV294" s="840"/>
      <c r="SQW294" s="840"/>
      <c r="SQX294" s="840"/>
      <c r="SQY294" s="840"/>
      <c r="SQZ294" s="840"/>
      <c r="SRA294" s="840"/>
      <c r="SRB294" s="840"/>
      <c r="SRC294" s="840"/>
      <c r="SRD294" s="840"/>
      <c r="SRE294" s="840"/>
      <c r="SRF294" s="840"/>
      <c r="SRG294" s="840"/>
      <c r="SRH294" s="840"/>
      <c r="SRI294" s="840"/>
      <c r="SRJ294" s="840"/>
      <c r="SRK294" s="840"/>
      <c r="SRL294" s="840"/>
      <c r="SRM294" s="840"/>
      <c r="SRN294" s="840"/>
      <c r="SRO294" s="840"/>
      <c r="SRP294" s="840"/>
      <c r="SRQ294" s="840"/>
      <c r="SRR294" s="840"/>
      <c r="SRS294" s="840"/>
      <c r="SRT294" s="840"/>
      <c r="SRU294" s="840"/>
      <c r="SRV294" s="840"/>
      <c r="SRW294" s="840"/>
      <c r="SRX294" s="840"/>
      <c r="SRY294" s="840"/>
      <c r="SRZ294" s="840"/>
      <c r="SSA294" s="840"/>
      <c r="SSB294" s="840"/>
      <c r="SSC294" s="840"/>
      <c r="SSD294" s="840"/>
      <c r="SSE294" s="840"/>
      <c r="SSF294" s="840"/>
      <c r="SSG294" s="840"/>
      <c r="SSH294" s="840"/>
      <c r="SSI294" s="840"/>
      <c r="SSJ294" s="840"/>
      <c r="SSK294" s="840"/>
      <c r="SSL294" s="840"/>
      <c r="SSM294" s="840"/>
      <c r="SSN294" s="840"/>
      <c r="SSO294" s="840"/>
      <c r="SSP294" s="840"/>
      <c r="SSQ294" s="840"/>
      <c r="SSR294" s="840"/>
      <c r="SSS294" s="840"/>
      <c r="SST294" s="840"/>
      <c r="SSU294" s="840"/>
      <c r="SSV294" s="840"/>
      <c r="SSW294" s="840"/>
      <c r="SSX294" s="840"/>
      <c r="SSY294" s="840"/>
      <c r="SSZ294" s="840"/>
      <c r="STA294" s="840"/>
      <c r="STB294" s="840"/>
      <c r="STC294" s="840"/>
      <c r="STD294" s="840"/>
      <c r="STE294" s="840"/>
      <c r="STF294" s="840"/>
      <c r="STG294" s="840"/>
      <c r="STH294" s="840"/>
      <c r="STI294" s="840"/>
      <c r="STJ294" s="840"/>
      <c r="STK294" s="840"/>
      <c r="STL294" s="840"/>
      <c r="STM294" s="840"/>
      <c r="STN294" s="840"/>
      <c r="STO294" s="840"/>
      <c r="STP294" s="840"/>
      <c r="STQ294" s="840"/>
      <c r="STR294" s="840"/>
      <c r="STS294" s="840"/>
      <c r="STT294" s="840"/>
      <c r="STU294" s="840"/>
      <c r="STV294" s="840"/>
      <c r="STW294" s="840"/>
      <c r="STX294" s="840"/>
      <c r="STY294" s="840"/>
      <c r="STZ294" s="840"/>
      <c r="SUA294" s="840"/>
      <c r="SUB294" s="840"/>
      <c r="SUC294" s="840"/>
      <c r="SUD294" s="840"/>
      <c r="SUE294" s="840"/>
      <c r="SUF294" s="840"/>
      <c r="SUG294" s="840"/>
      <c r="SUH294" s="840"/>
      <c r="SUI294" s="840"/>
      <c r="SUJ294" s="840"/>
      <c r="SUK294" s="840"/>
      <c r="SUL294" s="840"/>
      <c r="SUM294" s="840"/>
      <c r="SUN294" s="840"/>
      <c r="SUO294" s="840"/>
      <c r="SUP294" s="840"/>
      <c r="SUQ294" s="840"/>
      <c r="SUR294" s="840"/>
      <c r="SUS294" s="840"/>
      <c r="SUT294" s="840"/>
      <c r="SUU294" s="840"/>
      <c r="SUV294" s="840"/>
      <c r="SUW294" s="840"/>
      <c r="SUX294" s="840"/>
      <c r="SUY294" s="840"/>
      <c r="SUZ294" s="840"/>
      <c r="SVA294" s="840"/>
      <c r="SVB294" s="840"/>
      <c r="SVC294" s="840"/>
      <c r="SVD294" s="840"/>
      <c r="SVE294" s="840"/>
      <c r="SVF294" s="840"/>
      <c r="SVG294" s="840"/>
      <c r="SVH294" s="840"/>
      <c r="SVI294" s="840"/>
      <c r="SVJ294" s="840"/>
      <c r="SVK294" s="840"/>
      <c r="SVL294" s="840"/>
      <c r="SVM294" s="840"/>
      <c r="SVN294" s="840"/>
      <c r="SVO294" s="840"/>
      <c r="SVP294" s="840"/>
      <c r="SVQ294" s="840"/>
      <c r="SVR294" s="840"/>
      <c r="SVS294" s="840"/>
      <c r="SVT294" s="840"/>
      <c r="SVU294" s="840"/>
      <c r="SVV294" s="840"/>
      <c r="SVW294" s="840"/>
      <c r="SVX294" s="840"/>
      <c r="SVY294" s="840"/>
      <c r="SVZ294" s="840"/>
      <c r="SWA294" s="840"/>
      <c r="SWB294" s="840"/>
      <c r="SWC294" s="840"/>
      <c r="SWD294" s="840"/>
      <c r="SWE294" s="840"/>
      <c r="SWF294" s="840"/>
      <c r="SWG294" s="840"/>
      <c r="SWH294" s="840"/>
      <c r="SWI294" s="840"/>
      <c r="SWJ294" s="840"/>
      <c r="SWK294" s="840"/>
      <c r="SWL294" s="840"/>
      <c r="SWM294" s="840"/>
      <c r="SWN294" s="840"/>
      <c r="SWO294" s="840"/>
      <c r="SWP294" s="840"/>
      <c r="SWQ294" s="840"/>
      <c r="SWR294" s="840"/>
      <c r="SWS294" s="840"/>
      <c r="SWT294" s="840"/>
      <c r="SWU294" s="840"/>
      <c r="SWV294" s="840"/>
      <c r="SWW294" s="840"/>
      <c r="SWX294" s="840"/>
      <c r="SWY294" s="840"/>
      <c r="SWZ294" s="840"/>
      <c r="SXA294" s="840"/>
      <c r="SXB294" s="840"/>
      <c r="SXC294" s="840"/>
      <c r="SXD294" s="840"/>
      <c r="SXE294" s="840"/>
      <c r="SXF294" s="840"/>
      <c r="SXG294" s="840"/>
      <c r="SXH294" s="840"/>
      <c r="SXI294" s="840"/>
      <c r="SXJ294" s="840"/>
      <c r="SXK294" s="840"/>
      <c r="SXL294" s="840"/>
      <c r="SXM294" s="840"/>
      <c r="SXN294" s="840"/>
      <c r="SXO294" s="840"/>
      <c r="SXP294" s="840"/>
      <c r="SXQ294" s="840"/>
      <c r="SXR294" s="840"/>
      <c r="SXS294" s="840"/>
      <c r="SXT294" s="840"/>
      <c r="SXU294" s="840"/>
      <c r="SXV294" s="840"/>
      <c r="SXW294" s="840"/>
      <c r="SXX294" s="840"/>
      <c r="SXY294" s="840"/>
      <c r="SXZ294" s="840"/>
      <c r="SYA294" s="840"/>
      <c r="SYB294" s="840"/>
      <c r="SYC294" s="840"/>
      <c r="SYD294" s="840"/>
      <c r="SYE294" s="840"/>
      <c r="SYF294" s="840"/>
      <c r="SYG294" s="840"/>
      <c r="SYH294" s="840"/>
      <c r="SYI294" s="840"/>
      <c r="SYJ294" s="840"/>
      <c r="SYK294" s="840"/>
      <c r="SYL294" s="840"/>
      <c r="SYM294" s="840"/>
      <c r="SYN294" s="840"/>
      <c r="SYO294" s="840"/>
      <c r="SYP294" s="840"/>
      <c r="SYQ294" s="840"/>
      <c r="SYR294" s="840"/>
      <c r="SYS294" s="840"/>
      <c r="SYT294" s="840"/>
      <c r="SYU294" s="840"/>
      <c r="SYV294" s="840"/>
      <c r="SYW294" s="840"/>
      <c r="SYX294" s="840"/>
      <c r="SYY294" s="840"/>
      <c r="SYZ294" s="840"/>
      <c r="SZA294" s="840"/>
      <c r="SZB294" s="840"/>
      <c r="SZC294" s="840"/>
      <c r="SZD294" s="840"/>
      <c r="SZE294" s="840"/>
      <c r="SZF294" s="840"/>
      <c r="SZG294" s="840"/>
      <c r="SZH294" s="840"/>
      <c r="SZI294" s="840"/>
      <c r="SZJ294" s="840"/>
      <c r="SZK294" s="840"/>
      <c r="SZL294" s="840"/>
      <c r="SZM294" s="840"/>
      <c r="SZN294" s="840"/>
      <c r="SZO294" s="840"/>
      <c r="SZP294" s="840"/>
      <c r="SZQ294" s="840"/>
      <c r="SZR294" s="840"/>
      <c r="SZS294" s="840"/>
      <c r="SZT294" s="840"/>
      <c r="SZU294" s="840"/>
      <c r="SZV294" s="840"/>
      <c r="SZW294" s="840"/>
      <c r="SZX294" s="840"/>
      <c r="SZY294" s="840"/>
      <c r="SZZ294" s="840"/>
      <c r="TAA294" s="840"/>
      <c r="TAB294" s="840"/>
      <c r="TAC294" s="840"/>
      <c r="TAD294" s="840"/>
      <c r="TAE294" s="840"/>
      <c r="TAF294" s="840"/>
      <c r="TAG294" s="840"/>
      <c r="TAH294" s="840"/>
      <c r="TAI294" s="840"/>
      <c r="TAJ294" s="840"/>
      <c r="TAK294" s="840"/>
      <c r="TAL294" s="840"/>
      <c r="TAM294" s="840"/>
      <c r="TAN294" s="840"/>
      <c r="TAO294" s="840"/>
      <c r="TAP294" s="840"/>
      <c r="TAQ294" s="840"/>
      <c r="TAR294" s="840"/>
      <c r="TAS294" s="840"/>
      <c r="TAT294" s="840"/>
      <c r="TAU294" s="840"/>
      <c r="TAV294" s="840"/>
      <c r="TAW294" s="840"/>
      <c r="TAX294" s="840"/>
      <c r="TAY294" s="840"/>
      <c r="TAZ294" s="840"/>
      <c r="TBA294" s="840"/>
      <c r="TBB294" s="840"/>
      <c r="TBC294" s="840"/>
      <c r="TBD294" s="840"/>
      <c r="TBE294" s="840"/>
      <c r="TBF294" s="840"/>
      <c r="TBG294" s="840"/>
      <c r="TBH294" s="840"/>
      <c r="TBI294" s="840"/>
      <c r="TBJ294" s="840"/>
      <c r="TBK294" s="840"/>
      <c r="TBL294" s="840"/>
      <c r="TBM294" s="840"/>
      <c r="TBN294" s="840"/>
      <c r="TBO294" s="840"/>
      <c r="TBP294" s="840"/>
      <c r="TBQ294" s="840"/>
      <c r="TBR294" s="840"/>
      <c r="TBS294" s="840"/>
      <c r="TBT294" s="840"/>
      <c r="TBU294" s="840"/>
      <c r="TBV294" s="840"/>
      <c r="TBW294" s="840"/>
      <c r="TBX294" s="840"/>
      <c r="TBY294" s="840"/>
      <c r="TBZ294" s="840"/>
      <c r="TCA294" s="840"/>
      <c r="TCB294" s="840"/>
      <c r="TCC294" s="840"/>
      <c r="TCD294" s="840"/>
      <c r="TCE294" s="840"/>
      <c r="TCF294" s="840"/>
      <c r="TCG294" s="840"/>
      <c r="TCH294" s="840"/>
      <c r="TCI294" s="840"/>
      <c r="TCJ294" s="840"/>
      <c r="TCK294" s="840"/>
      <c r="TCL294" s="840"/>
      <c r="TCM294" s="840"/>
      <c r="TCN294" s="840"/>
      <c r="TCO294" s="840"/>
      <c r="TCP294" s="840"/>
      <c r="TCQ294" s="840"/>
      <c r="TCR294" s="840"/>
      <c r="TCS294" s="840"/>
      <c r="TCT294" s="840"/>
      <c r="TCU294" s="840"/>
      <c r="TCV294" s="840"/>
      <c r="TCW294" s="840"/>
      <c r="TCX294" s="840"/>
      <c r="TCY294" s="840"/>
      <c r="TCZ294" s="840"/>
      <c r="TDA294" s="840"/>
      <c r="TDB294" s="840"/>
      <c r="TDC294" s="840"/>
      <c r="TDD294" s="840"/>
      <c r="TDE294" s="840"/>
      <c r="TDF294" s="840"/>
      <c r="TDG294" s="840"/>
      <c r="TDH294" s="840"/>
      <c r="TDI294" s="840"/>
      <c r="TDJ294" s="840"/>
      <c r="TDK294" s="840"/>
      <c r="TDL294" s="840"/>
      <c r="TDM294" s="840"/>
      <c r="TDN294" s="840"/>
      <c r="TDO294" s="840"/>
      <c r="TDP294" s="840"/>
      <c r="TDQ294" s="840"/>
      <c r="TDR294" s="840"/>
      <c r="TDS294" s="840"/>
      <c r="TDT294" s="840"/>
      <c r="TDU294" s="840"/>
      <c r="TDV294" s="840"/>
      <c r="TDW294" s="840"/>
      <c r="TDX294" s="840"/>
      <c r="TDY294" s="840"/>
      <c r="TDZ294" s="840"/>
      <c r="TEA294" s="840"/>
      <c r="TEB294" s="840"/>
      <c r="TEC294" s="840"/>
      <c r="TED294" s="840"/>
      <c r="TEE294" s="840"/>
      <c r="TEF294" s="840"/>
      <c r="TEG294" s="840"/>
      <c r="TEH294" s="840"/>
      <c r="TEI294" s="840"/>
      <c r="TEJ294" s="840"/>
      <c r="TEK294" s="840"/>
      <c r="TEL294" s="840"/>
      <c r="TEM294" s="840"/>
      <c r="TEN294" s="840"/>
      <c r="TEO294" s="840"/>
      <c r="TEP294" s="840"/>
      <c r="TEQ294" s="840"/>
      <c r="TER294" s="840"/>
      <c r="TES294" s="840"/>
      <c r="TET294" s="840"/>
      <c r="TEU294" s="840"/>
      <c r="TEV294" s="840"/>
      <c r="TEW294" s="840"/>
      <c r="TEX294" s="840"/>
      <c r="TEY294" s="840"/>
      <c r="TEZ294" s="840"/>
      <c r="TFA294" s="840"/>
      <c r="TFB294" s="840"/>
      <c r="TFC294" s="840"/>
      <c r="TFD294" s="840"/>
      <c r="TFE294" s="840"/>
      <c r="TFF294" s="840"/>
      <c r="TFG294" s="840"/>
      <c r="TFH294" s="840"/>
      <c r="TFI294" s="840"/>
      <c r="TFJ294" s="840"/>
      <c r="TFK294" s="840"/>
      <c r="TFL294" s="840"/>
      <c r="TFM294" s="840"/>
      <c r="TFN294" s="840"/>
      <c r="TFO294" s="840"/>
      <c r="TFP294" s="840"/>
      <c r="TFQ294" s="840"/>
      <c r="TFR294" s="840"/>
      <c r="TFS294" s="840"/>
      <c r="TFT294" s="840"/>
      <c r="TFU294" s="840"/>
      <c r="TFV294" s="840"/>
      <c r="TFW294" s="840"/>
      <c r="TFX294" s="840"/>
      <c r="TFY294" s="840"/>
      <c r="TFZ294" s="840"/>
      <c r="TGA294" s="840"/>
      <c r="TGB294" s="840"/>
      <c r="TGC294" s="840"/>
      <c r="TGD294" s="840"/>
      <c r="TGE294" s="840"/>
      <c r="TGF294" s="840"/>
      <c r="TGG294" s="840"/>
      <c r="TGH294" s="840"/>
      <c r="TGI294" s="840"/>
      <c r="TGJ294" s="840"/>
      <c r="TGK294" s="840"/>
      <c r="TGL294" s="840"/>
      <c r="TGM294" s="840"/>
      <c r="TGN294" s="840"/>
      <c r="TGO294" s="840"/>
      <c r="TGP294" s="840"/>
      <c r="TGQ294" s="840"/>
      <c r="TGR294" s="840"/>
      <c r="TGS294" s="840"/>
      <c r="TGT294" s="840"/>
      <c r="TGU294" s="840"/>
      <c r="TGV294" s="840"/>
      <c r="TGW294" s="840"/>
      <c r="TGX294" s="840"/>
      <c r="TGY294" s="840"/>
      <c r="TGZ294" s="840"/>
      <c r="THA294" s="840"/>
      <c r="THB294" s="840"/>
      <c r="THC294" s="840"/>
      <c r="THD294" s="840"/>
      <c r="THE294" s="840"/>
      <c r="THF294" s="840"/>
      <c r="THG294" s="840"/>
      <c r="THH294" s="840"/>
      <c r="THI294" s="840"/>
      <c r="THJ294" s="840"/>
      <c r="THK294" s="840"/>
      <c r="THL294" s="840"/>
      <c r="THM294" s="840"/>
      <c r="THN294" s="840"/>
      <c r="THO294" s="840"/>
      <c r="THP294" s="840"/>
      <c r="THQ294" s="840"/>
      <c r="THR294" s="840"/>
      <c r="THS294" s="840"/>
      <c r="THT294" s="840"/>
      <c r="THU294" s="840"/>
      <c r="THV294" s="840"/>
      <c r="THW294" s="840"/>
      <c r="THX294" s="840"/>
      <c r="THY294" s="840"/>
      <c r="THZ294" s="840"/>
      <c r="TIA294" s="840"/>
      <c r="TIB294" s="840"/>
      <c r="TIC294" s="840"/>
      <c r="TID294" s="840"/>
      <c r="TIE294" s="840"/>
      <c r="TIF294" s="840"/>
      <c r="TIG294" s="840"/>
      <c r="TIH294" s="840"/>
      <c r="TII294" s="840"/>
      <c r="TIJ294" s="840"/>
      <c r="TIK294" s="840"/>
      <c r="TIL294" s="840"/>
      <c r="TIM294" s="840"/>
      <c r="TIN294" s="840"/>
      <c r="TIO294" s="840"/>
      <c r="TIP294" s="840"/>
      <c r="TIQ294" s="840"/>
      <c r="TIR294" s="840"/>
      <c r="TIS294" s="840"/>
      <c r="TIT294" s="840"/>
      <c r="TIU294" s="840"/>
      <c r="TIV294" s="840"/>
      <c r="TIW294" s="840"/>
      <c r="TIX294" s="840"/>
      <c r="TIY294" s="840"/>
      <c r="TIZ294" s="840"/>
      <c r="TJA294" s="840"/>
      <c r="TJB294" s="840"/>
      <c r="TJC294" s="840"/>
      <c r="TJD294" s="840"/>
      <c r="TJE294" s="840"/>
      <c r="TJF294" s="840"/>
      <c r="TJG294" s="840"/>
      <c r="TJH294" s="840"/>
      <c r="TJI294" s="840"/>
      <c r="TJJ294" s="840"/>
      <c r="TJK294" s="840"/>
      <c r="TJL294" s="840"/>
      <c r="TJM294" s="840"/>
      <c r="TJN294" s="840"/>
      <c r="TJO294" s="840"/>
      <c r="TJP294" s="840"/>
      <c r="TJQ294" s="840"/>
      <c r="TJR294" s="840"/>
      <c r="TJS294" s="840"/>
      <c r="TJT294" s="840"/>
      <c r="TJU294" s="840"/>
      <c r="TJV294" s="840"/>
      <c r="TJW294" s="840"/>
      <c r="TJX294" s="840"/>
      <c r="TJY294" s="840"/>
      <c r="TJZ294" s="840"/>
      <c r="TKA294" s="840"/>
      <c r="TKB294" s="840"/>
      <c r="TKC294" s="840"/>
      <c r="TKD294" s="840"/>
      <c r="TKE294" s="840"/>
      <c r="TKF294" s="840"/>
      <c r="TKG294" s="840"/>
      <c r="TKH294" s="840"/>
      <c r="TKI294" s="840"/>
      <c r="TKJ294" s="840"/>
      <c r="TKK294" s="840"/>
      <c r="TKL294" s="840"/>
      <c r="TKM294" s="840"/>
      <c r="TKN294" s="840"/>
      <c r="TKO294" s="840"/>
      <c r="TKP294" s="840"/>
      <c r="TKQ294" s="840"/>
      <c r="TKR294" s="840"/>
      <c r="TKS294" s="840"/>
      <c r="TKT294" s="840"/>
      <c r="TKU294" s="840"/>
      <c r="TKV294" s="840"/>
      <c r="TKW294" s="840"/>
      <c r="TKX294" s="840"/>
      <c r="TKY294" s="840"/>
      <c r="TKZ294" s="840"/>
      <c r="TLA294" s="840"/>
      <c r="TLB294" s="840"/>
      <c r="TLC294" s="840"/>
      <c r="TLD294" s="840"/>
      <c r="TLE294" s="840"/>
      <c r="TLF294" s="840"/>
      <c r="TLG294" s="840"/>
      <c r="TLH294" s="840"/>
      <c r="TLI294" s="840"/>
      <c r="TLJ294" s="840"/>
      <c r="TLK294" s="840"/>
      <c r="TLL294" s="840"/>
      <c r="TLM294" s="840"/>
      <c r="TLN294" s="840"/>
      <c r="TLO294" s="840"/>
      <c r="TLP294" s="840"/>
      <c r="TLQ294" s="840"/>
      <c r="TLR294" s="840"/>
      <c r="TLS294" s="840"/>
      <c r="TLT294" s="840"/>
      <c r="TLU294" s="840"/>
      <c r="TLV294" s="840"/>
      <c r="TLW294" s="840"/>
      <c r="TLX294" s="840"/>
      <c r="TLY294" s="840"/>
      <c r="TLZ294" s="840"/>
      <c r="TMA294" s="840"/>
      <c r="TMB294" s="840"/>
      <c r="TMC294" s="840"/>
      <c r="TMD294" s="840"/>
      <c r="TME294" s="840"/>
      <c r="TMF294" s="840"/>
      <c r="TMG294" s="840"/>
      <c r="TMH294" s="840"/>
      <c r="TMI294" s="840"/>
      <c r="TMJ294" s="840"/>
      <c r="TMK294" s="840"/>
      <c r="TML294" s="840"/>
      <c r="TMM294" s="840"/>
      <c r="TMN294" s="840"/>
      <c r="TMO294" s="840"/>
      <c r="TMP294" s="840"/>
      <c r="TMQ294" s="840"/>
      <c r="TMR294" s="840"/>
      <c r="TMS294" s="840"/>
      <c r="TMT294" s="840"/>
      <c r="TMU294" s="840"/>
      <c r="TMV294" s="840"/>
      <c r="TMW294" s="840"/>
      <c r="TMX294" s="840"/>
      <c r="TMY294" s="840"/>
      <c r="TMZ294" s="840"/>
      <c r="TNA294" s="840"/>
      <c r="TNB294" s="840"/>
      <c r="TNC294" s="840"/>
      <c r="TND294" s="840"/>
      <c r="TNE294" s="840"/>
      <c r="TNF294" s="840"/>
      <c r="TNG294" s="840"/>
      <c r="TNH294" s="840"/>
      <c r="TNI294" s="840"/>
      <c r="TNJ294" s="840"/>
      <c r="TNK294" s="840"/>
      <c r="TNL294" s="840"/>
      <c r="TNM294" s="840"/>
      <c r="TNN294" s="840"/>
      <c r="TNO294" s="840"/>
      <c r="TNP294" s="840"/>
      <c r="TNQ294" s="840"/>
      <c r="TNR294" s="840"/>
      <c r="TNS294" s="840"/>
      <c r="TNT294" s="840"/>
      <c r="TNU294" s="840"/>
      <c r="TNV294" s="840"/>
      <c r="TNW294" s="840"/>
      <c r="TNX294" s="840"/>
      <c r="TNY294" s="840"/>
      <c r="TNZ294" s="840"/>
      <c r="TOA294" s="840"/>
      <c r="TOB294" s="840"/>
      <c r="TOC294" s="840"/>
      <c r="TOD294" s="840"/>
      <c r="TOE294" s="840"/>
      <c r="TOF294" s="840"/>
      <c r="TOG294" s="840"/>
      <c r="TOH294" s="840"/>
      <c r="TOI294" s="840"/>
      <c r="TOJ294" s="840"/>
      <c r="TOK294" s="840"/>
      <c r="TOL294" s="840"/>
      <c r="TOM294" s="840"/>
      <c r="TON294" s="840"/>
      <c r="TOO294" s="840"/>
      <c r="TOP294" s="840"/>
      <c r="TOQ294" s="840"/>
      <c r="TOR294" s="840"/>
      <c r="TOS294" s="840"/>
      <c r="TOT294" s="840"/>
      <c r="TOU294" s="840"/>
      <c r="TOV294" s="840"/>
      <c r="TOW294" s="840"/>
      <c r="TOX294" s="840"/>
      <c r="TOY294" s="840"/>
      <c r="TOZ294" s="840"/>
      <c r="TPA294" s="840"/>
      <c r="TPB294" s="840"/>
      <c r="TPC294" s="840"/>
      <c r="TPD294" s="840"/>
      <c r="TPE294" s="840"/>
      <c r="TPF294" s="840"/>
      <c r="TPG294" s="840"/>
      <c r="TPH294" s="840"/>
      <c r="TPI294" s="840"/>
      <c r="TPJ294" s="840"/>
      <c r="TPK294" s="840"/>
      <c r="TPL294" s="840"/>
      <c r="TPM294" s="840"/>
      <c r="TPN294" s="840"/>
      <c r="TPO294" s="840"/>
      <c r="TPP294" s="840"/>
      <c r="TPQ294" s="840"/>
      <c r="TPR294" s="840"/>
      <c r="TPS294" s="840"/>
      <c r="TPT294" s="840"/>
      <c r="TPU294" s="840"/>
      <c r="TPV294" s="840"/>
      <c r="TPW294" s="840"/>
      <c r="TPX294" s="840"/>
      <c r="TPY294" s="840"/>
      <c r="TPZ294" s="840"/>
      <c r="TQA294" s="840"/>
      <c r="TQB294" s="840"/>
      <c r="TQC294" s="840"/>
      <c r="TQD294" s="840"/>
      <c r="TQE294" s="840"/>
      <c r="TQF294" s="840"/>
      <c r="TQG294" s="840"/>
      <c r="TQH294" s="840"/>
      <c r="TQI294" s="840"/>
      <c r="TQJ294" s="840"/>
      <c r="TQK294" s="840"/>
      <c r="TQL294" s="840"/>
      <c r="TQM294" s="840"/>
      <c r="TQN294" s="840"/>
      <c r="TQO294" s="840"/>
      <c r="TQP294" s="840"/>
      <c r="TQQ294" s="840"/>
      <c r="TQR294" s="840"/>
      <c r="TQS294" s="840"/>
      <c r="TQT294" s="840"/>
      <c r="TQU294" s="840"/>
      <c r="TQV294" s="840"/>
      <c r="TQW294" s="840"/>
      <c r="TQX294" s="840"/>
      <c r="TQY294" s="840"/>
      <c r="TQZ294" s="840"/>
      <c r="TRA294" s="840"/>
      <c r="TRB294" s="840"/>
      <c r="TRC294" s="840"/>
      <c r="TRD294" s="840"/>
      <c r="TRE294" s="840"/>
      <c r="TRF294" s="840"/>
      <c r="TRG294" s="840"/>
      <c r="TRH294" s="840"/>
      <c r="TRI294" s="840"/>
      <c r="TRJ294" s="840"/>
      <c r="TRK294" s="840"/>
      <c r="TRL294" s="840"/>
      <c r="TRM294" s="840"/>
      <c r="TRN294" s="840"/>
      <c r="TRO294" s="840"/>
      <c r="TRP294" s="840"/>
      <c r="TRQ294" s="840"/>
      <c r="TRR294" s="840"/>
      <c r="TRS294" s="840"/>
      <c r="TRT294" s="840"/>
      <c r="TRU294" s="840"/>
      <c r="TRV294" s="840"/>
      <c r="TRW294" s="840"/>
      <c r="TRX294" s="840"/>
      <c r="TRY294" s="840"/>
      <c r="TRZ294" s="840"/>
      <c r="TSA294" s="840"/>
      <c r="TSB294" s="840"/>
      <c r="TSC294" s="840"/>
      <c r="TSD294" s="840"/>
      <c r="TSE294" s="840"/>
      <c r="TSF294" s="840"/>
      <c r="TSG294" s="840"/>
      <c r="TSH294" s="840"/>
      <c r="TSI294" s="840"/>
      <c r="TSJ294" s="840"/>
      <c r="TSK294" s="840"/>
      <c r="TSL294" s="840"/>
      <c r="TSM294" s="840"/>
      <c r="TSN294" s="840"/>
      <c r="TSO294" s="840"/>
      <c r="TSP294" s="840"/>
      <c r="TSQ294" s="840"/>
      <c r="TSR294" s="840"/>
      <c r="TSS294" s="840"/>
      <c r="TST294" s="840"/>
      <c r="TSU294" s="840"/>
      <c r="TSV294" s="840"/>
      <c r="TSW294" s="840"/>
      <c r="TSX294" s="840"/>
      <c r="TSY294" s="840"/>
      <c r="TSZ294" s="840"/>
      <c r="TTA294" s="840"/>
      <c r="TTB294" s="840"/>
      <c r="TTC294" s="840"/>
      <c r="TTD294" s="840"/>
      <c r="TTE294" s="840"/>
      <c r="TTF294" s="840"/>
      <c r="TTG294" s="840"/>
      <c r="TTH294" s="840"/>
      <c r="TTI294" s="840"/>
      <c r="TTJ294" s="840"/>
      <c r="TTK294" s="840"/>
      <c r="TTL294" s="840"/>
      <c r="TTM294" s="840"/>
      <c r="TTN294" s="840"/>
      <c r="TTO294" s="840"/>
      <c r="TTP294" s="840"/>
      <c r="TTQ294" s="840"/>
      <c r="TTR294" s="840"/>
      <c r="TTS294" s="840"/>
      <c r="TTT294" s="840"/>
      <c r="TTU294" s="840"/>
      <c r="TTV294" s="840"/>
      <c r="TTW294" s="840"/>
      <c r="TTX294" s="840"/>
      <c r="TTY294" s="840"/>
      <c r="TTZ294" s="840"/>
      <c r="TUA294" s="840"/>
      <c r="TUB294" s="840"/>
      <c r="TUC294" s="840"/>
      <c r="TUD294" s="840"/>
      <c r="TUE294" s="840"/>
      <c r="TUF294" s="840"/>
      <c r="TUG294" s="840"/>
      <c r="TUH294" s="840"/>
      <c r="TUI294" s="840"/>
      <c r="TUJ294" s="840"/>
      <c r="TUK294" s="840"/>
      <c r="TUL294" s="840"/>
      <c r="TUM294" s="840"/>
      <c r="TUN294" s="840"/>
      <c r="TUO294" s="840"/>
      <c r="TUP294" s="840"/>
      <c r="TUQ294" s="840"/>
      <c r="TUR294" s="840"/>
      <c r="TUS294" s="840"/>
      <c r="TUT294" s="840"/>
      <c r="TUU294" s="840"/>
      <c r="TUV294" s="840"/>
      <c r="TUW294" s="840"/>
      <c r="TUX294" s="840"/>
      <c r="TUY294" s="840"/>
      <c r="TUZ294" s="840"/>
      <c r="TVA294" s="840"/>
      <c r="TVB294" s="840"/>
      <c r="TVC294" s="840"/>
      <c r="TVD294" s="840"/>
      <c r="TVE294" s="840"/>
      <c r="TVF294" s="840"/>
      <c r="TVG294" s="840"/>
      <c r="TVH294" s="840"/>
      <c r="TVI294" s="840"/>
      <c r="TVJ294" s="840"/>
      <c r="TVK294" s="840"/>
      <c r="TVL294" s="840"/>
      <c r="TVM294" s="840"/>
      <c r="TVN294" s="840"/>
      <c r="TVO294" s="840"/>
      <c r="TVP294" s="840"/>
      <c r="TVQ294" s="840"/>
      <c r="TVR294" s="840"/>
      <c r="TVS294" s="840"/>
      <c r="TVT294" s="840"/>
      <c r="TVU294" s="840"/>
      <c r="TVV294" s="840"/>
      <c r="TVW294" s="840"/>
      <c r="TVX294" s="840"/>
      <c r="TVY294" s="840"/>
      <c r="TVZ294" s="840"/>
      <c r="TWA294" s="840"/>
      <c r="TWB294" s="840"/>
      <c r="TWC294" s="840"/>
      <c r="TWD294" s="840"/>
      <c r="TWE294" s="840"/>
      <c r="TWF294" s="840"/>
      <c r="TWG294" s="840"/>
      <c r="TWH294" s="840"/>
      <c r="TWI294" s="840"/>
      <c r="TWJ294" s="840"/>
      <c r="TWK294" s="840"/>
      <c r="TWL294" s="840"/>
      <c r="TWM294" s="840"/>
      <c r="TWN294" s="840"/>
      <c r="TWO294" s="840"/>
      <c r="TWP294" s="840"/>
      <c r="TWQ294" s="840"/>
      <c r="TWR294" s="840"/>
      <c r="TWS294" s="840"/>
      <c r="TWT294" s="840"/>
      <c r="TWU294" s="840"/>
      <c r="TWV294" s="840"/>
      <c r="TWW294" s="840"/>
      <c r="TWX294" s="840"/>
      <c r="TWY294" s="840"/>
      <c r="TWZ294" s="840"/>
      <c r="TXA294" s="840"/>
      <c r="TXB294" s="840"/>
      <c r="TXC294" s="840"/>
      <c r="TXD294" s="840"/>
      <c r="TXE294" s="840"/>
      <c r="TXF294" s="840"/>
      <c r="TXG294" s="840"/>
      <c r="TXH294" s="840"/>
      <c r="TXI294" s="840"/>
      <c r="TXJ294" s="840"/>
      <c r="TXK294" s="840"/>
      <c r="TXL294" s="840"/>
      <c r="TXM294" s="840"/>
      <c r="TXN294" s="840"/>
      <c r="TXO294" s="840"/>
      <c r="TXP294" s="840"/>
      <c r="TXQ294" s="840"/>
      <c r="TXR294" s="840"/>
      <c r="TXS294" s="840"/>
      <c r="TXT294" s="840"/>
      <c r="TXU294" s="840"/>
      <c r="TXV294" s="840"/>
      <c r="TXW294" s="840"/>
      <c r="TXX294" s="840"/>
      <c r="TXY294" s="840"/>
      <c r="TXZ294" s="840"/>
      <c r="TYA294" s="840"/>
      <c r="TYB294" s="840"/>
      <c r="TYC294" s="840"/>
      <c r="TYD294" s="840"/>
      <c r="TYE294" s="840"/>
      <c r="TYF294" s="840"/>
      <c r="TYG294" s="840"/>
      <c r="TYH294" s="840"/>
      <c r="TYI294" s="840"/>
      <c r="TYJ294" s="840"/>
      <c r="TYK294" s="840"/>
      <c r="TYL294" s="840"/>
      <c r="TYM294" s="840"/>
      <c r="TYN294" s="840"/>
      <c r="TYO294" s="840"/>
      <c r="TYP294" s="840"/>
      <c r="TYQ294" s="840"/>
      <c r="TYR294" s="840"/>
      <c r="TYS294" s="840"/>
      <c r="TYT294" s="840"/>
      <c r="TYU294" s="840"/>
      <c r="TYV294" s="840"/>
      <c r="TYW294" s="840"/>
      <c r="TYX294" s="840"/>
      <c r="TYY294" s="840"/>
      <c r="TYZ294" s="840"/>
      <c r="TZA294" s="840"/>
      <c r="TZB294" s="840"/>
      <c r="TZC294" s="840"/>
      <c r="TZD294" s="840"/>
      <c r="TZE294" s="840"/>
      <c r="TZF294" s="840"/>
      <c r="TZG294" s="840"/>
      <c r="TZH294" s="840"/>
      <c r="TZI294" s="840"/>
      <c r="TZJ294" s="840"/>
      <c r="TZK294" s="840"/>
      <c r="TZL294" s="840"/>
      <c r="TZM294" s="840"/>
      <c r="TZN294" s="840"/>
      <c r="TZO294" s="840"/>
      <c r="TZP294" s="840"/>
      <c r="TZQ294" s="840"/>
      <c r="TZR294" s="840"/>
      <c r="TZS294" s="840"/>
      <c r="TZT294" s="840"/>
      <c r="TZU294" s="840"/>
      <c r="TZV294" s="840"/>
      <c r="TZW294" s="840"/>
      <c r="TZX294" s="840"/>
      <c r="TZY294" s="840"/>
      <c r="TZZ294" s="840"/>
      <c r="UAA294" s="840"/>
      <c r="UAB294" s="840"/>
      <c r="UAC294" s="840"/>
      <c r="UAD294" s="840"/>
      <c r="UAE294" s="840"/>
      <c r="UAF294" s="840"/>
      <c r="UAG294" s="840"/>
      <c r="UAH294" s="840"/>
      <c r="UAI294" s="840"/>
      <c r="UAJ294" s="840"/>
      <c r="UAK294" s="840"/>
      <c r="UAL294" s="840"/>
      <c r="UAM294" s="840"/>
      <c r="UAN294" s="840"/>
      <c r="UAO294" s="840"/>
      <c r="UAP294" s="840"/>
      <c r="UAQ294" s="840"/>
      <c r="UAR294" s="840"/>
      <c r="UAS294" s="840"/>
      <c r="UAT294" s="840"/>
      <c r="UAU294" s="840"/>
      <c r="UAV294" s="840"/>
      <c r="UAW294" s="840"/>
      <c r="UAX294" s="840"/>
      <c r="UAY294" s="840"/>
      <c r="UAZ294" s="840"/>
      <c r="UBA294" s="840"/>
      <c r="UBB294" s="840"/>
      <c r="UBC294" s="840"/>
      <c r="UBD294" s="840"/>
      <c r="UBE294" s="840"/>
      <c r="UBF294" s="840"/>
      <c r="UBG294" s="840"/>
      <c r="UBH294" s="840"/>
      <c r="UBI294" s="840"/>
      <c r="UBJ294" s="840"/>
      <c r="UBK294" s="840"/>
      <c r="UBL294" s="840"/>
      <c r="UBM294" s="840"/>
      <c r="UBN294" s="840"/>
      <c r="UBO294" s="840"/>
      <c r="UBP294" s="840"/>
      <c r="UBQ294" s="840"/>
      <c r="UBR294" s="840"/>
      <c r="UBS294" s="840"/>
      <c r="UBT294" s="840"/>
      <c r="UBU294" s="840"/>
      <c r="UBV294" s="840"/>
      <c r="UBW294" s="840"/>
      <c r="UBX294" s="840"/>
      <c r="UBY294" s="840"/>
      <c r="UBZ294" s="840"/>
      <c r="UCA294" s="840"/>
      <c r="UCB294" s="840"/>
      <c r="UCC294" s="840"/>
      <c r="UCD294" s="840"/>
      <c r="UCE294" s="840"/>
      <c r="UCF294" s="840"/>
      <c r="UCG294" s="840"/>
      <c r="UCH294" s="840"/>
      <c r="UCI294" s="840"/>
      <c r="UCJ294" s="840"/>
      <c r="UCK294" s="840"/>
      <c r="UCL294" s="840"/>
      <c r="UCM294" s="840"/>
      <c r="UCN294" s="840"/>
      <c r="UCO294" s="840"/>
      <c r="UCP294" s="840"/>
      <c r="UCQ294" s="840"/>
      <c r="UCR294" s="840"/>
      <c r="UCS294" s="840"/>
      <c r="UCT294" s="840"/>
      <c r="UCU294" s="840"/>
      <c r="UCV294" s="840"/>
      <c r="UCW294" s="840"/>
      <c r="UCX294" s="840"/>
      <c r="UCY294" s="840"/>
      <c r="UCZ294" s="840"/>
      <c r="UDA294" s="840"/>
      <c r="UDB294" s="840"/>
      <c r="UDC294" s="840"/>
      <c r="UDD294" s="840"/>
      <c r="UDE294" s="840"/>
      <c r="UDF294" s="840"/>
      <c r="UDG294" s="840"/>
      <c r="UDH294" s="840"/>
      <c r="UDI294" s="840"/>
      <c r="UDJ294" s="840"/>
      <c r="UDK294" s="840"/>
      <c r="UDL294" s="840"/>
      <c r="UDM294" s="840"/>
      <c r="UDN294" s="840"/>
      <c r="UDO294" s="840"/>
      <c r="UDP294" s="840"/>
      <c r="UDQ294" s="840"/>
      <c r="UDR294" s="840"/>
      <c r="UDS294" s="840"/>
      <c r="UDT294" s="840"/>
      <c r="UDU294" s="840"/>
      <c r="UDV294" s="840"/>
      <c r="UDW294" s="840"/>
      <c r="UDX294" s="840"/>
      <c r="UDY294" s="840"/>
      <c r="UDZ294" s="840"/>
      <c r="UEA294" s="840"/>
      <c r="UEB294" s="840"/>
      <c r="UEC294" s="840"/>
      <c r="UED294" s="840"/>
      <c r="UEE294" s="840"/>
      <c r="UEF294" s="840"/>
      <c r="UEG294" s="840"/>
      <c r="UEH294" s="840"/>
      <c r="UEI294" s="840"/>
      <c r="UEJ294" s="840"/>
      <c r="UEK294" s="840"/>
      <c r="UEL294" s="840"/>
      <c r="UEM294" s="840"/>
      <c r="UEN294" s="840"/>
      <c r="UEO294" s="840"/>
      <c r="UEP294" s="840"/>
      <c r="UEQ294" s="840"/>
      <c r="UER294" s="840"/>
      <c r="UES294" s="840"/>
      <c r="UET294" s="840"/>
      <c r="UEU294" s="840"/>
      <c r="UEV294" s="840"/>
      <c r="UEW294" s="840"/>
      <c r="UEX294" s="840"/>
      <c r="UEY294" s="840"/>
      <c r="UEZ294" s="840"/>
      <c r="UFA294" s="840"/>
      <c r="UFB294" s="840"/>
      <c r="UFC294" s="840"/>
      <c r="UFD294" s="840"/>
      <c r="UFE294" s="840"/>
      <c r="UFF294" s="840"/>
      <c r="UFG294" s="840"/>
      <c r="UFH294" s="840"/>
      <c r="UFI294" s="840"/>
      <c r="UFJ294" s="840"/>
      <c r="UFK294" s="840"/>
      <c r="UFL294" s="840"/>
      <c r="UFM294" s="840"/>
      <c r="UFN294" s="840"/>
      <c r="UFO294" s="840"/>
      <c r="UFP294" s="840"/>
      <c r="UFQ294" s="840"/>
      <c r="UFR294" s="840"/>
      <c r="UFS294" s="840"/>
      <c r="UFT294" s="840"/>
      <c r="UFU294" s="840"/>
      <c r="UFV294" s="840"/>
      <c r="UFW294" s="840"/>
      <c r="UFX294" s="840"/>
      <c r="UFY294" s="840"/>
      <c r="UFZ294" s="840"/>
      <c r="UGA294" s="840"/>
      <c r="UGB294" s="840"/>
      <c r="UGC294" s="840"/>
      <c r="UGD294" s="840"/>
      <c r="UGE294" s="840"/>
      <c r="UGF294" s="840"/>
      <c r="UGG294" s="840"/>
      <c r="UGH294" s="840"/>
      <c r="UGI294" s="840"/>
      <c r="UGJ294" s="840"/>
      <c r="UGK294" s="840"/>
      <c r="UGL294" s="840"/>
      <c r="UGM294" s="840"/>
      <c r="UGN294" s="840"/>
      <c r="UGO294" s="840"/>
      <c r="UGP294" s="840"/>
      <c r="UGQ294" s="840"/>
      <c r="UGR294" s="840"/>
      <c r="UGS294" s="840"/>
      <c r="UGT294" s="840"/>
      <c r="UGU294" s="840"/>
      <c r="UGV294" s="840"/>
      <c r="UGW294" s="840"/>
      <c r="UGX294" s="840"/>
      <c r="UGY294" s="840"/>
      <c r="UGZ294" s="840"/>
      <c r="UHA294" s="840"/>
      <c r="UHB294" s="840"/>
      <c r="UHC294" s="840"/>
      <c r="UHD294" s="840"/>
      <c r="UHE294" s="840"/>
      <c r="UHF294" s="840"/>
      <c r="UHG294" s="840"/>
      <c r="UHH294" s="840"/>
      <c r="UHI294" s="840"/>
      <c r="UHJ294" s="840"/>
      <c r="UHK294" s="840"/>
      <c r="UHL294" s="840"/>
      <c r="UHM294" s="840"/>
      <c r="UHN294" s="840"/>
      <c r="UHO294" s="840"/>
      <c r="UHP294" s="840"/>
      <c r="UHQ294" s="840"/>
      <c r="UHR294" s="840"/>
      <c r="UHS294" s="840"/>
      <c r="UHT294" s="840"/>
      <c r="UHU294" s="840"/>
      <c r="UHV294" s="840"/>
      <c r="UHW294" s="840"/>
      <c r="UHX294" s="840"/>
      <c r="UHY294" s="840"/>
      <c r="UHZ294" s="840"/>
      <c r="UIA294" s="840"/>
      <c r="UIB294" s="840"/>
      <c r="UIC294" s="840"/>
      <c r="UID294" s="840"/>
      <c r="UIE294" s="840"/>
      <c r="UIF294" s="840"/>
      <c r="UIG294" s="840"/>
      <c r="UIH294" s="840"/>
      <c r="UII294" s="840"/>
      <c r="UIJ294" s="840"/>
      <c r="UIK294" s="840"/>
      <c r="UIL294" s="840"/>
      <c r="UIM294" s="840"/>
      <c r="UIN294" s="840"/>
      <c r="UIO294" s="840"/>
      <c r="UIP294" s="840"/>
      <c r="UIQ294" s="840"/>
      <c r="UIR294" s="840"/>
      <c r="UIS294" s="840"/>
      <c r="UIT294" s="840"/>
      <c r="UIU294" s="840"/>
      <c r="UIV294" s="840"/>
      <c r="UIW294" s="840"/>
      <c r="UIX294" s="840"/>
      <c r="UIY294" s="840"/>
      <c r="UIZ294" s="840"/>
      <c r="UJA294" s="840"/>
      <c r="UJB294" s="840"/>
      <c r="UJC294" s="840"/>
      <c r="UJD294" s="840"/>
      <c r="UJE294" s="840"/>
      <c r="UJF294" s="840"/>
      <c r="UJG294" s="840"/>
      <c r="UJH294" s="840"/>
      <c r="UJI294" s="840"/>
      <c r="UJJ294" s="840"/>
      <c r="UJK294" s="840"/>
      <c r="UJL294" s="840"/>
      <c r="UJM294" s="840"/>
      <c r="UJN294" s="840"/>
      <c r="UJO294" s="840"/>
      <c r="UJP294" s="840"/>
      <c r="UJQ294" s="840"/>
      <c r="UJR294" s="840"/>
      <c r="UJS294" s="840"/>
      <c r="UJT294" s="840"/>
      <c r="UJU294" s="840"/>
      <c r="UJV294" s="840"/>
      <c r="UJW294" s="840"/>
      <c r="UJX294" s="840"/>
      <c r="UJY294" s="840"/>
      <c r="UJZ294" s="840"/>
      <c r="UKA294" s="840"/>
      <c r="UKB294" s="840"/>
      <c r="UKC294" s="840"/>
      <c r="UKD294" s="840"/>
      <c r="UKE294" s="840"/>
      <c r="UKF294" s="840"/>
      <c r="UKG294" s="840"/>
      <c r="UKH294" s="840"/>
      <c r="UKI294" s="840"/>
      <c r="UKJ294" s="840"/>
      <c r="UKK294" s="840"/>
      <c r="UKL294" s="840"/>
      <c r="UKM294" s="840"/>
      <c r="UKN294" s="840"/>
      <c r="UKO294" s="840"/>
      <c r="UKP294" s="840"/>
      <c r="UKQ294" s="840"/>
      <c r="UKR294" s="840"/>
      <c r="UKS294" s="840"/>
      <c r="UKT294" s="840"/>
      <c r="UKU294" s="840"/>
      <c r="UKV294" s="840"/>
      <c r="UKW294" s="840"/>
      <c r="UKX294" s="840"/>
      <c r="UKY294" s="840"/>
      <c r="UKZ294" s="840"/>
      <c r="ULA294" s="840"/>
      <c r="ULB294" s="840"/>
      <c r="ULC294" s="840"/>
      <c r="ULD294" s="840"/>
      <c r="ULE294" s="840"/>
      <c r="ULF294" s="840"/>
      <c r="ULG294" s="840"/>
      <c r="ULH294" s="840"/>
      <c r="ULI294" s="840"/>
      <c r="ULJ294" s="840"/>
      <c r="ULK294" s="840"/>
      <c r="ULL294" s="840"/>
      <c r="ULM294" s="840"/>
      <c r="ULN294" s="840"/>
      <c r="ULO294" s="840"/>
      <c r="ULP294" s="840"/>
      <c r="ULQ294" s="840"/>
      <c r="ULR294" s="840"/>
      <c r="ULS294" s="840"/>
      <c r="ULT294" s="840"/>
      <c r="ULU294" s="840"/>
      <c r="ULV294" s="840"/>
      <c r="ULW294" s="840"/>
      <c r="ULX294" s="840"/>
      <c r="ULY294" s="840"/>
      <c r="ULZ294" s="840"/>
      <c r="UMA294" s="840"/>
      <c r="UMB294" s="840"/>
      <c r="UMC294" s="840"/>
      <c r="UMD294" s="840"/>
      <c r="UME294" s="840"/>
      <c r="UMF294" s="840"/>
      <c r="UMG294" s="840"/>
      <c r="UMH294" s="840"/>
      <c r="UMI294" s="840"/>
      <c r="UMJ294" s="840"/>
      <c r="UMK294" s="840"/>
      <c r="UML294" s="840"/>
      <c r="UMM294" s="840"/>
      <c r="UMN294" s="840"/>
      <c r="UMO294" s="840"/>
      <c r="UMP294" s="840"/>
      <c r="UMQ294" s="840"/>
      <c r="UMR294" s="840"/>
      <c r="UMS294" s="840"/>
      <c r="UMT294" s="840"/>
      <c r="UMU294" s="840"/>
      <c r="UMV294" s="840"/>
      <c r="UMW294" s="840"/>
      <c r="UMX294" s="840"/>
      <c r="UMY294" s="840"/>
      <c r="UMZ294" s="840"/>
      <c r="UNA294" s="840"/>
      <c r="UNB294" s="840"/>
      <c r="UNC294" s="840"/>
      <c r="UND294" s="840"/>
      <c r="UNE294" s="840"/>
      <c r="UNF294" s="840"/>
      <c r="UNG294" s="840"/>
      <c r="UNH294" s="840"/>
      <c r="UNI294" s="840"/>
      <c r="UNJ294" s="840"/>
      <c r="UNK294" s="840"/>
      <c r="UNL294" s="840"/>
      <c r="UNM294" s="840"/>
      <c r="UNN294" s="840"/>
      <c r="UNO294" s="840"/>
      <c r="UNP294" s="840"/>
      <c r="UNQ294" s="840"/>
      <c r="UNR294" s="840"/>
      <c r="UNS294" s="840"/>
      <c r="UNT294" s="840"/>
      <c r="UNU294" s="840"/>
      <c r="UNV294" s="840"/>
      <c r="UNW294" s="840"/>
      <c r="UNX294" s="840"/>
      <c r="UNY294" s="840"/>
      <c r="UNZ294" s="840"/>
      <c r="UOA294" s="840"/>
      <c r="UOB294" s="840"/>
      <c r="UOC294" s="840"/>
      <c r="UOD294" s="840"/>
      <c r="UOE294" s="840"/>
      <c r="UOF294" s="840"/>
      <c r="UOG294" s="840"/>
      <c r="UOH294" s="840"/>
      <c r="UOI294" s="840"/>
      <c r="UOJ294" s="840"/>
      <c r="UOK294" s="840"/>
      <c r="UOL294" s="840"/>
      <c r="UOM294" s="840"/>
      <c r="UON294" s="840"/>
      <c r="UOO294" s="840"/>
      <c r="UOP294" s="840"/>
      <c r="UOQ294" s="840"/>
      <c r="UOR294" s="840"/>
      <c r="UOS294" s="840"/>
      <c r="UOT294" s="840"/>
      <c r="UOU294" s="840"/>
      <c r="UOV294" s="840"/>
      <c r="UOW294" s="840"/>
      <c r="UOX294" s="840"/>
      <c r="UOY294" s="840"/>
      <c r="UOZ294" s="840"/>
      <c r="UPA294" s="840"/>
      <c r="UPB294" s="840"/>
      <c r="UPC294" s="840"/>
      <c r="UPD294" s="840"/>
      <c r="UPE294" s="840"/>
      <c r="UPF294" s="840"/>
      <c r="UPG294" s="840"/>
      <c r="UPH294" s="840"/>
      <c r="UPI294" s="840"/>
      <c r="UPJ294" s="840"/>
      <c r="UPK294" s="840"/>
      <c r="UPL294" s="840"/>
      <c r="UPM294" s="840"/>
      <c r="UPN294" s="840"/>
      <c r="UPO294" s="840"/>
      <c r="UPP294" s="840"/>
      <c r="UPQ294" s="840"/>
      <c r="UPR294" s="840"/>
      <c r="UPS294" s="840"/>
      <c r="UPT294" s="840"/>
      <c r="UPU294" s="840"/>
      <c r="UPV294" s="840"/>
      <c r="UPW294" s="840"/>
      <c r="UPX294" s="840"/>
      <c r="UPY294" s="840"/>
      <c r="UPZ294" s="840"/>
      <c r="UQA294" s="840"/>
      <c r="UQB294" s="840"/>
      <c r="UQC294" s="840"/>
      <c r="UQD294" s="840"/>
      <c r="UQE294" s="840"/>
      <c r="UQF294" s="840"/>
      <c r="UQG294" s="840"/>
      <c r="UQH294" s="840"/>
      <c r="UQI294" s="840"/>
      <c r="UQJ294" s="840"/>
      <c r="UQK294" s="840"/>
      <c r="UQL294" s="840"/>
      <c r="UQM294" s="840"/>
      <c r="UQN294" s="840"/>
      <c r="UQO294" s="840"/>
      <c r="UQP294" s="840"/>
      <c r="UQQ294" s="840"/>
      <c r="UQR294" s="840"/>
      <c r="UQS294" s="840"/>
      <c r="UQT294" s="840"/>
      <c r="UQU294" s="840"/>
      <c r="UQV294" s="840"/>
      <c r="UQW294" s="840"/>
      <c r="UQX294" s="840"/>
      <c r="UQY294" s="840"/>
      <c r="UQZ294" s="840"/>
      <c r="URA294" s="840"/>
      <c r="URB294" s="840"/>
      <c r="URC294" s="840"/>
      <c r="URD294" s="840"/>
      <c r="URE294" s="840"/>
      <c r="URF294" s="840"/>
      <c r="URG294" s="840"/>
      <c r="URH294" s="840"/>
      <c r="URI294" s="840"/>
      <c r="URJ294" s="840"/>
      <c r="URK294" s="840"/>
      <c r="URL294" s="840"/>
      <c r="URM294" s="840"/>
      <c r="URN294" s="840"/>
      <c r="URO294" s="840"/>
      <c r="URP294" s="840"/>
      <c r="URQ294" s="840"/>
      <c r="URR294" s="840"/>
      <c r="URS294" s="840"/>
      <c r="URT294" s="840"/>
      <c r="URU294" s="840"/>
      <c r="URV294" s="840"/>
      <c r="URW294" s="840"/>
      <c r="URX294" s="840"/>
      <c r="URY294" s="840"/>
      <c r="URZ294" s="840"/>
      <c r="USA294" s="840"/>
      <c r="USB294" s="840"/>
      <c r="USC294" s="840"/>
      <c r="USD294" s="840"/>
      <c r="USE294" s="840"/>
      <c r="USF294" s="840"/>
      <c r="USG294" s="840"/>
      <c r="USH294" s="840"/>
      <c r="USI294" s="840"/>
      <c r="USJ294" s="840"/>
      <c r="USK294" s="840"/>
      <c r="USL294" s="840"/>
      <c r="USM294" s="840"/>
      <c r="USN294" s="840"/>
      <c r="USO294" s="840"/>
      <c r="USP294" s="840"/>
      <c r="USQ294" s="840"/>
      <c r="USR294" s="840"/>
      <c r="USS294" s="840"/>
      <c r="UST294" s="840"/>
      <c r="USU294" s="840"/>
      <c r="USV294" s="840"/>
      <c r="USW294" s="840"/>
      <c r="USX294" s="840"/>
      <c r="USY294" s="840"/>
      <c r="USZ294" s="840"/>
      <c r="UTA294" s="840"/>
      <c r="UTB294" s="840"/>
      <c r="UTC294" s="840"/>
      <c r="UTD294" s="840"/>
      <c r="UTE294" s="840"/>
      <c r="UTF294" s="840"/>
      <c r="UTG294" s="840"/>
      <c r="UTH294" s="840"/>
      <c r="UTI294" s="840"/>
      <c r="UTJ294" s="840"/>
      <c r="UTK294" s="840"/>
      <c r="UTL294" s="840"/>
      <c r="UTM294" s="840"/>
      <c r="UTN294" s="840"/>
      <c r="UTO294" s="840"/>
      <c r="UTP294" s="840"/>
      <c r="UTQ294" s="840"/>
      <c r="UTR294" s="840"/>
      <c r="UTS294" s="840"/>
      <c r="UTT294" s="840"/>
      <c r="UTU294" s="840"/>
      <c r="UTV294" s="840"/>
      <c r="UTW294" s="840"/>
      <c r="UTX294" s="840"/>
      <c r="UTY294" s="840"/>
      <c r="UTZ294" s="840"/>
      <c r="UUA294" s="840"/>
      <c r="UUB294" s="840"/>
      <c r="UUC294" s="840"/>
      <c r="UUD294" s="840"/>
      <c r="UUE294" s="840"/>
      <c r="UUF294" s="840"/>
      <c r="UUG294" s="840"/>
      <c r="UUH294" s="840"/>
      <c r="UUI294" s="840"/>
      <c r="UUJ294" s="840"/>
      <c r="UUK294" s="840"/>
      <c r="UUL294" s="840"/>
      <c r="UUM294" s="840"/>
      <c r="UUN294" s="840"/>
      <c r="UUO294" s="840"/>
      <c r="UUP294" s="840"/>
      <c r="UUQ294" s="840"/>
      <c r="UUR294" s="840"/>
      <c r="UUS294" s="840"/>
      <c r="UUT294" s="840"/>
      <c r="UUU294" s="840"/>
      <c r="UUV294" s="840"/>
      <c r="UUW294" s="840"/>
      <c r="UUX294" s="840"/>
      <c r="UUY294" s="840"/>
      <c r="UUZ294" s="840"/>
      <c r="UVA294" s="840"/>
      <c r="UVB294" s="840"/>
      <c r="UVC294" s="840"/>
      <c r="UVD294" s="840"/>
      <c r="UVE294" s="840"/>
      <c r="UVF294" s="840"/>
      <c r="UVG294" s="840"/>
      <c r="UVH294" s="840"/>
      <c r="UVI294" s="840"/>
      <c r="UVJ294" s="840"/>
      <c r="UVK294" s="840"/>
      <c r="UVL294" s="840"/>
      <c r="UVM294" s="840"/>
      <c r="UVN294" s="840"/>
      <c r="UVO294" s="840"/>
      <c r="UVP294" s="840"/>
      <c r="UVQ294" s="840"/>
      <c r="UVR294" s="840"/>
      <c r="UVS294" s="840"/>
      <c r="UVT294" s="840"/>
      <c r="UVU294" s="840"/>
      <c r="UVV294" s="840"/>
      <c r="UVW294" s="840"/>
      <c r="UVX294" s="840"/>
      <c r="UVY294" s="840"/>
      <c r="UVZ294" s="840"/>
      <c r="UWA294" s="840"/>
      <c r="UWB294" s="840"/>
      <c r="UWC294" s="840"/>
      <c r="UWD294" s="840"/>
      <c r="UWE294" s="840"/>
      <c r="UWF294" s="840"/>
      <c r="UWG294" s="840"/>
      <c r="UWH294" s="840"/>
      <c r="UWI294" s="840"/>
      <c r="UWJ294" s="840"/>
      <c r="UWK294" s="840"/>
      <c r="UWL294" s="840"/>
      <c r="UWM294" s="840"/>
      <c r="UWN294" s="840"/>
      <c r="UWO294" s="840"/>
      <c r="UWP294" s="840"/>
      <c r="UWQ294" s="840"/>
      <c r="UWR294" s="840"/>
      <c r="UWS294" s="840"/>
      <c r="UWT294" s="840"/>
      <c r="UWU294" s="840"/>
      <c r="UWV294" s="840"/>
      <c r="UWW294" s="840"/>
      <c r="UWX294" s="840"/>
      <c r="UWY294" s="840"/>
      <c r="UWZ294" s="840"/>
      <c r="UXA294" s="840"/>
      <c r="UXB294" s="840"/>
      <c r="UXC294" s="840"/>
      <c r="UXD294" s="840"/>
      <c r="UXE294" s="840"/>
      <c r="UXF294" s="840"/>
      <c r="UXG294" s="840"/>
      <c r="UXH294" s="840"/>
      <c r="UXI294" s="840"/>
      <c r="UXJ294" s="840"/>
      <c r="UXK294" s="840"/>
      <c r="UXL294" s="840"/>
      <c r="UXM294" s="840"/>
      <c r="UXN294" s="840"/>
      <c r="UXO294" s="840"/>
      <c r="UXP294" s="840"/>
      <c r="UXQ294" s="840"/>
      <c r="UXR294" s="840"/>
      <c r="UXS294" s="840"/>
      <c r="UXT294" s="840"/>
      <c r="UXU294" s="840"/>
      <c r="UXV294" s="840"/>
      <c r="UXW294" s="840"/>
      <c r="UXX294" s="840"/>
      <c r="UXY294" s="840"/>
      <c r="UXZ294" s="840"/>
      <c r="UYA294" s="840"/>
      <c r="UYB294" s="840"/>
      <c r="UYC294" s="840"/>
      <c r="UYD294" s="840"/>
      <c r="UYE294" s="840"/>
      <c r="UYF294" s="840"/>
      <c r="UYG294" s="840"/>
      <c r="UYH294" s="840"/>
      <c r="UYI294" s="840"/>
      <c r="UYJ294" s="840"/>
      <c r="UYK294" s="840"/>
      <c r="UYL294" s="840"/>
      <c r="UYM294" s="840"/>
      <c r="UYN294" s="840"/>
      <c r="UYO294" s="840"/>
      <c r="UYP294" s="840"/>
      <c r="UYQ294" s="840"/>
      <c r="UYR294" s="840"/>
      <c r="UYS294" s="840"/>
      <c r="UYT294" s="840"/>
      <c r="UYU294" s="840"/>
      <c r="UYV294" s="840"/>
      <c r="UYW294" s="840"/>
      <c r="UYX294" s="840"/>
      <c r="UYY294" s="840"/>
      <c r="UYZ294" s="840"/>
      <c r="UZA294" s="840"/>
      <c r="UZB294" s="840"/>
      <c r="UZC294" s="840"/>
      <c r="UZD294" s="840"/>
      <c r="UZE294" s="840"/>
      <c r="UZF294" s="840"/>
      <c r="UZG294" s="840"/>
      <c r="UZH294" s="840"/>
      <c r="UZI294" s="840"/>
      <c r="UZJ294" s="840"/>
      <c r="UZK294" s="840"/>
      <c r="UZL294" s="840"/>
      <c r="UZM294" s="840"/>
      <c r="UZN294" s="840"/>
      <c r="UZO294" s="840"/>
      <c r="UZP294" s="840"/>
      <c r="UZQ294" s="840"/>
      <c r="UZR294" s="840"/>
      <c r="UZS294" s="840"/>
      <c r="UZT294" s="840"/>
      <c r="UZU294" s="840"/>
      <c r="UZV294" s="840"/>
      <c r="UZW294" s="840"/>
      <c r="UZX294" s="840"/>
      <c r="UZY294" s="840"/>
      <c r="UZZ294" s="840"/>
      <c r="VAA294" s="840"/>
      <c r="VAB294" s="840"/>
      <c r="VAC294" s="840"/>
      <c r="VAD294" s="840"/>
      <c r="VAE294" s="840"/>
      <c r="VAF294" s="840"/>
      <c r="VAG294" s="840"/>
      <c r="VAH294" s="840"/>
      <c r="VAI294" s="840"/>
      <c r="VAJ294" s="840"/>
      <c r="VAK294" s="840"/>
      <c r="VAL294" s="840"/>
      <c r="VAM294" s="840"/>
      <c r="VAN294" s="840"/>
      <c r="VAO294" s="840"/>
      <c r="VAP294" s="840"/>
      <c r="VAQ294" s="840"/>
      <c r="VAR294" s="840"/>
      <c r="VAS294" s="840"/>
      <c r="VAT294" s="840"/>
      <c r="VAU294" s="840"/>
      <c r="VAV294" s="840"/>
      <c r="VAW294" s="840"/>
      <c r="VAX294" s="840"/>
      <c r="VAY294" s="840"/>
      <c r="VAZ294" s="840"/>
      <c r="VBA294" s="840"/>
      <c r="VBB294" s="840"/>
      <c r="VBC294" s="840"/>
      <c r="VBD294" s="840"/>
      <c r="VBE294" s="840"/>
      <c r="VBF294" s="840"/>
      <c r="VBG294" s="840"/>
      <c r="VBH294" s="840"/>
      <c r="VBI294" s="840"/>
      <c r="VBJ294" s="840"/>
      <c r="VBK294" s="840"/>
      <c r="VBL294" s="840"/>
      <c r="VBM294" s="840"/>
      <c r="VBN294" s="840"/>
      <c r="VBO294" s="840"/>
      <c r="VBP294" s="840"/>
      <c r="VBQ294" s="840"/>
      <c r="VBR294" s="840"/>
      <c r="VBS294" s="840"/>
      <c r="VBT294" s="840"/>
      <c r="VBU294" s="840"/>
      <c r="VBV294" s="840"/>
      <c r="VBW294" s="840"/>
      <c r="VBX294" s="840"/>
      <c r="VBY294" s="840"/>
      <c r="VBZ294" s="840"/>
      <c r="VCA294" s="840"/>
      <c r="VCB294" s="840"/>
      <c r="VCC294" s="840"/>
      <c r="VCD294" s="840"/>
      <c r="VCE294" s="840"/>
      <c r="VCF294" s="840"/>
      <c r="VCG294" s="840"/>
      <c r="VCH294" s="840"/>
      <c r="VCI294" s="840"/>
      <c r="VCJ294" s="840"/>
      <c r="VCK294" s="840"/>
      <c r="VCL294" s="840"/>
      <c r="VCM294" s="840"/>
      <c r="VCN294" s="840"/>
      <c r="VCO294" s="840"/>
      <c r="VCP294" s="840"/>
      <c r="VCQ294" s="840"/>
      <c r="VCR294" s="840"/>
      <c r="VCS294" s="840"/>
      <c r="VCT294" s="840"/>
      <c r="VCU294" s="840"/>
      <c r="VCV294" s="840"/>
      <c r="VCW294" s="840"/>
      <c r="VCX294" s="840"/>
      <c r="VCY294" s="840"/>
      <c r="VCZ294" s="840"/>
      <c r="VDA294" s="840"/>
      <c r="VDB294" s="840"/>
      <c r="VDC294" s="840"/>
      <c r="VDD294" s="840"/>
      <c r="VDE294" s="840"/>
      <c r="VDF294" s="840"/>
      <c r="VDG294" s="840"/>
      <c r="VDH294" s="840"/>
      <c r="VDI294" s="840"/>
      <c r="VDJ294" s="840"/>
      <c r="VDK294" s="840"/>
      <c r="VDL294" s="840"/>
      <c r="VDM294" s="840"/>
      <c r="VDN294" s="840"/>
      <c r="VDO294" s="840"/>
      <c r="VDP294" s="840"/>
      <c r="VDQ294" s="840"/>
      <c r="VDR294" s="840"/>
      <c r="VDS294" s="840"/>
      <c r="VDT294" s="840"/>
      <c r="VDU294" s="840"/>
      <c r="VDV294" s="840"/>
      <c r="VDW294" s="840"/>
      <c r="VDX294" s="840"/>
      <c r="VDY294" s="840"/>
      <c r="VDZ294" s="840"/>
      <c r="VEA294" s="840"/>
      <c r="VEB294" s="840"/>
      <c r="VEC294" s="840"/>
      <c r="VED294" s="840"/>
      <c r="VEE294" s="840"/>
      <c r="VEF294" s="840"/>
      <c r="VEG294" s="840"/>
      <c r="VEH294" s="840"/>
      <c r="VEI294" s="840"/>
      <c r="VEJ294" s="840"/>
      <c r="VEK294" s="840"/>
      <c r="VEL294" s="840"/>
      <c r="VEM294" s="840"/>
      <c r="VEN294" s="840"/>
      <c r="VEO294" s="840"/>
      <c r="VEP294" s="840"/>
      <c r="VEQ294" s="840"/>
      <c r="VER294" s="840"/>
      <c r="VES294" s="840"/>
      <c r="VET294" s="840"/>
      <c r="VEU294" s="840"/>
      <c r="VEV294" s="840"/>
      <c r="VEW294" s="840"/>
      <c r="VEX294" s="840"/>
      <c r="VEY294" s="840"/>
      <c r="VEZ294" s="840"/>
      <c r="VFA294" s="840"/>
      <c r="VFB294" s="840"/>
      <c r="VFC294" s="840"/>
      <c r="VFD294" s="840"/>
      <c r="VFE294" s="840"/>
      <c r="VFF294" s="840"/>
      <c r="VFG294" s="840"/>
      <c r="VFH294" s="840"/>
      <c r="VFI294" s="840"/>
      <c r="VFJ294" s="840"/>
      <c r="VFK294" s="840"/>
      <c r="VFL294" s="840"/>
      <c r="VFM294" s="840"/>
      <c r="VFN294" s="840"/>
      <c r="VFO294" s="840"/>
      <c r="VFP294" s="840"/>
      <c r="VFQ294" s="840"/>
      <c r="VFR294" s="840"/>
      <c r="VFS294" s="840"/>
      <c r="VFT294" s="840"/>
      <c r="VFU294" s="840"/>
      <c r="VFV294" s="840"/>
      <c r="VFW294" s="840"/>
      <c r="VFX294" s="840"/>
      <c r="VFY294" s="840"/>
      <c r="VFZ294" s="840"/>
      <c r="VGA294" s="840"/>
      <c r="VGB294" s="840"/>
      <c r="VGC294" s="840"/>
      <c r="VGD294" s="840"/>
      <c r="VGE294" s="840"/>
      <c r="VGF294" s="840"/>
      <c r="VGG294" s="840"/>
      <c r="VGH294" s="840"/>
      <c r="VGI294" s="840"/>
      <c r="VGJ294" s="840"/>
      <c r="VGK294" s="840"/>
      <c r="VGL294" s="840"/>
      <c r="VGM294" s="840"/>
      <c r="VGN294" s="840"/>
      <c r="VGO294" s="840"/>
      <c r="VGP294" s="840"/>
      <c r="VGQ294" s="840"/>
      <c r="VGR294" s="840"/>
      <c r="VGS294" s="840"/>
      <c r="VGT294" s="840"/>
      <c r="VGU294" s="840"/>
      <c r="VGV294" s="840"/>
      <c r="VGW294" s="840"/>
      <c r="VGX294" s="840"/>
      <c r="VGY294" s="840"/>
      <c r="VGZ294" s="840"/>
      <c r="VHA294" s="840"/>
      <c r="VHB294" s="840"/>
      <c r="VHC294" s="840"/>
      <c r="VHD294" s="840"/>
      <c r="VHE294" s="840"/>
      <c r="VHF294" s="840"/>
      <c r="VHG294" s="840"/>
      <c r="VHH294" s="840"/>
      <c r="VHI294" s="840"/>
      <c r="VHJ294" s="840"/>
      <c r="VHK294" s="840"/>
      <c r="VHL294" s="840"/>
      <c r="VHM294" s="840"/>
      <c r="VHN294" s="840"/>
      <c r="VHO294" s="840"/>
      <c r="VHP294" s="840"/>
      <c r="VHQ294" s="840"/>
      <c r="VHR294" s="840"/>
      <c r="VHS294" s="840"/>
      <c r="VHT294" s="840"/>
      <c r="VHU294" s="840"/>
      <c r="VHV294" s="840"/>
      <c r="VHW294" s="840"/>
      <c r="VHX294" s="840"/>
      <c r="VHY294" s="840"/>
      <c r="VHZ294" s="840"/>
      <c r="VIA294" s="840"/>
      <c r="VIB294" s="840"/>
      <c r="VIC294" s="840"/>
      <c r="VID294" s="840"/>
      <c r="VIE294" s="840"/>
      <c r="VIF294" s="840"/>
      <c r="VIG294" s="840"/>
      <c r="VIH294" s="840"/>
      <c r="VII294" s="840"/>
      <c r="VIJ294" s="840"/>
      <c r="VIK294" s="840"/>
      <c r="VIL294" s="840"/>
      <c r="VIM294" s="840"/>
      <c r="VIN294" s="840"/>
      <c r="VIO294" s="840"/>
      <c r="VIP294" s="840"/>
      <c r="VIQ294" s="840"/>
      <c r="VIR294" s="840"/>
      <c r="VIS294" s="840"/>
      <c r="VIT294" s="840"/>
      <c r="VIU294" s="840"/>
      <c r="VIV294" s="840"/>
      <c r="VIW294" s="840"/>
      <c r="VIX294" s="840"/>
      <c r="VIY294" s="840"/>
      <c r="VIZ294" s="840"/>
      <c r="VJA294" s="840"/>
      <c r="VJB294" s="840"/>
      <c r="VJC294" s="840"/>
      <c r="VJD294" s="840"/>
      <c r="VJE294" s="840"/>
      <c r="VJF294" s="840"/>
      <c r="VJG294" s="840"/>
      <c r="VJH294" s="840"/>
      <c r="VJI294" s="840"/>
      <c r="VJJ294" s="840"/>
      <c r="VJK294" s="840"/>
      <c r="VJL294" s="840"/>
      <c r="VJM294" s="840"/>
      <c r="VJN294" s="840"/>
      <c r="VJO294" s="840"/>
      <c r="VJP294" s="840"/>
      <c r="VJQ294" s="840"/>
      <c r="VJR294" s="840"/>
      <c r="VJS294" s="840"/>
      <c r="VJT294" s="840"/>
      <c r="VJU294" s="840"/>
      <c r="VJV294" s="840"/>
      <c r="VJW294" s="840"/>
      <c r="VJX294" s="840"/>
      <c r="VJY294" s="840"/>
      <c r="VJZ294" s="840"/>
      <c r="VKA294" s="840"/>
      <c r="VKB294" s="840"/>
      <c r="VKC294" s="840"/>
      <c r="VKD294" s="840"/>
      <c r="VKE294" s="840"/>
      <c r="VKF294" s="840"/>
      <c r="VKG294" s="840"/>
      <c r="VKH294" s="840"/>
      <c r="VKI294" s="840"/>
      <c r="VKJ294" s="840"/>
      <c r="VKK294" s="840"/>
      <c r="VKL294" s="840"/>
      <c r="VKM294" s="840"/>
      <c r="VKN294" s="840"/>
      <c r="VKO294" s="840"/>
      <c r="VKP294" s="840"/>
      <c r="VKQ294" s="840"/>
      <c r="VKR294" s="840"/>
      <c r="VKS294" s="840"/>
      <c r="VKT294" s="840"/>
      <c r="VKU294" s="840"/>
      <c r="VKV294" s="840"/>
      <c r="VKW294" s="840"/>
      <c r="VKX294" s="840"/>
      <c r="VKY294" s="840"/>
      <c r="VKZ294" s="840"/>
      <c r="VLA294" s="840"/>
      <c r="VLB294" s="840"/>
      <c r="VLC294" s="840"/>
      <c r="VLD294" s="840"/>
      <c r="VLE294" s="840"/>
      <c r="VLF294" s="840"/>
      <c r="VLG294" s="840"/>
      <c r="VLH294" s="840"/>
      <c r="VLI294" s="840"/>
      <c r="VLJ294" s="840"/>
      <c r="VLK294" s="840"/>
      <c r="VLL294" s="840"/>
      <c r="VLM294" s="840"/>
      <c r="VLN294" s="840"/>
      <c r="VLO294" s="840"/>
      <c r="VLP294" s="840"/>
      <c r="VLQ294" s="840"/>
      <c r="VLR294" s="840"/>
      <c r="VLS294" s="840"/>
      <c r="VLT294" s="840"/>
      <c r="VLU294" s="840"/>
      <c r="VLV294" s="840"/>
      <c r="VLW294" s="840"/>
      <c r="VLX294" s="840"/>
      <c r="VLY294" s="840"/>
      <c r="VLZ294" s="840"/>
      <c r="VMA294" s="840"/>
      <c r="VMB294" s="840"/>
      <c r="VMC294" s="840"/>
      <c r="VMD294" s="840"/>
      <c r="VME294" s="840"/>
      <c r="VMF294" s="840"/>
      <c r="VMG294" s="840"/>
      <c r="VMH294" s="840"/>
      <c r="VMI294" s="840"/>
      <c r="VMJ294" s="840"/>
      <c r="VMK294" s="840"/>
      <c r="VML294" s="840"/>
      <c r="VMM294" s="840"/>
      <c r="VMN294" s="840"/>
      <c r="VMO294" s="840"/>
      <c r="VMP294" s="840"/>
      <c r="VMQ294" s="840"/>
      <c r="VMR294" s="840"/>
      <c r="VMS294" s="840"/>
      <c r="VMT294" s="840"/>
      <c r="VMU294" s="840"/>
      <c r="VMV294" s="840"/>
      <c r="VMW294" s="840"/>
      <c r="VMX294" s="840"/>
      <c r="VMY294" s="840"/>
      <c r="VMZ294" s="840"/>
      <c r="VNA294" s="840"/>
      <c r="VNB294" s="840"/>
      <c r="VNC294" s="840"/>
      <c r="VND294" s="840"/>
      <c r="VNE294" s="840"/>
      <c r="VNF294" s="840"/>
      <c r="VNG294" s="840"/>
      <c r="VNH294" s="840"/>
      <c r="VNI294" s="840"/>
      <c r="VNJ294" s="840"/>
      <c r="VNK294" s="840"/>
      <c r="VNL294" s="840"/>
      <c r="VNM294" s="840"/>
      <c r="VNN294" s="840"/>
      <c r="VNO294" s="840"/>
      <c r="VNP294" s="840"/>
      <c r="VNQ294" s="840"/>
      <c r="VNR294" s="840"/>
      <c r="VNS294" s="840"/>
      <c r="VNT294" s="840"/>
      <c r="VNU294" s="840"/>
      <c r="VNV294" s="840"/>
      <c r="VNW294" s="840"/>
      <c r="VNX294" s="840"/>
      <c r="VNY294" s="840"/>
      <c r="VNZ294" s="840"/>
      <c r="VOA294" s="840"/>
      <c r="VOB294" s="840"/>
      <c r="VOC294" s="840"/>
      <c r="VOD294" s="840"/>
      <c r="VOE294" s="840"/>
      <c r="VOF294" s="840"/>
      <c r="VOG294" s="840"/>
      <c r="VOH294" s="840"/>
      <c r="VOI294" s="840"/>
      <c r="VOJ294" s="840"/>
      <c r="VOK294" s="840"/>
      <c r="VOL294" s="840"/>
      <c r="VOM294" s="840"/>
      <c r="VON294" s="840"/>
      <c r="VOO294" s="840"/>
      <c r="VOP294" s="840"/>
      <c r="VOQ294" s="840"/>
      <c r="VOR294" s="840"/>
      <c r="VOS294" s="840"/>
      <c r="VOT294" s="840"/>
      <c r="VOU294" s="840"/>
      <c r="VOV294" s="840"/>
      <c r="VOW294" s="840"/>
      <c r="VOX294" s="840"/>
      <c r="VOY294" s="840"/>
      <c r="VOZ294" s="840"/>
      <c r="VPA294" s="840"/>
      <c r="VPB294" s="840"/>
      <c r="VPC294" s="840"/>
      <c r="VPD294" s="840"/>
      <c r="VPE294" s="840"/>
      <c r="VPF294" s="840"/>
      <c r="VPG294" s="840"/>
      <c r="VPH294" s="840"/>
      <c r="VPI294" s="840"/>
      <c r="VPJ294" s="840"/>
      <c r="VPK294" s="840"/>
      <c r="VPL294" s="840"/>
      <c r="VPM294" s="840"/>
      <c r="VPN294" s="840"/>
      <c r="VPO294" s="840"/>
      <c r="VPP294" s="840"/>
      <c r="VPQ294" s="840"/>
      <c r="VPR294" s="840"/>
      <c r="VPS294" s="840"/>
      <c r="VPT294" s="840"/>
      <c r="VPU294" s="840"/>
      <c r="VPV294" s="840"/>
      <c r="VPW294" s="840"/>
      <c r="VPX294" s="840"/>
      <c r="VPY294" s="840"/>
      <c r="VPZ294" s="840"/>
      <c r="VQA294" s="840"/>
      <c r="VQB294" s="840"/>
      <c r="VQC294" s="840"/>
      <c r="VQD294" s="840"/>
      <c r="VQE294" s="840"/>
      <c r="VQF294" s="840"/>
      <c r="VQG294" s="840"/>
      <c r="VQH294" s="840"/>
      <c r="VQI294" s="840"/>
      <c r="VQJ294" s="840"/>
      <c r="VQK294" s="840"/>
      <c r="VQL294" s="840"/>
      <c r="VQM294" s="840"/>
      <c r="VQN294" s="840"/>
      <c r="VQO294" s="840"/>
      <c r="VQP294" s="840"/>
      <c r="VQQ294" s="840"/>
      <c r="VQR294" s="840"/>
      <c r="VQS294" s="840"/>
      <c r="VQT294" s="840"/>
      <c r="VQU294" s="840"/>
      <c r="VQV294" s="840"/>
      <c r="VQW294" s="840"/>
      <c r="VQX294" s="840"/>
      <c r="VQY294" s="840"/>
      <c r="VQZ294" s="840"/>
      <c r="VRA294" s="840"/>
      <c r="VRB294" s="840"/>
      <c r="VRC294" s="840"/>
      <c r="VRD294" s="840"/>
      <c r="VRE294" s="840"/>
      <c r="VRF294" s="840"/>
      <c r="VRG294" s="840"/>
      <c r="VRH294" s="840"/>
      <c r="VRI294" s="840"/>
      <c r="VRJ294" s="840"/>
      <c r="VRK294" s="840"/>
      <c r="VRL294" s="840"/>
      <c r="VRM294" s="840"/>
      <c r="VRN294" s="840"/>
      <c r="VRO294" s="840"/>
      <c r="VRP294" s="840"/>
      <c r="VRQ294" s="840"/>
      <c r="VRR294" s="840"/>
      <c r="VRS294" s="840"/>
      <c r="VRT294" s="840"/>
      <c r="VRU294" s="840"/>
      <c r="VRV294" s="840"/>
      <c r="VRW294" s="840"/>
      <c r="VRX294" s="840"/>
      <c r="VRY294" s="840"/>
      <c r="VRZ294" s="840"/>
      <c r="VSA294" s="840"/>
      <c r="VSB294" s="840"/>
      <c r="VSC294" s="840"/>
      <c r="VSD294" s="840"/>
      <c r="VSE294" s="840"/>
      <c r="VSF294" s="840"/>
      <c r="VSG294" s="840"/>
      <c r="VSH294" s="840"/>
      <c r="VSI294" s="840"/>
      <c r="VSJ294" s="840"/>
      <c r="VSK294" s="840"/>
      <c r="VSL294" s="840"/>
      <c r="VSM294" s="840"/>
      <c r="VSN294" s="840"/>
      <c r="VSO294" s="840"/>
      <c r="VSP294" s="840"/>
      <c r="VSQ294" s="840"/>
      <c r="VSR294" s="840"/>
      <c r="VSS294" s="840"/>
      <c r="VST294" s="840"/>
      <c r="VSU294" s="840"/>
      <c r="VSV294" s="840"/>
      <c r="VSW294" s="840"/>
      <c r="VSX294" s="840"/>
      <c r="VSY294" s="840"/>
      <c r="VSZ294" s="840"/>
      <c r="VTA294" s="840"/>
      <c r="VTB294" s="840"/>
      <c r="VTC294" s="840"/>
      <c r="VTD294" s="840"/>
      <c r="VTE294" s="840"/>
      <c r="VTF294" s="840"/>
      <c r="VTG294" s="840"/>
      <c r="VTH294" s="840"/>
      <c r="VTI294" s="840"/>
      <c r="VTJ294" s="840"/>
      <c r="VTK294" s="840"/>
      <c r="VTL294" s="840"/>
      <c r="VTM294" s="840"/>
      <c r="VTN294" s="840"/>
      <c r="VTO294" s="840"/>
      <c r="VTP294" s="840"/>
      <c r="VTQ294" s="840"/>
      <c r="VTR294" s="840"/>
      <c r="VTS294" s="840"/>
      <c r="VTT294" s="840"/>
      <c r="VTU294" s="840"/>
      <c r="VTV294" s="840"/>
      <c r="VTW294" s="840"/>
      <c r="VTX294" s="840"/>
      <c r="VTY294" s="840"/>
      <c r="VTZ294" s="840"/>
      <c r="VUA294" s="840"/>
      <c r="VUB294" s="840"/>
      <c r="VUC294" s="840"/>
      <c r="VUD294" s="840"/>
      <c r="VUE294" s="840"/>
      <c r="VUF294" s="840"/>
      <c r="VUG294" s="840"/>
      <c r="VUH294" s="840"/>
      <c r="VUI294" s="840"/>
      <c r="VUJ294" s="840"/>
      <c r="VUK294" s="840"/>
      <c r="VUL294" s="840"/>
      <c r="VUM294" s="840"/>
      <c r="VUN294" s="840"/>
      <c r="VUO294" s="840"/>
      <c r="VUP294" s="840"/>
      <c r="VUQ294" s="840"/>
      <c r="VUR294" s="840"/>
      <c r="VUS294" s="840"/>
      <c r="VUT294" s="840"/>
      <c r="VUU294" s="840"/>
      <c r="VUV294" s="840"/>
      <c r="VUW294" s="840"/>
      <c r="VUX294" s="840"/>
      <c r="VUY294" s="840"/>
      <c r="VUZ294" s="840"/>
      <c r="VVA294" s="840"/>
      <c r="VVB294" s="840"/>
      <c r="VVC294" s="840"/>
      <c r="VVD294" s="840"/>
      <c r="VVE294" s="840"/>
      <c r="VVF294" s="840"/>
      <c r="VVG294" s="840"/>
      <c r="VVH294" s="840"/>
      <c r="VVI294" s="840"/>
      <c r="VVJ294" s="840"/>
      <c r="VVK294" s="840"/>
      <c r="VVL294" s="840"/>
      <c r="VVM294" s="840"/>
      <c r="VVN294" s="840"/>
      <c r="VVO294" s="840"/>
      <c r="VVP294" s="840"/>
      <c r="VVQ294" s="840"/>
      <c r="VVR294" s="840"/>
      <c r="VVS294" s="840"/>
      <c r="VVT294" s="840"/>
      <c r="VVU294" s="840"/>
      <c r="VVV294" s="840"/>
      <c r="VVW294" s="840"/>
      <c r="VVX294" s="840"/>
      <c r="VVY294" s="840"/>
      <c r="VVZ294" s="840"/>
      <c r="VWA294" s="840"/>
      <c r="VWB294" s="840"/>
      <c r="VWC294" s="840"/>
      <c r="VWD294" s="840"/>
      <c r="VWE294" s="840"/>
      <c r="VWF294" s="840"/>
      <c r="VWG294" s="840"/>
      <c r="VWH294" s="840"/>
      <c r="VWI294" s="840"/>
      <c r="VWJ294" s="840"/>
      <c r="VWK294" s="840"/>
      <c r="VWL294" s="840"/>
      <c r="VWM294" s="840"/>
      <c r="VWN294" s="840"/>
      <c r="VWO294" s="840"/>
      <c r="VWP294" s="840"/>
      <c r="VWQ294" s="840"/>
      <c r="VWR294" s="840"/>
      <c r="VWS294" s="840"/>
      <c r="VWT294" s="840"/>
      <c r="VWU294" s="840"/>
      <c r="VWV294" s="840"/>
      <c r="VWW294" s="840"/>
      <c r="VWX294" s="840"/>
      <c r="VWY294" s="840"/>
      <c r="VWZ294" s="840"/>
      <c r="VXA294" s="840"/>
      <c r="VXB294" s="840"/>
      <c r="VXC294" s="840"/>
      <c r="VXD294" s="840"/>
      <c r="VXE294" s="840"/>
      <c r="VXF294" s="840"/>
      <c r="VXG294" s="840"/>
      <c r="VXH294" s="840"/>
      <c r="VXI294" s="840"/>
      <c r="VXJ294" s="840"/>
      <c r="VXK294" s="840"/>
      <c r="VXL294" s="840"/>
      <c r="VXM294" s="840"/>
      <c r="VXN294" s="840"/>
      <c r="VXO294" s="840"/>
      <c r="VXP294" s="840"/>
      <c r="VXQ294" s="840"/>
      <c r="VXR294" s="840"/>
      <c r="VXS294" s="840"/>
      <c r="VXT294" s="840"/>
      <c r="VXU294" s="840"/>
      <c r="VXV294" s="840"/>
      <c r="VXW294" s="840"/>
      <c r="VXX294" s="840"/>
      <c r="VXY294" s="840"/>
      <c r="VXZ294" s="840"/>
      <c r="VYA294" s="840"/>
      <c r="VYB294" s="840"/>
      <c r="VYC294" s="840"/>
      <c r="VYD294" s="840"/>
      <c r="VYE294" s="840"/>
      <c r="VYF294" s="840"/>
      <c r="VYG294" s="840"/>
      <c r="VYH294" s="840"/>
      <c r="VYI294" s="840"/>
      <c r="VYJ294" s="840"/>
      <c r="VYK294" s="840"/>
      <c r="VYL294" s="840"/>
      <c r="VYM294" s="840"/>
      <c r="VYN294" s="840"/>
      <c r="VYO294" s="840"/>
      <c r="VYP294" s="840"/>
      <c r="VYQ294" s="840"/>
      <c r="VYR294" s="840"/>
      <c r="VYS294" s="840"/>
      <c r="VYT294" s="840"/>
      <c r="VYU294" s="840"/>
      <c r="VYV294" s="840"/>
      <c r="VYW294" s="840"/>
      <c r="VYX294" s="840"/>
      <c r="VYY294" s="840"/>
      <c r="VYZ294" s="840"/>
      <c r="VZA294" s="840"/>
      <c r="VZB294" s="840"/>
      <c r="VZC294" s="840"/>
      <c r="VZD294" s="840"/>
      <c r="VZE294" s="840"/>
      <c r="VZF294" s="840"/>
      <c r="VZG294" s="840"/>
      <c r="VZH294" s="840"/>
      <c r="VZI294" s="840"/>
      <c r="VZJ294" s="840"/>
      <c r="VZK294" s="840"/>
      <c r="VZL294" s="840"/>
      <c r="VZM294" s="840"/>
      <c r="VZN294" s="840"/>
      <c r="VZO294" s="840"/>
      <c r="VZP294" s="840"/>
      <c r="VZQ294" s="840"/>
      <c r="VZR294" s="840"/>
      <c r="VZS294" s="840"/>
      <c r="VZT294" s="840"/>
      <c r="VZU294" s="840"/>
      <c r="VZV294" s="840"/>
      <c r="VZW294" s="840"/>
      <c r="VZX294" s="840"/>
      <c r="VZY294" s="840"/>
      <c r="VZZ294" s="840"/>
      <c r="WAA294" s="840"/>
      <c r="WAB294" s="840"/>
      <c r="WAC294" s="840"/>
      <c r="WAD294" s="840"/>
      <c r="WAE294" s="840"/>
      <c r="WAF294" s="840"/>
      <c r="WAG294" s="840"/>
      <c r="WAH294" s="840"/>
      <c r="WAI294" s="840"/>
      <c r="WAJ294" s="840"/>
      <c r="WAK294" s="840"/>
      <c r="WAL294" s="840"/>
      <c r="WAM294" s="840"/>
      <c r="WAN294" s="840"/>
      <c r="WAO294" s="840"/>
      <c r="WAP294" s="840"/>
      <c r="WAQ294" s="840"/>
      <c r="WAR294" s="840"/>
      <c r="WAS294" s="840"/>
      <c r="WAT294" s="840"/>
      <c r="WAU294" s="840"/>
      <c r="WAV294" s="840"/>
      <c r="WAW294" s="840"/>
      <c r="WAX294" s="840"/>
      <c r="WAY294" s="840"/>
      <c r="WAZ294" s="840"/>
      <c r="WBA294" s="840"/>
      <c r="WBB294" s="840"/>
      <c r="WBC294" s="840"/>
      <c r="WBD294" s="840"/>
      <c r="WBE294" s="840"/>
      <c r="WBF294" s="840"/>
      <c r="WBG294" s="840"/>
      <c r="WBH294" s="840"/>
      <c r="WBI294" s="840"/>
      <c r="WBJ294" s="840"/>
      <c r="WBK294" s="840"/>
      <c r="WBL294" s="840"/>
      <c r="WBM294" s="840"/>
      <c r="WBN294" s="840"/>
      <c r="WBO294" s="840"/>
      <c r="WBP294" s="840"/>
      <c r="WBQ294" s="840"/>
      <c r="WBR294" s="840"/>
      <c r="WBS294" s="840"/>
      <c r="WBT294" s="840"/>
      <c r="WBU294" s="840"/>
      <c r="WBV294" s="840"/>
      <c r="WBW294" s="840"/>
      <c r="WBX294" s="840"/>
      <c r="WBY294" s="840"/>
      <c r="WBZ294" s="840"/>
      <c r="WCA294" s="840"/>
      <c r="WCB294" s="840"/>
      <c r="WCC294" s="840"/>
      <c r="WCD294" s="840"/>
      <c r="WCE294" s="840"/>
      <c r="WCF294" s="840"/>
      <c r="WCG294" s="840"/>
      <c r="WCH294" s="840"/>
      <c r="WCI294" s="840"/>
      <c r="WCJ294" s="840"/>
      <c r="WCK294" s="840"/>
      <c r="WCL294" s="840"/>
      <c r="WCM294" s="840"/>
      <c r="WCN294" s="840"/>
      <c r="WCO294" s="840"/>
      <c r="WCP294" s="840"/>
      <c r="WCQ294" s="840"/>
      <c r="WCR294" s="840"/>
      <c r="WCS294" s="840"/>
      <c r="WCT294" s="840"/>
      <c r="WCU294" s="840"/>
      <c r="WCV294" s="840"/>
      <c r="WCW294" s="840"/>
      <c r="WCX294" s="840"/>
      <c r="WCY294" s="840"/>
      <c r="WCZ294" s="840"/>
      <c r="WDA294" s="840"/>
      <c r="WDB294" s="840"/>
      <c r="WDC294" s="840"/>
      <c r="WDD294" s="840"/>
      <c r="WDE294" s="840"/>
      <c r="WDF294" s="840"/>
      <c r="WDG294" s="840"/>
      <c r="WDH294" s="840"/>
      <c r="WDI294" s="840"/>
      <c r="WDJ294" s="840"/>
      <c r="WDK294" s="840"/>
      <c r="WDL294" s="840"/>
      <c r="WDM294" s="840"/>
      <c r="WDN294" s="840"/>
      <c r="WDO294" s="840"/>
      <c r="WDP294" s="840"/>
      <c r="WDQ294" s="840"/>
      <c r="WDR294" s="840"/>
      <c r="WDS294" s="840"/>
      <c r="WDT294" s="840"/>
      <c r="WDU294" s="840"/>
      <c r="WDV294" s="840"/>
      <c r="WDW294" s="840"/>
      <c r="WDX294" s="840"/>
      <c r="WDY294" s="840"/>
      <c r="WDZ294" s="840"/>
      <c r="WEA294" s="840"/>
      <c r="WEB294" s="840"/>
      <c r="WEC294" s="840"/>
      <c r="WED294" s="840"/>
      <c r="WEE294" s="840"/>
      <c r="WEF294" s="840"/>
      <c r="WEG294" s="840"/>
      <c r="WEH294" s="840"/>
      <c r="WEI294" s="840"/>
      <c r="WEJ294" s="840"/>
      <c r="WEK294" s="840"/>
      <c r="WEL294" s="840"/>
      <c r="WEM294" s="840"/>
      <c r="WEN294" s="840"/>
      <c r="WEO294" s="840"/>
      <c r="WEP294" s="840"/>
      <c r="WEQ294" s="840"/>
      <c r="WER294" s="840"/>
      <c r="WES294" s="840"/>
      <c r="WET294" s="840"/>
      <c r="WEU294" s="840"/>
      <c r="WEV294" s="840"/>
      <c r="WEW294" s="840"/>
      <c r="WEX294" s="840"/>
      <c r="WEY294" s="840"/>
      <c r="WEZ294" s="840"/>
      <c r="WFA294" s="840"/>
      <c r="WFB294" s="840"/>
      <c r="WFC294" s="840"/>
      <c r="WFD294" s="840"/>
      <c r="WFE294" s="840"/>
      <c r="WFF294" s="840"/>
      <c r="WFG294" s="840"/>
      <c r="WFH294" s="840"/>
      <c r="WFI294" s="840"/>
      <c r="WFJ294" s="840"/>
      <c r="WFK294" s="840"/>
      <c r="WFL294" s="840"/>
      <c r="WFM294" s="840"/>
      <c r="WFN294" s="840"/>
      <c r="WFO294" s="840"/>
      <c r="WFP294" s="840"/>
      <c r="WFQ294" s="840"/>
      <c r="WFR294" s="840"/>
      <c r="WFS294" s="840"/>
      <c r="WFT294" s="840"/>
      <c r="WFU294" s="840"/>
      <c r="WFV294" s="840"/>
      <c r="WFW294" s="840"/>
      <c r="WFX294" s="840"/>
      <c r="WFY294" s="840"/>
      <c r="WFZ294" s="840"/>
      <c r="WGA294" s="840"/>
      <c r="WGB294" s="840"/>
      <c r="WGC294" s="840"/>
      <c r="WGD294" s="840"/>
      <c r="WGE294" s="840"/>
      <c r="WGF294" s="840"/>
      <c r="WGG294" s="840"/>
      <c r="WGH294" s="840"/>
      <c r="WGI294" s="840"/>
      <c r="WGJ294" s="840"/>
      <c r="WGK294" s="840"/>
      <c r="WGL294" s="840"/>
      <c r="WGM294" s="840"/>
      <c r="WGN294" s="840"/>
      <c r="WGO294" s="840"/>
      <c r="WGP294" s="840"/>
      <c r="WGQ294" s="840"/>
      <c r="WGR294" s="840"/>
      <c r="WGS294" s="840"/>
      <c r="WGT294" s="840"/>
      <c r="WGU294" s="840"/>
      <c r="WGV294" s="840"/>
      <c r="WGW294" s="840"/>
      <c r="WGX294" s="840"/>
      <c r="WGY294" s="840"/>
      <c r="WGZ294" s="840"/>
      <c r="WHA294" s="840"/>
      <c r="WHB294" s="840"/>
      <c r="WHC294" s="840"/>
      <c r="WHD294" s="840"/>
      <c r="WHE294" s="840"/>
      <c r="WHF294" s="840"/>
      <c r="WHG294" s="840"/>
      <c r="WHH294" s="840"/>
      <c r="WHI294" s="840"/>
      <c r="WHJ294" s="840"/>
      <c r="WHK294" s="840"/>
      <c r="WHL294" s="840"/>
      <c r="WHM294" s="840"/>
      <c r="WHN294" s="840"/>
      <c r="WHO294" s="840"/>
      <c r="WHP294" s="840"/>
      <c r="WHQ294" s="840"/>
      <c r="WHR294" s="840"/>
      <c r="WHS294" s="840"/>
      <c r="WHT294" s="840"/>
      <c r="WHU294" s="840"/>
      <c r="WHV294" s="840"/>
      <c r="WHW294" s="840"/>
      <c r="WHX294" s="840"/>
      <c r="WHY294" s="840"/>
      <c r="WHZ294" s="840"/>
      <c r="WIA294" s="840"/>
      <c r="WIB294" s="840"/>
      <c r="WIC294" s="840"/>
      <c r="WID294" s="840"/>
      <c r="WIE294" s="840"/>
      <c r="WIF294" s="840"/>
      <c r="WIG294" s="840"/>
      <c r="WIH294" s="840"/>
      <c r="WII294" s="840"/>
      <c r="WIJ294" s="840"/>
      <c r="WIK294" s="840"/>
      <c r="WIL294" s="840"/>
      <c r="WIM294" s="840"/>
      <c r="WIN294" s="840"/>
      <c r="WIO294" s="840"/>
      <c r="WIP294" s="840"/>
      <c r="WIQ294" s="840"/>
      <c r="WIR294" s="840"/>
      <c r="WIS294" s="840"/>
      <c r="WIT294" s="840"/>
      <c r="WIU294" s="840"/>
      <c r="WIV294" s="840"/>
      <c r="WIW294" s="840"/>
      <c r="WIX294" s="840"/>
      <c r="WIY294" s="840"/>
      <c r="WIZ294" s="840"/>
      <c r="WJA294" s="840"/>
      <c r="WJB294" s="840"/>
      <c r="WJC294" s="840"/>
      <c r="WJD294" s="840"/>
      <c r="WJE294" s="840"/>
      <c r="WJF294" s="840"/>
      <c r="WJG294" s="840"/>
      <c r="WJH294" s="840"/>
      <c r="WJI294" s="840"/>
      <c r="WJJ294" s="840"/>
      <c r="WJK294" s="840"/>
      <c r="WJL294" s="840"/>
      <c r="WJM294" s="840"/>
      <c r="WJN294" s="840"/>
      <c r="WJO294" s="840"/>
      <c r="WJP294" s="840"/>
      <c r="WJQ294" s="840"/>
      <c r="WJR294" s="840"/>
      <c r="WJS294" s="840"/>
      <c r="WJT294" s="840"/>
      <c r="WJU294" s="840"/>
      <c r="WJV294" s="840"/>
      <c r="WJW294" s="840"/>
      <c r="WJX294" s="840"/>
      <c r="WJY294" s="840"/>
      <c r="WJZ294" s="840"/>
      <c r="WKA294" s="840"/>
      <c r="WKB294" s="840"/>
      <c r="WKC294" s="840"/>
      <c r="WKD294" s="840"/>
      <c r="WKE294" s="840"/>
      <c r="WKF294" s="840"/>
      <c r="WKG294" s="840"/>
      <c r="WKH294" s="840"/>
      <c r="WKI294" s="840"/>
      <c r="WKJ294" s="840"/>
      <c r="WKK294" s="840"/>
      <c r="WKL294" s="840"/>
      <c r="WKM294" s="840"/>
      <c r="WKN294" s="840"/>
      <c r="WKO294" s="840"/>
      <c r="WKP294" s="840"/>
      <c r="WKQ294" s="840"/>
      <c r="WKR294" s="840"/>
      <c r="WKS294" s="840"/>
      <c r="WKT294" s="840"/>
      <c r="WKU294" s="840"/>
      <c r="WKV294" s="840"/>
      <c r="WKW294" s="840"/>
      <c r="WKX294" s="840"/>
      <c r="WKY294" s="840"/>
      <c r="WKZ294" s="840"/>
      <c r="WLA294" s="840"/>
      <c r="WLB294" s="840"/>
      <c r="WLC294" s="840"/>
      <c r="WLD294" s="840"/>
      <c r="WLE294" s="840"/>
      <c r="WLF294" s="840"/>
      <c r="WLG294" s="840"/>
      <c r="WLH294" s="840"/>
      <c r="WLI294" s="840"/>
      <c r="WLJ294" s="840"/>
      <c r="WLK294" s="840"/>
      <c r="WLL294" s="840"/>
      <c r="WLM294" s="840"/>
      <c r="WLN294" s="840"/>
      <c r="WLO294" s="840"/>
      <c r="WLP294" s="840"/>
      <c r="WLQ294" s="840"/>
      <c r="WLR294" s="840"/>
      <c r="WLS294" s="840"/>
      <c r="WLT294" s="840"/>
      <c r="WLU294" s="840"/>
      <c r="WLV294" s="840"/>
      <c r="WLW294" s="840"/>
      <c r="WLX294" s="840"/>
      <c r="WLY294" s="840"/>
      <c r="WLZ294" s="840"/>
      <c r="WMA294" s="840"/>
      <c r="WMB294" s="840"/>
      <c r="WMC294" s="840"/>
      <c r="WMD294" s="840"/>
      <c r="WME294" s="840"/>
      <c r="WMF294" s="840"/>
      <c r="WMG294" s="840"/>
      <c r="WMH294" s="840"/>
      <c r="WMI294" s="840"/>
      <c r="WMJ294" s="840"/>
      <c r="WMK294" s="840"/>
      <c r="WML294" s="840"/>
      <c r="WMM294" s="840"/>
      <c r="WMN294" s="840"/>
      <c r="WMO294" s="840"/>
      <c r="WMP294" s="840"/>
      <c r="WMQ294" s="840"/>
      <c r="WMR294" s="840"/>
      <c r="WMS294" s="840"/>
      <c r="WMT294" s="840"/>
      <c r="WMU294" s="840"/>
      <c r="WMV294" s="840"/>
      <c r="WMW294" s="840"/>
      <c r="WMX294" s="840"/>
      <c r="WMY294" s="840"/>
      <c r="WMZ294" s="840"/>
      <c r="WNA294" s="840"/>
      <c r="WNB294" s="840"/>
      <c r="WNC294" s="840"/>
      <c r="WND294" s="840"/>
      <c r="WNE294" s="840"/>
      <c r="WNF294" s="840"/>
      <c r="WNG294" s="840"/>
      <c r="WNH294" s="840"/>
      <c r="WNI294" s="840"/>
      <c r="WNJ294" s="840"/>
      <c r="WNK294" s="840"/>
      <c r="WNL294" s="840"/>
      <c r="WNM294" s="840"/>
      <c r="WNN294" s="840"/>
      <c r="WNO294" s="840"/>
      <c r="WNP294" s="840"/>
      <c r="WNQ294" s="840"/>
      <c r="WNR294" s="840"/>
      <c r="WNS294" s="840"/>
      <c r="WNT294" s="840"/>
      <c r="WNU294" s="840"/>
      <c r="WNV294" s="840"/>
      <c r="WNW294" s="840"/>
      <c r="WNX294" s="840"/>
      <c r="WNY294" s="840"/>
      <c r="WNZ294" s="840"/>
      <c r="WOA294" s="840"/>
      <c r="WOB294" s="840"/>
      <c r="WOC294" s="840"/>
      <c r="WOD294" s="840"/>
      <c r="WOE294" s="840"/>
      <c r="WOF294" s="840"/>
      <c r="WOG294" s="840"/>
      <c r="WOH294" s="840"/>
      <c r="WOI294" s="840"/>
      <c r="WOJ294" s="840"/>
      <c r="WOK294" s="840"/>
      <c r="WOL294" s="840"/>
      <c r="WOM294" s="840"/>
      <c r="WON294" s="840"/>
      <c r="WOO294" s="840"/>
      <c r="WOP294" s="840"/>
      <c r="WOQ294" s="840"/>
      <c r="WOR294" s="840"/>
      <c r="WOS294" s="840"/>
      <c r="WOT294" s="840"/>
      <c r="WOU294" s="840"/>
      <c r="WOV294" s="840"/>
      <c r="WOW294" s="840"/>
      <c r="WOX294" s="840"/>
      <c r="WOY294" s="840"/>
      <c r="WOZ294" s="840"/>
      <c r="WPA294" s="840"/>
      <c r="WPB294" s="840"/>
      <c r="WPC294" s="840"/>
      <c r="WPD294" s="840"/>
      <c r="WPE294" s="840"/>
      <c r="WPF294" s="840"/>
      <c r="WPG294" s="840"/>
      <c r="WPH294" s="840"/>
      <c r="WPI294" s="840"/>
      <c r="WPJ294" s="840"/>
      <c r="WPK294" s="840"/>
      <c r="WPL294" s="840"/>
      <c r="WPM294" s="840"/>
      <c r="WPN294" s="840"/>
      <c r="WPO294" s="840"/>
      <c r="WPP294" s="840"/>
      <c r="WPQ294" s="840"/>
      <c r="WPR294" s="840"/>
      <c r="WPS294" s="840"/>
      <c r="WPT294" s="840"/>
      <c r="WPU294" s="840"/>
      <c r="WPV294" s="840"/>
      <c r="WPW294" s="840"/>
      <c r="WPX294" s="840"/>
      <c r="WPY294" s="840"/>
      <c r="WPZ294" s="840"/>
      <c r="WQA294" s="840"/>
      <c r="WQB294" s="840"/>
      <c r="WQC294" s="840"/>
      <c r="WQD294" s="840"/>
      <c r="WQE294" s="840"/>
      <c r="WQF294" s="840"/>
      <c r="WQG294" s="840"/>
      <c r="WQH294" s="840"/>
      <c r="WQI294" s="840"/>
      <c r="WQJ294" s="840"/>
      <c r="WQK294" s="840"/>
      <c r="WQL294" s="840"/>
      <c r="WQM294" s="840"/>
      <c r="WQN294" s="840"/>
      <c r="WQO294" s="840"/>
      <c r="WQP294" s="840"/>
      <c r="WQQ294" s="840"/>
      <c r="WQR294" s="840"/>
      <c r="WQS294" s="840"/>
      <c r="WQT294" s="840"/>
      <c r="WQU294" s="840"/>
      <c r="WQV294" s="840"/>
      <c r="WQW294" s="840"/>
      <c r="WQX294" s="840"/>
      <c r="WQY294" s="840"/>
      <c r="WQZ294" s="840"/>
      <c r="WRA294" s="840"/>
      <c r="WRB294" s="840"/>
      <c r="WRC294" s="840"/>
      <c r="WRD294" s="840"/>
      <c r="WRE294" s="840"/>
      <c r="WRF294" s="840"/>
      <c r="WRG294" s="840"/>
      <c r="WRH294" s="840"/>
      <c r="WRI294" s="840"/>
      <c r="WRJ294" s="840"/>
      <c r="WRK294" s="840"/>
      <c r="WRL294" s="840"/>
      <c r="WRM294" s="840"/>
      <c r="WRN294" s="840"/>
      <c r="WRO294" s="840"/>
      <c r="WRP294" s="840"/>
      <c r="WRQ294" s="840"/>
      <c r="WRR294" s="840"/>
      <c r="WRS294" s="840"/>
      <c r="WRT294" s="840"/>
      <c r="WRU294" s="840"/>
      <c r="WRV294" s="840"/>
      <c r="WRW294" s="840"/>
      <c r="WRX294" s="840"/>
      <c r="WRY294" s="840"/>
      <c r="WRZ294" s="840"/>
      <c r="WSA294" s="840"/>
      <c r="WSB294" s="840"/>
      <c r="WSC294" s="840"/>
      <c r="WSD294" s="840"/>
      <c r="WSE294" s="840"/>
      <c r="WSF294" s="840"/>
      <c r="WSG294" s="840"/>
      <c r="WSH294" s="840"/>
      <c r="WSI294" s="840"/>
      <c r="WSJ294" s="840"/>
      <c r="WSK294" s="840"/>
      <c r="WSL294" s="840"/>
      <c r="WSM294" s="840"/>
      <c r="WSN294" s="840"/>
      <c r="WSO294" s="840"/>
      <c r="WSP294" s="840"/>
      <c r="WSQ294" s="840"/>
      <c r="WSR294" s="840"/>
      <c r="WSS294" s="840"/>
      <c r="WST294" s="840"/>
      <c r="WSU294" s="840"/>
      <c r="WSV294" s="840"/>
      <c r="WSW294" s="840"/>
      <c r="WSX294" s="840"/>
      <c r="WSY294" s="840"/>
      <c r="WSZ294" s="840"/>
      <c r="WTA294" s="840"/>
      <c r="WTB294" s="840"/>
      <c r="WTC294" s="840"/>
      <c r="WTD294" s="840"/>
      <c r="WTE294" s="840"/>
      <c r="WTF294" s="840"/>
      <c r="WTG294" s="840"/>
      <c r="WTH294" s="840"/>
      <c r="WTI294" s="840"/>
      <c r="WTJ294" s="840"/>
      <c r="WTK294" s="840"/>
      <c r="WTL294" s="840"/>
      <c r="WTM294" s="840"/>
      <c r="WTN294" s="840"/>
      <c r="WTO294" s="840"/>
      <c r="WTP294" s="840"/>
      <c r="WTQ294" s="840"/>
      <c r="WTR294" s="840"/>
      <c r="WTS294" s="840"/>
      <c r="WTT294" s="840"/>
      <c r="WTU294" s="840"/>
      <c r="WTV294" s="840"/>
      <c r="WTW294" s="840"/>
      <c r="WTX294" s="840"/>
      <c r="WTY294" s="840"/>
      <c r="WTZ294" s="840"/>
      <c r="WUA294" s="840"/>
      <c r="WUB294" s="840"/>
      <c r="WUC294" s="840"/>
      <c r="WUD294" s="840"/>
      <c r="WUE294" s="840"/>
      <c r="WUF294" s="840"/>
      <c r="WUG294" s="840"/>
      <c r="WUH294" s="840"/>
      <c r="WUI294" s="840"/>
      <c r="WUJ294" s="840"/>
      <c r="WUK294" s="840"/>
      <c r="WUL294" s="840"/>
      <c r="WUM294" s="840"/>
      <c r="WUN294" s="840"/>
      <c r="WUO294" s="840"/>
      <c r="WUP294" s="840"/>
      <c r="WUQ294" s="840"/>
      <c r="WUR294" s="840"/>
      <c r="WUS294" s="840"/>
      <c r="WUT294" s="840"/>
      <c r="WUU294" s="840"/>
      <c r="WUV294" s="840"/>
      <c r="WUW294" s="840"/>
      <c r="WUX294" s="840"/>
      <c r="WUY294" s="840"/>
      <c r="WUZ294" s="840"/>
      <c r="WVA294" s="840"/>
      <c r="WVB294" s="840"/>
      <c r="WVC294" s="840"/>
      <c r="WVD294" s="840"/>
      <c r="WVE294" s="840"/>
      <c r="WVF294" s="840"/>
      <c r="WVG294" s="840"/>
      <c r="WVH294" s="840"/>
      <c r="WVI294" s="840"/>
      <c r="WVJ294" s="840"/>
      <c r="WVK294" s="840"/>
      <c r="WVL294" s="840"/>
      <c r="WVM294" s="840"/>
      <c r="WVN294" s="840"/>
      <c r="WVO294" s="840"/>
      <c r="WVP294" s="840"/>
      <c r="WVQ294" s="840"/>
      <c r="WVR294" s="840"/>
      <c r="WVS294" s="840"/>
      <c r="WVT294" s="840"/>
      <c r="WVU294" s="840"/>
      <c r="WVV294" s="840"/>
      <c r="WVW294" s="840"/>
      <c r="WVX294" s="840"/>
      <c r="WVY294" s="840"/>
      <c r="WVZ294" s="840"/>
      <c r="WWA294" s="840"/>
      <c r="WWB294" s="840"/>
      <c r="WWC294" s="840"/>
      <c r="WWD294" s="840"/>
      <c r="WWE294" s="840"/>
      <c r="WWF294" s="840"/>
      <c r="WWG294" s="840"/>
      <c r="WWH294" s="840"/>
      <c r="WWI294" s="840"/>
      <c r="WWJ294" s="840"/>
      <c r="WWK294" s="840"/>
      <c r="WWL294" s="840"/>
      <c r="WWM294" s="840"/>
      <c r="WWN294" s="840"/>
      <c r="WWO294" s="840"/>
      <c r="WWP294" s="840"/>
      <c r="WWQ294" s="840"/>
      <c r="WWR294" s="840"/>
      <c r="WWS294" s="840"/>
      <c r="WWT294" s="840"/>
      <c r="WWU294" s="840"/>
      <c r="WWV294" s="840"/>
      <c r="WWW294" s="840"/>
      <c r="WWX294" s="840"/>
      <c r="WWY294" s="840"/>
      <c r="WWZ294" s="840"/>
      <c r="WXA294" s="840"/>
      <c r="WXB294" s="840"/>
      <c r="WXC294" s="840"/>
      <c r="WXD294" s="840"/>
      <c r="WXE294" s="840"/>
      <c r="WXF294" s="840"/>
      <c r="WXG294" s="840"/>
      <c r="WXH294" s="840"/>
      <c r="WXI294" s="840"/>
      <c r="WXJ294" s="840"/>
      <c r="WXK294" s="840"/>
      <c r="WXL294" s="840"/>
      <c r="WXM294" s="840"/>
      <c r="WXN294" s="840"/>
      <c r="WXO294" s="840"/>
      <c r="WXP294" s="840"/>
      <c r="WXQ294" s="840"/>
      <c r="WXR294" s="840"/>
      <c r="WXS294" s="840"/>
      <c r="WXT294" s="840"/>
      <c r="WXU294" s="840"/>
      <c r="WXV294" s="840"/>
      <c r="WXW294" s="840"/>
      <c r="WXX294" s="840"/>
      <c r="WXY294" s="840"/>
      <c r="WXZ294" s="840"/>
      <c r="WYA294" s="840"/>
      <c r="WYB294" s="840"/>
      <c r="WYC294" s="840"/>
      <c r="WYD294" s="840"/>
      <c r="WYE294" s="840"/>
      <c r="WYF294" s="840"/>
      <c r="WYG294" s="840"/>
      <c r="WYH294" s="840"/>
      <c r="WYI294" s="840"/>
      <c r="WYJ294" s="840"/>
      <c r="WYK294" s="840"/>
      <c r="WYL294" s="840"/>
      <c r="WYM294" s="840"/>
      <c r="WYN294" s="840"/>
      <c r="WYO294" s="840"/>
      <c r="WYP294" s="840"/>
      <c r="WYQ294" s="840"/>
      <c r="WYR294" s="840"/>
      <c r="WYS294" s="840"/>
      <c r="WYT294" s="840"/>
      <c r="WYU294" s="840"/>
      <c r="WYV294" s="840"/>
      <c r="WYW294" s="840"/>
      <c r="WYX294" s="840"/>
      <c r="WYY294" s="840"/>
      <c r="WYZ294" s="840"/>
      <c r="WZA294" s="840"/>
      <c r="WZB294" s="840"/>
      <c r="WZC294" s="840"/>
      <c r="WZD294" s="840"/>
      <c r="WZE294" s="840"/>
      <c r="WZF294" s="840"/>
      <c r="WZG294" s="840"/>
      <c r="WZH294" s="840"/>
      <c r="WZI294" s="840"/>
      <c r="WZJ294" s="840"/>
      <c r="WZK294" s="840"/>
      <c r="WZL294" s="840"/>
      <c r="WZM294" s="840"/>
      <c r="WZN294" s="840"/>
      <c r="WZO294" s="840"/>
      <c r="WZP294" s="840"/>
      <c r="WZQ294" s="840"/>
      <c r="WZR294" s="840"/>
      <c r="WZS294" s="840"/>
      <c r="WZT294" s="840"/>
      <c r="WZU294" s="840"/>
      <c r="WZV294" s="840"/>
      <c r="WZW294" s="840"/>
      <c r="WZX294" s="840"/>
      <c r="WZY294" s="840"/>
      <c r="WZZ294" s="840"/>
      <c r="XAA294" s="840"/>
      <c r="XAB294" s="840"/>
      <c r="XAC294" s="840"/>
      <c r="XAD294" s="840"/>
      <c r="XAE294" s="840"/>
      <c r="XAF294" s="840"/>
      <c r="XAG294" s="840"/>
      <c r="XAH294" s="840"/>
      <c r="XAI294" s="840"/>
      <c r="XAJ294" s="840"/>
      <c r="XAK294" s="840"/>
      <c r="XAL294" s="840"/>
      <c r="XAM294" s="840"/>
      <c r="XAN294" s="840"/>
      <c r="XAO294" s="840"/>
      <c r="XAP294" s="840"/>
      <c r="XAQ294" s="840"/>
      <c r="XAR294" s="840"/>
      <c r="XAS294" s="840"/>
      <c r="XAT294" s="840"/>
      <c r="XAU294" s="840"/>
      <c r="XAV294" s="840"/>
      <c r="XAW294" s="840"/>
      <c r="XAX294" s="840"/>
      <c r="XAY294" s="840"/>
      <c r="XAZ294" s="840"/>
      <c r="XBA294" s="840"/>
      <c r="XBB294" s="840"/>
      <c r="XBC294" s="840"/>
      <c r="XBD294" s="840"/>
      <c r="XBE294" s="840"/>
      <c r="XBF294" s="840"/>
      <c r="XBG294" s="840"/>
      <c r="XBH294" s="840"/>
      <c r="XBI294" s="840"/>
      <c r="XBJ294" s="840"/>
      <c r="XBK294" s="840"/>
      <c r="XBL294" s="840"/>
      <c r="XBM294" s="840"/>
      <c r="XBN294" s="840"/>
      <c r="XBO294" s="840"/>
      <c r="XBP294" s="840"/>
      <c r="XBQ294" s="840"/>
      <c r="XBR294" s="840"/>
      <c r="XBS294" s="840"/>
      <c r="XBT294" s="840"/>
      <c r="XBU294" s="840"/>
      <c r="XBV294" s="840"/>
      <c r="XBW294" s="840"/>
      <c r="XBX294" s="840"/>
      <c r="XBY294" s="840"/>
      <c r="XBZ294" s="840"/>
      <c r="XCA294" s="840"/>
      <c r="XCB294" s="840"/>
      <c r="XCC294" s="840"/>
      <c r="XCD294" s="840"/>
      <c r="XCE294" s="840"/>
      <c r="XCF294" s="840"/>
      <c r="XCG294" s="840"/>
      <c r="XCH294" s="840"/>
      <c r="XCI294" s="840"/>
      <c r="XCJ294" s="840"/>
      <c r="XCK294" s="840"/>
      <c r="XCL294" s="840"/>
      <c r="XCM294" s="840"/>
      <c r="XCN294" s="840"/>
      <c r="XCO294" s="840"/>
      <c r="XCP294" s="840"/>
      <c r="XCQ294" s="840"/>
      <c r="XCR294" s="840"/>
      <c r="XCS294" s="840"/>
      <c r="XCT294" s="840"/>
      <c r="XCU294" s="840"/>
      <c r="XCV294" s="840"/>
      <c r="XCW294" s="840"/>
      <c r="XCX294" s="840"/>
      <c r="XCY294" s="840"/>
      <c r="XCZ294" s="840"/>
      <c r="XDA294" s="840"/>
      <c r="XDB294" s="840"/>
      <c r="XDC294" s="840"/>
      <c r="XDD294" s="840"/>
      <c r="XDE294" s="840"/>
      <c r="XDF294" s="840"/>
      <c r="XDG294" s="840"/>
      <c r="XDH294" s="840"/>
      <c r="XDI294" s="840"/>
      <c r="XDJ294" s="840"/>
      <c r="XDK294" s="840"/>
      <c r="XDL294" s="840"/>
      <c r="XDM294" s="840"/>
      <c r="XDN294" s="840"/>
      <c r="XDO294" s="840"/>
      <c r="XDP294" s="840"/>
      <c r="XDQ294" s="840"/>
      <c r="XDR294" s="840"/>
      <c r="XDS294" s="840"/>
      <c r="XDT294" s="840"/>
      <c r="XDU294" s="840"/>
      <c r="XDV294" s="840"/>
      <c r="XDW294" s="840"/>
      <c r="XDX294" s="840"/>
      <c r="XDY294" s="840"/>
      <c r="XDZ294" s="840"/>
      <c r="XEA294" s="840"/>
      <c r="XEB294" s="840"/>
      <c r="XEC294" s="840"/>
      <c r="XED294" s="840"/>
      <c r="XEE294" s="840"/>
      <c r="XEF294" s="840"/>
      <c r="XEG294" s="840"/>
      <c r="XEH294" s="840"/>
      <c r="XEI294" s="840"/>
      <c r="XEJ294" s="840"/>
      <c r="XEK294" s="840"/>
      <c r="XEL294" s="840"/>
      <c r="XEM294" s="840"/>
      <c r="XEN294" s="840"/>
      <c r="XEO294" s="840"/>
      <c r="XEP294" s="840"/>
      <c r="XEQ294" s="840"/>
      <c r="XER294" s="840"/>
      <c r="XES294" s="840"/>
      <c r="XET294" s="840"/>
      <c r="XEU294" s="840"/>
      <c r="XEV294" s="840"/>
      <c r="XEW294" s="840"/>
      <c r="XEX294" s="840"/>
      <c r="XEY294" s="840"/>
      <c r="XEZ294" s="840"/>
      <c r="XFA294" s="840"/>
      <c r="XFB294" s="840"/>
      <c r="XFC294" s="840"/>
      <c r="XFD294" s="840"/>
    </row>
    <row r="295" spans="1:16384" ht="15" customHeight="1" x14ac:dyDescent="0.25">
      <c r="A295" s="619"/>
    </row>
    <row r="296" spans="1:16384" s="840" customFormat="1" ht="15" customHeight="1" x14ac:dyDescent="0.25">
      <c r="A296" s="28"/>
      <c r="B296" s="893"/>
      <c r="C296" s="582" t="s">
        <v>7</v>
      </c>
      <c r="D296" s="151"/>
      <c r="E296" s="151"/>
      <c r="F296" s="151"/>
      <c r="G296" s="151"/>
      <c r="H296" s="151"/>
      <c r="I296" s="151"/>
      <c r="J296" s="151"/>
      <c r="K296" s="151"/>
      <c r="L296" s="151"/>
      <c r="M296" s="151"/>
      <c r="N296" s="151"/>
      <c r="O296" s="151"/>
      <c r="P296" s="151"/>
      <c r="Q296" s="151"/>
      <c r="R296" s="151"/>
      <c r="S296" s="151"/>
      <c r="T296" s="151"/>
    </row>
    <row r="297" spans="1:16384" s="840" customFormat="1" ht="15" customHeight="1" x14ac:dyDescent="0.25">
      <c r="A297" s="28"/>
      <c r="B297" s="269" t="s">
        <v>212</v>
      </c>
      <c r="C297" s="894"/>
      <c r="D297" s="151"/>
      <c r="E297" s="151"/>
      <c r="F297" s="151"/>
      <c r="G297" s="151"/>
      <c r="H297" s="151"/>
      <c r="I297" s="151"/>
      <c r="J297" s="151"/>
      <c r="K297" s="151"/>
      <c r="L297" s="151"/>
      <c r="M297" s="151"/>
      <c r="N297" s="151"/>
      <c r="O297" s="151"/>
      <c r="P297" s="151"/>
      <c r="Q297" s="151"/>
      <c r="R297" s="151"/>
      <c r="S297" s="151"/>
      <c r="T297" s="151"/>
    </row>
    <row r="298" spans="1:16384" s="840" customFormat="1" ht="15" customHeight="1" x14ac:dyDescent="0.25">
      <c r="A298" s="28"/>
      <c r="B298" s="220" t="s">
        <v>213</v>
      </c>
      <c r="C298" s="105">
        <f>C299+C303+C307</f>
        <v>0</v>
      </c>
      <c r="D298" s="151"/>
      <c r="E298" s="151"/>
      <c r="F298" s="151"/>
      <c r="G298" s="151"/>
      <c r="H298" s="151"/>
      <c r="I298" s="151"/>
      <c r="J298" s="151"/>
      <c r="K298" s="151"/>
      <c r="L298" s="151"/>
      <c r="M298" s="151"/>
      <c r="N298" s="151"/>
      <c r="O298" s="151"/>
      <c r="P298" s="151"/>
      <c r="Q298" s="151"/>
      <c r="R298" s="151"/>
      <c r="S298" s="151"/>
      <c r="T298" s="151"/>
    </row>
    <row r="299" spans="1:16384" s="840" customFormat="1" ht="15" customHeight="1" x14ac:dyDescent="0.25">
      <c r="A299" s="28"/>
      <c r="B299" s="106" t="s">
        <v>234</v>
      </c>
      <c r="C299" s="105">
        <f>SUM(C300:C302)</f>
        <v>0</v>
      </c>
      <c r="D299" s="151"/>
      <c r="E299" s="151"/>
      <c r="F299" s="151"/>
      <c r="G299" s="151"/>
      <c r="H299" s="151"/>
      <c r="I299" s="151"/>
      <c r="J299" s="151"/>
      <c r="K299" s="151"/>
      <c r="L299" s="151"/>
      <c r="M299" s="151"/>
      <c r="N299" s="151"/>
      <c r="O299" s="151"/>
      <c r="P299" s="151"/>
      <c r="Q299" s="151"/>
      <c r="R299" s="151"/>
      <c r="S299" s="151"/>
      <c r="T299" s="151"/>
    </row>
    <row r="300" spans="1:16384" s="840" customFormat="1" ht="15" customHeight="1" x14ac:dyDescent="0.25">
      <c r="A300" s="28"/>
      <c r="B300" s="108" t="s">
        <v>26</v>
      </c>
      <c r="C300" s="901"/>
      <c r="D300" s="151"/>
      <c r="E300" s="151"/>
      <c r="F300" s="151"/>
      <c r="G300" s="151"/>
      <c r="H300" s="151"/>
      <c r="I300" s="151"/>
      <c r="J300" s="151"/>
      <c r="K300" s="151"/>
      <c r="L300" s="151"/>
      <c r="M300" s="151"/>
      <c r="N300" s="151"/>
      <c r="O300" s="151"/>
      <c r="P300" s="151"/>
      <c r="Q300" s="151"/>
      <c r="R300" s="151"/>
      <c r="S300" s="151"/>
      <c r="T300" s="151"/>
    </row>
    <row r="301" spans="1:16384" s="840" customFormat="1" ht="15" customHeight="1" x14ac:dyDescent="0.25">
      <c r="A301" s="28"/>
      <c r="B301" s="109" t="s">
        <v>227</v>
      </c>
      <c r="C301" s="901"/>
      <c r="D301" s="151"/>
      <c r="E301" s="151"/>
      <c r="F301" s="151"/>
      <c r="G301" s="151"/>
      <c r="H301" s="151"/>
      <c r="I301" s="151"/>
      <c r="J301" s="151"/>
      <c r="K301" s="151"/>
      <c r="L301" s="151"/>
      <c r="M301" s="151"/>
      <c r="N301" s="151"/>
      <c r="O301" s="151"/>
      <c r="P301" s="151"/>
      <c r="Q301" s="151"/>
      <c r="R301" s="151"/>
      <c r="S301" s="151"/>
      <c r="T301" s="151"/>
    </row>
    <row r="302" spans="1:16384" s="840" customFormat="1" ht="15" customHeight="1" x14ac:dyDescent="0.25">
      <c r="A302" s="28"/>
      <c r="B302" s="108" t="s">
        <v>29</v>
      </c>
      <c r="C302" s="901"/>
      <c r="D302" s="151"/>
      <c r="E302" s="151"/>
      <c r="F302" s="151"/>
      <c r="G302" s="151"/>
      <c r="H302" s="151"/>
      <c r="I302" s="151"/>
      <c r="J302" s="151"/>
      <c r="K302" s="151"/>
      <c r="L302" s="151"/>
      <c r="M302" s="151"/>
      <c r="N302" s="151"/>
      <c r="O302" s="151"/>
      <c r="P302" s="151"/>
      <c r="Q302" s="151"/>
      <c r="R302" s="151"/>
      <c r="S302" s="151"/>
      <c r="T302" s="151"/>
    </row>
    <row r="303" spans="1:16384" s="840" customFormat="1" ht="15" customHeight="1" x14ac:dyDescent="0.25">
      <c r="A303" s="28"/>
      <c r="B303" s="106" t="s">
        <v>124</v>
      </c>
      <c r="C303" s="105">
        <f>SUM(C304:C306)</f>
        <v>0</v>
      </c>
      <c r="D303" s="151"/>
      <c r="E303" s="151"/>
      <c r="F303" s="151"/>
      <c r="G303" s="151"/>
      <c r="H303" s="151"/>
      <c r="I303" s="151"/>
      <c r="J303" s="151"/>
      <c r="K303" s="151"/>
      <c r="L303" s="151"/>
      <c r="M303" s="151"/>
      <c r="N303" s="151"/>
      <c r="O303" s="151"/>
      <c r="P303" s="151"/>
      <c r="Q303" s="151"/>
      <c r="R303" s="151"/>
      <c r="S303" s="151"/>
      <c r="T303" s="151"/>
    </row>
    <row r="304" spans="1:16384" s="840" customFormat="1" ht="15" customHeight="1" x14ac:dyDescent="0.25">
      <c r="A304" s="28"/>
      <c r="B304" s="108" t="s">
        <v>26</v>
      </c>
      <c r="C304" s="901"/>
      <c r="D304" s="151"/>
      <c r="E304" s="151"/>
      <c r="F304" s="151"/>
      <c r="G304" s="151"/>
      <c r="H304" s="151"/>
      <c r="I304" s="151"/>
      <c r="J304" s="151"/>
      <c r="K304" s="151"/>
      <c r="L304" s="151"/>
      <c r="M304" s="151"/>
      <c r="N304" s="151"/>
      <c r="O304" s="151"/>
      <c r="P304" s="151"/>
      <c r="Q304" s="151"/>
      <c r="R304" s="151"/>
      <c r="S304" s="151"/>
      <c r="T304" s="151"/>
    </row>
    <row r="305" spans="1:16384" s="840" customFormat="1" ht="15" customHeight="1" x14ac:dyDescent="0.25">
      <c r="A305" s="28"/>
      <c r="B305" s="109" t="s">
        <v>227</v>
      </c>
      <c r="C305" s="901"/>
      <c r="D305" s="151"/>
      <c r="E305" s="151"/>
      <c r="F305" s="151"/>
      <c r="G305" s="151"/>
      <c r="H305" s="151"/>
      <c r="I305" s="151"/>
      <c r="J305" s="151"/>
      <c r="K305" s="151"/>
      <c r="L305" s="151"/>
      <c r="M305" s="151"/>
      <c r="N305" s="151"/>
      <c r="O305" s="151"/>
      <c r="P305" s="151"/>
      <c r="Q305" s="151"/>
      <c r="R305" s="151"/>
      <c r="S305" s="151"/>
      <c r="T305" s="151"/>
    </row>
    <row r="306" spans="1:16384" s="840" customFormat="1" ht="15" customHeight="1" x14ac:dyDescent="0.25">
      <c r="A306" s="28"/>
      <c r="B306" s="108" t="s">
        <v>29</v>
      </c>
      <c r="C306" s="901"/>
      <c r="D306" s="151"/>
      <c r="E306" s="151"/>
      <c r="F306" s="151"/>
      <c r="G306" s="151"/>
      <c r="H306" s="151"/>
      <c r="I306" s="151"/>
      <c r="J306" s="151"/>
      <c r="K306" s="151"/>
      <c r="L306" s="151"/>
      <c r="M306" s="151"/>
      <c r="N306" s="151"/>
      <c r="O306" s="151"/>
      <c r="P306" s="151"/>
      <c r="Q306" s="151"/>
      <c r="R306" s="151"/>
      <c r="S306" s="151"/>
      <c r="T306" s="151"/>
    </row>
    <row r="307" spans="1:16384" s="840" customFormat="1" ht="15" customHeight="1" x14ac:dyDescent="0.25">
      <c r="A307" s="28"/>
      <c r="B307" s="106" t="s">
        <v>635</v>
      </c>
      <c r="C307" s="105">
        <f>SUM(C308:C310)</f>
        <v>0</v>
      </c>
      <c r="D307" s="151"/>
      <c r="E307" s="151"/>
      <c r="F307" s="151"/>
      <c r="G307" s="151"/>
      <c r="H307" s="151"/>
      <c r="I307" s="151"/>
      <c r="J307" s="151"/>
      <c r="K307" s="151"/>
      <c r="L307" s="151"/>
      <c r="M307" s="151"/>
      <c r="N307" s="151"/>
      <c r="O307" s="151"/>
      <c r="P307" s="151"/>
      <c r="Q307" s="151"/>
      <c r="R307" s="151"/>
      <c r="S307" s="151"/>
      <c r="T307" s="151"/>
    </row>
    <row r="308" spans="1:16384" s="840" customFormat="1" ht="15" customHeight="1" x14ac:dyDescent="0.25">
      <c r="A308" s="28"/>
      <c r="B308" s="108" t="s">
        <v>26</v>
      </c>
      <c r="C308" s="901"/>
      <c r="D308" s="151"/>
      <c r="E308" s="151"/>
      <c r="F308" s="151"/>
      <c r="G308" s="151"/>
      <c r="H308" s="151"/>
      <c r="I308" s="151"/>
      <c r="J308" s="151"/>
      <c r="K308" s="151"/>
      <c r="L308" s="151"/>
      <c r="M308" s="151"/>
      <c r="N308" s="151"/>
      <c r="O308" s="151"/>
      <c r="P308" s="151"/>
      <c r="Q308" s="151"/>
      <c r="R308" s="151"/>
      <c r="S308" s="151"/>
      <c r="T308" s="151"/>
    </row>
    <row r="309" spans="1:16384" s="840" customFormat="1" ht="15" customHeight="1" x14ac:dyDescent="0.25">
      <c r="A309" s="28"/>
      <c r="B309" s="109" t="s">
        <v>227</v>
      </c>
      <c r="C309" s="901"/>
      <c r="D309" s="151"/>
      <c r="E309" s="151"/>
      <c r="F309" s="151"/>
      <c r="G309" s="151"/>
      <c r="H309" s="151"/>
      <c r="I309" s="151"/>
      <c r="J309" s="151"/>
      <c r="K309" s="151"/>
      <c r="L309" s="151"/>
      <c r="M309" s="151"/>
      <c r="N309" s="151"/>
      <c r="O309" s="151"/>
      <c r="P309" s="151"/>
      <c r="Q309" s="151"/>
      <c r="R309" s="151"/>
      <c r="S309" s="151"/>
      <c r="T309" s="151"/>
    </row>
    <row r="310" spans="1:16384" s="840" customFormat="1" ht="15" customHeight="1" x14ac:dyDescent="0.25">
      <c r="A310" s="28"/>
      <c r="B310" s="108" t="s">
        <v>29</v>
      </c>
      <c r="C310" s="901"/>
      <c r="D310" s="151"/>
      <c r="E310" s="151"/>
      <c r="F310" s="151"/>
      <c r="G310" s="151"/>
      <c r="H310" s="151"/>
      <c r="I310" s="151"/>
      <c r="J310" s="151"/>
      <c r="K310" s="151"/>
      <c r="L310" s="151"/>
      <c r="M310" s="151"/>
      <c r="N310" s="151"/>
      <c r="O310" s="151"/>
      <c r="P310" s="151"/>
      <c r="Q310" s="151"/>
      <c r="R310" s="151"/>
      <c r="S310" s="151"/>
      <c r="T310" s="151"/>
    </row>
    <row r="311" spans="1:16384" s="840" customFormat="1" ht="15" customHeight="1" x14ac:dyDescent="0.25">
      <c r="A311" s="28"/>
      <c r="B311" s="220" t="s">
        <v>228</v>
      </c>
      <c r="C311" s="901"/>
      <c r="D311" s="151"/>
      <c r="E311" s="151"/>
      <c r="F311" s="151"/>
      <c r="G311" s="151"/>
      <c r="H311" s="151"/>
      <c r="I311" s="151"/>
      <c r="J311" s="151"/>
      <c r="K311" s="151"/>
      <c r="L311" s="151"/>
      <c r="M311" s="151"/>
      <c r="N311" s="151"/>
      <c r="O311" s="151"/>
      <c r="P311" s="151"/>
      <c r="Q311" s="151"/>
      <c r="R311" s="151"/>
      <c r="S311" s="151"/>
      <c r="T311" s="151"/>
    </row>
    <row r="312" spans="1:16384" s="840" customFormat="1" ht="15" customHeight="1" x14ac:dyDescent="0.25">
      <c r="A312" s="28"/>
      <c r="B312" s="220" t="s">
        <v>215</v>
      </c>
      <c r="C312" s="901"/>
      <c r="D312" s="151"/>
      <c r="E312" s="151"/>
      <c r="F312" s="151"/>
      <c r="G312" s="151"/>
      <c r="H312" s="151"/>
      <c r="I312" s="151"/>
      <c r="J312" s="151"/>
      <c r="K312" s="151"/>
      <c r="L312" s="151"/>
      <c r="M312" s="151"/>
      <c r="N312" s="151"/>
      <c r="O312" s="151"/>
      <c r="P312" s="151"/>
      <c r="Q312" s="151"/>
      <c r="R312" s="151"/>
      <c r="S312" s="151"/>
      <c r="T312" s="151"/>
    </row>
    <row r="313" spans="1:16384" s="840" customFormat="1" ht="15" customHeight="1" x14ac:dyDescent="0.25">
      <c r="A313" s="28"/>
      <c r="B313" s="239" t="s">
        <v>15</v>
      </c>
      <c r="C313" s="114">
        <f>C298+C311+C312</f>
        <v>0</v>
      </c>
      <c r="D313" s="151"/>
      <c r="E313" s="151"/>
      <c r="F313" s="151"/>
      <c r="G313" s="151"/>
      <c r="H313" s="151"/>
      <c r="I313" s="151"/>
      <c r="J313" s="151"/>
      <c r="K313" s="151"/>
      <c r="L313" s="151"/>
      <c r="M313" s="151"/>
      <c r="N313" s="151"/>
      <c r="O313" s="151"/>
      <c r="P313" s="151"/>
      <c r="Q313" s="151"/>
      <c r="R313" s="151"/>
      <c r="S313" s="151"/>
      <c r="T313" s="151"/>
    </row>
    <row r="314" spans="1:16384" s="840" customFormat="1" ht="12.75" customHeight="1" x14ac:dyDescent="0.25">
      <c r="A314" s="28"/>
      <c r="B314" s="29"/>
      <c r="C314" s="897"/>
      <c r="D314" s="151"/>
      <c r="E314" s="151"/>
      <c r="F314" s="151"/>
      <c r="G314" s="151"/>
      <c r="H314" s="151"/>
      <c r="I314" s="151"/>
      <c r="J314" s="151"/>
      <c r="K314" s="151"/>
      <c r="L314" s="151"/>
      <c r="M314" s="151"/>
      <c r="N314" s="151"/>
      <c r="O314" s="151"/>
      <c r="P314" s="151"/>
      <c r="Q314" s="151"/>
      <c r="R314" s="151"/>
      <c r="S314" s="151"/>
      <c r="T314" s="151"/>
    </row>
    <row r="315" spans="1:16384" s="840" customFormat="1" ht="12.75" customHeight="1" x14ac:dyDescent="0.25">
      <c r="A315" s="28"/>
      <c r="B315" s="29"/>
      <c r="C315" s="897"/>
      <c r="D315" s="151"/>
      <c r="E315" s="151"/>
      <c r="F315" s="151"/>
      <c r="G315" s="151"/>
      <c r="H315" s="151"/>
      <c r="I315" s="151"/>
      <c r="J315" s="151"/>
      <c r="K315" s="151"/>
      <c r="L315" s="151"/>
      <c r="M315" s="151"/>
      <c r="N315" s="151"/>
      <c r="O315" s="151"/>
      <c r="P315" s="151"/>
      <c r="Q315" s="151"/>
      <c r="R315" s="151"/>
      <c r="S315" s="151"/>
      <c r="T315" s="151"/>
    </row>
    <row r="316" spans="1:16384" s="212" customFormat="1" ht="30" customHeight="1" x14ac:dyDescent="0.3">
      <c r="A316" s="213" t="s">
        <v>614</v>
      </c>
      <c r="B316" s="214"/>
    </row>
    <row r="317" spans="1:16384" s="840" customFormat="1" ht="15" customHeight="1" x14ac:dyDescent="0.25">
      <c r="A317" s="28"/>
      <c r="B317" s="151"/>
      <c r="C317" s="151"/>
      <c r="D317" s="151"/>
      <c r="E317" s="151"/>
      <c r="F317" s="151"/>
      <c r="G317" s="151"/>
      <c r="H317" s="151"/>
      <c r="I317" s="151"/>
      <c r="J317" s="151"/>
      <c r="K317" s="151"/>
      <c r="L317" s="151"/>
      <c r="M317" s="151"/>
      <c r="N317" s="151"/>
      <c r="O317" s="151"/>
      <c r="P317" s="151"/>
      <c r="Q317" s="151"/>
      <c r="R317" s="151"/>
      <c r="S317" s="151"/>
      <c r="T317" s="151"/>
    </row>
    <row r="318" spans="1:16384" ht="15" customHeight="1" x14ac:dyDescent="0.25">
      <c r="A318" s="619"/>
      <c r="B318" s="348" t="s">
        <v>239</v>
      </c>
      <c r="C318" s="207" t="s">
        <v>241</v>
      </c>
      <c r="D318" s="207"/>
      <c r="E318" s="207"/>
      <c r="F318" s="208"/>
      <c r="G318" s="151"/>
      <c r="H318" s="151"/>
      <c r="I318" s="151"/>
      <c r="J318" s="151"/>
      <c r="K318" s="840"/>
      <c r="L318" s="840"/>
      <c r="M318" s="840"/>
      <c r="N318" s="840"/>
      <c r="O318" s="840"/>
      <c r="P318" s="840"/>
      <c r="Q318" s="840"/>
      <c r="R318" s="840"/>
      <c r="S318" s="840"/>
      <c r="T318" s="840"/>
      <c r="U318" s="840"/>
      <c r="V318" s="840"/>
      <c r="W318" s="840"/>
      <c r="X318" s="840"/>
      <c r="Y318" s="840"/>
      <c r="Z318" s="840"/>
      <c r="AA318" s="840"/>
      <c r="AB318" s="840"/>
      <c r="AC318" s="840"/>
      <c r="AD318" s="840"/>
      <c r="AE318" s="840"/>
      <c r="AF318" s="840"/>
      <c r="AG318" s="840"/>
      <c r="AH318" s="840"/>
      <c r="AI318" s="840"/>
      <c r="AJ318" s="840"/>
      <c r="AK318" s="840"/>
      <c r="AL318" s="840"/>
      <c r="AM318" s="840"/>
      <c r="AN318" s="840"/>
      <c r="AO318" s="840"/>
      <c r="AP318" s="840"/>
      <c r="AQ318" s="840"/>
      <c r="AR318" s="840"/>
      <c r="AS318" s="840"/>
      <c r="AT318" s="840"/>
      <c r="AU318" s="840"/>
      <c r="AV318" s="840"/>
      <c r="AW318" s="840"/>
      <c r="AX318" s="840"/>
      <c r="AY318" s="840"/>
      <c r="AZ318" s="840"/>
      <c r="BA318" s="840"/>
      <c r="BB318" s="840"/>
      <c r="BC318" s="840"/>
      <c r="BD318" s="840"/>
      <c r="BE318" s="840"/>
      <c r="BF318" s="840"/>
      <c r="BG318" s="840"/>
      <c r="BH318" s="840"/>
      <c r="BI318" s="840"/>
      <c r="BJ318" s="840"/>
      <c r="BK318" s="840"/>
      <c r="BL318" s="840"/>
      <c r="BM318" s="840"/>
      <c r="BN318" s="840"/>
      <c r="BO318" s="840"/>
      <c r="BP318" s="840"/>
      <c r="BQ318" s="840"/>
      <c r="BR318" s="840"/>
      <c r="BS318" s="840"/>
      <c r="BT318" s="840"/>
      <c r="BU318" s="840"/>
      <c r="BV318" s="840"/>
      <c r="BW318" s="840"/>
      <c r="BX318" s="840"/>
      <c r="BY318" s="840"/>
      <c r="BZ318" s="840"/>
      <c r="CA318" s="840"/>
      <c r="CB318" s="840"/>
      <c r="CC318" s="840"/>
      <c r="CD318" s="840"/>
      <c r="CE318" s="840"/>
      <c r="CF318" s="840"/>
      <c r="CG318" s="840"/>
      <c r="CH318" s="840"/>
      <c r="CI318" s="840"/>
      <c r="CJ318" s="840"/>
      <c r="CK318" s="840"/>
      <c r="CL318" s="840"/>
      <c r="CM318" s="840"/>
      <c r="CN318" s="840"/>
      <c r="CO318" s="840"/>
      <c r="CP318" s="840"/>
      <c r="CQ318" s="840"/>
      <c r="CR318" s="840"/>
      <c r="CS318" s="840"/>
      <c r="CT318" s="840"/>
      <c r="CU318" s="840"/>
      <c r="CV318" s="840"/>
      <c r="CW318" s="840"/>
      <c r="CX318" s="840"/>
      <c r="CY318" s="840"/>
      <c r="CZ318" s="840"/>
      <c r="DA318" s="840"/>
      <c r="DB318" s="840"/>
      <c r="DC318" s="840"/>
      <c r="DD318" s="840"/>
      <c r="DE318" s="840"/>
      <c r="DF318" s="840"/>
      <c r="DG318" s="840"/>
      <c r="DH318" s="840"/>
      <c r="DI318" s="840"/>
      <c r="DJ318" s="840"/>
      <c r="DK318" s="840"/>
      <c r="DL318" s="840"/>
      <c r="DM318" s="840"/>
      <c r="DN318" s="840"/>
      <c r="DO318" s="840"/>
      <c r="DP318" s="840"/>
      <c r="DQ318" s="840"/>
      <c r="DR318" s="840"/>
      <c r="DS318" s="840"/>
      <c r="DT318" s="840"/>
      <c r="DU318" s="840"/>
      <c r="DV318" s="840"/>
      <c r="DW318" s="840"/>
      <c r="DX318" s="840"/>
      <c r="DY318" s="840"/>
      <c r="DZ318" s="840"/>
      <c r="EA318" s="840"/>
      <c r="EB318" s="840"/>
      <c r="EC318" s="840"/>
      <c r="ED318" s="840"/>
      <c r="EE318" s="840"/>
      <c r="EF318" s="840"/>
      <c r="EG318" s="840"/>
      <c r="EH318" s="840"/>
      <c r="EI318" s="840"/>
      <c r="EJ318" s="840"/>
      <c r="EK318" s="840"/>
      <c r="EL318" s="840"/>
      <c r="EM318" s="840"/>
      <c r="EN318" s="840"/>
      <c r="EO318" s="840"/>
      <c r="EP318" s="840"/>
      <c r="EQ318" s="840"/>
      <c r="ER318" s="840"/>
      <c r="ES318" s="840"/>
      <c r="ET318" s="840"/>
      <c r="EU318" s="840"/>
      <c r="EV318" s="840"/>
      <c r="EW318" s="840"/>
      <c r="EX318" s="840"/>
      <c r="EY318" s="840"/>
      <c r="EZ318" s="840"/>
      <c r="FA318" s="840"/>
      <c r="FB318" s="840"/>
      <c r="FC318" s="840"/>
      <c r="FD318" s="840"/>
      <c r="FE318" s="840"/>
      <c r="FF318" s="840"/>
      <c r="FG318" s="840"/>
      <c r="FH318" s="840"/>
      <c r="FI318" s="840"/>
      <c r="FJ318" s="840"/>
      <c r="FK318" s="840"/>
      <c r="FL318" s="840"/>
      <c r="FM318" s="840"/>
      <c r="FN318" s="840"/>
      <c r="FO318" s="840"/>
      <c r="FP318" s="840"/>
      <c r="FQ318" s="840"/>
      <c r="FR318" s="840"/>
      <c r="FS318" s="840"/>
      <c r="FT318" s="840"/>
      <c r="FU318" s="840"/>
      <c r="FV318" s="840"/>
      <c r="FW318" s="840"/>
      <c r="FX318" s="840"/>
      <c r="FY318" s="840"/>
      <c r="FZ318" s="840"/>
      <c r="GA318" s="840"/>
      <c r="GB318" s="840"/>
      <c r="GC318" s="840"/>
      <c r="GD318" s="840"/>
      <c r="GE318" s="840"/>
      <c r="GF318" s="840"/>
      <c r="GG318" s="840"/>
      <c r="GH318" s="840"/>
      <c r="GI318" s="840"/>
      <c r="GJ318" s="840"/>
      <c r="GK318" s="840"/>
      <c r="GL318" s="840"/>
      <c r="GM318" s="840"/>
      <c r="GN318" s="840"/>
      <c r="GO318" s="840"/>
      <c r="GP318" s="840"/>
      <c r="GQ318" s="840"/>
      <c r="GR318" s="840"/>
      <c r="GS318" s="840"/>
      <c r="GT318" s="840"/>
      <c r="GU318" s="840"/>
      <c r="GV318" s="840"/>
      <c r="GW318" s="840"/>
      <c r="GX318" s="840"/>
      <c r="GY318" s="840"/>
      <c r="GZ318" s="840"/>
      <c r="HA318" s="840"/>
      <c r="HB318" s="840"/>
      <c r="HC318" s="840"/>
      <c r="HD318" s="840"/>
      <c r="HE318" s="840"/>
      <c r="HF318" s="840"/>
      <c r="HG318" s="840"/>
      <c r="HH318" s="840"/>
      <c r="HI318" s="840"/>
      <c r="HJ318" s="840"/>
      <c r="HK318" s="840"/>
      <c r="HL318" s="840"/>
      <c r="HM318" s="840"/>
      <c r="HN318" s="840"/>
      <c r="HO318" s="840"/>
      <c r="HP318" s="840"/>
      <c r="HQ318" s="840"/>
      <c r="HR318" s="840"/>
      <c r="HS318" s="840"/>
      <c r="HT318" s="840"/>
      <c r="HU318" s="840"/>
      <c r="HV318" s="840"/>
      <c r="HW318" s="840"/>
      <c r="HX318" s="840"/>
      <c r="HY318" s="840"/>
      <c r="HZ318" s="840"/>
      <c r="IA318" s="840"/>
      <c r="IB318" s="840"/>
      <c r="IC318" s="840"/>
      <c r="ID318" s="840"/>
      <c r="IE318" s="840"/>
      <c r="IF318" s="840"/>
      <c r="IG318" s="840"/>
      <c r="IH318" s="840"/>
      <c r="II318" s="840"/>
      <c r="IJ318" s="840"/>
      <c r="IK318" s="840"/>
      <c r="IL318" s="840"/>
      <c r="IM318" s="840"/>
      <c r="IN318" s="840"/>
      <c r="IO318" s="840"/>
      <c r="IP318" s="840"/>
      <c r="IQ318" s="840"/>
      <c r="IR318" s="840"/>
      <c r="IS318" s="840"/>
      <c r="IT318" s="840"/>
      <c r="IU318" s="840"/>
      <c r="IV318" s="840"/>
      <c r="IW318" s="840"/>
      <c r="IX318" s="840"/>
      <c r="IY318" s="840"/>
      <c r="IZ318" s="840"/>
      <c r="JA318" s="840"/>
      <c r="JB318" s="840"/>
      <c r="JC318" s="840"/>
      <c r="JD318" s="840"/>
      <c r="JE318" s="840"/>
      <c r="JF318" s="840"/>
      <c r="JG318" s="840"/>
      <c r="JH318" s="840"/>
      <c r="JI318" s="840"/>
      <c r="JJ318" s="840"/>
      <c r="JK318" s="840"/>
      <c r="JL318" s="840"/>
      <c r="JM318" s="840"/>
      <c r="JN318" s="840"/>
      <c r="JO318" s="840"/>
      <c r="JP318" s="840"/>
      <c r="JQ318" s="840"/>
      <c r="JR318" s="840"/>
      <c r="JS318" s="840"/>
      <c r="JT318" s="840"/>
      <c r="JU318" s="840"/>
      <c r="JV318" s="840"/>
      <c r="JW318" s="840"/>
      <c r="JX318" s="840"/>
      <c r="JY318" s="840"/>
      <c r="JZ318" s="840"/>
      <c r="KA318" s="840"/>
      <c r="KB318" s="840"/>
      <c r="KC318" s="840"/>
      <c r="KD318" s="840"/>
      <c r="KE318" s="840"/>
      <c r="KF318" s="840"/>
      <c r="KG318" s="840"/>
      <c r="KH318" s="840"/>
      <c r="KI318" s="840"/>
      <c r="KJ318" s="840"/>
      <c r="KK318" s="840"/>
      <c r="KL318" s="840"/>
      <c r="KM318" s="840"/>
      <c r="KN318" s="840"/>
      <c r="KO318" s="840"/>
      <c r="KP318" s="840"/>
      <c r="KQ318" s="840"/>
      <c r="KR318" s="840"/>
      <c r="KS318" s="840"/>
      <c r="KT318" s="840"/>
      <c r="KU318" s="840"/>
      <c r="KV318" s="840"/>
      <c r="KW318" s="840"/>
      <c r="KX318" s="840"/>
      <c r="KY318" s="840"/>
      <c r="KZ318" s="840"/>
      <c r="LA318" s="840"/>
      <c r="LB318" s="840"/>
      <c r="LC318" s="840"/>
      <c r="LD318" s="840"/>
      <c r="LE318" s="840"/>
      <c r="LF318" s="840"/>
      <c r="LG318" s="840"/>
      <c r="LH318" s="840"/>
      <c r="LI318" s="840"/>
      <c r="LJ318" s="840"/>
      <c r="LK318" s="840"/>
      <c r="LL318" s="840"/>
      <c r="LM318" s="840"/>
      <c r="LN318" s="840"/>
      <c r="LO318" s="840"/>
      <c r="LP318" s="840"/>
      <c r="LQ318" s="840"/>
      <c r="LR318" s="840"/>
      <c r="LS318" s="840"/>
      <c r="LT318" s="840"/>
      <c r="LU318" s="840"/>
      <c r="LV318" s="840"/>
      <c r="LW318" s="840"/>
      <c r="LX318" s="840"/>
      <c r="LY318" s="840"/>
      <c r="LZ318" s="840"/>
      <c r="MA318" s="840"/>
      <c r="MB318" s="840"/>
      <c r="MC318" s="840"/>
      <c r="MD318" s="840"/>
      <c r="ME318" s="840"/>
      <c r="MF318" s="840"/>
      <c r="MG318" s="840"/>
      <c r="MH318" s="840"/>
      <c r="MI318" s="840"/>
      <c r="MJ318" s="840"/>
      <c r="MK318" s="840"/>
      <c r="ML318" s="840"/>
      <c r="MM318" s="840"/>
      <c r="MN318" s="840"/>
      <c r="MO318" s="840"/>
      <c r="MP318" s="840"/>
      <c r="MQ318" s="840"/>
      <c r="MR318" s="840"/>
      <c r="MS318" s="840"/>
      <c r="MT318" s="840"/>
      <c r="MU318" s="840"/>
      <c r="MV318" s="840"/>
      <c r="MW318" s="840"/>
      <c r="MX318" s="840"/>
      <c r="MY318" s="840"/>
      <c r="MZ318" s="840"/>
      <c r="NA318" s="840"/>
      <c r="NB318" s="840"/>
      <c r="NC318" s="840"/>
      <c r="ND318" s="840"/>
      <c r="NE318" s="840"/>
      <c r="NF318" s="840"/>
      <c r="NG318" s="840"/>
      <c r="NH318" s="840"/>
      <c r="NI318" s="840"/>
      <c r="NJ318" s="840"/>
      <c r="NK318" s="840"/>
      <c r="NL318" s="840"/>
      <c r="NM318" s="840"/>
      <c r="NN318" s="840"/>
      <c r="NO318" s="840"/>
      <c r="NP318" s="840"/>
      <c r="NQ318" s="840"/>
      <c r="NR318" s="840"/>
      <c r="NS318" s="840"/>
      <c r="NT318" s="840"/>
      <c r="NU318" s="840"/>
      <c r="NV318" s="840"/>
      <c r="NW318" s="840"/>
      <c r="NX318" s="840"/>
      <c r="NY318" s="840"/>
      <c r="NZ318" s="840"/>
      <c r="OA318" s="840"/>
      <c r="OB318" s="840"/>
      <c r="OC318" s="840"/>
      <c r="OD318" s="840"/>
      <c r="OE318" s="840"/>
      <c r="OF318" s="840"/>
      <c r="OG318" s="840"/>
      <c r="OH318" s="840"/>
      <c r="OI318" s="840"/>
      <c r="OJ318" s="840"/>
      <c r="OK318" s="840"/>
      <c r="OL318" s="840"/>
      <c r="OM318" s="840"/>
      <c r="ON318" s="840"/>
      <c r="OO318" s="840"/>
      <c r="OP318" s="840"/>
      <c r="OQ318" s="840"/>
      <c r="OR318" s="840"/>
      <c r="OS318" s="840"/>
      <c r="OT318" s="840"/>
      <c r="OU318" s="840"/>
      <c r="OV318" s="840"/>
      <c r="OW318" s="840"/>
      <c r="OX318" s="840"/>
      <c r="OY318" s="840"/>
      <c r="OZ318" s="840"/>
      <c r="PA318" s="840"/>
      <c r="PB318" s="840"/>
      <c r="PC318" s="840"/>
      <c r="PD318" s="840"/>
      <c r="PE318" s="840"/>
      <c r="PF318" s="840"/>
      <c r="PG318" s="840"/>
      <c r="PH318" s="840"/>
      <c r="PI318" s="840"/>
      <c r="PJ318" s="840"/>
      <c r="PK318" s="840"/>
      <c r="PL318" s="840"/>
      <c r="PM318" s="840"/>
      <c r="PN318" s="840"/>
      <c r="PO318" s="840"/>
      <c r="PP318" s="840"/>
      <c r="PQ318" s="840"/>
      <c r="PR318" s="840"/>
      <c r="PS318" s="840"/>
      <c r="PT318" s="840"/>
      <c r="PU318" s="840"/>
      <c r="PV318" s="840"/>
      <c r="PW318" s="840"/>
      <c r="PX318" s="840"/>
      <c r="PY318" s="840"/>
      <c r="PZ318" s="840"/>
      <c r="QA318" s="840"/>
      <c r="QB318" s="840"/>
      <c r="QC318" s="840"/>
      <c r="QD318" s="840"/>
      <c r="QE318" s="840"/>
      <c r="QF318" s="840"/>
      <c r="QG318" s="840"/>
      <c r="QH318" s="840"/>
      <c r="QI318" s="840"/>
      <c r="QJ318" s="840"/>
      <c r="QK318" s="840"/>
      <c r="QL318" s="840"/>
      <c r="QM318" s="840"/>
      <c r="QN318" s="840"/>
      <c r="QO318" s="840"/>
      <c r="QP318" s="840"/>
      <c r="QQ318" s="840"/>
      <c r="QR318" s="840"/>
      <c r="QS318" s="840"/>
      <c r="QT318" s="840"/>
      <c r="QU318" s="840"/>
      <c r="QV318" s="840"/>
      <c r="QW318" s="840"/>
      <c r="QX318" s="840"/>
      <c r="QY318" s="840"/>
      <c r="QZ318" s="840"/>
      <c r="RA318" s="840"/>
      <c r="RB318" s="840"/>
      <c r="RC318" s="840"/>
      <c r="RD318" s="840"/>
      <c r="RE318" s="840"/>
      <c r="RF318" s="840"/>
      <c r="RG318" s="840"/>
      <c r="RH318" s="840"/>
      <c r="RI318" s="840"/>
      <c r="RJ318" s="840"/>
      <c r="RK318" s="840"/>
      <c r="RL318" s="840"/>
      <c r="RM318" s="840"/>
      <c r="RN318" s="840"/>
      <c r="RO318" s="840"/>
      <c r="RP318" s="840"/>
      <c r="RQ318" s="840"/>
      <c r="RR318" s="840"/>
      <c r="RS318" s="840"/>
      <c r="RT318" s="840"/>
      <c r="RU318" s="840"/>
      <c r="RV318" s="840"/>
      <c r="RW318" s="840"/>
      <c r="RX318" s="840"/>
      <c r="RY318" s="840"/>
      <c r="RZ318" s="840"/>
      <c r="SA318" s="840"/>
      <c r="SB318" s="840"/>
      <c r="SC318" s="840"/>
      <c r="SD318" s="840"/>
      <c r="SE318" s="840"/>
      <c r="SF318" s="840"/>
      <c r="SG318" s="840"/>
      <c r="SH318" s="840"/>
      <c r="SI318" s="840"/>
      <c r="SJ318" s="840"/>
      <c r="SK318" s="840"/>
      <c r="SL318" s="840"/>
      <c r="SM318" s="840"/>
      <c r="SN318" s="840"/>
      <c r="SO318" s="840"/>
      <c r="SP318" s="840"/>
      <c r="SQ318" s="840"/>
      <c r="SR318" s="840"/>
      <c r="SS318" s="840"/>
      <c r="ST318" s="840"/>
      <c r="SU318" s="840"/>
      <c r="SV318" s="840"/>
      <c r="SW318" s="840"/>
      <c r="SX318" s="840"/>
      <c r="SY318" s="840"/>
      <c r="SZ318" s="840"/>
      <c r="TA318" s="840"/>
      <c r="TB318" s="840"/>
      <c r="TC318" s="840"/>
      <c r="TD318" s="840"/>
      <c r="TE318" s="840"/>
      <c r="TF318" s="840"/>
      <c r="TG318" s="840"/>
      <c r="TH318" s="840"/>
      <c r="TI318" s="840"/>
      <c r="TJ318" s="840"/>
      <c r="TK318" s="840"/>
      <c r="TL318" s="840"/>
      <c r="TM318" s="840"/>
      <c r="TN318" s="840"/>
      <c r="TO318" s="840"/>
      <c r="TP318" s="840"/>
      <c r="TQ318" s="840"/>
      <c r="TR318" s="840"/>
      <c r="TS318" s="840"/>
      <c r="TT318" s="840"/>
      <c r="TU318" s="840"/>
      <c r="TV318" s="840"/>
      <c r="TW318" s="840"/>
      <c r="TX318" s="840"/>
      <c r="TY318" s="840"/>
      <c r="TZ318" s="840"/>
      <c r="UA318" s="840"/>
      <c r="UB318" s="840"/>
      <c r="UC318" s="840"/>
      <c r="UD318" s="840"/>
      <c r="UE318" s="840"/>
      <c r="UF318" s="840"/>
      <c r="UG318" s="840"/>
      <c r="UH318" s="840"/>
      <c r="UI318" s="840"/>
      <c r="UJ318" s="840"/>
      <c r="UK318" s="840"/>
      <c r="UL318" s="840"/>
      <c r="UM318" s="840"/>
      <c r="UN318" s="840"/>
      <c r="UO318" s="840"/>
      <c r="UP318" s="840"/>
      <c r="UQ318" s="840"/>
      <c r="UR318" s="840"/>
      <c r="US318" s="840"/>
      <c r="UT318" s="840"/>
      <c r="UU318" s="840"/>
      <c r="UV318" s="840"/>
      <c r="UW318" s="840"/>
      <c r="UX318" s="840"/>
      <c r="UY318" s="840"/>
      <c r="UZ318" s="840"/>
      <c r="VA318" s="840"/>
      <c r="VB318" s="840"/>
      <c r="VC318" s="840"/>
      <c r="VD318" s="840"/>
      <c r="VE318" s="840"/>
      <c r="VF318" s="840"/>
      <c r="VG318" s="840"/>
      <c r="VH318" s="840"/>
      <c r="VI318" s="840"/>
      <c r="VJ318" s="840"/>
      <c r="VK318" s="840"/>
      <c r="VL318" s="840"/>
      <c r="VM318" s="840"/>
      <c r="VN318" s="840"/>
      <c r="VO318" s="840"/>
      <c r="VP318" s="840"/>
      <c r="VQ318" s="840"/>
      <c r="VR318" s="840"/>
      <c r="VS318" s="840"/>
      <c r="VT318" s="840"/>
      <c r="VU318" s="840"/>
      <c r="VV318" s="840"/>
      <c r="VW318" s="840"/>
      <c r="VX318" s="840"/>
      <c r="VY318" s="840"/>
      <c r="VZ318" s="840"/>
      <c r="WA318" s="840"/>
      <c r="WB318" s="840"/>
      <c r="WC318" s="840"/>
      <c r="WD318" s="840"/>
      <c r="WE318" s="840"/>
      <c r="WF318" s="840"/>
      <c r="WG318" s="840"/>
      <c r="WH318" s="840"/>
      <c r="WI318" s="840"/>
      <c r="WJ318" s="840"/>
      <c r="WK318" s="840"/>
      <c r="WL318" s="840"/>
      <c r="WM318" s="840"/>
      <c r="WN318" s="840"/>
      <c r="WO318" s="840"/>
      <c r="WP318" s="840"/>
      <c r="WQ318" s="840"/>
      <c r="WR318" s="840"/>
      <c r="WS318" s="840"/>
      <c r="WT318" s="840"/>
      <c r="WU318" s="840"/>
      <c r="WV318" s="840"/>
      <c r="WW318" s="840"/>
      <c r="WX318" s="840"/>
      <c r="WY318" s="840"/>
      <c r="WZ318" s="840"/>
      <c r="XA318" s="840"/>
      <c r="XB318" s="840"/>
      <c r="XC318" s="840"/>
      <c r="XD318" s="840"/>
      <c r="XE318" s="840"/>
      <c r="XF318" s="840"/>
      <c r="XG318" s="840"/>
      <c r="XH318" s="840"/>
      <c r="XI318" s="840"/>
      <c r="XJ318" s="840"/>
      <c r="XK318" s="840"/>
      <c r="XL318" s="840"/>
      <c r="XM318" s="840"/>
      <c r="XN318" s="840"/>
      <c r="XO318" s="840"/>
      <c r="XP318" s="840"/>
      <c r="XQ318" s="840"/>
      <c r="XR318" s="840"/>
      <c r="XS318" s="840"/>
      <c r="XT318" s="840"/>
      <c r="XU318" s="840"/>
      <c r="XV318" s="840"/>
      <c r="XW318" s="840"/>
      <c r="XX318" s="840"/>
      <c r="XY318" s="840"/>
      <c r="XZ318" s="840"/>
      <c r="YA318" s="840"/>
      <c r="YB318" s="840"/>
      <c r="YC318" s="840"/>
      <c r="YD318" s="840"/>
      <c r="YE318" s="840"/>
      <c r="YF318" s="840"/>
      <c r="YG318" s="840"/>
      <c r="YH318" s="840"/>
      <c r="YI318" s="840"/>
      <c r="YJ318" s="840"/>
      <c r="YK318" s="840"/>
      <c r="YL318" s="840"/>
      <c r="YM318" s="840"/>
      <c r="YN318" s="840"/>
      <c r="YO318" s="840"/>
      <c r="YP318" s="840"/>
      <c r="YQ318" s="840"/>
      <c r="YR318" s="840"/>
      <c r="YS318" s="840"/>
      <c r="YT318" s="840"/>
      <c r="YU318" s="840"/>
      <c r="YV318" s="840"/>
      <c r="YW318" s="840"/>
      <c r="YX318" s="840"/>
      <c r="YY318" s="840"/>
      <c r="YZ318" s="840"/>
      <c r="ZA318" s="840"/>
      <c r="ZB318" s="840"/>
      <c r="ZC318" s="840"/>
      <c r="ZD318" s="840"/>
      <c r="ZE318" s="840"/>
      <c r="ZF318" s="840"/>
      <c r="ZG318" s="840"/>
      <c r="ZH318" s="840"/>
      <c r="ZI318" s="840"/>
      <c r="ZJ318" s="840"/>
      <c r="ZK318" s="840"/>
      <c r="ZL318" s="840"/>
      <c r="ZM318" s="840"/>
      <c r="ZN318" s="840"/>
      <c r="ZO318" s="840"/>
      <c r="ZP318" s="840"/>
      <c r="ZQ318" s="840"/>
      <c r="ZR318" s="840"/>
      <c r="ZS318" s="840"/>
      <c r="ZT318" s="840"/>
      <c r="ZU318" s="840"/>
      <c r="ZV318" s="840"/>
      <c r="ZW318" s="840"/>
      <c r="ZX318" s="840"/>
      <c r="ZY318" s="840"/>
      <c r="ZZ318" s="840"/>
      <c r="AAA318" s="840"/>
      <c r="AAB318" s="840"/>
      <c r="AAC318" s="840"/>
      <c r="AAD318" s="840"/>
      <c r="AAE318" s="840"/>
      <c r="AAF318" s="840"/>
      <c r="AAG318" s="840"/>
      <c r="AAH318" s="840"/>
      <c r="AAI318" s="840"/>
      <c r="AAJ318" s="840"/>
      <c r="AAK318" s="840"/>
      <c r="AAL318" s="840"/>
      <c r="AAM318" s="840"/>
      <c r="AAN318" s="840"/>
      <c r="AAO318" s="840"/>
      <c r="AAP318" s="840"/>
      <c r="AAQ318" s="840"/>
      <c r="AAR318" s="840"/>
      <c r="AAS318" s="840"/>
      <c r="AAT318" s="840"/>
      <c r="AAU318" s="840"/>
      <c r="AAV318" s="840"/>
      <c r="AAW318" s="840"/>
      <c r="AAX318" s="840"/>
      <c r="AAY318" s="840"/>
      <c r="AAZ318" s="840"/>
      <c r="ABA318" s="840"/>
      <c r="ABB318" s="840"/>
      <c r="ABC318" s="840"/>
      <c r="ABD318" s="840"/>
      <c r="ABE318" s="840"/>
      <c r="ABF318" s="840"/>
      <c r="ABG318" s="840"/>
      <c r="ABH318" s="840"/>
      <c r="ABI318" s="840"/>
      <c r="ABJ318" s="840"/>
      <c r="ABK318" s="840"/>
      <c r="ABL318" s="840"/>
      <c r="ABM318" s="840"/>
      <c r="ABN318" s="840"/>
      <c r="ABO318" s="840"/>
      <c r="ABP318" s="840"/>
      <c r="ABQ318" s="840"/>
      <c r="ABR318" s="840"/>
      <c r="ABS318" s="840"/>
      <c r="ABT318" s="840"/>
      <c r="ABU318" s="840"/>
      <c r="ABV318" s="840"/>
      <c r="ABW318" s="840"/>
      <c r="ABX318" s="840"/>
      <c r="ABY318" s="840"/>
      <c r="ABZ318" s="840"/>
      <c r="ACA318" s="840"/>
      <c r="ACB318" s="840"/>
      <c r="ACC318" s="840"/>
      <c r="ACD318" s="840"/>
      <c r="ACE318" s="840"/>
      <c r="ACF318" s="840"/>
      <c r="ACG318" s="840"/>
      <c r="ACH318" s="840"/>
      <c r="ACI318" s="840"/>
      <c r="ACJ318" s="840"/>
      <c r="ACK318" s="840"/>
      <c r="ACL318" s="840"/>
      <c r="ACM318" s="840"/>
      <c r="ACN318" s="840"/>
      <c r="ACO318" s="840"/>
      <c r="ACP318" s="840"/>
      <c r="ACQ318" s="840"/>
      <c r="ACR318" s="840"/>
      <c r="ACS318" s="840"/>
      <c r="ACT318" s="840"/>
      <c r="ACU318" s="840"/>
      <c r="ACV318" s="840"/>
      <c r="ACW318" s="840"/>
      <c r="ACX318" s="840"/>
      <c r="ACY318" s="840"/>
      <c r="ACZ318" s="840"/>
      <c r="ADA318" s="840"/>
      <c r="ADB318" s="840"/>
      <c r="ADC318" s="840"/>
      <c r="ADD318" s="840"/>
      <c r="ADE318" s="840"/>
      <c r="ADF318" s="840"/>
      <c r="ADG318" s="840"/>
      <c r="ADH318" s="840"/>
      <c r="ADI318" s="840"/>
      <c r="ADJ318" s="840"/>
      <c r="ADK318" s="840"/>
      <c r="ADL318" s="840"/>
      <c r="ADM318" s="840"/>
      <c r="ADN318" s="840"/>
      <c r="ADO318" s="840"/>
      <c r="ADP318" s="840"/>
      <c r="ADQ318" s="840"/>
      <c r="ADR318" s="840"/>
      <c r="ADS318" s="840"/>
      <c r="ADT318" s="840"/>
      <c r="ADU318" s="840"/>
      <c r="ADV318" s="840"/>
      <c r="ADW318" s="840"/>
      <c r="ADX318" s="840"/>
      <c r="ADY318" s="840"/>
      <c r="ADZ318" s="840"/>
      <c r="AEA318" s="840"/>
      <c r="AEB318" s="840"/>
      <c r="AEC318" s="840"/>
      <c r="AED318" s="840"/>
      <c r="AEE318" s="840"/>
      <c r="AEF318" s="840"/>
      <c r="AEG318" s="840"/>
      <c r="AEH318" s="840"/>
      <c r="AEI318" s="840"/>
      <c r="AEJ318" s="840"/>
      <c r="AEK318" s="840"/>
      <c r="AEL318" s="840"/>
      <c r="AEM318" s="840"/>
      <c r="AEN318" s="840"/>
      <c r="AEO318" s="840"/>
      <c r="AEP318" s="840"/>
      <c r="AEQ318" s="840"/>
      <c r="AER318" s="840"/>
      <c r="AES318" s="840"/>
      <c r="AET318" s="840"/>
      <c r="AEU318" s="840"/>
      <c r="AEV318" s="840"/>
      <c r="AEW318" s="840"/>
      <c r="AEX318" s="840"/>
      <c r="AEY318" s="840"/>
      <c r="AEZ318" s="840"/>
      <c r="AFA318" s="840"/>
      <c r="AFB318" s="840"/>
      <c r="AFC318" s="840"/>
      <c r="AFD318" s="840"/>
      <c r="AFE318" s="840"/>
      <c r="AFF318" s="840"/>
      <c r="AFG318" s="840"/>
      <c r="AFH318" s="840"/>
      <c r="AFI318" s="840"/>
      <c r="AFJ318" s="840"/>
      <c r="AFK318" s="840"/>
      <c r="AFL318" s="840"/>
      <c r="AFM318" s="840"/>
      <c r="AFN318" s="840"/>
      <c r="AFO318" s="840"/>
      <c r="AFP318" s="840"/>
      <c r="AFQ318" s="840"/>
      <c r="AFR318" s="840"/>
      <c r="AFS318" s="840"/>
      <c r="AFT318" s="840"/>
      <c r="AFU318" s="840"/>
      <c r="AFV318" s="840"/>
      <c r="AFW318" s="840"/>
      <c r="AFX318" s="840"/>
      <c r="AFY318" s="840"/>
      <c r="AFZ318" s="840"/>
      <c r="AGA318" s="840"/>
      <c r="AGB318" s="840"/>
      <c r="AGC318" s="840"/>
      <c r="AGD318" s="840"/>
      <c r="AGE318" s="840"/>
      <c r="AGF318" s="840"/>
      <c r="AGG318" s="840"/>
      <c r="AGH318" s="840"/>
      <c r="AGI318" s="840"/>
      <c r="AGJ318" s="840"/>
      <c r="AGK318" s="840"/>
      <c r="AGL318" s="840"/>
      <c r="AGM318" s="840"/>
      <c r="AGN318" s="840"/>
      <c r="AGO318" s="840"/>
      <c r="AGP318" s="840"/>
      <c r="AGQ318" s="840"/>
      <c r="AGR318" s="840"/>
      <c r="AGS318" s="840"/>
      <c r="AGT318" s="840"/>
      <c r="AGU318" s="840"/>
      <c r="AGV318" s="840"/>
      <c r="AGW318" s="840"/>
      <c r="AGX318" s="840"/>
      <c r="AGY318" s="840"/>
      <c r="AGZ318" s="840"/>
      <c r="AHA318" s="840"/>
      <c r="AHB318" s="840"/>
      <c r="AHC318" s="840"/>
      <c r="AHD318" s="840"/>
      <c r="AHE318" s="840"/>
      <c r="AHF318" s="840"/>
      <c r="AHG318" s="840"/>
      <c r="AHH318" s="840"/>
      <c r="AHI318" s="840"/>
      <c r="AHJ318" s="840"/>
      <c r="AHK318" s="840"/>
      <c r="AHL318" s="840"/>
      <c r="AHM318" s="840"/>
      <c r="AHN318" s="840"/>
      <c r="AHO318" s="840"/>
      <c r="AHP318" s="840"/>
      <c r="AHQ318" s="840"/>
      <c r="AHR318" s="840"/>
      <c r="AHS318" s="840"/>
      <c r="AHT318" s="840"/>
      <c r="AHU318" s="840"/>
      <c r="AHV318" s="840"/>
      <c r="AHW318" s="840"/>
      <c r="AHX318" s="840"/>
      <c r="AHY318" s="840"/>
      <c r="AHZ318" s="840"/>
      <c r="AIA318" s="840"/>
      <c r="AIB318" s="840"/>
      <c r="AIC318" s="840"/>
      <c r="AID318" s="840"/>
      <c r="AIE318" s="840"/>
      <c r="AIF318" s="840"/>
      <c r="AIG318" s="840"/>
      <c r="AIH318" s="840"/>
      <c r="AII318" s="840"/>
      <c r="AIJ318" s="840"/>
      <c r="AIK318" s="840"/>
      <c r="AIL318" s="840"/>
      <c r="AIM318" s="840"/>
      <c r="AIN318" s="840"/>
      <c r="AIO318" s="840"/>
      <c r="AIP318" s="840"/>
      <c r="AIQ318" s="840"/>
      <c r="AIR318" s="840"/>
      <c r="AIS318" s="840"/>
      <c r="AIT318" s="840"/>
      <c r="AIU318" s="840"/>
      <c r="AIV318" s="840"/>
      <c r="AIW318" s="840"/>
      <c r="AIX318" s="840"/>
      <c r="AIY318" s="840"/>
      <c r="AIZ318" s="840"/>
      <c r="AJA318" s="840"/>
      <c r="AJB318" s="840"/>
      <c r="AJC318" s="840"/>
      <c r="AJD318" s="840"/>
      <c r="AJE318" s="840"/>
      <c r="AJF318" s="840"/>
      <c r="AJG318" s="840"/>
      <c r="AJH318" s="840"/>
      <c r="AJI318" s="840"/>
      <c r="AJJ318" s="840"/>
      <c r="AJK318" s="840"/>
      <c r="AJL318" s="840"/>
      <c r="AJM318" s="840"/>
      <c r="AJN318" s="840"/>
      <c r="AJO318" s="840"/>
      <c r="AJP318" s="840"/>
      <c r="AJQ318" s="840"/>
      <c r="AJR318" s="840"/>
      <c r="AJS318" s="840"/>
      <c r="AJT318" s="840"/>
      <c r="AJU318" s="840"/>
      <c r="AJV318" s="840"/>
      <c r="AJW318" s="840"/>
      <c r="AJX318" s="840"/>
      <c r="AJY318" s="840"/>
      <c r="AJZ318" s="840"/>
      <c r="AKA318" s="840"/>
      <c r="AKB318" s="840"/>
      <c r="AKC318" s="840"/>
      <c r="AKD318" s="840"/>
      <c r="AKE318" s="840"/>
      <c r="AKF318" s="840"/>
      <c r="AKG318" s="840"/>
      <c r="AKH318" s="840"/>
      <c r="AKI318" s="840"/>
      <c r="AKJ318" s="840"/>
      <c r="AKK318" s="840"/>
      <c r="AKL318" s="840"/>
      <c r="AKM318" s="840"/>
      <c r="AKN318" s="840"/>
      <c r="AKO318" s="840"/>
      <c r="AKP318" s="840"/>
      <c r="AKQ318" s="840"/>
      <c r="AKR318" s="840"/>
      <c r="AKS318" s="840"/>
      <c r="AKT318" s="840"/>
      <c r="AKU318" s="840"/>
      <c r="AKV318" s="840"/>
      <c r="AKW318" s="840"/>
      <c r="AKX318" s="840"/>
      <c r="AKY318" s="840"/>
      <c r="AKZ318" s="840"/>
      <c r="ALA318" s="840"/>
      <c r="ALB318" s="840"/>
      <c r="ALC318" s="840"/>
      <c r="ALD318" s="840"/>
      <c r="ALE318" s="840"/>
      <c r="ALF318" s="840"/>
      <c r="ALG318" s="840"/>
      <c r="ALH318" s="840"/>
      <c r="ALI318" s="840"/>
      <c r="ALJ318" s="840"/>
      <c r="ALK318" s="840"/>
      <c r="ALL318" s="840"/>
      <c r="ALM318" s="840"/>
      <c r="ALN318" s="840"/>
      <c r="ALO318" s="840"/>
      <c r="ALP318" s="840"/>
      <c r="ALQ318" s="840"/>
      <c r="ALR318" s="840"/>
      <c r="ALS318" s="840"/>
      <c r="ALT318" s="840"/>
      <c r="ALU318" s="840"/>
      <c r="ALV318" s="840"/>
      <c r="ALW318" s="840"/>
      <c r="ALX318" s="840"/>
      <c r="ALY318" s="840"/>
      <c r="ALZ318" s="840"/>
      <c r="AMA318" s="840"/>
      <c r="AMB318" s="840"/>
      <c r="AMC318" s="840"/>
      <c r="AMD318" s="840"/>
      <c r="AME318" s="840"/>
      <c r="AMF318" s="840"/>
      <c r="AMG318" s="840"/>
      <c r="AMH318" s="840"/>
      <c r="AMI318" s="840"/>
      <c r="AMJ318" s="840"/>
      <c r="AMK318" s="840"/>
      <c r="AML318" s="840"/>
      <c r="AMM318" s="840"/>
      <c r="AMN318" s="840"/>
      <c r="AMO318" s="840"/>
      <c r="AMP318" s="840"/>
      <c r="AMQ318" s="840"/>
      <c r="AMR318" s="840"/>
      <c r="AMS318" s="840"/>
      <c r="AMT318" s="840"/>
      <c r="AMU318" s="840"/>
      <c r="AMV318" s="840"/>
      <c r="AMW318" s="840"/>
      <c r="AMX318" s="840"/>
      <c r="AMY318" s="840"/>
      <c r="AMZ318" s="840"/>
      <c r="ANA318" s="840"/>
      <c r="ANB318" s="840"/>
      <c r="ANC318" s="840"/>
      <c r="AND318" s="840"/>
      <c r="ANE318" s="840"/>
      <c r="ANF318" s="840"/>
      <c r="ANG318" s="840"/>
      <c r="ANH318" s="840"/>
      <c r="ANI318" s="840"/>
      <c r="ANJ318" s="840"/>
      <c r="ANK318" s="840"/>
      <c r="ANL318" s="840"/>
      <c r="ANM318" s="840"/>
      <c r="ANN318" s="840"/>
      <c r="ANO318" s="840"/>
      <c r="ANP318" s="840"/>
      <c r="ANQ318" s="840"/>
      <c r="ANR318" s="840"/>
      <c r="ANS318" s="840"/>
      <c r="ANT318" s="840"/>
      <c r="ANU318" s="840"/>
      <c r="ANV318" s="840"/>
      <c r="ANW318" s="840"/>
      <c r="ANX318" s="840"/>
      <c r="ANY318" s="840"/>
      <c r="ANZ318" s="840"/>
      <c r="AOA318" s="840"/>
      <c r="AOB318" s="840"/>
      <c r="AOC318" s="840"/>
      <c r="AOD318" s="840"/>
      <c r="AOE318" s="840"/>
      <c r="AOF318" s="840"/>
      <c r="AOG318" s="840"/>
      <c r="AOH318" s="840"/>
      <c r="AOI318" s="840"/>
      <c r="AOJ318" s="840"/>
      <c r="AOK318" s="840"/>
      <c r="AOL318" s="840"/>
      <c r="AOM318" s="840"/>
      <c r="AON318" s="840"/>
      <c r="AOO318" s="840"/>
      <c r="AOP318" s="840"/>
      <c r="AOQ318" s="840"/>
      <c r="AOR318" s="840"/>
      <c r="AOS318" s="840"/>
      <c r="AOT318" s="840"/>
      <c r="AOU318" s="840"/>
      <c r="AOV318" s="840"/>
      <c r="AOW318" s="840"/>
      <c r="AOX318" s="840"/>
      <c r="AOY318" s="840"/>
      <c r="AOZ318" s="840"/>
      <c r="APA318" s="840"/>
      <c r="APB318" s="840"/>
      <c r="APC318" s="840"/>
      <c r="APD318" s="840"/>
      <c r="APE318" s="840"/>
      <c r="APF318" s="840"/>
      <c r="APG318" s="840"/>
      <c r="APH318" s="840"/>
      <c r="API318" s="840"/>
      <c r="APJ318" s="840"/>
      <c r="APK318" s="840"/>
      <c r="APL318" s="840"/>
      <c r="APM318" s="840"/>
      <c r="APN318" s="840"/>
      <c r="APO318" s="840"/>
      <c r="APP318" s="840"/>
      <c r="APQ318" s="840"/>
      <c r="APR318" s="840"/>
      <c r="APS318" s="840"/>
      <c r="APT318" s="840"/>
      <c r="APU318" s="840"/>
      <c r="APV318" s="840"/>
      <c r="APW318" s="840"/>
      <c r="APX318" s="840"/>
      <c r="APY318" s="840"/>
      <c r="APZ318" s="840"/>
      <c r="AQA318" s="840"/>
      <c r="AQB318" s="840"/>
      <c r="AQC318" s="840"/>
      <c r="AQD318" s="840"/>
      <c r="AQE318" s="840"/>
      <c r="AQF318" s="840"/>
      <c r="AQG318" s="840"/>
      <c r="AQH318" s="840"/>
      <c r="AQI318" s="840"/>
      <c r="AQJ318" s="840"/>
      <c r="AQK318" s="840"/>
      <c r="AQL318" s="840"/>
      <c r="AQM318" s="840"/>
      <c r="AQN318" s="840"/>
      <c r="AQO318" s="840"/>
      <c r="AQP318" s="840"/>
      <c r="AQQ318" s="840"/>
      <c r="AQR318" s="840"/>
      <c r="AQS318" s="840"/>
      <c r="AQT318" s="840"/>
      <c r="AQU318" s="840"/>
      <c r="AQV318" s="840"/>
      <c r="AQW318" s="840"/>
      <c r="AQX318" s="840"/>
      <c r="AQY318" s="840"/>
      <c r="AQZ318" s="840"/>
      <c r="ARA318" s="840"/>
      <c r="ARB318" s="840"/>
      <c r="ARC318" s="840"/>
      <c r="ARD318" s="840"/>
      <c r="ARE318" s="840"/>
      <c r="ARF318" s="840"/>
      <c r="ARG318" s="840"/>
      <c r="ARH318" s="840"/>
      <c r="ARI318" s="840"/>
      <c r="ARJ318" s="840"/>
      <c r="ARK318" s="840"/>
      <c r="ARL318" s="840"/>
      <c r="ARM318" s="840"/>
      <c r="ARN318" s="840"/>
      <c r="ARO318" s="840"/>
      <c r="ARP318" s="840"/>
      <c r="ARQ318" s="840"/>
      <c r="ARR318" s="840"/>
      <c r="ARS318" s="840"/>
      <c r="ART318" s="840"/>
      <c r="ARU318" s="840"/>
      <c r="ARV318" s="840"/>
      <c r="ARW318" s="840"/>
      <c r="ARX318" s="840"/>
      <c r="ARY318" s="840"/>
      <c r="ARZ318" s="840"/>
      <c r="ASA318" s="840"/>
      <c r="ASB318" s="840"/>
      <c r="ASC318" s="840"/>
      <c r="ASD318" s="840"/>
      <c r="ASE318" s="840"/>
      <c r="ASF318" s="840"/>
      <c r="ASG318" s="840"/>
      <c r="ASH318" s="840"/>
      <c r="ASI318" s="840"/>
      <c r="ASJ318" s="840"/>
      <c r="ASK318" s="840"/>
      <c r="ASL318" s="840"/>
      <c r="ASM318" s="840"/>
      <c r="ASN318" s="840"/>
      <c r="ASO318" s="840"/>
      <c r="ASP318" s="840"/>
      <c r="ASQ318" s="840"/>
      <c r="ASR318" s="840"/>
      <c r="ASS318" s="840"/>
      <c r="AST318" s="840"/>
      <c r="ASU318" s="840"/>
      <c r="ASV318" s="840"/>
      <c r="ASW318" s="840"/>
      <c r="ASX318" s="840"/>
      <c r="ASY318" s="840"/>
      <c r="ASZ318" s="840"/>
      <c r="ATA318" s="840"/>
      <c r="ATB318" s="840"/>
      <c r="ATC318" s="840"/>
      <c r="ATD318" s="840"/>
      <c r="ATE318" s="840"/>
      <c r="ATF318" s="840"/>
      <c r="ATG318" s="840"/>
      <c r="ATH318" s="840"/>
      <c r="ATI318" s="840"/>
      <c r="ATJ318" s="840"/>
      <c r="ATK318" s="840"/>
      <c r="ATL318" s="840"/>
      <c r="ATM318" s="840"/>
      <c r="ATN318" s="840"/>
      <c r="ATO318" s="840"/>
      <c r="ATP318" s="840"/>
      <c r="ATQ318" s="840"/>
      <c r="ATR318" s="840"/>
      <c r="ATS318" s="840"/>
      <c r="ATT318" s="840"/>
      <c r="ATU318" s="840"/>
      <c r="ATV318" s="840"/>
      <c r="ATW318" s="840"/>
      <c r="ATX318" s="840"/>
      <c r="ATY318" s="840"/>
      <c r="ATZ318" s="840"/>
      <c r="AUA318" s="840"/>
      <c r="AUB318" s="840"/>
      <c r="AUC318" s="840"/>
      <c r="AUD318" s="840"/>
      <c r="AUE318" s="840"/>
      <c r="AUF318" s="840"/>
      <c r="AUG318" s="840"/>
      <c r="AUH318" s="840"/>
      <c r="AUI318" s="840"/>
      <c r="AUJ318" s="840"/>
      <c r="AUK318" s="840"/>
      <c r="AUL318" s="840"/>
      <c r="AUM318" s="840"/>
      <c r="AUN318" s="840"/>
      <c r="AUO318" s="840"/>
      <c r="AUP318" s="840"/>
      <c r="AUQ318" s="840"/>
      <c r="AUR318" s="840"/>
      <c r="AUS318" s="840"/>
      <c r="AUT318" s="840"/>
      <c r="AUU318" s="840"/>
      <c r="AUV318" s="840"/>
      <c r="AUW318" s="840"/>
      <c r="AUX318" s="840"/>
      <c r="AUY318" s="840"/>
      <c r="AUZ318" s="840"/>
      <c r="AVA318" s="840"/>
      <c r="AVB318" s="840"/>
      <c r="AVC318" s="840"/>
      <c r="AVD318" s="840"/>
      <c r="AVE318" s="840"/>
      <c r="AVF318" s="840"/>
      <c r="AVG318" s="840"/>
      <c r="AVH318" s="840"/>
      <c r="AVI318" s="840"/>
      <c r="AVJ318" s="840"/>
      <c r="AVK318" s="840"/>
      <c r="AVL318" s="840"/>
      <c r="AVM318" s="840"/>
      <c r="AVN318" s="840"/>
      <c r="AVO318" s="840"/>
      <c r="AVP318" s="840"/>
      <c r="AVQ318" s="840"/>
      <c r="AVR318" s="840"/>
      <c r="AVS318" s="840"/>
      <c r="AVT318" s="840"/>
      <c r="AVU318" s="840"/>
      <c r="AVV318" s="840"/>
      <c r="AVW318" s="840"/>
      <c r="AVX318" s="840"/>
      <c r="AVY318" s="840"/>
      <c r="AVZ318" s="840"/>
      <c r="AWA318" s="840"/>
      <c r="AWB318" s="840"/>
      <c r="AWC318" s="840"/>
      <c r="AWD318" s="840"/>
      <c r="AWE318" s="840"/>
      <c r="AWF318" s="840"/>
      <c r="AWG318" s="840"/>
      <c r="AWH318" s="840"/>
      <c r="AWI318" s="840"/>
      <c r="AWJ318" s="840"/>
      <c r="AWK318" s="840"/>
      <c r="AWL318" s="840"/>
      <c r="AWM318" s="840"/>
      <c r="AWN318" s="840"/>
      <c r="AWO318" s="840"/>
      <c r="AWP318" s="840"/>
      <c r="AWQ318" s="840"/>
      <c r="AWR318" s="840"/>
      <c r="AWS318" s="840"/>
      <c r="AWT318" s="840"/>
      <c r="AWU318" s="840"/>
      <c r="AWV318" s="840"/>
      <c r="AWW318" s="840"/>
      <c r="AWX318" s="840"/>
      <c r="AWY318" s="840"/>
      <c r="AWZ318" s="840"/>
      <c r="AXA318" s="840"/>
      <c r="AXB318" s="840"/>
      <c r="AXC318" s="840"/>
      <c r="AXD318" s="840"/>
      <c r="AXE318" s="840"/>
      <c r="AXF318" s="840"/>
      <c r="AXG318" s="840"/>
      <c r="AXH318" s="840"/>
      <c r="AXI318" s="840"/>
      <c r="AXJ318" s="840"/>
      <c r="AXK318" s="840"/>
      <c r="AXL318" s="840"/>
      <c r="AXM318" s="840"/>
      <c r="AXN318" s="840"/>
      <c r="AXO318" s="840"/>
      <c r="AXP318" s="840"/>
      <c r="AXQ318" s="840"/>
      <c r="AXR318" s="840"/>
      <c r="AXS318" s="840"/>
      <c r="AXT318" s="840"/>
      <c r="AXU318" s="840"/>
      <c r="AXV318" s="840"/>
      <c r="AXW318" s="840"/>
      <c r="AXX318" s="840"/>
      <c r="AXY318" s="840"/>
      <c r="AXZ318" s="840"/>
      <c r="AYA318" s="840"/>
      <c r="AYB318" s="840"/>
      <c r="AYC318" s="840"/>
      <c r="AYD318" s="840"/>
      <c r="AYE318" s="840"/>
      <c r="AYF318" s="840"/>
      <c r="AYG318" s="840"/>
      <c r="AYH318" s="840"/>
      <c r="AYI318" s="840"/>
      <c r="AYJ318" s="840"/>
      <c r="AYK318" s="840"/>
      <c r="AYL318" s="840"/>
      <c r="AYM318" s="840"/>
      <c r="AYN318" s="840"/>
      <c r="AYO318" s="840"/>
      <c r="AYP318" s="840"/>
      <c r="AYQ318" s="840"/>
      <c r="AYR318" s="840"/>
      <c r="AYS318" s="840"/>
      <c r="AYT318" s="840"/>
      <c r="AYU318" s="840"/>
      <c r="AYV318" s="840"/>
      <c r="AYW318" s="840"/>
      <c r="AYX318" s="840"/>
      <c r="AYY318" s="840"/>
      <c r="AYZ318" s="840"/>
      <c r="AZA318" s="840"/>
      <c r="AZB318" s="840"/>
      <c r="AZC318" s="840"/>
      <c r="AZD318" s="840"/>
      <c r="AZE318" s="840"/>
      <c r="AZF318" s="840"/>
      <c r="AZG318" s="840"/>
      <c r="AZH318" s="840"/>
      <c r="AZI318" s="840"/>
      <c r="AZJ318" s="840"/>
      <c r="AZK318" s="840"/>
      <c r="AZL318" s="840"/>
      <c r="AZM318" s="840"/>
      <c r="AZN318" s="840"/>
      <c r="AZO318" s="840"/>
      <c r="AZP318" s="840"/>
      <c r="AZQ318" s="840"/>
      <c r="AZR318" s="840"/>
      <c r="AZS318" s="840"/>
      <c r="AZT318" s="840"/>
      <c r="AZU318" s="840"/>
      <c r="AZV318" s="840"/>
      <c r="AZW318" s="840"/>
      <c r="AZX318" s="840"/>
      <c r="AZY318" s="840"/>
      <c r="AZZ318" s="840"/>
      <c r="BAA318" s="840"/>
      <c r="BAB318" s="840"/>
      <c r="BAC318" s="840"/>
      <c r="BAD318" s="840"/>
      <c r="BAE318" s="840"/>
      <c r="BAF318" s="840"/>
      <c r="BAG318" s="840"/>
      <c r="BAH318" s="840"/>
      <c r="BAI318" s="840"/>
      <c r="BAJ318" s="840"/>
      <c r="BAK318" s="840"/>
      <c r="BAL318" s="840"/>
      <c r="BAM318" s="840"/>
      <c r="BAN318" s="840"/>
      <c r="BAO318" s="840"/>
      <c r="BAP318" s="840"/>
      <c r="BAQ318" s="840"/>
      <c r="BAR318" s="840"/>
      <c r="BAS318" s="840"/>
      <c r="BAT318" s="840"/>
      <c r="BAU318" s="840"/>
      <c r="BAV318" s="840"/>
      <c r="BAW318" s="840"/>
      <c r="BAX318" s="840"/>
      <c r="BAY318" s="840"/>
      <c r="BAZ318" s="840"/>
      <c r="BBA318" s="840"/>
      <c r="BBB318" s="840"/>
      <c r="BBC318" s="840"/>
      <c r="BBD318" s="840"/>
      <c r="BBE318" s="840"/>
      <c r="BBF318" s="840"/>
      <c r="BBG318" s="840"/>
      <c r="BBH318" s="840"/>
      <c r="BBI318" s="840"/>
      <c r="BBJ318" s="840"/>
      <c r="BBK318" s="840"/>
      <c r="BBL318" s="840"/>
      <c r="BBM318" s="840"/>
      <c r="BBN318" s="840"/>
      <c r="BBO318" s="840"/>
      <c r="BBP318" s="840"/>
      <c r="BBQ318" s="840"/>
      <c r="BBR318" s="840"/>
      <c r="BBS318" s="840"/>
      <c r="BBT318" s="840"/>
      <c r="BBU318" s="840"/>
      <c r="BBV318" s="840"/>
      <c r="BBW318" s="840"/>
      <c r="BBX318" s="840"/>
      <c r="BBY318" s="840"/>
      <c r="BBZ318" s="840"/>
      <c r="BCA318" s="840"/>
      <c r="BCB318" s="840"/>
      <c r="BCC318" s="840"/>
      <c r="BCD318" s="840"/>
      <c r="BCE318" s="840"/>
      <c r="BCF318" s="840"/>
      <c r="BCG318" s="840"/>
      <c r="BCH318" s="840"/>
      <c r="BCI318" s="840"/>
      <c r="BCJ318" s="840"/>
      <c r="BCK318" s="840"/>
      <c r="BCL318" s="840"/>
      <c r="BCM318" s="840"/>
      <c r="BCN318" s="840"/>
      <c r="BCO318" s="840"/>
      <c r="BCP318" s="840"/>
      <c r="BCQ318" s="840"/>
      <c r="BCR318" s="840"/>
      <c r="BCS318" s="840"/>
      <c r="BCT318" s="840"/>
      <c r="BCU318" s="840"/>
      <c r="BCV318" s="840"/>
      <c r="BCW318" s="840"/>
      <c r="BCX318" s="840"/>
      <c r="BCY318" s="840"/>
      <c r="BCZ318" s="840"/>
      <c r="BDA318" s="840"/>
      <c r="BDB318" s="840"/>
      <c r="BDC318" s="840"/>
      <c r="BDD318" s="840"/>
      <c r="BDE318" s="840"/>
      <c r="BDF318" s="840"/>
      <c r="BDG318" s="840"/>
      <c r="BDH318" s="840"/>
      <c r="BDI318" s="840"/>
      <c r="BDJ318" s="840"/>
      <c r="BDK318" s="840"/>
      <c r="BDL318" s="840"/>
      <c r="BDM318" s="840"/>
      <c r="BDN318" s="840"/>
      <c r="BDO318" s="840"/>
      <c r="BDP318" s="840"/>
      <c r="BDQ318" s="840"/>
      <c r="BDR318" s="840"/>
      <c r="BDS318" s="840"/>
      <c r="BDT318" s="840"/>
      <c r="BDU318" s="840"/>
      <c r="BDV318" s="840"/>
      <c r="BDW318" s="840"/>
      <c r="BDX318" s="840"/>
      <c r="BDY318" s="840"/>
      <c r="BDZ318" s="840"/>
      <c r="BEA318" s="840"/>
      <c r="BEB318" s="840"/>
      <c r="BEC318" s="840"/>
      <c r="BED318" s="840"/>
      <c r="BEE318" s="840"/>
      <c r="BEF318" s="840"/>
      <c r="BEG318" s="840"/>
      <c r="BEH318" s="840"/>
      <c r="BEI318" s="840"/>
      <c r="BEJ318" s="840"/>
      <c r="BEK318" s="840"/>
      <c r="BEL318" s="840"/>
      <c r="BEM318" s="840"/>
      <c r="BEN318" s="840"/>
      <c r="BEO318" s="840"/>
      <c r="BEP318" s="840"/>
      <c r="BEQ318" s="840"/>
      <c r="BER318" s="840"/>
      <c r="BES318" s="840"/>
      <c r="BET318" s="840"/>
      <c r="BEU318" s="840"/>
      <c r="BEV318" s="840"/>
      <c r="BEW318" s="840"/>
      <c r="BEX318" s="840"/>
      <c r="BEY318" s="840"/>
      <c r="BEZ318" s="840"/>
      <c r="BFA318" s="840"/>
      <c r="BFB318" s="840"/>
      <c r="BFC318" s="840"/>
      <c r="BFD318" s="840"/>
      <c r="BFE318" s="840"/>
      <c r="BFF318" s="840"/>
      <c r="BFG318" s="840"/>
      <c r="BFH318" s="840"/>
      <c r="BFI318" s="840"/>
      <c r="BFJ318" s="840"/>
      <c r="BFK318" s="840"/>
      <c r="BFL318" s="840"/>
      <c r="BFM318" s="840"/>
      <c r="BFN318" s="840"/>
      <c r="BFO318" s="840"/>
      <c r="BFP318" s="840"/>
      <c r="BFQ318" s="840"/>
      <c r="BFR318" s="840"/>
      <c r="BFS318" s="840"/>
      <c r="BFT318" s="840"/>
      <c r="BFU318" s="840"/>
      <c r="BFV318" s="840"/>
      <c r="BFW318" s="840"/>
      <c r="BFX318" s="840"/>
      <c r="BFY318" s="840"/>
      <c r="BFZ318" s="840"/>
      <c r="BGA318" s="840"/>
      <c r="BGB318" s="840"/>
      <c r="BGC318" s="840"/>
      <c r="BGD318" s="840"/>
      <c r="BGE318" s="840"/>
      <c r="BGF318" s="840"/>
      <c r="BGG318" s="840"/>
      <c r="BGH318" s="840"/>
      <c r="BGI318" s="840"/>
      <c r="BGJ318" s="840"/>
      <c r="BGK318" s="840"/>
      <c r="BGL318" s="840"/>
      <c r="BGM318" s="840"/>
      <c r="BGN318" s="840"/>
      <c r="BGO318" s="840"/>
      <c r="BGP318" s="840"/>
      <c r="BGQ318" s="840"/>
      <c r="BGR318" s="840"/>
      <c r="BGS318" s="840"/>
      <c r="BGT318" s="840"/>
      <c r="BGU318" s="840"/>
      <c r="BGV318" s="840"/>
      <c r="BGW318" s="840"/>
      <c r="BGX318" s="840"/>
      <c r="BGY318" s="840"/>
      <c r="BGZ318" s="840"/>
      <c r="BHA318" s="840"/>
      <c r="BHB318" s="840"/>
      <c r="BHC318" s="840"/>
      <c r="BHD318" s="840"/>
      <c r="BHE318" s="840"/>
      <c r="BHF318" s="840"/>
      <c r="BHG318" s="840"/>
      <c r="BHH318" s="840"/>
      <c r="BHI318" s="840"/>
      <c r="BHJ318" s="840"/>
      <c r="BHK318" s="840"/>
      <c r="BHL318" s="840"/>
      <c r="BHM318" s="840"/>
      <c r="BHN318" s="840"/>
      <c r="BHO318" s="840"/>
      <c r="BHP318" s="840"/>
      <c r="BHQ318" s="840"/>
      <c r="BHR318" s="840"/>
      <c r="BHS318" s="840"/>
      <c r="BHT318" s="840"/>
      <c r="BHU318" s="840"/>
      <c r="BHV318" s="840"/>
      <c r="BHW318" s="840"/>
      <c r="BHX318" s="840"/>
      <c r="BHY318" s="840"/>
      <c r="BHZ318" s="840"/>
      <c r="BIA318" s="840"/>
      <c r="BIB318" s="840"/>
      <c r="BIC318" s="840"/>
      <c r="BID318" s="840"/>
      <c r="BIE318" s="840"/>
      <c r="BIF318" s="840"/>
      <c r="BIG318" s="840"/>
      <c r="BIH318" s="840"/>
      <c r="BII318" s="840"/>
      <c r="BIJ318" s="840"/>
      <c r="BIK318" s="840"/>
      <c r="BIL318" s="840"/>
      <c r="BIM318" s="840"/>
      <c r="BIN318" s="840"/>
      <c r="BIO318" s="840"/>
      <c r="BIP318" s="840"/>
      <c r="BIQ318" s="840"/>
      <c r="BIR318" s="840"/>
      <c r="BIS318" s="840"/>
      <c r="BIT318" s="840"/>
      <c r="BIU318" s="840"/>
      <c r="BIV318" s="840"/>
      <c r="BIW318" s="840"/>
      <c r="BIX318" s="840"/>
      <c r="BIY318" s="840"/>
      <c r="BIZ318" s="840"/>
      <c r="BJA318" s="840"/>
      <c r="BJB318" s="840"/>
      <c r="BJC318" s="840"/>
      <c r="BJD318" s="840"/>
      <c r="BJE318" s="840"/>
      <c r="BJF318" s="840"/>
      <c r="BJG318" s="840"/>
      <c r="BJH318" s="840"/>
      <c r="BJI318" s="840"/>
      <c r="BJJ318" s="840"/>
      <c r="BJK318" s="840"/>
      <c r="BJL318" s="840"/>
      <c r="BJM318" s="840"/>
      <c r="BJN318" s="840"/>
      <c r="BJO318" s="840"/>
      <c r="BJP318" s="840"/>
      <c r="BJQ318" s="840"/>
      <c r="BJR318" s="840"/>
      <c r="BJS318" s="840"/>
      <c r="BJT318" s="840"/>
      <c r="BJU318" s="840"/>
      <c r="BJV318" s="840"/>
      <c r="BJW318" s="840"/>
      <c r="BJX318" s="840"/>
      <c r="BJY318" s="840"/>
      <c r="BJZ318" s="840"/>
      <c r="BKA318" s="840"/>
      <c r="BKB318" s="840"/>
      <c r="BKC318" s="840"/>
      <c r="BKD318" s="840"/>
      <c r="BKE318" s="840"/>
      <c r="BKF318" s="840"/>
      <c r="BKG318" s="840"/>
      <c r="BKH318" s="840"/>
      <c r="BKI318" s="840"/>
      <c r="BKJ318" s="840"/>
      <c r="BKK318" s="840"/>
      <c r="BKL318" s="840"/>
      <c r="BKM318" s="840"/>
      <c r="BKN318" s="840"/>
      <c r="BKO318" s="840"/>
      <c r="BKP318" s="840"/>
      <c r="BKQ318" s="840"/>
      <c r="BKR318" s="840"/>
      <c r="BKS318" s="840"/>
      <c r="BKT318" s="840"/>
      <c r="BKU318" s="840"/>
      <c r="BKV318" s="840"/>
      <c r="BKW318" s="840"/>
      <c r="BKX318" s="840"/>
      <c r="BKY318" s="840"/>
      <c r="BKZ318" s="840"/>
      <c r="BLA318" s="840"/>
      <c r="BLB318" s="840"/>
      <c r="BLC318" s="840"/>
      <c r="BLD318" s="840"/>
      <c r="BLE318" s="840"/>
      <c r="BLF318" s="840"/>
      <c r="BLG318" s="840"/>
      <c r="BLH318" s="840"/>
      <c r="BLI318" s="840"/>
      <c r="BLJ318" s="840"/>
      <c r="BLK318" s="840"/>
      <c r="BLL318" s="840"/>
      <c r="BLM318" s="840"/>
      <c r="BLN318" s="840"/>
      <c r="BLO318" s="840"/>
      <c r="BLP318" s="840"/>
      <c r="BLQ318" s="840"/>
      <c r="BLR318" s="840"/>
      <c r="BLS318" s="840"/>
      <c r="BLT318" s="840"/>
      <c r="BLU318" s="840"/>
      <c r="BLV318" s="840"/>
      <c r="BLW318" s="840"/>
      <c r="BLX318" s="840"/>
      <c r="BLY318" s="840"/>
      <c r="BLZ318" s="840"/>
      <c r="BMA318" s="840"/>
      <c r="BMB318" s="840"/>
      <c r="BMC318" s="840"/>
      <c r="BMD318" s="840"/>
      <c r="BME318" s="840"/>
      <c r="BMF318" s="840"/>
      <c r="BMG318" s="840"/>
      <c r="BMH318" s="840"/>
      <c r="BMI318" s="840"/>
      <c r="BMJ318" s="840"/>
      <c r="BMK318" s="840"/>
      <c r="BML318" s="840"/>
      <c r="BMM318" s="840"/>
      <c r="BMN318" s="840"/>
      <c r="BMO318" s="840"/>
      <c r="BMP318" s="840"/>
      <c r="BMQ318" s="840"/>
      <c r="BMR318" s="840"/>
      <c r="BMS318" s="840"/>
      <c r="BMT318" s="840"/>
      <c r="BMU318" s="840"/>
      <c r="BMV318" s="840"/>
      <c r="BMW318" s="840"/>
      <c r="BMX318" s="840"/>
      <c r="BMY318" s="840"/>
      <c r="BMZ318" s="840"/>
      <c r="BNA318" s="840"/>
      <c r="BNB318" s="840"/>
      <c r="BNC318" s="840"/>
      <c r="BND318" s="840"/>
      <c r="BNE318" s="840"/>
      <c r="BNF318" s="840"/>
      <c r="BNG318" s="840"/>
      <c r="BNH318" s="840"/>
      <c r="BNI318" s="840"/>
      <c r="BNJ318" s="840"/>
      <c r="BNK318" s="840"/>
      <c r="BNL318" s="840"/>
      <c r="BNM318" s="840"/>
      <c r="BNN318" s="840"/>
      <c r="BNO318" s="840"/>
      <c r="BNP318" s="840"/>
      <c r="BNQ318" s="840"/>
      <c r="BNR318" s="840"/>
      <c r="BNS318" s="840"/>
      <c r="BNT318" s="840"/>
      <c r="BNU318" s="840"/>
      <c r="BNV318" s="840"/>
      <c r="BNW318" s="840"/>
      <c r="BNX318" s="840"/>
      <c r="BNY318" s="840"/>
      <c r="BNZ318" s="840"/>
      <c r="BOA318" s="840"/>
      <c r="BOB318" s="840"/>
      <c r="BOC318" s="840"/>
      <c r="BOD318" s="840"/>
      <c r="BOE318" s="840"/>
      <c r="BOF318" s="840"/>
      <c r="BOG318" s="840"/>
      <c r="BOH318" s="840"/>
      <c r="BOI318" s="840"/>
      <c r="BOJ318" s="840"/>
      <c r="BOK318" s="840"/>
      <c r="BOL318" s="840"/>
      <c r="BOM318" s="840"/>
      <c r="BON318" s="840"/>
      <c r="BOO318" s="840"/>
      <c r="BOP318" s="840"/>
      <c r="BOQ318" s="840"/>
      <c r="BOR318" s="840"/>
      <c r="BOS318" s="840"/>
      <c r="BOT318" s="840"/>
      <c r="BOU318" s="840"/>
      <c r="BOV318" s="840"/>
      <c r="BOW318" s="840"/>
      <c r="BOX318" s="840"/>
      <c r="BOY318" s="840"/>
      <c r="BOZ318" s="840"/>
      <c r="BPA318" s="840"/>
      <c r="BPB318" s="840"/>
      <c r="BPC318" s="840"/>
      <c r="BPD318" s="840"/>
      <c r="BPE318" s="840"/>
      <c r="BPF318" s="840"/>
      <c r="BPG318" s="840"/>
      <c r="BPH318" s="840"/>
      <c r="BPI318" s="840"/>
      <c r="BPJ318" s="840"/>
      <c r="BPK318" s="840"/>
      <c r="BPL318" s="840"/>
      <c r="BPM318" s="840"/>
      <c r="BPN318" s="840"/>
      <c r="BPO318" s="840"/>
      <c r="BPP318" s="840"/>
      <c r="BPQ318" s="840"/>
      <c r="BPR318" s="840"/>
      <c r="BPS318" s="840"/>
      <c r="BPT318" s="840"/>
      <c r="BPU318" s="840"/>
      <c r="BPV318" s="840"/>
      <c r="BPW318" s="840"/>
      <c r="BPX318" s="840"/>
      <c r="BPY318" s="840"/>
      <c r="BPZ318" s="840"/>
      <c r="BQA318" s="840"/>
      <c r="BQB318" s="840"/>
      <c r="BQC318" s="840"/>
      <c r="BQD318" s="840"/>
      <c r="BQE318" s="840"/>
      <c r="BQF318" s="840"/>
      <c r="BQG318" s="840"/>
      <c r="BQH318" s="840"/>
      <c r="BQI318" s="840"/>
      <c r="BQJ318" s="840"/>
      <c r="BQK318" s="840"/>
      <c r="BQL318" s="840"/>
      <c r="BQM318" s="840"/>
      <c r="BQN318" s="840"/>
      <c r="BQO318" s="840"/>
      <c r="BQP318" s="840"/>
      <c r="BQQ318" s="840"/>
      <c r="BQR318" s="840"/>
      <c r="BQS318" s="840"/>
      <c r="BQT318" s="840"/>
      <c r="BQU318" s="840"/>
      <c r="BQV318" s="840"/>
      <c r="BQW318" s="840"/>
      <c r="BQX318" s="840"/>
      <c r="BQY318" s="840"/>
      <c r="BQZ318" s="840"/>
      <c r="BRA318" s="840"/>
      <c r="BRB318" s="840"/>
      <c r="BRC318" s="840"/>
      <c r="BRD318" s="840"/>
      <c r="BRE318" s="840"/>
      <c r="BRF318" s="840"/>
      <c r="BRG318" s="840"/>
      <c r="BRH318" s="840"/>
      <c r="BRI318" s="840"/>
      <c r="BRJ318" s="840"/>
      <c r="BRK318" s="840"/>
      <c r="BRL318" s="840"/>
      <c r="BRM318" s="840"/>
      <c r="BRN318" s="840"/>
      <c r="BRO318" s="840"/>
      <c r="BRP318" s="840"/>
      <c r="BRQ318" s="840"/>
      <c r="BRR318" s="840"/>
      <c r="BRS318" s="840"/>
      <c r="BRT318" s="840"/>
      <c r="BRU318" s="840"/>
      <c r="BRV318" s="840"/>
      <c r="BRW318" s="840"/>
      <c r="BRX318" s="840"/>
      <c r="BRY318" s="840"/>
      <c r="BRZ318" s="840"/>
      <c r="BSA318" s="840"/>
      <c r="BSB318" s="840"/>
      <c r="BSC318" s="840"/>
      <c r="BSD318" s="840"/>
      <c r="BSE318" s="840"/>
      <c r="BSF318" s="840"/>
      <c r="BSG318" s="840"/>
      <c r="BSH318" s="840"/>
      <c r="BSI318" s="840"/>
      <c r="BSJ318" s="840"/>
      <c r="BSK318" s="840"/>
      <c r="BSL318" s="840"/>
      <c r="BSM318" s="840"/>
      <c r="BSN318" s="840"/>
      <c r="BSO318" s="840"/>
      <c r="BSP318" s="840"/>
      <c r="BSQ318" s="840"/>
      <c r="BSR318" s="840"/>
      <c r="BSS318" s="840"/>
      <c r="BST318" s="840"/>
      <c r="BSU318" s="840"/>
      <c r="BSV318" s="840"/>
      <c r="BSW318" s="840"/>
      <c r="BSX318" s="840"/>
      <c r="BSY318" s="840"/>
      <c r="BSZ318" s="840"/>
      <c r="BTA318" s="840"/>
      <c r="BTB318" s="840"/>
      <c r="BTC318" s="840"/>
      <c r="BTD318" s="840"/>
      <c r="BTE318" s="840"/>
      <c r="BTF318" s="840"/>
      <c r="BTG318" s="840"/>
      <c r="BTH318" s="840"/>
      <c r="BTI318" s="840"/>
      <c r="BTJ318" s="840"/>
      <c r="BTK318" s="840"/>
      <c r="BTL318" s="840"/>
      <c r="BTM318" s="840"/>
      <c r="BTN318" s="840"/>
      <c r="BTO318" s="840"/>
      <c r="BTP318" s="840"/>
      <c r="BTQ318" s="840"/>
      <c r="BTR318" s="840"/>
      <c r="BTS318" s="840"/>
      <c r="BTT318" s="840"/>
      <c r="BTU318" s="840"/>
      <c r="BTV318" s="840"/>
      <c r="BTW318" s="840"/>
      <c r="BTX318" s="840"/>
      <c r="BTY318" s="840"/>
      <c r="BTZ318" s="840"/>
      <c r="BUA318" s="840"/>
      <c r="BUB318" s="840"/>
      <c r="BUC318" s="840"/>
      <c r="BUD318" s="840"/>
      <c r="BUE318" s="840"/>
      <c r="BUF318" s="840"/>
      <c r="BUG318" s="840"/>
      <c r="BUH318" s="840"/>
      <c r="BUI318" s="840"/>
      <c r="BUJ318" s="840"/>
      <c r="BUK318" s="840"/>
      <c r="BUL318" s="840"/>
      <c r="BUM318" s="840"/>
      <c r="BUN318" s="840"/>
      <c r="BUO318" s="840"/>
      <c r="BUP318" s="840"/>
      <c r="BUQ318" s="840"/>
      <c r="BUR318" s="840"/>
      <c r="BUS318" s="840"/>
      <c r="BUT318" s="840"/>
      <c r="BUU318" s="840"/>
      <c r="BUV318" s="840"/>
      <c r="BUW318" s="840"/>
      <c r="BUX318" s="840"/>
      <c r="BUY318" s="840"/>
      <c r="BUZ318" s="840"/>
      <c r="BVA318" s="840"/>
      <c r="BVB318" s="840"/>
      <c r="BVC318" s="840"/>
      <c r="BVD318" s="840"/>
      <c r="BVE318" s="840"/>
      <c r="BVF318" s="840"/>
      <c r="BVG318" s="840"/>
      <c r="BVH318" s="840"/>
      <c r="BVI318" s="840"/>
      <c r="BVJ318" s="840"/>
      <c r="BVK318" s="840"/>
      <c r="BVL318" s="840"/>
      <c r="BVM318" s="840"/>
      <c r="BVN318" s="840"/>
      <c r="BVO318" s="840"/>
      <c r="BVP318" s="840"/>
      <c r="BVQ318" s="840"/>
      <c r="BVR318" s="840"/>
      <c r="BVS318" s="840"/>
      <c r="BVT318" s="840"/>
      <c r="BVU318" s="840"/>
      <c r="BVV318" s="840"/>
      <c r="BVW318" s="840"/>
      <c r="BVX318" s="840"/>
      <c r="BVY318" s="840"/>
      <c r="BVZ318" s="840"/>
      <c r="BWA318" s="840"/>
      <c r="BWB318" s="840"/>
      <c r="BWC318" s="840"/>
      <c r="BWD318" s="840"/>
      <c r="BWE318" s="840"/>
      <c r="BWF318" s="840"/>
      <c r="BWG318" s="840"/>
      <c r="BWH318" s="840"/>
      <c r="BWI318" s="840"/>
      <c r="BWJ318" s="840"/>
      <c r="BWK318" s="840"/>
      <c r="BWL318" s="840"/>
      <c r="BWM318" s="840"/>
      <c r="BWN318" s="840"/>
      <c r="BWO318" s="840"/>
      <c r="BWP318" s="840"/>
      <c r="BWQ318" s="840"/>
      <c r="BWR318" s="840"/>
      <c r="BWS318" s="840"/>
      <c r="BWT318" s="840"/>
      <c r="BWU318" s="840"/>
      <c r="BWV318" s="840"/>
      <c r="BWW318" s="840"/>
      <c r="BWX318" s="840"/>
      <c r="BWY318" s="840"/>
      <c r="BWZ318" s="840"/>
      <c r="BXA318" s="840"/>
      <c r="BXB318" s="840"/>
      <c r="BXC318" s="840"/>
      <c r="BXD318" s="840"/>
      <c r="BXE318" s="840"/>
      <c r="BXF318" s="840"/>
      <c r="BXG318" s="840"/>
      <c r="BXH318" s="840"/>
      <c r="BXI318" s="840"/>
      <c r="BXJ318" s="840"/>
      <c r="BXK318" s="840"/>
      <c r="BXL318" s="840"/>
      <c r="BXM318" s="840"/>
      <c r="BXN318" s="840"/>
      <c r="BXO318" s="840"/>
      <c r="BXP318" s="840"/>
      <c r="BXQ318" s="840"/>
      <c r="BXR318" s="840"/>
      <c r="BXS318" s="840"/>
      <c r="BXT318" s="840"/>
      <c r="BXU318" s="840"/>
      <c r="BXV318" s="840"/>
      <c r="BXW318" s="840"/>
      <c r="BXX318" s="840"/>
      <c r="BXY318" s="840"/>
      <c r="BXZ318" s="840"/>
      <c r="BYA318" s="840"/>
      <c r="BYB318" s="840"/>
      <c r="BYC318" s="840"/>
      <c r="BYD318" s="840"/>
      <c r="BYE318" s="840"/>
      <c r="BYF318" s="840"/>
      <c r="BYG318" s="840"/>
      <c r="BYH318" s="840"/>
      <c r="BYI318" s="840"/>
      <c r="BYJ318" s="840"/>
      <c r="BYK318" s="840"/>
      <c r="BYL318" s="840"/>
      <c r="BYM318" s="840"/>
      <c r="BYN318" s="840"/>
      <c r="BYO318" s="840"/>
      <c r="BYP318" s="840"/>
      <c r="BYQ318" s="840"/>
      <c r="BYR318" s="840"/>
      <c r="BYS318" s="840"/>
      <c r="BYT318" s="840"/>
      <c r="BYU318" s="840"/>
      <c r="BYV318" s="840"/>
      <c r="BYW318" s="840"/>
      <c r="BYX318" s="840"/>
      <c r="BYY318" s="840"/>
      <c r="BYZ318" s="840"/>
      <c r="BZA318" s="840"/>
      <c r="BZB318" s="840"/>
      <c r="BZC318" s="840"/>
      <c r="BZD318" s="840"/>
      <c r="BZE318" s="840"/>
      <c r="BZF318" s="840"/>
      <c r="BZG318" s="840"/>
      <c r="BZH318" s="840"/>
      <c r="BZI318" s="840"/>
      <c r="BZJ318" s="840"/>
      <c r="BZK318" s="840"/>
      <c r="BZL318" s="840"/>
      <c r="BZM318" s="840"/>
      <c r="BZN318" s="840"/>
      <c r="BZO318" s="840"/>
      <c r="BZP318" s="840"/>
      <c r="BZQ318" s="840"/>
      <c r="BZR318" s="840"/>
      <c r="BZS318" s="840"/>
      <c r="BZT318" s="840"/>
      <c r="BZU318" s="840"/>
      <c r="BZV318" s="840"/>
      <c r="BZW318" s="840"/>
      <c r="BZX318" s="840"/>
      <c r="BZY318" s="840"/>
      <c r="BZZ318" s="840"/>
      <c r="CAA318" s="840"/>
      <c r="CAB318" s="840"/>
      <c r="CAC318" s="840"/>
      <c r="CAD318" s="840"/>
      <c r="CAE318" s="840"/>
      <c r="CAF318" s="840"/>
      <c r="CAG318" s="840"/>
      <c r="CAH318" s="840"/>
      <c r="CAI318" s="840"/>
      <c r="CAJ318" s="840"/>
      <c r="CAK318" s="840"/>
      <c r="CAL318" s="840"/>
      <c r="CAM318" s="840"/>
      <c r="CAN318" s="840"/>
      <c r="CAO318" s="840"/>
      <c r="CAP318" s="840"/>
      <c r="CAQ318" s="840"/>
      <c r="CAR318" s="840"/>
      <c r="CAS318" s="840"/>
      <c r="CAT318" s="840"/>
      <c r="CAU318" s="840"/>
      <c r="CAV318" s="840"/>
      <c r="CAW318" s="840"/>
      <c r="CAX318" s="840"/>
      <c r="CAY318" s="840"/>
      <c r="CAZ318" s="840"/>
      <c r="CBA318" s="840"/>
      <c r="CBB318" s="840"/>
      <c r="CBC318" s="840"/>
      <c r="CBD318" s="840"/>
      <c r="CBE318" s="840"/>
      <c r="CBF318" s="840"/>
      <c r="CBG318" s="840"/>
      <c r="CBH318" s="840"/>
      <c r="CBI318" s="840"/>
      <c r="CBJ318" s="840"/>
      <c r="CBK318" s="840"/>
      <c r="CBL318" s="840"/>
      <c r="CBM318" s="840"/>
      <c r="CBN318" s="840"/>
      <c r="CBO318" s="840"/>
      <c r="CBP318" s="840"/>
      <c r="CBQ318" s="840"/>
      <c r="CBR318" s="840"/>
      <c r="CBS318" s="840"/>
      <c r="CBT318" s="840"/>
      <c r="CBU318" s="840"/>
      <c r="CBV318" s="840"/>
      <c r="CBW318" s="840"/>
      <c r="CBX318" s="840"/>
      <c r="CBY318" s="840"/>
      <c r="CBZ318" s="840"/>
      <c r="CCA318" s="840"/>
      <c r="CCB318" s="840"/>
      <c r="CCC318" s="840"/>
      <c r="CCD318" s="840"/>
      <c r="CCE318" s="840"/>
      <c r="CCF318" s="840"/>
      <c r="CCG318" s="840"/>
      <c r="CCH318" s="840"/>
      <c r="CCI318" s="840"/>
      <c r="CCJ318" s="840"/>
      <c r="CCK318" s="840"/>
      <c r="CCL318" s="840"/>
      <c r="CCM318" s="840"/>
      <c r="CCN318" s="840"/>
      <c r="CCO318" s="840"/>
      <c r="CCP318" s="840"/>
      <c r="CCQ318" s="840"/>
      <c r="CCR318" s="840"/>
      <c r="CCS318" s="840"/>
      <c r="CCT318" s="840"/>
      <c r="CCU318" s="840"/>
      <c r="CCV318" s="840"/>
      <c r="CCW318" s="840"/>
      <c r="CCX318" s="840"/>
      <c r="CCY318" s="840"/>
      <c r="CCZ318" s="840"/>
      <c r="CDA318" s="840"/>
      <c r="CDB318" s="840"/>
      <c r="CDC318" s="840"/>
      <c r="CDD318" s="840"/>
      <c r="CDE318" s="840"/>
      <c r="CDF318" s="840"/>
      <c r="CDG318" s="840"/>
      <c r="CDH318" s="840"/>
      <c r="CDI318" s="840"/>
      <c r="CDJ318" s="840"/>
      <c r="CDK318" s="840"/>
      <c r="CDL318" s="840"/>
      <c r="CDM318" s="840"/>
      <c r="CDN318" s="840"/>
      <c r="CDO318" s="840"/>
      <c r="CDP318" s="840"/>
      <c r="CDQ318" s="840"/>
      <c r="CDR318" s="840"/>
      <c r="CDS318" s="840"/>
      <c r="CDT318" s="840"/>
      <c r="CDU318" s="840"/>
      <c r="CDV318" s="840"/>
      <c r="CDW318" s="840"/>
      <c r="CDX318" s="840"/>
      <c r="CDY318" s="840"/>
      <c r="CDZ318" s="840"/>
      <c r="CEA318" s="840"/>
      <c r="CEB318" s="840"/>
      <c r="CEC318" s="840"/>
      <c r="CED318" s="840"/>
      <c r="CEE318" s="840"/>
      <c r="CEF318" s="840"/>
      <c r="CEG318" s="840"/>
      <c r="CEH318" s="840"/>
      <c r="CEI318" s="840"/>
      <c r="CEJ318" s="840"/>
      <c r="CEK318" s="840"/>
      <c r="CEL318" s="840"/>
      <c r="CEM318" s="840"/>
      <c r="CEN318" s="840"/>
      <c r="CEO318" s="840"/>
      <c r="CEP318" s="840"/>
      <c r="CEQ318" s="840"/>
      <c r="CER318" s="840"/>
      <c r="CES318" s="840"/>
      <c r="CET318" s="840"/>
      <c r="CEU318" s="840"/>
      <c r="CEV318" s="840"/>
      <c r="CEW318" s="840"/>
      <c r="CEX318" s="840"/>
      <c r="CEY318" s="840"/>
      <c r="CEZ318" s="840"/>
      <c r="CFA318" s="840"/>
      <c r="CFB318" s="840"/>
      <c r="CFC318" s="840"/>
      <c r="CFD318" s="840"/>
      <c r="CFE318" s="840"/>
      <c r="CFF318" s="840"/>
      <c r="CFG318" s="840"/>
      <c r="CFH318" s="840"/>
      <c r="CFI318" s="840"/>
      <c r="CFJ318" s="840"/>
      <c r="CFK318" s="840"/>
      <c r="CFL318" s="840"/>
      <c r="CFM318" s="840"/>
      <c r="CFN318" s="840"/>
      <c r="CFO318" s="840"/>
      <c r="CFP318" s="840"/>
      <c r="CFQ318" s="840"/>
      <c r="CFR318" s="840"/>
      <c r="CFS318" s="840"/>
      <c r="CFT318" s="840"/>
      <c r="CFU318" s="840"/>
      <c r="CFV318" s="840"/>
      <c r="CFW318" s="840"/>
      <c r="CFX318" s="840"/>
      <c r="CFY318" s="840"/>
      <c r="CFZ318" s="840"/>
      <c r="CGA318" s="840"/>
      <c r="CGB318" s="840"/>
      <c r="CGC318" s="840"/>
      <c r="CGD318" s="840"/>
      <c r="CGE318" s="840"/>
      <c r="CGF318" s="840"/>
      <c r="CGG318" s="840"/>
      <c r="CGH318" s="840"/>
      <c r="CGI318" s="840"/>
      <c r="CGJ318" s="840"/>
      <c r="CGK318" s="840"/>
      <c r="CGL318" s="840"/>
      <c r="CGM318" s="840"/>
      <c r="CGN318" s="840"/>
      <c r="CGO318" s="840"/>
      <c r="CGP318" s="840"/>
      <c r="CGQ318" s="840"/>
      <c r="CGR318" s="840"/>
      <c r="CGS318" s="840"/>
      <c r="CGT318" s="840"/>
      <c r="CGU318" s="840"/>
      <c r="CGV318" s="840"/>
      <c r="CGW318" s="840"/>
      <c r="CGX318" s="840"/>
      <c r="CGY318" s="840"/>
      <c r="CGZ318" s="840"/>
      <c r="CHA318" s="840"/>
      <c r="CHB318" s="840"/>
      <c r="CHC318" s="840"/>
      <c r="CHD318" s="840"/>
      <c r="CHE318" s="840"/>
      <c r="CHF318" s="840"/>
      <c r="CHG318" s="840"/>
      <c r="CHH318" s="840"/>
      <c r="CHI318" s="840"/>
      <c r="CHJ318" s="840"/>
      <c r="CHK318" s="840"/>
      <c r="CHL318" s="840"/>
      <c r="CHM318" s="840"/>
      <c r="CHN318" s="840"/>
      <c r="CHO318" s="840"/>
      <c r="CHP318" s="840"/>
      <c r="CHQ318" s="840"/>
      <c r="CHR318" s="840"/>
      <c r="CHS318" s="840"/>
      <c r="CHT318" s="840"/>
      <c r="CHU318" s="840"/>
      <c r="CHV318" s="840"/>
      <c r="CHW318" s="840"/>
      <c r="CHX318" s="840"/>
      <c r="CHY318" s="840"/>
      <c r="CHZ318" s="840"/>
      <c r="CIA318" s="840"/>
      <c r="CIB318" s="840"/>
      <c r="CIC318" s="840"/>
      <c r="CID318" s="840"/>
      <c r="CIE318" s="840"/>
      <c r="CIF318" s="840"/>
      <c r="CIG318" s="840"/>
      <c r="CIH318" s="840"/>
      <c r="CII318" s="840"/>
      <c r="CIJ318" s="840"/>
      <c r="CIK318" s="840"/>
      <c r="CIL318" s="840"/>
      <c r="CIM318" s="840"/>
      <c r="CIN318" s="840"/>
      <c r="CIO318" s="840"/>
      <c r="CIP318" s="840"/>
      <c r="CIQ318" s="840"/>
      <c r="CIR318" s="840"/>
      <c r="CIS318" s="840"/>
      <c r="CIT318" s="840"/>
      <c r="CIU318" s="840"/>
      <c r="CIV318" s="840"/>
      <c r="CIW318" s="840"/>
      <c r="CIX318" s="840"/>
      <c r="CIY318" s="840"/>
      <c r="CIZ318" s="840"/>
      <c r="CJA318" s="840"/>
      <c r="CJB318" s="840"/>
      <c r="CJC318" s="840"/>
      <c r="CJD318" s="840"/>
      <c r="CJE318" s="840"/>
      <c r="CJF318" s="840"/>
      <c r="CJG318" s="840"/>
      <c r="CJH318" s="840"/>
      <c r="CJI318" s="840"/>
      <c r="CJJ318" s="840"/>
      <c r="CJK318" s="840"/>
      <c r="CJL318" s="840"/>
      <c r="CJM318" s="840"/>
      <c r="CJN318" s="840"/>
      <c r="CJO318" s="840"/>
      <c r="CJP318" s="840"/>
      <c r="CJQ318" s="840"/>
      <c r="CJR318" s="840"/>
      <c r="CJS318" s="840"/>
      <c r="CJT318" s="840"/>
      <c r="CJU318" s="840"/>
      <c r="CJV318" s="840"/>
      <c r="CJW318" s="840"/>
      <c r="CJX318" s="840"/>
      <c r="CJY318" s="840"/>
      <c r="CJZ318" s="840"/>
      <c r="CKA318" s="840"/>
      <c r="CKB318" s="840"/>
      <c r="CKC318" s="840"/>
      <c r="CKD318" s="840"/>
      <c r="CKE318" s="840"/>
      <c r="CKF318" s="840"/>
      <c r="CKG318" s="840"/>
      <c r="CKH318" s="840"/>
      <c r="CKI318" s="840"/>
      <c r="CKJ318" s="840"/>
      <c r="CKK318" s="840"/>
      <c r="CKL318" s="840"/>
      <c r="CKM318" s="840"/>
      <c r="CKN318" s="840"/>
      <c r="CKO318" s="840"/>
      <c r="CKP318" s="840"/>
      <c r="CKQ318" s="840"/>
      <c r="CKR318" s="840"/>
      <c r="CKS318" s="840"/>
      <c r="CKT318" s="840"/>
      <c r="CKU318" s="840"/>
      <c r="CKV318" s="840"/>
      <c r="CKW318" s="840"/>
      <c r="CKX318" s="840"/>
      <c r="CKY318" s="840"/>
      <c r="CKZ318" s="840"/>
      <c r="CLA318" s="840"/>
      <c r="CLB318" s="840"/>
      <c r="CLC318" s="840"/>
      <c r="CLD318" s="840"/>
      <c r="CLE318" s="840"/>
      <c r="CLF318" s="840"/>
      <c r="CLG318" s="840"/>
      <c r="CLH318" s="840"/>
      <c r="CLI318" s="840"/>
      <c r="CLJ318" s="840"/>
      <c r="CLK318" s="840"/>
      <c r="CLL318" s="840"/>
      <c r="CLM318" s="840"/>
      <c r="CLN318" s="840"/>
      <c r="CLO318" s="840"/>
      <c r="CLP318" s="840"/>
      <c r="CLQ318" s="840"/>
      <c r="CLR318" s="840"/>
      <c r="CLS318" s="840"/>
      <c r="CLT318" s="840"/>
      <c r="CLU318" s="840"/>
      <c r="CLV318" s="840"/>
      <c r="CLW318" s="840"/>
      <c r="CLX318" s="840"/>
      <c r="CLY318" s="840"/>
      <c r="CLZ318" s="840"/>
      <c r="CMA318" s="840"/>
      <c r="CMB318" s="840"/>
      <c r="CMC318" s="840"/>
      <c r="CMD318" s="840"/>
      <c r="CME318" s="840"/>
      <c r="CMF318" s="840"/>
      <c r="CMG318" s="840"/>
      <c r="CMH318" s="840"/>
      <c r="CMI318" s="840"/>
      <c r="CMJ318" s="840"/>
      <c r="CMK318" s="840"/>
      <c r="CML318" s="840"/>
      <c r="CMM318" s="840"/>
      <c r="CMN318" s="840"/>
      <c r="CMO318" s="840"/>
      <c r="CMP318" s="840"/>
      <c r="CMQ318" s="840"/>
      <c r="CMR318" s="840"/>
      <c r="CMS318" s="840"/>
      <c r="CMT318" s="840"/>
      <c r="CMU318" s="840"/>
      <c r="CMV318" s="840"/>
      <c r="CMW318" s="840"/>
      <c r="CMX318" s="840"/>
      <c r="CMY318" s="840"/>
      <c r="CMZ318" s="840"/>
      <c r="CNA318" s="840"/>
      <c r="CNB318" s="840"/>
      <c r="CNC318" s="840"/>
      <c r="CND318" s="840"/>
      <c r="CNE318" s="840"/>
      <c r="CNF318" s="840"/>
      <c r="CNG318" s="840"/>
      <c r="CNH318" s="840"/>
      <c r="CNI318" s="840"/>
      <c r="CNJ318" s="840"/>
      <c r="CNK318" s="840"/>
      <c r="CNL318" s="840"/>
      <c r="CNM318" s="840"/>
      <c r="CNN318" s="840"/>
      <c r="CNO318" s="840"/>
      <c r="CNP318" s="840"/>
      <c r="CNQ318" s="840"/>
      <c r="CNR318" s="840"/>
      <c r="CNS318" s="840"/>
      <c r="CNT318" s="840"/>
      <c r="CNU318" s="840"/>
      <c r="CNV318" s="840"/>
      <c r="CNW318" s="840"/>
      <c r="CNX318" s="840"/>
      <c r="CNY318" s="840"/>
      <c r="CNZ318" s="840"/>
      <c r="COA318" s="840"/>
      <c r="COB318" s="840"/>
      <c r="COC318" s="840"/>
      <c r="COD318" s="840"/>
      <c r="COE318" s="840"/>
      <c r="COF318" s="840"/>
      <c r="COG318" s="840"/>
      <c r="COH318" s="840"/>
      <c r="COI318" s="840"/>
      <c r="COJ318" s="840"/>
      <c r="COK318" s="840"/>
      <c r="COL318" s="840"/>
      <c r="COM318" s="840"/>
      <c r="CON318" s="840"/>
      <c r="COO318" s="840"/>
      <c r="COP318" s="840"/>
      <c r="COQ318" s="840"/>
      <c r="COR318" s="840"/>
      <c r="COS318" s="840"/>
      <c r="COT318" s="840"/>
      <c r="COU318" s="840"/>
      <c r="COV318" s="840"/>
      <c r="COW318" s="840"/>
      <c r="COX318" s="840"/>
      <c r="COY318" s="840"/>
      <c r="COZ318" s="840"/>
      <c r="CPA318" s="840"/>
      <c r="CPB318" s="840"/>
      <c r="CPC318" s="840"/>
      <c r="CPD318" s="840"/>
      <c r="CPE318" s="840"/>
      <c r="CPF318" s="840"/>
      <c r="CPG318" s="840"/>
      <c r="CPH318" s="840"/>
      <c r="CPI318" s="840"/>
      <c r="CPJ318" s="840"/>
      <c r="CPK318" s="840"/>
      <c r="CPL318" s="840"/>
      <c r="CPM318" s="840"/>
      <c r="CPN318" s="840"/>
      <c r="CPO318" s="840"/>
      <c r="CPP318" s="840"/>
      <c r="CPQ318" s="840"/>
      <c r="CPR318" s="840"/>
      <c r="CPS318" s="840"/>
      <c r="CPT318" s="840"/>
      <c r="CPU318" s="840"/>
      <c r="CPV318" s="840"/>
      <c r="CPW318" s="840"/>
      <c r="CPX318" s="840"/>
      <c r="CPY318" s="840"/>
      <c r="CPZ318" s="840"/>
      <c r="CQA318" s="840"/>
      <c r="CQB318" s="840"/>
      <c r="CQC318" s="840"/>
      <c r="CQD318" s="840"/>
      <c r="CQE318" s="840"/>
      <c r="CQF318" s="840"/>
      <c r="CQG318" s="840"/>
      <c r="CQH318" s="840"/>
      <c r="CQI318" s="840"/>
      <c r="CQJ318" s="840"/>
      <c r="CQK318" s="840"/>
      <c r="CQL318" s="840"/>
      <c r="CQM318" s="840"/>
      <c r="CQN318" s="840"/>
      <c r="CQO318" s="840"/>
      <c r="CQP318" s="840"/>
      <c r="CQQ318" s="840"/>
      <c r="CQR318" s="840"/>
      <c r="CQS318" s="840"/>
      <c r="CQT318" s="840"/>
      <c r="CQU318" s="840"/>
      <c r="CQV318" s="840"/>
      <c r="CQW318" s="840"/>
      <c r="CQX318" s="840"/>
      <c r="CQY318" s="840"/>
      <c r="CQZ318" s="840"/>
      <c r="CRA318" s="840"/>
      <c r="CRB318" s="840"/>
      <c r="CRC318" s="840"/>
      <c r="CRD318" s="840"/>
      <c r="CRE318" s="840"/>
      <c r="CRF318" s="840"/>
      <c r="CRG318" s="840"/>
      <c r="CRH318" s="840"/>
      <c r="CRI318" s="840"/>
      <c r="CRJ318" s="840"/>
      <c r="CRK318" s="840"/>
      <c r="CRL318" s="840"/>
      <c r="CRM318" s="840"/>
      <c r="CRN318" s="840"/>
      <c r="CRO318" s="840"/>
      <c r="CRP318" s="840"/>
      <c r="CRQ318" s="840"/>
      <c r="CRR318" s="840"/>
      <c r="CRS318" s="840"/>
      <c r="CRT318" s="840"/>
      <c r="CRU318" s="840"/>
      <c r="CRV318" s="840"/>
      <c r="CRW318" s="840"/>
      <c r="CRX318" s="840"/>
      <c r="CRY318" s="840"/>
      <c r="CRZ318" s="840"/>
      <c r="CSA318" s="840"/>
      <c r="CSB318" s="840"/>
      <c r="CSC318" s="840"/>
      <c r="CSD318" s="840"/>
      <c r="CSE318" s="840"/>
      <c r="CSF318" s="840"/>
      <c r="CSG318" s="840"/>
      <c r="CSH318" s="840"/>
      <c r="CSI318" s="840"/>
      <c r="CSJ318" s="840"/>
      <c r="CSK318" s="840"/>
      <c r="CSL318" s="840"/>
      <c r="CSM318" s="840"/>
      <c r="CSN318" s="840"/>
      <c r="CSO318" s="840"/>
      <c r="CSP318" s="840"/>
      <c r="CSQ318" s="840"/>
      <c r="CSR318" s="840"/>
      <c r="CSS318" s="840"/>
      <c r="CST318" s="840"/>
      <c r="CSU318" s="840"/>
      <c r="CSV318" s="840"/>
      <c r="CSW318" s="840"/>
      <c r="CSX318" s="840"/>
      <c r="CSY318" s="840"/>
      <c r="CSZ318" s="840"/>
      <c r="CTA318" s="840"/>
      <c r="CTB318" s="840"/>
      <c r="CTC318" s="840"/>
      <c r="CTD318" s="840"/>
      <c r="CTE318" s="840"/>
      <c r="CTF318" s="840"/>
      <c r="CTG318" s="840"/>
      <c r="CTH318" s="840"/>
      <c r="CTI318" s="840"/>
      <c r="CTJ318" s="840"/>
      <c r="CTK318" s="840"/>
      <c r="CTL318" s="840"/>
      <c r="CTM318" s="840"/>
      <c r="CTN318" s="840"/>
      <c r="CTO318" s="840"/>
      <c r="CTP318" s="840"/>
      <c r="CTQ318" s="840"/>
      <c r="CTR318" s="840"/>
      <c r="CTS318" s="840"/>
      <c r="CTT318" s="840"/>
      <c r="CTU318" s="840"/>
      <c r="CTV318" s="840"/>
      <c r="CTW318" s="840"/>
      <c r="CTX318" s="840"/>
      <c r="CTY318" s="840"/>
      <c r="CTZ318" s="840"/>
      <c r="CUA318" s="840"/>
      <c r="CUB318" s="840"/>
      <c r="CUC318" s="840"/>
      <c r="CUD318" s="840"/>
      <c r="CUE318" s="840"/>
      <c r="CUF318" s="840"/>
      <c r="CUG318" s="840"/>
      <c r="CUH318" s="840"/>
      <c r="CUI318" s="840"/>
      <c r="CUJ318" s="840"/>
      <c r="CUK318" s="840"/>
      <c r="CUL318" s="840"/>
      <c r="CUM318" s="840"/>
      <c r="CUN318" s="840"/>
      <c r="CUO318" s="840"/>
      <c r="CUP318" s="840"/>
      <c r="CUQ318" s="840"/>
      <c r="CUR318" s="840"/>
      <c r="CUS318" s="840"/>
      <c r="CUT318" s="840"/>
      <c r="CUU318" s="840"/>
      <c r="CUV318" s="840"/>
      <c r="CUW318" s="840"/>
      <c r="CUX318" s="840"/>
      <c r="CUY318" s="840"/>
      <c r="CUZ318" s="840"/>
      <c r="CVA318" s="840"/>
      <c r="CVB318" s="840"/>
      <c r="CVC318" s="840"/>
      <c r="CVD318" s="840"/>
      <c r="CVE318" s="840"/>
      <c r="CVF318" s="840"/>
      <c r="CVG318" s="840"/>
      <c r="CVH318" s="840"/>
      <c r="CVI318" s="840"/>
      <c r="CVJ318" s="840"/>
      <c r="CVK318" s="840"/>
      <c r="CVL318" s="840"/>
      <c r="CVM318" s="840"/>
      <c r="CVN318" s="840"/>
      <c r="CVO318" s="840"/>
      <c r="CVP318" s="840"/>
      <c r="CVQ318" s="840"/>
      <c r="CVR318" s="840"/>
      <c r="CVS318" s="840"/>
      <c r="CVT318" s="840"/>
      <c r="CVU318" s="840"/>
      <c r="CVV318" s="840"/>
      <c r="CVW318" s="840"/>
      <c r="CVX318" s="840"/>
      <c r="CVY318" s="840"/>
      <c r="CVZ318" s="840"/>
      <c r="CWA318" s="840"/>
      <c r="CWB318" s="840"/>
      <c r="CWC318" s="840"/>
      <c r="CWD318" s="840"/>
      <c r="CWE318" s="840"/>
      <c r="CWF318" s="840"/>
      <c r="CWG318" s="840"/>
      <c r="CWH318" s="840"/>
      <c r="CWI318" s="840"/>
      <c r="CWJ318" s="840"/>
      <c r="CWK318" s="840"/>
      <c r="CWL318" s="840"/>
      <c r="CWM318" s="840"/>
      <c r="CWN318" s="840"/>
      <c r="CWO318" s="840"/>
      <c r="CWP318" s="840"/>
      <c r="CWQ318" s="840"/>
      <c r="CWR318" s="840"/>
      <c r="CWS318" s="840"/>
      <c r="CWT318" s="840"/>
      <c r="CWU318" s="840"/>
      <c r="CWV318" s="840"/>
      <c r="CWW318" s="840"/>
      <c r="CWX318" s="840"/>
      <c r="CWY318" s="840"/>
      <c r="CWZ318" s="840"/>
      <c r="CXA318" s="840"/>
      <c r="CXB318" s="840"/>
      <c r="CXC318" s="840"/>
      <c r="CXD318" s="840"/>
      <c r="CXE318" s="840"/>
      <c r="CXF318" s="840"/>
      <c r="CXG318" s="840"/>
      <c r="CXH318" s="840"/>
      <c r="CXI318" s="840"/>
      <c r="CXJ318" s="840"/>
      <c r="CXK318" s="840"/>
      <c r="CXL318" s="840"/>
      <c r="CXM318" s="840"/>
      <c r="CXN318" s="840"/>
      <c r="CXO318" s="840"/>
      <c r="CXP318" s="840"/>
      <c r="CXQ318" s="840"/>
      <c r="CXR318" s="840"/>
      <c r="CXS318" s="840"/>
      <c r="CXT318" s="840"/>
      <c r="CXU318" s="840"/>
      <c r="CXV318" s="840"/>
      <c r="CXW318" s="840"/>
      <c r="CXX318" s="840"/>
      <c r="CXY318" s="840"/>
      <c r="CXZ318" s="840"/>
      <c r="CYA318" s="840"/>
      <c r="CYB318" s="840"/>
      <c r="CYC318" s="840"/>
      <c r="CYD318" s="840"/>
      <c r="CYE318" s="840"/>
      <c r="CYF318" s="840"/>
      <c r="CYG318" s="840"/>
      <c r="CYH318" s="840"/>
      <c r="CYI318" s="840"/>
      <c r="CYJ318" s="840"/>
      <c r="CYK318" s="840"/>
      <c r="CYL318" s="840"/>
      <c r="CYM318" s="840"/>
      <c r="CYN318" s="840"/>
      <c r="CYO318" s="840"/>
      <c r="CYP318" s="840"/>
      <c r="CYQ318" s="840"/>
      <c r="CYR318" s="840"/>
      <c r="CYS318" s="840"/>
      <c r="CYT318" s="840"/>
      <c r="CYU318" s="840"/>
      <c r="CYV318" s="840"/>
      <c r="CYW318" s="840"/>
      <c r="CYX318" s="840"/>
      <c r="CYY318" s="840"/>
      <c r="CYZ318" s="840"/>
      <c r="CZA318" s="840"/>
      <c r="CZB318" s="840"/>
      <c r="CZC318" s="840"/>
      <c r="CZD318" s="840"/>
      <c r="CZE318" s="840"/>
      <c r="CZF318" s="840"/>
      <c r="CZG318" s="840"/>
      <c r="CZH318" s="840"/>
      <c r="CZI318" s="840"/>
      <c r="CZJ318" s="840"/>
      <c r="CZK318" s="840"/>
      <c r="CZL318" s="840"/>
      <c r="CZM318" s="840"/>
      <c r="CZN318" s="840"/>
      <c r="CZO318" s="840"/>
      <c r="CZP318" s="840"/>
      <c r="CZQ318" s="840"/>
      <c r="CZR318" s="840"/>
      <c r="CZS318" s="840"/>
      <c r="CZT318" s="840"/>
      <c r="CZU318" s="840"/>
      <c r="CZV318" s="840"/>
      <c r="CZW318" s="840"/>
      <c r="CZX318" s="840"/>
      <c r="CZY318" s="840"/>
      <c r="CZZ318" s="840"/>
      <c r="DAA318" s="840"/>
      <c r="DAB318" s="840"/>
      <c r="DAC318" s="840"/>
      <c r="DAD318" s="840"/>
      <c r="DAE318" s="840"/>
      <c r="DAF318" s="840"/>
      <c r="DAG318" s="840"/>
      <c r="DAH318" s="840"/>
      <c r="DAI318" s="840"/>
      <c r="DAJ318" s="840"/>
      <c r="DAK318" s="840"/>
      <c r="DAL318" s="840"/>
      <c r="DAM318" s="840"/>
      <c r="DAN318" s="840"/>
      <c r="DAO318" s="840"/>
      <c r="DAP318" s="840"/>
      <c r="DAQ318" s="840"/>
      <c r="DAR318" s="840"/>
      <c r="DAS318" s="840"/>
      <c r="DAT318" s="840"/>
      <c r="DAU318" s="840"/>
      <c r="DAV318" s="840"/>
      <c r="DAW318" s="840"/>
      <c r="DAX318" s="840"/>
      <c r="DAY318" s="840"/>
      <c r="DAZ318" s="840"/>
      <c r="DBA318" s="840"/>
      <c r="DBB318" s="840"/>
      <c r="DBC318" s="840"/>
      <c r="DBD318" s="840"/>
      <c r="DBE318" s="840"/>
      <c r="DBF318" s="840"/>
      <c r="DBG318" s="840"/>
      <c r="DBH318" s="840"/>
      <c r="DBI318" s="840"/>
      <c r="DBJ318" s="840"/>
      <c r="DBK318" s="840"/>
      <c r="DBL318" s="840"/>
      <c r="DBM318" s="840"/>
      <c r="DBN318" s="840"/>
      <c r="DBO318" s="840"/>
      <c r="DBP318" s="840"/>
      <c r="DBQ318" s="840"/>
      <c r="DBR318" s="840"/>
      <c r="DBS318" s="840"/>
      <c r="DBT318" s="840"/>
      <c r="DBU318" s="840"/>
      <c r="DBV318" s="840"/>
      <c r="DBW318" s="840"/>
      <c r="DBX318" s="840"/>
      <c r="DBY318" s="840"/>
      <c r="DBZ318" s="840"/>
      <c r="DCA318" s="840"/>
      <c r="DCB318" s="840"/>
      <c r="DCC318" s="840"/>
      <c r="DCD318" s="840"/>
      <c r="DCE318" s="840"/>
      <c r="DCF318" s="840"/>
      <c r="DCG318" s="840"/>
      <c r="DCH318" s="840"/>
      <c r="DCI318" s="840"/>
      <c r="DCJ318" s="840"/>
      <c r="DCK318" s="840"/>
      <c r="DCL318" s="840"/>
      <c r="DCM318" s="840"/>
      <c r="DCN318" s="840"/>
      <c r="DCO318" s="840"/>
      <c r="DCP318" s="840"/>
      <c r="DCQ318" s="840"/>
      <c r="DCR318" s="840"/>
      <c r="DCS318" s="840"/>
      <c r="DCT318" s="840"/>
      <c r="DCU318" s="840"/>
      <c r="DCV318" s="840"/>
      <c r="DCW318" s="840"/>
      <c r="DCX318" s="840"/>
      <c r="DCY318" s="840"/>
      <c r="DCZ318" s="840"/>
      <c r="DDA318" s="840"/>
      <c r="DDB318" s="840"/>
      <c r="DDC318" s="840"/>
      <c r="DDD318" s="840"/>
      <c r="DDE318" s="840"/>
      <c r="DDF318" s="840"/>
      <c r="DDG318" s="840"/>
      <c r="DDH318" s="840"/>
      <c r="DDI318" s="840"/>
      <c r="DDJ318" s="840"/>
      <c r="DDK318" s="840"/>
      <c r="DDL318" s="840"/>
      <c r="DDM318" s="840"/>
      <c r="DDN318" s="840"/>
      <c r="DDO318" s="840"/>
      <c r="DDP318" s="840"/>
      <c r="DDQ318" s="840"/>
      <c r="DDR318" s="840"/>
      <c r="DDS318" s="840"/>
      <c r="DDT318" s="840"/>
      <c r="DDU318" s="840"/>
      <c r="DDV318" s="840"/>
      <c r="DDW318" s="840"/>
      <c r="DDX318" s="840"/>
      <c r="DDY318" s="840"/>
      <c r="DDZ318" s="840"/>
      <c r="DEA318" s="840"/>
      <c r="DEB318" s="840"/>
      <c r="DEC318" s="840"/>
      <c r="DED318" s="840"/>
      <c r="DEE318" s="840"/>
      <c r="DEF318" s="840"/>
      <c r="DEG318" s="840"/>
      <c r="DEH318" s="840"/>
      <c r="DEI318" s="840"/>
      <c r="DEJ318" s="840"/>
      <c r="DEK318" s="840"/>
      <c r="DEL318" s="840"/>
      <c r="DEM318" s="840"/>
      <c r="DEN318" s="840"/>
      <c r="DEO318" s="840"/>
      <c r="DEP318" s="840"/>
      <c r="DEQ318" s="840"/>
      <c r="DER318" s="840"/>
      <c r="DES318" s="840"/>
      <c r="DET318" s="840"/>
      <c r="DEU318" s="840"/>
      <c r="DEV318" s="840"/>
      <c r="DEW318" s="840"/>
      <c r="DEX318" s="840"/>
      <c r="DEY318" s="840"/>
      <c r="DEZ318" s="840"/>
      <c r="DFA318" s="840"/>
      <c r="DFB318" s="840"/>
      <c r="DFC318" s="840"/>
      <c r="DFD318" s="840"/>
      <c r="DFE318" s="840"/>
      <c r="DFF318" s="840"/>
      <c r="DFG318" s="840"/>
      <c r="DFH318" s="840"/>
      <c r="DFI318" s="840"/>
      <c r="DFJ318" s="840"/>
      <c r="DFK318" s="840"/>
      <c r="DFL318" s="840"/>
      <c r="DFM318" s="840"/>
      <c r="DFN318" s="840"/>
      <c r="DFO318" s="840"/>
      <c r="DFP318" s="840"/>
      <c r="DFQ318" s="840"/>
      <c r="DFR318" s="840"/>
      <c r="DFS318" s="840"/>
      <c r="DFT318" s="840"/>
      <c r="DFU318" s="840"/>
      <c r="DFV318" s="840"/>
      <c r="DFW318" s="840"/>
      <c r="DFX318" s="840"/>
      <c r="DFY318" s="840"/>
      <c r="DFZ318" s="840"/>
      <c r="DGA318" s="840"/>
      <c r="DGB318" s="840"/>
      <c r="DGC318" s="840"/>
      <c r="DGD318" s="840"/>
      <c r="DGE318" s="840"/>
      <c r="DGF318" s="840"/>
      <c r="DGG318" s="840"/>
      <c r="DGH318" s="840"/>
      <c r="DGI318" s="840"/>
      <c r="DGJ318" s="840"/>
      <c r="DGK318" s="840"/>
      <c r="DGL318" s="840"/>
      <c r="DGM318" s="840"/>
      <c r="DGN318" s="840"/>
      <c r="DGO318" s="840"/>
      <c r="DGP318" s="840"/>
      <c r="DGQ318" s="840"/>
      <c r="DGR318" s="840"/>
      <c r="DGS318" s="840"/>
      <c r="DGT318" s="840"/>
      <c r="DGU318" s="840"/>
      <c r="DGV318" s="840"/>
      <c r="DGW318" s="840"/>
      <c r="DGX318" s="840"/>
      <c r="DGY318" s="840"/>
      <c r="DGZ318" s="840"/>
      <c r="DHA318" s="840"/>
      <c r="DHB318" s="840"/>
      <c r="DHC318" s="840"/>
      <c r="DHD318" s="840"/>
      <c r="DHE318" s="840"/>
      <c r="DHF318" s="840"/>
      <c r="DHG318" s="840"/>
      <c r="DHH318" s="840"/>
      <c r="DHI318" s="840"/>
      <c r="DHJ318" s="840"/>
      <c r="DHK318" s="840"/>
      <c r="DHL318" s="840"/>
      <c r="DHM318" s="840"/>
      <c r="DHN318" s="840"/>
      <c r="DHO318" s="840"/>
      <c r="DHP318" s="840"/>
      <c r="DHQ318" s="840"/>
      <c r="DHR318" s="840"/>
      <c r="DHS318" s="840"/>
      <c r="DHT318" s="840"/>
      <c r="DHU318" s="840"/>
      <c r="DHV318" s="840"/>
      <c r="DHW318" s="840"/>
      <c r="DHX318" s="840"/>
      <c r="DHY318" s="840"/>
      <c r="DHZ318" s="840"/>
      <c r="DIA318" s="840"/>
      <c r="DIB318" s="840"/>
      <c r="DIC318" s="840"/>
      <c r="DID318" s="840"/>
      <c r="DIE318" s="840"/>
      <c r="DIF318" s="840"/>
      <c r="DIG318" s="840"/>
      <c r="DIH318" s="840"/>
      <c r="DII318" s="840"/>
      <c r="DIJ318" s="840"/>
      <c r="DIK318" s="840"/>
      <c r="DIL318" s="840"/>
      <c r="DIM318" s="840"/>
      <c r="DIN318" s="840"/>
      <c r="DIO318" s="840"/>
      <c r="DIP318" s="840"/>
      <c r="DIQ318" s="840"/>
      <c r="DIR318" s="840"/>
      <c r="DIS318" s="840"/>
      <c r="DIT318" s="840"/>
      <c r="DIU318" s="840"/>
      <c r="DIV318" s="840"/>
      <c r="DIW318" s="840"/>
      <c r="DIX318" s="840"/>
      <c r="DIY318" s="840"/>
      <c r="DIZ318" s="840"/>
      <c r="DJA318" s="840"/>
      <c r="DJB318" s="840"/>
      <c r="DJC318" s="840"/>
      <c r="DJD318" s="840"/>
      <c r="DJE318" s="840"/>
      <c r="DJF318" s="840"/>
      <c r="DJG318" s="840"/>
      <c r="DJH318" s="840"/>
      <c r="DJI318" s="840"/>
      <c r="DJJ318" s="840"/>
      <c r="DJK318" s="840"/>
      <c r="DJL318" s="840"/>
      <c r="DJM318" s="840"/>
      <c r="DJN318" s="840"/>
      <c r="DJO318" s="840"/>
      <c r="DJP318" s="840"/>
      <c r="DJQ318" s="840"/>
      <c r="DJR318" s="840"/>
      <c r="DJS318" s="840"/>
      <c r="DJT318" s="840"/>
      <c r="DJU318" s="840"/>
      <c r="DJV318" s="840"/>
      <c r="DJW318" s="840"/>
      <c r="DJX318" s="840"/>
      <c r="DJY318" s="840"/>
      <c r="DJZ318" s="840"/>
      <c r="DKA318" s="840"/>
      <c r="DKB318" s="840"/>
      <c r="DKC318" s="840"/>
      <c r="DKD318" s="840"/>
      <c r="DKE318" s="840"/>
      <c r="DKF318" s="840"/>
      <c r="DKG318" s="840"/>
      <c r="DKH318" s="840"/>
      <c r="DKI318" s="840"/>
      <c r="DKJ318" s="840"/>
      <c r="DKK318" s="840"/>
      <c r="DKL318" s="840"/>
      <c r="DKM318" s="840"/>
      <c r="DKN318" s="840"/>
      <c r="DKO318" s="840"/>
      <c r="DKP318" s="840"/>
      <c r="DKQ318" s="840"/>
      <c r="DKR318" s="840"/>
      <c r="DKS318" s="840"/>
      <c r="DKT318" s="840"/>
      <c r="DKU318" s="840"/>
      <c r="DKV318" s="840"/>
      <c r="DKW318" s="840"/>
      <c r="DKX318" s="840"/>
      <c r="DKY318" s="840"/>
      <c r="DKZ318" s="840"/>
      <c r="DLA318" s="840"/>
      <c r="DLB318" s="840"/>
      <c r="DLC318" s="840"/>
      <c r="DLD318" s="840"/>
      <c r="DLE318" s="840"/>
      <c r="DLF318" s="840"/>
      <c r="DLG318" s="840"/>
      <c r="DLH318" s="840"/>
      <c r="DLI318" s="840"/>
      <c r="DLJ318" s="840"/>
      <c r="DLK318" s="840"/>
      <c r="DLL318" s="840"/>
      <c r="DLM318" s="840"/>
      <c r="DLN318" s="840"/>
      <c r="DLO318" s="840"/>
      <c r="DLP318" s="840"/>
      <c r="DLQ318" s="840"/>
      <c r="DLR318" s="840"/>
      <c r="DLS318" s="840"/>
      <c r="DLT318" s="840"/>
      <c r="DLU318" s="840"/>
      <c r="DLV318" s="840"/>
      <c r="DLW318" s="840"/>
      <c r="DLX318" s="840"/>
      <c r="DLY318" s="840"/>
      <c r="DLZ318" s="840"/>
      <c r="DMA318" s="840"/>
      <c r="DMB318" s="840"/>
      <c r="DMC318" s="840"/>
      <c r="DMD318" s="840"/>
      <c r="DME318" s="840"/>
      <c r="DMF318" s="840"/>
      <c r="DMG318" s="840"/>
      <c r="DMH318" s="840"/>
      <c r="DMI318" s="840"/>
      <c r="DMJ318" s="840"/>
      <c r="DMK318" s="840"/>
      <c r="DML318" s="840"/>
      <c r="DMM318" s="840"/>
      <c r="DMN318" s="840"/>
      <c r="DMO318" s="840"/>
      <c r="DMP318" s="840"/>
      <c r="DMQ318" s="840"/>
      <c r="DMR318" s="840"/>
      <c r="DMS318" s="840"/>
      <c r="DMT318" s="840"/>
      <c r="DMU318" s="840"/>
      <c r="DMV318" s="840"/>
      <c r="DMW318" s="840"/>
      <c r="DMX318" s="840"/>
      <c r="DMY318" s="840"/>
      <c r="DMZ318" s="840"/>
      <c r="DNA318" s="840"/>
      <c r="DNB318" s="840"/>
      <c r="DNC318" s="840"/>
      <c r="DND318" s="840"/>
      <c r="DNE318" s="840"/>
      <c r="DNF318" s="840"/>
      <c r="DNG318" s="840"/>
      <c r="DNH318" s="840"/>
      <c r="DNI318" s="840"/>
      <c r="DNJ318" s="840"/>
      <c r="DNK318" s="840"/>
      <c r="DNL318" s="840"/>
      <c r="DNM318" s="840"/>
      <c r="DNN318" s="840"/>
      <c r="DNO318" s="840"/>
      <c r="DNP318" s="840"/>
      <c r="DNQ318" s="840"/>
      <c r="DNR318" s="840"/>
      <c r="DNS318" s="840"/>
      <c r="DNT318" s="840"/>
      <c r="DNU318" s="840"/>
      <c r="DNV318" s="840"/>
      <c r="DNW318" s="840"/>
      <c r="DNX318" s="840"/>
      <c r="DNY318" s="840"/>
      <c r="DNZ318" s="840"/>
      <c r="DOA318" s="840"/>
      <c r="DOB318" s="840"/>
      <c r="DOC318" s="840"/>
      <c r="DOD318" s="840"/>
      <c r="DOE318" s="840"/>
      <c r="DOF318" s="840"/>
      <c r="DOG318" s="840"/>
      <c r="DOH318" s="840"/>
      <c r="DOI318" s="840"/>
      <c r="DOJ318" s="840"/>
      <c r="DOK318" s="840"/>
      <c r="DOL318" s="840"/>
      <c r="DOM318" s="840"/>
      <c r="DON318" s="840"/>
      <c r="DOO318" s="840"/>
      <c r="DOP318" s="840"/>
      <c r="DOQ318" s="840"/>
      <c r="DOR318" s="840"/>
      <c r="DOS318" s="840"/>
      <c r="DOT318" s="840"/>
      <c r="DOU318" s="840"/>
      <c r="DOV318" s="840"/>
      <c r="DOW318" s="840"/>
      <c r="DOX318" s="840"/>
      <c r="DOY318" s="840"/>
      <c r="DOZ318" s="840"/>
      <c r="DPA318" s="840"/>
      <c r="DPB318" s="840"/>
      <c r="DPC318" s="840"/>
      <c r="DPD318" s="840"/>
      <c r="DPE318" s="840"/>
      <c r="DPF318" s="840"/>
      <c r="DPG318" s="840"/>
      <c r="DPH318" s="840"/>
      <c r="DPI318" s="840"/>
      <c r="DPJ318" s="840"/>
      <c r="DPK318" s="840"/>
      <c r="DPL318" s="840"/>
      <c r="DPM318" s="840"/>
      <c r="DPN318" s="840"/>
      <c r="DPO318" s="840"/>
      <c r="DPP318" s="840"/>
      <c r="DPQ318" s="840"/>
      <c r="DPR318" s="840"/>
      <c r="DPS318" s="840"/>
      <c r="DPT318" s="840"/>
      <c r="DPU318" s="840"/>
      <c r="DPV318" s="840"/>
      <c r="DPW318" s="840"/>
      <c r="DPX318" s="840"/>
      <c r="DPY318" s="840"/>
      <c r="DPZ318" s="840"/>
      <c r="DQA318" s="840"/>
      <c r="DQB318" s="840"/>
      <c r="DQC318" s="840"/>
      <c r="DQD318" s="840"/>
      <c r="DQE318" s="840"/>
      <c r="DQF318" s="840"/>
      <c r="DQG318" s="840"/>
      <c r="DQH318" s="840"/>
      <c r="DQI318" s="840"/>
      <c r="DQJ318" s="840"/>
      <c r="DQK318" s="840"/>
      <c r="DQL318" s="840"/>
      <c r="DQM318" s="840"/>
      <c r="DQN318" s="840"/>
      <c r="DQO318" s="840"/>
      <c r="DQP318" s="840"/>
      <c r="DQQ318" s="840"/>
      <c r="DQR318" s="840"/>
      <c r="DQS318" s="840"/>
      <c r="DQT318" s="840"/>
      <c r="DQU318" s="840"/>
      <c r="DQV318" s="840"/>
      <c r="DQW318" s="840"/>
      <c r="DQX318" s="840"/>
      <c r="DQY318" s="840"/>
      <c r="DQZ318" s="840"/>
      <c r="DRA318" s="840"/>
      <c r="DRB318" s="840"/>
      <c r="DRC318" s="840"/>
      <c r="DRD318" s="840"/>
      <c r="DRE318" s="840"/>
      <c r="DRF318" s="840"/>
      <c r="DRG318" s="840"/>
      <c r="DRH318" s="840"/>
      <c r="DRI318" s="840"/>
      <c r="DRJ318" s="840"/>
      <c r="DRK318" s="840"/>
      <c r="DRL318" s="840"/>
      <c r="DRM318" s="840"/>
      <c r="DRN318" s="840"/>
      <c r="DRO318" s="840"/>
      <c r="DRP318" s="840"/>
      <c r="DRQ318" s="840"/>
      <c r="DRR318" s="840"/>
      <c r="DRS318" s="840"/>
      <c r="DRT318" s="840"/>
      <c r="DRU318" s="840"/>
      <c r="DRV318" s="840"/>
      <c r="DRW318" s="840"/>
      <c r="DRX318" s="840"/>
      <c r="DRY318" s="840"/>
      <c r="DRZ318" s="840"/>
      <c r="DSA318" s="840"/>
      <c r="DSB318" s="840"/>
      <c r="DSC318" s="840"/>
      <c r="DSD318" s="840"/>
      <c r="DSE318" s="840"/>
      <c r="DSF318" s="840"/>
      <c r="DSG318" s="840"/>
      <c r="DSH318" s="840"/>
      <c r="DSI318" s="840"/>
      <c r="DSJ318" s="840"/>
      <c r="DSK318" s="840"/>
      <c r="DSL318" s="840"/>
      <c r="DSM318" s="840"/>
      <c r="DSN318" s="840"/>
      <c r="DSO318" s="840"/>
      <c r="DSP318" s="840"/>
      <c r="DSQ318" s="840"/>
      <c r="DSR318" s="840"/>
      <c r="DSS318" s="840"/>
      <c r="DST318" s="840"/>
      <c r="DSU318" s="840"/>
      <c r="DSV318" s="840"/>
      <c r="DSW318" s="840"/>
      <c r="DSX318" s="840"/>
      <c r="DSY318" s="840"/>
      <c r="DSZ318" s="840"/>
      <c r="DTA318" s="840"/>
      <c r="DTB318" s="840"/>
      <c r="DTC318" s="840"/>
      <c r="DTD318" s="840"/>
      <c r="DTE318" s="840"/>
      <c r="DTF318" s="840"/>
      <c r="DTG318" s="840"/>
      <c r="DTH318" s="840"/>
      <c r="DTI318" s="840"/>
      <c r="DTJ318" s="840"/>
      <c r="DTK318" s="840"/>
      <c r="DTL318" s="840"/>
      <c r="DTM318" s="840"/>
      <c r="DTN318" s="840"/>
      <c r="DTO318" s="840"/>
      <c r="DTP318" s="840"/>
      <c r="DTQ318" s="840"/>
      <c r="DTR318" s="840"/>
      <c r="DTS318" s="840"/>
      <c r="DTT318" s="840"/>
      <c r="DTU318" s="840"/>
      <c r="DTV318" s="840"/>
      <c r="DTW318" s="840"/>
      <c r="DTX318" s="840"/>
      <c r="DTY318" s="840"/>
      <c r="DTZ318" s="840"/>
      <c r="DUA318" s="840"/>
      <c r="DUB318" s="840"/>
      <c r="DUC318" s="840"/>
      <c r="DUD318" s="840"/>
      <c r="DUE318" s="840"/>
      <c r="DUF318" s="840"/>
      <c r="DUG318" s="840"/>
      <c r="DUH318" s="840"/>
      <c r="DUI318" s="840"/>
      <c r="DUJ318" s="840"/>
      <c r="DUK318" s="840"/>
      <c r="DUL318" s="840"/>
      <c r="DUM318" s="840"/>
      <c r="DUN318" s="840"/>
      <c r="DUO318" s="840"/>
      <c r="DUP318" s="840"/>
      <c r="DUQ318" s="840"/>
      <c r="DUR318" s="840"/>
      <c r="DUS318" s="840"/>
      <c r="DUT318" s="840"/>
      <c r="DUU318" s="840"/>
      <c r="DUV318" s="840"/>
      <c r="DUW318" s="840"/>
      <c r="DUX318" s="840"/>
      <c r="DUY318" s="840"/>
      <c r="DUZ318" s="840"/>
      <c r="DVA318" s="840"/>
      <c r="DVB318" s="840"/>
      <c r="DVC318" s="840"/>
      <c r="DVD318" s="840"/>
      <c r="DVE318" s="840"/>
      <c r="DVF318" s="840"/>
      <c r="DVG318" s="840"/>
      <c r="DVH318" s="840"/>
      <c r="DVI318" s="840"/>
      <c r="DVJ318" s="840"/>
      <c r="DVK318" s="840"/>
      <c r="DVL318" s="840"/>
      <c r="DVM318" s="840"/>
      <c r="DVN318" s="840"/>
      <c r="DVO318" s="840"/>
      <c r="DVP318" s="840"/>
      <c r="DVQ318" s="840"/>
      <c r="DVR318" s="840"/>
      <c r="DVS318" s="840"/>
      <c r="DVT318" s="840"/>
      <c r="DVU318" s="840"/>
      <c r="DVV318" s="840"/>
      <c r="DVW318" s="840"/>
      <c r="DVX318" s="840"/>
      <c r="DVY318" s="840"/>
      <c r="DVZ318" s="840"/>
      <c r="DWA318" s="840"/>
      <c r="DWB318" s="840"/>
      <c r="DWC318" s="840"/>
      <c r="DWD318" s="840"/>
      <c r="DWE318" s="840"/>
      <c r="DWF318" s="840"/>
      <c r="DWG318" s="840"/>
      <c r="DWH318" s="840"/>
      <c r="DWI318" s="840"/>
      <c r="DWJ318" s="840"/>
      <c r="DWK318" s="840"/>
      <c r="DWL318" s="840"/>
      <c r="DWM318" s="840"/>
      <c r="DWN318" s="840"/>
      <c r="DWO318" s="840"/>
      <c r="DWP318" s="840"/>
      <c r="DWQ318" s="840"/>
      <c r="DWR318" s="840"/>
      <c r="DWS318" s="840"/>
      <c r="DWT318" s="840"/>
      <c r="DWU318" s="840"/>
      <c r="DWV318" s="840"/>
      <c r="DWW318" s="840"/>
      <c r="DWX318" s="840"/>
      <c r="DWY318" s="840"/>
      <c r="DWZ318" s="840"/>
      <c r="DXA318" s="840"/>
      <c r="DXB318" s="840"/>
      <c r="DXC318" s="840"/>
      <c r="DXD318" s="840"/>
      <c r="DXE318" s="840"/>
      <c r="DXF318" s="840"/>
      <c r="DXG318" s="840"/>
      <c r="DXH318" s="840"/>
      <c r="DXI318" s="840"/>
      <c r="DXJ318" s="840"/>
      <c r="DXK318" s="840"/>
      <c r="DXL318" s="840"/>
      <c r="DXM318" s="840"/>
      <c r="DXN318" s="840"/>
      <c r="DXO318" s="840"/>
      <c r="DXP318" s="840"/>
      <c r="DXQ318" s="840"/>
      <c r="DXR318" s="840"/>
      <c r="DXS318" s="840"/>
      <c r="DXT318" s="840"/>
      <c r="DXU318" s="840"/>
      <c r="DXV318" s="840"/>
      <c r="DXW318" s="840"/>
      <c r="DXX318" s="840"/>
      <c r="DXY318" s="840"/>
      <c r="DXZ318" s="840"/>
      <c r="DYA318" s="840"/>
      <c r="DYB318" s="840"/>
      <c r="DYC318" s="840"/>
      <c r="DYD318" s="840"/>
      <c r="DYE318" s="840"/>
      <c r="DYF318" s="840"/>
      <c r="DYG318" s="840"/>
      <c r="DYH318" s="840"/>
      <c r="DYI318" s="840"/>
      <c r="DYJ318" s="840"/>
      <c r="DYK318" s="840"/>
      <c r="DYL318" s="840"/>
      <c r="DYM318" s="840"/>
      <c r="DYN318" s="840"/>
      <c r="DYO318" s="840"/>
      <c r="DYP318" s="840"/>
      <c r="DYQ318" s="840"/>
      <c r="DYR318" s="840"/>
      <c r="DYS318" s="840"/>
      <c r="DYT318" s="840"/>
      <c r="DYU318" s="840"/>
      <c r="DYV318" s="840"/>
      <c r="DYW318" s="840"/>
      <c r="DYX318" s="840"/>
      <c r="DYY318" s="840"/>
      <c r="DYZ318" s="840"/>
      <c r="DZA318" s="840"/>
      <c r="DZB318" s="840"/>
      <c r="DZC318" s="840"/>
      <c r="DZD318" s="840"/>
      <c r="DZE318" s="840"/>
      <c r="DZF318" s="840"/>
      <c r="DZG318" s="840"/>
      <c r="DZH318" s="840"/>
      <c r="DZI318" s="840"/>
      <c r="DZJ318" s="840"/>
      <c r="DZK318" s="840"/>
      <c r="DZL318" s="840"/>
      <c r="DZM318" s="840"/>
      <c r="DZN318" s="840"/>
      <c r="DZO318" s="840"/>
      <c r="DZP318" s="840"/>
      <c r="DZQ318" s="840"/>
      <c r="DZR318" s="840"/>
      <c r="DZS318" s="840"/>
      <c r="DZT318" s="840"/>
      <c r="DZU318" s="840"/>
      <c r="DZV318" s="840"/>
      <c r="DZW318" s="840"/>
      <c r="DZX318" s="840"/>
      <c r="DZY318" s="840"/>
      <c r="DZZ318" s="840"/>
      <c r="EAA318" s="840"/>
      <c r="EAB318" s="840"/>
      <c r="EAC318" s="840"/>
      <c r="EAD318" s="840"/>
      <c r="EAE318" s="840"/>
      <c r="EAF318" s="840"/>
      <c r="EAG318" s="840"/>
      <c r="EAH318" s="840"/>
      <c r="EAI318" s="840"/>
      <c r="EAJ318" s="840"/>
      <c r="EAK318" s="840"/>
      <c r="EAL318" s="840"/>
      <c r="EAM318" s="840"/>
      <c r="EAN318" s="840"/>
      <c r="EAO318" s="840"/>
      <c r="EAP318" s="840"/>
      <c r="EAQ318" s="840"/>
      <c r="EAR318" s="840"/>
      <c r="EAS318" s="840"/>
      <c r="EAT318" s="840"/>
      <c r="EAU318" s="840"/>
      <c r="EAV318" s="840"/>
      <c r="EAW318" s="840"/>
      <c r="EAX318" s="840"/>
      <c r="EAY318" s="840"/>
      <c r="EAZ318" s="840"/>
      <c r="EBA318" s="840"/>
      <c r="EBB318" s="840"/>
      <c r="EBC318" s="840"/>
      <c r="EBD318" s="840"/>
      <c r="EBE318" s="840"/>
      <c r="EBF318" s="840"/>
      <c r="EBG318" s="840"/>
      <c r="EBH318" s="840"/>
      <c r="EBI318" s="840"/>
      <c r="EBJ318" s="840"/>
      <c r="EBK318" s="840"/>
      <c r="EBL318" s="840"/>
      <c r="EBM318" s="840"/>
      <c r="EBN318" s="840"/>
      <c r="EBO318" s="840"/>
      <c r="EBP318" s="840"/>
      <c r="EBQ318" s="840"/>
      <c r="EBR318" s="840"/>
      <c r="EBS318" s="840"/>
      <c r="EBT318" s="840"/>
      <c r="EBU318" s="840"/>
      <c r="EBV318" s="840"/>
      <c r="EBW318" s="840"/>
      <c r="EBX318" s="840"/>
      <c r="EBY318" s="840"/>
      <c r="EBZ318" s="840"/>
      <c r="ECA318" s="840"/>
      <c r="ECB318" s="840"/>
      <c r="ECC318" s="840"/>
      <c r="ECD318" s="840"/>
      <c r="ECE318" s="840"/>
      <c r="ECF318" s="840"/>
      <c r="ECG318" s="840"/>
      <c r="ECH318" s="840"/>
      <c r="ECI318" s="840"/>
      <c r="ECJ318" s="840"/>
      <c r="ECK318" s="840"/>
      <c r="ECL318" s="840"/>
      <c r="ECM318" s="840"/>
      <c r="ECN318" s="840"/>
      <c r="ECO318" s="840"/>
      <c r="ECP318" s="840"/>
      <c r="ECQ318" s="840"/>
      <c r="ECR318" s="840"/>
      <c r="ECS318" s="840"/>
      <c r="ECT318" s="840"/>
      <c r="ECU318" s="840"/>
      <c r="ECV318" s="840"/>
      <c r="ECW318" s="840"/>
      <c r="ECX318" s="840"/>
      <c r="ECY318" s="840"/>
      <c r="ECZ318" s="840"/>
      <c r="EDA318" s="840"/>
      <c r="EDB318" s="840"/>
      <c r="EDC318" s="840"/>
      <c r="EDD318" s="840"/>
      <c r="EDE318" s="840"/>
      <c r="EDF318" s="840"/>
      <c r="EDG318" s="840"/>
      <c r="EDH318" s="840"/>
      <c r="EDI318" s="840"/>
      <c r="EDJ318" s="840"/>
      <c r="EDK318" s="840"/>
      <c r="EDL318" s="840"/>
      <c r="EDM318" s="840"/>
      <c r="EDN318" s="840"/>
      <c r="EDO318" s="840"/>
      <c r="EDP318" s="840"/>
      <c r="EDQ318" s="840"/>
      <c r="EDR318" s="840"/>
      <c r="EDS318" s="840"/>
      <c r="EDT318" s="840"/>
      <c r="EDU318" s="840"/>
      <c r="EDV318" s="840"/>
      <c r="EDW318" s="840"/>
      <c r="EDX318" s="840"/>
      <c r="EDY318" s="840"/>
      <c r="EDZ318" s="840"/>
      <c r="EEA318" s="840"/>
      <c r="EEB318" s="840"/>
      <c r="EEC318" s="840"/>
      <c r="EED318" s="840"/>
      <c r="EEE318" s="840"/>
      <c r="EEF318" s="840"/>
      <c r="EEG318" s="840"/>
      <c r="EEH318" s="840"/>
      <c r="EEI318" s="840"/>
      <c r="EEJ318" s="840"/>
      <c r="EEK318" s="840"/>
      <c r="EEL318" s="840"/>
      <c r="EEM318" s="840"/>
      <c r="EEN318" s="840"/>
      <c r="EEO318" s="840"/>
      <c r="EEP318" s="840"/>
      <c r="EEQ318" s="840"/>
      <c r="EER318" s="840"/>
      <c r="EES318" s="840"/>
      <c r="EET318" s="840"/>
      <c r="EEU318" s="840"/>
      <c r="EEV318" s="840"/>
      <c r="EEW318" s="840"/>
      <c r="EEX318" s="840"/>
      <c r="EEY318" s="840"/>
      <c r="EEZ318" s="840"/>
      <c r="EFA318" s="840"/>
      <c r="EFB318" s="840"/>
      <c r="EFC318" s="840"/>
      <c r="EFD318" s="840"/>
      <c r="EFE318" s="840"/>
      <c r="EFF318" s="840"/>
      <c r="EFG318" s="840"/>
      <c r="EFH318" s="840"/>
      <c r="EFI318" s="840"/>
      <c r="EFJ318" s="840"/>
      <c r="EFK318" s="840"/>
      <c r="EFL318" s="840"/>
      <c r="EFM318" s="840"/>
      <c r="EFN318" s="840"/>
      <c r="EFO318" s="840"/>
      <c r="EFP318" s="840"/>
      <c r="EFQ318" s="840"/>
      <c r="EFR318" s="840"/>
      <c r="EFS318" s="840"/>
      <c r="EFT318" s="840"/>
      <c r="EFU318" s="840"/>
      <c r="EFV318" s="840"/>
      <c r="EFW318" s="840"/>
      <c r="EFX318" s="840"/>
      <c r="EFY318" s="840"/>
      <c r="EFZ318" s="840"/>
      <c r="EGA318" s="840"/>
      <c r="EGB318" s="840"/>
      <c r="EGC318" s="840"/>
      <c r="EGD318" s="840"/>
      <c r="EGE318" s="840"/>
      <c r="EGF318" s="840"/>
      <c r="EGG318" s="840"/>
      <c r="EGH318" s="840"/>
      <c r="EGI318" s="840"/>
      <c r="EGJ318" s="840"/>
      <c r="EGK318" s="840"/>
      <c r="EGL318" s="840"/>
      <c r="EGM318" s="840"/>
      <c r="EGN318" s="840"/>
      <c r="EGO318" s="840"/>
      <c r="EGP318" s="840"/>
      <c r="EGQ318" s="840"/>
      <c r="EGR318" s="840"/>
      <c r="EGS318" s="840"/>
      <c r="EGT318" s="840"/>
      <c r="EGU318" s="840"/>
      <c r="EGV318" s="840"/>
      <c r="EGW318" s="840"/>
      <c r="EGX318" s="840"/>
      <c r="EGY318" s="840"/>
      <c r="EGZ318" s="840"/>
      <c r="EHA318" s="840"/>
      <c r="EHB318" s="840"/>
      <c r="EHC318" s="840"/>
      <c r="EHD318" s="840"/>
      <c r="EHE318" s="840"/>
      <c r="EHF318" s="840"/>
      <c r="EHG318" s="840"/>
      <c r="EHH318" s="840"/>
      <c r="EHI318" s="840"/>
      <c r="EHJ318" s="840"/>
      <c r="EHK318" s="840"/>
      <c r="EHL318" s="840"/>
      <c r="EHM318" s="840"/>
      <c r="EHN318" s="840"/>
      <c r="EHO318" s="840"/>
      <c r="EHP318" s="840"/>
      <c r="EHQ318" s="840"/>
      <c r="EHR318" s="840"/>
      <c r="EHS318" s="840"/>
      <c r="EHT318" s="840"/>
      <c r="EHU318" s="840"/>
      <c r="EHV318" s="840"/>
      <c r="EHW318" s="840"/>
      <c r="EHX318" s="840"/>
      <c r="EHY318" s="840"/>
      <c r="EHZ318" s="840"/>
      <c r="EIA318" s="840"/>
      <c r="EIB318" s="840"/>
      <c r="EIC318" s="840"/>
      <c r="EID318" s="840"/>
      <c r="EIE318" s="840"/>
      <c r="EIF318" s="840"/>
      <c r="EIG318" s="840"/>
      <c r="EIH318" s="840"/>
      <c r="EII318" s="840"/>
      <c r="EIJ318" s="840"/>
      <c r="EIK318" s="840"/>
      <c r="EIL318" s="840"/>
      <c r="EIM318" s="840"/>
      <c r="EIN318" s="840"/>
      <c r="EIO318" s="840"/>
      <c r="EIP318" s="840"/>
      <c r="EIQ318" s="840"/>
      <c r="EIR318" s="840"/>
      <c r="EIS318" s="840"/>
      <c r="EIT318" s="840"/>
      <c r="EIU318" s="840"/>
      <c r="EIV318" s="840"/>
      <c r="EIW318" s="840"/>
      <c r="EIX318" s="840"/>
      <c r="EIY318" s="840"/>
      <c r="EIZ318" s="840"/>
      <c r="EJA318" s="840"/>
      <c r="EJB318" s="840"/>
      <c r="EJC318" s="840"/>
      <c r="EJD318" s="840"/>
      <c r="EJE318" s="840"/>
      <c r="EJF318" s="840"/>
      <c r="EJG318" s="840"/>
      <c r="EJH318" s="840"/>
      <c r="EJI318" s="840"/>
      <c r="EJJ318" s="840"/>
      <c r="EJK318" s="840"/>
      <c r="EJL318" s="840"/>
      <c r="EJM318" s="840"/>
      <c r="EJN318" s="840"/>
      <c r="EJO318" s="840"/>
      <c r="EJP318" s="840"/>
      <c r="EJQ318" s="840"/>
      <c r="EJR318" s="840"/>
      <c r="EJS318" s="840"/>
      <c r="EJT318" s="840"/>
      <c r="EJU318" s="840"/>
      <c r="EJV318" s="840"/>
      <c r="EJW318" s="840"/>
      <c r="EJX318" s="840"/>
      <c r="EJY318" s="840"/>
      <c r="EJZ318" s="840"/>
      <c r="EKA318" s="840"/>
      <c r="EKB318" s="840"/>
      <c r="EKC318" s="840"/>
      <c r="EKD318" s="840"/>
      <c r="EKE318" s="840"/>
      <c r="EKF318" s="840"/>
      <c r="EKG318" s="840"/>
      <c r="EKH318" s="840"/>
      <c r="EKI318" s="840"/>
      <c r="EKJ318" s="840"/>
      <c r="EKK318" s="840"/>
      <c r="EKL318" s="840"/>
      <c r="EKM318" s="840"/>
      <c r="EKN318" s="840"/>
      <c r="EKO318" s="840"/>
      <c r="EKP318" s="840"/>
      <c r="EKQ318" s="840"/>
      <c r="EKR318" s="840"/>
      <c r="EKS318" s="840"/>
      <c r="EKT318" s="840"/>
      <c r="EKU318" s="840"/>
      <c r="EKV318" s="840"/>
      <c r="EKW318" s="840"/>
      <c r="EKX318" s="840"/>
      <c r="EKY318" s="840"/>
      <c r="EKZ318" s="840"/>
      <c r="ELA318" s="840"/>
      <c r="ELB318" s="840"/>
      <c r="ELC318" s="840"/>
      <c r="ELD318" s="840"/>
      <c r="ELE318" s="840"/>
      <c r="ELF318" s="840"/>
      <c r="ELG318" s="840"/>
      <c r="ELH318" s="840"/>
      <c r="ELI318" s="840"/>
      <c r="ELJ318" s="840"/>
      <c r="ELK318" s="840"/>
      <c r="ELL318" s="840"/>
      <c r="ELM318" s="840"/>
      <c r="ELN318" s="840"/>
      <c r="ELO318" s="840"/>
      <c r="ELP318" s="840"/>
      <c r="ELQ318" s="840"/>
      <c r="ELR318" s="840"/>
      <c r="ELS318" s="840"/>
      <c r="ELT318" s="840"/>
      <c r="ELU318" s="840"/>
      <c r="ELV318" s="840"/>
      <c r="ELW318" s="840"/>
      <c r="ELX318" s="840"/>
      <c r="ELY318" s="840"/>
      <c r="ELZ318" s="840"/>
      <c r="EMA318" s="840"/>
      <c r="EMB318" s="840"/>
      <c r="EMC318" s="840"/>
      <c r="EMD318" s="840"/>
      <c r="EME318" s="840"/>
      <c r="EMF318" s="840"/>
      <c r="EMG318" s="840"/>
      <c r="EMH318" s="840"/>
      <c r="EMI318" s="840"/>
      <c r="EMJ318" s="840"/>
      <c r="EMK318" s="840"/>
      <c r="EML318" s="840"/>
      <c r="EMM318" s="840"/>
      <c r="EMN318" s="840"/>
      <c r="EMO318" s="840"/>
      <c r="EMP318" s="840"/>
      <c r="EMQ318" s="840"/>
      <c r="EMR318" s="840"/>
      <c r="EMS318" s="840"/>
      <c r="EMT318" s="840"/>
      <c r="EMU318" s="840"/>
      <c r="EMV318" s="840"/>
      <c r="EMW318" s="840"/>
      <c r="EMX318" s="840"/>
      <c r="EMY318" s="840"/>
      <c r="EMZ318" s="840"/>
      <c r="ENA318" s="840"/>
      <c r="ENB318" s="840"/>
      <c r="ENC318" s="840"/>
      <c r="END318" s="840"/>
      <c r="ENE318" s="840"/>
      <c r="ENF318" s="840"/>
      <c r="ENG318" s="840"/>
      <c r="ENH318" s="840"/>
      <c r="ENI318" s="840"/>
      <c r="ENJ318" s="840"/>
      <c r="ENK318" s="840"/>
      <c r="ENL318" s="840"/>
      <c r="ENM318" s="840"/>
      <c r="ENN318" s="840"/>
      <c r="ENO318" s="840"/>
      <c r="ENP318" s="840"/>
      <c r="ENQ318" s="840"/>
      <c r="ENR318" s="840"/>
      <c r="ENS318" s="840"/>
      <c r="ENT318" s="840"/>
      <c r="ENU318" s="840"/>
      <c r="ENV318" s="840"/>
      <c r="ENW318" s="840"/>
      <c r="ENX318" s="840"/>
      <c r="ENY318" s="840"/>
      <c r="ENZ318" s="840"/>
      <c r="EOA318" s="840"/>
      <c r="EOB318" s="840"/>
      <c r="EOC318" s="840"/>
      <c r="EOD318" s="840"/>
      <c r="EOE318" s="840"/>
      <c r="EOF318" s="840"/>
      <c r="EOG318" s="840"/>
      <c r="EOH318" s="840"/>
      <c r="EOI318" s="840"/>
      <c r="EOJ318" s="840"/>
      <c r="EOK318" s="840"/>
      <c r="EOL318" s="840"/>
      <c r="EOM318" s="840"/>
      <c r="EON318" s="840"/>
      <c r="EOO318" s="840"/>
      <c r="EOP318" s="840"/>
      <c r="EOQ318" s="840"/>
      <c r="EOR318" s="840"/>
      <c r="EOS318" s="840"/>
      <c r="EOT318" s="840"/>
      <c r="EOU318" s="840"/>
      <c r="EOV318" s="840"/>
      <c r="EOW318" s="840"/>
      <c r="EOX318" s="840"/>
      <c r="EOY318" s="840"/>
      <c r="EOZ318" s="840"/>
      <c r="EPA318" s="840"/>
      <c r="EPB318" s="840"/>
      <c r="EPC318" s="840"/>
      <c r="EPD318" s="840"/>
      <c r="EPE318" s="840"/>
      <c r="EPF318" s="840"/>
      <c r="EPG318" s="840"/>
      <c r="EPH318" s="840"/>
      <c r="EPI318" s="840"/>
      <c r="EPJ318" s="840"/>
      <c r="EPK318" s="840"/>
      <c r="EPL318" s="840"/>
      <c r="EPM318" s="840"/>
      <c r="EPN318" s="840"/>
      <c r="EPO318" s="840"/>
      <c r="EPP318" s="840"/>
      <c r="EPQ318" s="840"/>
      <c r="EPR318" s="840"/>
      <c r="EPS318" s="840"/>
      <c r="EPT318" s="840"/>
      <c r="EPU318" s="840"/>
      <c r="EPV318" s="840"/>
      <c r="EPW318" s="840"/>
      <c r="EPX318" s="840"/>
      <c r="EPY318" s="840"/>
      <c r="EPZ318" s="840"/>
      <c r="EQA318" s="840"/>
      <c r="EQB318" s="840"/>
      <c r="EQC318" s="840"/>
      <c r="EQD318" s="840"/>
      <c r="EQE318" s="840"/>
      <c r="EQF318" s="840"/>
      <c r="EQG318" s="840"/>
      <c r="EQH318" s="840"/>
      <c r="EQI318" s="840"/>
      <c r="EQJ318" s="840"/>
      <c r="EQK318" s="840"/>
      <c r="EQL318" s="840"/>
      <c r="EQM318" s="840"/>
      <c r="EQN318" s="840"/>
      <c r="EQO318" s="840"/>
      <c r="EQP318" s="840"/>
      <c r="EQQ318" s="840"/>
      <c r="EQR318" s="840"/>
      <c r="EQS318" s="840"/>
      <c r="EQT318" s="840"/>
      <c r="EQU318" s="840"/>
      <c r="EQV318" s="840"/>
      <c r="EQW318" s="840"/>
      <c r="EQX318" s="840"/>
      <c r="EQY318" s="840"/>
      <c r="EQZ318" s="840"/>
      <c r="ERA318" s="840"/>
      <c r="ERB318" s="840"/>
      <c r="ERC318" s="840"/>
      <c r="ERD318" s="840"/>
      <c r="ERE318" s="840"/>
      <c r="ERF318" s="840"/>
      <c r="ERG318" s="840"/>
      <c r="ERH318" s="840"/>
      <c r="ERI318" s="840"/>
      <c r="ERJ318" s="840"/>
      <c r="ERK318" s="840"/>
      <c r="ERL318" s="840"/>
      <c r="ERM318" s="840"/>
      <c r="ERN318" s="840"/>
      <c r="ERO318" s="840"/>
      <c r="ERP318" s="840"/>
      <c r="ERQ318" s="840"/>
      <c r="ERR318" s="840"/>
      <c r="ERS318" s="840"/>
      <c r="ERT318" s="840"/>
      <c r="ERU318" s="840"/>
      <c r="ERV318" s="840"/>
      <c r="ERW318" s="840"/>
      <c r="ERX318" s="840"/>
      <c r="ERY318" s="840"/>
      <c r="ERZ318" s="840"/>
      <c r="ESA318" s="840"/>
      <c r="ESB318" s="840"/>
      <c r="ESC318" s="840"/>
      <c r="ESD318" s="840"/>
      <c r="ESE318" s="840"/>
      <c r="ESF318" s="840"/>
      <c r="ESG318" s="840"/>
      <c r="ESH318" s="840"/>
      <c r="ESI318" s="840"/>
      <c r="ESJ318" s="840"/>
      <c r="ESK318" s="840"/>
      <c r="ESL318" s="840"/>
      <c r="ESM318" s="840"/>
      <c r="ESN318" s="840"/>
      <c r="ESO318" s="840"/>
      <c r="ESP318" s="840"/>
      <c r="ESQ318" s="840"/>
      <c r="ESR318" s="840"/>
      <c r="ESS318" s="840"/>
      <c r="EST318" s="840"/>
      <c r="ESU318" s="840"/>
      <c r="ESV318" s="840"/>
      <c r="ESW318" s="840"/>
      <c r="ESX318" s="840"/>
      <c r="ESY318" s="840"/>
      <c r="ESZ318" s="840"/>
      <c r="ETA318" s="840"/>
      <c r="ETB318" s="840"/>
      <c r="ETC318" s="840"/>
      <c r="ETD318" s="840"/>
      <c r="ETE318" s="840"/>
      <c r="ETF318" s="840"/>
      <c r="ETG318" s="840"/>
      <c r="ETH318" s="840"/>
      <c r="ETI318" s="840"/>
      <c r="ETJ318" s="840"/>
      <c r="ETK318" s="840"/>
      <c r="ETL318" s="840"/>
      <c r="ETM318" s="840"/>
      <c r="ETN318" s="840"/>
      <c r="ETO318" s="840"/>
      <c r="ETP318" s="840"/>
      <c r="ETQ318" s="840"/>
      <c r="ETR318" s="840"/>
      <c r="ETS318" s="840"/>
      <c r="ETT318" s="840"/>
      <c r="ETU318" s="840"/>
      <c r="ETV318" s="840"/>
      <c r="ETW318" s="840"/>
      <c r="ETX318" s="840"/>
      <c r="ETY318" s="840"/>
      <c r="ETZ318" s="840"/>
      <c r="EUA318" s="840"/>
      <c r="EUB318" s="840"/>
      <c r="EUC318" s="840"/>
      <c r="EUD318" s="840"/>
      <c r="EUE318" s="840"/>
      <c r="EUF318" s="840"/>
      <c r="EUG318" s="840"/>
      <c r="EUH318" s="840"/>
      <c r="EUI318" s="840"/>
      <c r="EUJ318" s="840"/>
      <c r="EUK318" s="840"/>
      <c r="EUL318" s="840"/>
      <c r="EUM318" s="840"/>
      <c r="EUN318" s="840"/>
      <c r="EUO318" s="840"/>
      <c r="EUP318" s="840"/>
      <c r="EUQ318" s="840"/>
      <c r="EUR318" s="840"/>
      <c r="EUS318" s="840"/>
      <c r="EUT318" s="840"/>
      <c r="EUU318" s="840"/>
      <c r="EUV318" s="840"/>
      <c r="EUW318" s="840"/>
      <c r="EUX318" s="840"/>
      <c r="EUY318" s="840"/>
      <c r="EUZ318" s="840"/>
      <c r="EVA318" s="840"/>
      <c r="EVB318" s="840"/>
      <c r="EVC318" s="840"/>
      <c r="EVD318" s="840"/>
      <c r="EVE318" s="840"/>
      <c r="EVF318" s="840"/>
      <c r="EVG318" s="840"/>
      <c r="EVH318" s="840"/>
      <c r="EVI318" s="840"/>
      <c r="EVJ318" s="840"/>
      <c r="EVK318" s="840"/>
      <c r="EVL318" s="840"/>
      <c r="EVM318" s="840"/>
      <c r="EVN318" s="840"/>
      <c r="EVO318" s="840"/>
      <c r="EVP318" s="840"/>
      <c r="EVQ318" s="840"/>
      <c r="EVR318" s="840"/>
      <c r="EVS318" s="840"/>
      <c r="EVT318" s="840"/>
      <c r="EVU318" s="840"/>
      <c r="EVV318" s="840"/>
      <c r="EVW318" s="840"/>
      <c r="EVX318" s="840"/>
      <c r="EVY318" s="840"/>
      <c r="EVZ318" s="840"/>
      <c r="EWA318" s="840"/>
      <c r="EWB318" s="840"/>
      <c r="EWC318" s="840"/>
      <c r="EWD318" s="840"/>
      <c r="EWE318" s="840"/>
      <c r="EWF318" s="840"/>
      <c r="EWG318" s="840"/>
      <c r="EWH318" s="840"/>
      <c r="EWI318" s="840"/>
      <c r="EWJ318" s="840"/>
      <c r="EWK318" s="840"/>
      <c r="EWL318" s="840"/>
      <c r="EWM318" s="840"/>
      <c r="EWN318" s="840"/>
      <c r="EWO318" s="840"/>
      <c r="EWP318" s="840"/>
      <c r="EWQ318" s="840"/>
      <c r="EWR318" s="840"/>
      <c r="EWS318" s="840"/>
      <c r="EWT318" s="840"/>
      <c r="EWU318" s="840"/>
      <c r="EWV318" s="840"/>
      <c r="EWW318" s="840"/>
      <c r="EWX318" s="840"/>
      <c r="EWY318" s="840"/>
      <c r="EWZ318" s="840"/>
      <c r="EXA318" s="840"/>
      <c r="EXB318" s="840"/>
      <c r="EXC318" s="840"/>
      <c r="EXD318" s="840"/>
      <c r="EXE318" s="840"/>
      <c r="EXF318" s="840"/>
      <c r="EXG318" s="840"/>
      <c r="EXH318" s="840"/>
      <c r="EXI318" s="840"/>
      <c r="EXJ318" s="840"/>
      <c r="EXK318" s="840"/>
      <c r="EXL318" s="840"/>
      <c r="EXM318" s="840"/>
      <c r="EXN318" s="840"/>
      <c r="EXO318" s="840"/>
      <c r="EXP318" s="840"/>
      <c r="EXQ318" s="840"/>
      <c r="EXR318" s="840"/>
      <c r="EXS318" s="840"/>
      <c r="EXT318" s="840"/>
      <c r="EXU318" s="840"/>
      <c r="EXV318" s="840"/>
      <c r="EXW318" s="840"/>
      <c r="EXX318" s="840"/>
      <c r="EXY318" s="840"/>
      <c r="EXZ318" s="840"/>
      <c r="EYA318" s="840"/>
      <c r="EYB318" s="840"/>
      <c r="EYC318" s="840"/>
      <c r="EYD318" s="840"/>
      <c r="EYE318" s="840"/>
      <c r="EYF318" s="840"/>
      <c r="EYG318" s="840"/>
      <c r="EYH318" s="840"/>
      <c r="EYI318" s="840"/>
      <c r="EYJ318" s="840"/>
      <c r="EYK318" s="840"/>
      <c r="EYL318" s="840"/>
      <c r="EYM318" s="840"/>
      <c r="EYN318" s="840"/>
      <c r="EYO318" s="840"/>
      <c r="EYP318" s="840"/>
      <c r="EYQ318" s="840"/>
      <c r="EYR318" s="840"/>
      <c r="EYS318" s="840"/>
      <c r="EYT318" s="840"/>
      <c r="EYU318" s="840"/>
      <c r="EYV318" s="840"/>
      <c r="EYW318" s="840"/>
      <c r="EYX318" s="840"/>
      <c r="EYY318" s="840"/>
      <c r="EYZ318" s="840"/>
      <c r="EZA318" s="840"/>
      <c r="EZB318" s="840"/>
      <c r="EZC318" s="840"/>
      <c r="EZD318" s="840"/>
      <c r="EZE318" s="840"/>
      <c r="EZF318" s="840"/>
      <c r="EZG318" s="840"/>
      <c r="EZH318" s="840"/>
      <c r="EZI318" s="840"/>
      <c r="EZJ318" s="840"/>
      <c r="EZK318" s="840"/>
      <c r="EZL318" s="840"/>
      <c r="EZM318" s="840"/>
      <c r="EZN318" s="840"/>
      <c r="EZO318" s="840"/>
      <c r="EZP318" s="840"/>
      <c r="EZQ318" s="840"/>
      <c r="EZR318" s="840"/>
      <c r="EZS318" s="840"/>
      <c r="EZT318" s="840"/>
      <c r="EZU318" s="840"/>
      <c r="EZV318" s="840"/>
      <c r="EZW318" s="840"/>
      <c r="EZX318" s="840"/>
      <c r="EZY318" s="840"/>
      <c r="EZZ318" s="840"/>
      <c r="FAA318" s="840"/>
      <c r="FAB318" s="840"/>
      <c r="FAC318" s="840"/>
      <c r="FAD318" s="840"/>
      <c r="FAE318" s="840"/>
      <c r="FAF318" s="840"/>
      <c r="FAG318" s="840"/>
      <c r="FAH318" s="840"/>
      <c r="FAI318" s="840"/>
      <c r="FAJ318" s="840"/>
      <c r="FAK318" s="840"/>
      <c r="FAL318" s="840"/>
      <c r="FAM318" s="840"/>
      <c r="FAN318" s="840"/>
      <c r="FAO318" s="840"/>
      <c r="FAP318" s="840"/>
      <c r="FAQ318" s="840"/>
      <c r="FAR318" s="840"/>
      <c r="FAS318" s="840"/>
      <c r="FAT318" s="840"/>
      <c r="FAU318" s="840"/>
      <c r="FAV318" s="840"/>
      <c r="FAW318" s="840"/>
      <c r="FAX318" s="840"/>
      <c r="FAY318" s="840"/>
      <c r="FAZ318" s="840"/>
      <c r="FBA318" s="840"/>
      <c r="FBB318" s="840"/>
      <c r="FBC318" s="840"/>
      <c r="FBD318" s="840"/>
      <c r="FBE318" s="840"/>
      <c r="FBF318" s="840"/>
      <c r="FBG318" s="840"/>
      <c r="FBH318" s="840"/>
      <c r="FBI318" s="840"/>
      <c r="FBJ318" s="840"/>
      <c r="FBK318" s="840"/>
      <c r="FBL318" s="840"/>
      <c r="FBM318" s="840"/>
      <c r="FBN318" s="840"/>
      <c r="FBO318" s="840"/>
      <c r="FBP318" s="840"/>
      <c r="FBQ318" s="840"/>
      <c r="FBR318" s="840"/>
      <c r="FBS318" s="840"/>
      <c r="FBT318" s="840"/>
      <c r="FBU318" s="840"/>
      <c r="FBV318" s="840"/>
      <c r="FBW318" s="840"/>
      <c r="FBX318" s="840"/>
      <c r="FBY318" s="840"/>
      <c r="FBZ318" s="840"/>
      <c r="FCA318" s="840"/>
      <c r="FCB318" s="840"/>
      <c r="FCC318" s="840"/>
      <c r="FCD318" s="840"/>
      <c r="FCE318" s="840"/>
      <c r="FCF318" s="840"/>
      <c r="FCG318" s="840"/>
      <c r="FCH318" s="840"/>
      <c r="FCI318" s="840"/>
      <c r="FCJ318" s="840"/>
      <c r="FCK318" s="840"/>
      <c r="FCL318" s="840"/>
      <c r="FCM318" s="840"/>
      <c r="FCN318" s="840"/>
      <c r="FCO318" s="840"/>
      <c r="FCP318" s="840"/>
      <c r="FCQ318" s="840"/>
      <c r="FCR318" s="840"/>
      <c r="FCS318" s="840"/>
      <c r="FCT318" s="840"/>
      <c r="FCU318" s="840"/>
      <c r="FCV318" s="840"/>
      <c r="FCW318" s="840"/>
      <c r="FCX318" s="840"/>
      <c r="FCY318" s="840"/>
      <c r="FCZ318" s="840"/>
      <c r="FDA318" s="840"/>
      <c r="FDB318" s="840"/>
      <c r="FDC318" s="840"/>
      <c r="FDD318" s="840"/>
      <c r="FDE318" s="840"/>
      <c r="FDF318" s="840"/>
      <c r="FDG318" s="840"/>
      <c r="FDH318" s="840"/>
      <c r="FDI318" s="840"/>
      <c r="FDJ318" s="840"/>
      <c r="FDK318" s="840"/>
      <c r="FDL318" s="840"/>
      <c r="FDM318" s="840"/>
      <c r="FDN318" s="840"/>
      <c r="FDO318" s="840"/>
      <c r="FDP318" s="840"/>
      <c r="FDQ318" s="840"/>
      <c r="FDR318" s="840"/>
      <c r="FDS318" s="840"/>
      <c r="FDT318" s="840"/>
      <c r="FDU318" s="840"/>
      <c r="FDV318" s="840"/>
      <c r="FDW318" s="840"/>
      <c r="FDX318" s="840"/>
      <c r="FDY318" s="840"/>
      <c r="FDZ318" s="840"/>
      <c r="FEA318" s="840"/>
      <c r="FEB318" s="840"/>
      <c r="FEC318" s="840"/>
      <c r="FED318" s="840"/>
      <c r="FEE318" s="840"/>
      <c r="FEF318" s="840"/>
      <c r="FEG318" s="840"/>
      <c r="FEH318" s="840"/>
      <c r="FEI318" s="840"/>
      <c r="FEJ318" s="840"/>
      <c r="FEK318" s="840"/>
      <c r="FEL318" s="840"/>
      <c r="FEM318" s="840"/>
      <c r="FEN318" s="840"/>
      <c r="FEO318" s="840"/>
      <c r="FEP318" s="840"/>
      <c r="FEQ318" s="840"/>
      <c r="FER318" s="840"/>
      <c r="FES318" s="840"/>
      <c r="FET318" s="840"/>
      <c r="FEU318" s="840"/>
      <c r="FEV318" s="840"/>
      <c r="FEW318" s="840"/>
      <c r="FEX318" s="840"/>
      <c r="FEY318" s="840"/>
      <c r="FEZ318" s="840"/>
      <c r="FFA318" s="840"/>
      <c r="FFB318" s="840"/>
      <c r="FFC318" s="840"/>
      <c r="FFD318" s="840"/>
      <c r="FFE318" s="840"/>
      <c r="FFF318" s="840"/>
      <c r="FFG318" s="840"/>
      <c r="FFH318" s="840"/>
      <c r="FFI318" s="840"/>
      <c r="FFJ318" s="840"/>
      <c r="FFK318" s="840"/>
      <c r="FFL318" s="840"/>
      <c r="FFM318" s="840"/>
      <c r="FFN318" s="840"/>
      <c r="FFO318" s="840"/>
      <c r="FFP318" s="840"/>
      <c r="FFQ318" s="840"/>
      <c r="FFR318" s="840"/>
      <c r="FFS318" s="840"/>
      <c r="FFT318" s="840"/>
      <c r="FFU318" s="840"/>
      <c r="FFV318" s="840"/>
      <c r="FFW318" s="840"/>
      <c r="FFX318" s="840"/>
      <c r="FFY318" s="840"/>
      <c r="FFZ318" s="840"/>
      <c r="FGA318" s="840"/>
      <c r="FGB318" s="840"/>
      <c r="FGC318" s="840"/>
      <c r="FGD318" s="840"/>
      <c r="FGE318" s="840"/>
      <c r="FGF318" s="840"/>
      <c r="FGG318" s="840"/>
      <c r="FGH318" s="840"/>
      <c r="FGI318" s="840"/>
      <c r="FGJ318" s="840"/>
      <c r="FGK318" s="840"/>
      <c r="FGL318" s="840"/>
      <c r="FGM318" s="840"/>
      <c r="FGN318" s="840"/>
      <c r="FGO318" s="840"/>
      <c r="FGP318" s="840"/>
      <c r="FGQ318" s="840"/>
      <c r="FGR318" s="840"/>
      <c r="FGS318" s="840"/>
      <c r="FGT318" s="840"/>
      <c r="FGU318" s="840"/>
      <c r="FGV318" s="840"/>
      <c r="FGW318" s="840"/>
      <c r="FGX318" s="840"/>
      <c r="FGY318" s="840"/>
      <c r="FGZ318" s="840"/>
      <c r="FHA318" s="840"/>
      <c r="FHB318" s="840"/>
      <c r="FHC318" s="840"/>
      <c r="FHD318" s="840"/>
      <c r="FHE318" s="840"/>
      <c r="FHF318" s="840"/>
      <c r="FHG318" s="840"/>
      <c r="FHH318" s="840"/>
      <c r="FHI318" s="840"/>
      <c r="FHJ318" s="840"/>
      <c r="FHK318" s="840"/>
      <c r="FHL318" s="840"/>
      <c r="FHM318" s="840"/>
      <c r="FHN318" s="840"/>
      <c r="FHO318" s="840"/>
      <c r="FHP318" s="840"/>
      <c r="FHQ318" s="840"/>
      <c r="FHR318" s="840"/>
      <c r="FHS318" s="840"/>
      <c r="FHT318" s="840"/>
      <c r="FHU318" s="840"/>
      <c r="FHV318" s="840"/>
      <c r="FHW318" s="840"/>
      <c r="FHX318" s="840"/>
      <c r="FHY318" s="840"/>
      <c r="FHZ318" s="840"/>
      <c r="FIA318" s="840"/>
      <c r="FIB318" s="840"/>
      <c r="FIC318" s="840"/>
      <c r="FID318" s="840"/>
      <c r="FIE318" s="840"/>
      <c r="FIF318" s="840"/>
      <c r="FIG318" s="840"/>
      <c r="FIH318" s="840"/>
      <c r="FII318" s="840"/>
      <c r="FIJ318" s="840"/>
      <c r="FIK318" s="840"/>
      <c r="FIL318" s="840"/>
      <c r="FIM318" s="840"/>
      <c r="FIN318" s="840"/>
      <c r="FIO318" s="840"/>
      <c r="FIP318" s="840"/>
      <c r="FIQ318" s="840"/>
      <c r="FIR318" s="840"/>
      <c r="FIS318" s="840"/>
      <c r="FIT318" s="840"/>
      <c r="FIU318" s="840"/>
      <c r="FIV318" s="840"/>
      <c r="FIW318" s="840"/>
      <c r="FIX318" s="840"/>
      <c r="FIY318" s="840"/>
      <c r="FIZ318" s="840"/>
      <c r="FJA318" s="840"/>
      <c r="FJB318" s="840"/>
      <c r="FJC318" s="840"/>
      <c r="FJD318" s="840"/>
      <c r="FJE318" s="840"/>
      <c r="FJF318" s="840"/>
      <c r="FJG318" s="840"/>
      <c r="FJH318" s="840"/>
      <c r="FJI318" s="840"/>
      <c r="FJJ318" s="840"/>
      <c r="FJK318" s="840"/>
      <c r="FJL318" s="840"/>
      <c r="FJM318" s="840"/>
      <c r="FJN318" s="840"/>
      <c r="FJO318" s="840"/>
      <c r="FJP318" s="840"/>
      <c r="FJQ318" s="840"/>
      <c r="FJR318" s="840"/>
      <c r="FJS318" s="840"/>
      <c r="FJT318" s="840"/>
      <c r="FJU318" s="840"/>
      <c r="FJV318" s="840"/>
      <c r="FJW318" s="840"/>
      <c r="FJX318" s="840"/>
      <c r="FJY318" s="840"/>
      <c r="FJZ318" s="840"/>
      <c r="FKA318" s="840"/>
      <c r="FKB318" s="840"/>
      <c r="FKC318" s="840"/>
      <c r="FKD318" s="840"/>
      <c r="FKE318" s="840"/>
      <c r="FKF318" s="840"/>
      <c r="FKG318" s="840"/>
      <c r="FKH318" s="840"/>
      <c r="FKI318" s="840"/>
      <c r="FKJ318" s="840"/>
      <c r="FKK318" s="840"/>
      <c r="FKL318" s="840"/>
      <c r="FKM318" s="840"/>
      <c r="FKN318" s="840"/>
      <c r="FKO318" s="840"/>
      <c r="FKP318" s="840"/>
      <c r="FKQ318" s="840"/>
      <c r="FKR318" s="840"/>
      <c r="FKS318" s="840"/>
      <c r="FKT318" s="840"/>
      <c r="FKU318" s="840"/>
      <c r="FKV318" s="840"/>
      <c r="FKW318" s="840"/>
      <c r="FKX318" s="840"/>
      <c r="FKY318" s="840"/>
      <c r="FKZ318" s="840"/>
      <c r="FLA318" s="840"/>
      <c r="FLB318" s="840"/>
      <c r="FLC318" s="840"/>
      <c r="FLD318" s="840"/>
      <c r="FLE318" s="840"/>
      <c r="FLF318" s="840"/>
      <c r="FLG318" s="840"/>
      <c r="FLH318" s="840"/>
      <c r="FLI318" s="840"/>
      <c r="FLJ318" s="840"/>
      <c r="FLK318" s="840"/>
      <c r="FLL318" s="840"/>
      <c r="FLM318" s="840"/>
      <c r="FLN318" s="840"/>
      <c r="FLO318" s="840"/>
      <c r="FLP318" s="840"/>
      <c r="FLQ318" s="840"/>
      <c r="FLR318" s="840"/>
      <c r="FLS318" s="840"/>
      <c r="FLT318" s="840"/>
      <c r="FLU318" s="840"/>
      <c r="FLV318" s="840"/>
      <c r="FLW318" s="840"/>
      <c r="FLX318" s="840"/>
      <c r="FLY318" s="840"/>
      <c r="FLZ318" s="840"/>
      <c r="FMA318" s="840"/>
      <c r="FMB318" s="840"/>
      <c r="FMC318" s="840"/>
      <c r="FMD318" s="840"/>
      <c r="FME318" s="840"/>
      <c r="FMF318" s="840"/>
      <c r="FMG318" s="840"/>
      <c r="FMH318" s="840"/>
      <c r="FMI318" s="840"/>
      <c r="FMJ318" s="840"/>
      <c r="FMK318" s="840"/>
      <c r="FML318" s="840"/>
      <c r="FMM318" s="840"/>
      <c r="FMN318" s="840"/>
      <c r="FMO318" s="840"/>
      <c r="FMP318" s="840"/>
      <c r="FMQ318" s="840"/>
      <c r="FMR318" s="840"/>
      <c r="FMS318" s="840"/>
      <c r="FMT318" s="840"/>
      <c r="FMU318" s="840"/>
      <c r="FMV318" s="840"/>
      <c r="FMW318" s="840"/>
      <c r="FMX318" s="840"/>
      <c r="FMY318" s="840"/>
      <c r="FMZ318" s="840"/>
      <c r="FNA318" s="840"/>
      <c r="FNB318" s="840"/>
      <c r="FNC318" s="840"/>
      <c r="FND318" s="840"/>
      <c r="FNE318" s="840"/>
      <c r="FNF318" s="840"/>
      <c r="FNG318" s="840"/>
      <c r="FNH318" s="840"/>
      <c r="FNI318" s="840"/>
      <c r="FNJ318" s="840"/>
      <c r="FNK318" s="840"/>
      <c r="FNL318" s="840"/>
      <c r="FNM318" s="840"/>
      <c r="FNN318" s="840"/>
      <c r="FNO318" s="840"/>
      <c r="FNP318" s="840"/>
      <c r="FNQ318" s="840"/>
      <c r="FNR318" s="840"/>
      <c r="FNS318" s="840"/>
      <c r="FNT318" s="840"/>
      <c r="FNU318" s="840"/>
      <c r="FNV318" s="840"/>
      <c r="FNW318" s="840"/>
      <c r="FNX318" s="840"/>
      <c r="FNY318" s="840"/>
      <c r="FNZ318" s="840"/>
      <c r="FOA318" s="840"/>
      <c r="FOB318" s="840"/>
      <c r="FOC318" s="840"/>
      <c r="FOD318" s="840"/>
      <c r="FOE318" s="840"/>
      <c r="FOF318" s="840"/>
      <c r="FOG318" s="840"/>
      <c r="FOH318" s="840"/>
      <c r="FOI318" s="840"/>
      <c r="FOJ318" s="840"/>
      <c r="FOK318" s="840"/>
      <c r="FOL318" s="840"/>
      <c r="FOM318" s="840"/>
      <c r="FON318" s="840"/>
      <c r="FOO318" s="840"/>
      <c r="FOP318" s="840"/>
      <c r="FOQ318" s="840"/>
      <c r="FOR318" s="840"/>
      <c r="FOS318" s="840"/>
      <c r="FOT318" s="840"/>
      <c r="FOU318" s="840"/>
      <c r="FOV318" s="840"/>
      <c r="FOW318" s="840"/>
      <c r="FOX318" s="840"/>
      <c r="FOY318" s="840"/>
      <c r="FOZ318" s="840"/>
      <c r="FPA318" s="840"/>
      <c r="FPB318" s="840"/>
      <c r="FPC318" s="840"/>
      <c r="FPD318" s="840"/>
      <c r="FPE318" s="840"/>
      <c r="FPF318" s="840"/>
      <c r="FPG318" s="840"/>
      <c r="FPH318" s="840"/>
      <c r="FPI318" s="840"/>
      <c r="FPJ318" s="840"/>
      <c r="FPK318" s="840"/>
      <c r="FPL318" s="840"/>
      <c r="FPM318" s="840"/>
      <c r="FPN318" s="840"/>
      <c r="FPO318" s="840"/>
      <c r="FPP318" s="840"/>
      <c r="FPQ318" s="840"/>
      <c r="FPR318" s="840"/>
      <c r="FPS318" s="840"/>
      <c r="FPT318" s="840"/>
      <c r="FPU318" s="840"/>
      <c r="FPV318" s="840"/>
      <c r="FPW318" s="840"/>
      <c r="FPX318" s="840"/>
      <c r="FPY318" s="840"/>
      <c r="FPZ318" s="840"/>
      <c r="FQA318" s="840"/>
      <c r="FQB318" s="840"/>
      <c r="FQC318" s="840"/>
      <c r="FQD318" s="840"/>
      <c r="FQE318" s="840"/>
      <c r="FQF318" s="840"/>
      <c r="FQG318" s="840"/>
      <c r="FQH318" s="840"/>
      <c r="FQI318" s="840"/>
      <c r="FQJ318" s="840"/>
      <c r="FQK318" s="840"/>
      <c r="FQL318" s="840"/>
      <c r="FQM318" s="840"/>
      <c r="FQN318" s="840"/>
      <c r="FQO318" s="840"/>
      <c r="FQP318" s="840"/>
      <c r="FQQ318" s="840"/>
      <c r="FQR318" s="840"/>
      <c r="FQS318" s="840"/>
      <c r="FQT318" s="840"/>
      <c r="FQU318" s="840"/>
      <c r="FQV318" s="840"/>
      <c r="FQW318" s="840"/>
      <c r="FQX318" s="840"/>
      <c r="FQY318" s="840"/>
      <c r="FQZ318" s="840"/>
      <c r="FRA318" s="840"/>
      <c r="FRB318" s="840"/>
      <c r="FRC318" s="840"/>
      <c r="FRD318" s="840"/>
      <c r="FRE318" s="840"/>
      <c r="FRF318" s="840"/>
      <c r="FRG318" s="840"/>
      <c r="FRH318" s="840"/>
      <c r="FRI318" s="840"/>
      <c r="FRJ318" s="840"/>
      <c r="FRK318" s="840"/>
      <c r="FRL318" s="840"/>
      <c r="FRM318" s="840"/>
      <c r="FRN318" s="840"/>
      <c r="FRO318" s="840"/>
      <c r="FRP318" s="840"/>
      <c r="FRQ318" s="840"/>
      <c r="FRR318" s="840"/>
      <c r="FRS318" s="840"/>
      <c r="FRT318" s="840"/>
      <c r="FRU318" s="840"/>
      <c r="FRV318" s="840"/>
      <c r="FRW318" s="840"/>
      <c r="FRX318" s="840"/>
      <c r="FRY318" s="840"/>
      <c r="FRZ318" s="840"/>
      <c r="FSA318" s="840"/>
      <c r="FSB318" s="840"/>
      <c r="FSC318" s="840"/>
      <c r="FSD318" s="840"/>
      <c r="FSE318" s="840"/>
      <c r="FSF318" s="840"/>
      <c r="FSG318" s="840"/>
      <c r="FSH318" s="840"/>
      <c r="FSI318" s="840"/>
      <c r="FSJ318" s="840"/>
      <c r="FSK318" s="840"/>
      <c r="FSL318" s="840"/>
      <c r="FSM318" s="840"/>
      <c r="FSN318" s="840"/>
      <c r="FSO318" s="840"/>
      <c r="FSP318" s="840"/>
      <c r="FSQ318" s="840"/>
      <c r="FSR318" s="840"/>
      <c r="FSS318" s="840"/>
      <c r="FST318" s="840"/>
      <c r="FSU318" s="840"/>
      <c r="FSV318" s="840"/>
      <c r="FSW318" s="840"/>
      <c r="FSX318" s="840"/>
      <c r="FSY318" s="840"/>
      <c r="FSZ318" s="840"/>
      <c r="FTA318" s="840"/>
      <c r="FTB318" s="840"/>
      <c r="FTC318" s="840"/>
      <c r="FTD318" s="840"/>
      <c r="FTE318" s="840"/>
      <c r="FTF318" s="840"/>
      <c r="FTG318" s="840"/>
      <c r="FTH318" s="840"/>
      <c r="FTI318" s="840"/>
      <c r="FTJ318" s="840"/>
      <c r="FTK318" s="840"/>
      <c r="FTL318" s="840"/>
      <c r="FTM318" s="840"/>
      <c r="FTN318" s="840"/>
      <c r="FTO318" s="840"/>
      <c r="FTP318" s="840"/>
      <c r="FTQ318" s="840"/>
      <c r="FTR318" s="840"/>
      <c r="FTS318" s="840"/>
      <c r="FTT318" s="840"/>
      <c r="FTU318" s="840"/>
      <c r="FTV318" s="840"/>
      <c r="FTW318" s="840"/>
      <c r="FTX318" s="840"/>
      <c r="FTY318" s="840"/>
      <c r="FTZ318" s="840"/>
      <c r="FUA318" s="840"/>
      <c r="FUB318" s="840"/>
      <c r="FUC318" s="840"/>
      <c r="FUD318" s="840"/>
      <c r="FUE318" s="840"/>
      <c r="FUF318" s="840"/>
      <c r="FUG318" s="840"/>
      <c r="FUH318" s="840"/>
      <c r="FUI318" s="840"/>
      <c r="FUJ318" s="840"/>
      <c r="FUK318" s="840"/>
      <c r="FUL318" s="840"/>
      <c r="FUM318" s="840"/>
      <c r="FUN318" s="840"/>
      <c r="FUO318" s="840"/>
      <c r="FUP318" s="840"/>
      <c r="FUQ318" s="840"/>
      <c r="FUR318" s="840"/>
      <c r="FUS318" s="840"/>
      <c r="FUT318" s="840"/>
      <c r="FUU318" s="840"/>
      <c r="FUV318" s="840"/>
      <c r="FUW318" s="840"/>
      <c r="FUX318" s="840"/>
      <c r="FUY318" s="840"/>
      <c r="FUZ318" s="840"/>
      <c r="FVA318" s="840"/>
      <c r="FVB318" s="840"/>
      <c r="FVC318" s="840"/>
      <c r="FVD318" s="840"/>
      <c r="FVE318" s="840"/>
      <c r="FVF318" s="840"/>
      <c r="FVG318" s="840"/>
      <c r="FVH318" s="840"/>
      <c r="FVI318" s="840"/>
      <c r="FVJ318" s="840"/>
      <c r="FVK318" s="840"/>
      <c r="FVL318" s="840"/>
      <c r="FVM318" s="840"/>
      <c r="FVN318" s="840"/>
      <c r="FVO318" s="840"/>
      <c r="FVP318" s="840"/>
      <c r="FVQ318" s="840"/>
      <c r="FVR318" s="840"/>
      <c r="FVS318" s="840"/>
      <c r="FVT318" s="840"/>
      <c r="FVU318" s="840"/>
      <c r="FVV318" s="840"/>
      <c r="FVW318" s="840"/>
      <c r="FVX318" s="840"/>
      <c r="FVY318" s="840"/>
      <c r="FVZ318" s="840"/>
      <c r="FWA318" s="840"/>
      <c r="FWB318" s="840"/>
      <c r="FWC318" s="840"/>
      <c r="FWD318" s="840"/>
      <c r="FWE318" s="840"/>
      <c r="FWF318" s="840"/>
      <c r="FWG318" s="840"/>
      <c r="FWH318" s="840"/>
      <c r="FWI318" s="840"/>
      <c r="FWJ318" s="840"/>
      <c r="FWK318" s="840"/>
      <c r="FWL318" s="840"/>
      <c r="FWM318" s="840"/>
      <c r="FWN318" s="840"/>
      <c r="FWO318" s="840"/>
      <c r="FWP318" s="840"/>
      <c r="FWQ318" s="840"/>
      <c r="FWR318" s="840"/>
      <c r="FWS318" s="840"/>
      <c r="FWT318" s="840"/>
      <c r="FWU318" s="840"/>
      <c r="FWV318" s="840"/>
      <c r="FWW318" s="840"/>
      <c r="FWX318" s="840"/>
      <c r="FWY318" s="840"/>
      <c r="FWZ318" s="840"/>
      <c r="FXA318" s="840"/>
      <c r="FXB318" s="840"/>
      <c r="FXC318" s="840"/>
      <c r="FXD318" s="840"/>
      <c r="FXE318" s="840"/>
      <c r="FXF318" s="840"/>
      <c r="FXG318" s="840"/>
      <c r="FXH318" s="840"/>
      <c r="FXI318" s="840"/>
      <c r="FXJ318" s="840"/>
      <c r="FXK318" s="840"/>
      <c r="FXL318" s="840"/>
      <c r="FXM318" s="840"/>
      <c r="FXN318" s="840"/>
      <c r="FXO318" s="840"/>
      <c r="FXP318" s="840"/>
      <c r="FXQ318" s="840"/>
      <c r="FXR318" s="840"/>
      <c r="FXS318" s="840"/>
      <c r="FXT318" s="840"/>
      <c r="FXU318" s="840"/>
      <c r="FXV318" s="840"/>
      <c r="FXW318" s="840"/>
      <c r="FXX318" s="840"/>
      <c r="FXY318" s="840"/>
      <c r="FXZ318" s="840"/>
      <c r="FYA318" s="840"/>
      <c r="FYB318" s="840"/>
      <c r="FYC318" s="840"/>
      <c r="FYD318" s="840"/>
      <c r="FYE318" s="840"/>
      <c r="FYF318" s="840"/>
      <c r="FYG318" s="840"/>
      <c r="FYH318" s="840"/>
      <c r="FYI318" s="840"/>
      <c r="FYJ318" s="840"/>
      <c r="FYK318" s="840"/>
      <c r="FYL318" s="840"/>
      <c r="FYM318" s="840"/>
      <c r="FYN318" s="840"/>
      <c r="FYO318" s="840"/>
      <c r="FYP318" s="840"/>
      <c r="FYQ318" s="840"/>
      <c r="FYR318" s="840"/>
      <c r="FYS318" s="840"/>
      <c r="FYT318" s="840"/>
      <c r="FYU318" s="840"/>
      <c r="FYV318" s="840"/>
      <c r="FYW318" s="840"/>
      <c r="FYX318" s="840"/>
      <c r="FYY318" s="840"/>
      <c r="FYZ318" s="840"/>
      <c r="FZA318" s="840"/>
      <c r="FZB318" s="840"/>
      <c r="FZC318" s="840"/>
      <c r="FZD318" s="840"/>
      <c r="FZE318" s="840"/>
      <c r="FZF318" s="840"/>
      <c r="FZG318" s="840"/>
      <c r="FZH318" s="840"/>
      <c r="FZI318" s="840"/>
      <c r="FZJ318" s="840"/>
      <c r="FZK318" s="840"/>
      <c r="FZL318" s="840"/>
      <c r="FZM318" s="840"/>
      <c r="FZN318" s="840"/>
      <c r="FZO318" s="840"/>
      <c r="FZP318" s="840"/>
      <c r="FZQ318" s="840"/>
      <c r="FZR318" s="840"/>
      <c r="FZS318" s="840"/>
      <c r="FZT318" s="840"/>
      <c r="FZU318" s="840"/>
      <c r="FZV318" s="840"/>
      <c r="FZW318" s="840"/>
      <c r="FZX318" s="840"/>
      <c r="FZY318" s="840"/>
      <c r="FZZ318" s="840"/>
      <c r="GAA318" s="840"/>
      <c r="GAB318" s="840"/>
      <c r="GAC318" s="840"/>
      <c r="GAD318" s="840"/>
      <c r="GAE318" s="840"/>
      <c r="GAF318" s="840"/>
      <c r="GAG318" s="840"/>
      <c r="GAH318" s="840"/>
      <c r="GAI318" s="840"/>
      <c r="GAJ318" s="840"/>
      <c r="GAK318" s="840"/>
      <c r="GAL318" s="840"/>
      <c r="GAM318" s="840"/>
      <c r="GAN318" s="840"/>
      <c r="GAO318" s="840"/>
      <c r="GAP318" s="840"/>
      <c r="GAQ318" s="840"/>
      <c r="GAR318" s="840"/>
      <c r="GAS318" s="840"/>
      <c r="GAT318" s="840"/>
      <c r="GAU318" s="840"/>
      <c r="GAV318" s="840"/>
      <c r="GAW318" s="840"/>
      <c r="GAX318" s="840"/>
      <c r="GAY318" s="840"/>
      <c r="GAZ318" s="840"/>
      <c r="GBA318" s="840"/>
      <c r="GBB318" s="840"/>
      <c r="GBC318" s="840"/>
      <c r="GBD318" s="840"/>
      <c r="GBE318" s="840"/>
      <c r="GBF318" s="840"/>
      <c r="GBG318" s="840"/>
      <c r="GBH318" s="840"/>
      <c r="GBI318" s="840"/>
      <c r="GBJ318" s="840"/>
      <c r="GBK318" s="840"/>
      <c r="GBL318" s="840"/>
      <c r="GBM318" s="840"/>
      <c r="GBN318" s="840"/>
      <c r="GBO318" s="840"/>
      <c r="GBP318" s="840"/>
      <c r="GBQ318" s="840"/>
      <c r="GBR318" s="840"/>
      <c r="GBS318" s="840"/>
      <c r="GBT318" s="840"/>
      <c r="GBU318" s="840"/>
      <c r="GBV318" s="840"/>
      <c r="GBW318" s="840"/>
      <c r="GBX318" s="840"/>
      <c r="GBY318" s="840"/>
      <c r="GBZ318" s="840"/>
      <c r="GCA318" s="840"/>
      <c r="GCB318" s="840"/>
      <c r="GCC318" s="840"/>
      <c r="GCD318" s="840"/>
      <c r="GCE318" s="840"/>
      <c r="GCF318" s="840"/>
      <c r="GCG318" s="840"/>
      <c r="GCH318" s="840"/>
      <c r="GCI318" s="840"/>
      <c r="GCJ318" s="840"/>
      <c r="GCK318" s="840"/>
      <c r="GCL318" s="840"/>
      <c r="GCM318" s="840"/>
      <c r="GCN318" s="840"/>
      <c r="GCO318" s="840"/>
      <c r="GCP318" s="840"/>
      <c r="GCQ318" s="840"/>
      <c r="GCR318" s="840"/>
      <c r="GCS318" s="840"/>
      <c r="GCT318" s="840"/>
      <c r="GCU318" s="840"/>
      <c r="GCV318" s="840"/>
      <c r="GCW318" s="840"/>
      <c r="GCX318" s="840"/>
      <c r="GCY318" s="840"/>
      <c r="GCZ318" s="840"/>
      <c r="GDA318" s="840"/>
      <c r="GDB318" s="840"/>
      <c r="GDC318" s="840"/>
      <c r="GDD318" s="840"/>
      <c r="GDE318" s="840"/>
      <c r="GDF318" s="840"/>
      <c r="GDG318" s="840"/>
      <c r="GDH318" s="840"/>
      <c r="GDI318" s="840"/>
      <c r="GDJ318" s="840"/>
      <c r="GDK318" s="840"/>
      <c r="GDL318" s="840"/>
      <c r="GDM318" s="840"/>
      <c r="GDN318" s="840"/>
      <c r="GDO318" s="840"/>
      <c r="GDP318" s="840"/>
      <c r="GDQ318" s="840"/>
      <c r="GDR318" s="840"/>
      <c r="GDS318" s="840"/>
      <c r="GDT318" s="840"/>
      <c r="GDU318" s="840"/>
      <c r="GDV318" s="840"/>
      <c r="GDW318" s="840"/>
      <c r="GDX318" s="840"/>
      <c r="GDY318" s="840"/>
      <c r="GDZ318" s="840"/>
      <c r="GEA318" s="840"/>
      <c r="GEB318" s="840"/>
      <c r="GEC318" s="840"/>
      <c r="GED318" s="840"/>
      <c r="GEE318" s="840"/>
      <c r="GEF318" s="840"/>
      <c r="GEG318" s="840"/>
      <c r="GEH318" s="840"/>
      <c r="GEI318" s="840"/>
      <c r="GEJ318" s="840"/>
      <c r="GEK318" s="840"/>
      <c r="GEL318" s="840"/>
      <c r="GEM318" s="840"/>
      <c r="GEN318" s="840"/>
      <c r="GEO318" s="840"/>
      <c r="GEP318" s="840"/>
      <c r="GEQ318" s="840"/>
      <c r="GER318" s="840"/>
      <c r="GES318" s="840"/>
      <c r="GET318" s="840"/>
      <c r="GEU318" s="840"/>
      <c r="GEV318" s="840"/>
      <c r="GEW318" s="840"/>
      <c r="GEX318" s="840"/>
      <c r="GEY318" s="840"/>
      <c r="GEZ318" s="840"/>
      <c r="GFA318" s="840"/>
      <c r="GFB318" s="840"/>
      <c r="GFC318" s="840"/>
      <c r="GFD318" s="840"/>
      <c r="GFE318" s="840"/>
      <c r="GFF318" s="840"/>
      <c r="GFG318" s="840"/>
      <c r="GFH318" s="840"/>
      <c r="GFI318" s="840"/>
      <c r="GFJ318" s="840"/>
      <c r="GFK318" s="840"/>
      <c r="GFL318" s="840"/>
      <c r="GFM318" s="840"/>
      <c r="GFN318" s="840"/>
      <c r="GFO318" s="840"/>
      <c r="GFP318" s="840"/>
      <c r="GFQ318" s="840"/>
      <c r="GFR318" s="840"/>
      <c r="GFS318" s="840"/>
      <c r="GFT318" s="840"/>
      <c r="GFU318" s="840"/>
      <c r="GFV318" s="840"/>
      <c r="GFW318" s="840"/>
      <c r="GFX318" s="840"/>
      <c r="GFY318" s="840"/>
      <c r="GFZ318" s="840"/>
      <c r="GGA318" s="840"/>
      <c r="GGB318" s="840"/>
      <c r="GGC318" s="840"/>
      <c r="GGD318" s="840"/>
      <c r="GGE318" s="840"/>
      <c r="GGF318" s="840"/>
      <c r="GGG318" s="840"/>
      <c r="GGH318" s="840"/>
      <c r="GGI318" s="840"/>
      <c r="GGJ318" s="840"/>
      <c r="GGK318" s="840"/>
      <c r="GGL318" s="840"/>
      <c r="GGM318" s="840"/>
      <c r="GGN318" s="840"/>
      <c r="GGO318" s="840"/>
      <c r="GGP318" s="840"/>
      <c r="GGQ318" s="840"/>
      <c r="GGR318" s="840"/>
      <c r="GGS318" s="840"/>
      <c r="GGT318" s="840"/>
      <c r="GGU318" s="840"/>
      <c r="GGV318" s="840"/>
      <c r="GGW318" s="840"/>
      <c r="GGX318" s="840"/>
      <c r="GGY318" s="840"/>
      <c r="GGZ318" s="840"/>
      <c r="GHA318" s="840"/>
      <c r="GHB318" s="840"/>
      <c r="GHC318" s="840"/>
      <c r="GHD318" s="840"/>
      <c r="GHE318" s="840"/>
      <c r="GHF318" s="840"/>
      <c r="GHG318" s="840"/>
      <c r="GHH318" s="840"/>
      <c r="GHI318" s="840"/>
      <c r="GHJ318" s="840"/>
      <c r="GHK318" s="840"/>
      <c r="GHL318" s="840"/>
      <c r="GHM318" s="840"/>
      <c r="GHN318" s="840"/>
      <c r="GHO318" s="840"/>
      <c r="GHP318" s="840"/>
      <c r="GHQ318" s="840"/>
      <c r="GHR318" s="840"/>
      <c r="GHS318" s="840"/>
      <c r="GHT318" s="840"/>
      <c r="GHU318" s="840"/>
      <c r="GHV318" s="840"/>
      <c r="GHW318" s="840"/>
      <c r="GHX318" s="840"/>
      <c r="GHY318" s="840"/>
      <c r="GHZ318" s="840"/>
      <c r="GIA318" s="840"/>
      <c r="GIB318" s="840"/>
      <c r="GIC318" s="840"/>
      <c r="GID318" s="840"/>
      <c r="GIE318" s="840"/>
      <c r="GIF318" s="840"/>
      <c r="GIG318" s="840"/>
      <c r="GIH318" s="840"/>
      <c r="GII318" s="840"/>
      <c r="GIJ318" s="840"/>
      <c r="GIK318" s="840"/>
      <c r="GIL318" s="840"/>
      <c r="GIM318" s="840"/>
      <c r="GIN318" s="840"/>
      <c r="GIO318" s="840"/>
      <c r="GIP318" s="840"/>
      <c r="GIQ318" s="840"/>
      <c r="GIR318" s="840"/>
      <c r="GIS318" s="840"/>
      <c r="GIT318" s="840"/>
      <c r="GIU318" s="840"/>
      <c r="GIV318" s="840"/>
      <c r="GIW318" s="840"/>
      <c r="GIX318" s="840"/>
      <c r="GIY318" s="840"/>
      <c r="GIZ318" s="840"/>
      <c r="GJA318" s="840"/>
      <c r="GJB318" s="840"/>
      <c r="GJC318" s="840"/>
      <c r="GJD318" s="840"/>
      <c r="GJE318" s="840"/>
      <c r="GJF318" s="840"/>
      <c r="GJG318" s="840"/>
      <c r="GJH318" s="840"/>
      <c r="GJI318" s="840"/>
      <c r="GJJ318" s="840"/>
      <c r="GJK318" s="840"/>
      <c r="GJL318" s="840"/>
      <c r="GJM318" s="840"/>
      <c r="GJN318" s="840"/>
      <c r="GJO318" s="840"/>
      <c r="GJP318" s="840"/>
      <c r="GJQ318" s="840"/>
      <c r="GJR318" s="840"/>
      <c r="GJS318" s="840"/>
      <c r="GJT318" s="840"/>
      <c r="GJU318" s="840"/>
      <c r="GJV318" s="840"/>
      <c r="GJW318" s="840"/>
      <c r="GJX318" s="840"/>
      <c r="GJY318" s="840"/>
      <c r="GJZ318" s="840"/>
      <c r="GKA318" s="840"/>
      <c r="GKB318" s="840"/>
      <c r="GKC318" s="840"/>
      <c r="GKD318" s="840"/>
      <c r="GKE318" s="840"/>
      <c r="GKF318" s="840"/>
      <c r="GKG318" s="840"/>
      <c r="GKH318" s="840"/>
      <c r="GKI318" s="840"/>
      <c r="GKJ318" s="840"/>
      <c r="GKK318" s="840"/>
      <c r="GKL318" s="840"/>
      <c r="GKM318" s="840"/>
      <c r="GKN318" s="840"/>
      <c r="GKO318" s="840"/>
      <c r="GKP318" s="840"/>
      <c r="GKQ318" s="840"/>
      <c r="GKR318" s="840"/>
      <c r="GKS318" s="840"/>
      <c r="GKT318" s="840"/>
      <c r="GKU318" s="840"/>
      <c r="GKV318" s="840"/>
      <c r="GKW318" s="840"/>
      <c r="GKX318" s="840"/>
      <c r="GKY318" s="840"/>
      <c r="GKZ318" s="840"/>
      <c r="GLA318" s="840"/>
      <c r="GLB318" s="840"/>
      <c r="GLC318" s="840"/>
      <c r="GLD318" s="840"/>
      <c r="GLE318" s="840"/>
      <c r="GLF318" s="840"/>
      <c r="GLG318" s="840"/>
      <c r="GLH318" s="840"/>
      <c r="GLI318" s="840"/>
      <c r="GLJ318" s="840"/>
      <c r="GLK318" s="840"/>
      <c r="GLL318" s="840"/>
      <c r="GLM318" s="840"/>
      <c r="GLN318" s="840"/>
      <c r="GLO318" s="840"/>
      <c r="GLP318" s="840"/>
      <c r="GLQ318" s="840"/>
      <c r="GLR318" s="840"/>
      <c r="GLS318" s="840"/>
      <c r="GLT318" s="840"/>
      <c r="GLU318" s="840"/>
      <c r="GLV318" s="840"/>
      <c r="GLW318" s="840"/>
      <c r="GLX318" s="840"/>
      <c r="GLY318" s="840"/>
      <c r="GLZ318" s="840"/>
      <c r="GMA318" s="840"/>
      <c r="GMB318" s="840"/>
      <c r="GMC318" s="840"/>
      <c r="GMD318" s="840"/>
      <c r="GME318" s="840"/>
      <c r="GMF318" s="840"/>
      <c r="GMG318" s="840"/>
      <c r="GMH318" s="840"/>
      <c r="GMI318" s="840"/>
      <c r="GMJ318" s="840"/>
      <c r="GMK318" s="840"/>
      <c r="GML318" s="840"/>
      <c r="GMM318" s="840"/>
      <c r="GMN318" s="840"/>
      <c r="GMO318" s="840"/>
      <c r="GMP318" s="840"/>
      <c r="GMQ318" s="840"/>
      <c r="GMR318" s="840"/>
      <c r="GMS318" s="840"/>
      <c r="GMT318" s="840"/>
      <c r="GMU318" s="840"/>
      <c r="GMV318" s="840"/>
      <c r="GMW318" s="840"/>
      <c r="GMX318" s="840"/>
      <c r="GMY318" s="840"/>
      <c r="GMZ318" s="840"/>
      <c r="GNA318" s="840"/>
      <c r="GNB318" s="840"/>
      <c r="GNC318" s="840"/>
      <c r="GND318" s="840"/>
      <c r="GNE318" s="840"/>
      <c r="GNF318" s="840"/>
      <c r="GNG318" s="840"/>
      <c r="GNH318" s="840"/>
      <c r="GNI318" s="840"/>
      <c r="GNJ318" s="840"/>
      <c r="GNK318" s="840"/>
      <c r="GNL318" s="840"/>
      <c r="GNM318" s="840"/>
      <c r="GNN318" s="840"/>
      <c r="GNO318" s="840"/>
      <c r="GNP318" s="840"/>
      <c r="GNQ318" s="840"/>
      <c r="GNR318" s="840"/>
      <c r="GNS318" s="840"/>
      <c r="GNT318" s="840"/>
      <c r="GNU318" s="840"/>
      <c r="GNV318" s="840"/>
      <c r="GNW318" s="840"/>
      <c r="GNX318" s="840"/>
      <c r="GNY318" s="840"/>
      <c r="GNZ318" s="840"/>
      <c r="GOA318" s="840"/>
      <c r="GOB318" s="840"/>
      <c r="GOC318" s="840"/>
      <c r="GOD318" s="840"/>
      <c r="GOE318" s="840"/>
      <c r="GOF318" s="840"/>
      <c r="GOG318" s="840"/>
      <c r="GOH318" s="840"/>
      <c r="GOI318" s="840"/>
      <c r="GOJ318" s="840"/>
      <c r="GOK318" s="840"/>
      <c r="GOL318" s="840"/>
      <c r="GOM318" s="840"/>
      <c r="GON318" s="840"/>
      <c r="GOO318" s="840"/>
      <c r="GOP318" s="840"/>
      <c r="GOQ318" s="840"/>
      <c r="GOR318" s="840"/>
      <c r="GOS318" s="840"/>
      <c r="GOT318" s="840"/>
      <c r="GOU318" s="840"/>
      <c r="GOV318" s="840"/>
      <c r="GOW318" s="840"/>
      <c r="GOX318" s="840"/>
      <c r="GOY318" s="840"/>
      <c r="GOZ318" s="840"/>
      <c r="GPA318" s="840"/>
      <c r="GPB318" s="840"/>
      <c r="GPC318" s="840"/>
      <c r="GPD318" s="840"/>
      <c r="GPE318" s="840"/>
      <c r="GPF318" s="840"/>
      <c r="GPG318" s="840"/>
      <c r="GPH318" s="840"/>
      <c r="GPI318" s="840"/>
      <c r="GPJ318" s="840"/>
      <c r="GPK318" s="840"/>
      <c r="GPL318" s="840"/>
      <c r="GPM318" s="840"/>
      <c r="GPN318" s="840"/>
      <c r="GPO318" s="840"/>
      <c r="GPP318" s="840"/>
      <c r="GPQ318" s="840"/>
      <c r="GPR318" s="840"/>
      <c r="GPS318" s="840"/>
      <c r="GPT318" s="840"/>
      <c r="GPU318" s="840"/>
      <c r="GPV318" s="840"/>
      <c r="GPW318" s="840"/>
      <c r="GPX318" s="840"/>
      <c r="GPY318" s="840"/>
      <c r="GPZ318" s="840"/>
      <c r="GQA318" s="840"/>
      <c r="GQB318" s="840"/>
      <c r="GQC318" s="840"/>
      <c r="GQD318" s="840"/>
      <c r="GQE318" s="840"/>
      <c r="GQF318" s="840"/>
      <c r="GQG318" s="840"/>
      <c r="GQH318" s="840"/>
      <c r="GQI318" s="840"/>
      <c r="GQJ318" s="840"/>
      <c r="GQK318" s="840"/>
      <c r="GQL318" s="840"/>
      <c r="GQM318" s="840"/>
      <c r="GQN318" s="840"/>
      <c r="GQO318" s="840"/>
      <c r="GQP318" s="840"/>
      <c r="GQQ318" s="840"/>
      <c r="GQR318" s="840"/>
      <c r="GQS318" s="840"/>
      <c r="GQT318" s="840"/>
      <c r="GQU318" s="840"/>
      <c r="GQV318" s="840"/>
      <c r="GQW318" s="840"/>
      <c r="GQX318" s="840"/>
      <c r="GQY318" s="840"/>
      <c r="GQZ318" s="840"/>
      <c r="GRA318" s="840"/>
      <c r="GRB318" s="840"/>
      <c r="GRC318" s="840"/>
      <c r="GRD318" s="840"/>
      <c r="GRE318" s="840"/>
      <c r="GRF318" s="840"/>
      <c r="GRG318" s="840"/>
      <c r="GRH318" s="840"/>
      <c r="GRI318" s="840"/>
      <c r="GRJ318" s="840"/>
      <c r="GRK318" s="840"/>
      <c r="GRL318" s="840"/>
      <c r="GRM318" s="840"/>
      <c r="GRN318" s="840"/>
      <c r="GRO318" s="840"/>
      <c r="GRP318" s="840"/>
      <c r="GRQ318" s="840"/>
      <c r="GRR318" s="840"/>
      <c r="GRS318" s="840"/>
      <c r="GRT318" s="840"/>
      <c r="GRU318" s="840"/>
      <c r="GRV318" s="840"/>
      <c r="GRW318" s="840"/>
      <c r="GRX318" s="840"/>
      <c r="GRY318" s="840"/>
      <c r="GRZ318" s="840"/>
      <c r="GSA318" s="840"/>
      <c r="GSB318" s="840"/>
      <c r="GSC318" s="840"/>
      <c r="GSD318" s="840"/>
      <c r="GSE318" s="840"/>
      <c r="GSF318" s="840"/>
      <c r="GSG318" s="840"/>
      <c r="GSH318" s="840"/>
      <c r="GSI318" s="840"/>
      <c r="GSJ318" s="840"/>
      <c r="GSK318" s="840"/>
      <c r="GSL318" s="840"/>
      <c r="GSM318" s="840"/>
      <c r="GSN318" s="840"/>
      <c r="GSO318" s="840"/>
      <c r="GSP318" s="840"/>
      <c r="GSQ318" s="840"/>
      <c r="GSR318" s="840"/>
      <c r="GSS318" s="840"/>
      <c r="GST318" s="840"/>
      <c r="GSU318" s="840"/>
      <c r="GSV318" s="840"/>
      <c r="GSW318" s="840"/>
      <c r="GSX318" s="840"/>
      <c r="GSY318" s="840"/>
      <c r="GSZ318" s="840"/>
      <c r="GTA318" s="840"/>
      <c r="GTB318" s="840"/>
      <c r="GTC318" s="840"/>
      <c r="GTD318" s="840"/>
      <c r="GTE318" s="840"/>
      <c r="GTF318" s="840"/>
      <c r="GTG318" s="840"/>
      <c r="GTH318" s="840"/>
      <c r="GTI318" s="840"/>
      <c r="GTJ318" s="840"/>
      <c r="GTK318" s="840"/>
      <c r="GTL318" s="840"/>
      <c r="GTM318" s="840"/>
      <c r="GTN318" s="840"/>
      <c r="GTO318" s="840"/>
      <c r="GTP318" s="840"/>
      <c r="GTQ318" s="840"/>
      <c r="GTR318" s="840"/>
      <c r="GTS318" s="840"/>
      <c r="GTT318" s="840"/>
      <c r="GTU318" s="840"/>
      <c r="GTV318" s="840"/>
      <c r="GTW318" s="840"/>
      <c r="GTX318" s="840"/>
      <c r="GTY318" s="840"/>
      <c r="GTZ318" s="840"/>
      <c r="GUA318" s="840"/>
      <c r="GUB318" s="840"/>
      <c r="GUC318" s="840"/>
      <c r="GUD318" s="840"/>
      <c r="GUE318" s="840"/>
      <c r="GUF318" s="840"/>
      <c r="GUG318" s="840"/>
      <c r="GUH318" s="840"/>
      <c r="GUI318" s="840"/>
      <c r="GUJ318" s="840"/>
      <c r="GUK318" s="840"/>
      <c r="GUL318" s="840"/>
      <c r="GUM318" s="840"/>
      <c r="GUN318" s="840"/>
      <c r="GUO318" s="840"/>
      <c r="GUP318" s="840"/>
      <c r="GUQ318" s="840"/>
      <c r="GUR318" s="840"/>
      <c r="GUS318" s="840"/>
      <c r="GUT318" s="840"/>
      <c r="GUU318" s="840"/>
      <c r="GUV318" s="840"/>
      <c r="GUW318" s="840"/>
      <c r="GUX318" s="840"/>
      <c r="GUY318" s="840"/>
      <c r="GUZ318" s="840"/>
      <c r="GVA318" s="840"/>
      <c r="GVB318" s="840"/>
      <c r="GVC318" s="840"/>
      <c r="GVD318" s="840"/>
      <c r="GVE318" s="840"/>
      <c r="GVF318" s="840"/>
      <c r="GVG318" s="840"/>
      <c r="GVH318" s="840"/>
      <c r="GVI318" s="840"/>
      <c r="GVJ318" s="840"/>
      <c r="GVK318" s="840"/>
      <c r="GVL318" s="840"/>
      <c r="GVM318" s="840"/>
      <c r="GVN318" s="840"/>
      <c r="GVO318" s="840"/>
      <c r="GVP318" s="840"/>
      <c r="GVQ318" s="840"/>
      <c r="GVR318" s="840"/>
      <c r="GVS318" s="840"/>
      <c r="GVT318" s="840"/>
      <c r="GVU318" s="840"/>
      <c r="GVV318" s="840"/>
      <c r="GVW318" s="840"/>
      <c r="GVX318" s="840"/>
      <c r="GVY318" s="840"/>
      <c r="GVZ318" s="840"/>
      <c r="GWA318" s="840"/>
      <c r="GWB318" s="840"/>
      <c r="GWC318" s="840"/>
      <c r="GWD318" s="840"/>
      <c r="GWE318" s="840"/>
      <c r="GWF318" s="840"/>
      <c r="GWG318" s="840"/>
      <c r="GWH318" s="840"/>
      <c r="GWI318" s="840"/>
      <c r="GWJ318" s="840"/>
      <c r="GWK318" s="840"/>
      <c r="GWL318" s="840"/>
      <c r="GWM318" s="840"/>
      <c r="GWN318" s="840"/>
      <c r="GWO318" s="840"/>
      <c r="GWP318" s="840"/>
      <c r="GWQ318" s="840"/>
      <c r="GWR318" s="840"/>
      <c r="GWS318" s="840"/>
      <c r="GWT318" s="840"/>
      <c r="GWU318" s="840"/>
      <c r="GWV318" s="840"/>
      <c r="GWW318" s="840"/>
      <c r="GWX318" s="840"/>
      <c r="GWY318" s="840"/>
      <c r="GWZ318" s="840"/>
      <c r="GXA318" s="840"/>
      <c r="GXB318" s="840"/>
      <c r="GXC318" s="840"/>
      <c r="GXD318" s="840"/>
      <c r="GXE318" s="840"/>
      <c r="GXF318" s="840"/>
      <c r="GXG318" s="840"/>
      <c r="GXH318" s="840"/>
      <c r="GXI318" s="840"/>
      <c r="GXJ318" s="840"/>
      <c r="GXK318" s="840"/>
      <c r="GXL318" s="840"/>
      <c r="GXM318" s="840"/>
      <c r="GXN318" s="840"/>
      <c r="GXO318" s="840"/>
      <c r="GXP318" s="840"/>
      <c r="GXQ318" s="840"/>
      <c r="GXR318" s="840"/>
      <c r="GXS318" s="840"/>
      <c r="GXT318" s="840"/>
      <c r="GXU318" s="840"/>
      <c r="GXV318" s="840"/>
      <c r="GXW318" s="840"/>
      <c r="GXX318" s="840"/>
      <c r="GXY318" s="840"/>
      <c r="GXZ318" s="840"/>
      <c r="GYA318" s="840"/>
      <c r="GYB318" s="840"/>
      <c r="GYC318" s="840"/>
      <c r="GYD318" s="840"/>
      <c r="GYE318" s="840"/>
      <c r="GYF318" s="840"/>
      <c r="GYG318" s="840"/>
      <c r="GYH318" s="840"/>
      <c r="GYI318" s="840"/>
      <c r="GYJ318" s="840"/>
      <c r="GYK318" s="840"/>
      <c r="GYL318" s="840"/>
      <c r="GYM318" s="840"/>
      <c r="GYN318" s="840"/>
      <c r="GYO318" s="840"/>
      <c r="GYP318" s="840"/>
      <c r="GYQ318" s="840"/>
      <c r="GYR318" s="840"/>
      <c r="GYS318" s="840"/>
      <c r="GYT318" s="840"/>
      <c r="GYU318" s="840"/>
      <c r="GYV318" s="840"/>
      <c r="GYW318" s="840"/>
      <c r="GYX318" s="840"/>
      <c r="GYY318" s="840"/>
      <c r="GYZ318" s="840"/>
      <c r="GZA318" s="840"/>
      <c r="GZB318" s="840"/>
      <c r="GZC318" s="840"/>
      <c r="GZD318" s="840"/>
      <c r="GZE318" s="840"/>
      <c r="GZF318" s="840"/>
      <c r="GZG318" s="840"/>
      <c r="GZH318" s="840"/>
      <c r="GZI318" s="840"/>
      <c r="GZJ318" s="840"/>
      <c r="GZK318" s="840"/>
      <c r="GZL318" s="840"/>
      <c r="GZM318" s="840"/>
      <c r="GZN318" s="840"/>
      <c r="GZO318" s="840"/>
      <c r="GZP318" s="840"/>
      <c r="GZQ318" s="840"/>
      <c r="GZR318" s="840"/>
      <c r="GZS318" s="840"/>
      <c r="GZT318" s="840"/>
      <c r="GZU318" s="840"/>
      <c r="GZV318" s="840"/>
      <c r="GZW318" s="840"/>
      <c r="GZX318" s="840"/>
      <c r="GZY318" s="840"/>
      <c r="GZZ318" s="840"/>
      <c r="HAA318" s="840"/>
      <c r="HAB318" s="840"/>
      <c r="HAC318" s="840"/>
      <c r="HAD318" s="840"/>
      <c r="HAE318" s="840"/>
      <c r="HAF318" s="840"/>
      <c r="HAG318" s="840"/>
      <c r="HAH318" s="840"/>
      <c r="HAI318" s="840"/>
      <c r="HAJ318" s="840"/>
      <c r="HAK318" s="840"/>
      <c r="HAL318" s="840"/>
      <c r="HAM318" s="840"/>
      <c r="HAN318" s="840"/>
      <c r="HAO318" s="840"/>
      <c r="HAP318" s="840"/>
      <c r="HAQ318" s="840"/>
      <c r="HAR318" s="840"/>
      <c r="HAS318" s="840"/>
      <c r="HAT318" s="840"/>
      <c r="HAU318" s="840"/>
      <c r="HAV318" s="840"/>
      <c r="HAW318" s="840"/>
      <c r="HAX318" s="840"/>
      <c r="HAY318" s="840"/>
      <c r="HAZ318" s="840"/>
      <c r="HBA318" s="840"/>
      <c r="HBB318" s="840"/>
      <c r="HBC318" s="840"/>
      <c r="HBD318" s="840"/>
      <c r="HBE318" s="840"/>
      <c r="HBF318" s="840"/>
      <c r="HBG318" s="840"/>
      <c r="HBH318" s="840"/>
      <c r="HBI318" s="840"/>
      <c r="HBJ318" s="840"/>
      <c r="HBK318" s="840"/>
      <c r="HBL318" s="840"/>
      <c r="HBM318" s="840"/>
      <c r="HBN318" s="840"/>
      <c r="HBO318" s="840"/>
      <c r="HBP318" s="840"/>
      <c r="HBQ318" s="840"/>
      <c r="HBR318" s="840"/>
      <c r="HBS318" s="840"/>
      <c r="HBT318" s="840"/>
      <c r="HBU318" s="840"/>
      <c r="HBV318" s="840"/>
      <c r="HBW318" s="840"/>
      <c r="HBX318" s="840"/>
      <c r="HBY318" s="840"/>
      <c r="HBZ318" s="840"/>
      <c r="HCA318" s="840"/>
      <c r="HCB318" s="840"/>
      <c r="HCC318" s="840"/>
      <c r="HCD318" s="840"/>
      <c r="HCE318" s="840"/>
      <c r="HCF318" s="840"/>
      <c r="HCG318" s="840"/>
      <c r="HCH318" s="840"/>
      <c r="HCI318" s="840"/>
      <c r="HCJ318" s="840"/>
      <c r="HCK318" s="840"/>
      <c r="HCL318" s="840"/>
      <c r="HCM318" s="840"/>
      <c r="HCN318" s="840"/>
      <c r="HCO318" s="840"/>
      <c r="HCP318" s="840"/>
      <c r="HCQ318" s="840"/>
      <c r="HCR318" s="840"/>
      <c r="HCS318" s="840"/>
      <c r="HCT318" s="840"/>
      <c r="HCU318" s="840"/>
      <c r="HCV318" s="840"/>
      <c r="HCW318" s="840"/>
      <c r="HCX318" s="840"/>
      <c r="HCY318" s="840"/>
      <c r="HCZ318" s="840"/>
      <c r="HDA318" s="840"/>
      <c r="HDB318" s="840"/>
      <c r="HDC318" s="840"/>
      <c r="HDD318" s="840"/>
      <c r="HDE318" s="840"/>
      <c r="HDF318" s="840"/>
      <c r="HDG318" s="840"/>
      <c r="HDH318" s="840"/>
      <c r="HDI318" s="840"/>
      <c r="HDJ318" s="840"/>
      <c r="HDK318" s="840"/>
      <c r="HDL318" s="840"/>
      <c r="HDM318" s="840"/>
      <c r="HDN318" s="840"/>
      <c r="HDO318" s="840"/>
      <c r="HDP318" s="840"/>
      <c r="HDQ318" s="840"/>
      <c r="HDR318" s="840"/>
      <c r="HDS318" s="840"/>
      <c r="HDT318" s="840"/>
      <c r="HDU318" s="840"/>
      <c r="HDV318" s="840"/>
      <c r="HDW318" s="840"/>
      <c r="HDX318" s="840"/>
      <c r="HDY318" s="840"/>
      <c r="HDZ318" s="840"/>
      <c r="HEA318" s="840"/>
      <c r="HEB318" s="840"/>
      <c r="HEC318" s="840"/>
      <c r="HED318" s="840"/>
      <c r="HEE318" s="840"/>
      <c r="HEF318" s="840"/>
      <c r="HEG318" s="840"/>
      <c r="HEH318" s="840"/>
      <c r="HEI318" s="840"/>
      <c r="HEJ318" s="840"/>
      <c r="HEK318" s="840"/>
      <c r="HEL318" s="840"/>
      <c r="HEM318" s="840"/>
      <c r="HEN318" s="840"/>
      <c r="HEO318" s="840"/>
      <c r="HEP318" s="840"/>
      <c r="HEQ318" s="840"/>
      <c r="HER318" s="840"/>
      <c r="HES318" s="840"/>
      <c r="HET318" s="840"/>
      <c r="HEU318" s="840"/>
      <c r="HEV318" s="840"/>
      <c r="HEW318" s="840"/>
      <c r="HEX318" s="840"/>
      <c r="HEY318" s="840"/>
      <c r="HEZ318" s="840"/>
      <c r="HFA318" s="840"/>
      <c r="HFB318" s="840"/>
      <c r="HFC318" s="840"/>
      <c r="HFD318" s="840"/>
      <c r="HFE318" s="840"/>
      <c r="HFF318" s="840"/>
      <c r="HFG318" s="840"/>
      <c r="HFH318" s="840"/>
      <c r="HFI318" s="840"/>
      <c r="HFJ318" s="840"/>
      <c r="HFK318" s="840"/>
      <c r="HFL318" s="840"/>
      <c r="HFM318" s="840"/>
      <c r="HFN318" s="840"/>
      <c r="HFO318" s="840"/>
      <c r="HFP318" s="840"/>
      <c r="HFQ318" s="840"/>
      <c r="HFR318" s="840"/>
      <c r="HFS318" s="840"/>
      <c r="HFT318" s="840"/>
      <c r="HFU318" s="840"/>
      <c r="HFV318" s="840"/>
      <c r="HFW318" s="840"/>
      <c r="HFX318" s="840"/>
      <c r="HFY318" s="840"/>
      <c r="HFZ318" s="840"/>
      <c r="HGA318" s="840"/>
      <c r="HGB318" s="840"/>
      <c r="HGC318" s="840"/>
      <c r="HGD318" s="840"/>
      <c r="HGE318" s="840"/>
      <c r="HGF318" s="840"/>
      <c r="HGG318" s="840"/>
      <c r="HGH318" s="840"/>
      <c r="HGI318" s="840"/>
      <c r="HGJ318" s="840"/>
      <c r="HGK318" s="840"/>
      <c r="HGL318" s="840"/>
      <c r="HGM318" s="840"/>
      <c r="HGN318" s="840"/>
      <c r="HGO318" s="840"/>
      <c r="HGP318" s="840"/>
      <c r="HGQ318" s="840"/>
      <c r="HGR318" s="840"/>
      <c r="HGS318" s="840"/>
      <c r="HGT318" s="840"/>
      <c r="HGU318" s="840"/>
      <c r="HGV318" s="840"/>
      <c r="HGW318" s="840"/>
      <c r="HGX318" s="840"/>
      <c r="HGY318" s="840"/>
      <c r="HGZ318" s="840"/>
      <c r="HHA318" s="840"/>
      <c r="HHB318" s="840"/>
      <c r="HHC318" s="840"/>
      <c r="HHD318" s="840"/>
      <c r="HHE318" s="840"/>
      <c r="HHF318" s="840"/>
      <c r="HHG318" s="840"/>
      <c r="HHH318" s="840"/>
      <c r="HHI318" s="840"/>
      <c r="HHJ318" s="840"/>
      <c r="HHK318" s="840"/>
      <c r="HHL318" s="840"/>
      <c r="HHM318" s="840"/>
      <c r="HHN318" s="840"/>
      <c r="HHO318" s="840"/>
      <c r="HHP318" s="840"/>
      <c r="HHQ318" s="840"/>
      <c r="HHR318" s="840"/>
      <c r="HHS318" s="840"/>
      <c r="HHT318" s="840"/>
      <c r="HHU318" s="840"/>
      <c r="HHV318" s="840"/>
      <c r="HHW318" s="840"/>
      <c r="HHX318" s="840"/>
      <c r="HHY318" s="840"/>
      <c r="HHZ318" s="840"/>
      <c r="HIA318" s="840"/>
      <c r="HIB318" s="840"/>
      <c r="HIC318" s="840"/>
      <c r="HID318" s="840"/>
      <c r="HIE318" s="840"/>
      <c r="HIF318" s="840"/>
      <c r="HIG318" s="840"/>
      <c r="HIH318" s="840"/>
      <c r="HII318" s="840"/>
      <c r="HIJ318" s="840"/>
      <c r="HIK318" s="840"/>
      <c r="HIL318" s="840"/>
      <c r="HIM318" s="840"/>
      <c r="HIN318" s="840"/>
      <c r="HIO318" s="840"/>
      <c r="HIP318" s="840"/>
      <c r="HIQ318" s="840"/>
      <c r="HIR318" s="840"/>
      <c r="HIS318" s="840"/>
      <c r="HIT318" s="840"/>
      <c r="HIU318" s="840"/>
      <c r="HIV318" s="840"/>
      <c r="HIW318" s="840"/>
      <c r="HIX318" s="840"/>
      <c r="HIY318" s="840"/>
      <c r="HIZ318" s="840"/>
      <c r="HJA318" s="840"/>
      <c r="HJB318" s="840"/>
      <c r="HJC318" s="840"/>
      <c r="HJD318" s="840"/>
      <c r="HJE318" s="840"/>
      <c r="HJF318" s="840"/>
      <c r="HJG318" s="840"/>
      <c r="HJH318" s="840"/>
      <c r="HJI318" s="840"/>
      <c r="HJJ318" s="840"/>
      <c r="HJK318" s="840"/>
      <c r="HJL318" s="840"/>
      <c r="HJM318" s="840"/>
      <c r="HJN318" s="840"/>
      <c r="HJO318" s="840"/>
      <c r="HJP318" s="840"/>
      <c r="HJQ318" s="840"/>
      <c r="HJR318" s="840"/>
      <c r="HJS318" s="840"/>
      <c r="HJT318" s="840"/>
      <c r="HJU318" s="840"/>
      <c r="HJV318" s="840"/>
      <c r="HJW318" s="840"/>
      <c r="HJX318" s="840"/>
      <c r="HJY318" s="840"/>
      <c r="HJZ318" s="840"/>
      <c r="HKA318" s="840"/>
      <c r="HKB318" s="840"/>
      <c r="HKC318" s="840"/>
      <c r="HKD318" s="840"/>
      <c r="HKE318" s="840"/>
      <c r="HKF318" s="840"/>
      <c r="HKG318" s="840"/>
      <c r="HKH318" s="840"/>
      <c r="HKI318" s="840"/>
      <c r="HKJ318" s="840"/>
      <c r="HKK318" s="840"/>
      <c r="HKL318" s="840"/>
      <c r="HKM318" s="840"/>
      <c r="HKN318" s="840"/>
      <c r="HKO318" s="840"/>
      <c r="HKP318" s="840"/>
      <c r="HKQ318" s="840"/>
      <c r="HKR318" s="840"/>
      <c r="HKS318" s="840"/>
      <c r="HKT318" s="840"/>
      <c r="HKU318" s="840"/>
      <c r="HKV318" s="840"/>
      <c r="HKW318" s="840"/>
      <c r="HKX318" s="840"/>
      <c r="HKY318" s="840"/>
      <c r="HKZ318" s="840"/>
      <c r="HLA318" s="840"/>
      <c r="HLB318" s="840"/>
      <c r="HLC318" s="840"/>
      <c r="HLD318" s="840"/>
      <c r="HLE318" s="840"/>
      <c r="HLF318" s="840"/>
      <c r="HLG318" s="840"/>
      <c r="HLH318" s="840"/>
      <c r="HLI318" s="840"/>
      <c r="HLJ318" s="840"/>
      <c r="HLK318" s="840"/>
      <c r="HLL318" s="840"/>
      <c r="HLM318" s="840"/>
      <c r="HLN318" s="840"/>
      <c r="HLO318" s="840"/>
      <c r="HLP318" s="840"/>
      <c r="HLQ318" s="840"/>
      <c r="HLR318" s="840"/>
      <c r="HLS318" s="840"/>
      <c r="HLT318" s="840"/>
      <c r="HLU318" s="840"/>
      <c r="HLV318" s="840"/>
      <c r="HLW318" s="840"/>
      <c r="HLX318" s="840"/>
      <c r="HLY318" s="840"/>
      <c r="HLZ318" s="840"/>
      <c r="HMA318" s="840"/>
      <c r="HMB318" s="840"/>
      <c r="HMC318" s="840"/>
      <c r="HMD318" s="840"/>
      <c r="HME318" s="840"/>
      <c r="HMF318" s="840"/>
      <c r="HMG318" s="840"/>
      <c r="HMH318" s="840"/>
      <c r="HMI318" s="840"/>
      <c r="HMJ318" s="840"/>
      <c r="HMK318" s="840"/>
      <c r="HML318" s="840"/>
      <c r="HMM318" s="840"/>
      <c r="HMN318" s="840"/>
      <c r="HMO318" s="840"/>
      <c r="HMP318" s="840"/>
      <c r="HMQ318" s="840"/>
      <c r="HMR318" s="840"/>
      <c r="HMS318" s="840"/>
      <c r="HMT318" s="840"/>
      <c r="HMU318" s="840"/>
      <c r="HMV318" s="840"/>
      <c r="HMW318" s="840"/>
      <c r="HMX318" s="840"/>
      <c r="HMY318" s="840"/>
      <c r="HMZ318" s="840"/>
      <c r="HNA318" s="840"/>
      <c r="HNB318" s="840"/>
      <c r="HNC318" s="840"/>
      <c r="HND318" s="840"/>
      <c r="HNE318" s="840"/>
      <c r="HNF318" s="840"/>
      <c r="HNG318" s="840"/>
      <c r="HNH318" s="840"/>
      <c r="HNI318" s="840"/>
      <c r="HNJ318" s="840"/>
      <c r="HNK318" s="840"/>
      <c r="HNL318" s="840"/>
      <c r="HNM318" s="840"/>
      <c r="HNN318" s="840"/>
      <c r="HNO318" s="840"/>
      <c r="HNP318" s="840"/>
      <c r="HNQ318" s="840"/>
      <c r="HNR318" s="840"/>
      <c r="HNS318" s="840"/>
      <c r="HNT318" s="840"/>
      <c r="HNU318" s="840"/>
      <c r="HNV318" s="840"/>
      <c r="HNW318" s="840"/>
      <c r="HNX318" s="840"/>
      <c r="HNY318" s="840"/>
      <c r="HNZ318" s="840"/>
      <c r="HOA318" s="840"/>
      <c r="HOB318" s="840"/>
      <c r="HOC318" s="840"/>
      <c r="HOD318" s="840"/>
      <c r="HOE318" s="840"/>
      <c r="HOF318" s="840"/>
      <c r="HOG318" s="840"/>
      <c r="HOH318" s="840"/>
      <c r="HOI318" s="840"/>
      <c r="HOJ318" s="840"/>
      <c r="HOK318" s="840"/>
      <c r="HOL318" s="840"/>
      <c r="HOM318" s="840"/>
      <c r="HON318" s="840"/>
      <c r="HOO318" s="840"/>
      <c r="HOP318" s="840"/>
      <c r="HOQ318" s="840"/>
      <c r="HOR318" s="840"/>
      <c r="HOS318" s="840"/>
      <c r="HOT318" s="840"/>
      <c r="HOU318" s="840"/>
      <c r="HOV318" s="840"/>
      <c r="HOW318" s="840"/>
      <c r="HOX318" s="840"/>
      <c r="HOY318" s="840"/>
      <c r="HOZ318" s="840"/>
      <c r="HPA318" s="840"/>
      <c r="HPB318" s="840"/>
      <c r="HPC318" s="840"/>
      <c r="HPD318" s="840"/>
      <c r="HPE318" s="840"/>
      <c r="HPF318" s="840"/>
      <c r="HPG318" s="840"/>
      <c r="HPH318" s="840"/>
      <c r="HPI318" s="840"/>
      <c r="HPJ318" s="840"/>
      <c r="HPK318" s="840"/>
      <c r="HPL318" s="840"/>
      <c r="HPM318" s="840"/>
      <c r="HPN318" s="840"/>
      <c r="HPO318" s="840"/>
      <c r="HPP318" s="840"/>
      <c r="HPQ318" s="840"/>
      <c r="HPR318" s="840"/>
      <c r="HPS318" s="840"/>
      <c r="HPT318" s="840"/>
      <c r="HPU318" s="840"/>
      <c r="HPV318" s="840"/>
      <c r="HPW318" s="840"/>
      <c r="HPX318" s="840"/>
      <c r="HPY318" s="840"/>
      <c r="HPZ318" s="840"/>
      <c r="HQA318" s="840"/>
      <c r="HQB318" s="840"/>
      <c r="HQC318" s="840"/>
      <c r="HQD318" s="840"/>
      <c r="HQE318" s="840"/>
      <c r="HQF318" s="840"/>
      <c r="HQG318" s="840"/>
      <c r="HQH318" s="840"/>
      <c r="HQI318" s="840"/>
      <c r="HQJ318" s="840"/>
      <c r="HQK318" s="840"/>
      <c r="HQL318" s="840"/>
      <c r="HQM318" s="840"/>
      <c r="HQN318" s="840"/>
      <c r="HQO318" s="840"/>
      <c r="HQP318" s="840"/>
      <c r="HQQ318" s="840"/>
      <c r="HQR318" s="840"/>
      <c r="HQS318" s="840"/>
      <c r="HQT318" s="840"/>
      <c r="HQU318" s="840"/>
      <c r="HQV318" s="840"/>
      <c r="HQW318" s="840"/>
      <c r="HQX318" s="840"/>
      <c r="HQY318" s="840"/>
      <c r="HQZ318" s="840"/>
      <c r="HRA318" s="840"/>
      <c r="HRB318" s="840"/>
      <c r="HRC318" s="840"/>
      <c r="HRD318" s="840"/>
      <c r="HRE318" s="840"/>
      <c r="HRF318" s="840"/>
      <c r="HRG318" s="840"/>
      <c r="HRH318" s="840"/>
      <c r="HRI318" s="840"/>
      <c r="HRJ318" s="840"/>
      <c r="HRK318" s="840"/>
      <c r="HRL318" s="840"/>
      <c r="HRM318" s="840"/>
      <c r="HRN318" s="840"/>
      <c r="HRO318" s="840"/>
      <c r="HRP318" s="840"/>
      <c r="HRQ318" s="840"/>
      <c r="HRR318" s="840"/>
      <c r="HRS318" s="840"/>
      <c r="HRT318" s="840"/>
      <c r="HRU318" s="840"/>
      <c r="HRV318" s="840"/>
      <c r="HRW318" s="840"/>
      <c r="HRX318" s="840"/>
      <c r="HRY318" s="840"/>
      <c r="HRZ318" s="840"/>
      <c r="HSA318" s="840"/>
      <c r="HSB318" s="840"/>
      <c r="HSC318" s="840"/>
      <c r="HSD318" s="840"/>
      <c r="HSE318" s="840"/>
      <c r="HSF318" s="840"/>
      <c r="HSG318" s="840"/>
      <c r="HSH318" s="840"/>
      <c r="HSI318" s="840"/>
      <c r="HSJ318" s="840"/>
      <c r="HSK318" s="840"/>
      <c r="HSL318" s="840"/>
      <c r="HSM318" s="840"/>
      <c r="HSN318" s="840"/>
      <c r="HSO318" s="840"/>
      <c r="HSP318" s="840"/>
      <c r="HSQ318" s="840"/>
      <c r="HSR318" s="840"/>
      <c r="HSS318" s="840"/>
      <c r="HST318" s="840"/>
      <c r="HSU318" s="840"/>
      <c r="HSV318" s="840"/>
      <c r="HSW318" s="840"/>
      <c r="HSX318" s="840"/>
      <c r="HSY318" s="840"/>
      <c r="HSZ318" s="840"/>
      <c r="HTA318" s="840"/>
      <c r="HTB318" s="840"/>
      <c r="HTC318" s="840"/>
      <c r="HTD318" s="840"/>
      <c r="HTE318" s="840"/>
      <c r="HTF318" s="840"/>
      <c r="HTG318" s="840"/>
      <c r="HTH318" s="840"/>
      <c r="HTI318" s="840"/>
      <c r="HTJ318" s="840"/>
      <c r="HTK318" s="840"/>
      <c r="HTL318" s="840"/>
      <c r="HTM318" s="840"/>
      <c r="HTN318" s="840"/>
      <c r="HTO318" s="840"/>
      <c r="HTP318" s="840"/>
      <c r="HTQ318" s="840"/>
      <c r="HTR318" s="840"/>
      <c r="HTS318" s="840"/>
      <c r="HTT318" s="840"/>
      <c r="HTU318" s="840"/>
      <c r="HTV318" s="840"/>
      <c r="HTW318" s="840"/>
      <c r="HTX318" s="840"/>
      <c r="HTY318" s="840"/>
      <c r="HTZ318" s="840"/>
      <c r="HUA318" s="840"/>
      <c r="HUB318" s="840"/>
      <c r="HUC318" s="840"/>
      <c r="HUD318" s="840"/>
      <c r="HUE318" s="840"/>
      <c r="HUF318" s="840"/>
      <c r="HUG318" s="840"/>
      <c r="HUH318" s="840"/>
      <c r="HUI318" s="840"/>
      <c r="HUJ318" s="840"/>
      <c r="HUK318" s="840"/>
      <c r="HUL318" s="840"/>
      <c r="HUM318" s="840"/>
      <c r="HUN318" s="840"/>
      <c r="HUO318" s="840"/>
      <c r="HUP318" s="840"/>
      <c r="HUQ318" s="840"/>
      <c r="HUR318" s="840"/>
      <c r="HUS318" s="840"/>
      <c r="HUT318" s="840"/>
      <c r="HUU318" s="840"/>
      <c r="HUV318" s="840"/>
      <c r="HUW318" s="840"/>
      <c r="HUX318" s="840"/>
      <c r="HUY318" s="840"/>
      <c r="HUZ318" s="840"/>
      <c r="HVA318" s="840"/>
      <c r="HVB318" s="840"/>
      <c r="HVC318" s="840"/>
      <c r="HVD318" s="840"/>
      <c r="HVE318" s="840"/>
      <c r="HVF318" s="840"/>
      <c r="HVG318" s="840"/>
      <c r="HVH318" s="840"/>
      <c r="HVI318" s="840"/>
      <c r="HVJ318" s="840"/>
      <c r="HVK318" s="840"/>
      <c r="HVL318" s="840"/>
      <c r="HVM318" s="840"/>
      <c r="HVN318" s="840"/>
      <c r="HVO318" s="840"/>
      <c r="HVP318" s="840"/>
      <c r="HVQ318" s="840"/>
      <c r="HVR318" s="840"/>
      <c r="HVS318" s="840"/>
      <c r="HVT318" s="840"/>
      <c r="HVU318" s="840"/>
      <c r="HVV318" s="840"/>
      <c r="HVW318" s="840"/>
      <c r="HVX318" s="840"/>
      <c r="HVY318" s="840"/>
      <c r="HVZ318" s="840"/>
      <c r="HWA318" s="840"/>
      <c r="HWB318" s="840"/>
      <c r="HWC318" s="840"/>
      <c r="HWD318" s="840"/>
      <c r="HWE318" s="840"/>
      <c r="HWF318" s="840"/>
      <c r="HWG318" s="840"/>
      <c r="HWH318" s="840"/>
      <c r="HWI318" s="840"/>
      <c r="HWJ318" s="840"/>
      <c r="HWK318" s="840"/>
      <c r="HWL318" s="840"/>
      <c r="HWM318" s="840"/>
      <c r="HWN318" s="840"/>
      <c r="HWO318" s="840"/>
      <c r="HWP318" s="840"/>
      <c r="HWQ318" s="840"/>
      <c r="HWR318" s="840"/>
      <c r="HWS318" s="840"/>
      <c r="HWT318" s="840"/>
      <c r="HWU318" s="840"/>
      <c r="HWV318" s="840"/>
      <c r="HWW318" s="840"/>
      <c r="HWX318" s="840"/>
      <c r="HWY318" s="840"/>
      <c r="HWZ318" s="840"/>
      <c r="HXA318" s="840"/>
      <c r="HXB318" s="840"/>
      <c r="HXC318" s="840"/>
      <c r="HXD318" s="840"/>
      <c r="HXE318" s="840"/>
      <c r="HXF318" s="840"/>
      <c r="HXG318" s="840"/>
      <c r="HXH318" s="840"/>
      <c r="HXI318" s="840"/>
      <c r="HXJ318" s="840"/>
      <c r="HXK318" s="840"/>
      <c r="HXL318" s="840"/>
      <c r="HXM318" s="840"/>
      <c r="HXN318" s="840"/>
      <c r="HXO318" s="840"/>
      <c r="HXP318" s="840"/>
      <c r="HXQ318" s="840"/>
      <c r="HXR318" s="840"/>
      <c r="HXS318" s="840"/>
      <c r="HXT318" s="840"/>
      <c r="HXU318" s="840"/>
      <c r="HXV318" s="840"/>
      <c r="HXW318" s="840"/>
      <c r="HXX318" s="840"/>
      <c r="HXY318" s="840"/>
      <c r="HXZ318" s="840"/>
      <c r="HYA318" s="840"/>
      <c r="HYB318" s="840"/>
      <c r="HYC318" s="840"/>
      <c r="HYD318" s="840"/>
      <c r="HYE318" s="840"/>
      <c r="HYF318" s="840"/>
      <c r="HYG318" s="840"/>
      <c r="HYH318" s="840"/>
      <c r="HYI318" s="840"/>
      <c r="HYJ318" s="840"/>
      <c r="HYK318" s="840"/>
      <c r="HYL318" s="840"/>
      <c r="HYM318" s="840"/>
      <c r="HYN318" s="840"/>
      <c r="HYO318" s="840"/>
      <c r="HYP318" s="840"/>
      <c r="HYQ318" s="840"/>
      <c r="HYR318" s="840"/>
      <c r="HYS318" s="840"/>
      <c r="HYT318" s="840"/>
      <c r="HYU318" s="840"/>
      <c r="HYV318" s="840"/>
      <c r="HYW318" s="840"/>
      <c r="HYX318" s="840"/>
      <c r="HYY318" s="840"/>
      <c r="HYZ318" s="840"/>
      <c r="HZA318" s="840"/>
      <c r="HZB318" s="840"/>
      <c r="HZC318" s="840"/>
      <c r="HZD318" s="840"/>
      <c r="HZE318" s="840"/>
      <c r="HZF318" s="840"/>
      <c r="HZG318" s="840"/>
      <c r="HZH318" s="840"/>
      <c r="HZI318" s="840"/>
      <c r="HZJ318" s="840"/>
      <c r="HZK318" s="840"/>
      <c r="HZL318" s="840"/>
      <c r="HZM318" s="840"/>
      <c r="HZN318" s="840"/>
      <c r="HZO318" s="840"/>
      <c r="HZP318" s="840"/>
      <c r="HZQ318" s="840"/>
      <c r="HZR318" s="840"/>
      <c r="HZS318" s="840"/>
      <c r="HZT318" s="840"/>
      <c r="HZU318" s="840"/>
      <c r="HZV318" s="840"/>
      <c r="HZW318" s="840"/>
      <c r="HZX318" s="840"/>
      <c r="HZY318" s="840"/>
      <c r="HZZ318" s="840"/>
      <c r="IAA318" s="840"/>
      <c r="IAB318" s="840"/>
      <c r="IAC318" s="840"/>
      <c r="IAD318" s="840"/>
      <c r="IAE318" s="840"/>
      <c r="IAF318" s="840"/>
      <c r="IAG318" s="840"/>
      <c r="IAH318" s="840"/>
      <c r="IAI318" s="840"/>
      <c r="IAJ318" s="840"/>
      <c r="IAK318" s="840"/>
      <c r="IAL318" s="840"/>
      <c r="IAM318" s="840"/>
      <c r="IAN318" s="840"/>
      <c r="IAO318" s="840"/>
      <c r="IAP318" s="840"/>
      <c r="IAQ318" s="840"/>
      <c r="IAR318" s="840"/>
      <c r="IAS318" s="840"/>
      <c r="IAT318" s="840"/>
      <c r="IAU318" s="840"/>
      <c r="IAV318" s="840"/>
      <c r="IAW318" s="840"/>
      <c r="IAX318" s="840"/>
      <c r="IAY318" s="840"/>
      <c r="IAZ318" s="840"/>
      <c r="IBA318" s="840"/>
      <c r="IBB318" s="840"/>
      <c r="IBC318" s="840"/>
      <c r="IBD318" s="840"/>
      <c r="IBE318" s="840"/>
      <c r="IBF318" s="840"/>
      <c r="IBG318" s="840"/>
      <c r="IBH318" s="840"/>
      <c r="IBI318" s="840"/>
      <c r="IBJ318" s="840"/>
      <c r="IBK318" s="840"/>
      <c r="IBL318" s="840"/>
      <c r="IBM318" s="840"/>
      <c r="IBN318" s="840"/>
      <c r="IBO318" s="840"/>
      <c r="IBP318" s="840"/>
      <c r="IBQ318" s="840"/>
      <c r="IBR318" s="840"/>
      <c r="IBS318" s="840"/>
      <c r="IBT318" s="840"/>
      <c r="IBU318" s="840"/>
      <c r="IBV318" s="840"/>
      <c r="IBW318" s="840"/>
      <c r="IBX318" s="840"/>
      <c r="IBY318" s="840"/>
      <c r="IBZ318" s="840"/>
      <c r="ICA318" s="840"/>
      <c r="ICB318" s="840"/>
      <c r="ICC318" s="840"/>
      <c r="ICD318" s="840"/>
      <c r="ICE318" s="840"/>
      <c r="ICF318" s="840"/>
      <c r="ICG318" s="840"/>
      <c r="ICH318" s="840"/>
      <c r="ICI318" s="840"/>
      <c r="ICJ318" s="840"/>
      <c r="ICK318" s="840"/>
      <c r="ICL318" s="840"/>
      <c r="ICM318" s="840"/>
      <c r="ICN318" s="840"/>
      <c r="ICO318" s="840"/>
      <c r="ICP318" s="840"/>
      <c r="ICQ318" s="840"/>
      <c r="ICR318" s="840"/>
      <c r="ICS318" s="840"/>
      <c r="ICT318" s="840"/>
      <c r="ICU318" s="840"/>
      <c r="ICV318" s="840"/>
      <c r="ICW318" s="840"/>
      <c r="ICX318" s="840"/>
      <c r="ICY318" s="840"/>
      <c r="ICZ318" s="840"/>
      <c r="IDA318" s="840"/>
      <c r="IDB318" s="840"/>
      <c r="IDC318" s="840"/>
      <c r="IDD318" s="840"/>
      <c r="IDE318" s="840"/>
      <c r="IDF318" s="840"/>
      <c r="IDG318" s="840"/>
      <c r="IDH318" s="840"/>
      <c r="IDI318" s="840"/>
      <c r="IDJ318" s="840"/>
      <c r="IDK318" s="840"/>
      <c r="IDL318" s="840"/>
      <c r="IDM318" s="840"/>
      <c r="IDN318" s="840"/>
      <c r="IDO318" s="840"/>
      <c r="IDP318" s="840"/>
      <c r="IDQ318" s="840"/>
      <c r="IDR318" s="840"/>
      <c r="IDS318" s="840"/>
      <c r="IDT318" s="840"/>
      <c r="IDU318" s="840"/>
      <c r="IDV318" s="840"/>
      <c r="IDW318" s="840"/>
      <c r="IDX318" s="840"/>
      <c r="IDY318" s="840"/>
      <c r="IDZ318" s="840"/>
      <c r="IEA318" s="840"/>
      <c r="IEB318" s="840"/>
      <c r="IEC318" s="840"/>
      <c r="IED318" s="840"/>
      <c r="IEE318" s="840"/>
      <c r="IEF318" s="840"/>
      <c r="IEG318" s="840"/>
      <c r="IEH318" s="840"/>
      <c r="IEI318" s="840"/>
      <c r="IEJ318" s="840"/>
      <c r="IEK318" s="840"/>
      <c r="IEL318" s="840"/>
      <c r="IEM318" s="840"/>
      <c r="IEN318" s="840"/>
      <c r="IEO318" s="840"/>
      <c r="IEP318" s="840"/>
      <c r="IEQ318" s="840"/>
      <c r="IER318" s="840"/>
      <c r="IES318" s="840"/>
      <c r="IET318" s="840"/>
      <c r="IEU318" s="840"/>
      <c r="IEV318" s="840"/>
      <c r="IEW318" s="840"/>
      <c r="IEX318" s="840"/>
      <c r="IEY318" s="840"/>
      <c r="IEZ318" s="840"/>
      <c r="IFA318" s="840"/>
      <c r="IFB318" s="840"/>
      <c r="IFC318" s="840"/>
      <c r="IFD318" s="840"/>
      <c r="IFE318" s="840"/>
      <c r="IFF318" s="840"/>
      <c r="IFG318" s="840"/>
      <c r="IFH318" s="840"/>
      <c r="IFI318" s="840"/>
      <c r="IFJ318" s="840"/>
      <c r="IFK318" s="840"/>
      <c r="IFL318" s="840"/>
      <c r="IFM318" s="840"/>
      <c r="IFN318" s="840"/>
      <c r="IFO318" s="840"/>
      <c r="IFP318" s="840"/>
      <c r="IFQ318" s="840"/>
      <c r="IFR318" s="840"/>
      <c r="IFS318" s="840"/>
      <c r="IFT318" s="840"/>
      <c r="IFU318" s="840"/>
      <c r="IFV318" s="840"/>
      <c r="IFW318" s="840"/>
      <c r="IFX318" s="840"/>
      <c r="IFY318" s="840"/>
      <c r="IFZ318" s="840"/>
      <c r="IGA318" s="840"/>
      <c r="IGB318" s="840"/>
      <c r="IGC318" s="840"/>
      <c r="IGD318" s="840"/>
      <c r="IGE318" s="840"/>
      <c r="IGF318" s="840"/>
      <c r="IGG318" s="840"/>
      <c r="IGH318" s="840"/>
      <c r="IGI318" s="840"/>
      <c r="IGJ318" s="840"/>
      <c r="IGK318" s="840"/>
      <c r="IGL318" s="840"/>
      <c r="IGM318" s="840"/>
      <c r="IGN318" s="840"/>
      <c r="IGO318" s="840"/>
      <c r="IGP318" s="840"/>
      <c r="IGQ318" s="840"/>
      <c r="IGR318" s="840"/>
      <c r="IGS318" s="840"/>
      <c r="IGT318" s="840"/>
      <c r="IGU318" s="840"/>
      <c r="IGV318" s="840"/>
      <c r="IGW318" s="840"/>
      <c r="IGX318" s="840"/>
      <c r="IGY318" s="840"/>
      <c r="IGZ318" s="840"/>
      <c r="IHA318" s="840"/>
      <c r="IHB318" s="840"/>
      <c r="IHC318" s="840"/>
      <c r="IHD318" s="840"/>
      <c r="IHE318" s="840"/>
      <c r="IHF318" s="840"/>
      <c r="IHG318" s="840"/>
      <c r="IHH318" s="840"/>
      <c r="IHI318" s="840"/>
      <c r="IHJ318" s="840"/>
      <c r="IHK318" s="840"/>
      <c r="IHL318" s="840"/>
      <c r="IHM318" s="840"/>
      <c r="IHN318" s="840"/>
      <c r="IHO318" s="840"/>
      <c r="IHP318" s="840"/>
      <c r="IHQ318" s="840"/>
      <c r="IHR318" s="840"/>
      <c r="IHS318" s="840"/>
      <c r="IHT318" s="840"/>
      <c r="IHU318" s="840"/>
      <c r="IHV318" s="840"/>
      <c r="IHW318" s="840"/>
      <c r="IHX318" s="840"/>
      <c r="IHY318" s="840"/>
      <c r="IHZ318" s="840"/>
      <c r="IIA318" s="840"/>
      <c r="IIB318" s="840"/>
      <c r="IIC318" s="840"/>
      <c r="IID318" s="840"/>
      <c r="IIE318" s="840"/>
      <c r="IIF318" s="840"/>
      <c r="IIG318" s="840"/>
      <c r="IIH318" s="840"/>
      <c r="III318" s="840"/>
      <c r="IIJ318" s="840"/>
      <c r="IIK318" s="840"/>
      <c r="IIL318" s="840"/>
      <c r="IIM318" s="840"/>
      <c r="IIN318" s="840"/>
      <c r="IIO318" s="840"/>
      <c r="IIP318" s="840"/>
      <c r="IIQ318" s="840"/>
      <c r="IIR318" s="840"/>
      <c r="IIS318" s="840"/>
      <c r="IIT318" s="840"/>
      <c r="IIU318" s="840"/>
      <c r="IIV318" s="840"/>
      <c r="IIW318" s="840"/>
      <c r="IIX318" s="840"/>
      <c r="IIY318" s="840"/>
      <c r="IIZ318" s="840"/>
      <c r="IJA318" s="840"/>
      <c r="IJB318" s="840"/>
      <c r="IJC318" s="840"/>
      <c r="IJD318" s="840"/>
      <c r="IJE318" s="840"/>
      <c r="IJF318" s="840"/>
      <c r="IJG318" s="840"/>
      <c r="IJH318" s="840"/>
      <c r="IJI318" s="840"/>
      <c r="IJJ318" s="840"/>
      <c r="IJK318" s="840"/>
      <c r="IJL318" s="840"/>
      <c r="IJM318" s="840"/>
      <c r="IJN318" s="840"/>
      <c r="IJO318" s="840"/>
      <c r="IJP318" s="840"/>
      <c r="IJQ318" s="840"/>
      <c r="IJR318" s="840"/>
      <c r="IJS318" s="840"/>
      <c r="IJT318" s="840"/>
      <c r="IJU318" s="840"/>
      <c r="IJV318" s="840"/>
      <c r="IJW318" s="840"/>
      <c r="IJX318" s="840"/>
      <c r="IJY318" s="840"/>
      <c r="IJZ318" s="840"/>
      <c r="IKA318" s="840"/>
      <c r="IKB318" s="840"/>
      <c r="IKC318" s="840"/>
      <c r="IKD318" s="840"/>
      <c r="IKE318" s="840"/>
      <c r="IKF318" s="840"/>
      <c r="IKG318" s="840"/>
      <c r="IKH318" s="840"/>
      <c r="IKI318" s="840"/>
      <c r="IKJ318" s="840"/>
      <c r="IKK318" s="840"/>
      <c r="IKL318" s="840"/>
      <c r="IKM318" s="840"/>
      <c r="IKN318" s="840"/>
      <c r="IKO318" s="840"/>
      <c r="IKP318" s="840"/>
      <c r="IKQ318" s="840"/>
      <c r="IKR318" s="840"/>
      <c r="IKS318" s="840"/>
      <c r="IKT318" s="840"/>
      <c r="IKU318" s="840"/>
      <c r="IKV318" s="840"/>
      <c r="IKW318" s="840"/>
      <c r="IKX318" s="840"/>
      <c r="IKY318" s="840"/>
      <c r="IKZ318" s="840"/>
      <c r="ILA318" s="840"/>
      <c r="ILB318" s="840"/>
      <c r="ILC318" s="840"/>
      <c r="ILD318" s="840"/>
      <c r="ILE318" s="840"/>
      <c r="ILF318" s="840"/>
      <c r="ILG318" s="840"/>
      <c r="ILH318" s="840"/>
      <c r="ILI318" s="840"/>
      <c r="ILJ318" s="840"/>
      <c r="ILK318" s="840"/>
      <c r="ILL318" s="840"/>
      <c r="ILM318" s="840"/>
      <c r="ILN318" s="840"/>
      <c r="ILO318" s="840"/>
      <c r="ILP318" s="840"/>
      <c r="ILQ318" s="840"/>
      <c r="ILR318" s="840"/>
      <c r="ILS318" s="840"/>
      <c r="ILT318" s="840"/>
      <c r="ILU318" s="840"/>
      <c r="ILV318" s="840"/>
      <c r="ILW318" s="840"/>
      <c r="ILX318" s="840"/>
      <c r="ILY318" s="840"/>
      <c r="ILZ318" s="840"/>
      <c r="IMA318" s="840"/>
      <c r="IMB318" s="840"/>
      <c r="IMC318" s="840"/>
      <c r="IMD318" s="840"/>
      <c r="IME318" s="840"/>
      <c r="IMF318" s="840"/>
      <c r="IMG318" s="840"/>
      <c r="IMH318" s="840"/>
      <c r="IMI318" s="840"/>
      <c r="IMJ318" s="840"/>
      <c r="IMK318" s="840"/>
      <c r="IML318" s="840"/>
      <c r="IMM318" s="840"/>
      <c r="IMN318" s="840"/>
      <c r="IMO318" s="840"/>
      <c r="IMP318" s="840"/>
      <c r="IMQ318" s="840"/>
      <c r="IMR318" s="840"/>
      <c r="IMS318" s="840"/>
      <c r="IMT318" s="840"/>
      <c r="IMU318" s="840"/>
      <c r="IMV318" s="840"/>
      <c r="IMW318" s="840"/>
      <c r="IMX318" s="840"/>
      <c r="IMY318" s="840"/>
      <c r="IMZ318" s="840"/>
      <c r="INA318" s="840"/>
      <c r="INB318" s="840"/>
      <c r="INC318" s="840"/>
      <c r="IND318" s="840"/>
      <c r="INE318" s="840"/>
      <c r="INF318" s="840"/>
      <c r="ING318" s="840"/>
      <c r="INH318" s="840"/>
      <c r="INI318" s="840"/>
      <c r="INJ318" s="840"/>
      <c r="INK318" s="840"/>
      <c r="INL318" s="840"/>
      <c r="INM318" s="840"/>
      <c r="INN318" s="840"/>
      <c r="INO318" s="840"/>
      <c r="INP318" s="840"/>
      <c r="INQ318" s="840"/>
      <c r="INR318" s="840"/>
      <c r="INS318" s="840"/>
      <c r="INT318" s="840"/>
      <c r="INU318" s="840"/>
      <c r="INV318" s="840"/>
      <c r="INW318" s="840"/>
      <c r="INX318" s="840"/>
      <c r="INY318" s="840"/>
      <c r="INZ318" s="840"/>
      <c r="IOA318" s="840"/>
      <c r="IOB318" s="840"/>
      <c r="IOC318" s="840"/>
      <c r="IOD318" s="840"/>
      <c r="IOE318" s="840"/>
      <c r="IOF318" s="840"/>
      <c r="IOG318" s="840"/>
      <c r="IOH318" s="840"/>
      <c r="IOI318" s="840"/>
      <c r="IOJ318" s="840"/>
      <c r="IOK318" s="840"/>
      <c r="IOL318" s="840"/>
      <c r="IOM318" s="840"/>
      <c r="ION318" s="840"/>
      <c r="IOO318" s="840"/>
      <c r="IOP318" s="840"/>
      <c r="IOQ318" s="840"/>
      <c r="IOR318" s="840"/>
      <c r="IOS318" s="840"/>
      <c r="IOT318" s="840"/>
      <c r="IOU318" s="840"/>
      <c r="IOV318" s="840"/>
      <c r="IOW318" s="840"/>
      <c r="IOX318" s="840"/>
      <c r="IOY318" s="840"/>
      <c r="IOZ318" s="840"/>
      <c r="IPA318" s="840"/>
      <c r="IPB318" s="840"/>
      <c r="IPC318" s="840"/>
      <c r="IPD318" s="840"/>
      <c r="IPE318" s="840"/>
      <c r="IPF318" s="840"/>
      <c r="IPG318" s="840"/>
      <c r="IPH318" s="840"/>
      <c r="IPI318" s="840"/>
      <c r="IPJ318" s="840"/>
      <c r="IPK318" s="840"/>
      <c r="IPL318" s="840"/>
      <c r="IPM318" s="840"/>
      <c r="IPN318" s="840"/>
      <c r="IPO318" s="840"/>
      <c r="IPP318" s="840"/>
      <c r="IPQ318" s="840"/>
      <c r="IPR318" s="840"/>
      <c r="IPS318" s="840"/>
      <c r="IPT318" s="840"/>
      <c r="IPU318" s="840"/>
      <c r="IPV318" s="840"/>
      <c r="IPW318" s="840"/>
      <c r="IPX318" s="840"/>
      <c r="IPY318" s="840"/>
      <c r="IPZ318" s="840"/>
      <c r="IQA318" s="840"/>
      <c r="IQB318" s="840"/>
      <c r="IQC318" s="840"/>
      <c r="IQD318" s="840"/>
      <c r="IQE318" s="840"/>
      <c r="IQF318" s="840"/>
      <c r="IQG318" s="840"/>
      <c r="IQH318" s="840"/>
      <c r="IQI318" s="840"/>
      <c r="IQJ318" s="840"/>
      <c r="IQK318" s="840"/>
      <c r="IQL318" s="840"/>
      <c r="IQM318" s="840"/>
      <c r="IQN318" s="840"/>
      <c r="IQO318" s="840"/>
      <c r="IQP318" s="840"/>
      <c r="IQQ318" s="840"/>
      <c r="IQR318" s="840"/>
      <c r="IQS318" s="840"/>
      <c r="IQT318" s="840"/>
      <c r="IQU318" s="840"/>
      <c r="IQV318" s="840"/>
      <c r="IQW318" s="840"/>
      <c r="IQX318" s="840"/>
      <c r="IQY318" s="840"/>
      <c r="IQZ318" s="840"/>
      <c r="IRA318" s="840"/>
      <c r="IRB318" s="840"/>
      <c r="IRC318" s="840"/>
      <c r="IRD318" s="840"/>
      <c r="IRE318" s="840"/>
      <c r="IRF318" s="840"/>
      <c r="IRG318" s="840"/>
      <c r="IRH318" s="840"/>
      <c r="IRI318" s="840"/>
      <c r="IRJ318" s="840"/>
      <c r="IRK318" s="840"/>
      <c r="IRL318" s="840"/>
      <c r="IRM318" s="840"/>
      <c r="IRN318" s="840"/>
      <c r="IRO318" s="840"/>
      <c r="IRP318" s="840"/>
      <c r="IRQ318" s="840"/>
      <c r="IRR318" s="840"/>
      <c r="IRS318" s="840"/>
      <c r="IRT318" s="840"/>
      <c r="IRU318" s="840"/>
      <c r="IRV318" s="840"/>
      <c r="IRW318" s="840"/>
      <c r="IRX318" s="840"/>
      <c r="IRY318" s="840"/>
      <c r="IRZ318" s="840"/>
      <c r="ISA318" s="840"/>
      <c r="ISB318" s="840"/>
      <c r="ISC318" s="840"/>
      <c r="ISD318" s="840"/>
      <c r="ISE318" s="840"/>
      <c r="ISF318" s="840"/>
      <c r="ISG318" s="840"/>
      <c r="ISH318" s="840"/>
      <c r="ISI318" s="840"/>
      <c r="ISJ318" s="840"/>
      <c r="ISK318" s="840"/>
      <c r="ISL318" s="840"/>
      <c r="ISM318" s="840"/>
      <c r="ISN318" s="840"/>
      <c r="ISO318" s="840"/>
      <c r="ISP318" s="840"/>
      <c r="ISQ318" s="840"/>
      <c r="ISR318" s="840"/>
      <c r="ISS318" s="840"/>
      <c r="IST318" s="840"/>
      <c r="ISU318" s="840"/>
      <c r="ISV318" s="840"/>
      <c r="ISW318" s="840"/>
      <c r="ISX318" s="840"/>
      <c r="ISY318" s="840"/>
      <c r="ISZ318" s="840"/>
      <c r="ITA318" s="840"/>
      <c r="ITB318" s="840"/>
      <c r="ITC318" s="840"/>
      <c r="ITD318" s="840"/>
      <c r="ITE318" s="840"/>
      <c r="ITF318" s="840"/>
      <c r="ITG318" s="840"/>
      <c r="ITH318" s="840"/>
      <c r="ITI318" s="840"/>
      <c r="ITJ318" s="840"/>
      <c r="ITK318" s="840"/>
      <c r="ITL318" s="840"/>
      <c r="ITM318" s="840"/>
      <c r="ITN318" s="840"/>
      <c r="ITO318" s="840"/>
      <c r="ITP318" s="840"/>
      <c r="ITQ318" s="840"/>
      <c r="ITR318" s="840"/>
      <c r="ITS318" s="840"/>
      <c r="ITT318" s="840"/>
      <c r="ITU318" s="840"/>
      <c r="ITV318" s="840"/>
      <c r="ITW318" s="840"/>
      <c r="ITX318" s="840"/>
      <c r="ITY318" s="840"/>
      <c r="ITZ318" s="840"/>
      <c r="IUA318" s="840"/>
      <c r="IUB318" s="840"/>
      <c r="IUC318" s="840"/>
      <c r="IUD318" s="840"/>
      <c r="IUE318" s="840"/>
      <c r="IUF318" s="840"/>
      <c r="IUG318" s="840"/>
      <c r="IUH318" s="840"/>
      <c r="IUI318" s="840"/>
      <c r="IUJ318" s="840"/>
      <c r="IUK318" s="840"/>
      <c r="IUL318" s="840"/>
      <c r="IUM318" s="840"/>
      <c r="IUN318" s="840"/>
      <c r="IUO318" s="840"/>
      <c r="IUP318" s="840"/>
      <c r="IUQ318" s="840"/>
      <c r="IUR318" s="840"/>
      <c r="IUS318" s="840"/>
      <c r="IUT318" s="840"/>
      <c r="IUU318" s="840"/>
      <c r="IUV318" s="840"/>
      <c r="IUW318" s="840"/>
      <c r="IUX318" s="840"/>
      <c r="IUY318" s="840"/>
      <c r="IUZ318" s="840"/>
      <c r="IVA318" s="840"/>
      <c r="IVB318" s="840"/>
      <c r="IVC318" s="840"/>
      <c r="IVD318" s="840"/>
      <c r="IVE318" s="840"/>
      <c r="IVF318" s="840"/>
      <c r="IVG318" s="840"/>
      <c r="IVH318" s="840"/>
      <c r="IVI318" s="840"/>
      <c r="IVJ318" s="840"/>
      <c r="IVK318" s="840"/>
      <c r="IVL318" s="840"/>
      <c r="IVM318" s="840"/>
      <c r="IVN318" s="840"/>
      <c r="IVO318" s="840"/>
      <c r="IVP318" s="840"/>
      <c r="IVQ318" s="840"/>
      <c r="IVR318" s="840"/>
      <c r="IVS318" s="840"/>
      <c r="IVT318" s="840"/>
      <c r="IVU318" s="840"/>
      <c r="IVV318" s="840"/>
      <c r="IVW318" s="840"/>
      <c r="IVX318" s="840"/>
      <c r="IVY318" s="840"/>
      <c r="IVZ318" s="840"/>
      <c r="IWA318" s="840"/>
      <c r="IWB318" s="840"/>
      <c r="IWC318" s="840"/>
      <c r="IWD318" s="840"/>
      <c r="IWE318" s="840"/>
      <c r="IWF318" s="840"/>
      <c r="IWG318" s="840"/>
      <c r="IWH318" s="840"/>
      <c r="IWI318" s="840"/>
      <c r="IWJ318" s="840"/>
      <c r="IWK318" s="840"/>
      <c r="IWL318" s="840"/>
      <c r="IWM318" s="840"/>
      <c r="IWN318" s="840"/>
      <c r="IWO318" s="840"/>
      <c r="IWP318" s="840"/>
      <c r="IWQ318" s="840"/>
      <c r="IWR318" s="840"/>
      <c r="IWS318" s="840"/>
      <c r="IWT318" s="840"/>
      <c r="IWU318" s="840"/>
      <c r="IWV318" s="840"/>
      <c r="IWW318" s="840"/>
      <c r="IWX318" s="840"/>
      <c r="IWY318" s="840"/>
      <c r="IWZ318" s="840"/>
      <c r="IXA318" s="840"/>
      <c r="IXB318" s="840"/>
      <c r="IXC318" s="840"/>
      <c r="IXD318" s="840"/>
      <c r="IXE318" s="840"/>
      <c r="IXF318" s="840"/>
      <c r="IXG318" s="840"/>
      <c r="IXH318" s="840"/>
      <c r="IXI318" s="840"/>
      <c r="IXJ318" s="840"/>
      <c r="IXK318" s="840"/>
      <c r="IXL318" s="840"/>
      <c r="IXM318" s="840"/>
      <c r="IXN318" s="840"/>
      <c r="IXO318" s="840"/>
      <c r="IXP318" s="840"/>
      <c r="IXQ318" s="840"/>
      <c r="IXR318" s="840"/>
      <c r="IXS318" s="840"/>
      <c r="IXT318" s="840"/>
      <c r="IXU318" s="840"/>
      <c r="IXV318" s="840"/>
      <c r="IXW318" s="840"/>
      <c r="IXX318" s="840"/>
      <c r="IXY318" s="840"/>
      <c r="IXZ318" s="840"/>
      <c r="IYA318" s="840"/>
      <c r="IYB318" s="840"/>
      <c r="IYC318" s="840"/>
      <c r="IYD318" s="840"/>
      <c r="IYE318" s="840"/>
      <c r="IYF318" s="840"/>
      <c r="IYG318" s="840"/>
      <c r="IYH318" s="840"/>
      <c r="IYI318" s="840"/>
      <c r="IYJ318" s="840"/>
      <c r="IYK318" s="840"/>
      <c r="IYL318" s="840"/>
      <c r="IYM318" s="840"/>
      <c r="IYN318" s="840"/>
      <c r="IYO318" s="840"/>
      <c r="IYP318" s="840"/>
      <c r="IYQ318" s="840"/>
      <c r="IYR318" s="840"/>
      <c r="IYS318" s="840"/>
      <c r="IYT318" s="840"/>
      <c r="IYU318" s="840"/>
      <c r="IYV318" s="840"/>
      <c r="IYW318" s="840"/>
      <c r="IYX318" s="840"/>
      <c r="IYY318" s="840"/>
      <c r="IYZ318" s="840"/>
      <c r="IZA318" s="840"/>
      <c r="IZB318" s="840"/>
      <c r="IZC318" s="840"/>
      <c r="IZD318" s="840"/>
      <c r="IZE318" s="840"/>
      <c r="IZF318" s="840"/>
      <c r="IZG318" s="840"/>
      <c r="IZH318" s="840"/>
      <c r="IZI318" s="840"/>
      <c r="IZJ318" s="840"/>
      <c r="IZK318" s="840"/>
      <c r="IZL318" s="840"/>
      <c r="IZM318" s="840"/>
      <c r="IZN318" s="840"/>
      <c r="IZO318" s="840"/>
      <c r="IZP318" s="840"/>
      <c r="IZQ318" s="840"/>
      <c r="IZR318" s="840"/>
      <c r="IZS318" s="840"/>
      <c r="IZT318" s="840"/>
      <c r="IZU318" s="840"/>
      <c r="IZV318" s="840"/>
      <c r="IZW318" s="840"/>
      <c r="IZX318" s="840"/>
      <c r="IZY318" s="840"/>
      <c r="IZZ318" s="840"/>
      <c r="JAA318" s="840"/>
      <c r="JAB318" s="840"/>
      <c r="JAC318" s="840"/>
      <c r="JAD318" s="840"/>
      <c r="JAE318" s="840"/>
      <c r="JAF318" s="840"/>
      <c r="JAG318" s="840"/>
      <c r="JAH318" s="840"/>
      <c r="JAI318" s="840"/>
      <c r="JAJ318" s="840"/>
      <c r="JAK318" s="840"/>
      <c r="JAL318" s="840"/>
      <c r="JAM318" s="840"/>
      <c r="JAN318" s="840"/>
      <c r="JAO318" s="840"/>
      <c r="JAP318" s="840"/>
      <c r="JAQ318" s="840"/>
      <c r="JAR318" s="840"/>
      <c r="JAS318" s="840"/>
      <c r="JAT318" s="840"/>
      <c r="JAU318" s="840"/>
      <c r="JAV318" s="840"/>
      <c r="JAW318" s="840"/>
      <c r="JAX318" s="840"/>
      <c r="JAY318" s="840"/>
      <c r="JAZ318" s="840"/>
      <c r="JBA318" s="840"/>
      <c r="JBB318" s="840"/>
      <c r="JBC318" s="840"/>
      <c r="JBD318" s="840"/>
      <c r="JBE318" s="840"/>
      <c r="JBF318" s="840"/>
      <c r="JBG318" s="840"/>
      <c r="JBH318" s="840"/>
      <c r="JBI318" s="840"/>
      <c r="JBJ318" s="840"/>
      <c r="JBK318" s="840"/>
      <c r="JBL318" s="840"/>
      <c r="JBM318" s="840"/>
      <c r="JBN318" s="840"/>
      <c r="JBO318" s="840"/>
      <c r="JBP318" s="840"/>
      <c r="JBQ318" s="840"/>
      <c r="JBR318" s="840"/>
      <c r="JBS318" s="840"/>
      <c r="JBT318" s="840"/>
      <c r="JBU318" s="840"/>
      <c r="JBV318" s="840"/>
      <c r="JBW318" s="840"/>
      <c r="JBX318" s="840"/>
      <c r="JBY318" s="840"/>
      <c r="JBZ318" s="840"/>
      <c r="JCA318" s="840"/>
      <c r="JCB318" s="840"/>
      <c r="JCC318" s="840"/>
      <c r="JCD318" s="840"/>
      <c r="JCE318" s="840"/>
      <c r="JCF318" s="840"/>
      <c r="JCG318" s="840"/>
      <c r="JCH318" s="840"/>
      <c r="JCI318" s="840"/>
      <c r="JCJ318" s="840"/>
      <c r="JCK318" s="840"/>
      <c r="JCL318" s="840"/>
      <c r="JCM318" s="840"/>
      <c r="JCN318" s="840"/>
      <c r="JCO318" s="840"/>
      <c r="JCP318" s="840"/>
      <c r="JCQ318" s="840"/>
      <c r="JCR318" s="840"/>
      <c r="JCS318" s="840"/>
      <c r="JCT318" s="840"/>
      <c r="JCU318" s="840"/>
      <c r="JCV318" s="840"/>
      <c r="JCW318" s="840"/>
      <c r="JCX318" s="840"/>
      <c r="JCY318" s="840"/>
      <c r="JCZ318" s="840"/>
      <c r="JDA318" s="840"/>
      <c r="JDB318" s="840"/>
      <c r="JDC318" s="840"/>
      <c r="JDD318" s="840"/>
      <c r="JDE318" s="840"/>
      <c r="JDF318" s="840"/>
      <c r="JDG318" s="840"/>
      <c r="JDH318" s="840"/>
      <c r="JDI318" s="840"/>
      <c r="JDJ318" s="840"/>
      <c r="JDK318" s="840"/>
      <c r="JDL318" s="840"/>
      <c r="JDM318" s="840"/>
      <c r="JDN318" s="840"/>
      <c r="JDO318" s="840"/>
      <c r="JDP318" s="840"/>
      <c r="JDQ318" s="840"/>
      <c r="JDR318" s="840"/>
      <c r="JDS318" s="840"/>
      <c r="JDT318" s="840"/>
      <c r="JDU318" s="840"/>
      <c r="JDV318" s="840"/>
      <c r="JDW318" s="840"/>
      <c r="JDX318" s="840"/>
      <c r="JDY318" s="840"/>
      <c r="JDZ318" s="840"/>
      <c r="JEA318" s="840"/>
      <c r="JEB318" s="840"/>
      <c r="JEC318" s="840"/>
      <c r="JED318" s="840"/>
      <c r="JEE318" s="840"/>
      <c r="JEF318" s="840"/>
      <c r="JEG318" s="840"/>
      <c r="JEH318" s="840"/>
      <c r="JEI318" s="840"/>
      <c r="JEJ318" s="840"/>
      <c r="JEK318" s="840"/>
      <c r="JEL318" s="840"/>
      <c r="JEM318" s="840"/>
      <c r="JEN318" s="840"/>
      <c r="JEO318" s="840"/>
      <c r="JEP318" s="840"/>
      <c r="JEQ318" s="840"/>
      <c r="JER318" s="840"/>
      <c r="JES318" s="840"/>
      <c r="JET318" s="840"/>
      <c r="JEU318" s="840"/>
      <c r="JEV318" s="840"/>
      <c r="JEW318" s="840"/>
      <c r="JEX318" s="840"/>
      <c r="JEY318" s="840"/>
      <c r="JEZ318" s="840"/>
      <c r="JFA318" s="840"/>
      <c r="JFB318" s="840"/>
      <c r="JFC318" s="840"/>
      <c r="JFD318" s="840"/>
      <c r="JFE318" s="840"/>
      <c r="JFF318" s="840"/>
      <c r="JFG318" s="840"/>
      <c r="JFH318" s="840"/>
      <c r="JFI318" s="840"/>
      <c r="JFJ318" s="840"/>
      <c r="JFK318" s="840"/>
      <c r="JFL318" s="840"/>
      <c r="JFM318" s="840"/>
      <c r="JFN318" s="840"/>
      <c r="JFO318" s="840"/>
      <c r="JFP318" s="840"/>
      <c r="JFQ318" s="840"/>
      <c r="JFR318" s="840"/>
      <c r="JFS318" s="840"/>
      <c r="JFT318" s="840"/>
      <c r="JFU318" s="840"/>
      <c r="JFV318" s="840"/>
      <c r="JFW318" s="840"/>
      <c r="JFX318" s="840"/>
      <c r="JFY318" s="840"/>
      <c r="JFZ318" s="840"/>
      <c r="JGA318" s="840"/>
      <c r="JGB318" s="840"/>
      <c r="JGC318" s="840"/>
      <c r="JGD318" s="840"/>
      <c r="JGE318" s="840"/>
      <c r="JGF318" s="840"/>
      <c r="JGG318" s="840"/>
      <c r="JGH318" s="840"/>
      <c r="JGI318" s="840"/>
      <c r="JGJ318" s="840"/>
      <c r="JGK318" s="840"/>
      <c r="JGL318" s="840"/>
      <c r="JGM318" s="840"/>
      <c r="JGN318" s="840"/>
      <c r="JGO318" s="840"/>
      <c r="JGP318" s="840"/>
      <c r="JGQ318" s="840"/>
      <c r="JGR318" s="840"/>
      <c r="JGS318" s="840"/>
      <c r="JGT318" s="840"/>
      <c r="JGU318" s="840"/>
      <c r="JGV318" s="840"/>
      <c r="JGW318" s="840"/>
      <c r="JGX318" s="840"/>
      <c r="JGY318" s="840"/>
      <c r="JGZ318" s="840"/>
      <c r="JHA318" s="840"/>
      <c r="JHB318" s="840"/>
      <c r="JHC318" s="840"/>
      <c r="JHD318" s="840"/>
      <c r="JHE318" s="840"/>
      <c r="JHF318" s="840"/>
      <c r="JHG318" s="840"/>
      <c r="JHH318" s="840"/>
      <c r="JHI318" s="840"/>
      <c r="JHJ318" s="840"/>
      <c r="JHK318" s="840"/>
      <c r="JHL318" s="840"/>
      <c r="JHM318" s="840"/>
      <c r="JHN318" s="840"/>
      <c r="JHO318" s="840"/>
      <c r="JHP318" s="840"/>
      <c r="JHQ318" s="840"/>
      <c r="JHR318" s="840"/>
      <c r="JHS318" s="840"/>
      <c r="JHT318" s="840"/>
      <c r="JHU318" s="840"/>
      <c r="JHV318" s="840"/>
      <c r="JHW318" s="840"/>
      <c r="JHX318" s="840"/>
      <c r="JHY318" s="840"/>
      <c r="JHZ318" s="840"/>
      <c r="JIA318" s="840"/>
      <c r="JIB318" s="840"/>
      <c r="JIC318" s="840"/>
      <c r="JID318" s="840"/>
      <c r="JIE318" s="840"/>
      <c r="JIF318" s="840"/>
      <c r="JIG318" s="840"/>
      <c r="JIH318" s="840"/>
      <c r="JII318" s="840"/>
      <c r="JIJ318" s="840"/>
      <c r="JIK318" s="840"/>
      <c r="JIL318" s="840"/>
      <c r="JIM318" s="840"/>
      <c r="JIN318" s="840"/>
      <c r="JIO318" s="840"/>
      <c r="JIP318" s="840"/>
      <c r="JIQ318" s="840"/>
      <c r="JIR318" s="840"/>
      <c r="JIS318" s="840"/>
      <c r="JIT318" s="840"/>
      <c r="JIU318" s="840"/>
      <c r="JIV318" s="840"/>
      <c r="JIW318" s="840"/>
      <c r="JIX318" s="840"/>
      <c r="JIY318" s="840"/>
      <c r="JIZ318" s="840"/>
      <c r="JJA318" s="840"/>
      <c r="JJB318" s="840"/>
      <c r="JJC318" s="840"/>
      <c r="JJD318" s="840"/>
      <c r="JJE318" s="840"/>
      <c r="JJF318" s="840"/>
      <c r="JJG318" s="840"/>
      <c r="JJH318" s="840"/>
      <c r="JJI318" s="840"/>
      <c r="JJJ318" s="840"/>
      <c r="JJK318" s="840"/>
      <c r="JJL318" s="840"/>
      <c r="JJM318" s="840"/>
      <c r="JJN318" s="840"/>
      <c r="JJO318" s="840"/>
      <c r="JJP318" s="840"/>
      <c r="JJQ318" s="840"/>
      <c r="JJR318" s="840"/>
      <c r="JJS318" s="840"/>
      <c r="JJT318" s="840"/>
      <c r="JJU318" s="840"/>
      <c r="JJV318" s="840"/>
      <c r="JJW318" s="840"/>
      <c r="JJX318" s="840"/>
      <c r="JJY318" s="840"/>
      <c r="JJZ318" s="840"/>
      <c r="JKA318" s="840"/>
      <c r="JKB318" s="840"/>
      <c r="JKC318" s="840"/>
      <c r="JKD318" s="840"/>
      <c r="JKE318" s="840"/>
      <c r="JKF318" s="840"/>
      <c r="JKG318" s="840"/>
      <c r="JKH318" s="840"/>
      <c r="JKI318" s="840"/>
      <c r="JKJ318" s="840"/>
      <c r="JKK318" s="840"/>
      <c r="JKL318" s="840"/>
      <c r="JKM318" s="840"/>
      <c r="JKN318" s="840"/>
      <c r="JKO318" s="840"/>
      <c r="JKP318" s="840"/>
      <c r="JKQ318" s="840"/>
      <c r="JKR318" s="840"/>
      <c r="JKS318" s="840"/>
      <c r="JKT318" s="840"/>
      <c r="JKU318" s="840"/>
      <c r="JKV318" s="840"/>
      <c r="JKW318" s="840"/>
      <c r="JKX318" s="840"/>
      <c r="JKY318" s="840"/>
      <c r="JKZ318" s="840"/>
      <c r="JLA318" s="840"/>
      <c r="JLB318" s="840"/>
      <c r="JLC318" s="840"/>
      <c r="JLD318" s="840"/>
      <c r="JLE318" s="840"/>
      <c r="JLF318" s="840"/>
      <c r="JLG318" s="840"/>
      <c r="JLH318" s="840"/>
      <c r="JLI318" s="840"/>
      <c r="JLJ318" s="840"/>
      <c r="JLK318" s="840"/>
      <c r="JLL318" s="840"/>
      <c r="JLM318" s="840"/>
      <c r="JLN318" s="840"/>
      <c r="JLO318" s="840"/>
      <c r="JLP318" s="840"/>
      <c r="JLQ318" s="840"/>
      <c r="JLR318" s="840"/>
      <c r="JLS318" s="840"/>
      <c r="JLT318" s="840"/>
      <c r="JLU318" s="840"/>
      <c r="JLV318" s="840"/>
      <c r="JLW318" s="840"/>
      <c r="JLX318" s="840"/>
      <c r="JLY318" s="840"/>
      <c r="JLZ318" s="840"/>
      <c r="JMA318" s="840"/>
      <c r="JMB318" s="840"/>
      <c r="JMC318" s="840"/>
      <c r="JMD318" s="840"/>
      <c r="JME318" s="840"/>
      <c r="JMF318" s="840"/>
      <c r="JMG318" s="840"/>
      <c r="JMH318" s="840"/>
      <c r="JMI318" s="840"/>
      <c r="JMJ318" s="840"/>
      <c r="JMK318" s="840"/>
      <c r="JML318" s="840"/>
      <c r="JMM318" s="840"/>
      <c r="JMN318" s="840"/>
      <c r="JMO318" s="840"/>
      <c r="JMP318" s="840"/>
      <c r="JMQ318" s="840"/>
      <c r="JMR318" s="840"/>
      <c r="JMS318" s="840"/>
      <c r="JMT318" s="840"/>
      <c r="JMU318" s="840"/>
      <c r="JMV318" s="840"/>
      <c r="JMW318" s="840"/>
      <c r="JMX318" s="840"/>
      <c r="JMY318" s="840"/>
      <c r="JMZ318" s="840"/>
      <c r="JNA318" s="840"/>
      <c r="JNB318" s="840"/>
      <c r="JNC318" s="840"/>
      <c r="JND318" s="840"/>
      <c r="JNE318" s="840"/>
      <c r="JNF318" s="840"/>
      <c r="JNG318" s="840"/>
      <c r="JNH318" s="840"/>
      <c r="JNI318" s="840"/>
      <c r="JNJ318" s="840"/>
      <c r="JNK318" s="840"/>
      <c r="JNL318" s="840"/>
      <c r="JNM318" s="840"/>
      <c r="JNN318" s="840"/>
      <c r="JNO318" s="840"/>
      <c r="JNP318" s="840"/>
      <c r="JNQ318" s="840"/>
      <c r="JNR318" s="840"/>
      <c r="JNS318" s="840"/>
      <c r="JNT318" s="840"/>
      <c r="JNU318" s="840"/>
      <c r="JNV318" s="840"/>
      <c r="JNW318" s="840"/>
      <c r="JNX318" s="840"/>
      <c r="JNY318" s="840"/>
      <c r="JNZ318" s="840"/>
      <c r="JOA318" s="840"/>
      <c r="JOB318" s="840"/>
      <c r="JOC318" s="840"/>
      <c r="JOD318" s="840"/>
      <c r="JOE318" s="840"/>
      <c r="JOF318" s="840"/>
      <c r="JOG318" s="840"/>
      <c r="JOH318" s="840"/>
      <c r="JOI318" s="840"/>
      <c r="JOJ318" s="840"/>
      <c r="JOK318" s="840"/>
      <c r="JOL318" s="840"/>
      <c r="JOM318" s="840"/>
      <c r="JON318" s="840"/>
      <c r="JOO318" s="840"/>
      <c r="JOP318" s="840"/>
      <c r="JOQ318" s="840"/>
      <c r="JOR318" s="840"/>
      <c r="JOS318" s="840"/>
      <c r="JOT318" s="840"/>
      <c r="JOU318" s="840"/>
      <c r="JOV318" s="840"/>
      <c r="JOW318" s="840"/>
      <c r="JOX318" s="840"/>
      <c r="JOY318" s="840"/>
      <c r="JOZ318" s="840"/>
      <c r="JPA318" s="840"/>
      <c r="JPB318" s="840"/>
      <c r="JPC318" s="840"/>
      <c r="JPD318" s="840"/>
      <c r="JPE318" s="840"/>
      <c r="JPF318" s="840"/>
      <c r="JPG318" s="840"/>
      <c r="JPH318" s="840"/>
      <c r="JPI318" s="840"/>
      <c r="JPJ318" s="840"/>
      <c r="JPK318" s="840"/>
      <c r="JPL318" s="840"/>
      <c r="JPM318" s="840"/>
      <c r="JPN318" s="840"/>
      <c r="JPO318" s="840"/>
      <c r="JPP318" s="840"/>
      <c r="JPQ318" s="840"/>
      <c r="JPR318" s="840"/>
      <c r="JPS318" s="840"/>
      <c r="JPT318" s="840"/>
      <c r="JPU318" s="840"/>
      <c r="JPV318" s="840"/>
      <c r="JPW318" s="840"/>
      <c r="JPX318" s="840"/>
      <c r="JPY318" s="840"/>
      <c r="JPZ318" s="840"/>
      <c r="JQA318" s="840"/>
      <c r="JQB318" s="840"/>
      <c r="JQC318" s="840"/>
      <c r="JQD318" s="840"/>
      <c r="JQE318" s="840"/>
      <c r="JQF318" s="840"/>
      <c r="JQG318" s="840"/>
      <c r="JQH318" s="840"/>
      <c r="JQI318" s="840"/>
      <c r="JQJ318" s="840"/>
      <c r="JQK318" s="840"/>
      <c r="JQL318" s="840"/>
      <c r="JQM318" s="840"/>
      <c r="JQN318" s="840"/>
      <c r="JQO318" s="840"/>
      <c r="JQP318" s="840"/>
      <c r="JQQ318" s="840"/>
      <c r="JQR318" s="840"/>
      <c r="JQS318" s="840"/>
      <c r="JQT318" s="840"/>
      <c r="JQU318" s="840"/>
      <c r="JQV318" s="840"/>
      <c r="JQW318" s="840"/>
      <c r="JQX318" s="840"/>
      <c r="JQY318" s="840"/>
      <c r="JQZ318" s="840"/>
      <c r="JRA318" s="840"/>
      <c r="JRB318" s="840"/>
      <c r="JRC318" s="840"/>
      <c r="JRD318" s="840"/>
      <c r="JRE318" s="840"/>
      <c r="JRF318" s="840"/>
      <c r="JRG318" s="840"/>
      <c r="JRH318" s="840"/>
      <c r="JRI318" s="840"/>
      <c r="JRJ318" s="840"/>
      <c r="JRK318" s="840"/>
      <c r="JRL318" s="840"/>
      <c r="JRM318" s="840"/>
      <c r="JRN318" s="840"/>
      <c r="JRO318" s="840"/>
      <c r="JRP318" s="840"/>
      <c r="JRQ318" s="840"/>
      <c r="JRR318" s="840"/>
      <c r="JRS318" s="840"/>
      <c r="JRT318" s="840"/>
      <c r="JRU318" s="840"/>
      <c r="JRV318" s="840"/>
      <c r="JRW318" s="840"/>
      <c r="JRX318" s="840"/>
      <c r="JRY318" s="840"/>
      <c r="JRZ318" s="840"/>
      <c r="JSA318" s="840"/>
      <c r="JSB318" s="840"/>
      <c r="JSC318" s="840"/>
      <c r="JSD318" s="840"/>
      <c r="JSE318" s="840"/>
      <c r="JSF318" s="840"/>
      <c r="JSG318" s="840"/>
      <c r="JSH318" s="840"/>
      <c r="JSI318" s="840"/>
      <c r="JSJ318" s="840"/>
      <c r="JSK318" s="840"/>
      <c r="JSL318" s="840"/>
      <c r="JSM318" s="840"/>
      <c r="JSN318" s="840"/>
      <c r="JSO318" s="840"/>
      <c r="JSP318" s="840"/>
      <c r="JSQ318" s="840"/>
      <c r="JSR318" s="840"/>
      <c r="JSS318" s="840"/>
      <c r="JST318" s="840"/>
      <c r="JSU318" s="840"/>
      <c r="JSV318" s="840"/>
      <c r="JSW318" s="840"/>
      <c r="JSX318" s="840"/>
      <c r="JSY318" s="840"/>
      <c r="JSZ318" s="840"/>
      <c r="JTA318" s="840"/>
      <c r="JTB318" s="840"/>
      <c r="JTC318" s="840"/>
      <c r="JTD318" s="840"/>
      <c r="JTE318" s="840"/>
      <c r="JTF318" s="840"/>
      <c r="JTG318" s="840"/>
      <c r="JTH318" s="840"/>
      <c r="JTI318" s="840"/>
      <c r="JTJ318" s="840"/>
      <c r="JTK318" s="840"/>
      <c r="JTL318" s="840"/>
      <c r="JTM318" s="840"/>
      <c r="JTN318" s="840"/>
      <c r="JTO318" s="840"/>
      <c r="JTP318" s="840"/>
      <c r="JTQ318" s="840"/>
      <c r="JTR318" s="840"/>
      <c r="JTS318" s="840"/>
      <c r="JTT318" s="840"/>
      <c r="JTU318" s="840"/>
      <c r="JTV318" s="840"/>
      <c r="JTW318" s="840"/>
      <c r="JTX318" s="840"/>
      <c r="JTY318" s="840"/>
      <c r="JTZ318" s="840"/>
      <c r="JUA318" s="840"/>
      <c r="JUB318" s="840"/>
      <c r="JUC318" s="840"/>
      <c r="JUD318" s="840"/>
      <c r="JUE318" s="840"/>
      <c r="JUF318" s="840"/>
      <c r="JUG318" s="840"/>
      <c r="JUH318" s="840"/>
      <c r="JUI318" s="840"/>
      <c r="JUJ318" s="840"/>
      <c r="JUK318" s="840"/>
      <c r="JUL318" s="840"/>
      <c r="JUM318" s="840"/>
      <c r="JUN318" s="840"/>
      <c r="JUO318" s="840"/>
      <c r="JUP318" s="840"/>
      <c r="JUQ318" s="840"/>
      <c r="JUR318" s="840"/>
      <c r="JUS318" s="840"/>
      <c r="JUT318" s="840"/>
      <c r="JUU318" s="840"/>
      <c r="JUV318" s="840"/>
      <c r="JUW318" s="840"/>
      <c r="JUX318" s="840"/>
      <c r="JUY318" s="840"/>
      <c r="JUZ318" s="840"/>
      <c r="JVA318" s="840"/>
      <c r="JVB318" s="840"/>
      <c r="JVC318" s="840"/>
      <c r="JVD318" s="840"/>
      <c r="JVE318" s="840"/>
      <c r="JVF318" s="840"/>
      <c r="JVG318" s="840"/>
      <c r="JVH318" s="840"/>
      <c r="JVI318" s="840"/>
      <c r="JVJ318" s="840"/>
      <c r="JVK318" s="840"/>
      <c r="JVL318" s="840"/>
      <c r="JVM318" s="840"/>
      <c r="JVN318" s="840"/>
      <c r="JVO318" s="840"/>
      <c r="JVP318" s="840"/>
      <c r="JVQ318" s="840"/>
      <c r="JVR318" s="840"/>
      <c r="JVS318" s="840"/>
      <c r="JVT318" s="840"/>
      <c r="JVU318" s="840"/>
      <c r="JVV318" s="840"/>
      <c r="JVW318" s="840"/>
      <c r="JVX318" s="840"/>
      <c r="JVY318" s="840"/>
      <c r="JVZ318" s="840"/>
      <c r="JWA318" s="840"/>
      <c r="JWB318" s="840"/>
      <c r="JWC318" s="840"/>
      <c r="JWD318" s="840"/>
      <c r="JWE318" s="840"/>
      <c r="JWF318" s="840"/>
      <c r="JWG318" s="840"/>
      <c r="JWH318" s="840"/>
      <c r="JWI318" s="840"/>
      <c r="JWJ318" s="840"/>
      <c r="JWK318" s="840"/>
      <c r="JWL318" s="840"/>
      <c r="JWM318" s="840"/>
      <c r="JWN318" s="840"/>
      <c r="JWO318" s="840"/>
      <c r="JWP318" s="840"/>
      <c r="JWQ318" s="840"/>
      <c r="JWR318" s="840"/>
      <c r="JWS318" s="840"/>
      <c r="JWT318" s="840"/>
      <c r="JWU318" s="840"/>
      <c r="JWV318" s="840"/>
      <c r="JWW318" s="840"/>
      <c r="JWX318" s="840"/>
      <c r="JWY318" s="840"/>
      <c r="JWZ318" s="840"/>
      <c r="JXA318" s="840"/>
      <c r="JXB318" s="840"/>
      <c r="JXC318" s="840"/>
      <c r="JXD318" s="840"/>
      <c r="JXE318" s="840"/>
      <c r="JXF318" s="840"/>
      <c r="JXG318" s="840"/>
      <c r="JXH318" s="840"/>
      <c r="JXI318" s="840"/>
      <c r="JXJ318" s="840"/>
      <c r="JXK318" s="840"/>
      <c r="JXL318" s="840"/>
      <c r="JXM318" s="840"/>
      <c r="JXN318" s="840"/>
      <c r="JXO318" s="840"/>
      <c r="JXP318" s="840"/>
      <c r="JXQ318" s="840"/>
      <c r="JXR318" s="840"/>
      <c r="JXS318" s="840"/>
      <c r="JXT318" s="840"/>
      <c r="JXU318" s="840"/>
      <c r="JXV318" s="840"/>
      <c r="JXW318" s="840"/>
      <c r="JXX318" s="840"/>
      <c r="JXY318" s="840"/>
      <c r="JXZ318" s="840"/>
      <c r="JYA318" s="840"/>
      <c r="JYB318" s="840"/>
      <c r="JYC318" s="840"/>
      <c r="JYD318" s="840"/>
      <c r="JYE318" s="840"/>
      <c r="JYF318" s="840"/>
      <c r="JYG318" s="840"/>
      <c r="JYH318" s="840"/>
      <c r="JYI318" s="840"/>
      <c r="JYJ318" s="840"/>
      <c r="JYK318" s="840"/>
      <c r="JYL318" s="840"/>
      <c r="JYM318" s="840"/>
      <c r="JYN318" s="840"/>
      <c r="JYO318" s="840"/>
      <c r="JYP318" s="840"/>
      <c r="JYQ318" s="840"/>
      <c r="JYR318" s="840"/>
      <c r="JYS318" s="840"/>
      <c r="JYT318" s="840"/>
      <c r="JYU318" s="840"/>
      <c r="JYV318" s="840"/>
      <c r="JYW318" s="840"/>
      <c r="JYX318" s="840"/>
      <c r="JYY318" s="840"/>
      <c r="JYZ318" s="840"/>
      <c r="JZA318" s="840"/>
      <c r="JZB318" s="840"/>
      <c r="JZC318" s="840"/>
      <c r="JZD318" s="840"/>
      <c r="JZE318" s="840"/>
      <c r="JZF318" s="840"/>
      <c r="JZG318" s="840"/>
      <c r="JZH318" s="840"/>
      <c r="JZI318" s="840"/>
      <c r="JZJ318" s="840"/>
      <c r="JZK318" s="840"/>
      <c r="JZL318" s="840"/>
      <c r="JZM318" s="840"/>
      <c r="JZN318" s="840"/>
      <c r="JZO318" s="840"/>
      <c r="JZP318" s="840"/>
      <c r="JZQ318" s="840"/>
      <c r="JZR318" s="840"/>
      <c r="JZS318" s="840"/>
      <c r="JZT318" s="840"/>
      <c r="JZU318" s="840"/>
      <c r="JZV318" s="840"/>
      <c r="JZW318" s="840"/>
      <c r="JZX318" s="840"/>
      <c r="JZY318" s="840"/>
      <c r="JZZ318" s="840"/>
      <c r="KAA318" s="840"/>
      <c r="KAB318" s="840"/>
      <c r="KAC318" s="840"/>
      <c r="KAD318" s="840"/>
      <c r="KAE318" s="840"/>
      <c r="KAF318" s="840"/>
      <c r="KAG318" s="840"/>
      <c r="KAH318" s="840"/>
      <c r="KAI318" s="840"/>
      <c r="KAJ318" s="840"/>
      <c r="KAK318" s="840"/>
      <c r="KAL318" s="840"/>
      <c r="KAM318" s="840"/>
      <c r="KAN318" s="840"/>
      <c r="KAO318" s="840"/>
      <c r="KAP318" s="840"/>
      <c r="KAQ318" s="840"/>
      <c r="KAR318" s="840"/>
      <c r="KAS318" s="840"/>
      <c r="KAT318" s="840"/>
      <c r="KAU318" s="840"/>
      <c r="KAV318" s="840"/>
      <c r="KAW318" s="840"/>
      <c r="KAX318" s="840"/>
      <c r="KAY318" s="840"/>
      <c r="KAZ318" s="840"/>
      <c r="KBA318" s="840"/>
      <c r="KBB318" s="840"/>
      <c r="KBC318" s="840"/>
      <c r="KBD318" s="840"/>
      <c r="KBE318" s="840"/>
      <c r="KBF318" s="840"/>
      <c r="KBG318" s="840"/>
      <c r="KBH318" s="840"/>
      <c r="KBI318" s="840"/>
      <c r="KBJ318" s="840"/>
      <c r="KBK318" s="840"/>
      <c r="KBL318" s="840"/>
      <c r="KBM318" s="840"/>
      <c r="KBN318" s="840"/>
      <c r="KBO318" s="840"/>
      <c r="KBP318" s="840"/>
      <c r="KBQ318" s="840"/>
      <c r="KBR318" s="840"/>
      <c r="KBS318" s="840"/>
      <c r="KBT318" s="840"/>
      <c r="KBU318" s="840"/>
      <c r="KBV318" s="840"/>
      <c r="KBW318" s="840"/>
      <c r="KBX318" s="840"/>
      <c r="KBY318" s="840"/>
      <c r="KBZ318" s="840"/>
      <c r="KCA318" s="840"/>
      <c r="KCB318" s="840"/>
      <c r="KCC318" s="840"/>
      <c r="KCD318" s="840"/>
      <c r="KCE318" s="840"/>
      <c r="KCF318" s="840"/>
      <c r="KCG318" s="840"/>
      <c r="KCH318" s="840"/>
      <c r="KCI318" s="840"/>
      <c r="KCJ318" s="840"/>
      <c r="KCK318" s="840"/>
      <c r="KCL318" s="840"/>
      <c r="KCM318" s="840"/>
      <c r="KCN318" s="840"/>
      <c r="KCO318" s="840"/>
      <c r="KCP318" s="840"/>
      <c r="KCQ318" s="840"/>
      <c r="KCR318" s="840"/>
      <c r="KCS318" s="840"/>
      <c r="KCT318" s="840"/>
      <c r="KCU318" s="840"/>
      <c r="KCV318" s="840"/>
      <c r="KCW318" s="840"/>
      <c r="KCX318" s="840"/>
      <c r="KCY318" s="840"/>
      <c r="KCZ318" s="840"/>
      <c r="KDA318" s="840"/>
      <c r="KDB318" s="840"/>
      <c r="KDC318" s="840"/>
      <c r="KDD318" s="840"/>
      <c r="KDE318" s="840"/>
      <c r="KDF318" s="840"/>
      <c r="KDG318" s="840"/>
      <c r="KDH318" s="840"/>
      <c r="KDI318" s="840"/>
      <c r="KDJ318" s="840"/>
      <c r="KDK318" s="840"/>
      <c r="KDL318" s="840"/>
      <c r="KDM318" s="840"/>
      <c r="KDN318" s="840"/>
      <c r="KDO318" s="840"/>
      <c r="KDP318" s="840"/>
      <c r="KDQ318" s="840"/>
      <c r="KDR318" s="840"/>
      <c r="KDS318" s="840"/>
      <c r="KDT318" s="840"/>
      <c r="KDU318" s="840"/>
      <c r="KDV318" s="840"/>
      <c r="KDW318" s="840"/>
      <c r="KDX318" s="840"/>
      <c r="KDY318" s="840"/>
      <c r="KDZ318" s="840"/>
      <c r="KEA318" s="840"/>
      <c r="KEB318" s="840"/>
      <c r="KEC318" s="840"/>
      <c r="KED318" s="840"/>
      <c r="KEE318" s="840"/>
      <c r="KEF318" s="840"/>
      <c r="KEG318" s="840"/>
      <c r="KEH318" s="840"/>
      <c r="KEI318" s="840"/>
      <c r="KEJ318" s="840"/>
      <c r="KEK318" s="840"/>
      <c r="KEL318" s="840"/>
      <c r="KEM318" s="840"/>
      <c r="KEN318" s="840"/>
      <c r="KEO318" s="840"/>
      <c r="KEP318" s="840"/>
      <c r="KEQ318" s="840"/>
      <c r="KER318" s="840"/>
      <c r="KES318" s="840"/>
      <c r="KET318" s="840"/>
      <c r="KEU318" s="840"/>
      <c r="KEV318" s="840"/>
      <c r="KEW318" s="840"/>
      <c r="KEX318" s="840"/>
      <c r="KEY318" s="840"/>
      <c r="KEZ318" s="840"/>
      <c r="KFA318" s="840"/>
      <c r="KFB318" s="840"/>
      <c r="KFC318" s="840"/>
      <c r="KFD318" s="840"/>
      <c r="KFE318" s="840"/>
      <c r="KFF318" s="840"/>
      <c r="KFG318" s="840"/>
      <c r="KFH318" s="840"/>
      <c r="KFI318" s="840"/>
      <c r="KFJ318" s="840"/>
      <c r="KFK318" s="840"/>
      <c r="KFL318" s="840"/>
      <c r="KFM318" s="840"/>
      <c r="KFN318" s="840"/>
      <c r="KFO318" s="840"/>
      <c r="KFP318" s="840"/>
      <c r="KFQ318" s="840"/>
      <c r="KFR318" s="840"/>
      <c r="KFS318" s="840"/>
      <c r="KFT318" s="840"/>
      <c r="KFU318" s="840"/>
      <c r="KFV318" s="840"/>
      <c r="KFW318" s="840"/>
      <c r="KFX318" s="840"/>
      <c r="KFY318" s="840"/>
      <c r="KFZ318" s="840"/>
      <c r="KGA318" s="840"/>
      <c r="KGB318" s="840"/>
      <c r="KGC318" s="840"/>
      <c r="KGD318" s="840"/>
      <c r="KGE318" s="840"/>
      <c r="KGF318" s="840"/>
      <c r="KGG318" s="840"/>
      <c r="KGH318" s="840"/>
      <c r="KGI318" s="840"/>
      <c r="KGJ318" s="840"/>
      <c r="KGK318" s="840"/>
      <c r="KGL318" s="840"/>
      <c r="KGM318" s="840"/>
      <c r="KGN318" s="840"/>
      <c r="KGO318" s="840"/>
      <c r="KGP318" s="840"/>
      <c r="KGQ318" s="840"/>
      <c r="KGR318" s="840"/>
      <c r="KGS318" s="840"/>
      <c r="KGT318" s="840"/>
      <c r="KGU318" s="840"/>
      <c r="KGV318" s="840"/>
      <c r="KGW318" s="840"/>
      <c r="KGX318" s="840"/>
      <c r="KGY318" s="840"/>
      <c r="KGZ318" s="840"/>
      <c r="KHA318" s="840"/>
      <c r="KHB318" s="840"/>
      <c r="KHC318" s="840"/>
      <c r="KHD318" s="840"/>
      <c r="KHE318" s="840"/>
      <c r="KHF318" s="840"/>
      <c r="KHG318" s="840"/>
      <c r="KHH318" s="840"/>
      <c r="KHI318" s="840"/>
      <c r="KHJ318" s="840"/>
      <c r="KHK318" s="840"/>
      <c r="KHL318" s="840"/>
      <c r="KHM318" s="840"/>
      <c r="KHN318" s="840"/>
      <c r="KHO318" s="840"/>
      <c r="KHP318" s="840"/>
      <c r="KHQ318" s="840"/>
      <c r="KHR318" s="840"/>
      <c r="KHS318" s="840"/>
      <c r="KHT318" s="840"/>
      <c r="KHU318" s="840"/>
      <c r="KHV318" s="840"/>
      <c r="KHW318" s="840"/>
      <c r="KHX318" s="840"/>
      <c r="KHY318" s="840"/>
      <c r="KHZ318" s="840"/>
      <c r="KIA318" s="840"/>
      <c r="KIB318" s="840"/>
      <c r="KIC318" s="840"/>
      <c r="KID318" s="840"/>
      <c r="KIE318" s="840"/>
      <c r="KIF318" s="840"/>
      <c r="KIG318" s="840"/>
      <c r="KIH318" s="840"/>
      <c r="KII318" s="840"/>
      <c r="KIJ318" s="840"/>
      <c r="KIK318" s="840"/>
      <c r="KIL318" s="840"/>
      <c r="KIM318" s="840"/>
      <c r="KIN318" s="840"/>
      <c r="KIO318" s="840"/>
      <c r="KIP318" s="840"/>
      <c r="KIQ318" s="840"/>
      <c r="KIR318" s="840"/>
      <c r="KIS318" s="840"/>
      <c r="KIT318" s="840"/>
      <c r="KIU318" s="840"/>
      <c r="KIV318" s="840"/>
      <c r="KIW318" s="840"/>
      <c r="KIX318" s="840"/>
      <c r="KIY318" s="840"/>
      <c r="KIZ318" s="840"/>
      <c r="KJA318" s="840"/>
      <c r="KJB318" s="840"/>
      <c r="KJC318" s="840"/>
      <c r="KJD318" s="840"/>
      <c r="KJE318" s="840"/>
      <c r="KJF318" s="840"/>
      <c r="KJG318" s="840"/>
      <c r="KJH318" s="840"/>
      <c r="KJI318" s="840"/>
      <c r="KJJ318" s="840"/>
      <c r="KJK318" s="840"/>
      <c r="KJL318" s="840"/>
      <c r="KJM318" s="840"/>
      <c r="KJN318" s="840"/>
      <c r="KJO318" s="840"/>
      <c r="KJP318" s="840"/>
      <c r="KJQ318" s="840"/>
      <c r="KJR318" s="840"/>
      <c r="KJS318" s="840"/>
      <c r="KJT318" s="840"/>
      <c r="KJU318" s="840"/>
      <c r="KJV318" s="840"/>
      <c r="KJW318" s="840"/>
      <c r="KJX318" s="840"/>
      <c r="KJY318" s="840"/>
      <c r="KJZ318" s="840"/>
      <c r="KKA318" s="840"/>
      <c r="KKB318" s="840"/>
      <c r="KKC318" s="840"/>
      <c r="KKD318" s="840"/>
      <c r="KKE318" s="840"/>
      <c r="KKF318" s="840"/>
      <c r="KKG318" s="840"/>
      <c r="KKH318" s="840"/>
      <c r="KKI318" s="840"/>
      <c r="KKJ318" s="840"/>
      <c r="KKK318" s="840"/>
      <c r="KKL318" s="840"/>
      <c r="KKM318" s="840"/>
      <c r="KKN318" s="840"/>
      <c r="KKO318" s="840"/>
      <c r="KKP318" s="840"/>
      <c r="KKQ318" s="840"/>
      <c r="KKR318" s="840"/>
      <c r="KKS318" s="840"/>
      <c r="KKT318" s="840"/>
      <c r="KKU318" s="840"/>
      <c r="KKV318" s="840"/>
      <c r="KKW318" s="840"/>
      <c r="KKX318" s="840"/>
      <c r="KKY318" s="840"/>
      <c r="KKZ318" s="840"/>
      <c r="KLA318" s="840"/>
      <c r="KLB318" s="840"/>
      <c r="KLC318" s="840"/>
      <c r="KLD318" s="840"/>
      <c r="KLE318" s="840"/>
      <c r="KLF318" s="840"/>
      <c r="KLG318" s="840"/>
      <c r="KLH318" s="840"/>
      <c r="KLI318" s="840"/>
      <c r="KLJ318" s="840"/>
      <c r="KLK318" s="840"/>
      <c r="KLL318" s="840"/>
      <c r="KLM318" s="840"/>
      <c r="KLN318" s="840"/>
      <c r="KLO318" s="840"/>
      <c r="KLP318" s="840"/>
      <c r="KLQ318" s="840"/>
      <c r="KLR318" s="840"/>
      <c r="KLS318" s="840"/>
      <c r="KLT318" s="840"/>
      <c r="KLU318" s="840"/>
      <c r="KLV318" s="840"/>
      <c r="KLW318" s="840"/>
      <c r="KLX318" s="840"/>
      <c r="KLY318" s="840"/>
      <c r="KLZ318" s="840"/>
      <c r="KMA318" s="840"/>
      <c r="KMB318" s="840"/>
      <c r="KMC318" s="840"/>
      <c r="KMD318" s="840"/>
      <c r="KME318" s="840"/>
      <c r="KMF318" s="840"/>
      <c r="KMG318" s="840"/>
      <c r="KMH318" s="840"/>
      <c r="KMI318" s="840"/>
      <c r="KMJ318" s="840"/>
      <c r="KMK318" s="840"/>
      <c r="KML318" s="840"/>
      <c r="KMM318" s="840"/>
      <c r="KMN318" s="840"/>
      <c r="KMO318" s="840"/>
      <c r="KMP318" s="840"/>
      <c r="KMQ318" s="840"/>
      <c r="KMR318" s="840"/>
      <c r="KMS318" s="840"/>
      <c r="KMT318" s="840"/>
      <c r="KMU318" s="840"/>
      <c r="KMV318" s="840"/>
      <c r="KMW318" s="840"/>
      <c r="KMX318" s="840"/>
      <c r="KMY318" s="840"/>
      <c r="KMZ318" s="840"/>
      <c r="KNA318" s="840"/>
      <c r="KNB318" s="840"/>
      <c r="KNC318" s="840"/>
      <c r="KND318" s="840"/>
      <c r="KNE318" s="840"/>
      <c r="KNF318" s="840"/>
      <c r="KNG318" s="840"/>
      <c r="KNH318" s="840"/>
      <c r="KNI318" s="840"/>
      <c r="KNJ318" s="840"/>
      <c r="KNK318" s="840"/>
      <c r="KNL318" s="840"/>
      <c r="KNM318" s="840"/>
      <c r="KNN318" s="840"/>
      <c r="KNO318" s="840"/>
      <c r="KNP318" s="840"/>
      <c r="KNQ318" s="840"/>
      <c r="KNR318" s="840"/>
      <c r="KNS318" s="840"/>
      <c r="KNT318" s="840"/>
      <c r="KNU318" s="840"/>
      <c r="KNV318" s="840"/>
      <c r="KNW318" s="840"/>
      <c r="KNX318" s="840"/>
      <c r="KNY318" s="840"/>
      <c r="KNZ318" s="840"/>
      <c r="KOA318" s="840"/>
      <c r="KOB318" s="840"/>
      <c r="KOC318" s="840"/>
      <c r="KOD318" s="840"/>
      <c r="KOE318" s="840"/>
      <c r="KOF318" s="840"/>
      <c r="KOG318" s="840"/>
      <c r="KOH318" s="840"/>
      <c r="KOI318" s="840"/>
      <c r="KOJ318" s="840"/>
      <c r="KOK318" s="840"/>
      <c r="KOL318" s="840"/>
      <c r="KOM318" s="840"/>
      <c r="KON318" s="840"/>
      <c r="KOO318" s="840"/>
      <c r="KOP318" s="840"/>
      <c r="KOQ318" s="840"/>
      <c r="KOR318" s="840"/>
      <c r="KOS318" s="840"/>
      <c r="KOT318" s="840"/>
      <c r="KOU318" s="840"/>
      <c r="KOV318" s="840"/>
      <c r="KOW318" s="840"/>
      <c r="KOX318" s="840"/>
      <c r="KOY318" s="840"/>
      <c r="KOZ318" s="840"/>
      <c r="KPA318" s="840"/>
      <c r="KPB318" s="840"/>
      <c r="KPC318" s="840"/>
      <c r="KPD318" s="840"/>
      <c r="KPE318" s="840"/>
      <c r="KPF318" s="840"/>
      <c r="KPG318" s="840"/>
      <c r="KPH318" s="840"/>
      <c r="KPI318" s="840"/>
      <c r="KPJ318" s="840"/>
      <c r="KPK318" s="840"/>
      <c r="KPL318" s="840"/>
      <c r="KPM318" s="840"/>
      <c r="KPN318" s="840"/>
      <c r="KPO318" s="840"/>
      <c r="KPP318" s="840"/>
      <c r="KPQ318" s="840"/>
      <c r="KPR318" s="840"/>
      <c r="KPS318" s="840"/>
      <c r="KPT318" s="840"/>
      <c r="KPU318" s="840"/>
      <c r="KPV318" s="840"/>
      <c r="KPW318" s="840"/>
      <c r="KPX318" s="840"/>
      <c r="KPY318" s="840"/>
      <c r="KPZ318" s="840"/>
      <c r="KQA318" s="840"/>
      <c r="KQB318" s="840"/>
      <c r="KQC318" s="840"/>
      <c r="KQD318" s="840"/>
      <c r="KQE318" s="840"/>
      <c r="KQF318" s="840"/>
      <c r="KQG318" s="840"/>
      <c r="KQH318" s="840"/>
      <c r="KQI318" s="840"/>
      <c r="KQJ318" s="840"/>
      <c r="KQK318" s="840"/>
      <c r="KQL318" s="840"/>
      <c r="KQM318" s="840"/>
      <c r="KQN318" s="840"/>
      <c r="KQO318" s="840"/>
      <c r="KQP318" s="840"/>
      <c r="KQQ318" s="840"/>
      <c r="KQR318" s="840"/>
      <c r="KQS318" s="840"/>
      <c r="KQT318" s="840"/>
      <c r="KQU318" s="840"/>
      <c r="KQV318" s="840"/>
      <c r="KQW318" s="840"/>
      <c r="KQX318" s="840"/>
      <c r="KQY318" s="840"/>
      <c r="KQZ318" s="840"/>
      <c r="KRA318" s="840"/>
      <c r="KRB318" s="840"/>
      <c r="KRC318" s="840"/>
      <c r="KRD318" s="840"/>
      <c r="KRE318" s="840"/>
      <c r="KRF318" s="840"/>
      <c r="KRG318" s="840"/>
      <c r="KRH318" s="840"/>
      <c r="KRI318" s="840"/>
      <c r="KRJ318" s="840"/>
      <c r="KRK318" s="840"/>
      <c r="KRL318" s="840"/>
      <c r="KRM318" s="840"/>
      <c r="KRN318" s="840"/>
      <c r="KRO318" s="840"/>
      <c r="KRP318" s="840"/>
      <c r="KRQ318" s="840"/>
      <c r="KRR318" s="840"/>
      <c r="KRS318" s="840"/>
      <c r="KRT318" s="840"/>
      <c r="KRU318" s="840"/>
      <c r="KRV318" s="840"/>
      <c r="KRW318" s="840"/>
      <c r="KRX318" s="840"/>
      <c r="KRY318" s="840"/>
      <c r="KRZ318" s="840"/>
      <c r="KSA318" s="840"/>
      <c r="KSB318" s="840"/>
      <c r="KSC318" s="840"/>
      <c r="KSD318" s="840"/>
      <c r="KSE318" s="840"/>
      <c r="KSF318" s="840"/>
      <c r="KSG318" s="840"/>
      <c r="KSH318" s="840"/>
      <c r="KSI318" s="840"/>
      <c r="KSJ318" s="840"/>
      <c r="KSK318" s="840"/>
      <c r="KSL318" s="840"/>
      <c r="KSM318" s="840"/>
      <c r="KSN318" s="840"/>
      <c r="KSO318" s="840"/>
      <c r="KSP318" s="840"/>
      <c r="KSQ318" s="840"/>
      <c r="KSR318" s="840"/>
      <c r="KSS318" s="840"/>
      <c r="KST318" s="840"/>
      <c r="KSU318" s="840"/>
      <c r="KSV318" s="840"/>
      <c r="KSW318" s="840"/>
      <c r="KSX318" s="840"/>
      <c r="KSY318" s="840"/>
      <c r="KSZ318" s="840"/>
      <c r="KTA318" s="840"/>
      <c r="KTB318" s="840"/>
      <c r="KTC318" s="840"/>
      <c r="KTD318" s="840"/>
      <c r="KTE318" s="840"/>
      <c r="KTF318" s="840"/>
      <c r="KTG318" s="840"/>
      <c r="KTH318" s="840"/>
      <c r="KTI318" s="840"/>
      <c r="KTJ318" s="840"/>
      <c r="KTK318" s="840"/>
      <c r="KTL318" s="840"/>
      <c r="KTM318" s="840"/>
      <c r="KTN318" s="840"/>
      <c r="KTO318" s="840"/>
      <c r="KTP318" s="840"/>
      <c r="KTQ318" s="840"/>
      <c r="KTR318" s="840"/>
      <c r="KTS318" s="840"/>
      <c r="KTT318" s="840"/>
      <c r="KTU318" s="840"/>
      <c r="KTV318" s="840"/>
      <c r="KTW318" s="840"/>
      <c r="KTX318" s="840"/>
      <c r="KTY318" s="840"/>
      <c r="KTZ318" s="840"/>
      <c r="KUA318" s="840"/>
      <c r="KUB318" s="840"/>
      <c r="KUC318" s="840"/>
      <c r="KUD318" s="840"/>
      <c r="KUE318" s="840"/>
      <c r="KUF318" s="840"/>
      <c r="KUG318" s="840"/>
      <c r="KUH318" s="840"/>
      <c r="KUI318" s="840"/>
      <c r="KUJ318" s="840"/>
      <c r="KUK318" s="840"/>
      <c r="KUL318" s="840"/>
      <c r="KUM318" s="840"/>
      <c r="KUN318" s="840"/>
      <c r="KUO318" s="840"/>
      <c r="KUP318" s="840"/>
      <c r="KUQ318" s="840"/>
      <c r="KUR318" s="840"/>
      <c r="KUS318" s="840"/>
      <c r="KUT318" s="840"/>
      <c r="KUU318" s="840"/>
      <c r="KUV318" s="840"/>
      <c r="KUW318" s="840"/>
      <c r="KUX318" s="840"/>
      <c r="KUY318" s="840"/>
      <c r="KUZ318" s="840"/>
      <c r="KVA318" s="840"/>
      <c r="KVB318" s="840"/>
      <c r="KVC318" s="840"/>
      <c r="KVD318" s="840"/>
      <c r="KVE318" s="840"/>
      <c r="KVF318" s="840"/>
      <c r="KVG318" s="840"/>
      <c r="KVH318" s="840"/>
      <c r="KVI318" s="840"/>
      <c r="KVJ318" s="840"/>
      <c r="KVK318" s="840"/>
      <c r="KVL318" s="840"/>
      <c r="KVM318" s="840"/>
      <c r="KVN318" s="840"/>
      <c r="KVO318" s="840"/>
      <c r="KVP318" s="840"/>
      <c r="KVQ318" s="840"/>
      <c r="KVR318" s="840"/>
      <c r="KVS318" s="840"/>
      <c r="KVT318" s="840"/>
      <c r="KVU318" s="840"/>
      <c r="KVV318" s="840"/>
      <c r="KVW318" s="840"/>
      <c r="KVX318" s="840"/>
      <c r="KVY318" s="840"/>
      <c r="KVZ318" s="840"/>
      <c r="KWA318" s="840"/>
      <c r="KWB318" s="840"/>
      <c r="KWC318" s="840"/>
      <c r="KWD318" s="840"/>
      <c r="KWE318" s="840"/>
      <c r="KWF318" s="840"/>
      <c r="KWG318" s="840"/>
      <c r="KWH318" s="840"/>
      <c r="KWI318" s="840"/>
      <c r="KWJ318" s="840"/>
      <c r="KWK318" s="840"/>
      <c r="KWL318" s="840"/>
      <c r="KWM318" s="840"/>
      <c r="KWN318" s="840"/>
      <c r="KWO318" s="840"/>
      <c r="KWP318" s="840"/>
      <c r="KWQ318" s="840"/>
      <c r="KWR318" s="840"/>
      <c r="KWS318" s="840"/>
      <c r="KWT318" s="840"/>
      <c r="KWU318" s="840"/>
      <c r="KWV318" s="840"/>
      <c r="KWW318" s="840"/>
      <c r="KWX318" s="840"/>
      <c r="KWY318" s="840"/>
      <c r="KWZ318" s="840"/>
      <c r="KXA318" s="840"/>
      <c r="KXB318" s="840"/>
      <c r="KXC318" s="840"/>
      <c r="KXD318" s="840"/>
      <c r="KXE318" s="840"/>
      <c r="KXF318" s="840"/>
      <c r="KXG318" s="840"/>
      <c r="KXH318" s="840"/>
      <c r="KXI318" s="840"/>
      <c r="KXJ318" s="840"/>
      <c r="KXK318" s="840"/>
      <c r="KXL318" s="840"/>
      <c r="KXM318" s="840"/>
      <c r="KXN318" s="840"/>
      <c r="KXO318" s="840"/>
      <c r="KXP318" s="840"/>
      <c r="KXQ318" s="840"/>
      <c r="KXR318" s="840"/>
      <c r="KXS318" s="840"/>
      <c r="KXT318" s="840"/>
      <c r="KXU318" s="840"/>
      <c r="KXV318" s="840"/>
      <c r="KXW318" s="840"/>
      <c r="KXX318" s="840"/>
      <c r="KXY318" s="840"/>
      <c r="KXZ318" s="840"/>
      <c r="KYA318" s="840"/>
      <c r="KYB318" s="840"/>
      <c r="KYC318" s="840"/>
      <c r="KYD318" s="840"/>
      <c r="KYE318" s="840"/>
      <c r="KYF318" s="840"/>
      <c r="KYG318" s="840"/>
      <c r="KYH318" s="840"/>
      <c r="KYI318" s="840"/>
      <c r="KYJ318" s="840"/>
      <c r="KYK318" s="840"/>
      <c r="KYL318" s="840"/>
      <c r="KYM318" s="840"/>
      <c r="KYN318" s="840"/>
      <c r="KYO318" s="840"/>
      <c r="KYP318" s="840"/>
      <c r="KYQ318" s="840"/>
      <c r="KYR318" s="840"/>
      <c r="KYS318" s="840"/>
      <c r="KYT318" s="840"/>
      <c r="KYU318" s="840"/>
      <c r="KYV318" s="840"/>
      <c r="KYW318" s="840"/>
      <c r="KYX318" s="840"/>
      <c r="KYY318" s="840"/>
      <c r="KYZ318" s="840"/>
      <c r="KZA318" s="840"/>
      <c r="KZB318" s="840"/>
      <c r="KZC318" s="840"/>
      <c r="KZD318" s="840"/>
      <c r="KZE318" s="840"/>
      <c r="KZF318" s="840"/>
      <c r="KZG318" s="840"/>
      <c r="KZH318" s="840"/>
      <c r="KZI318" s="840"/>
      <c r="KZJ318" s="840"/>
      <c r="KZK318" s="840"/>
      <c r="KZL318" s="840"/>
      <c r="KZM318" s="840"/>
      <c r="KZN318" s="840"/>
      <c r="KZO318" s="840"/>
      <c r="KZP318" s="840"/>
      <c r="KZQ318" s="840"/>
      <c r="KZR318" s="840"/>
      <c r="KZS318" s="840"/>
      <c r="KZT318" s="840"/>
      <c r="KZU318" s="840"/>
      <c r="KZV318" s="840"/>
      <c r="KZW318" s="840"/>
      <c r="KZX318" s="840"/>
      <c r="KZY318" s="840"/>
      <c r="KZZ318" s="840"/>
      <c r="LAA318" s="840"/>
      <c r="LAB318" s="840"/>
      <c r="LAC318" s="840"/>
      <c r="LAD318" s="840"/>
      <c r="LAE318" s="840"/>
      <c r="LAF318" s="840"/>
      <c r="LAG318" s="840"/>
      <c r="LAH318" s="840"/>
      <c r="LAI318" s="840"/>
      <c r="LAJ318" s="840"/>
      <c r="LAK318" s="840"/>
      <c r="LAL318" s="840"/>
      <c r="LAM318" s="840"/>
      <c r="LAN318" s="840"/>
      <c r="LAO318" s="840"/>
      <c r="LAP318" s="840"/>
      <c r="LAQ318" s="840"/>
      <c r="LAR318" s="840"/>
      <c r="LAS318" s="840"/>
      <c r="LAT318" s="840"/>
      <c r="LAU318" s="840"/>
      <c r="LAV318" s="840"/>
      <c r="LAW318" s="840"/>
      <c r="LAX318" s="840"/>
      <c r="LAY318" s="840"/>
      <c r="LAZ318" s="840"/>
      <c r="LBA318" s="840"/>
      <c r="LBB318" s="840"/>
      <c r="LBC318" s="840"/>
      <c r="LBD318" s="840"/>
      <c r="LBE318" s="840"/>
      <c r="LBF318" s="840"/>
      <c r="LBG318" s="840"/>
      <c r="LBH318" s="840"/>
      <c r="LBI318" s="840"/>
      <c r="LBJ318" s="840"/>
      <c r="LBK318" s="840"/>
      <c r="LBL318" s="840"/>
      <c r="LBM318" s="840"/>
      <c r="LBN318" s="840"/>
      <c r="LBO318" s="840"/>
      <c r="LBP318" s="840"/>
      <c r="LBQ318" s="840"/>
      <c r="LBR318" s="840"/>
      <c r="LBS318" s="840"/>
      <c r="LBT318" s="840"/>
      <c r="LBU318" s="840"/>
      <c r="LBV318" s="840"/>
      <c r="LBW318" s="840"/>
      <c r="LBX318" s="840"/>
      <c r="LBY318" s="840"/>
      <c r="LBZ318" s="840"/>
      <c r="LCA318" s="840"/>
      <c r="LCB318" s="840"/>
      <c r="LCC318" s="840"/>
      <c r="LCD318" s="840"/>
      <c r="LCE318" s="840"/>
      <c r="LCF318" s="840"/>
      <c r="LCG318" s="840"/>
      <c r="LCH318" s="840"/>
      <c r="LCI318" s="840"/>
      <c r="LCJ318" s="840"/>
      <c r="LCK318" s="840"/>
      <c r="LCL318" s="840"/>
      <c r="LCM318" s="840"/>
      <c r="LCN318" s="840"/>
      <c r="LCO318" s="840"/>
      <c r="LCP318" s="840"/>
      <c r="LCQ318" s="840"/>
      <c r="LCR318" s="840"/>
      <c r="LCS318" s="840"/>
      <c r="LCT318" s="840"/>
      <c r="LCU318" s="840"/>
      <c r="LCV318" s="840"/>
      <c r="LCW318" s="840"/>
      <c r="LCX318" s="840"/>
      <c r="LCY318" s="840"/>
      <c r="LCZ318" s="840"/>
      <c r="LDA318" s="840"/>
      <c r="LDB318" s="840"/>
      <c r="LDC318" s="840"/>
      <c r="LDD318" s="840"/>
      <c r="LDE318" s="840"/>
      <c r="LDF318" s="840"/>
      <c r="LDG318" s="840"/>
      <c r="LDH318" s="840"/>
      <c r="LDI318" s="840"/>
      <c r="LDJ318" s="840"/>
      <c r="LDK318" s="840"/>
      <c r="LDL318" s="840"/>
      <c r="LDM318" s="840"/>
      <c r="LDN318" s="840"/>
      <c r="LDO318" s="840"/>
      <c r="LDP318" s="840"/>
      <c r="LDQ318" s="840"/>
      <c r="LDR318" s="840"/>
      <c r="LDS318" s="840"/>
      <c r="LDT318" s="840"/>
      <c r="LDU318" s="840"/>
      <c r="LDV318" s="840"/>
      <c r="LDW318" s="840"/>
      <c r="LDX318" s="840"/>
      <c r="LDY318" s="840"/>
      <c r="LDZ318" s="840"/>
      <c r="LEA318" s="840"/>
      <c r="LEB318" s="840"/>
      <c r="LEC318" s="840"/>
      <c r="LED318" s="840"/>
      <c r="LEE318" s="840"/>
      <c r="LEF318" s="840"/>
      <c r="LEG318" s="840"/>
      <c r="LEH318" s="840"/>
      <c r="LEI318" s="840"/>
      <c r="LEJ318" s="840"/>
      <c r="LEK318" s="840"/>
      <c r="LEL318" s="840"/>
      <c r="LEM318" s="840"/>
      <c r="LEN318" s="840"/>
      <c r="LEO318" s="840"/>
      <c r="LEP318" s="840"/>
      <c r="LEQ318" s="840"/>
      <c r="LER318" s="840"/>
      <c r="LES318" s="840"/>
      <c r="LET318" s="840"/>
      <c r="LEU318" s="840"/>
      <c r="LEV318" s="840"/>
      <c r="LEW318" s="840"/>
      <c r="LEX318" s="840"/>
      <c r="LEY318" s="840"/>
      <c r="LEZ318" s="840"/>
      <c r="LFA318" s="840"/>
      <c r="LFB318" s="840"/>
      <c r="LFC318" s="840"/>
      <c r="LFD318" s="840"/>
      <c r="LFE318" s="840"/>
      <c r="LFF318" s="840"/>
      <c r="LFG318" s="840"/>
      <c r="LFH318" s="840"/>
      <c r="LFI318" s="840"/>
      <c r="LFJ318" s="840"/>
      <c r="LFK318" s="840"/>
      <c r="LFL318" s="840"/>
      <c r="LFM318" s="840"/>
      <c r="LFN318" s="840"/>
      <c r="LFO318" s="840"/>
      <c r="LFP318" s="840"/>
      <c r="LFQ318" s="840"/>
      <c r="LFR318" s="840"/>
      <c r="LFS318" s="840"/>
      <c r="LFT318" s="840"/>
      <c r="LFU318" s="840"/>
      <c r="LFV318" s="840"/>
      <c r="LFW318" s="840"/>
      <c r="LFX318" s="840"/>
      <c r="LFY318" s="840"/>
      <c r="LFZ318" s="840"/>
      <c r="LGA318" s="840"/>
      <c r="LGB318" s="840"/>
      <c r="LGC318" s="840"/>
      <c r="LGD318" s="840"/>
      <c r="LGE318" s="840"/>
      <c r="LGF318" s="840"/>
      <c r="LGG318" s="840"/>
      <c r="LGH318" s="840"/>
      <c r="LGI318" s="840"/>
      <c r="LGJ318" s="840"/>
      <c r="LGK318" s="840"/>
      <c r="LGL318" s="840"/>
      <c r="LGM318" s="840"/>
      <c r="LGN318" s="840"/>
      <c r="LGO318" s="840"/>
      <c r="LGP318" s="840"/>
      <c r="LGQ318" s="840"/>
      <c r="LGR318" s="840"/>
      <c r="LGS318" s="840"/>
      <c r="LGT318" s="840"/>
      <c r="LGU318" s="840"/>
      <c r="LGV318" s="840"/>
      <c r="LGW318" s="840"/>
      <c r="LGX318" s="840"/>
      <c r="LGY318" s="840"/>
      <c r="LGZ318" s="840"/>
      <c r="LHA318" s="840"/>
      <c r="LHB318" s="840"/>
      <c r="LHC318" s="840"/>
      <c r="LHD318" s="840"/>
      <c r="LHE318" s="840"/>
      <c r="LHF318" s="840"/>
      <c r="LHG318" s="840"/>
      <c r="LHH318" s="840"/>
      <c r="LHI318" s="840"/>
      <c r="LHJ318" s="840"/>
      <c r="LHK318" s="840"/>
      <c r="LHL318" s="840"/>
      <c r="LHM318" s="840"/>
      <c r="LHN318" s="840"/>
      <c r="LHO318" s="840"/>
      <c r="LHP318" s="840"/>
      <c r="LHQ318" s="840"/>
      <c r="LHR318" s="840"/>
      <c r="LHS318" s="840"/>
      <c r="LHT318" s="840"/>
      <c r="LHU318" s="840"/>
      <c r="LHV318" s="840"/>
      <c r="LHW318" s="840"/>
      <c r="LHX318" s="840"/>
      <c r="LHY318" s="840"/>
      <c r="LHZ318" s="840"/>
      <c r="LIA318" s="840"/>
      <c r="LIB318" s="840"/>
      <c r="LIC318" s="840"/>
      <c r="LID318" s="840"/>
      <c r="LIE318" s="840"/>
      <c r="LIF318" s="840"/>
      <c r="LIG318" s="840"/>
      <c r="LIH318" s="840"/>
      <c r="LII318" s="840"/>
      <c r="LIJ318" s="840"/>
      <c r="LIK318" s="840"/>
      <c r="LIL318" s="840"/>
      <c r="LIM318" s="840"/>
      <c r="LIN318" s="840"/>
      <c r="LIO318" s="840"/>
      <c r="LIP318" s="840"/>
      <c r="LIQ318" s="840"/>
      <c r="LIR318" s="840"/>
      <c r="LIS318" s="840"/>
      <c r="LIT318" s="840"/>
      <c r="LIU318" s="840"/>
      <c r="LIV318" s="840"/>
      <c r="LIW318" s="840"/>
      <c r="LIX318" s="840"/>
      <c r="LIY318" s="840"/>
      <c r="LIZ318" s="840"/>
      <c r="LJA318" s="840"/>
      <c r="LJB318" s="840"/>
      <c r="LJC318" s="840"/>
      <c r="LJD318" s="840"/>
      <c r="LJE318" s="840"/>
      <c r="LJF318" s="840"/>
      <c r="LJG318" s="840"/>
      <c r="LJH318" s="840"/>
      <c r="LJI318" s="840"/>
      <c r="LJJ318" s="840"/>
      <c r="LJK318" s="840"/>
      <c r="LJL318" s="840"/>
      <c r="LJM318" s="840"/>
      <c r="LJN318" s="840"/>
      <c r="LJO318" s="840"/>
      <c r="LJP318" s="840"/>
      <c r="LJQ318" s="840"/>
      <c r="LJR318" s="840"/>
      <c r="LJS318" s="840"/>
      <c r="LJT318" s="840"/>
      <c r="LJU318" s="840"/>
      <c r="LJV318" s="840"/>
      <c r="LJW318" s="840"/>
      <c r="LJX318" s="840"/>
      <c r="LJY318" s="840"/>
      <c r="LJZ318" s="840"/>
      <c r="LKA318" s="840"/>
      <c r="LKB318" s="840"/>
      <c r="LKC318" s="840"/>
      <c r="LKD318" s="840"/>
      <c r="LKE318" s="840"/>
      <c r="LKF318" s="840"/>
      <c r="LKG318" s="840"/>
      <c r="LKH318" s="840"/>
      <c r="LKI318" s="840"/>
      <c r="LKJ318" s="840"/>
      <c r="LKK318" s="840"/>
      <c r="LKL318" s="840"/>
      <c r="LKM318" s="840"/>
      <c r="LKN318" s="840"/>
      <c r="LKO318" s="840"/>
      <c r="LKP318" s="840"/>
      <c r="LKQ318" s="840"/>
      <c r="LKR318" s="840"/>
      <c r="LKS318" s="840"/>
      <c r="LKT318" s="840"/>
      <c r="LKU318" s="840"/>
      <c r="LKV318" s="840"/>
      <c r="LKW318" s="840"/>
      <c r="LKX318" s="840"/>
      <c r="LKY318" s="840"/>
      <c r="LKZ318" s="840"/>
      <c r="LLA318" s="840"/>
      <c r="LLB318" s="840"/>
      <c r="LLC318" s="840"/>
      <c r="LLD318" s="840"/>
      <c r="LLE318" s="840"/>
      <c r="LLF318" s="840"/>
      <c r="LLG318" s="840"/>
      <c r="LLH318" s="840"/>
      <c r="LLI318" s="840"/>
      <c r="LLJ318" s="840"/>
      <c r="LLK318" s="840"/>
      <c r="LLL318" s="840"/>
      <c r="LLM318" s="840"/>
      <c r="LLN318" s="840"/>
      <c r="LLO318" s="840"/>
      <c r="LLP318" s="840"/>
      <c r="LLQ318" s="840"/>
      <c r="LLR318" s="840"/>
      <c r="LLS318" s="840"/>
      <c r="LLT318" s="840"/>
      <c r="LLU318" s="840"/>
      <c r="LLV318" s="840"/>
      <c r="LLW318" s="840"/>
      <c r="LLX318" s="840"/>
      <c r="LLY318" s="840"/>
      <c r="LLZ318" s="840"/>
      <c r="LMA318" s="840"/>
      <c r="LMB318" s="840"/>
      <c r="LMC318" s="840"/>
      <c r="LMD318" s="840"/>
      <c r="LME318" s="840"/>
      <c r="LMF318" s="840"/>
      <c r="LMG318" s="840"/>
      <c r="LMH318" s="840"/>
      <c r="LMI318" s="840"/>
      <c r="LMJ318" s="840"/>
      <c r="LMK318" s="840"/>
      <c r="LML318" s="840"/>
      <c r="LMM318" s="840"/>
      <c r="LMN318" s="840"/>
      <c r="LMO318" s="840"/>
      <c r="LMP318" s="840"/>
      <c r="LMQ318" s="840"/>
      <c r="LMR318" s="840"/>
      <c r="LMS318" s="840"/>
      <c r="LMT318" s="840"/>
      <c r="LMU318" s="840"/>
      <c r="LMV318" s="840"/>
      <c r="LMW318" s="840"/>
      <c r="LMX318" s="840"/>
      <c r="LMY318" s="840"/>
      <c r="LMZ318" s="840"/>
      <c r="LNA318" s="840"/>
      <c r="LNB318" s="840"/>
      <c r="LNC318" s="840"/>
      <c r="LND318" s="840"/>
      <c r="LNE318" s="840"/>
      <c r="LNF318" s="840"/>
      <c r="LNG318" s="840"/>
      <c r="LNH318" s="840"/>
      <c r="LNI318" s="840"/>
      <c r="LNJ318" s="840"/>
      <c r="LNK318" s="840"/>
      <c r="LNL318" s="840"/>
      <c r="LNM318" s="840"/>
      <c r="LNN318" s="840"/>
      <c r="LNO318" s="840"/>
      <c r="LNP318" s="840"/>
      <c r="LNQ318" s="840"/>
      <c r="LNR318" s="840"/>
      <c r="LNS318" s="840"/>
      <c r="LNT318" s="840"/>
      <c r="LNU318" s="840"/>
      <c r="LNV318" s="840"/>
      <c r="LNW318" s="840"/>
      <c r="LNX318" s="840"/>
      <c r="LNY318" s="840"/>
      <c r="LNZ318" s="840"/>
      <c r="LOA318" s="840"/>
      <c r="LOB318" s="840"/>
      <c r="LOC318" s="840"/>
      <c r="LOD318" s="840"/>
      <c r="LOE318" s="840"/>
      <c r="LOF318" s="840"/>
      <c r="LOG318" s="840"/>
      <c r="LOH318" s="840"/>
      <c r="LOI318" s="840"/>
      <c r="LOJ318" s="840"/>
      <c r="LOK318" s="840"/>
      <c r="LOL318" s="840"/>
      <c r="LOM318" s="840"/>
      <c r="LON318" s="840"/>
      <c r="LOO318" s="840"/>
      <c r="LOP318" s="840"/>
      <c r="LOQ318" s="840"/>
      <c r="LOR318" s="840"/>
      <c r="LOS318" s="840"/>
      <c r="LOT318" s="840"/>
      <c r="LOU318" s="840"/>
      <c r="LOV318" s="840"/>
      <c r="LOW318" s="840"/>
      <c r="LOX318" s="840"/>
      <c r="LOY318" s="840"/>
      <c r="LOZ318" s="840"/>
      <c r="LPA318" s="840"/>
      <c r="LPB318" s="840"/>
      <c r="LPC318" s="840"/>
      <c r="LPD318" s="840"/>
      <c r="LPE318" s="840"/>
      <c r="LPF318" s="840"/>
      <c r="LPG318" s="840"/>
      <c r="LPH318" s="840"/>
      <c r="LPI318" s="840"/>
      <c r="LPJ318" s="840"/>
      <c r="LPK318" s="840"/>
      <c r="LPL318" s="840"/>
      <c r="LPM318" s="840"/>
      <c r="LPN318" s="840"/>
      <c r="LPO318" s="840"/>
      <c r="LPP318" s="840"/>
      <c r="LPQ318" s="840"/>
      <c r="LPR318" s="840"/>
      <c r="LPS318" s="840"/>
      <c r="LPT318" s="840"/>
      <c r="LPU318" s="840"/>
      <c r="LPV318" s="840"/>
      <c r="LPW318" s="840"/>
      <c r="LPX318" s="840"/>
      <c r="LPY318" s="840"/>
      <c r="LPZ318" s="840"/>
      <c r="LQA318" s="840"/>
      <c r="LQB318" s="840"/>
      <c r="LQC318" s="840"/>
      <c r="LQD318" s="840"/>
      <c r="LQE318" s="840"/>
      <c r="LQF318" s="840"/>
      <c r="LQG318" s="840"/>
      <c r="LQH318" s="840"/>
      <c r="LQI318" s="840"/>
      <c r="LQJ318" s="840"/>
      <c r="LQK318" s="840"/>
      <c r="LQL318" s="840"/>
      <c r="LQM318" s="840"/>
      <c r="LQN318" s="840"/>
      <c r="LQO318" s="840"/>
      <c r="LQP318" s="840"/>
      <c r="LQQ318" s="840"/>
      <c r="LQR318" s="840"/>
      <c r="LQS318" s="840"/>
      <c r="LQT318" s="840"/>
      <c r="LQU318" s="840"/>
      <c r="LQV318" s="840"/>
      <c r="LQW318" s="840"/>
      <c r="LQX318" s="840"/>
      <c r="LQY318" s="840"/>
      <c r="LQZ318" s="840"/>
      <c r="LRA318" s="840"/>
      <c r="LRB318" s="840"/>
      <c r="LRC318" s="840"/>
      <c r="LRD318" s="840"/>
      <c r="LRE318" s="840"/>
      <c r="LRF318" s="840"/>
      <c r="LRG318" s="840"/>
      <c r="LRH318" s="840"/>
      <c r="LRI318" s="840"/>
      <c r="LRJ318" s="840"/>
      <c r="LRK318" s="840"/>
      <c r="LRL318" s="840"/>
      <c r="LRM318" s="840"/>
      <c r="LRN318" s="840"/>
      <c r="LRO318" s="840"/>
      <c r="LRP318" s="840"/>
      <c r="LRQ318" s="840"/>
      <c r="LRR318" s="840"/>
      <c r="LRS318" s="840"/>
      <c r="LRT318" s="840"/>
      <c r="LRU318" s="840"/>
      <c r="LRV318" s="840"/>
      <c r="LRW318" s="840"/>
      <c r="LRX318" s="840"/>
      <c r="LRY318" s="840"/>
      <c r="LRZ318" s="840"/>
      <c r="LSA318" s="840"/>
      <c r="LSB318" s="840"/>
      <c r="LSC318" s="840"/>
      <c r="LSD318" s="840"/>
      <c r="LSE318" s="840"/>
      <c r="LSF318" s="840"/>
      <c r="LSG318" s="840"/>
      <c r="LSH318" s="840"/>
      <c r="LSI318" s="840"/>
      <c r="LSJ318" s="840"/>
      <c r="LSK318" s="840"/>
      <c r="LSL318" s="840"/>
      <c r="LSM318" s="840"/>
      <c r="LSN318" s="840"/>
      <c r="LSO318" s="840"/>
      <c r="LSP318" s="840"/>
      <c r="LSQ318" s="840"/>
      <c r="LSR318" s="840"/>
      <c r="LSS318" s="840"/>
      <c r="LST318" s="840"/>
      <c r="LSU318" s="840"/>
      <c r="LSV318" s="840"/>
      <c r="LSW318" s="840"/>
      <c r="LSX318" s="840"/>
      <c r="LSY318" s="840"/>
      <c r="LSZ318" s="840"/>
      <c r="LTA318" s="840"/>
      <c r="LTB318" s="840"/>
      <c r="LTC318" s="840"/>
      <c r="LTD318" s="840"/>
      <c r="LTE318" s="840"/>
      <c r="LTF318" s="840"/>
      <c r="LTG318" s="840"/>
      <c r="LTH318" s="840"/>
      <c r="LTI318" s="840"/>
      <c r="LTJ318" s="840"/>
      <c r="LTK318" s="840"/>
      <c r="LTL318" s="840"/>
      <c r="LTM318" s="840"/>
      <c r="LTN318" s="840"/>
      <c r="LTO318" s="840"/>
      <c r="LTP318" s="840"/>
      <c r="LTQ318" s="840"/>
      <c r="LTR318" s="840"/>
      <c r="LTS318" s="840"/>
      <c r="LTT318" s="840"/>
      <c r="LTU318" s="840"/>
      <c r="LTV318" s="840"/>
      <c r="LTW318" s="840"/>
      <c r="LTX318" s="840"/>
      <c r="LTY318" s="840"/>
      <c r="LTZ318" s="840"/>
      <c r="LUA318" s="840"/>
      <c r="LUB318" s="840"/>
      <c r="LUC318" s="840"/>
      <c r="LUD318" s="840"/>
      <c r="LUE318" s="840"/>
      <c r="LUF318" s="840"/>
      <c r="LUG318" s="840"/>
      <c r="LUH318" s="840"/>
      <c r="LUI318" s="840"/>
      <c r="LUJ318" s="840"/>
      <c r="LUK318" s="840"/>
      <c r="LUL318" s="840"/>
      <c r="LUM318" s="840"/>
      <c r="LUN318" s="840"/>
      <c r="LUO318" s="840"/>
      <c r="LUP318" s="840"/>
      <c r="LUQ318" s="840"/>
      <c r="LUR318" s="840"/>
      <c r="LUS318" s="840"/>
      <c r="LUT318" s="840"/>
      <c r="LUU318" s="840"/>
      <c r="LUV318" s="840"/>
      <c r="LUW318" s="840"/>
      <c r="LUX318" s="840"/>
      <c r="LUY318" s="840"/>
      <c r="LUZ318" s="840"/>
      <c r="LVA318" s="840"/>
      <c r="LVB318" s="840"/>
      <c r="LVC318" s="840"/>
      <c r="LVD318" s="840"/>
      <c r="LVE318" s="840"/>
      <c r="LVF318" s="840"/>
      <c r="LVG318" s="840"/>
      <c r="LVH318" s="840"/>
      <c r="LVI318" s="840"/>
      <c r="LVJ318" s="840"/>
      <c r="LVK318" s="840"/>
      <c r="LVL318" s="840"/>
      <c r="LVM318" s="840"/>
      <c r="LVN318" s="840"/>
      <c r="LVO318" s="840"/>
      <c r="LVP318" s="840"/>
      <c r="LVQ318" s="840"/>
      <c r="LVR318" s="840"/>
      <c r="LVS318" s="840"/>
      <c r="LVT318" s="840"/>
      <c r="LVU318" s="840"/>
      <c r="LVV318" s="840"/>
      <c r="LVW318" s="840"/>
      <c r="LVX318" s="840"/>
      <c r="LVY318" s="840"/>
      <c r="LVZ318" s="840"/>
      <c r="LWA318" s="840"/>
      <c r="LWB318" s="840"/>
      <c r="LWC318" s="840"/>
      <c r="LWD318" s="840"/>
      <c r="LWE318" s="840"/>
      <c r="LWF318" s="840"/>
      <c r="LWG318" s="840"/>
      <c r="LWH318" s="840"/>
      <c r="LWI318" s="840"/>
      <c r="LWJ318" s="840"/>
      <c r="LWK318" s="840"/>
      <c r="LWL318" s="840"/>
      <c r="LWM318" s="840"/>
      <c r="LWN318" s="840"/>
      <c r="LWO318" s="840"/>
      <c r="LWP318" s="840"/>
      <c r="LWQ318" s="840"/>
      <c r="LWR318" s="840"/>
      <c r="LWS318" s="840"/>
      <c r="LWT318" s="840"/>
      <c r="LWU318" s="840"/>
      <c r="LWV318" s="840"/>
      <c r="LWW318" s="840"/>
      <c r="LWX318" s="840"/>
      <c r="LWY318" s="840"/>
      <c r="LWZ318" s="840"/>
      <c r="LXA318" s="840"/>
      <c r="LXB318" s="840"/>
      <c r="LXC318" s="840"/>
      <c r="LXD318" s="840"/>
      <c r="LXE318" s="840"/>
      <c r="LXF318" s="840"/>
      <c r="LXG318" s="840"/>
      <c r="LXH318" s="840"/>
      <c r="LXI318" s="840"/>
      <c r="LXJ318" s="840"/>
      <c r="LXK318" s="840"/>
      <c r="LXL318" s="840"/>
      <c r="LXM318" s="840"/>
      <c r="LXN318" s="840"/>
      <c r="LXO318" s="840"/>
      <c r="LXP318" s="840"/>
      <c r="LXQ318" s="840"/>
      <c r="LXR318" s="840"/>
      <c r="LXS318" s="840"/>
      <c r="LXT318" s="840"/>
      <c r="LXU318" s="840"/>
      <c r="LXV318" s="840"/>
      <c r="LXW318" s="840"/>
      <c r="LXX318" s="840"/>
      <c r="LXY318" s="840"/>
      <c r="LXZ318" s="840"/>
      <c r="LYA318" s="840"/>
      <c r="LYB318" s="840"/>
      <c r="LYC318" s="840"/>
      <c r="LYD318" s="840"/>
      <c r="LYE318" s="840"/>
      <c r="LYF318" s="840"/>
      <c r="LYG318" s="840"/>
      <c r="LYH318" s="840"/>
      <c r="LYI318" s="840"/>
      <c r="LYJ318" s="840"/>
      <c r="LYK318" s="840"/>
      <c r="LYL318" s="840"/>
      <c r="LYM318" s="840"/>
      <c r="LYN318" s="840"/>
      <c r="LYO318" s="840"/>
      <c r="LYP318" s="840"/>
      <c r="LYQ318" s="840"/>
      <c r="LYR318" s="840"/>
      <c r="LYS318" s="840"/>
      <c r="LYT318" s="840"/>
      <c r="LYU318" s="840"/>
      <c r="LYV318" s="840"/>
      <c r="LYW318" s="840"/>
      <c r="LYX318" s="840"/>
      <c r="LYY318" s="840"/>
      <c r="LYZ318" s="840"/>
      <c r="LZA318" s="840"/>
      <c r="LZB318" s="840"/>
      <c r="LZC318" s="840"/>
      <c r="LZD318" s="840"/>
      <c r="LZE318" s="840"/>
      <c r="LZF318" s="840"/>
      <c r="LZG318" s="840"/>
      <c r="LZH318" s="840"/>
      <c r="LZI318" s="840"/>
      <c r="LZJ318" s="840"/>
      <c r="LZK318" s="840"/>
      <c r="LZL318" s="840"/>
      <c r="LZM318" s="840"/>
      <c r="LZN318" s="840"/>
      <c r="LZO318" s="840"/>
      <c r="LZP318" s="840"/>
      <c r="LZQ318" s="840"/>
      <c r="LZR318" s="840"/>
      <c r="LZS318" s="840"/>
      <c r="LZT318" s="840"/>
      <c r="LZU318" s="840"/>
      <c r="LZV318" s="840"/>
      <c r="LZW318" s="840"/>
      <c r="LZX318" s="840"/>
      <c r="LZY318" s="840"/>
      <c r="LZZ318" s="840"/>
      <c r="MAA318" s="840"/>
      <c r="MAB318" s="840"/>
      <c r="MAC318" s="840"/>
      <c r="MAD318" s="840"/>
      <c r="MAE318" s="840"/>
      <c r="MAF318" s="840"/>
      <c r="MAG318" s="840"/>
      <c r="MAH318" s="840"/>
      <c r="MAI318" s="840"/>
      <c r="MAJ318" s="840"/>
      <c r="MAK318" s="840"/>
      <c r="MAL318" s="840"/>
      <c r="MAM318" s="840"/>
      <c r="MAN318" s="840"/>
      <c r="MAO318" s="840"/>
      <c r="MAP318" s="840"/>
      <c r="MAQ318" s="840"/>
      <c r="MAR318" s="840"/>
      <c r="MAS318" s="840"/>
      <c r="MAT318" s="840"/>
      <c r="MAU318" s="840"/>
      <c r="MAV318" s="840"/>
      <c r="MAW318" s="840"/>
      <c r="MAX318" s="840"/>
      <c r="MAY318" s="840"/>
      <c r="MAZ318" s="840"/>
      <c r="MBA318" s="840"/>
      <c r="MBB318" s="840"/>
      <c r="MBC318" s="840"/>
      <c r="MBD318" s="840"/>
      <c r="MBE318" s="840"/>
      <c r="MBF318" s="840"/>
      <c r="MBG318" s="840"/>
      <c r="MBH318" s="840"/>
      <c r="MBI318" s="840"/>
      <c r="MBJ318" s="840"/>
      <c r="MBK318" s="840"/>
      <c r="MBL318" s="840"/>
      <c r="MBM318" s="840"/>
      <c r="MBN318" s="840"/>
      <c r="MBO318" s="840"/>
      <c r="MBP318" s="840"/>
      <c r="MBQ318" s="840"/>
      <c r="MBR318" s="840"/>
      <c r="MBS318" s="840"/>
      <c r="MBT318" s="840"/>
      <c r="MBU318" s="840"/>
      <c r="MBV318" s="840"/>
      <c r="MBW318" s="840"/>
      <c r="MBX318" s="840"/>
      <c r="MBY318" s="840"/>
      <c r="MBZ318" s="840"/>
      <c r="MCA318" s="840"/>
      <c r="MCB318" s="840"/>
      <c r="MCC318" s="840"/>
      <c r="MCD318" s="840"/>
      <c r="MCE318" s="840"/>
      <c r="MCF318" s="840"/>
      <c r="MCG318" s="840"/>
      <c r="MCH318" s="840"/>
      <c r="MCI318" s="840"/>
      <c r="MCJ318" s="840"/>
      <c r="MCK318" s="840"/>
      <c r="MCL318" s="840"/>
      <c r="MCM318" s="840"/>
      <c r="MCN318" s="840"/>
      <c r="MCO318" s="840"/>
      <c r="MCP318" s="840"/>
      <c r="MCQ318" s="840"/>
      <c r="MCR318" s="840"/>
      <c r="MCS318" s="840"/>
      <c r="MCT318" s="840"/>
      <c r="MCU318" s="840"/>
      <c r="MCV318" s="840"/>
      <c r="MCW318" s="840"/>
      <c r="MCX318" s="840"/>
      <c r="MCY318" s="840"/>
      <c r="MCZ318" s="840"/>
      <c r="MDA318" s="840"/>
      <c r="MDB318" s="840"/>
      <c r="MDC318" s="840"/>
      <c r="MDD318" s="840"/>
      <c r="MDE318" s="840"/>
      <c r="MDF318" s="840"/>
      <c r="MDG318" s="840"/>
      <c r="MDH318" s="840"/>
      <c r="MDI318" s="840"/>
      <c r="MDJ318" s="840"/>
      <c r="MDK318" s="840"/>
      <c r="MDL318" s="840"/>
      <c r="MDM318" s="840"/>
      <c r="MDN318" s="840"/>
      <c r="MDO318" s="840"/>
      <c r="MDP318" s="840"/>
      <c r="MDQ318" s="840"/>
      <c r="MDR318" s="840"/>
      <c r="MDS318" s="840"/>
      <c r="MDT318" s="840"/>
      <c r="MDU318" s="840"/>
      <c r="MDV318" s="840"/>
      <c r="MDW318" s="840"/>
      <c r="MDX318" s="840"/>
      <c r="MDY318" s="840"/>
      <c r="MDZ318" s="840"/>
      <c r="MEA318" s="840"/>
      <c r="MEB318" s="840"/>
      <c r="MEC318" s="840"/>
      <c r="MED318" s="840"/>
      <c r="MEE318" s="840"/>
      <c r="MEF318" s="840"/>
      <c r="MEG318" s="840"/>
      <c r="MEH318" s="840"/>
      <c r="MEI318" s="840"/>
      <c r="MEJ318" s="840"/>
      <c r="MEK318" s="840"/>
      <c r="MEL318" s="840"/>
      <c r="MEM318" s="840"/>
      <c r="MEN318" s="840"/>
      <c r="MEO318" s="840"/>
      <c r="MEP318" s="840"/>
      <c r="MEQ318" s="840"/>
      <c r="MER318" s="840"/>
      <c r="MES318" s="840"/>
      <c r="MET318" s="840"/>
      <c r="MEU318" s="840"/>
      <c r="MEV318" s="840"/>
      <c r="MEW318" s="840"/>
      <c r="MEX318" s="840"/>
      <c r="MEY318" s="840"/>
      <c r="MEZ318" s="840"/>
      <c r="MFA318" s="840"/>
      <c r="MFB318" s="840"/>
      <c r="MFC318" s="840"/>
      <c r="MFD318" s="840"/>
      <c r="MFE318" s="840"/>
      <c r="MFF318" s="840"/>
      <c r="MFG318" s="840"/>
      <c r="MFH318" s="840"/>
      <c r="MFI318" s="840"/>
      <c r="MFJ318" s="840"/>
      <c r="MFK318" s="840"/>
      <c r="MFL318" s="840"/>
      <c r="MFM318" s="840"/>
      <c r="MFN318" s="840"/>
      <c r="MFO318" s="840"/>
      <c r="MFP318" s="840"/>
      <c r="MFQ318" s="840"/>
      <c r="MFR318" s="840"/>
      <c r="MFS318" s="840"/>
      <c r="MFT318" s="840"/>
      <c r="MFU318" s="840"/>
      <c r="MFV318" s="840"/>
      <c r="MFW318" s="840"/>
      <c r="MFX318" s="840"/>
      <c r="MFY318" s="840"/>
      <c r="MFZ318" s="840"/>
      <c r="MGA318" s="840"/>
      <c r="MGB318" s="840"/>
      <c r="MGC318" s="840"/>
      <c r="MGD318" s="840"/>
      <c r="MGE318" s="840"/>
      <c r="MGF318" s="840"/>
      <c r="MGG318" s="840"/>
      <c r="MGH318" s="840"/>
      <c r="MGI318" s="840"/>
      <c r="MGJ318" s="840"/>
      <c r="MGK318" s="840"/>
      <c r="MGL318" s="840"/>
      <c r="MGM318" s="840"/>
      <c r="MGN318" s="840"/>
      <c r="MGO318" s="840"/>
      <c r="MGP318" s="840"/>
      <c r="MGQ318" s="840"/>
      <c r="MGR318" s="840"/>
      <c r="MGS318" s="840"/>
      <c r="MGT318" s="840"/>
      <c r="MGU318" s="840"/>
      <c r="MGV318" s="840"/>
      <c r="MGW318" s="840"/>
      <c r="MGX318" s="840"/>
      <c r="MGY318" s="840"/>
      <c r="MGZ318" s="840"/>
      <c r="MHA318" s="840"/>
      <c r="MHB318" s="840"/>
      <c r="MHC318" s="840"/>
      <c r="MHD318" s="840"/>
      <c r="MHE318" s="840"/>
      <c r="MHF318" s="840"/>
      <c r="MHG318" s="840"/>
      <c r="MHH318" s="840"/>
      <c r="MHI318" s="840"/>
      <c r="MHJ318" s="840"/>
      <c r="MHK318" s="840"/>
      <c r="MHL318" s="840"/>
      <c r="MHM318" s="840"/>
      <c r="MHN318" s="840"/>
      <c r="MHO318" s="840"/>
      <c r="MHP318" s="840"/>
      <c r="MHQ318" s="840"/>
      <c r="MHR318" s="840"/>
      <c r="MHS318" s="840"/>
      <c r="MHT318" s="840"/>
      <c r="MHU318" s="840"/>
      <c r="MHV318" s="840"/>
      <c r="MHW318" s="840"/>
      <c r="MHX318" s="840"/>
      <c r="MHY318" s="840"/>
      <c r="MHZ318" s="840"/>
      <c r="MIA318" s="840"/>
      <c r="MIB318" s="840"/>
      <c r="MIC318" s="840"/>
      <c r="MID318" s="840"/>
      <c r="MIE318" s="840"/>
      <c r="MIF318" s="840"/>
      <c r="MIG318" s="840"/>
      <c r="MIH318" s="840"/>
      <c r="MII318" s="840"/>
      <c r="MIJ318" s="840"/>
      <c r="MIK318" s="840"/>
      <c r="MIL318" s="840"/>
      <c r="MIM318" s="840"/>
      <c r="MIN318" s="840"/>
      <c r="MIO318" s="840"/>
      <c r="MIP318" s="840"/>
      <c r="MIQ318" s="840"/>
      <c r="MIR318" s="840"/>
      <c r="MIS318" s="840"/>
      <c r="MIT318" s="840"/>
      <c r="MIU318" s="840"/>
      <c r="MIV318" s="840"/>
      <c r="MIW318" s="840"/>
      <c r="MIX318" s="840"/>
      <c r="MIY318" s="840"/>
      <c r="MIZ318" s="840"/>
      <c r="MJA318" s="840"/>
      <c r="MJB318" s="840"/>
      <c r="MJC318" s="840"/>
      <c r="MJD318" s="840"/>
      <c r="MJE318" s="840"/>
      <c r="MJF318" s="840"/>
      <c r="MJG318" s="840"/>
      <c r="MJH318" s="840"/>
      <c r="MJI318" s="840"/>
      <c r="MJJ318" s="840"/>
      <c r="MJK318" s="840"/>
      <c r="MJL318" s="840"/>
      <c r="MJM318" s="840"/>
      <c r="MJN318" s="840"/>
      <c r="MJO318" s="840"/>
      <c r="MJP318" s="840"/>
      <c r="MJQ318" s="840"/>
      <c r="MJR318" s="840"/>
      <c r="MJS318" s="840"/>
      <c r="MJT318" s="840"/>
      <c r="MJU318" s="840"/>
      <c r="MJV318" s="840"/>
      <c r="MJW318" s="840"/>
      <c r="MJX318" s="840"/>
      <c r="MJY318" s="840"/>
      <c r="MJZ318" s="840"/>
      <c r="MKA318" s="840"/>
      <c r="MKB318" s="840"/>
      <c r="MKC318" s="840"/>
      <c r="MKD318" s="840"/>
      <c r="MKE318" s="840"/>
      <c r="MKF318" s="840"/>
      <c r="MKG318" s="840"/>
      <c r="MKH318" s="840"/>
      <c r="MKI318" s="840"/>
      <c r="MKJ318" s="840"/>
      <c r="MKK318" s="840"/>
      <c r="MKL318" s="840"/>
      <c r="MKM318" s="840"/>
      <c r="MKN318" s="840"/>
      <c r="MKO318" s="840"/>
      <c r="MKP318" s="840"/>
      <c r="MKQ318" s="840"/>
      <c r="MKR318" s="840"/>
      <c r="MKS318" s="840"/>
      <c r="MKT318" s="840"/>
      <c r="MKU318" s="840"/>
      <c r="MKV318" s="840"/>
      <c r="MKW318" s="840"/>
      <c r="MKX318" s="840"/>
      <c r="MKY318" s="840"/>
      <c r="MKZ318" s="840"/>
      <c r="MLA318" s="840"/>
      <c r="MLB318" s="840"/>
      <c r="MLC318" s="840"/>
      <c r="MLD318" s="840"/>
      <c r="MLE318" s="840"/>
      <c r="MLF318" s="840"/>
      <c r="MLG318" s="840"/>
      <c r="MLH318" s="840"/>
      <c r="MLI318" s="840"/>
      <c r="MLJ318" s="840"/>
      <c r="MLK318" s="840"/>
      <c r="MLL318" s="840"/>
      <c r="MLM318" s="840"/>
      <c r="MLN318" s="840"/>
      <c r="MLO318" s="840"/>
      <c r="MLP318" s="840"/>
      <c r="MLQ318" s="840"/>
      <c r="MLR318" s="840"/>
      <c r="MLS318" s="840"/>
      <c r="MLT318" s="840"/>
      <c r="MLU318" s="840"/>
      <c r="MLV318" s="840"/>
      <c r="MLW318" s="840"/>
      <c r="MLX318" s="840"/>
      <c r="MLY318" s="840"/>
      <c r="MLZ318" s="840"/>
      <c r="MMA318" s="840"/>
      <c r="MMB318" s="840"/>
      <c r="MMC318" s="840"/>
      <c r="MMD318" s="840"/>
      <c r="MME318" s="840"/>
      <c r="MMF318" s="840"/>
      <c r="MMG318" s="840"/>
      <c r="MMH318" s="840"/>
      <c r="MMI318" s="840"/>
      <c r="MMJ318" s="840"/>
      <c r="MMK318" s="840"/>
      <c r="MML318" s="840"/>
      <c r="MMM318" s="840"/>
      <c r="MMN318" s="840"/>
      <c r="MMO318" s="840"/>
      <c r="MMP318" s="840"/>
      <c r="MMQ318" s="840"/>
      <c r="MMR318" s="840"/>
      <c r="MMS318" s="840"/>
      <c r="MMT318" s="840"/>
      <c r="MMU318" s="840"/>
      <c r="MMV318" s="840"/>
      <c r="MMW318" s="840"/>
      <c r="MMX318" s="840"/>
      <c r="MMY318" s="840"/>
      <c r="MMZ318" s="840"/>
      <c r="MNA318" s="840"/>
      <c r="MNB318" s="840"/>
      <c r="MNC318" s="840"/>
      <c r="MND318" s="840"/>
      <c r="MNE318" s="840"/>
      <c r="MNF318" s="840"/>
      <c r="MNG318" s="840"/>
      <c r="MNH318" s="840"/>
      <c r="MNI318" s="840"/>
      <c r="MNJ318" s="840"/>
      <c r="MNK318" s="840"/>
      <c r="MNL318" s="840"/>
      <c r="MNM318" s="840"/>
      <c r="MNN318" s="840"/>
      <c r="MNO318" s="840"/>
      <c r="MNP318" s="840"/>
      <c r="MNQ318" s="840"/>
      <c r="MNR318" s="840"/>
      <c r="MNS318" s="840"/>
      <c r="MNT318" s="840"/>
      <c r="MNU318" s="840"/>
      <c r="MNV318" s="840"/>
      <c r="MNW318" s="840"/>
      <c r="MNX318" s="840"/>
      <c r="MNY318" s="840"/>
      <c r="MNZ318" s="840"/>
      <c r="MOA318" s="840"/>
      <c r="MOB318" s="840"/>
      <c r="MOC318" s="840"/>
      <c r="MOD318" s="840"/>
      <c r="MOE318" s="840"/>
      <c r="MOF318" s="840"/>
      <c r="MOG318" s="840"/>
      <c r="MOH318" s="840"/>
      <c r="MOI318" s="840"/>
      <c r="MOJ318" s="840"/>
      <c r="MOK318" s="840"/>
      <c r="MOL318" s="840"/>
      <c r="MOM318" s="840"/>
      <c r="MON318" s="840"/>
      <c r="MOO318" s="840"/>
      <c r="MOP318" s="840"/>
      <c r="MOQ318" s="840"/>
      <c r="MOR318" s="840"/>
      <c r="MOS318" s="840"/>
      <c r="MOT318" s="840"/>
      <c r="MOU318" s="840"/>
      <c r="MOV318" s="840"/>
      <c r="MOW318" s="840"/>
      <c r="MOX318" s="840"/>
      <c r="MOY318" s="840"/>
      <c r="MOZ318" s="840"/>
      <c r="MPA318" s="840"/>
      <c r="MPB318" s="840"/>
      <c r="MPC318" s="840"/>
      <c r="MPD318" s="840"/>
      <c r="MPE318" s="840"/>
      <c r="MPF318" s="840"/>
      <c r="MPG318" s="840"/>
      <c r="MPH318" s="840"/>
      <c r="MPI318" s="840"/>
      <c r="MPJ318" s="840"/>
      <c r="MPK318" s="840"/>
      <c r="MPL318" s="840"/>
      <c r="MPM318" s="840"/>
      <c r="MPN318" s="840"/>
      <c r="MPO318" s="840"/>
      <c r="MPP318" s="840"/>
      <c r="MPQ318" s="840"/>
      <c r="MPR318" s="840"/>
      <c r="MPS318" s="840"/>
      <c r="MPT318" s="840"/>
      <c r="MPU318" s="840"/>
      <c r="MPV318" s="840"/>
      <c r="MPW318" s="840"/>
      <c r="MPX318" s="840"/>
      <c r="MPY318" s="840"/>
      <c r="MPZ318" s="840"/>
      <c r="MQA318" s="840"/>
      <c r="MQB318" s="840"/>
      <c r="MQC318" s="840"/>
      <c r="MQD318" s="840"/>
      <c r="MQE318" s="840"/>
      <c r="MQF318" s="840"/>
      <c r="MQG318" s="840"/>
      <c r="MQH318" s="840"/>
      <c r="MQI318" s="840"/>
      <c r="MQJ318" s="840"/>
      <c r="MQK318" s="840"/>
      <c r="MQL318" s="840"/>
      <c r="MQM318" s="840"/>
      <c r="MQN318" s="840"/>
      <c r="MQO318" s="840"/>
      <c r="MQP318" s="840"/>
      <c r="MQQ318" s="840"/>
      <c r="MQR318" s="840"/>
      <c r="MQS318" s="840"/>
      <c r="MQT318" s="840"/>
      <c r="MQU318" s="840"/>
      <c r="MQV318" s="840"/>
      <c r="MQW318" s="840"/>
      <c r="MQX318" s="840"/>
      <c r="MQY318" s="840"/>
      <c r="MQZ318" s="840"/>
      <c r="MRA318" s="840"/>
      <c r="MRB318" s="840"/>
      <c r="MRC318" s="840"/>
      <c r="MRD318" s="840"/>
      <c r="MRE318" s="840"/>
      <c r="MRF318" s="840"/>
      <c r="MRG318" s="840"/>
      <c r="MRH318" s="840"/>
      <c r="MRI318" s="840"/>
      <c r="MRJ318" s="840"/>
      <c r="MRK318" s="840"/>
      <c r="MRL318" s="840"/>
      <c r="MRM318" s="840"/>
      <c r="MRN318" s="840"/>
      <c r="MRO318" s="840"/>
      <c r="MRP318" s="840"/>
      <c r="MRQ318" s="840"/>
      <c r="MRR318" s="840"/>
      <c r="MRS318" s="840"/>
      <c r="MRT318" s="840"/>
      <c r="MRU318" s="840"/>
      <c r="MRV318" s="840"/>
      <c r="MRW318" s="840"/>
      <c r="MRX318" s="840"/>
      <c r="MRY318" s="840"/>
      <c r="MRZ318" s="840"/>
      <c r="MSA318" s="840"/>
      <c r="MSB318" s="840"/>
      <c r="MSC318" s="840"/>
      <c r="MSD318" s="840"/>
      <c r="MSE318" s="840"/>
      <c r="MSF318" s="840"/>
      <c r="MSG318" s="840"/>
      <c r="MSH318" s="840"/>
      <c r="MSI318" s="840"/>
      <c r="MSJ318" s="840"/>
      <c r="MSK318" s="840"/>
      <c r="MSL318" s="840"/>
      <c r="MSM318" s="840"/>
      <c r="MSN318" s="840"/>
      <c r="MSO318" s="840"/>
      <c r="MSP318" s="840"/>
      <c r="MSQ318" s="840"/>
      <c r="MSR318" s="840"/>
      <c r="MSS318" s="840"/>
      <c r="MST318" s="840"/>
      <c r="MSU318" s="840"/>
      <c r="MSV318" s="840"/>
      <c r="MSW318" s="840"/>
      <c r="MSX318" s="840"/>
      <c r="MSY318" s="840"/>
      <c r="MSZ318" s="840"/>
      <c r="MTA318" s="840"/>
      <c r="MTB318" s="840"/>
      <c r="MTC318" s="840"/>
      <c r="MTD318" s="840"/>
      <c r="MTE318" s="840"/>
      <c r="MTF318" s="840"/>
      <c r="MTG318" s="840"/>
      <c r="MTH318" s="840"/>
      <c r="MTI318" s="840"/>
      <c r="MTJ318" s="840"/>
      <c r="MTK318" s="840"/>
      <c r="MTL318" s="840"/>
      <c r="MTM318" s="840"/>
      <c r="MTN318" s="840"/>
      <c r="MTO318" s="840"/>
      <c r="MTP318" s="840"/>
      <c r="MTQ318" s="840"/>
      <c r="MTR318" s="840"/>
      <c r="MTS318" s="840"/>
      <c r="MTT318" s="840"/>
      <c r="MTU318" s="840"/>
      <c r="MTV318" s="840"/>
      <c r="MTW318" s="840"/>
      <c r="MTX318" s="840"/>
      <c r="MTY318" s="840"/>
      <c r="MTZ318" s="840"/>
      <c r="MUA318" s="840"/>
      <c r="MUB318" s="840"/>
      <c r="MUC318" s="840"/>
      <c r="MUD318" s="840"/>
      <c r="MUE318" s="840"/>
      <c r="MUF318" s="840"/>
      <c r="MUG318" s="840"/>
      <c r="MUH318" s="840"/>
      <c r="MUI318" s="840"/>
      <c r="MUJ318" s="840"/>
      <c r="MUK318" s="840"/>
      <c r="MUL318" s="840"/>
      <c r="MUM318" s="840"/>
      <c r="MUN318" s="840"/>
      <c r="MUO318" s="840"/>
      <c r="MUP318" s="840"/>
      <c r="MUQ318" s="840"/>
      <c r="MUR318" s="840"/>
      <c r="MUS318" s="840"/>
      <c r="MUT318" s="840"/>
      <c r="MUU318" s="840"/>
      <c r="MUV318" s="840"/>
      <c r="MUW318" s="840"/>
      <c r="MUX318" s="840"/>
      <c r="MUY318" s="840"/>
      <c r="MUZ318" s="840"/>
      <c r="MVA318" s="840"/>
      <c r="MVB318" s="840"/>
      <c r="MVC318" s="840"/>
      <c r="MVD318" s="840"/>
      <c r="MVE318" s="840"/>
      <c r="MVF318" s="840"/>
      <c r="MVG318" s="840"/>
      <c r="MVH318" s="840"/>
      <c r="MVI318" s="840"/>
      <c r="MVJ318" s="840"/>
      <c r="MVK318" s="840"/>
      <c r="MVL318" s="840"/>
      <c r="MVM318" s="840"/>
      <c r="MVN318" s="840"/>
      <c r="MVO318" s="840"/>
      <c r="MVP318" s="840"/>
      <c r="MVQ318" s="840"/>
      <c r="MVR318" s="840"/>
      <c r="MVS318" s="840"/>
      <c r="MVT318" s="840"/>
      <c r="MVU318" s="840"/>
      <c r="MVV318" s="840"/>
      <c r="MVW318" s="840"/>
      <c r="MVX318" s="840"/>
      <c r="MVY318" s="840"/>
      <c r="MVZ318" s="840"/>
      <c r="MWA318" s="840"/>
      <c r="MWB318" s="840"/>
      <c r="MWC318" s="840"/>
      <c r="MWD318" s="840"/>
      <c r="MWE318" s="840"/>
      <c r="MWF318" s="840"/>
      <c r="MWG318" s="840"/>
      <c r="MWH318" s="840"/>
      <c r="MWI318" s="840"/>
      <c r="MWJ318" s="840"/>
      <c r="MWK318" s="840"/>
      <c r="MWL318" s="840"/>
      <c r="MWM318" s="840"/>
      <c r="MWN318" s="840"/>
      <c r="MWO318" s="840"/>
      <c r="MWP318" s="840"/>
      <c r="MWQ318" s="840"/>
      <c r="MWR318" s="840"/>
      <c r="MWS318" s="840"/>
      <c r="MWT318" s="840"/>
      <c r="MWU318" s="840"/>
      <c r="MWV318" s="840"/>
      <c r="MWW318" s="840"/>
      <c r="MWX318" s="840"/>
      <c r="MWY318" s="840"/>
      <c r="MWZ318" s="840"/>
      <c r="MXA318" s="840"/>
      <c r="MXB318" s="840"/>
      <c r="MXC318" s="840"/>
      <c r="MXD318" s="840"/>
      <c r="MXE318" s="840"/>
      <c r="MXF318" s="840"/>
      <c r="MXG318" s="840"/>
      <c r="MXH318" s="840"/>
      <c r="MXI318" s="840"/>
      <c r="MXJ318" s="840"/>
      <c r="MXK318" s="840"/>
      <c r="MXL318" s="840"/>
      <c r="MXM318" s="840"/>
      <c r="MXN318" s="840"/>
      <c r="MXO318" s="840"/>
      <c r="MXP318" s="840"/>
      <c r="MXQ318" s="840"/>
      <c r="MXR318" s="840"/>
      <c r="MXS318" s="840"/>
      <c r="MXT318" s="840"/>
      <c r="MXU318" s="840"/>
      <c r="MXV318" s="840"/>
      <c r="MXW318" s="840"/>
      <c r="MXX318" s="840"/>
      <c r="MXY318" s="840"/>
      <c r="MXZ318" s="840"/>
      <c r="MYA318" s="840"/>
      <c r="MYB318" s="840"/>
      <c r="MYC318" s="840"/>
      <c r="MYD318" s="840"/>
      <c r="MYE318" s="840"/>
      <c r="MYF318" s="840"/>
      <c r="MYG318" s="840"/>
      <c r="MYH318" s="840"/>
      <c r="MYI318" s="840"/>
      <c r="MYJ318" s="840"/>
      <c r="MYK318" s="840"/>
      <c r="MYL318" s="840"/>
      <c r="MYM318" s="840"/>
      <c r="MYN318" s="840"/>
      <c r="MYO318" s="840"/>
      <c r="MYP318" s="840"/>
      <c r="MYQ318" s="840"/>
      <c r="MYR318" s="840"/>
      <c r="MYS318" s="840"/>
      <c r="MYT318" s="840"/>
      <c r="MYU318" s="840"/>
      <c r="MYV318" s="840"/>
      <c r="MYW318" s="840"/>
      <c r="MYX318" s="840"/>
      <c r="MYY318" s="840"/>
      <c r="MYZ318" s="840"/>
      <c r="MZA318" s="840"/>
      <c r="MZB318" s="840"/>
      <c r="MZC318" s="840"/>
      <c r="MZD318" s="840"/>
      <c r="MZE318" s="840"/>
      <c r="MZF318" s="840"/>
      <c r="MZG318" s="840"/>
      <c r="MZH318" s="840"/>
      <c r="MZI318" s="840"/>
      <c r="MZJ318" s="840"/>
      <c r="MZK318" s="840"/>
      <c r="MZL318" s="840"/>
      <c r="MZM318" s="840"/>
      <c r="MZN318" s="840"/>
      <c r="MZO318" s="840"/>
      <c r="MZP318" s="840"/>
      <c r="MZQ318" s="840"/>
      <c r="MZR318" s="840"/>
      <c r="MZS318" s="840"/>
      <c r="MZT318" s="840"/>
      <c r="MZU318" s="840"/>
      <c r="MZV318" s="840"/>
      <c r="MZW318" s="840"/>
      <c r="MZX318" s="840"/>
      <c r="MZY318" s="840"/>
      <c r="MZZ318" s="840"/>
      <c r="NAA318" s="840"/>
      <c r="NAB318" s="840"/>
      <c r="NAC318" s="840"/>
      <c r="NAD318" s="840"/>
      <c r="NAE318" s="840"/>
      <c r="NAF318" s="840"/>
      <c r="NAG318" s="840"/>
      <c r="NAH318" s="840"/>
      <c r="NAI318" s="840"/>
      <c r="NAJ318" s="840"/>
      <c r="NAK318" s="840"/>
      <c r="NAL318" s="840"/>
      <c r="NAM318" s="840"/>
      <c r="NAN318" s="840"/>
      <c r="NAO318" s="840"/>
      <c r="NAP318" s="840"/>
      <c r="NAQ318" s="840"/>
      <c r="NAR318" s="840"/>
      <c r="NAS318" s="840"/>
      <c r="NAT318" s="840"/>
      <c r="NAU318" s="840"/>
      <c r="NAV318" s="840"/>
      <c r="NAW318" s="840"/>
      <c r="NAX318" s="840"/>
      <c r="NAY318" s="840"/>
      <c r="NAZ318" s="840"/>
      <c r="NBA318" s="840"/>
      <c r="NBB318" s="840"/>
      <c r="NBC318" s="840"/>
      <c r="NBD318" s="840"/>
      <c r="NBE318" s="840"/>
      <c r="NBF318" s="840"/>
      <c r="NBG318" s="840"/>
      <c r="NBH318" s="840"/>
      <c r="NBI318" s="840"/>
      <c r="NBJ318" s="840"/>
      <c r="NBK318" s="840"/>
      <c r="NBL318" s="840"/>
      <c r="NBM318" s="840"/>
      <c r="NBN318" s="840"/>
      <c r="NBO318" s="840"/>
      <c r="NBP318" s="840"/>
      <c r="NBQ318" s="840"/>
      <c r="NBR318" s="840"/>
      <c r="NBS318" s="840"/>
      <c r="NBT318" s="840"/>
      <c r="NBU318" s="840"/>
      <c r="NBV318" s="840"/>
      <c r="NBW318" s="840"/>
      <c r="NBX318" s="840"/>
      <c r="NBY318" s="840"/>
      <c r="NBZ318" s="840"/>
      <c r="NCA318" s="840"/>
      <c r="NCB318" s="840"/>
      <c r="NCC318" s="840"/>
      <c r="NCD318" s="840"/>
      <c r="NCE318" s="840"/>
      <c r="NCF318" s="840"/>
      <c r="NCG318" s="840"/>
      <c r="NCH318" s="840"/>
      <c r="NCI318" s="840"/>
      <c r="NCJ318" s="840"/>
      <c r="NCK318" s="840"/>
      <c r="NCL318" s="840"/>
      <c r="NCM318" s="840"/>
      <c r="NCN318" s="840"/>
      <c r="NCO318" s="840"/>
      <c r="NCP318" s="840"/>
      <c r="NCQ318" s="840"/>
      <c r="NCR318" s="840"/>
      <c r="NCS318" s="840"/>
      <c r="NCT318" s="840"/>
      <c r="NCU318" s="840"/>
      <c r="NCV318" s="840"/>
      <c r="NCW318" s="840"/>
      <c r="NCX318" s="840"/>
      <c r="NCY318" s="840"/>
      <c r="NCZ318" s="840"/>
      <c r="NDA318" s="840"/>
      <c r="NDB318" s="840"/>
      <c r="NDC318" s="840"/>
      <c r="NDD318" s="840"/>
      <c r="NDE318" s="840"/>
      <c r="NDF318" s="840"/>
      <c r="NDG318" s="840"/>
      <c r="NDH318" s="840"/>
      <c r="NDI318" s="840"/>
      <c r="NDJ318" s="840"/>
      <c r="NDK318" s="840"/>
      <c r="NDL318" s="840"/>
      <c r="NDM318" s="840"/>
      <c r="NDN318" s="840"/>
      <c r="NDO318" s="840"/>
      <c r="NDP318" s="840"/>
      <c r="NDQ318" s="840"/>
      <c r="NDR318" s="840"/>
      <c r="NDS318" s="840"/>
      <c r="NDT318" s="840"/>
      <c r="NDU318" s="840"/>
      <c r="NDV318" s="840"/>
      <c r="NDW318" s="840"/>
      <c r="NDX318" s="840"/>
      <c r="NDY318" s="840"/>
      <c r="NDZ318" s="840"/>
      <c r="NEA318" s="840"/>
      <c r="NEB318" s="840"/>
      <c r="NEC318" s="840"/>
      <c r="NED318" s="840"/>
      <c r="NEE318" s="840"/>
      <c r="NEF318" s="840"/>
      <c r="NEG318" s="840"/>
      <c r="NEH318" s="840"/>
      <c r="NEI318" s="840"/>
      <c r="NEJ318" s="840"/>
      <c r="NEK318" s="840"/>
      <c r="NEL318" s="840"/>
      <c r="NEM318" s="840"/>
      <c r="NEN318" s="840"/>
      <c r="NEO318" s="840"/>
      <c r="NEP318" s="840"/>
      <c r="NEQ318" s="840"/>
      <c r="NER318" s="840"/>
      <c r="NES318" s="840"/>
      <c r="NET318" s="840"/>
      <c r="NEU318" s="840"/>
      <c r="NEV318" s="840"/>
      <c r="NEW318" s="840"/>
      <c r="NEX318" s="840"/>
      <c r="NEY318" s="840"/>
      <c r="NEZ318" s="840"/>
      <c r="NFA318" s="840"/>
      <c r="NFB318" s="840"/>
      <c r="NFC318" s="840"/>
      <c r="NFD318" s="840"/>
      <c r="NFE318" s="840"/>
      <c r="NFF318" s="840"/>
      <c r="NFG318" s="840"/>
      <c r="NFH318" s="840"/>
      <c r="NFI318" s="840"/>
      <c r="NFJ318" s="840"/>
      <c r="NFK318" s="840"/>
      <c r="NFL318" s="840"/>
      <c r="NFM318" s="840"/>
      <c r="NFN318" s="840"/>
      <c r="NFO318" s="840"/>
      <c r="NFP318" s="840"/>
      <c r="NFQ318" s="840"/>
      <c r="NFR318" s="840"/>
      <c r="NFS318" s="840"/>
      <c r="NFT318" s="840"/>
      <c r="NFU318" s="840"/>
      <c r="NFV318" s="840"/>
      <c r="NFW318" s="840"/>
      <c r="NFX318" s="840"/>
      <c r="NFY318" s="840"/>
      <c r="NFZ318" s="840"/>
      <c r="NGA318" s="840"/>
      <c r="NGB318" s="840"/>
      <c r="NGC318" s="840"/>
      <c r="NGD318" s="840"/>
      <c r="NGE318" s="840"/>
      <c r="NGF318" s="840"/>
      <c r="NGG318" s="840"/>
      <c r="NGH318" s="840"/>
      <c r="NGI318" s="840"/>
      <c r="NGJ318" s="840"/>
      <c r="NGK318" s="840"/>
      <c r="NGL318" s="840"/>
      <c r="NGM318" s="840"/>
      <c r="NGN318" s="840"/>
      <c r="NGO318" s="840"/>
      <c r="NGP318" s="840"/>
      <c r="NGQ318" s="840"/>
      <c r="NGR318" s="840"/>
      <c r="NGS318" s="840"/>
      <c r="NGT318" s="840"/>
      <c r="NGU318" s="840"/>
      <c r="NGV318" s="840"/>
      <c r="NGW318" s="840"/>
      <c r="NGX318" s="840"/>
      <c r="NGY318" s="840"/>
      <c r="NGZ318" s="840"/>
      <c r="NHA318" s="840"/>
      <c r="NHB318" s="840"/>
      <c r="NHC318" s="840"/>
      <c r="NHD318" s="840"/>
      <c r="NHE318" s="840"/>
      <c r="NHF318" s="840"/>
      <c r="NHG318" s="840"/>
      <c r="NHH318" s="840"/>
      <c r="NHI318" s="840"/>
      <c r="NHJ318" s="840"/>
      <c r="NHK318" s="840"/>
      <c r="NHL318" s="840"/>
      <c r="NHM318" s="840"/>
      <c r="NHN318" s="840"/>
      <c r="NHO318" s="840"/>
      <c r="NHP318" s="840"/>
      <c r="NHQ318" s="840"/>
      <c r="NHR318" s="840"/>
      <c r="NHS318" s="840"/>
      <c r="NHT318" s="840"/>
      <c r="NHU318" s="840"/>
      <c r="NHV318" s="840"/>
      <c r="NHW318" s="840"/>
      <c r="NHX318" s="840"/>
      <c r="NHY318" s="840"/>
      <c r="NHZ318" s="840"/>
      <c r="NIA318" s="840"/>
      <c r="NIB318" s="840"/>
      <c r="NIC318" s="840"/>
      <c r="NID318" s="840"/>
      <c r="NIE318" s="840"/>
      <c r="NIF318" s="840"/>
      <c r="NIG318" s="840"/>
      <c r="NIH318" s="840"/>
      <c r="NII318" s="840"/>
      <c r="NIJ318" s="840"/>
      <c r="NIK318" s="840"/>
      <c r="NIL318" s="840"/>
      <c r="NIM318" s="840"/>
      <c r="NIN318" s="840"/>
      <c r="NIO318" s="840"/>
      <c r="NIP318" s="840"/>
      <c r="NIQ318" s="840"/>
      <c r="NIR318" s="840"/>
      <c r="NIS318" s="840"/>
      <c r="NIT318" s="840"/>
      <c r="NIU318" s="840"/>
      <c r="NIV318" s="840"/>
      <c r="NIW318" s="840"/>
      <c r="NIX318" s="840"/>
      <c r="NIY318" s="840"/>
      <c r="NIZ318" s="840"/>
      <c r="NJA318" s="840"/>
      <c r="NJB318" s="840"/>
      <c r="NJC318" s="840"/>
      <c r="NJD318" s="840"/>
      <c r="NJE318" s="840"/>
      <c r="NJF318" s="840"/>
      <c r="NJG318" s="840"/>
      <c r="NJH318" s="840"/>
      <c r="NJI318" s="840"/>
      <c r="NJJ318" s="840"/>
      <c r="NJK318" s="840"/>
      <c r="NJL318" s="840"/>
      <c r="NJM318" s="840"/>
      <c r="NJN318" s="840"/>
      <c r="NJO318" s="840"/>
      <c r="NJP318" s="840"/>
      <c r="NJQ318" s="840"/>
      <c r="NJR318" s="840"/>
      <c r="NJS318" s="840"/>
      <c r="NJT318" s="840"/>
      <c r="NJU318" s="840"/>
      <c r="NJV318" s="840"/>
      <c r="NJW318" s="840"/>
      <c r="NJX318" s="840"/>
      <c r="NJY318" s="840"/>
      <c r="NJZ318" s="840"/>
      <c r="NKA318" s="840"/>
      <c r="NKB318" s="840"/>
      <c r="NKC318" s="840"/>
      <c r="NKD318" s="840"/>
      <c r="NKE318" s="840"/>
      <c r="NKF318" s="840"/>
      <c r="NKG318" s="840"/>
      <c r="NKH318" s="840"/>
      <c r="NKI318" s="840"/>
      <c r="NKJ318" s="840"/>
      <c r="NKK318" s="840"/>
      <c r="NKL318" s="840"/>
      <c r="NKM318" s="840"/>
      <c r="NKN318" s="840"/>
      <c r="NKO318" s="840"/>
      <c r="NKP318" s="840"/>
      <c r="NKQ318" s="840"/>
      <c r="NKR318" s="840"/>
      <c r="NKS318" s="840"/>
      <c r="NKT318" s="840"/>
      <c r="NKU318" s="840"/>
      <c r="NKV318" s="840"/>
      <c r="NKW318" s="840"/>
      <c r="NKX318" s="840"/>
      <c r="NKY318" s="840"/>
      <c r="NKZ318" s="840"/>
      <c r="NLA318" s="840"/>
      <c r="NLB318" s="840"/>
      <c r="NLC318" s="840"/>
      <c r="NLD318" s="840"/>
      <c r="NLE318" s="840"/>
      <c r="NLF318" s="840"/>
      <c r="NLG318" s="840"/>
      <c r="NLH318" s="840"/>
      <c r="NLI318" s="840"/>
      <c r="NLJ318" s="840"/>
      <c r="NLK318" s="840"/>
      <c r="NLL318" s="840"/>
      <c r="NLM318" s="840"/>
      <c r="NLN318" s="840"/>
      <c r="NLO318" s="840"/>
      <c r="NLP318" s="840"/>
      <c r="NLQ318" s="840"/>
      <c r="NLR318" s="840"/>
      <c r="NLS318" s="840"/>
      <c r="NLT318" s="840"/>
      <c r="NLU318" s="840"/>
      <c r="NLV318" s="840"/>
      <c r="NLW318" s="840"/>
      <c r="NLX318" s="840"/>
      <c r="NLY318" s="840"/>
      <c r="NLZ318" s="840"/>
      <c r="NMA318" s="840"/>
      <c r="NMB318" s="840"/>
      <c r="NMC318" s="840"/>
      <c r="NMD318" s="840"/>
      <c r="NME318" s="840"/>
      <c r="NMF318" s="840"/>
      <c r="NMG318" s="840"/>
      <c r="NMH318" s="840"/>
      <c r="NMI318" s="840"/>
      <c r="NMJ318" s="840"/>
      <c r="NMK318" s="840"/>
      <c r="NML318" s="840"/>
      <c r="NMM318" s="840"/>
      <c r="NMN318" s="840"/>
      <c r="NMO318" s="840"/>
      <c r="NMP318" s="840"/>
      <c r="NMQ318" s="840"/>
      <c r="NMR318" s="840"/>
      <c r="NMS318" s="840"/>
      <c r="NMT318" s="840"/>
      <c r="NMU318" s="840"/>
      <c r="NMV318" s="840"/>
      <c r="NMW318" s="840"/>
      <c r="NMX318" s="840"/>
      <c r="NMY318" s="840"/>
      <c r="NMZ318" s="840"/>
      <c r="NNA318" s="840"/>
      <c r="NNB318" s="840"/>
      <c r="NNC318" s="840"/>
      <c r="NND318" s="840"/>
      <c r="NNE318" s="840"/>
      <c r="NNF318" s="840"/>
      <c r="NNG318" s="840"/>
      <c r="NNH318" s="840"/>
      <c r="NNI318" s="840"/>
      <c r="NNJ318" s="840"/>
      <c r="NNK318" s="840"/>
      <c r="NNL318" s="840"/>
      <c r="NNM318" s="840"/>
      <c r="NNN318" s="840"/>
      <c r="NNO318" s="840"/>
      <c r="NNP318" s="840"/>
      <c r="NNQ318" s="840"/>
      <c r="NNR318" s="840"/>
      <c r="NNS318" s="840"/>
      <c r="NNT318" s="840"/>
      <c r="NNU318" s="840"/>
      <c r="NNV318" s="840"/>
      <c r="NNW318" s="840"/>
      <c r="NNX318" s="840"/>
      <c r="NNY318" s="840"/>
      <c r="NNZ318" s="840"/>
      <c r="NOA318" s="840"/>
      <c r="NOB318" s="840"/>
      <c r="NOC318" s="840"/>
      <c r="NOD318" s="840"/>
      <c r="NOE318" s="840"/>
      <c r="NOF318" s="840"/>
      <c r="NOG318" s="840"/>
      <c r="NOH318" s="840"/>
      <c r="NOI318" s="840"/>
      <c r="NOJ318" s="840"/>
      <c r="NOK318" s="840"/>
      <c r="NOL318" s="840"/>
      <c r="NOM318" s="840"/>
      <c r="NON318" s="840"/>
      <c r="NOO318" s="840"/>
      <c r="NOP318" s="840"/>
      <c r="NOQ318" s="840"/>
      <c r="NOR318" s="840"/>
      <c r="NOS318" s="840"/>
      <c r="NOT318" s="840"/>
      <c r="NOU318" s="840"/>
      <c r="NOV318" s="840"/>
      <c r="NOW318" s="840"/>
      <c r="NOX318" s="840"/>
      <c r="NOY318" s="840"/>
      <c r="NOZ318" s="840"/>
      <c r="NPA318" s="840"/>
      <c r="NPB318" s="840"/>
      <c r="NPC318" s="840"/>
      <c r="NPD318" s="840"/>
      <c r="NPE318" s="840"/>
      <c r="NPF318" s="840"/>
      <c r="NPG318" s="840"/>
      <c r="NPH318" s="840"/>
      <c r="NPI318" s="840"/>
      <c r="NPJ318" s="840"/>
      <c r="NPK318" s="840"/>
      <c r="NPL318" s="840"/>
      <c r="NPM318" s="840"/>
      <c r="NPN318" s="840"/>
      <c r="NPO318" s="840"/>
      <c r="NPP318" s="840"/>
      <c r="NPQ318" s="840"/>
      <c r="NPR318" s="840"/>
      <c r="NPS318" s="840"/>
      <c r="NPT318" s="840"/>
      <c r="NPU318" s="840"/>
      <c r="NPV318" s="840"/>
      <c r="NPW318" s="840"/>
      <c r="NPX318" s="840"/>
      <c r="NPY318" s="840"/>
      <c r="NPZ318" s="840"/>
      <c r="NQA318" s="840"/>
      <c r="NQB318" s="840"/>
      <c r="NQC318" s="840"/>
      <c r="NQD318" s="840"/>
      <c r="NQE318" s="840"/>
      <c r="NQF318" s="840"/>
      <c r="NQG318" s="840"/>
      <c r="NQH318" s="840"/>
      <c r="NQI318" s="840"/>
      <c r="NQJ318" s="840"/>
      <c r="NQK318" s="840"/>
      <c r="NQL318" s="840"/>
      <c r="NQM318" s="840"/>
      <c r="NQN318" s="840"/>
      <c r="NQO318" s="840"/>
      <c r="NQP318" s="840"/>
      <c r="NQQ318" s="840"/>
      <c r="NQR318" s="840"/>
      <c r="NQS318" s="840"/>
      <c r="NQT318" s="840"/>
      <c r="NQU318" s="840"/>
      <c r="NQV318" s="840"/>
      <c r="NQW318" s="840"/>
      <c r="NQX318" s="840"/>
      <c r="NQY318" s="840"/>
      <c r="NQZ318" s="840"/>
      <c r="NRA318" s="840"/>
      <c r="NRB318" s="840"/>
      <c r="NRC318" s="840"/>
      <c r="NRD318" s="840"/>
      <c r="NRE318" s="840"/>
      <c r="NRF318" s="840"/>
      <c r="NRG318" s="840"/>
      <c r="NRH318" s="840"/>
      <c r="NRI318" s="840"/>
      <c r="NRJ318" s="840"/>
      <c r="NRK318" s="840"/>
      <c r="NRL318" s="840"/>
      <c r="NRM318" s="840"/>
      <c r="NRN318" s="840"/>
      <c r="NRO318" s="840"/>
      <c r="NRP318" s="840"/>
      <c r="NRQ318" s="840"/>
      <c r="NRR318" s="840"/>
      <c r="NRS318" s="840"/>
      <c r="NRT318" s="840"/>
      <c r="NRU318" s="840"/>
      <c r="NRV318" s="840"/>
      <c r="NRW318" s="840"/>
      <c r="NRX318" s="840"/>
      <c r="NRY318" s="840"/>
      <c r="NRZ318" s="840"/>
      <c r="NSA318" s="840"/>
      <c r="NSB318" s="840"/>
      <c r="NSC318" s="840"/>
      <c r="NSD318" s="840"/>
      <c r="NSE318" s="840"/>
      <c r="NSF318" s="840"/>
      <c r="NSG318" s="840"/>
      <c r="NSH318" s="840"/>
      <c r="NSI318" s="840"/>
      <c r="NSJ318" s="840"/>
      <c r="NSK318" s="840"/>
      <c r="NSL318" s="840"/>
      <c r="NSM318" s="840"/>
      <c r="NSN318" s="840"/>
      <c r="NSO318" s="840"/>
      <c r="NSP318" s="840"/>
      <c r="NSQ318" s="840"/>
      <c r="NSR318" s="840"/>
      <c r="NSS318" s="840"/>
      <c r="NST318" s="840"/>
      <c r="NSU318" s="840"/>
      <c r="NSV318" s="840"/>
      <c r="NSW318" s="840"/>
      <c r="NSX318" s="840"/>
      <c r="NSY318" s="840"/>
      <c r="NSZ318" s="840"/>
      <c r="NTA318" s="840"/>
      <c r="NTB318" s="840"/>
      <c r="NTC318" s="840"/>
      <c r="NTD318" s="840"/>
      <c r="NTE318" s="840"/>
      <c r="NTF318" s="840"/>
      <c r="NTG318" s="840"/>
      <c r="NTH318" s="840"/>
      <c r="NTI318" s="840"/>
      <c r="NTJ318" s="840"/>
      <c r="NTK318" s="840"/>
      <c r="NTL318" s="840"/>
      <c r="NTM318" s="840"/>
      <c r="NTN318" s="840"/>
      <c r="NTO318" s="840"/>
      <c r="NTP318" s="840"/>
      <c r="NTQ318" s="840"/>
      <c r="NTR318" s="840"/>
      <c r="NTS318" s="840"/>
      <c r="NTT318" s="840"/>
      <c r="NTU318" s="840"/>
      <c r="NTV318" s="840"/>
      <c r="NTW318" s="840"/>
      <c r="NTX318" s="840"/>
      <c r="NTY318" s="840"/>
      <c r="NTZ318" s="840"/>
      <c r="NUA318" s="840"/>
      <c r="NUB318" s="840"/>
      <c r="NUC318" s="840"/>
      <c r="NUD318" s="840"/>
      <c r="NUE318" s="840"/>
      <c r="NUF318" s="840"/>
      <c r="NUG318" s="840"/>
      <c r="NUH318" s="840"/>
      <c r="NUI318" s="840"/>
      <c r="NUJ318" s="840"/>
      <c r="NUK318" s="840"/>
      <c r="NUL318" s="840"/>
      <c r="NUM318" s="840"/>
      <c r="NUN318" s="840"/>
      <c r="NUO318" s="840"/>
      <c r="NUP318" s="840"/>
      <c r="NUQ318" s="840"/>
      <c r="NUR318" s="840"/>
      <c r="NUS318" s="840"/>
      <c r="NUT318" s="840"/>
      <c r="NUU318" s="840"/>
      <c r="NUV318" s="840"/>
      <c r="NUW318" s="840"/>
      <c r="NUX318" s="840"/>
      <c r="NUY318" s="840"/>
      <c r="NUZ318" s="840"/>
      <c r="NVA318" s="840"/>
      <c r="NVB318" s="840"/>
      <c r="NVC318" s="840"/>
      <c r="NVD318" s="840"/>
      <c r="NVE318" s="840"/>
      <c r="NVF318" s="840"/>
      <c r="NVG318" s="840"/>
      <c r="NVH318" s="840"/>
      <c r="NVI318" s="840"/>
      <c r="NVJ318" s="840"/>
      <c r="NVK318" s="840"/>
      <c r="NVL318" s="840"/>
      <c r="NVM318" s="840"/>
      <c r="NVN318" s="840"/>
      <c r="NVO318" s="840"/>
      <c r="NVP318" s="840"/>
      <c r="NVQ318" s="840"/>
      <c r="NVR318" s="840"/>
      <c r="NVS318" s="840"/>
      <c r="NVT318" s="840"/>
      <c r="NVU318" s="840"/>
      <c r="NVV318" s="840"/>
      <c r="NVW318" s="840"/>
      <c r="NVX318" s="840"/>
      <c r="NVY318" s="840"/>
      <c r="NVZ318" s="840"/>
      <c r="NWA318" s="840"/>
      <c r="NWB318" s="840"/>
      <c r="NWC318" s="840"/>
      <c r="NWD318" s="840"/>
      <c r="NWE318" s="840"/>
      <c r="NWF318" s="840"/>
      <c r="NWG318" s="840"/>
      <c r="NWH318" s="840"/>
      <c r="NWI318" s="840"/>
      <c r="NWJ318" s="840"/>
      <c r="NWK318" s="840"/>
      <c r="NWL318" s="840"/>
      <c r="NWM318" s="840"/>
      <c r="NWN318" s="840"/>
      <c r="NWO318" s="840"/>
      <c r="NWP318" s="840"/>
      <c r="NWQ318" s="840"/>
      <c r="NWR318" s="840"/>
      <c r="NWS318" s="840"/>
      <c r="NWT318" s="840"/>
      <c r="NWU318" s="840"/>
      <c r="NWV318" s="840"/>
      <c r="NWW318" s="840"/>
      <c r="NWX318" s="840"/>
      <c r="NWY318" s="840"/>
      <c r="NWZ318" s="840"/>
      <c r="NXA318" s="840"/>
      <c r="NXB318" s="840"/>
      <c r="NXC318" s="840"/>
      <c r="NXD318" s="840"/>
      <c r="NXE318" s="840"/>
      <c r="NXF318" s="840"/>
      <c r="NXG318" s="840"/>
      <c r="NXH318" s="840"/>
      <c r="NXI318" s="840"/>
      <c r="NXJ318" s="840"/>
      <c r="NXK318" s="840"/>
      <c r="NXL318" s="840"/>
      <c r="NXM318" s="840"/>
      <c r="NXN318" s="840"/>
      <c r="NXO318" s="840"/>
      <c r="NXP318" s="840"/>
      <c r="NXQ318" s="840"/>
      <c r="NXR318" s="840"/>
      <c r="NXS318" s="840"/>
      <c r="NXT318" s="840"/>
      <c r="NXU318" s="840"/>
      <c r="NXV318" s="840"/>
      <c r="NXW318" s="840"/>
      <c r="NXX318" s="840"/>
      <c r="NXY318" s="840"/>
      <c r="NXZ318" s="840"/>
      <c r="NYA318" s="840"/>
      <c r="NYB318" s="840"/>
      <c r="NYC318" s="840"/>
      <c r="NYD318" s="840"/>
      <c r="NYE318" s="840"/>
      <c r="NYF318" s="840"/>
      <c r="NYG318" s="840"/>
      <c r="NYH318" s="840"/>
      <c r="NYI318" s="840"/>
      <c r="NYJ318" s="840"/>
      <c r="NYK318" s="840"/>
      <c r="NYL318" s="840"/>
      <c r="NYM318" s="840"/>
      <c r="NYN318" s="840"/>
      <c r="NYO318" s="840"/>
      <c r="NYP318" s="840"/>
      <c r="NYQ318" s="840"/>
      <c r="NYR318" s="840"/>
      <c r="NYS318" s="840"/>
      <c r="NYT318" s="840"/>
      <c r="NYU318" s="840"/>
      <c r="NYV318" s="840"/>
      <c r="NYW318" s="840"/>
      <c r="NYX318" s="840"/>
      <c r="NYY318" s="840"/>
      <c r="NYZ318" s="840"/>
      <c r="NZA318" s="840"/>
      <c r="NZB318" s="840"/>
      <c r="NZC318" s="840"/>
      <c r="NZD318" s="840"/>
      <c r="NZE318" s="840"/>
      <c r="NZF318" s="840"/>
      <c r="NZG318" s="840"/>
      <c r="NZH318" s="840"/>
      <c r="NZI318" s="840"/>
      <c r="NZJ318" s="840"/>
      <c r="NZK318" s="840"/>
      <c r="NZL318" s="840"/>
      <c r="NZM318" s="840"/>
      <c r="NZN318" s="840"/>
      <c r="NZO318" s="840"/>
      <c r="NZP318" s="840"/>
      <c r="NZQ318" s="840"/>
      <c r="NZR318" s="840"/>
      <c r="NZS318" s="840"/>
      <c r="NZT318" s="840"/>
      <c r="NZU318" s="840"/>
      <c r="NZV318" s="840"/>
      <c r="NZW318" s="840"/>
      <c r="NZX318" s="840"/>
      <c r="NZY318" s="840"/>
      <c r="NZZ318" s="840"/>
      <c r="OAA318" s="840"/>
      <c r="OAB318" s="840"/>
      <c r="OAC318" s="840"/>
      <c r="OAD318" s="840"/>
      <c r="OAE318" s="840"/>
      <c r="OAF318" s="840"/>
      <c r="OAG318" s="840"/>
      <c r="OAH318" s="840"/>
      <c r="OAI318" s="840"/>
      <c r="OAJ318" s="840"/>
      <c r="OAK318" s="840"/>
      <c r="OAL318" s="840"/>
      <c r="OAM318" s="840"/>
      <c r="OAN318" s="840"/>
      <c r="OAO318" s="840"/>
      <c r="OAP318" s="840"/>
      <c r="OAQ318" s="840"/>
      <c r="OAR318" s="840"/>
      <c r="OAS318" s="840"/>
      <c r="OAT318" s="840"/>
      <c r="OAU318" s="840"/>
      <c r="OAV318" s="840"/>
      <c r="OAW318" s="840"/>
      <c r="OAX318" s="840"/>
      <c r="OAY318" s="840"/>
      <c r="OAZ318" s="840"/>
      <c r="OBA318" s="840"/>
      <c r="OBB318" s="840"/>
      <c r="OBC318" s="840"/>
      <c r="OBD318" s="840"/>
      <c r="OBE318" s="840"/>
      <c r="OBF318" s="840"/>
      <c r="OBG318" s="840"/>
      <c r="OBH318" s="840"/>
      <c r="OBI318" s="840"/>
      <c r="OBJ318" s="840"/>
      <c r="OBK318" s="840"/>
      <c r="OBL318" s="840"/>
      <c r="OBM318" s="840"/>
      <c r="OBN318" s="840"/>
      <c r="OBO318" s="840"/>
      <c r="OBP318" s="840"/>
      <c r="OBQ318" s="840"/>
      <c r="OBR318" s="840"/>
      <c r="OBS318" s="840"/>
      <c r="OBT318" s="840"/>
      <c r="OBU318" s="840"/>
      <c r="OBV318" s="840"/>
      <c r="OBW318" s="840"/>
      <c r="OBX318" s="840"/>
      <c r="OBY318" s="840"/>
      <c r="OBZ318" s="840"/>
      <c r="OCA318" s="840"/>
      <c r="OCB318" s="840"/>
      <c r="OCC318" s="840"/>
      <c r="OCD318" s="840"/>
      <c r="OCE318" s="840"/>
      <c r="OCF318" s="840"/>
      <c r="OCG318" s="840"/>
      <c r="OCH318" s="840"/>
      <c r="OCI318" s="840"/>
      <c r="OCJ318" s="840"/>
      <c r="OCK318" s="840"/>
      <c r="OCL318" s="840"/>
      <c r="OCM318" s="840"/>
      <c r="OCN318" s="840"/>
      <c r="OCO318" s="840"/>
      <c r="OCP318" s="840"/>
      <c r="OCQ318" s="840"/>
      <c r="OCR318" s="840"/>
      <c r="OCS318" s="840"/>
      <c r="OCT318" s="840"/>
      <c r="OCU318" s="840"/>
      <c r="OCV318" s="840"/>
      <c r="OCW318" s="840"/>
      <c r="OCX318" s="840"/>
      <c r="OCY318" s="840"/>
      <c r="OCZ318" s="840"/>
      <c r="ODA318" s="840"/>
      <c r="ODB318" s="840"/>
      <c r="ODC318" s="840"/>
      <c r="ODD318" s="840"/>
      <c r="ODE318" s="840"/>
      <c r="ODF318" s="840"/>
      <c r="ODG318" s="840"/>
      <c r="ODH318" s="840"/>
      <c r="ODI318" s="840"/>
      <c r="ODJ318" s="840"/>
      <c r="ODK318" s="840"/>
      <c r="ODL318" s="840"/>
      <c r="ODM318" s="840"/>
      <c r="ODN318" s="840"/>
      <c r="ODO318" s="840"/>
      <c r="ODP318" s="840"/>
      <c r="ODQ318" s="840"/>
      <c r="ODR318" s="840"/>
      <c r="ODS318" s="840"/>
      <c r="ODT318" s="840"/>
      <c r="ODU318" s="840"/>
      <c r="ODV318" s="840"/>
      <c r="ODW318" s="840"/>
      <c r="ODX318" s="840"/>
      <c r="ODY318" s="840"/>
      <c r="ODZ318" s="840"/>
      <c r="OEA318" s="840"/>
      <c r="OEB318" s="840"/>
      <c r="OEC318" s="840"/>
      <c r="OED318" s="840"/>
      <c r="OEE318" s="840"/>
      <c r="OEF318" s="840"/>
      <c r="OEG318" s="840"/>
      <c r="OEH318" s="840"/>
      <c r="OEI318" s="840"/>
      <c r="OEJ318" s="840"/>
      <c r="OEK318" s="840"/>
      <c r="OEL318" s="840"/>
      <c r="OEM318" s="840"/>
      <c r="OEN318" s="840"/>
      <c r="OEO318" s="840"/>
      <c r="OEP318" s="840"/>
      <c r="OEQ318" s="840"/>
      <c r="OER318" s="840"/>
      <c r="OES318" s="840"/>
      <c r="OET318" s="840"/>
      <c r="OEU318" s="840"/>
      <c r="OEV318" s="840"/>
      <c r="OEW318" s="840"/>
      <c r="OEX318" s="840"/>
      <c r="OEY318" s="840"/>
      <c r="OEZ318" s="840"/>
      <c r="OFA318" s="840"/>
      <c r="OFB318" s="840"/>
      <c r="OFC318" s="840"/>
      <c r="OFD318" s="840"/>
      <c r="OFE318" s="840"/>
      <c r="OFF318" s="840"/>
      <c r="OFG318" s="840"/>
      <c r="OFH318" s="840"/>
      <c r="OFI318" s="840"/>
      <c r="OFJ318" s="840"/>
      <c r="OFK318" s="840"/>
      <c r="OFL318" s="840"/>
      <c r="OFM318" s="840"/>
      <c r="OFN318" s="840"/>
      <c r="OFO318" s="840"/>
      <c r="OFP318" s="840"/>
      <c r="OFQ318" s="840"/>
      <c r="OFR318" s="840"/>
      <c r="OFS318" s="840"/>
      <c r="OFT318" s="840"/>
      <c r="OFU318" s="840"/>
      <c r="OFV318" s="840"/>
      <c r="OFW318" s="840"/>
      <c r="OFX318" s="840"/>
      <c r="OFY318" s="840"/>
      <c r="OFZ318" s="840"/>
      <c r="OGA318" s="840"/>
      <c r="OGB318" s="840"/>
      <c r="OGC318" s="840"/>
      <c r="OGD318" s="840"/>
      <c r="OGE318" s="840"/>
      <c r="OGF318" s="840"/>
      <c r="OGG318" s="840"/>
      <c r="OGH318" s="840"/>
      <c r="OGI318" s="840"/>
      <c r="OGJ318" s="840"/>
      <c r="OGK318" s="840"/>
      <c r="OGL318" s="840"/>
      <c r="OGM318" s="840"/>
      <c r="OGN318" s="840"/>
      <c r="OGO318" s="840"/>
      <c r="OGP318" s="840"/>
      <c r="OGQ318" s="840"/>
      <c r="OGR318" s="840"/>
      <c r="OGS318" s="840"/>
      <c r="OGT318" s="840"/>
      <c r="OGU318" s="840"/>
      <c r="OGV318" s="840"/>
      <c r="OGW318" s="840"/>
      <c r="OGX318" s="840"/>
      <c r="OGY318" s="840"/>
      <c r="OGZ318" s="840"/>
      <c r="OHA318" s="840"/>
      <c r="OHB318" s="840"/>
      <c r="OHC318" s="840"/>
      <c r="OHD318" s="840"/>
      <c r="OHE318" s="840"/>
      <c r="OHF318" s="840"/>
      <c r="OHG318" s="840"/>
      <c r="OHH318" s="840"/>
      <c r="OHI318" s="840"/>
      <c r="OHJ318" s="840"/>
      <c r="OHK318" s="840"/>
      <c r="OHL318" s="840"/>
      <c r="OHM318" s="840"/>
      <c r="OHN318" s="840"/>
      <c r="OHO318" s="840"/>
      <c r="OHP318" s="840"/>
      <c r="OHQ318" s="840"/>
      <c r="OHR318" s="840"/>
      <c r="OHS318" s="840"/>
      <c r="OHT318" s="840"/>
      <c r="OHU318" s="840"/>
      <c r="OHV318" s="840"/>
      <c r="OHW318" s="840"/>
      <c r="OHX318" s="840"/>
      <c r="OHY318" s="840"/>
      <c r="OHZ318" s="840"/>
      <c r="OIA318" s="840"/>
      <c r="OIB318" s="840"/>
      <c r="OIC318" s="840"/>
      <c r="OID318" s="840"/>
      <c r="OIE318" s="840"/>
      <c r="OIF318" s="840"/>
      <c r="OIG318" s="840"/>
      <c r="OIH318" s="840"/>
      <c r="OII318" s="840"/>
      <c r="OIJ318" s="840"/>
      <c r="OIK318" s="840"/>
      <c r="OIL318" s="840"/>
      <c r="OIM318" s="840"/>
      <c r="OIN318" s="840"/>
      <c r="OIO318" s="840"/>
      <c r="OIP318" s="840"/>
      <c r="OIQ318" s="840"/>
      <c r="OIR318" s="840"/>
      <c r="OIS318" s="840"/>
      <c r="OIT318" s="840"/>
      <c r="OIU318" s="840"/>
      <c r="OIV318" s="840"/>
      <c r="OIW318" s="840"/>
      <c r="OIX318" s="840"/>
      <c r="OIY318" s="840"/>
      <c r="OIZ318" s="840"/>
      <c r="OJA318" s="840"/>
      <c r="OJB318" s="840"/>
      <c r="OJC318" s="840"/>
      <c r="OJD318" s="840"/>
      <c r="OJE318" s="840"/>
      <c r="OJF318" s="840"/>
      <c r="OJG318" s="840"/>
      <c r="OJH318" s="840"/>
      <c r="OJI318" s="840"/>
      <c r="OJJ318" s="840"/>
      <c r="OJK318" s="840"/>
      <c r="OJL318" s="840"/>
      <c r="OJM318" s="840"/>
      <c r="OJN318" s="840"/>
      <c r="OJO318" s="840"/>
      <c r="OJP318" s="840"/>
      <c r="OJQ318" s="840"/>
      <c r="OJR318" s="840"/>
      <c r="OJS318" s="840"/>
      <c r="OJT318" s="840"/>
      <c r="OJU318" s="840"/>
      <c r="OJV318" s="840"/>
      <c r="OJW318" s="840"/>
      <c r="OJX318" s="840"/>
      <c r="OJY318" s="840"/>
      <c r="OJZ318" s="840"/>
      <c r="OKA318" s="840"/>
      <c r="OKB318" s="840"/>
      <c r="OKC318" s="840"/>
      <c r="OKD318" s="840"/>
      <c r="OKE318" s="840"/>
      <c r="OKF318" s="840"/>
      <c r="OKG318" s="840"/>
      <c r="OKH318" s="840"/>
      <c r="OKI318" s="840"/>
      <c r="OKJ318" s="840"/>
      <c r="OKK318" s="840"/>
      <c r="OKL318" s="840"/>
      <c r="OKM318" s="840"/>
      <c r="OKN318" s="840"/>
      <c r="OKO318" s="840"/>
      <c r="OKP318" s="840"/>
      <c r="OKQ318" s="840"/>
      <c r="OKR318" s="840"/>
      <c r="OKS318" s="840"/>
      <c r="OKT318" s="840"/>
      <c r="OKU318" s="840"/>
      <c r="OKV318" s="840"/>
      <c r="OKW318" s="840"/>
      <c r="OKX318" s="840"/>
      <c r="OKY318" s="840"/>
      <c r="OKZ318" s="840"/>
      <c r="OLA318" s="840"/>
      <c r="OLB318" s="840"/>
      <c r="OLC318" s="840"/>
      <c r="OLD318" s="840"/>
      <c r="OLE318" s="840"/>
      <c r="OLF318" s="840"/>
      <c r="OLG318" s="840"/>
      <c r="OLH318" s="840"/>
      <c r="OLI318" s="840"/>
      <c r="OLJ318" s="840"/>
      <c r="OLK318" s="840"/>
      <c r="OLL318" s="840"/>
      <c r="OLM318" s="840"/>
      <c r="OLN318" s="840"/>
      <c r="OLO318" s="840"/>
      <c r="OLP318" s="840"/>
      <c r="OLQ318" s="840"/>
      <c r="OLR318" s="840"/>
      <c r="OLS318" s="840"/>
      <c r="OLT318" s="840"/>
      <c r="OLU318" s="840"/>
      <c r="OLV318" s="840"/>
      <c r="OLW318" s="840"/>
      <c r="OLX318" s="840"/>
      <c r="OLY318" s="840"/>
      <c r="OLZ318" s="840"/>
      <c r="OMA318" s="840"/>
      <c r="OMB318" s="840"/>
      <c r="OMC318" s="840"/>
      <c r="OMD318" s="840"/>
      <c r="OME318" s="840"/>
      <c r="OMF318" s="840"/>
      <c r="OMG318" s="840"/>
      <c r="OMH318" s="840"/>
      <c r="OMI318" s="840"/>
      <c r="OMJ318" s="840"/>
      <c r="OMK318" s="840"/>
      <c r="OML318" s="840"/>
      <c r="OMM318" s="840"/>
      <c r="OMN318" s="840"/>
      <c r="OMO318" s="840"/>
      <c r="OMP318" s="840"/>
      <c r="OMQ318" s="840"/>
      <c r="OMR318" s="840"/>
      <c r="OMS318" s="840"/>
      <c r="OMT318" s="840"/>
      <c r="OMU318" s="840"/>
      <c r="OMV318" s="840"/>
      <c r="OMW318" s="840"/>
      <c r="OMX318" s="840"/>
      <c r="OMY318" s="840"/>
      <c r="OMZ318" s="840"/>
      <c r="ONA318" s="840"/>
      <c r="ONB318" s="840"/>
      <c r="ONC318" s="840"/>
      <c r="OND318" s="840"/>
      <c r="ONE318" s="840"/>
      <c r="ONF318" s="840"/>
      <c r="ONG318" s="840"/>
      <c r="ONH318" s="840"/>
      <c r="ONI318" s="840"/>
      <c r="ONJ318" s="840"/>
      <c r="ONK318" s="840"/>
      <c r="ONL318" s="840"/>
      <c r="ONM318" s="840"/>
      <c r="ONN318" s="840"/>
      <c r="ONO318" s="840"/>
      <c r="ONP318" s="840"/>
      <c r="ONQ318" s="840"/>
      <c r="ONR318" s="840"/>
      <c r="ONS318" s="840"/>
      <c r="ONT318" s="840"/>
      <c r="ONU318" s="840"/>
      <c r="ONV318" s="840"/>
      <c r="ONW318" s="840"/>
      <c r="ONX318" s="840"/>
      <c r="ONY318" s="840"/>
      <c r="ONZ318" s="840"/>
      <c r="OOA318" s="840"/>
      <c r="OOB318" s="840"/>
      <c r="OOC318" s="840"/>
      <c r="OOD318" s="840"/>
      <c r="OOE318" s="840"/>
      <c r="OOF318" s="840"/>
      <c r="OOG318" s="840"/>
      <c r="OOH318" s="840"/>
      <c r="OOI318" s="840"/>
      <c r="OOJ318" s="840"/>
      <c r="OOK318" s="840"/>
      <c r="OOL318" s="840"/>
      <c r="OOM318" s="840"/>
      <c r="OON318" s="840"/>
      <c r="OOO318" s="840"/>
      <c r="OOP318" s="840"/>
      <c r="OOQ318" s="840"/>
      <c r="OOR318" s="840"/>
      <c r="OOS318" s="840"/>
      <c r="OOT318" s="840"/>
      <c r="OOU318" s="840"/>
      <c r="OOV318" s="840"/>
      <c r="OOW318" s="840"/>
      <c r="OOX318" s="840"/>
      <c r="OOY318" s="840"/>
      <c r="OOZ318" s="840"/>
      <c r="OPA318" s="840"/>
      <c r="OPB318" s="840"/>
      <c r="OPC318" s="840"/>
      <c r="OPD318" s="840"/>
      <c r="OPE318" s="840"/>
      <c r="OPF318" s="840"/>
      <c r="OPG318" s="840"/>
      <c r="OPH318" s="840"/>
      <c r="OPI318" s="840"/>
      <c r="OPJ318" s="840"/>
      <c r="OPK318" s="840"/>
      <c r="OPL318" s="840"/>
      <c r="OPM318" s="840"/>
      <c r="OPN318" s="840"/>
      <c r="OPO318" s="840"/>
      <c r="OPP318" s="840"/>
      <c r="OPQ318" s="840"/>
      <c r="OPR318" s="840"/>
      <c r="OPS318" s="840"/>
      <c r="OPT318" s="840"/>
      <c r="OPU318" s="840"/>
      <c r="OPV318" s="840"/>
      <c r="OPW318" s="840"/>
      <c r="OPX318" s="840"/>
      <c r="OPY318" s="840"/>
      <c r="OPZ318" s="840"/>
      <c r="OQA318" s="840"/>
      <c r="OQB318" s="840"/>
      <c r="OQC318" s="840"/>
      <c r="OQD318" s="840"/>
      <c r="OQE318" s="840"/>
      <c r="OQF318" s="840"/>
      <c r="OQG318" s="840"/>
      <c r="OQH318" s="840"/>
      <c r="OQI318" s="840"/>
      <c r="OQJ318" s="840"/>
      <c r="OQK318" s="840"/>
      <c r="OQL318" s="840"/>
      <c r="OQM318" s="840"/>
      <c r="OQN318" s="840"/>
      <c r="OQO318" s="840"/>
      <c r="OQP318" s="840"/>
      <c r="OQQ318" s="840"/>
      <c r="OQR318" s="840"/>
      <c r="OQS318" s="840"/>
      <c r="OQT318" s="840"/>
      <c r="OQU318" s="840"/>
      <c r="OQV318" s="840"/>
      <c r="OQW318" s="840"/>
      <c r="OQX318" s="840"/>
      <c r="OQY318" s="840"/>
      <c r="OQZ318" s="840"/>
      <c r="ORA318" s="840"/>
      <c r="ORB318" s="840"/>
      <c r="ORC318" s="840"/>
      <c r="ORD318" s="840"/>
      <c r="ORE318" s="840"/>
      <c r="ORF318" s="840"/>
      <c r="ORG318" s="840"/>
      <c r="ORH318" s="840"/>
      <c r="ORI318" s="840"/>
      <c r="ORJ318" s="840"/>
      <c r="ORK318" s="840"/>
      <c r="ORL318" s="840"/>
      <c r="ORM318" s="840"/>
      <c r="ORN318" s="840"/>
      <c r="ORO318" s="840"/>
      <c r="ORP318" s="840"/>
      <c r="ORQ318" s="840"/>
      <c r="ORR318" s="840"/>
      <c r="ORS318" s="840"/>
      <c r="ORT318" s="840"/>
      <c r="ORU318" s="840"/>
      <c r="ORV318" s="840"/>
      <c r="ORW318" s="840"/>
      <c r="ORX318" s="840"/>
      <c r="ORY318" s="840"/>
      <c r="ORZ318" s="840"/>
      <c r="OSA318" s="840"/>
      <c r="OSB318" s="840"/>
      <c r="OSC318" s="840"/>
      <c r="OSD318" s="840"/>
      <c r="OSE318" s="840"/>
      <c r="OSF318" s="840"/>
      <c r="OSG318" s="840"/>
      <c r="OSH318" s="840"/>
      <c r="OSI318" s="840"/>
      <c r="OSJ318" s="840"/>
      <c r="OSK318" s="840"/>
      <c r="OSL318" s="840"/>
      <c r="OSM318" s="840"/>
      <c r="OSN318" s="840"/>
      <c r="OSO318" s="840"/>
      <c r="OSP318" s="840"/>
      <c r="OSQ318" s="840"/>
      <c r="OSR318" s="840"/>
      <c r="OSS318" s="840"/>
      <c r="OST318" s="840"/>
      <c r="OSU318" s="840"/>
      <c r="OSV318" s="840"/>
      <c r="OSW318" s="840"/>
      <c r="OSX318" s="840"/>
      <c r="OSY318" s="840"/>
      <c r="OSZ318" s="840"/>
      <c r="OTA318" s="840"/>
      <c r="OTB318" s="840"/>
      <c r="OTC318" s="840"/>
      <c r="OTD318" s="840"/>
      <c r="OTE318" s="840"/>
      <c r="OTF318" s="840"/>
      <c r="OTG318" s="840"/>
      <c r="OTH318" s="840"/>
      <c r="OTI318" s="840"/>
      <c r="OTJ318" s="840"/>
      <c r="OTK318" s="840"/>
      <c r="OTL318" s="840"/>
      <c r="OTM318" s="840"/>
      <c r="OTN318" s="840"/>
      <c r="OTO318" s="840"/>
      <c r="OTP318" s="840"/>
      <c r="OTQ318" s="840"/>
      <c r="OTR318" s="840"/>
      <c r="OTS318" s="840"/>
      <c r="OTT318" s="840"/>
      <c r="OTU318" s="840"/>
      <c r="OTV318" s="840"/>
      <c r="OTW318" s="840"/>
      <c r="OTX318" s="840"/>
      <c r="OTY318" s="840"/>
      <c r="OTZ318" s="840"/>
      <c r="OUA318" s="840"/>
      <c r="OUB318" s="840"/>
      <c r="OUC318" s="840"/>
      <c r="OUD318" s="840"/>
      <c r="OUE318" s="840"/>
      <c r="OUF318" s="840"/>
      <c r="OUG318" s="840"/>
      <c r="OUH318" s="840"/>
      <c r="OUI318" s="840"/>
      <c r="OUJ318" s="840"/>
      <c r="OUK318" s="840"/>
      <c r="OUL318" s="840"/>
      <c r="OUM318" s="840"/>
      <c r="OUN318" s="840"/>
      <c r="OUO318" s="840"/>
      <c r="OUP318" s="840"/>
      <c r="OUQ318" s="840"/>
      <c r="OUR318" s="840"/>
      <c r="OUS318" s="840"/>
      <c r="OUT318" s="840"/>
      <c r="OUU318" s="840"/>
      <c r="OUV318" s="840"/>
      <c r="OUW318" s="840"/>
      <c r="OUX318" s="840"/>
      <c r="OUY318" s="840"/>
      <c r="OUZ318" s="840"/>
      <c r="OVA318" s="840"/>
      <c r="OVB318" s="840"/>
      <c r="OVC318" s="840"/>
      <c r="OVD318" s="840"/>
      <c r="OVE318" s="840"/>
      <c r="OVF318" s="840"/>
      <c r="OVG318" s="840"/>
      <c r="OVH318" s="840"/>
      <c r="OVI318" s="840"/>
      <c r="OVJ318" s="840"/>
      <c r="OVK318" s="840"/>
      <c r="OVL318" s="840"/>
      <c r="OVM318" s="840"/>
      <c r="OVN318" s="840"/>
      <c r="OVO318" s="840"/>
      <c r="OVP318" s="840"/>
      <c r="OVQ318" s="840"/>
      <c r="OVR318" s="840"/>
      <c r="OVS318" s="840"/>
      <c r="OVT318" s="840"/>
      <c r="OVU318" s="840"/>
      <c r="OVV318" s="840"/>
      <c r="OVW318" s="840"/>
      <c r="OVX318" s="840"/>
      <c r="OVY318" s="840"/>
      <c r="OVZ318" s="840"/>
      <c r="OWA318" s="840"/>
      <c r="OWB318" s="840"/>
      <c r="OWC318" s="840"/>
      <c r="OWD318" s="840"/>
      <c r="OWE318" s="840"/>
      <c r="OWF318" s="840"/>
      <c r="OWG318" s="840"/>
      <c r="OWH318" s="840"/>
      <c r="OWI318" s="840"/>
      <c r="OWJ318" s="840"/>
      <c r="OWK318" s="840"/>
      <c r="OWL318" s="840"/>
      <c r="OWM318" s="840"/>
      <c r="OWN318" s="840"/>
      <c r="OWO318" s="840"/>
      <c r="OWP318" s="840"/>
      <c r="OWQ318" s="840"/>
      <c r="OWR318" s="840"/>
      <c r="OWS318" s="840"/>
      <c r="OWT318" s="840"/>
      <c r="OWU318" s="840"/>
      <c r="OWV318" s="840"/>
      <c r="OWW318" s="840"/>
      <c r="OWX318" s="840"/>
      <c r="OWY318" s="840"/>
      <c r="OWZ318" s="840"/>
      <c r="OXA318" s="840"/>
      <c r="OXB318" s="840"/>
      <c r="OXC318" s="840"/>
      <c r="OXD318" s="840"/>
      <c r="OXE318" s="840"/>
      <c r="OXF318" s="840"/>
      <c r="OXG318" s="840"/>
      <c r="OXH318" s="840"/>
      <c r="OXI318" s="840"/>
      <c r="OXJ318" s="840"/>
      <c r="OXK318" s="840"/>
      <c r="OXL318" s="840"/>
      <c r="OXM318" s="840"/>
      <c r="OXN318" s="840"/>
      <c r="OXO318" s="840"/>
      <c r="OXP318" s="840"/>
      <c r="OXQ318" s="840"/>
      <c r="OXR318" s="840"/>
      <c r="OXS318" s="840"/>
      <c r="OXT318" s="840"/>
      <c r="OXU318" s="840"/>
      <c r="OXV318" s="840"/>
      <c r="OXW318" s="840"/>
      <c r="OXX318" s="840"/>
      <c r="OXY318" s="840"/>
      <c r="OXZ318" s="840"/>
      <c r="OYA318" s="840"/>
      <c r="OYB318" s="840"/>
      <c r="OYC318" s="840"/>
      <c r="OYD318" s="840"/>
      <c r="OYE318" s="840"/>
      <c r="OYF318" s="840"/>
      <c r="OYG318" s="840"/>
      <c r="OYH318" s="840"/>
      <c r="OYI318" s="840"/>
      <c r="OYJ318" s="840"/>
      <c r="OYK318" s="840"/>
      <c r="OYL318" s="840"/>
      <c r="OYM318" s="840"/>
      <c r="OYN318" s="840"/>
      <c r="OYO318" s="840"/>
      <c r="OYP318" s="840"/>
      <c r="OYQ318" s="840"/>
      <c r="OYR318" s="840"/>
      <c r="OYS318" s="840"/>
      <c r="OYT318" s="840"/>
      <c r="OYU318" s="840"/>
      <c r="OYV318" s="840"/>
      <c r="OYW318" s="840"/>
      <c r="OYX318" s="840"/>
      <c r="OYY318" s="840"/>
      <c r="OYZ318" s="840"/>
      <c r="OZA318" s="840"/>
      <c r="OZB318" s="840"/>
      <c r="OZC318" s="840"/>
      <c r="OZD318" s="840"/>
      <c r="OZE318" s="840"/>
      <c r="OZF318" s="840"/>
      <c r="OZG318" s="840"/>
      <c r="OZH318" s="840"/>
      <c r="OZI318" s="840"/>
      <c r="OZJ318" s="840"/>
      <c r="OZK318" s="840"/>
      <c r="OZL318" s="840"/>
      <c r="OZM318" s="840"/>
      <c r="OZN318" s="840"/>
      <c r="OZO318" s="840"/>
      <c r="OZP318" s="840"/>
      <c r="OZQ318" s="840"/>
      <c r="OZR318" s="840"/>
      <c r="OZS318" s="840"/>
      <c r="OZT318" s="840"/>
      <c r="OZU318" s="840"/>
      <c r="OZV318" s="840"/>
      <c r="OZW318" s="840"/>
      <c r="OZX318" s="840"/>
      <c r="OZY318" s="840"/>
      <c r="OZZ318" s="840"/>
      <c r="PAA318" s="840"/>
      <c r="PAB318" s="840"/>
      <c r="PAC318" s="840"/>
      <c r="PAD318" s="840"/>
      <c r="PAE318" s="840"/>
      <c r="PAF318" s="840"/>
      <c r="PAG318" s="840"/>
      <c r="PAH318" s="840"/>
      <c r="PAI318" s="840"/>
      <c r="PAJ318" s="840"/>
      <c r="PAK318" s="840"/>
      <c r="PAL318" s="840"/>
      <c r="PAM318" s="840"/>
      <c r="PAN318" s="840"/>
      <c r="PAO318" s="840"/>
      <c r="PAP318" s="840"/>
      <c r="PAQ318" s="840"/>
      <c r="PAR318" s="840"/>
      <c r="PAS318" s="840"/>
      <c r="PAT318" s="840"/>
      <c r="PAU318" s="840"/>
      <c r="PAV318" s="840"/>
      <c r="PAW318" s="840"/>
      <c r="PAX318" s="840"/>
      <c r="PAY318" s="840"/>
      <c r="PAZ318" s="840"/>
      <c r="PBA318" s="840"/>
      <c r="PBB318" s="840"/>
      <c r="PBC318" s="840"/>
      <c r="PBD318" s="840"/>
      <c r="PBE318" s="840"/>
      <c r="PBF318" s="840"/>
      <c r="PBG318" s="840"/>
      <c r="PBH318" s="840"/>
      <c r="PBI318" s="840"/>
      <c r="PBJ318" s="840"/>
      <c r="PBK318" s="840"/>
      <c r="PBL318" s="840"/>
      <c r="PBM318" s="840"/>
      <c r="PBN318" s="840"/>
      <c r="PBO318" s="840"/>
      <c r="PBP318" s="840"/>
      <c r="PBQ318" s="840"/>
      <c r="PBR318" s="840"/>
      <c r="PBS318" s="840"/>
      <c r="PBT318" s="840"/>
      <c r="PBU318" s="840"/>
      <c r="PBV318" s="840"/>
      <c r="PBW318" s="840"/>
      <c r="PBX318" s="840"/>
      <c r="PBY318" s="840"/>
      <c r="PBZ318" s="840"/>
      <c r="PCA318" s="840"/>
      <c r="PCB318" s="840"/>
      <c r="PCC318" s="840"/>
      <c r="PCD318" s="840"/>
      <c r="PCE318" s="840"/>
      <c r="PCF318" s="840"/>
      <c r="PCG318" s="840"/>
      <c r="PCH318" s="840"/>
      <c r="PCI318" s="840"/>
      <c r="PCJ318" s="840"/>
      <c r="PCK318" s="840"/>
      <c r="PCL318" s="840"/>
      <c r="PCM318" s="840"/>
      <c r="PCN318" s="840"/>
      <c r="PCO318" s="840"/>
      <c r="PCP318" s="840"/>
      <c r="PCQ318" s="840"/>
      <c r="PCR318" s="840"/>
      <c r="PCS318" s="840"/>
      <c r="PCT318" s="840"/>
      <c r="PCU318" s="840"/>
      <c r="PCV318" s="840"/>
      <c r="PCW318" s="840"/>
      <c r="PCX318" s="840"/>
      <c r="PCY318" s="840"/>
      <c r="PCZ318" s="840"/>
      <c r="PDA318" s="840"/>
      <c r="PDB318" s="840"/>
      <c r="PDC318" s="840"/>
      <c r="PDD318" s="840"/>
      <c r="PDE318" s="840"/>
      <c r="PDF318" s="840"/>
      <c r="PDG318" s="840"/>
      <c r="PDH318" s="840"/>
      <c r="PDI318" s="840"/>
      <c r="PDJ318" s="840"/>
      <c r="PDK318" s="840"/>
      <c r="PDL318" s="840"/>
      <c r="PDM318" s="840"/>
      <c r="PDN318" s="840"/>
      <c r="PDO318" s="840"/>
      <c r="PDP318" s="840"/>
      <c r="PDQ318" s="840"/>
      <c r="PDR318" s="840"/>
      <c r="PDS318" s="840"/>
      <c r="PDT318" s="840"/>
      <c r="PDU318" s="840"/>
      <c r="PDV318" s="840"/>
      <c r="PDW318" s="840"/>
      <c r="PDX318" s="840"/>
      <c r="PDY318" s="840"/>
      <c r="PDZ318" s="840"/>
      <c r="PEA318" s="840"/>
      <c r="PEB318" s="840"/>
      <c r="PEC318" s="840"/>
      <c r="PED318" s="840"/>
      <c r="PEE318" s="840"/>
      <c r="PEF318" s="840"/>
      <c r="PEG318" s="840"/>
      <c r="PEH318" s="840"/>
      <c r="PEI318" s="840"/>
      <c r="PEJ318" s="840"/>
      <c r="PEK318" s="840"/>
      <c r="PEL318" s="840"/>
      <c r="PEM318" s="840"/>
      <c r="PEN318" s="840"/>
      <c r="PEO318" s="840"/>
      <c r="PEP318" s="840"/>
      <c r="PEQ318" s="840"/>
      <c r="PER318" s="840"/>
      <c r="PES318" s="840"/>
      <c r="PET318" s="840"/>
      <c r="PEU318" s="840"/>
      <c r="PEV318" s="840"/>
      <c r="PEW318" s="840"/>
      <c r="PEX318" s="840"/>
      <c r="PEY318" s="840"/>
      <c r="PEZ318" s="840"/>
      <c r="PFA318" s="840"/>
      <c r="PFB318" s="840"/>
      <c r="PFC318" s="840"/>
      <c r="PFD318" s="840"/>
      <c r="PFE318" s="840"/>
      <c r="PFF318" s="840"/>
      <c r="PFG318" s="840"/>
      <c r="PFH318" s="840"/>
      <c r="PFI318" s="840"/>
      <c r="PFJ318" s="840"/>
      <c r="PFK318" s="840"/>
      <c r="PFL318" s="840"/>
      <c r="PFM318" s="840"/>
      <c r="PFN318" s="840"/>
      <c r="PFO318" s="840"/>
      <c r="PFP318" s="840"/>
      <c r="PFQ318" s="840"/>
      <c r="PFR318" s="840"/>
      <c r="PFS318" s="840"/>
      <c r="PFT318" s="840"/>
      <c r="PFU318" s="840"/>
      <c r="PFV318" s="840"/>
      <c r="PFW318" s="840"/>
      <c r="PFX318" s="840"/>
      <c r="PFY318" s="840"/>
      <c r="PFZ318" s="840"/>
      <c r="PGA318" s="840"/>
      <c r="PGB318" s="840"/>
      <c r="PGC318" s="840"/>
      <c r="PGD318" s="840"/>
      <c r="PGE318" s="840"/>
      <c r="PGF318" s="840"/>
      <c r="PGG318" s="840"/>
      <c r="PGH318" s="840"/>
      <c r="PGI318" s="840"/>
      <c r="PGJ318" s="840"/>
      <c r="PGK318" s="840"/>
      <c r="PGL318" s="840"/>
      <c r="PGM318" s="840"/>
      <c r="PGN318" s="840"/>
      <c r="PGO318" s="840"/>
      <c r="PGP318" s="840"/>
      <c r="PGQ318" s="840"/>
      <c r="PGR318" s="840"/>
      <c r="PGS318" s="840"/>
      <c r="PGT318" s="840"/>
      <c r="PGU318" s="840"/>
      <c r="PGV318" s="840"/>
      <c r="PGW318" s="840"/>
      <c r="PGX318" s="840"/>
      <c r="PGY318" s="840"/>
      <c r="PGZ318" s="840"/>
      <c r="PHA318" s="840"/>
      <c r="PHB318" s="840"/>
      <c r="PHC318" s="840"/>
      <c r="PHD318" s="840"/>
      <c r="PHE318" s="840"/>
      <c r="PHF318" s="840"/>
      <c r="PHG318" s="840"/>
      <c r="PHH318" s="840"/>
      <c r="PHI318" s="840"/>
      <c r="PHJ318" s="840"/>
      <c r="PHK318" s="840"/>
      <c r="PHL318" s="840"/>
      <c r="PHM318" s="840"/>
      <c r="PHN318" s="840"/>
      <c r="PHO318" s="840"/>
      <c r="PHP318" s="840"/>
      <c r="PHQ318" s="840"/>
      <c r="PHR318" s="840"/>
      <c r="PHS318" s="840"/>
      <c r="PHT318" s="840"/>
      <c r="PHU318" s="840"/>
      <c r="PHV318" s="840"/>
      <c r="PHW318" s="840"/>
      <c r="PHX318" s="840"/>
      <c r="PHY318" s="840"/>
      <c r="PHZ318" s="840"/>
      <c r="PIA318" s="840"/>
      <c r="PIB318" s="840"/>
      <c r="PIC318" s="840"/>
      <c r="PID318" s="840"/>
      <c r="PIE318" s="840"/>
      <c r="PIF318" s="840"/>
      <c r="PIG318" s="840"/>
      <c r="PIH318" s="840"/>
      <c r="PII318" s="840"/>
      <c r="PIJ318" s="840"/>
      <c r="PIK318" s="840"/>
      <c r="PIL318" s="840"/>
      <c r="PIM318" s="840"/>
      <c r="PIN318" s="840"/>
      <c r="PIO318" s="840"/>
      <c r="PIP318" s="840"/>
      <c r="PIQ318" s="840"/>
      <c r="PIR318" s="840"/>
      <c r="PIS318" s="840"/>
      <c r="PIT318" s="840"/>
      <c r="PIU318" s="840"/>
      <c r="PIV318" s="840"/>
      <c r="PIW318" s="840"/>
      <c r="PIX318" s="840"/>
      <c r="PIY318" s="840"/>
      <c r="PIZ318" s="840"/>
      <c r="PJA318" s="840"/>
      <c r="PJB318" s="840"/>
      <c r="PJC318" s="840"/>
      <c r="PJD318" s="840"/>
      <c r="PJE318" s="840"/>
      <c r="PJF318" s="840"/>
      <c r="PJG318" s="840"/>
      <c r="PJH318" s="840"/>
      <c r="PJI318" s="840"/>
      <c r="PJJ318" s="840"/>
      <c r="PJK318" s="840"/>
      <c r="PJL318" s="840"/>
      <c r="PJM318" s="840"/>
      <c r="PJN318" s="840"/>
      <c r="PJO318" s="840"/>
      <c r="PJP318" s="840"/>
      <c r="PJQ318" s="840"/>
      <c r="PJR318" s="840"/>
      <c r="PJS318" s="840"/>
      <c r="PJT318" s="840"/>
      <c r="PJU318" s="840"/>
      <c r="PJV318" s="840"/>
      <c r="PJW318" s="840"/>
      <c r="PJX318" s="840"/>
      <c r="PJY318" s="840"/>
      <c r="PJZ318" s="840"/>
      <c r="PKA318" s="840"/>
      <c r="PKB318" s="840"/>
      <c r="PKC318" s="840"/>
      <c r="PKD318" s="840"/>
      <c r="PKE318" s="840"/>
      <c r="PKF318" s="840"/>
      <c r="PKG318" s="840"/>
      <c r="PKH318" s="840"/>
      <c r="PKI318" s="840"/>
      <c r="PKJ318" s="840"/>
      <c r="PKK318" s="840"/>
      <c r="PKL318" s="840"/>
      <c r="PKM318" s="840"/>
      <c r="PKN318" s="840"/>
      <c r="PKO318" s="840"/>
      <c r="PKP318" s="840"/>
      <c r="PKQ318" s="840"/>
      <c r="PKR318" s="840"/>
      <c r="PKS318" s="840"/>
      <c r="PKT318" s="840"/>
      <c r="PKU318" s="840"/>
      <c r="PKV318" s="840"/>
      <c r="PKW318" s="840"/>
      <c r="PKX318" s="840"/>
      <c r="PKY318" s="840"/>
      <c r="PKZ318" s="840"/>
      <c r="PLA318" s="840"/>
      <c r="PLB318" s="840"/>
      <c r="PLC318" s="840"/>
      <c r="PLD318" s="840"/>
      <c r="PLE318" s="840"/>
      <c r="PLF318" s="840"/>
      <c r="PLG318" s="840"/>
      <c r="PLH318" s="840"/>
      <c r="PLI318" s="840"/>
      <c r="PLJ318" s="840"/>
      <c r="PLK318" s="840"/>
      <c r="PLL318" s="840"/>
      <c r="PLM318" s="840"/>
      <c r="PLN318" s="840"/>
      <c r="PLO318" s="840"/>
      <c r="PLP318" s="840"/>
      <c r="PLQ318" s="840"/>
      <c r="PLR318" s="840"/>
      <c r="PLS318" s="840"/>
      <c r="PLT318" s="840"/>
      <c r="PLU318" s="840"/>
      <c r="PLV318" s="840"/>
      <c r="PLW318" s="840"/>
      <c r="PLX318" s="840"/>
      <c r="PLY318" s="840"/>
      <c r="PLZ318" s="840"/>
      <c r="PMA318" s="840"/>
      <c r="PMB318" s="840"/>
      <c r="PMC318" s="840"/>
      <c r="PMD318" s="840"/>
      <c r="PME318" s="840"/>
      <c r="PMF318" s="840"/>
      <c r="PMG318" s="840"/>
      <c r="PMH318" s="840"/>
      <c r="PMI318" s="840"/>
      <c r="PMJ318" s="840"/>
      <c r="PMK318" s="840"/>
      <c r="PML318" s="840"/>
      <c r="PMM318" s="840"/>
      <c r="PMN318" s="840"/>
      <c r="PMO318" s="840"/>
      <c r="PMP318" s="840"/>
      <c r="PMQ318" s="840"/>
      <c r="PMR318" s="840"/>
      <c r="PMS318" s="840"/>
      <c r="PMT318" s="840"/>
      <c r="PMU318" s="840"/>
      <c r="PMV318" s="840"/>
      <c r="PMW318" s="840"/>
      <c r="PMX318" s="840"/>
      <c r="PMY318" s="840"/>
      <c r="PMZ318" s="840"/>
      <c r="PNA318" s="840"/>
      <c r="PNB318" s="840"/>
      <c r="PNC318" s="840"/>
      <c r="PND318" s="840"/>
      <c r="PNE318" s="840"/>
      <c r="PNF318" s="840"/>
      <c r="PNG318" s="840"/>
      <c r="PNH318" s="840"/>
      <c r="PNI318" s="840"/>
      <c r="PNJ318" s="840"/>
      <c r="PNK318" s="840"/>
      <c r="PNL318" s="840"/>
      <c r="PNM318" s="840"/>
      <c r="PNN318" s="840"/>
      <c r="PNO318" s="840"/>
      <c r="PNP318" s="840"/>
      <c r="PNQ318" s="840"/>
      <c r="PNR318" s="840"/>
      <c r="PNS318" s="840"/>
      <c r="PNT318" s="840"/>
      <c r="PNU318" s="840"/>
      <c r="PNV318" s="840"/>
      <c r="PNW318" s="840"/>
      <c r="PNX318" s="840"/>
      <c r="PNY318" s="840"/>
      <c r="PNZ318" s="840"/>
      <c r="POA318" s="840"/>
      <c r="POB318" s="840"/>
      <c r="POC318" s="840"/>
      <c r="POD318" s="840"/>
      <c r="POE318" s="840"/>
      <c r="POF318" s="840"/>
      <c r="POG318" s="840"/>
      <c r="POH318" s="840"/>
      <c r="POI318" s="840"/>
      <c r="POJ318" s="840"/>
      <c r="POK318" s="840"/>
      <c r="POL318" s="840"/>
      <c r="POM318" s="840"/>
      <c r="PON318" s="840"/>
      <c r="POO318" s="840"/>
      <c r="POP318" s="840"/>
      <c r="POQ318" s="840"/>
      <c r="POR318" s="840"/>
      <c r="POS318" s="840"/>
      <c r="POT318" s="840"/>
      <c r="POU318" s="840"/>
      <c r="POV318" s="840"/>
      <c r="POW318" s="840"/>
      <c r="POX318" s="840"/>
      <c r="POY318" s="840"/>
      <c r="POZ318" s="840"/>
      <c r="PPA318" s="840"/>
      <c r="PPB318" s="840"/>
      <c r="PPC318" s="840"/>
      <c r="PPD318" s="840"/>
      <c r="PPE318" s="840"/>
      <c r="PPF318" s="840"/>
      <c r="PPG318" s="840"/>
      <c r="PPH318" s="840"/>
      <c r="PPI318" s="840"/>
      <c r="PPJ318" s="840"/>
      <c r="PPK318" s="840"/>
      <c r="PPL318" s="840"/>
      <c r="PPM318" s="840"/>
      <c r="PPN318" s="840"/>
      <c r="PPO318" s="840"/>
      <c r="PPP318" s="840"/>
      <c r="PPQ318" s="840"/>
      <c r="PPR318" s="840"/>
      <c r="PPS318" s="840"/>
      <c r="PPT318" s="840"/>
      <c r="PPU318" s="840"/>
      <c r="PPV318" s="840"/>
      <c r="PPW318" s="840"/>
      <c r="PPX318" s="840"/>
      <c r="PPY318" s="840"/>
      <c r="PPZ318" s="840"/>
      <c r="PQA318" s="840"/>
      <c r="PQB318" s="840"/>
      <c r="PQC318" s="840"/>
      <c r="PQD318" s="840"/>
      <c r="PQE318" s="840"/>
      <c r="PQF318" s="840"/>
      <c r="PQG318" s="840"/>
      <c r="PQH318" s="840"/>
      <c r="PQI318" s="840"/>
      <c r="PQJ318" s="840"/>
      <c r="PQK318" s="840"/>
      <c r="PQL318" s="840"/>
      <c r="PQM318" s="840"/>
      <c r="PQN318" s="840"/>
      <c r="PQO318" s="840"/>
      <c r="PQP318" s="840"/>
      <c r="PQQ318" s="840"/>
      <c r="PQR318" s="840"/>
      <c r="PQS318" s="840"/>
      <c r="PQT318" s="840"/>
      <c r="PQU318" s="840"/>
      <c r="PQV318" s="840"/>
      <c r="PQW318" s="840"/>
      <c r="PQX318" s="840"/>
      <c r="PQY318" s="840"/>
      <c r="PQZ318" s="840"/>
      <c r="PRA318" s="840"/>
      <c r="PRB318" s="840"/>
      <c r="PRC318" s="840"/>
      <c r="PRD318" s="840"/>
      <c r="PRE318" s="840"/>
      <c r="PRF318" s="840"/>
      <c r="PRG318" s="840"/>
      <c r="PRH318" s="840"/>
      <c r="PRI318" s="840"/>
      <c r="PRJ318" s="840"/>
      <c r="PRK318" s="840"/>
      <c r="PRL318" s="840"/>
      <c r="PRM318" s="840"/>
      <c r="PRN318" s="840"/>
      <c r="PRO318" s="840"/>
      <c r="PRP318" s="840"/>
      <c r="PRQ318" s="840"/>
      <c r="PRR318" s="840"/>
      <c r="PRS318" s="840"/>
      <c r="PRT318" s="840"/>
      <c r="PRU318" s="840"/>
      <c r="PRV318" s="840"/>
      <c r="PRW318" s="840"/>
      <c r="PRX318" s="840"/>
      <c r="PRY318" s="840"/>
      <c r="PRZ318" s="840"/>
      <c r="PSA318" s="840"/>
      <c r="PSB318" s="840"/>
      <c r="PSC318" s="840"/>
      <c r="PSD318" s="840"/>
      <c r="PSE318" s="840"/>
      <c r="PSF318" s="840"/>
      <c r="PSG318" s="840"/>
      <c r="PSH318" s="840"/>
      <c r="PSI318" s="840"/>
      <c r="PSJ318" s="840"/>
      <c r="PSK318" s="840"/>
      <c r="PSL318" s="840"/>
      <c r="PSM318" s="840"/>
      <c r="PSN318" s="840"/>
      <c r="PSO318" s="840"/>
      <c r="PSP318" s="840"/>
      <c r="PSQ318" s="840"/>
      <c r="PSR318" s="840"/>
      <c r="PSS318" s="840"/>
      <c r="PST318" s="840"/>
      <c r="PSU318" s="840"/>
      <c r="PSV318" s="840"/>
      <c r="PSW318" s="840"/>
      <c r="PSX318" s="840"/>
      <c r="PSY318" s="840"/>
      <c r="PSZ318" s="840"/>
      <c r="PTA318" s="840"/>
      <c r="PTB318" s="840"/>
      <c r="PTC318" s="840"/>
      <c r="PTD318" s="840"/>
      <c r="PTE318" s="840"/>
      <c r="PTF318" s="840"/>
      <c r="PTG318" s="840"/>
      <c r="PTH318" s="840"/>
      <c r="PTI318" s="840"/>
      <c r="PTJ318" s="840"/>
      <c r="PTK318" s="840"/>
      <c r="PTL318" s="840"/>
      <c r="PTM318" s="840"/>
      <c r="PTN318" s="840"/>
      <c r="PTO318" s="840"/>
      <c r="PTP318" s="840"/>
      <c r="PTQ318" s="840"/>
      <c r="PTR318" s="840"/>
      <c r="PTS318" s="840"/>
      <c r="PTT318" s="840"/>
      <c r="PTU318" s="840"/>
      <c r="PTV318" s="840"/>
      <c r="PTW318" s="840"/>
      <c r="PTX318" s="840"/>
      <c r="PTY318" s="840"/>
      <c r="PTZ318" s="840"/>
      <c r="PUA318" s="840"/>
      <c r="PUB318" s="840"/>
      <c r="PUC318" s="840"/>
      <c r="PUD318" s="840"/>
      <c r="PUE318" s="840"/>
      <c r="PUF318" s="840"/>
      <c r="PUG318" s="840"/>
      <c r="PUH318" s="840"/>
      <c r="PUI318" s="840"/>
      <c r="PUJ318" s="840"/>
      <c r="PUK318" s="840"/>
      <c r="PUL318" s="840"/>
      <c r="PUM318" s="840"/>
      <c r="PUN318" s="840"/>
      <c r="PUO318" s="840"/>
      <c r="PUP318" s="840"/>
      <c r="PUQ318" s="840"/>
      <c r="PUR318" s="840"/>
      <c r="PUS318" s="840"/>
      <c r="PUT318" s="840"/>
      <c r="PUU318" s="840"/>
      <c r="PUV318" s="840"/>
      <c r="PUW318" s="840"/>
      <c r="PUX318" s="840"/>
      <c r="PUY318" s="840"/>
      <c r="PUZ318" s="840"/>
      <c r="PVA318" s="840"/>
      <c r="PVB318" s="840"/>
      <c r="PVC318" s="840"/>
      <c r="PVD318" s="840"/>
      <c r="PVE318" s="840"/>
      <c r="PVF318" s="840"/>
      <c r="PVG318" s="840"/>
      <c r="PVH318" s="840"/>
      <c r="PVI318" s="840"/>
      <c r="PVJ318" s="840"/>
      <c r="PVK318" s="840"/>
      <c r="PVL318" s="840"/>
      <c r="PVM318" s="840"/>
      <c r="PVN318" s="840"/>
      <c r="PVO318" s="840"/>
      <c r="PVP318" s="840"/>
      <c r="PVQ318" s="840"/>
      <c r="PVR318" s="840"/>
      <c r="PVS318" s="840"/>
      <c r="PVT318" s="840"/>
      <c r="PVU318" s="840"/>
      <c r="PVV318" s="840"/>
      <c r="PVW318" s="840"/>
      <c r="PVX318" s="840"/>
      <c r="PVY318" s="840"/>
      <c r="PVZ318" s="840"/>
      <c r="PWA318" s="840"/>
      <c r="PWB318" s="840"/>
      <c r="PWC318" s="840"/>
      <c r="PWD318" s="840"/>
      <c r="PWE318" s="840"/>
      <c r="PWF318" s="840"/>
      <c r="PWG318" s="840"/>
      <c r="PWH318" s="840"/>
      <c r="PWI318" s="840"/>
      <c r="PWJ318" s="840"/>
      <c r="PWK318" s="840"/>
      <c r="PWL318" s="840"/>
      <c r="PWM318" s="840"/>
      <c r="PWN318" s="840"/>
      <c r="PWO318" s="840"/>
      <c r="PWP318" s="840"/>
      <c r="PWQ318" s="840"/>
      <c r="PWR318" s="840"/>
      <c r="PWS318" s="840"/>
      <c r="PWT318" s="840"/>
      <c r="PWU318" s="840"/>
      <c r="PWV318" s="840"/>
      <c r="PWW318" s="840"/>
      <c r="PWX318" s="840"/>
      <c r="PWY318" s="840"/>
      <c r="PWZ318" s="840"/>
      <c r="PXA318" s="840"/>
      <c r="PXB318" s="840"/>
      <c r="PXC318" s="840"/>
      <c r="PXD318" s="840"/>
      <c r="PXE318" s="840"/>
      <c r="PXF318" s="840"/>
      <c r="PXG318" s="840"/>
      <c r="PXH318" s="840"/>
      <c r="PXI318" s="840"/>
      <c r="PXJ318" s="840"/>
      <c r="PXK318" s="840"/>
      <c r="PXL318" s="840"/>
      <c r="PXM318" s="840"/>
      <c r="PXN318" s="840"/>
      <c r="PXO318" s="840"/>
      <c r="PXP318" s="840"/>
      <c r="PXQ318" s="840"/>
      <c r="PXR318" s="840"/>
      <c r="PXS318" s="840"/>
      <c r="PXT318" s="840"/>
      <c r="PXU318" s="840"/>
      <c r="PXV318" s="840"/>
      <c r="PXW318" s="840"/>
      <c r="PXX318" s="840"/>
      <c r="PXY318" s="840"/>
      <c r="PXZ318" s="840"/>
      <c r="PYA318" s="840"/>
      <c r="PYB318" s="840"/>
      <c r="PYC318" s="840"/>
      <c r="PYD318" s="840"/>
      <c r="PYE318" s="840"/>
      <c r="PYF318" s="840"/>
      <c r="PYG318" s="840"/>
      <c r="PYH318" s="840"/>
      <c r="PYI318" s="840"/>
      <c r="PYJ318" s="840"/>
      <c r="PYK318" s="840"/>
      <c r="PYL318" s="840"/>
      <c r="PYM318" s="840"/>
      <c r="PYN318" s="840"/>
      <c r="PYO318" s="840"/>
      <c r="PYP318" s="840"/>
      <c r="PYQ318" s="840"/>
      <c r="PYR318" s="840"/>
      <c r="PYS318" s="840"/>
      <c r="PYT318" s="840"/>
      <c r="PYU318" s="840"/>
      <c r="PYV318" s="840"/>
      <c r="PYW318" s="840"/>
      <c r="PYX318" s="840"/>
      <c r="PYY318" s="840"/>
      <c r="PYZ318" s="840"/>
      <c r="PZA318" s="840"/>
      <c r="PZB318" s="840"/>
      <c r="PZC318" s="840"/>
      <c r="PZD318" s="840"/>
      <c r="PZE318" s="840"/>
      <c r="PZF318" s="840"/>
      <c r="PZG318" s="840"/>
      <c r="PZH318" s="840"/>
      <c r="PZI318" s="840"/>
      <c r="PZJ318" s="840"/>
      <c r="PZK318" s="840"/>
      <c r="PZL318" s="840"/>
      <c r="PZM318" s="840"/>
      <c r="PZN318" s="840"/>
      <c r="PZO318" s="840"/>
      <c r="PZP318" s="840"/>
      <c r="PZQ318" s="840"/>
      <c r="PZR318" s="840"/>
      <c r="PZS318" s="840"/>
      <c r="PZT318" s="840"/>
      <c r="PZU318" s="840"/>
      <c r="PZV318" s="840"/>
      <c r="PZW318" s="840"/>
      <c r="PZX318" s="840"/>
      <c r="PZY318" s="840"/>
      <c r="PZZ318" s="840"/>
      <c r="QAA318" s="840"/>
      <c r="QAB318" s="840"/>
      <c r="QAC318" s="840"/>
      <c r="QAD318" s="840"/>
      <c r="QAE318" s="840"/>
      <c r="QAF318" s="840"/>
      <c r="QAG318" s="840"/>
      <c r="QAH318" s="840"/>
      <c r="QAI318" s="840"/>
      <c r="QAJ318" s="840"/>
      <c r="QAK318" s="840"/>
      <c r="QAL318" s="840"/>
      <c r="QAM318" s="840"/>
      <c r="QAN318" s="840"/>
      <c r="QAO318" s="840"/>
      <c r="QAP318" s="840"/>
      <c r="QAQ318" s="840"/>
      <c r="QAR318" s="840"/>
      <c r="QAS318" s="840"/>
      <c r="QAT318" s="840"/>
      <c r="QAU318" s="840"/>
      <c r="QAV318" s="840"/>
      <c r="QAW318" s="840"/>
      <c r="QAX318" s="840"/>
      <c r="QAY318" s="840"/>
      <c r="QAZ318" s="840"/>
      <c r="QBA318" s="840"/>
      <c r="QBB318" s="840"/>
      <c r="QBC318" s="840"/>
      <c r="QBD318" s="840"/>
      <c r="QBE318" s="840"/>
      <c r="QBF318" s="840"/>
      <c r="QBG318" s="840"/>
      <c r="QBH318" s="840"/>
      <c r="QBI318" s="840"/>
      <c r="QBJ318" s="840"/>
      <c r="QBK318" s="840"/>
      <c r="QBL318" s="840"/>
      <c r="QBM318" s="840"/>
      <c r="QBN318" s="840"/>
      <c r="QBO318" s="840"/>
      <c r="QBP318" s="840"/>
      <c r="QBQ318" s="840"/>
      <c r="QBR318" s="840"/>
      <c r="QBS318" s="840"/>
      <c r="QBT318" s="840"/>
      <c r="QBU318" s="840"/>
      <c r="QBV318" s="840"/>
      <c r="QBW318" s="840"/>
      <c r="QBX318" s="840"/>
      <c r="QBY318" s="840"/>
      <c r="QBZ318" s="840"/>
      <c r="QCA318" s="840"/>
      <c r="QCB318" s="840"/>
      <c r="QCC318" s="840"/>
      <c r="QCD318" s="840"/>
      <c r="QCE318" s="840"/>
      <c r="QCF318" s="840"/>
      <c r="QCG318" s="840"/>
      <c r="QCH318" s="840"/>
      <c r="QCI318" s="840"/>
      <c r="QCJ318" s="840"/>
      <c r="QCK318" s="840"/>
      <c r="QCL318" s="840"/>
      <c r="QCM318" s="840"/>
      <c r="QCN318" s="840"/>
      <c r="QCO318" s="840"/>
      <c r="QCP318" s="840"/>
      <c r="QCQ318" s="840"/>
      <c r="QCR318" s="840"/>
      <c r="QCS318" s="840"/>
      <c r="QCT318" s="840"/>
      <c r="QCU318" s="840"/>
      <c r="QCV318" s="840"/>
      <c r="QCW318" s="840"/>
      <c r="QCX318" s="840"/>
      <c r="QCY318" s="840"/>
      <c r="QCZ318" s="840"/>
      <c r="QDA318" s="840"/>
      <c r="QDB318" s="840"/>
      <c r="QDC318" s="840"/>
      <c r="QDD318" s="840"/>
      <c r="QDE318" s="840"/>
      <c r="QDF318" s="840"/>
      <c r="QDG318" s="840"/>
      <c r="QDH318" s="840"/>
      <c r="QDI318" s="840"/>
      <c r="QDJ318" s="840"/>
      <c r="QDK318" s="840"/>
      <c r="QDL318" s="840"/>
      <c r="QDM318" s="840"/>
      <c r="QDN318" s="840"/>
      <c r="QDO318" s="840"/>
      <c r="QDP318" s="840"/>
      <c r="QDQ318" s="840"/>
      <c r="QDR318" s="840"/>
      <c r="QDS318" s="840"/>
      <c r="QDT318" s="840"/>
      <c r="QDU318" s="840"/>
      <c r="QDV318" s="840"/>
      <c r="QDW318" s="840"/>
      <c r="QDX318" s="840"/>
      <c r="QDY318" s="840"/>
      <c r="QDZ318" s="840"/>
      <c r="QEA318" s="840"/>
      <c r="QEB318" s="840"/>
      <c r="QEC318" s="840"/>
      <c r="QED318" s="840"/>
      <c r="QEE318" s="840"/>
      <c r="QEF318" s="840"/>
      <c r="QEG318" s="840"/>
      <c r="QEH318" s="840"/>
      <c r="QEI318" s="840"/>
      <c r="QEJ318" s="840"/>
      <c r="QEK318" s="840"/>
      <c r="QEL318" s="840"/>
      <c r="QEM318" s="840"/>
      <c r="QEN318" s="840"/>
      <c r="QEO318" s="840"/>
      <c r="QEP318" s="840"/>
      <c r="QEQ318" s="840"/>
      <c r="QER318" s="840"/>
      <c r="QES318" s="840"/>
      <c r="QET318" s="840"/>
      <c r="QEU318" s="840"/>
      <c r="QEV318" s="840"/>
      <c r="QEW318" s="840"/>
      <c r="QEX318" s="840"/>
      <c r="QEY318" s="840"/>
      <c r="QEZ318" s="840"/>
      <c r="QFA318" s="840"/>
      <c r="QFB318" s="840"/>
      <c r="QFC318" s="840"/>
      <c r="QFD318" s="840"/>
      <c r="QFE318" s="840"/>
      <c r="QFF318" s="840"/>
      <c r="QFG318" s="840"/>
      <c r="QFH318" s="840"/>
      <c r="QFI318" s="840"/>
      <c r="QFJ318" s="840"/>
      <c r="QFK318" s="840"/>
      <c r="QFL318" s="840"/>
      <c r="QFM318" s="840"/>
      <c r="QFN318" s="840"/>
      <c r="QFO318" s="840"/>
      <c r="QFP318" s="840"/>
      <c r="QFQ318" s="840"/>
      <c r="QFR318" s="840"/>
      <c r="QFS318" s="840"/>
      <c r="QFT318" s="840"/>
      <c r="QFU318" s="840"/>
      <c r="QFV318" s="840"/>
      <c r="QFW318" s="840"/>
      <c r="QFX318" s="840"/>
      <c r="QFY318" s="840"/>
      <c r="QFZ318" s="840"/>
      <c r="QGA318" s="840"/>
      <c r="QGB318" s="840"/>
      <c r="QGC318" s="840"/>
      <c r="QGD318" s="840"/>
      <c r="QGE318" s="840"/>
      <c r="QGF318" s="840"/>
      <c r="QGG318" s="840"/>
      <c r="QGH318" s="840"/>
      <c r="QGI318" s="840"/>
      <c r="QGJ318" s="840"/>
      <c r="QGK318" s="840"/>
      <c r="QGL318" s="840"/>
      <c r="QGM318" s="840"/>
      <c r="QGN318" s="840"/>
      <c r="QGO318" s="840"/>
      <c r="QGP318" s="840"/>
      <c r="QGQ318" s="840"/>
      <c r="QGR318" s="840"/>
      <c r="QGS318" s="840"/>
      <c r="QGT318" s="840"/>
      <c r="QGU318" s="840"/>
      <c r="QGV318" s="840"/>
      <c r="QGW318" s="840"/>
      <c r="QGX318" s="840"/>
      <c r="QGY318" s="840"/>
      <c r="QGZ318" s="840"/>
      <c r="QHA318" s="840"/>
      <c r="QHB318" s="840"/>
      <c r="QHC318" s="840"/>
      <c r="QHD318" s="840"/>
      <c r="QHE318" s="840"/>
      <c r="QHF318" s="840"/>
      <c r="QHG318" s="840"/>
      <c r="QHH318" s="840"/>
      <c r="QHI318" s="840"/>
      <c r="QHJ318" s="840"/>
      <c r="QHK318" s="840"/>
      <c r="QHL318" s="840"/>
      <c r="QHM318" s="840"/>
      <c r="QHN318" s="840"/>
      <c r="QHO318" s="840"/>
      <c r="QHP318" s="840"/>
      <c r="QHQ318" s="840"/>
      <c r="QHR318" s="840"/>
      <c r="QHS318" s="840"/>
      <c r="QHT318" s="840"/>
      <c r="QHU318" s="840"/>
      <c r="QHV318" s="840"/>
      <c r="QHW318" s="840"/>
      <c r="QHX318" s="840"/>
      <c r="QHY318" s="840"/>
      <c r="QHZ318" s="840"/>
      <c r="QIA318" s="840"/>
      <c r="QIB318" s="840"/>
      <c r="QIC318" s="840"/>
      <c r="QID318" s="840"/>
      <c r="QIE318" s="840"/>
      <c r="QIF318" s="840"/>
      <c r="QIG318" s="840"/>
      <c r="QIH318" s="840"/>
      <c r="QII318" s="840"/>
      <c r="QIJ318" s="840"/>
      <c r="QIK318" s="840"/>
      <c r="QIL318" s="840"/>
      <c r="QIM318" s="840"/>
      <c r="QIN318" s="840"/>
      <c r="QIO318" s="840"/>
      <c r="QIP318" s="840"/>
      <c r="QIQ318" s="840"/>
      <c r="QIR318" s="840"/>
      <c r="QIS318" s="840"/>
      <c r="QIT318" s="840"/>
      <c r="QIU318" s="840"/>
      <c r="QIV318" s="840"/>
      <c r="QIW318" s="840"/>
      <c r="QIX318" s="840"/>
      <c r="QIY318" s="840"/>
      <c r="QIZ318" s="840"/>
      <c r="QJA318" s="840"/>
      <c r="QJB318" s="840"/>
      <c r="QJC318" s="840"/>
      <c r="QJD318" s="840"/>
      <c r="QJE318" s="840"/>
      <c r="QJF318" s="840"/>
      <c r="QJG318" s="840"/>
      <c r="QJH318" s="840"/>
      <c r="QJI318" s="840"/>
      <c r="QJJ318" s="840"/>
      <c r="QJK318" s="840"/>
      <c r="QJL318" s="840"/>
      <c r="QJM318" s="840"/>
      <c r="QJN318" s="840"/>
      <c r="QJO318" s="840"/>
      <c r="QJP318" s="840"/>
      <c r="QJQ318" s="840"/>
      <c r="QJR318" s="840"/>
      <c r="QJS318" s="840"/>
      <c r="QJT318" s="840"/>
      <c r="QJU318" s="840"/>
      <c r="QJV318" s="840"/>
      <c r="QJW318" s="840"/>
      <c r="QJX318" s="840"/>
      <c r="QJY318" s="840"/>
      <c r="QJZ318" s="840"/>
      <c r="QKA318" s="840"/>
      <c r="QKB318" s="840"/>
      <c r="QKC318" s="840"/>
      <c r="QKD318" s="840"/>
      <c r="QKE318" s="840"/>
      <c r="QKF318" s="840"/>
      <c r="QKG318" s="840"/>
      <c r="QKH318" s="840"/>
      <c r="QKI318" s="840"/>
      <c r="QKJ318" s="840"/>
      <c r="QKK318" s="840"/>
      <c r="QKL318" s="840"/>
      <c r="QKM318" s="840"/>
      <c r="QKN318" s="840"/>
      <c r="QKO318" s="840"/>
      <c r="QKP318" s="840"/>
      <c r="QKQ318" s="840"/>
      <c r="QKR318" s="840"/>
      <c r="QKS318" s="840"/>
      <c r="QKT318" s="840"/>
      <c r="QKU318" s="840"/>
      <c r="QKV318" s="840"/>
      <c r="QKW318" s="840"/>
      <c r="QKX318" s="840"/>
      <c r="QKY318" s="840"/>
      <c r="QKZ318" s="840"/>
      <c r="QLA318" s="840"/>
      <c r="QLB318" s="840"/>
      <c r="QLC318" s="840"/>
      <c r="QLD318" s="840"/>
      <c r="QLE318" s="840"/>
      <c r="QLF318" s="840"/>
      <c r="QLG318" s="840"/>
      <c r="QLH318" s="840"/>
      <c r="QLI318" s="840"/>
      <c r="QLJ318" s="840"/>
      <c r="QLK318" s="840"/>
      <c r="QLL318" s="840"/>
      <c r="QLM318" s="840"/>
      <c r="QLN318" s="840"/>
      <c r="QLO318" s="840"/>
      <c r="QLP318" s="840"/>
      <c r="QLQ318" s="840"/>
      <c r="QLR318" s="840"/>
      <c r="QLS318" s="840"/>
      <c r="QLT318" s="840"/>
      <c r="QLU318" s="840"/>
      <c r="QLV318" s="840"/>
      <c r="QLW318" s="840"/>
      <c r="QLX318" s="840"/>
      <c r="QLY318" s="840"/>
      <c r="QLZ318" s="840"/>
      <c r="QMA318" s="840"/>
      <c r="QMB318" s="840"/>
      <c r="QMC318" s="840"/>
      <c r="QMD318" s="840"/>
      <c r="QME318" s="840"/>
      <c r="QMF318" s="840"/>
      <c r="QMG318" s="840"/>
      <c r="QMH318" s="840"/>
      <c r="QMI318" s="840"/>
      <c r="QMJ318" s="840"/>
      <c r="QMK318" s="840"/>
      <c r="QML318" s="840"/>
      <c r="QMM318" s="840"/>
      <c r="QMN318" s="840"/>
      <c r="QMO318" s="840"/>
      <c r="QMP318" s="840"/>
      <c r="QMQ318" s="840"/>
      <c r="QMR318" s="840"/>
      <c r="QMS318" s="840"/>
      <c r="QMT318" s="840"/>
      <c r="QMU318" s="840"/>
      <c r="QMV318" s="840"/>
      <c r="QMW318" s="840"/>
      <c r="QMX318" s="840"/>
      <c r="QMY318" s="840"/>
      <c r="QMZ318" s="840"/>
      <c r="QNA318" s="840"/>
      <c r="QNB318" s="840"/>
      <c r="QNC318" s="840"/>
      <c r="QND318" s="840"/>
      <c r="QNE318" s="840"/>
      <c r="QNF318" s="840"/>
      <c r="QNG318" s="840"/>
      <c r="QNH318" s="840"/>
      <c r="QNI318" s="840"/>
      <c r="QNJ318" s="840"/>
      <c r="QNK318" s="840"/>
      <c r="QNL318" s="840"/>
      <c r="QNM318" s="840"/>
      <c r="QNN318" s="840"/>
      <c r="QNO318" s="840"/>
      <c r="QNP318" s="840"/>
      <c r="QNQ318" s="840"/>
      <c r="QNR318" s="840"/>
      <c r="QNS318" s="840"/>
      <c r="QNT318" s="840"/>
      <c r="QNU318" s="840"/>
      <c r="QNV318" s="840"/>
      <c r="QNW318" s="840"/>
      <c r="QNX318" s="840"/>
      <c r="QNY318" s="840"/>
      <c r="QNZ318" s="840"/>
      <c r="QOA318" s="840"/>
      <c r="QOB318" s="840"/>
      <c r="QOC318" s="840"/>
      <c r="QOD318" s="840"/>
      <c r="QOE318" s="840"/>
      <c r="QOF318" s="840"/>
      <c r="QOG318" s="840"/>
      <c r="QOH318" s="840"/>
      <c r="QOI318" s="840"/>
      <c r="QOJ318" s="840"/>
      <c r="QOK318" s="840"/>
      <c r="QOL318" s="840"/>
      <c r="QOM318" s="840"/>
      <c r="QON318" s="840"/>
      <c r="QOO318" s="840"/>
      <c r="QOP318" s="840"/>
      <c r="QOQ318" s="840"/>
      <c r="QOR318" s="840"/>
      <c r="QOS318" s="840"/>
      <c r="QOT318" s="840"/>
      <c r="QOU318" s="840"/>
      <c r="QOV318" s="840"/>
      <c r="QOW318" s="840"/>
      <c r="QOX318" s="840"/>
      <c r="QOY318" s="840"/>
      <c r="QOZ318" s="840"/>
      <c r="QPA318" s="840"/>
      <c r="QPB318" s="840"/>
      <c r="QPC318" s="840"/>
      <c r="QPD318" s="840"/>
      <c r="QPE318" s="840"/>
      <c r="QPF318" s="840"/>
      <c r="QPG318" s="840"/>
      <c r="QPH318" s="840"/>
      <c r="QPI318" s="840"/>
      <c r="QPJ318" s="840"/>
      <c r="QPK318" s="840"/>
      <c r="QPL318" s="840"/>
      <c r="QPM318" s="840"/>
      <c r="QPN318" s="840"/>
      <c r="QPO318" s="840"/>
      <c r="QPP318" s="840"/>
      <c r="QPQ318" s="840"/>
      <c r="QPR318" s="840"/>
      <c r="QPS318" s="840"/>
      <c r="QPT318" s="840"/>
      <c r="QPU318" s="840"/>
      <c r="QPV318" s="840"/>
      <c r="QPW318" s="840"/>
      <c r="QPX318" s="840"/>
      <c r="QPY318" s="840"/>
      <c r="QPZ318" s="840"/>
      <c r="QQA318" s="840"/>
      <c r="QQB318" s="840"/>
      <c r="QQC318" s="840"/>
      <c r="QQD318" s="840"/>
      <c r="QQE318" s="840"/>
      <c r="QQF318" s="840"/>
      <c r="QQG318" s="840"/>
      <c r="QQH318" s="840"/>
      <c r="QQI318" s="840"/>
      <c r="QQJ318" s="840"/>
      <c r="QQK318" s="840"/>
      <c r="QQL318" s="840"/>
      <c r="QQM318" s="840"/>
      <c r="QQN318" s="840"/>
      <c r="QQO318" s="840"/>
      <c r="QQP318" s="840"/>
      <c r="QQQ318" s="840"/>
      <c r="QQR318" s="840"/>
      <c r="QQS318" s="840"/>
      <c r="QQT318" s="840"/>
      <c r="QQU318" s="840"/>
      <c r="QQV318" s="840"/>
      <c r="QQW318" s="840"/>
      <c r="QQX318" s="840"/>
      <c r="QQY318" s="840"/>
      <c r="QQZ318" s="840"/>
      <c r="QRA318" s="840"/>
      <c r="QRB318" s="840"/>
      <c r="QRC318" s="840"/>
      <c r="QRD318" s="840"/>
      <c r="QRE318" s="840"/>
      <c r="QRF318" s="840"/>
      <c r="QRG318" s="840"/>
      <c r="QRH318" s="840"/>
      <c r="QRI318" s="840"/>
      <c r="QRJ318" s="840"/>
      <c r="QRK318" s="840"/>
      <c r="QRL318" s="840"/>
      <c r="QRM318" s="840"/>
      <c r="QRN318" s="840"/>
      <c r="QRO318" s="840"/>
      <c r="QRP318" s="840"/>
      <c r="QRQ318" s="840"/>
      <c r="QRR318" s="840"/>
      <c r="QRS318" s="840"/>
      <c r="QRT318" s="840"/>
      <c r="QRU318" s="840"/>
      <c r="QRV318" s="840"/>
      <c r="QRW318" s="840"/>
      <c r="QRX318" s="840"/>
      <c r="QRY318" s="840"/>
      <c r="QRZ318" s="840"/>
      <c r="QSA318" s="840"/>
      <c r="QSB318" s="840"/>
      <c r="QSC318" s="840"/>
      <c r="QSD318" s="840"/>
      <c r="QSE318" s="840"/>
      <c r="QSF318" s="840"/>
      <c r="QSG318" s="840"/>
      <c r="QSH318" s="840"/>
      <c r="QSI318" s="840"/>
      <c r="QSJ318" s="840"/>
      <c r="QSK318" s="840"/>
      <c r="QSL318" s="840"/>
      <c r="QSM318" s="840"/>
      <c r="QSN318" s="840"/>
      <c r="QSO318" s="840"/>
      <c r="QSP318" s="840"/>
      <c r="QSQ318" s="840"/>
      <c r="QSR318" s="840"/>
      <c r="QSS318" s="840"/>
      <c r="QST318" s="840"/>
      <c r="QSU318" s="840"/>
      <c r="QSV318" s="840"/>
      <c r="QSW318" s="840"/>
      <c r="QSX318" s="840"/>
      <c r="QSY318" s="840"/>
      <c r="QSZ318" s="840"/>
      <c r="QTA318" s="840"/>
      <c r="QTB318" s="840"/>
      <c r="QTC318" s="840"/>
      <c r="QTD318" s="840"/>
      <c r="QTE318" s="840"/>
      <c r="QTF318" s="840"/>
      <c r="QTG318" s="840"/>
      <c r="QTH318" s="840"/>
      <c r="QTI318" s="840"/>
      <c r="QTJ318" s="840"/>
      <c r="QTK318" s="840"/>
      <c r="QTL318" s="840"/>
      <c r="QTM318" s="840"/>
      <c r="QTN318" s="840"/>
      <c r="QTO318" s="840"/>
      <c r="QTP318" s="840"/>
      <c r="QTQ318" s="840"/>
      <c r="QTR318" s="840"/>
      <c r="QTS318" s="840"/>
      <c r="QTT318" s="840"/>
      <c r="QTU318" s="840"/>
      <c r="QTV318" s="840"/>
      <c r="QTW318" s="840"/>
      <c r="QTX318" s="840"/>
      <c r="QTY318" s="840"/>
      <c r="QTZ318" s="840"/>
      <c r="QUA318" s="840"/>
      <c r="QUB318" s="840"/>
      <c r="QUC318" s="840"/>
      <c r="QUD318" s="840"/>
      <c r="QUE318" s="840"/>
      <c r="QUF318" s="840"/>
      <c r="QUG318" s="840"/>
      <c r="QUH318" s="840"/>
      <c r="QUI318" s="840"/>
      <c r="QUJ318" s="840"/>
      <c r="QUK318" s="840"/>
      <c r="QUL318" s="840"/>
      <c r="QUM318" s="840"/>
      <c r="QUN318" s="840"/>
      <c r="QUO318" s="840"/>
      <c r="QUP318" s="840"/>
      <c r="QUQ318" s="840"/>
      <c r="QUR318" s="840"/>
      <c r="QUS318" s="840"/>
      <c r="QUT318" s="840"/>
      <c r="QUU318" s="840"/>
      <c r="QUV318" s="840"/>
      <c r="QUW318" s="840"/>
      <c r="QUX318" s="840"/>
      <c r="QUY318" s="840"/>
      <c r="QUZ318" s="840"/>
      <c r="QVA318" s="840"/>
      <c r="QVB318" s="840"/>
      <c r="QVC318" s="840"/>
      <c r="QVD318" s="840"/>
      <c r="QVE318" s="840"/>
      <c r="QVF318" s="840"/>
      <c r="QVG318" s="840"/>
      <c r="QVH318" s="840"/>
      <c r="QVI318" s="840"/>
      <c r="QVJ318" s="840"/>
      <c r="QVK318" s="840"/>
      <c r="QVL318" s="840"/>
      <c r="QVM318" s="840"/>
      <c r="QVN318" s="840"/>
      <c r="QVO318" s="840"/>
      <c r="QVP318" s="840"/>
      <c r="QVQ318" s="840"/>
      <c r="QVR318" s="840"/>
      <c r="QVS318" s="840"/>
      <c r="QVT318" s="840"/>
      <c r="QVU318" s="840"/>
      <c r="QVV318" s="840"/>
      <c r="QVW318" s="840"/>
      <c r="QVX318" s="840"/>
      <c r="QVY318" s="840"/>
      <c r="QVZ318" s="840"/>
      <c r="QWA318" s="840"/>
      <c r="QWB318" s="840"/>
      <c r="QWC318" s="840"/>
      <c r="QWD318" s="840"/>
      <c r="QWE318" s="840"/>
      <c r="QWF318" s="840"/>
      <c r="QWG318" s="840"/>
      <c r="QWH318" s="840"/>
      <c r="QWI318" s="840"/>
      <c r="QWJ318" s="840"/>
      <c r="QWK318" s="840"/>
      <c r="QWL318" s="840"/>
      <c r="QWM318" s="840"/>
      <c r="QWN318" s="840"/>
      <c r="QWO318" s="840"/>
      <c r="QWP318" s="840"/>
      <c r="QWQ318" s="840"/>
      <c r="QWR318" s="840"/>
      <c r="QWS318" s="840"/>
      <c r="QWT318" s="840"/>
      <c r="QWU318" s="840"/>
      <c r="QWV318" s="840"/>
      <c r="QWW318" s="840"/>
      <c r="QWX318" s="840"/>
      <c r="QWY318" s="840"/>
      <c r="QWZ318" s="840"/>
      <c r="QXA318" s="840"/>
      <c r="QXB318" s="840"/>
      <c r="QXC318" s="840"/>
      <c r="QXD318" s="840"/>
      <c r="QXE318" s="840"/>
      <c r="QXF318" s="840"/>
      <c r="QXG318" s="840"/>
      <c r="QXH318" s="840"/>
      <c r="QXI318" s="840"/>
      <c r="QXJ318" s="840"/>
      <c r="QXK318" s="840"/>
      <c r="QXL318" s="840"/>
      <c r="QXM318" s="840"/>
      <c r="QXN318" s="840"/>
      <c r="QXO318" s="840"/>
      <c r="QXP318" s="840"/>
      <c r="QXQ318" s="840"/>
      <c r="QXR318" s="840"/>
      <c r="QXS318" s="840"/>
      <c r="QXT318" s="840"/>
      <c r="QXU318" s="840"/>
      <c r="QXV318" s="840"/>
      <c r="QXW318" s="840"/>
      <c r="QXX318" s="840"/>
      <c r="QXY318" s="840"/>
      <c r="QXZ318" s="840"/>
      <c r="QYA318" s="840"/>
      <c r="QYB318" s="840"/>
      <c r="QYC318" s="840"/>
      <c r="QYD318" s="840"/>
      <c r="QYE318" s="840"/>
      <c r="QYF318" s="840"/>
      <c r="QYG318" s="840"/>
      <c r="QYH318" s="840"/>
      <c r="QYI318" s="840"/>
      <c r="QYJ318" s="840"/>
      <c r="QYK318" s="840"/>
      <c r="QYL318" s="840"/>
      <c r="QYM318" s="840"/>
      <c r="QYN318" s="840"/>
      <c r="QYO318" s="840"/>
      <c r="QYP318" s="840"/>
      <c r="QYQ318" s="840"/>
      <c r="QYR318" s="840"/>
      <c r="QYS318" s="840"/>
      <c r="QYT318" s="840"/>
      <c r="QYU318" s="840"/>
      <c r="QYV318" s="840"/>
      <c r="QYW318" s="840"/>
      <c r="QYX318" s="840"/>
      <c r="QYY318" s="840"/>
      <c r="QYZ318" s="840"/>
      <c r="QZA318" s="840"/>
      <c r="QZB318" s="840"/>
      <c r="QZC318" s="840"/>
      <c r="QZD318" s="840"/>
      <c r="QZE318" s="840"/>
      <c r="QZF318" s="840"/>
      <c r="QZG318" s="840"/>
      <c r="QZH318" s="840"/>
      <c r="QZI318" s="840"/>
      <c r="QZJ318" s="840"/>
      <c r="QZK318" s="840"/>
      <c r="QZL318" s="840"/>
      <c r="QZM318" s="840"/>
      <c r="QZN318" s="840"/>
      <c r="QZO318" s="840"/>
      <c r="QZP318" s="840"/>
      <c r="QZQ318" s="840"/>
      <c r="QZR318" s="840"/>
      <c r="QZS318" s="840"/>
      <c r="QZT318" s="840"/>
      <c r="QZU318" s="840"/>
      <c r="QZV318" s="840"/>
      <c r="QZW318" s="840"/>
      <c r="QZX318" s="840"/>
      <c r="QZY318" s="840"/>
      <c r="QZZ318" s="840"/>
      <c r="RAA318" s="840"/>
      <c r="RAB318" s="840"/>
      <c r="RAC318" s="840"/>
      <c r="RAD318" s="840"/>
      <c r="RAE318" s="840"/>
      <c r="RAF318" s="840"/>
      <c r="RAG318" s="840"/>
      <c r="RAH318" s="840"/>
      <c r="RAI318" s="840"/>
      <c r="RAJ318" s="840"/>
      <c r="RAK318" s="840"/>
      <c r="RAL318" s="840"/>
      <c r="RAM318" s="840"/>
      <c r="RAN318" s="840"/>
      <c r="RAO318" s="840"/>
      <c r="RAP318" s="840"/>
      <c r="RAQ318" s="840"/>
      <c r="RAR318" s="840"/>
      <c r="RAS318" s="840"/>
      <c r="RAT318" s="840"/>
      <c r="RAU318" s="840"/>
      <c r="RAV318" s="840"/>
      <c r="RAW318" s="840"/>
      <c r="RAX318" s="840"/>
      <c r="RAY318" s="840"/>
      <c r="RAZ318" s="840"/>
      <c r="RBA318" s="840"/>
      <c r="RBB318" s="840"/>
      <c r="RBC318" s="840"/>
      <c r="RBD318" s="840"/>
      <c r="RBE318" s="840"/>
      <c r="RBF318" s="840"/>
      <c r="RBG318" s="840"/>
      <c r="RBH318" s="840"/>
      <c r="RBI318" s="840"/>
      <c r="RBJ318" s="840"/>
      <c r="RBK318" s="840"/>
      <c r="RBL318" s="840"/>
      <c r="RBM318" s="840"/>
      <c r="RBN318" s="840"/>
      <c r="RBO318" s="840"/>
      <c r="RBP318" s="840"/>
      <c r="RBQ318" s="840"/>
      <c r="RBR318" s="840"/>
      <c r="RBS318" s="840"/>
      <c r="RBT318" s="840"/>
      <c r="RBU318" s="840"/>
      <c r="RBV318" s="840"/>
      <c r="RBW318" s="840"/>
      <c r="RBX318" s="840"/>
      <c r="RBY318" s="840"/>
      <c r="RBZ318" s="840"/>
      <c r="RCA318" s="840"/>
      <c r="RCB318" s="840"/>
      <c r="RCC318" s="840"/>
      <c r="RCD318" s="840"/>
      <c r="RCE318" s="840"/>
      <c r="RCF318" s="840"/>
      <c r="RCG318" s="840"/>
      <c r="RCH318" s="840"/>
      <c r="RCI318" s="840"/>
      <c r="RCJ318" s="840"/>
      <c r="RCK318" s="840"/>
      <c r="RCL318" s="840"/>
      <c r="RCM318" s="840"/>
      <c r="RCN318" s="840"/>
      <c r="RCO318" s="840"/>
      <c r="RCP318" s="840"/>
      <c r="RCQ318" s="840"/>
      <c r="RCR318" s="840"/>
      <c r="RCS318" s="840"/>
      <c r="RCT318" s="840"/>
      <c r="RCU318" s="840"/>
      <c r="RCV318" s="840"/>
      <c r="RCW318" s="840"/>
      <c r="RCX318" s="840"/>
      <c r="RCY318" s="840"/>
      <c r="RCZ318" s="840"/>
      <c r="RDA318" s="840"/>
      <c r="RDB318" s="840"/>
      <c r="RDC318" s="840"/>
      <c r="RDD318" s="840"/>
      <c r="RDE318" s="840"/>
      <c r="RDF318" s="840"/>
      <c r="RDG318" s="840"/>
      <c r="RDH318" s="840"/>
      <c r="RDI318" s="840"/>
      <c r="RDJ318" s="840"/>
      <c r="RDK318" s="840"/>
      <c r="RDL318" s="840"/>
      <c r="RDM318" s="840"/>
      <c r="RDN318" s="840"/>
      <c r="RDO318" s="840"/>
      <c r="RDP318" s="840"/>
      <c r="RDQ318" s="840"/>
      <c r="RDR318" s="840"/>
      <c r="RDS318" s="840"/>
      <c r="RDT318" s="840"/>
      <c r="RDU318" s="840"/>
      <c r="RDV318" s="840"/>
      <c r="RDW318" s="840"/>
      <c r="RDX318" s="840"/>
      <c r="RDY318" s="840"/>
      <c r="RDZ318" s="840"/>
      <c r="REA318" s="840"/>
      <c r="REB318" s="840"/>
      <c r="REC318" s="840"/>
      <c r="RED318" s="840"/>
      <c r="REE318" s="840"/>
      <c r="REF318" s="840"/>
      <c r="REG318" s="840"/>
      <c r="REH318" s="840"/>
      <c r="REI318" s="840"/>
      <c r="REJ318" s="840"/>
      <c r="REK318" s="840"/>
      <c r="REL318" s="840"/>
      <c r="REM318" s="840"/>
      <c r="REN318" s="840"/>
      <c r="REO318" s="840"/>
      <c r="REP318" s="840"/>
      <c r="REQ318" s="840"/>
      <c r="RER318" s="840"/>
      <c r="RES318" s="840"/>
      <c r="RET318" s="840"/>
      <c r="REU318" s="840"/>
      <c r="REV318" s="840"/>
      <c r="REW318" s="840"/>
      <c r="REX318" s="840"/>
      <c r="REY318" s="840"/>
      <c r="REZ318" s="840"/>
      <c r="RFA318" s="840"/>
      <c r="RFB318" s="840"/>
      <c r="RFC318" s="840"/>
      <c r="RFD318" s="840"/>
      <c r="RFE318" s="840"/>
      <c r="RFF318" s="840"/>
      <c r="RFG318" s="840"/>
      <c r="RFH318" s="840"/>
      <c r="RFI318" s="840"/>
      <c r="RFJ318" s="840"/>
      <c r="RFK318" s="840"/>
      <c r="RFL318" s="840"/>
      <c r="RFM318" s="840"/>
      <c r="RFN318" s="840"/>
      <c r="RFO318" s="840"/>
      <c r="RFP318" s="840"/>
      <c r="RFQ318" s="840"/>
      <c r="RFR318" s="840"/>
      <c r="RFS318" s="840"/>
      <c r="RFT318" s="840"/>
      <c r="RFU318" s="840"/>
      <c r="RFV318" s="840"/>
      <c r="RFW318" s="840"/>
      <c r="RFX318" s="840"/>
      <c r="RFY318" s="840"/>
      <c r="RFZ318" s="840"/>
      <c r="RGA318" s="840"/>
      <c r="RGB318" s="840"/>
      <c r="RGC318" s="840"/>
      <c r="RGD318" s="840"/>
      <c r="RGE318" s="840"/>
      <c r="RGF318" s="840"/>
      <c r="RGG318" s="840"/>
      <c r="RGH318" s="840"/>
      <c r="RGI318" s="840"/>
      <c r="RGJ318" s="840"/>
      <c r="RGK318" s="840"/>
      <c r="RGL318" s="840"/>
      <c r="RGM318" s="840"/>
      <c r="RGN318" s="840"/>
      <c r="RGO318" s="840"/>
      <c r="RGP318" s="840"/>
      <c r="RGQ318" s="840"/>
      <c r="RGR318" s="840"/>
      <c r="RGS318" s="840"/>
      <c r="RGT318" s="840"/>
      <c r="RGU318" s="840"/>
      <c r="RGV318" s="840"/>
      <c r="RGW318" s="840"/>
      <c r="RGX318" s="840"/>
      <c r="RGY318" s="840"/>
      <c r="RGZ318" s="840"/>
      <c r="RHA318" s="840"/>
      <c r="RHB318" s="840"/>
      <c r="RHC318" s="840"/>
      <c r="RHD318" s="840"/>
      <c r="RHE318" s="840"/>
      <c r="RHF318" s="840"/>
      <c r="RHG318" s="840"/>
      <c r="RHH318" s="840"/>
      <c r="RHI318" s="840"/>
      <c r="RHJ318" s="840"/>
      <c r="RHK318" s="840"/>
      <c r="RHL318" s="840"/>
      <c r="RHM318" s="840"/>
      <c r="RHN318" s="840"/>
      <c r="RHO318" s="840"/>
      <c r="RHP318" s="840"/>
      <c r="RHQ318" s="840"/>
      <c r="RHR318" s="840"/>
      <c r="RHS318" s="840"/>
      <c r="RHT318" s="840"/>
      <c r="RHU318" s="840"/>
      <c r="RHV318" s="840"/>
      <c r="RHW318" s="840"/>
      <c r="RHX318" s="840"/>
      <c r="RHY318" s="840"/>
      <c r="RHZ318" s="840"/>
      <c r="RIA318" s="840"/>
      <c r="RIB318" s="840"/>
      <c r="RIC318" s="840"/>
      <c r="RID318" s="840"/>
      <c r="RIE318" s="840"/>
      <c r="RIF318" s="840"/>
      <c r="RIG318" s="840"/>
      <c r="RIH318" s="840"/>
      <c r="RII318" s="840"/>
      <c r="RIJ318" s="840"/>
      <c r="RIK318" s="840"/>
      <c r="RIL318" s="840"/>
      <c r="RIM318" s="840"/>
      <c r="RIN318" s="840"/>
      <c r="RIO318" s="840"/>
      <c r="RIP318" s="840"/>
      <c r="RIQ318" s="840"/>
      <c r="RIR318" s="840"/>
      <c r="RIS318" s="840"/>
      <c r="RIT318" s="840"/>
      <c r="RIU318" s="840"/>
      <c r="RIV318" s="840"/>
      <c r="RIW318" s="840"/>
      <c r="RIX318" s="840"/>
      <c r="RIY318" s="840"/>
      <c r="RIZ318" s="840"/>
      <c r="RJA318" s="840"/>
      <c r="RJB318" s="840"/>
      <c r="RJC318" s="840"/>
      <c r="RJD318" s="840"/>
      <c r="RJE318" s="840"/>
      <c r="RJF318" s="840"/>
      <c r="RJG318" s="840"/>
      <c r="RJH318" s="840"/>
      <c r="RJI318" s="840"/>
      <c r="RJJ318" s="840"/>
      <c r="RJK318" s="840"/>
      <c r="RJL318" s="840"/>
      <c r="RJM318" s="840"/>
      <c r="RJN318" s="840"/>
      <c r="RJO318" s="840"/>
      <c r="RJP318" s="840"/>
      <c r="RJQ318" s="840"/>
      <c r="RJR318" s="840"/>
      <c r="RJS318" s="840"/>
      <c r="RJT318" s="840"/>
      <c r="RJU318" s="840"/>
      <c r="RJV318" s="840"/>
      <c r="RJW318" s="840"/>
      <c r="RJX318" s="840"/>
      <c r="RJY318" s="840"/>
      <c r="RJZ318" s="840"/>
      <c r="RKA318" s="840"/>
      <c r="RKB318" s="840"/>
      <c r="RKC318" s="840"/>
      <c r="RKD318" s="840"/>
      <c r="RKE318" s="840"/>
      <c r="RKF318" s="840"/>
      <c r="RKG318" s="840"/>
      <c r="RKH318" s="840"/>
      <c r="RKI318" s="840"/>
      <c r="RKJ318" s="840"/>
      <c r="RKK318" s="840"/>
      <c r="RKL318" s="840"/>
      <c r="RKM318" s="840"/>
      <c r="RKN318" s="840"/>
      <c r="RKO318" s="840"/>
      <c r="RKP318" s="840"/>
      <c r="RKQ318" s="840"/>
      <c r="RKR318" s="840"/>
      <c r="RKS318" s="840"/>
      <c r="RKT318" s="840"/>
      <c r="RKU318" s="840"/>
      <c r="RKV318" s="840"/>
      <c r="RKW318" s="840"/>
      <c r="RKX318" s="840"/>
      <c r="RKY318" s="840"/>
      <c r="RKZ318" s="840"/>
      <c r="RLA318" s="840"/>
      <c r="RLB318" s="840"/>
      <c r="RLC318" s="840"/>
      <c r="RLD318" s="840"/>
      <c r="RLE318" s="840"/>
      <c r="RLF318" s="840"/>
      <c r="RLG318" s="840"/>
      <c r="RLH318" s="840"/>
      <c r="RLI318" s="840"/>
      <c r="RLJ318" s="840"/>
      <c r="RLK318" s="840"/>
      <c r="RLL318" s="840"/>
      <c r="RLM318" s="840"/>
      <c r="RLN318" s="840"/>
      <c r="RLO318" s="840"/>
      <c r="RLP318" s="840"/>
      <c r="RLQ318" s="840"/>
      <c r="RLR318" s="840"/>
      <c r="RLS318" s="840"/>
      <c r="RLT318" s="840"/>
      <c r="RLU318" s="840"/>
      <c r="RLV318" s="840"/>
      <c r="RLW318" s="840"/>
      <c r="RLX318" s="840"/>
      <c r="RLY318" s="840"/>
      <c r="RLZ318" s="840"/>
      <c r="RMA318" s="840"/>
      <c r="RMB318" s="840"/>
      <c r="RMC318" s="840"/>
      <c r="RMD318" s="840"/>
      <c r="RME318" s="840"/>
      <c r="RMF318" s="840"/>
      <c r="RMG318" s="840"/>
      <c r="RMH318" s="840"/>
      <c r="RMI318" s="840"/>
      <c r="RMJ318" s="840"/>
      <c r="RMK318" s="840"/>
      <c r="RML318" s="840"/>
      <c r="RMM318" s="840"/>
      <c r="RMN318" s="840"/>
      <c r="RMO318" s="840"/>
      <c r="RMP318" s="840"/>
      <c r="RMQ318" s="840"/>
      <c r="RMR318" s="840"/>
      <c r="RMS318" s="840"/>
      <c r="RMT318" s="840"/>
      <c r="RMU318" s="840"/>
      <c r="RMV318" s="840"/>
      <c r="RMW318" s="840"/>
      <c r="RMX318" s="840"/>
      <c r="RMY318" s="840"/>
      <c r="RMZ318" s="840"/>
      <c r="RNA318" s="840"/>
      <c r="RNB318" s="840"/>
      <c r="RNC318" s="840"/>
      <c r="RND318" s="840"/>
      <c r="RNE318" s="840"/>
      <c r="RNF318" s="840"/>
      <c r="RNG318" s="840"/>
      <c r="RNH318" s="840"/>
      <c r="RNI318" s="840"/>
      <c r="RNJ318" s="840"/>
      <c r="RNK318" s="840"/>
      <c r="RNL318" s="840"/>
      <c r="RNM318" s="840"/>
      <c r="RNN318" s="840"/>
      <c r="RNO318" s="840"/>
      <c r="RNP318" s="840"/>
      <c r="RNQ318" s="840"/>
      <c r="RNR318" s="840"/>
      <c r="RNS318" s="840"/>
      <c r="RNT318" s="840"/>
      <c r="RNU318" s="840"/>
      <c r="RNV318" s="840"/>
      <c r="RNW318" s="840"/>
      <c r="RNX318" s="840"/>
      <c r="RNY318" s="840"/>
      <c r="RNZ318" s="840"/>
      <c r="ROA318" s="840"/>
      <c r="ROB318" s="840"/>
      <c r="ROC318" s="840"/>
      <c r="ROD318" s="840"/>
      <c r="ROE318" s="840"/>
      <c r="ROF318" s="840"/>
      <c r="ROG318" s="840"/>
      <c r="ROH318" s="840"/>
      <c r="ROI318" s="840"/>
      <c r="ROJ318" s="840"/>
      <c r="ROK318" s="840"/>
      <c r="ROL318" s="840"/>
      <c r="ROM318" s="840"/>
      <c r="RON318" s="840"/>
      <c r="ROO318" s="840"/>
      <c r="ROP318" s="840"/>
      <c r="ROQ318" s="840"/>
      <c r="ROR318" s="840"/>
      <c r="ROS318" s="840"/>
      <c r="ROT318" s="840"/>
      <c r="ROU318" s="840"/>
      <c r="ROV318" s="840"/>
      <c r="ROW318" s="840"/>
      <c r="ROX318" s="840"/>
      <c r="ROY318" s="840"/>
      <c r="ROZ318" s="840"/>
      <c r="RPA318" s="840"/>
      <c r="RPB318" s="840"/>
      <c r="RPC318" s="840"/>
      <c r="RPD318" s="840"/>
      <c r="RPE318" s="840"/>
      <c r="RPF318" s="840"/>
      <c r="RPG318" s="840"/>
      <c r="RPH318" s="840"/>
      <c r="RPI318" s="840"/>
      <c r="RPJ318" s="840"/>
      <c r="RPK318" s="840"/>
      <c r="RPL318" s="840"/>
      <c r="RPM318" s="840"/>
      <c r="RPN318" s="840"/>
      <c r="RPO318" s="840"/>
      <c r="RPP318" s="840"/>
      <c r="RPQ318" s="840"/>
      <c r="RPR318" s="840"/>
      <c r="RPS318" s="840"/>
      <c r="RPT318" s="840"/>
      <c r="RPU318" s="840"/>
      <c r="RPV318" s="840"/>
      <c r="RPW318" s="840"/>
      <c r="RPX318" s="840"/>
      <c r="RPY318" s="840"/>
      <c r="RPZ318" s="840"/>
      <c r="RQA318" s="840"/>
      <c r="RQB318" s="840"/>
      <c r="RQC318" s="840"/>
      <c r="RQD318" s="840"/>
      <c r="RQE318" s="840"/>
      <c r="RQF318" s="840"/>
      <c r="RQG318" s="840"/>
      <c r="RQH318" s="840"/>
      <c r="RQI318" s="840"/>
      <c r="RQJ318" s="840"/>
      <c r="RQK318" s="840"/>
      <c r="RQL318" s="840"/>
      <c r="RQM318" s="840"/>
      <c r="RQN318" s="840"/>
      <c r="RQO318" s="840"/>
      <c r="RQP318" s="840"/>
      <c r="RQQ318" s="840"/>
      <c r="RQR318" s="840"/>
      <c r="RQS318" s="840"/>
      <c r="RQT318" s="840"/>
      <c r="RQU318" s="840"/>
      <c r="RQV318" s="840"/>
      <c r="RQW318" s="840"/>
      <c r="RQX318" s="840"/>
      <c r="RQY318" s="840"/>
      <c r="RQZ318" s="840"/>
      <c r="RRA318" s="840"/>
      <c r="RRB318" s="840"/>
      <c r="RRC318" s="840"/>
      <c r="RRD318" s="840"/>
      <c r="RRE318" s="840"/>
      <c r="RRF318" s="840"/>
      <c r="RRG318" s="840"/>
      <c r="RRH318" s="840"/>
      <c r="RRI318" s="840"/>
      <c r="RRJ318" s="840"/>
      <c r="RRK318" s="840"/>
      <c r="RRL318" s="840"/>
      <c r="RRM318" s="840"/>
      <c r="RRN318" s="840"/>
      <c r="RRO318" s="840"/>
      <c r="RRP318" s="840"/>
      <c r="RRQ318" s="840"/>
      <c r="RRR318" s="840"/>
      <c r="RRS318" s="840"/>
      <c r="RRT318" s="840"/>
      <c r="RRU318" s="840"/>
      <c r="RRV318" s="840"/>
      <c r="RRW318" s="840"/>
      <c r="RRX318" s="840"/>
      <c r="RRY318" s="840"/>
      <c r="RRZ318" s="840"/>
      <c r="RSA318" s="840"/>
      <c r="RSB318" s="840"/>
      <c r="RSC318" s="840"/>
      <c r="RSD318" s="840"/>
      <c r="RSE318" s="840"/>
      <c r="RSF318" s="840"/>
      <c r="RSG318" s="840"/>
      <c r="RSH318" s="840"/>
      <c r="RSI318" s="840"/>
      <c r="RSJ318" s="840"/>
      <c r="RSK318" s="840"/>
      <c r="RSL318" s="840"/>
      <c r="RSM318" s="840"/>
      <c r="RSN318" s="840"/>
      <c r="RSO318" s="840"/>
      <c r="RSP318" s="840"/>
      <c r="RSQ318" s="840"/>
      <c r="RSR318" s="840"/>
      <c r="RSS318" s="840"/>
      <c r="RST318" s="840"/>
      <c r="RSU318" s="840"/>
      <c r="RSV318" s="840"/>
      <c r="RSW318" s="840"/>
      <c r="RSX318" s="840"/>
      <c r="RSY318" s="840"/>
      <c r="RSZ318" s="840"/>
      <c r="RTA318" s="840"/>
      <c r="RTB318" s="840"/>
      <c r="RTC318" s="840"/>
      <c r="RTD318" s="840"/>
      <c r="RTE318" s="840"/>
      <c r="RTF318" s="840"/>
      <c r="RTG318" s="840"/>
      <c r="RTH318" s="840"/>
      <c r="RTI318" s="840"/>
      <c r="RTJ318" s="840"/>
      <c r="RTK318" s="840"/>
      <c r="RTL318" s="840"/>
      <c r="RTM318" s="840"/>
      <c r="RTN318" s="840"/>
      <c r="RTO318" s="840"/>
      <c r="RTP318" s="840"/>
      <c r="RTQ318" s="840"/>
      <c r="RTR318" s="840"/>
      <c r="RTS318" s="840"/>
      <c r="RTT318" s="840"/>
      <c r="RTU318" s="840"/>
      <c r="RTV318" s="840"/>
      <c r="RTW318" s="840"/>
      <c r="RTX318" s="840"/>
      <c r="RTY318" s="840"/>
      <c r="RTZ318" s="840"/>
      <c r="RUA318" s="840"/>
      <c r="RUB318" s="840"/>
      <c r="RUC318" s="840"/>
      <c r="RUD318" s="840"/>
      <c r="RUE318" s="840"/>
      <c r="RUF318" s="840"/>
      <c r="RUG318" s="840"/>
      <c r="RUH318" s="840"/>
      <c r="RUI318" s="840"/>
      <c r="RUJ318" s="840"/>
      <c r="RUK318" s="840"/>
      <c r="RUL318" s="840"/>
      <c r="RUM318" s="840"/>
      <c r="RUN318" s="840"/>
      <c r="RUO318" s="840"/>
      <c r="RUP318" s="840"/>
      <c r="RUQ318" s="840"/>
      <c r="RUR318" s="840"/>
      <c r="RUS318" s="840"/>
      <c r="RUT318" s="840"/>
      <c r="RUU318" s="840"/>
      <c r="RUV318" s="840"/>
      <c r="RUW318" s="840"/>
      <c r="RUX318" s="840"/>
      <c r="RUY318" s="840"/>
      <c r="RUZ318" s="840"/>
      <c r="RVA318" s="840"/>
      <c r="RVB318" s="840"/>
      <c r="RVC318" s="840"/>
      <c r="RVD318" s="840"/>
      <c r="RVE318" s="840"/>
      <c r="RVF318" s="840"/>
      <c r="RVG318" s="840"/>
      <c r="RVH318" s="840"/>
      <c r="RVI318" s="840"/>
      <c r="RVJ318" s="840"/>
      <c r="RVK318" s="840"/>
      <c r="RVL318" s="840"/>
      <c r="RVM318" s="840"/>
      <c r="RVN318" s="840"/>
      <c r="RVO318" s="840"/>
      <c r="RVP318" s="840"/>
      <c r="RVQ318" s="840"/>
      <c r="RVR318" s="840"/>
      <c r="RVS318" s="840"/>
      <c r="RVT318" s="840"/>
      <c r="RVU318" s="840"/>
      <c r="RVV318" s="840"/>
      <c r="RVW318" s="840"/>
      <c r="RVX318" s="840"/>
      <c r="RVY318" s="840"/>
      <c r="RVZ318" s="840"/>
      <c r="RWA318" s="840"/>
      <c r="RWB318" s="840"/>
      <c r="RWC318" s="840"/>
      <c r="RWD318" s="840"/>
      <c r="RWE318" s="840"/>
      <c r="RWF318" s="840"/>
      <c r="RWG318" s="840"/>
      <c r="RWH318" s="840"/>
      <c r="RWI318" s="840"/>
      <c r="RWJ318" s="840"/>
      <c r="RWK318" s="840"/>
      <c r="RWL318" s="840"/>
      <c r="RWM318" s="840"/>
      <c r="RWN318" s="840"/>
      <c r="RWO318" s="840"/>
      <c r="RWP318" s="840"/>
      <c r="RWQ318" s="840"/>
      <c r="RWR318" s="840"/>
      <c r="RWS318" s="840"/>
      <c r="RWT318" s="840"/>
      <c r="RWU318" s="840"/>
      <c r="RWV318" s="840"/>
      <c r="RWW318" s="840"/>
      <c r="RWX318" s="840"/>
      <c r="RWY318" s="840"/>
      <c r="RWZ318" s="840"/>
      <c r="RXA318" s="840"/>
      <c r="RXB318" s="840"/>
      <c r="RXC318" s="840"/>
      <c r="RXD318" s="840"/>
      <c r="RXE318" s="840"/>
      <c r="RXF318" s="840"/>
      <c r="RXG318" s="840"/>
      <c r="RXH318" s="840"/>
      <c r="RXI318" s="840"/>
      <c r="RXJ318" s="840"/>
      <c r="RXK318" s="840"/>
      <c r="RXL318" s="840"/>
      <c r="RXM318" s="840"/>
      <c r="RXN318" s="840"/>
      <c r="RXO318" s="840"/>
      <c r="RXP318" s="840"/>
      <c r="RXQ318" s="840"/>
      <c r="RXR318" s="840"/>
      <c r="RXS318" s="840"/>
      <c r="RXT318" s="840"/>
      <c r="RXU318" s="840"/>
      <c r="RXV318" s="840"/>
      <c r="RXW318" s="840"/>
      <c r="RXX318" s="840"/>
      <c r="RXY318" s="840"/>
      <c r="RXZ318" s="840"/>
      <c r="RYA318" s="840"/>
      <c r="RYB318" s="840"/>
      <c r="RYC318" s="840"/>
      <c r="RYD318" s="840"/>
      <c r="RYE318" s="840"/>
      <c r="RYF318" s="840"/>
      <c r="RYG318" s="840"/>
      <c r="RYH318" s="840"/>
      <c r="RYI318" s="840"/>
      <c r="RYJ318" s="840"/>
      <c r="RYK318" s="840"/>
      <c r="RYL318" s="840"/>
      <c r="RYM318" s="840"/>
      <c r="RYN318" s="840"/>
      <c r="RYO318" s="840"/>
      <c r="RYP318" s="840"/>
      <c r="RYQ318" s="840"/>
      <c r="RYR318" s="840"/>
      <c r="RYS318" s="840"/>
      <c r="RYT318" s="840"/>
      <c r="RYU318" s="840"/>
      <c r="RYV318" s="840"/>
      <c r="RYW318" s="840"/>
      <c r="RYX318" s="840"/>
      <c r="RYY318" s="840"/>
      <c r="RYZ318" s="840"/>
      <c r="RZA318" s="840"/>
      <c r="RZB318" s="840"/>
      <c r="RZC318" s="840"/>
      <c r="RZD318" s="840"/>
      <c r="RZE318" s="840"/>
      <c r="RZF318" s="840"/>
      <c r="RZG318" s="840"/>
      <c r="RZH318" s="840"/>
      <c r="RZI318" s="840"/>
      <c r="RZJ318" s="840"/>
      <c r="RZK318" s="840"/>
      <c r="RZL318" s="840"/>
      <c r="RZM318" s="840"/>
      <c r="RZN318" s="840"/>
      <c r="RZO318" s="840"/>
      <c r="RZP318" s="840"/>
      <c r="RZQ318" s="840"/>
      <c r="RZR318" s="840"/>
      <c r="RZS318" s="840"/>
      <c r="RZT318" s="840"/>
      <c r="RZU318" s="840"/>
      <c r="RZV318" s="840"/>
      <c r="RZW318" s="840"/>
      <c r="RZX318" s="840"/>
      <c r="RZY318" s="840"/>
      <c r="RZZ318" s="840"/>
      <c r="SAA318" s="840"/>
      <c r="SAB318" s="840"/>
      <c r="SAC318" s="840"/>
      <c r="SAD318" s="840"/>
      <c r="SAE318" s="840"/>
      <c r="SAF318" s="840"/>
      <c r="SAG318" s="840"/>
      <c r="SAH318" s="840"/>
      <c r="SAI318" s="840"/>
      <c r="SAJ318" s="840"/>
      <c r="SAK318" s="840"/>
      <c r="SAL318" s="840"/>
      <c r="SAM318" s="840"/>
      <c r="SAN318" s="840"/>
      <c r="SAO318" s="840"/>
      <c r="SAP318" s="840"/>
      <c r="SAQ318" s="840"/>
      <c r="SAR318" s="840"/>
      <c r="SAS318" s="840"/>
      <c r="SAT318" s="840"/>
      <c r="SAU318" s="840"/>
      <c r="SAV318" s="840"/>
      <c r="SAW318" s="840"/>
      <c r="SAX318" s="840"/>
      <c r="SAY318" s="840"/>
      <c r="SAZ318" s="840"/>
      <c r="SBA318" s="840"/>
      <c r="SBB318" s="840"/>
      <c r="SBC318" s="840"/>
      <c r="SBD318" s="840"/>
      <c r="SBE318" s="840"/>
      <c r="SBF318" s="840"/>
      <c r="SBG318" s="840"/>
      <c r="SBH318" s="840"/>
      <c r="SBI318" s="840"/>
      <c r="SBJ318" s="840"/>
      <c r="SBK318" s="840"/>
      <c r="SBL318" s="840"/>
      <c r="SBM318" s="840"/>
      <c r="SBN318" s="840"/>
      <c r="SBO318" s="840"/>
      <c r="SBP318" s="840"/>
      <c r="SBQ318" s="840"/>
      <c r="SBR318" s="840"/>
      <c r="SBS318" s="840"/>
      <c r="SBT318" s="840"/>
      <c r="SBU318" s="840"/>
      <c r="SBV318" s="840"/>
      <c r="SBW318" s="840"/>
      <c r="SBX318" s="840"/>
      <c r="SBY318" s="840"/>
      <c r="SBZ318" s="840"/>
      <c r="SCA318" s="840"/>
      <c r="SCB318" s="840"/>
      <c r="SCC318" s="840"/>
      <c r="SCD318" s="840"/>
      <c r="SCE318" s="840"/>
      <c r="SCF318" s="840"/>
      <c r="SCG318" s="840"/>
      <c r="SCH318" s="840"/>
      <c r="SCI318" s="840"/>
      <c r="SCJ318" s="840"/>
      <c r="SCK318" s="840"/>
      <c r="SCL318" s="840"/>
      <c r="SCM318" s="840"/>
      <c r="SCN318" s="840"/>
      <c r="SCO318" s="840"/>
      <c r="SCP318" s="840"/>
      <c r="SCQ318" s="840"/>
      <c r="SCR318" s="840"/>
      <c r="SCS318" s="840"/>
      <c r="SCT318" s="840"/>
      <c r="SCU318" s="840"/>
      <c r="SCV318" s="840"/>
      <c r="SCW318" s="840"/>
      <c r="SCX318" s="840"/>
      <c r="SCY318" s="840"/>
      <c r="SCZ318" s="840"/>
      <c r="SDA318" s="840"/>
      <c r="SDB318" s="840"/>
      <c r="SDC318" s="840"/>
      <c r="SDD318" s="840"/>
      <c r="SDE318" s="840"/>
      <c r="SDF318" s="840"/>
      <c r="SDG318" s="840"/>
      <c r="SDH318" s="840"/>
      <c r="SDI318" s="840"/>
      <c r="SDJ318" s="840"/>
      <c r="SDK318" s="840"/>
      <c r="SDL318" s="840"/>
      <c r="SDM318" s="840"/>
      <c r="SDN318" s="840"/>
      <c r="SDO318" s="840"/>
      <c r="SDP318" s="840"/>
      <c r="SDQ318" s="840"/>
      <c r="SDR318" s="840"/>
      <c r="SDS318" s="840"/>
      <c r="SDT318" s="840"/>
      <c r="SDU318" s="840"/>
      <c r="SDV318" s="840"/>
      <c r="SDW318" s="840"/>
      <c r="SDX318" s="840"/>
      <c r="SDY318" s="840"/>
      <c r="SDZ318" s="840"/>
      <c r="SEA318" s="840"/>
      <c r="SEB318" s="840"/>
      <c r="SEC318" s="840"/>
      <c r="SED318" s="840"/>
      <c r="SEE318" s="840"/>
      <c r="SEF318" s="840"/>
      <c r="SEG318" s="840"/>
      <c r="SEH318" s="840"/>
      <c r="SEI318" s="840"/>
      <c r="SEJ318" s="840"/>
      <c r="SEK318" s="840"/>
      <c r="SEL318" s="840"/>
      <c r="SEM318" s="840"/>
      <c r="SEN318" s="840"/>
      <c r="SEO318" s="840"/>
      <c r="SEP318" s="840"/>
      <c r="SEQ318" s="840"/>
      <c r="SER318" s="840"/>
      <c r="SES318" s="840"/>
      <c r="SET318" s="840"/>
      <c r="SEU318" s="840"/>
      <c r="SEV318" s="840"/>
      <c r="SEW318" s="840"/>
      <c r="SEX318" s="840"/>
      <c r="SEY318" s="840"/>
      <c r="SEZ318" s="840"/>
      <c r="SFA318" s="840"/>
      <c r="SFB318" s="840"/>
      <c r="SFC318" s="840"/>
      <c r="SFD318" s="840"/>
      <c r="SFE318" s="840"/>
      <c r="SFF318" s="840"/>
      <c r="SFG318" s="840"/>
      <c r="SFH318" s="840"/>
      <c r="SFI318" s="840"/>
      <c r="SFJ318" s="840"/>
      <c r="SFK318" s="840"/>
      <c r="SFL318" s="840"/>
      <c r="SFM318" s="840"/>
      <c r="SFN318" s="840"/>
      <c r="SFO318" s="840"/>
      <c r="SFP318" s="840"/>
      <c r="SFQ318" s="840"/>
      <c r="SFR318" s="840"/>
      <c r="SFS318" s="840"/>
      <c r="SFT318" s="840"/>
      <c r="SFU318" s="840"/>
      <c r="SFV318" s="840"/>
      <c r="SFW318" s="840"/>
      <c r="SFX318" s="840"/>
      <c r="SFY318" s="840"/>
      <c r="SFZ318" s="840"/>
      <c r="SGA318" s="840"/>
      <c r="SGB318" s="840"/>
      <c r="SGC318" s="840"/>
      <c r="SGD318" s="840"/>
      <c r="SGE318" s="840"/>
      <c r="SGF318" s="840"/>
      <c r="SGG318" s="840"/>
      <c r="SGH318" s="840"/>
      <c r="SGI318" s="840"/>
      <c r="SGJ318" s="840"/>
      <c r="SGK318" s="840"/>
      <c r="SGL318" s="840"/>
      <c r="SGM318" s="840"/>
      <c r="SGN318" s="840"/>
      <c r="SGO318" s="840"/>
      <c r="SGP318" s="840"/>
      <c r="SGQ318" s="840"/>
      <c r="SGR318" s="840"/>
      <c r="SGS318" s="840"/>
      <c r="SGT318" s="840"/>
      <c r="SGU318" s="840"/>
      <c r="SGV318" s="840"/>
      <c r="SGW318" s="840"/>
      <c r="SGX318" s="840"/>
      <c r="SGY318" s="840"/>
      <c r="SGZ318" s="840"/>
      <c r="SHA318" s="840"/>
      <c r="SHB318" s="840"/>
      <c r="SHC318" s="840"/>
      <c r="SHD318" s="840"/>
      <c r="SHE318" s="840"/>
      <c r="SHF318" s="840"/>
      <c r="SHG318" s="840"/>
      <c r="SHH318" s="840"/>
      <c r="SHI318" s="840"/>
      <c r="SHJ318" s="840"/>
      <c r="SHK318" s="840"/>
      <c r="SHL318" s="840"/>
      <c r="SHM318" s="840"/>
      <c r="SHN318" s="840"/>
      <c r="SHO318" s="840"/>
      <c r="SHP318" s="840"/>
      <c r="SHQ318" s="840"/>
      <c r="SHR318" s="840"/>
      <c r="SHS318" s="840"/>
      <c r="SHT318" s="840"/>
      <c r="SHU318" s="840"/>
      <c r="SHV318" s="840"/>
      <c r="SHW318" s="840"/>
      <c r="SHX318" s="840"/>
      <c r="SHY318" s="840"/>
      <c r="SHZ318" s="840"/>
      <c r="SIA318" s="840"/>
      <c r="SIB318" s="840"/>
      <c r="SIC318" s="840"/>
      <c r="SID318" s="840"/>
      <c r="SIE318" s="840"/>
      <c r="SIF318" s="840"/>
      <c r="SIG318" s="840"/>
      <c r="SIH318" s="840"/>
      <c r="SII318" s="840"/>
      <c r="SIJ318" s="840"/>
      <c r="SIK318" s="840"/>
      <c r="SIL318" s="840"/>
      <c r="SIM318" s="840"/>
      <c r="SIN318" s="840"/>
      <c r="SIO318" s="840"/>
      <c r="SIP318" s="840"/>
      <c r="SIQ318" s="840"/>
      <c r="SIR318" s="840"/>
      <c r="SIS318" s="840"/>
      <c r="SIT318" s="840"/>
      <c r="SIU318" s="840"/>
      <c r="SIV318" s="840"/>
      <c r="SIW318" s="840"/>
      <c r="SIX318" s="840"/>
      <c r="SIY318" s="840"/>
      <c r="SIZ318" s="840"/>
      <c r="SJA318" s="840"/>
      <c r="SJB318" s="840"/>
      <c r="SJC318" s="840"/>
      <c r="SJD318" s="840"/>
      <c r="SJE318" s="840"/>
      <c r="SJF318" s="840"/>
      <c r="SJG318" s="840"/>
      <c r="SJH318" s="840"/>
      <c r="SJI318" s="840"/>
      <c r="SJJ318" s="840"/>
      <c r="SJK318" s="840"/>
      <c r="SJL318" s="840"/>
      <c r="SJM318" s="840"/>
      <c r="SJN318" s="840"/>
      <c r="SJO318" s="840"/>
      <c r="SJP318" s="840"/>
      <c r="SJQ318" s="840"/>
      <c r="SJR318" s="840"/>
      <c r="SJS318" s="840"/>
      <c r="SJT318" s="840"/>
      <c r="SJU318" s="840"/>
      <c r="SJV318" s="840"/>
      <c r="SJW318" s="840"/>
      <c r="SJX318" s="840"/>
      <c r="SJY318" s="840"/>
      <c r="SJZ318" s="840"/>
      <c r="SKA318" s="840"/>
      <c r="SKB318" s="840"/>
      <c r="SKC318" s="840"/>
      <c r="SKD318" s="840"/>
      <c r="SKE318" s="840"/>
      <c r="SKF318" s="840"/>
      <c r="SKG318" s="840"/>
      <c r="SKH318" s="840"/>
      <c r="SKI318" s="840"/>
      <c r="SKJ318" s="840"/>
      <c r="SKK318" s="840"/>
      <c r="SKL318" s="840"/>
      <c r="SKM318" s="840"/>
      <c r="SKN318" s="840"/>
      <c r="SKO318" s="840"/>
      <c r="SKP318" s="840"/>
      <c r="SKQ318" s="840"/>
      <c r="SKR318" s="840"/>
      <c r="SKS318" s="840"/>
      <c r="SKT318" s="840"/>
      <c r="SKU318" s="840"/>
      <c r="SKV318" s="840"/>
      <c r="SKW318" s="840"/>
      <c r="SKX318" s="840"/>
      <c r="SKY318" s="840"/>
      <c r="SKZ318" s="840"/>
      <c r="SLA318" s="840"/>
      <c r="SLB318" s="840"/>
      <c r="SLC318" s="840"/>
      <c r="SLD318" s="840"/>
      <c r="SLE318" s="840"/>
      <c r="SLF318" s="840"/>
      <c r="SLG318" s="840"/>
      <c r="SLH318" s="840"/>
      <c r="SLI318" s="840"/>
      <c r="SLJ318" s="840"/>
      <c r="SLK318" s="840"/>
      <c r="SLL318" s="840"/>
      <c r="SLM318" s="840"/>
      <c r="SLN318" s="840"/>
      <c r="SLO318" s="840"/>
      <c r="SLP318" s="840"/>
      <c r="SLQ318" s="840"/>
      <c r="SLR318" s="840"/>
      <c r="SLS318" s="840"/>
      <c r="SLT318" s="840"/>
      <c r="SLU318" s="840"/>
      <c r="SLV318" s="840"/>
      <c r="SLW318" s="840"/>
      <c r="SLX318" s="840"/>
      <c r="SLY318" s="840"/>
      <c r="SLZ318" s="840"/>
      <c r="SMA318" s="840"/>
      <c r="SMB318" s="840"/>
      <c r="SMC318" s="840"/>
      <c r="SMD318" s="840"/>
      <c r="SME318" s="840"/>
      <c r="SMF318" s="840"/>
      <c r="SMG318" s="840"/>
      <c r="SMH318" s="840"/>
      <c r="SMI318" s="840"/>
      <c r="SMJ318" s="840"/>
      <c r="SMK318" s="840"/>
      <c r="SML318" s="840"/>
      <c r="SMM318" s="840"/>
      <c r="SMN318" s="840"/>
      <c r="SMO318" s="840"/>
      <c r="SMP318" s="840"/>
      <c r="SMQ318" s="840"/>
      <c r="SMR318" s="840"/>
      <c r="SMS318" s="840"/>
      <c r="SMT318" s="840"/>
      <c r="SMU318" s="840"/>
      <c r="SMV318" s="840"/>
      <c r="SMW318" s="840"/>
      <c r="SMX318" s="840"/>
      <c r="SMY318" s="840"/>
      <c r="SMZ318" s="840"/>
      <c r="SNA318" s="840"/>
      <c r="SNB318" s="840"/>
      <c r="SNC318" s="840"/>
      <c r="SND318" s="840"/>
      <c r="SNE318" s="840"/>
      <c r="SNF318" s="840"/>
      <c r="SNG318" s="840"/>
      <c r="SNH318" s="840"/>
      <c r="SNI318" s="840"/>
      <c r="SNJ318" s="840"/>
      <c r="SNK318" s="840"/>
      <c r="SNL318" s="840"/>
      <c r="SNM318" s="840"/>
      <c r="SNN318" s="840"/>
      <c r="SNO318" s="840"/>
      <c r="SNP318" s="840"/>
      <c r="SNQ318" s="840"/>
      <c r="SNR318" s="840"/>
      <c r="SNS318" s="840"/>
      <c r="SNT318" s="840"/>
      <c r="SNU318" s="840"/>
      <c r="SNV318" s="840"/>
      <c r="SNW318" s="840"/>
      <c r="SNX318" s="840"/>
      <c r="SNY318" s="840"/>
      <c r="SNZ318" s="840"/>
      <c r="SOA318" s="840"/>
      <c r="SOB318" s="840"/>
      <c r="SOC318" s="840"/>
      <c r="SOD318" s="840"/>
      <c r="SOE318" s="840"/>
      <c r="SOF318" s="840"/>
      <c r="SOG318" s="840"/>
      <c r="SOH318" s="840"/>
      <c r="SOI318" s="840"/>
      <c r="SOJ318" s="840"/>
      <c r="SOK318" s="840"/>
      <c r="SOL318" s="840"/>
      <c r="SOM318" s="840"/>
      <c r="SON318" s="840"/>
      <c r="SOO318" s="840"/>
      <c r="SOP318" s="840"/>
      <c r="SOQ318" s="840"/>
      <c r="SOR318" s="840"/>
      <c r="SOS318" s="840"/>
      <c r="SOT318" s="840"/>
      <c r="SOU318" s="840"/>
      <c r="SOV318" s="840"/>
      <c r="SOW318" s="840"/>
      <c r="SOX318" s="840"/>
      <c r="SOY318" s="840"/>
      <c r="SOZ318" s="840"/>
      <c r="SPA318" s="840"/>
      <c r="SPB318" s="840"/>
      <c r="SPC318" s="840"/>
      <c r="SPD318" s="840"/>
      <c r="SPE318" s="840"/>
      <c r="SPF318" s="840"/>
      <c r="SPG318" s="840"/>
      <c r="SPH318" s="840"/>
      <c r="SPI318" s="840"/>
      <c r="SPJ318" s="840"/>
      <c r="SPK318" s="840"/>
      <c r="SPL318" s="840"/>
      <c r="SPM318" s="840"/>
      <c r="SPN318" s="840"/>
      <c r="SPO318" s="840"/>
      <c r="SPP318" s="840"/>
      <c r="SPQ318" s="840"/>
      <c r="SPR318" s="840"/>
      <c r="SPS318" s="840"/>
      <c r="SPT318" s="840"/>
      <c r="SPU318" s="840"/>
      <c r="SPV318" s="840"/>
      <c r="SPW318" s="840"/>
      <c r="SPX318" s="840"/>
      <c r="SPY318" s="840"/>
      <c r="SPZ318" s="840"/>
      <c r="SQA318" s="840"/>
      <c r="SQB318" s="840"/>
      <c r="SQC318" s="840"/>
      <c r="SQD318" s="840"/>
      <c r="SQE318" s="840"/>
      <c r="SQF318" s="840"/>
      <c r="SQG318" s="840"/>
      <c r="SQH318" s="840"/>
      <c r="SQI318" s="840"/>
      <c r="SQJ318" s="840"/>
      <c r="SQK318" s="840"/>
      <c r="SQL318" s="840"/>
      <c r="SQM318" s="840"/>
      <c r="SQN318" s="840"/>
      <c r="SQO318" s="840"/>
      <c r="SQP318" s="840"/>
      <c r="SQQ318" s="840"/>
      <c r="SQR318" s="840"/>
      <c r="SQS318" s="840"/>
      <c r="SQT318" s="840"/>
      <c r="SQU318" s="840"/>
      <c r="SQV318" s="840"/>
      <c r="SQW318" s="840"/>
      <c r="SQX318" s="840"/>
      <c r="SQY318" s="840"/>
      <c r="SQZ318" s="840"/>
      <c r="SRA318" s="840"/>
      <c r="SRB318" s="840"/>
      <c r="SRC318" s="840"/>
      <c r="SRD318" s="840"/>
      <c r="SRE318" s="840"/>
      <c r="SRF318" s="840"/>
      <c r="SRG318" s="840"/>
      <c r="SRH318" s="840"/>
      <c r="SRI318" s="840"/>
      <c r="SRJ318" s="840"/>
      <c r="SRK318" s="840"/>
      <c r="SRL318" s="840"/>
      <c r="SRM318" s="840"/>
      <c r="SRN318" s="840"/>
      <c r="SRO318" s="840"/>
      <c r="SRP318" s="840"/>
      <c r="SRQ318" s="840"/>
      <c r="SRR318" s="840"/>
      <c r="SRS318" s="840"/>
      <c r="SRT318" s="840"/>
      <c r="SRU318" s="840"/>
      <c r="SRV318" s="840"/>
      <c r="SRW318" s="840"/>
      <c r="SRX318" s="840"/>
      <c r="SRY318" s="840"/>
      <c r="SRZ318" s="840"/>
      <c r="SSA318" s="840"/>
      <c r="SSB318" s="840"/>
      <c r="SSC318" s="840"/>
      <c r="SSD318" s="840"/>
      <c r="SSE318" s="840"/>
      <c r="SSF318" s="840"/>
      <c r="SSG318" s="840"/>
      <c r="SSH318" s="840"/>
      <c r="SSI318" s="840"/>
      <c r="SSJ318" s="840"/>
      <c r="SSK318" s="840"/>
      <c r="SSL318" s="840"/>
      <c r="SSM318" s="840"/>
      <c r="SSN318" s="840"/>
      <c r="SSO318" s="840"/>
      <c r="SSP318" s="840"/>
      <c r="SSQ318" s="840"/>
      <c r="SSR318" s="840"/>
      <c r="SSS318" s="840"/>
      <c r="SST318" s="840"/>
      <c r="SSU318" s="840"/>
      <c r="SSV318" s="840"/>
      <c r="SSW318" s="840"/>
      <c r="SSX318" s="840"/>
      <c r="SSY318" s="840"/>
      <c r="SSZ318" s="840"/>
      <c r="STA318" s="840"/>
      <c r="STB318" s="840"/>
      <c r="STC318" s="840"/>
      <c r="STD318" s="840"/>
      <c r="STE318" s="840"/>
      <c r="STF318" s="840"/>
      <c r="STG318" s="840"/>
      <c r="STH318" s="840"/>
      <c r="STI318" s="840"/>
      <c r="STJ318" s="840"/>
      <c r="STK318" s="840"/>
      <c r="STL318" s="840"/>
      <c r="STM318" s="840"/>
      <c r="STN318" s="840"/>
      <c r="STO318" s="840"/>
      <c r="STP318" s="840"/>
      <c r="STQ318" s="840"/>
      <c r="STR318" s="840"/>
      <c r="STS318" s="840"/>
      <c r="STT318" s="840"/>
      <c r="STU318" s="840"/>
      <c r="STV318" s="840"/>
      <c r="STW318" s="840"/>
      <c r="STX318" s="840"/>
      <c r="STY318" s="840"/>
      <c r="STZ318" s="840"/>
      <c r="SUA318" s="840"/>
      <c r="SUB318" s="840"/>
      <c r="SUC318" s="840"/>
      <c r="SUD318" s="840"/>
      <c r="SUE318" s="840"/>
      <c r="SUF318" s="840"/>
      <c r="SUG318" s="840"/>
      <c r="SUH318" s="840"/>
      <c r="SUI318" s="840"/>
      <c r="SUJ318" s="840"/>
      <c r="SUK318" s="840"/>
      <c r="SUL318" s="840"/>
      <c r="SUM318" s="840"/>
      <c r="SUN318" s="840"/>
      <c r="SUO318" s="840"/>
      <c r="SUP318" s="840"/>
      <c r="SUQ318" s="840"/>
      <c r="SUR318" s="840"/>
      <c r="SUS318" s="840"/>
      <c r="SUT318" s="840"/>
      <c r="SUU318" s="840"/>
      <c r="SUV318" s="840"/>
      <c r="SUW318" s="840"/>
      <c r="SUX318" s="840"/>
      <c r="SUY318" s="840"/>
      <c r="SUZ318" s="840"/>
      <c r="SVA318" s="840"/>
      <c r="SVB318" s="840"/>
      <c r="SVC318" s="840"/>
      <c r="SVD318" s="840"/>
      <c r="SVE318" s="840"/>
      <c r="SVF318" s="840"/>
      <c r="SVG318" s="840"/>
      <c r="SVH318" s="840"/>
      <c r="SVI318" s="840"/>
      <c r="SVJ318" s="840"/>
      <c r="SVK318" s="840"/>
      <c r="SVL318" s="840"/>
      <c r="SVM318" s="840"/>
      <c r="SVN318" s="840"/>
      <c r="SVO318" s="840"/>
      <c r="SVP318" s="840"/>
      <c r="SVQ318" s="840"/>
      <c r="SVR318" s="840"/>
      <c r="SVS318" s="840"/>
      <c r="SVT318" s="840"/>
      <c r="SVU318" s="840"/>
      <c r="SVV318" s="840"/>
      <c r="SVW318" s="840"/>
      <c r="SVX318" s="840"/>
      <c r="SVY318" s="840"/>
      <c r="SVZ318" s="840"/>
      <c r="SWA318" s="840"/>
      <c r="SWB318" s="840"/>
      <c r="SWC318" s="840"/>
      <c r="SWD318" s="840"/>
      <c r="SWE318" s="840"/>
      <c r="SWF318" s="840"/>
      <c r="SWG318" s="840"/>
      <c r="SWH318" s="840"/>
      <c r="SWI318" s="840"/>
      <c r="SWJ318" s="840"/>
      <c r="SWK318" s="840"/>
      <c r="SWL318" s="840"/>
      <c r="SWM318" s="840"/>
      <c r="SWN318" s="840"/>
      <c r="SWO318" s="840"/>
      <c r="SWP318" s="840"/>
      <c r="SWQ318" s="840"/>
      <c r="SWR318" s="840"/>
      <c r="SWS318" s="840"/>
      <c r="SWT318" s="840"/>
      <c r="SWU318" s="840"/>
      <c r="SWV318" s="840"/>
      <c r="SWW318" s="840"/>
      <c r="SWX318" s="840"/>
      <c r="SWY318" s="840"/>
      <c r="SWZ318" s="840"/>
      <c r="SXA318" s="840"/>
      <c r="SXB318" s="840"/>
      <c r="SXC318" s="840"/>
      <c r="SXD318" s="840"/>
      <c r="SXE318" s="840"/>
      <c r="SXF318" s="840"/>
      <c r="SXG318" s="840"/>
      <c r="SXH318" s="840"/>
      <c r="SXI318" s="840"/>
      <c r="SXJ318" s="840"/>
      <c r="SXK318" s="840"/>
      <c r="SXL318" s="840"/>
      <c r="SXM318" s="840"/>
      <c r="SXN318" s="840"/>
      <c r="SXO318" s="840"/>
      <c r="SXP318" s="840"/>
      <c r="SXQ318" s="840"/>
      <c r="SXR318" s="840"/>
      <c r="SXS318" s="840"/>
      <c r="SXT318" s="840"/>
      <c r="SXU318" s="840"/>
      <c r="SXV318" s="840"/>
      <c r="SXW318" s="840"/>
      <c r="SXX318" s="840"/>
      <c r="SXY318" s="840"/>
      <c r="SXZ318" s="840"/>
      <c r="SYA318" s="840"/>
      <c r="SYB318" s="840"/>
      <c r="SYC318" s="840"/>
      <c r="SYD318" s="840"/>
      <c r="SYE318" s="840"/>
      <c r="SYF318" s="840"/>
      <c r="SYG318" s="840"/>
      <c r="SYH318" s="840"/>
      <c r="SYI318" s="840"/>
      <c r="SYJ318" s="840"/>
      <c r="SYK318" s="840"/>
      <c r="SYL318" s="840"/>
      <c r="SYM318" s="840"/>
      <c r="SYN318" s="840"/>
      <c r="SYO318" s="840"/>
      <c r="SYP318" s="840"/>
      <c r="SYQ318" s="840"/>
      <c r="SYR318" s="840"/>
      <c r="SYS318" s="840"/>
      <c r="SYT318" s="840"/>
      <c r="SYU318" s="840"/>
      <c r="SYV318" s="840"/>
      <c r="SYW318" s="840"/>
      <c r="SYX318" s="840"/>
      <c r="SYY318" s="840"/>
      <c r="SYZ318" s="840"/>
      <c r="SZA318" s="840"/>
      <c r="SZB318" s="840"/>
      <c r="SZC318" s="840"/>
      <c r="SZD318" s="840"/>
      <c r="SZE318" s="840"/>
      <c r="SZF318" s="840"/>
      <c r="SZG318" s="840"/>
      <c r="SZH318" s="840"/>
      <c r="SZI318" s="840"/>
      <c r="SZJ318" s="840"/>
      <c r="SZK318" s="840"/>
      <c r="SZL318" s="840"/>
      <c r="SZM318" s="840"/>
      <c r="SZN318" s="840"/>
      <c r="SZO318" s="840"/>
      <c r="SZP318" s="840"/>
      <c r="SZQ318" s="840"/>
      <c r="SZR318" s="840"/>
      <c r="SZS318" s="840"/>
      <c r="SZT318" s="840"/>
      <c r="SZU318" s="840"/>
      <c r="SZV318" s="840"/>
      <c r="SZW318" s="840"/>
      <c r="SZX318" s="840"/>
      <c r="SZY318" s="840"/>
      <c r="SZZ318" s="840"/>
      <c r="TAA318" s="840"/>
      <c r="TAB318" s="840"/>
      <c r="TAC318" s="840"/>
      <c r="TAD318" s="840"/>
      <c r="TAE318" s="840"/>
      <c r="TAF318" s="840"/>
      <c r="TAG318" s="840"/>
      <c r="TAH318" s="840"/>
      <c r="TAI318" s="840"/>
      <c r="TAJ318" s="840"/>
      <c r="TAK318" s="840"/>
      <c r="TAL318" s="840"/>
      <c r="TAM318" s="840"/>
      <c r="TAN318" s="840"/>
      <c r="TAO318" s="840"/>
      <c r="TAP318" s="840"/>
      <c r="TAQ318" s="840"/>
      <c r="TAR318" s="840"/>
      <c r="TAS318" s="840"/>
      <c r="TAT318" s="840"/>
      <c r="TAU318" s="840"/>
      <c r="TAV318" s="840"/>
      <c r="TAW318" s="840"/>
      <c r="TAX318" s="840"/>
      <c r="TAY318" s="840"/>
      <c r="TAZ318" s="840"/>
      <c r="TBA318" s="840"/>
      <c r="TBB318" s="840"/>
      <c r="TBC318" s="840"/>
      <c r="TBD318" s="840"/>
      <c r="TBE318" s="840"/>
      <c r="TBF318" s="840"/>
      <c r="TBG318" s="840"/>
      <c r="TBH318" s="840"/>
      <c r="TBI318" s="840"/>
      <c r="TBJ318" s="840"/>
      <c r="TBK318" s="840"/>
      <c r="TBL318" s="840"/>
      <c r="TBM318" s="840"/>
      <c r="TBN318" s="840"/>
      <c r="TBO318" s="840"/>
      <c r="TBP318" s="840"/>
      <c r="TBQ318" s="840"/>
      <c r="TBR318" s="840"/>
      <c r="TBS318" s="840"/>
      <c r="TBT318" s="840"/>
      <c r="TBU318" s="840"/>
      <c r="TBV318" s="840"/>
      <c r="TBW318" s="840"/>
      <c r="TBX318" s="840"/>
      <c r="TBY318" s="840"/>
      <c r="TBZ318" s="840"/>
      <c r="TCA318" s="840"/>
      <c r="TCB318" s="840"/>
      <c r="TCC318" s="840"/>
      <c r="TCD318" s="840"/>
      <c r="TCE318" s="840"/>
      <c r="TCF318" s="840"/>
      <c r="TCG318" s="840"/>
      <c r="TCH318" s="840"/>
      <c r="TCI318" s="840"/>
      <c r="TCJ318" s="840"/>
      <c r="TCK318" s="840"/>
      <c r="TCL318" s="840"/>
      <c r="TCM318" s="840"/>
      <c r="TCN318" s="840"/>
      <c r="TCO318" s="840"/>
      <c r="TCP318" s="840"/>
      <c r="TCQ318" s="840"/>
      <c r="TCR318" s="840"/>
      <c r="TCS318" s="840"/>
      <c r="TCT318" s="840"/>
      <c r="TCU318" s="840"/>
      <c r="TCV318" s="840"/>
      <c r="TCW318" s="840"/>
      <c r="TCX318" s="840"/>
      <c r="TCY318" s="840"/>
      <c r="TCZ318" s="840"/>
      <c r="TDA318" s="840"/>
      <c r="TDB318" s="840"/>
      <c r="TDC318" s="840"/>
      <c r="TDD318" s="840"/>
      <c r="TDE318" s="840"/>
      <c r="TDF318" s="840"/>
      <c r="TDG318" s="840"/>
      <c r="TDH318" s="840"/>
      <c r="TDI318" s="840"/>
      <c r="TDJ318" s="840"/>
      <c r="TDK318" s="840"/>
      <c r="TDL318" s="840"/>
      <c r="TDM318" s="840"/>
      <c r="TDN318" s="840"/>
      <c r="TDO318" s="840"/>
      <c r="TDP318" s="840"/>
      <c r="TDQ318" s="840"/>
      <c r="TDR318" s="840"/>
      <c r="TDS318" s="840"/>
      <c r="TDT318" s="840"/>
      <c r="TDU318" s="840"/>
      <c r="TDV318" s="840"/>
      <c r="TDW318" s="840"/>
      <c r="TDX318" s="840"/>
      <c r="TDY318" s="840"/>
      <c r="TDZ318" s="840"/>
      <c r="TEA318" s="840"/>
      <c r="TEB318" s="840"/>
      <c r="TEC318" s="840"/>
      <c r="TED318" s="840"/>
      <c r="TEE318" s="840"/>
      <c r="TEF318" s="840"/>
      <c r="TEG318" s="840"/>
      <c r="TEH318" s="840"/>
      <c r="TEI318" s="840"/>
      <c r="TEJ318" s="840"/>
      <c r="TEK318" s="840"/>
      <c r="TEL318" s="840"/>
      <c r="TEM318" s="840"/>
      <c r="TEN318" s="840"/>
      <c r="TEO318" s="840"/>
      <c r="TEP318" s="840"/>
      <c r="TEQ318" s="840"/>
      <c r="TER318" s="840"/>
      <c r="TES318" s="840"/>
      <c r="TET318" s="840"/>
      <c r="TEU318" s="840"/>
      <c r="TEV318" s="840"/>
      <c r="TEW318" s="840"/>
      <c r="TEX318" s="840"/>
      <c r="TEY318" s="840"/>
      <c r="TEZ318" s="840"/>
      <c r="TFA318" s="840"/>
      <c r="TFB318" s="840"/>
      <c r="TFC318" s="840"/>
      <c r="TFD318" s="840"/>
      <c r="TFE318" s="840"/>
      <c r="TFF318" s="840"/>
      <c r="TFG318" s="840"/>
      <c r="TFH318" s="840"/>
      <c r="TFI318" s="840"/>
      <c r="TFJ318" s="840"/>
      <c r="TFK318" s="840"/>
      <c r="TFL318" s="840"/>
      <c r="TFM318" s="840"/>
      <c r="TFN318" s="840"/>
      <c r="TFO318" s="840"/>
      <c r="TFP318" s="840"/>
      <c r="TFQ318" s="840"/>
      <c r="TFR318" s="840"/>
      <c r="TFS318" s="840"/>
      <c r="TFT318" s="840"/>
      <c r="TFU318" s="840"/>
      <c r="TFV318" s="840"/>
      <c r="TFW318" s="840"/>
      <c r="TFX318" s="840"/>
      <c r="TFY318" s="840"/>
      <c r="TFZ318" s="840"/>
      <c r="TGA318" s="840"/>
      <c r="TGB318" s="840"/>
      <c r="TGC318" s="840"/>
      <c r="TGD318" s="840"/>
      <c r="TGE318" s="840"/>
      <c r="TGF318" s="840"/>
      <c r="TGG318" s="840"/>
      <c r="TGH318" s="840"/>
      <c r="TGI318" s="840"/>
      <c r="TGJ318" s="840"/>
      <c r="TGK318" s="840"/>
      <c r="TGL318" s="840"/>
      <c r="TGM318" s="840"/>
      <c r="TGN318" s="840"/>
      <c r="TGO318" s="840"/>
      <c r="TGP318" s="840"/>
      <c r="TGQ318" s="840"/>
      <c r="TGR318" s="840"/>
      <c r="TGS318" s="840"/>
      <c r="TGT318" s="840"/>
      <c r="TGU318" s="840"/>
      <c r="TGV318" s="840"/>
      <c r="TGW318" s="840"/>
      <c r="TGX318" s="840"/>
      <c r="TGY318" s="840"/>
      <c r="TGZ318" s="840"/>
      <c r="THA318" s="840"/>
      <c r="THB318" s="840"/>
      <c r="THC318" s="840"/>
      <c r="THD318" s="840"/>
      <c r="THE318" s="840"/>
      <c r="THF318" s="840"/>
      <c r="THG318" s="840"/>
      <c r="THH318" s="840"/>
      <c r="THI318" s="840"/>
      <c r="THJ318" s="840"/>
      <c r="THK318" s="840"/>
      <c r="THL318" s="840"/>
      <c r="THM318" s="840"/>
      <c r="THN318" s="840"/>
      <c r="THO318" s="840"/>
      <c r="THP318" s="840"/>
      <c r="THQ318" s="840"/>
      <c r="THR318" s="840"/>
      <c r="THS318" s="840"/>
      <c r="THT318" s="840"/>
      <c r="THU318" s="840"/>
      <c r="THV318" s="840"/>
      <c r="THW318" s="840"/>
      <c r="THX318" s="840"/>
      <c r="THY318" s="840"/>
      <c r="THZ318" s="840"/>
      <c r="TIA318" s="840"/>
      <c r="TIB318" s="840"/>
      <c r="TIC318" s="840"/>
      <c r="TID318" s="840"/>
      <c r="TIE318" s="840"/>
      <c r="TIF318" s="840"/>
      <c r="TIG318" s="840"/>
      <c r="TIH318" s="840"/>
      <c r="TII318" s="840"/>
      <c r="TIJ318" s="840"/>
      <c r="TIK318" s="840"/>
      <c r="TIL318" s="840"/>
      <c r="TIM318" s="840"/>
      <c r="TIN318" s="840"/>
      <c r="TIO318" s="840"/>
      <c r="TIP318" s="840"/>
      <c r="TIQ318" s="840"/>
      <c r="TIR318" s="840"/>
      <c r="TIS318" s="840"/>
      <c r="TIT318" s="840"/>
      <c r="TIU318" s="840"/>
      <c r="TIV318" s="840"/>
      <c r="TIW318" s="840"/>
      <c r="TIX318" s="840"/>
      <c r="TIY318" s="840"/>
      <c r="TIZ318" s="840"/>
      <c r="TJA318" s="840"/>
      <c r="TJB318" s="840"/>
      <c r="TJC318" s="840"/>
      <c r="TJD318" s="840"/>
      <c r="TJE318" s="840"/>
      <c r="TJF318" s="840"/>
      <c r="TJG318" s="840"/>
      <c r="TJH318" s="840"/>
      <c r="TJI318" s="840"/>
      <c r="TJJ318" s="840"/>
      <c r="TJK318" s="840"/>
      <c r="TJL318" s="840"/>
      <c r="TJM318" s="840"/>
      <c r="TJN318" s="840"/>
      <c r="TJO318" s="840"/>
      <c r="TJP318" s="840"/>
      <c r="TJQ318" s="840"/>
      <c r="TJR318" s="840"/>
      <c r="TJS318" s="840"/>
      <c r="TJT318" s="840"/>
      <c r="TJU318" s="840"/>
      <c r="TJV318" s="840"/>
      <c r="TJW318" s="840"/>
      <c r="TJX318" s="840"/>
      <c r="TJY318" s="840"/>
      <c r="TJZ318" s="840"/>
      <c r="TKA318" s="840"/>
      <c r="TKB318" s="840"/>
      <c r="TKC318" s="840"/>
      <c r="TKD318" s="840"/>
      <c r="TKE318" s="840"/>
      <c r="TKF318" s="840"/>
      <c r="TKG318" s="840"/>
      <c r="TKH318" s="840"/>
      <c r="TKI318" s="840"/>
      <c r="TKJ318" s="840"/>
      <c r="TKK318" s="840"/>
      <c r="TKL318" s="840"/>
      <c r="TKM318" s="840"/>
      <c r="TKN318" s="840"/>
      <c r="TKO318" s="840"/>
      <c r="TKP318" s="840"/>
      <c r="TKQ318" s="840"/>
      <c r="TKR318" s="840"/>
      <c r="TKS318" s="840"/>
      <c r="TKT318" s="840"/>
      <c r="TKU318" s="840"/>
      <c r="TKV318" s="840"/>
      <c r="TKW318" s="840"/>
      <c r="TKX318" s="840"/>
      <c r="TKY318" s="840"/>
      <c r="TKZ318" s="840"/>
      <c r="TLA318" s="840"/>
      <c r="TLB318" s="840"/>
      <c r="TLC318" s="840"/>
      <c r="TLD318" s="840"/>
      <c r="TLE318" s="840"/>
      <c r="TLF318" s="840"/>
      <c r="TLG318" s="840"/>
      <c r="TLH318" s="840"/>
      <c r="TLI318" s="840"/>
      <c r="TLJ318" s="840"/>
      <c r="TLK318" s="840"/>
      <c r="TLL318" s="840"/>
      <c r="TLM318" s="840"/>
      <c r="TLN318" s="840"/>
      <c r="TLO318" s="840"/>
      <c r="TLP318" s="840"/>
      <c r="TLQ318" s="840"/>
      <c r="TLR318" s="840"/>
      <c r="TLS318" s="840"/>
      <c r="TLT318" s="840"/>
      <c r="TLU318" s="840"/>
      <c r="TLV318" s="840"/>
      <c r="TLW318" s="840"/>
      <c r="TLX318" s="840"/>
      <c r="TLY318" s="840"/>
      <c r="TLZ318" s="840"/>
      <c r="TMA318" s="840"/>
      <c r="TMB318" s="840"/>
      <c r="TMC318" s="840"/>
      <c r="TMD318" s="840"/>
      <c r="TME318" s="840"/>
      <c r="TMF318" s="840"/>
      <c r="TMG318" s="840"/>
      <c r="TMH318" s="840"/>
      <c r="TMI318" s="840"/>
      <c r="TMJ318" s="840"/>
      <c r="TMK318" s="840"/>
      <c r="TML318" s="840"/>
      <c r="TMM318" s="840"/>
      <c r="TMN318" s="840"/>
      <c r="TMO318" s="840"/>
      <c r="TMP318" s="840"/>
      <c r="TMQ318" s="840"/>
      <c r="TMR318" s="840"/>
      <c r="TMS318" s="840"/>
      <c r="TMT318" s="840"/>
      <c r="TMU318" s="840"/>
      <c r="TMV318" s="840"/>
      <c r="TMW318" s="840"/>
      <c r="TMX318" s="840"/>
      <c r="TMY318" s="840"/>
      <c r="TMZ318" s="840"/>
      <c r="TNA318" s="840"/>
      <c r="TNB318" s="840"/>
      <c r="TNC318" s="840"/>
      <c r="TND318" s="840"/>
      <c r="TNE318" s="840"/>
      <c r="TNF318" s="840"/>
      <c r="TNG318" s="840"/>
      <c r="TNH318" s="840"/>
      <c r="TNI318" s="840"/>
      <c r="TNJ318" s="840"/>
      <c r="TNK318" s="840"/>
      <c r="TNL318" s="840"/>
      <c r="TNM318" s="840"/>
      <c r="TNN318" s="840"/>
      <c r="TNO318" s="840"/>
      <c r="TNP318" s="840"/>
      <c r="TNQ318" s="840"/>
      <c r="TNR318" s="840"/>
      <c r="TNS318" s="840"/>
      <c r="TNT318" s="840"/>
      <c r="TNU318" s="840"/>
      <c r="TNV318" s="840"/>
      <c r="TNW318" s="840"/>
      <c r="TNX318" s="840"/>
      <c r="TNY318" s="840"/>
      <c r="TNZ318" s="840"/>
      <c r="TOA318" s="840"/>
      <c r="TOB318" s="840"/>
      <c r="TOC318" s="840"/>
      <c r="TOD318" s="840"/>
      <c r="TOE318" s="840"/>
      <c r="TOF318" s="840"/>
      <c r="TOG318" s="840"/>
      <c r="TOH318" s="840"/>
      <c r="TOI318" s="840"/>
      <c r="TOJ318" s="840"/>
      <c r="TOK318" s="840"/>
      <c r="TOL318" s="840"/>
      <c r="TOM318" s="840"/>
      <c r="TON318" s="840"/>
      <c r="TOO318" s="840"/>
      <c r="TOP318" s="840"/>
      <c r="TOQ318" s="840"/>
      <c r="TOR318" s="840"/>
      <c r="TOS318" s="840"/>
      <c r="TOT318" s="840"/>
      <c r="TOU318" s="840"/>
      <c r="TOV318" s="840"/>
      <c r="TOW318" s="840"/>
      <c r="TOX318" s="840"/>
      <c r="TOY318" s="840"/>
      <c r="TOZ318" s="840"/>
      <c r="TPA318" s="840"/>
      <c r="TPB318" s="840"/>
      <c r="TPC318" s="840"/>
      <c r="TPD318" s="840"/>
      <c r="TPE318" s="840"/>
      <c r="TPF318" s="840"/>
      <c r="TPG318" s="840"/>
      <c r="TPH318" s="840"/>
      <c r="TPI318" s="840"/>
      <c r="TPJ318" s="840"/>
      <c r="TPK318" s="840"/>
      <c r="TPL318" s="840"/>
      <c r="TPM318" s="840"/>
      <c r="TPN318" s="840"/>
      <c r="TPO318" s="840"/>
      <c r="TPP318" s="840"/>
      <c r="TPQ318" s="840"/>
      <c r="TPR318" s="840"/>
      <c r="TPS318" s="840"/>
      <c r="TPT318" s="840"/>
      <c r="TPU318" s="840"/>
      <c r="TPV318" s="840"/>
      <c r="TPW318" s="840"/>
      <c r="TPX318" s="840"/>
      <c r="TPY318" s="840"/>
      <c r="TPZ318" s="840"/>
      <c r="TQA318" s="840"/>
      <c r="TQB318" s="840"/>
      <c r="TQC318" s="840"/>
      <c r="TQD318" s="840"/>
      <c r="TQE318" s="840"/>
      <c r="TQF318" s="840"/>
      <c r="TQG318" s="840"/>
      <c r="TQH318" s="840"/>
      <c r="TQI318" s="840"/>
      <c r="TQJ318" s="840"/>
      <c r="TQK318" s="840"/>
      <c r="TQL318" s="840"/>
      <c r="TQM318" s="840"/>
      <c r="TQN318" s="840"/>
      <c r="TQO318" s="840"/>
      <c r="TQP318" s="840"/>
      <c r="TQQ318" s="840"/>
      <c r="TQR318" s="840"/>
      <c r="TQS318" s="840"/>
      <c r="TQT318" s="840"/>
      <c r="TQU318" s="840"/>
      <c r="TQV318" s="840"/>
      <c r="TQW318" s="840"/>
      <c r="TQX318" s="840"/>
      <c r="TQY318" s="840"/>
      <c r="TQZ318" s="840"/>
      <c r="TRA318" s="840"/>
      <c r="TRB318" s="840"/>
      <c r="TRC318" s="840"/>
      <c r="TRD318" s="840"/>
      <c r="TRE318" s="840"/>
      <c r="TRF318" s="840"/>
      <c r="TRG318" s="840"/>
      <c r="TRH318" s="840"/>
      <c r="TRI318" s="840"/>
      <c r="TRJ318" s="840"/>
      <c r="TRK318" s="840"/>
      <c r="TRL318" s="840"/>
      <c r="TRM318" s="840"/>
      <c r="TRN318" s="840"/>
      <c r="TRO318" s="840"/>
      <c r="TRP318" s="840"/>
      <c r="TRQ318" s="840"/>
      <c r="TRR318" s="840"/>
      <c r="TRS318" s="840"/>
      <c r="TRT318" s="840"/>
      <c r="TRU318" s="840"/>
      <c r="TRV318" s="840"/>
      <c r="TRW318" s="840"/>
      <c r="TRX318" s="840"/>
      <c r="TRY318" s="840"/>
      <c r="TRZ318" s="840"/>
      <c r="TSA318" s="840"/>
      <c r="TSB318" s="840"/>
      <c r="TSC318" s="840"/>
      <c r="TSD318" s="840"/>
      <c r="TSE318" s="840"/>
      <c r="TSF318" s="840"/>
      <c r="TSG318" s="840"/>
      <c r="TSH318" s="840"/>
      <c r="TSI318" s="840"/>
      <c r="TSJ318" s="840"/>
      <c r="TSK318" s="840"/>
      <c r="TSL318" s="840"/>
      <c r="TSM318" s="840"/>
      <c r="TSN318" s="840"/>
      <c r="TSO318" s="840"/>
      <c r="TSP318" s="840"/>
      <c r="TSQ318" s="840"/>
      <c r="TSR318" s="840"/>
      <c r="TSS318" s="840"/>
      <c r="TST318" s="840"/>
      <c r="TSU318" s="840"/>
      <c r="TSV318" s="840"/>
      <c r="TSW318" s="840"/>
      <c r="TSX318" s="840"/>
      <c r="TSY318" s="840"/>
      <c r="TSZ318" s="840"/>
      <c r="TTA318" s="840"/>
      <c r="TTB318" s="840"/>
      <c r="TTC318" s="840"/>
      <c r="TTD318" s="840"/>
      <c r="TTE318" s="840"/>
      <c r="TTF318" s="840"/>
      <c r="TTG318" s="840"/>
      <c r="TTH318" s="840"/>
      <c r="TTI318" s="840"/>
      <c r="TTJ318" s="840"/>
      <c r="TTK318" s="840"/>
      <c r="TTL318" s="840"/>
      <c r="TTM318" s="840"/>
      <c r="TTN318" s="840"/>
      <c r="TTO318" s="840"/>
      <c r="TTP318" s="840"/>
      <c r="TTQ318" s="840"/>
      <c r="TTR318" s="840"/>
      <c r="TTS318" s="840"/>
      <c r="TTT318" s="840"/>
      <c r="TTU318" s="840"/>
      <c r="TTV318" s="840"/>
      <c r="TTW318" s="840"/>
      <c r="TTX318" s="840"/>
      <c r="TTY318" s="840"/>
      <c r="TTZ318" s="840"/>
      <c r="TUA318" s="840"/>
      <c r="TUB318" s="840"/>
      <c r="TUC318" s="840"/>
      <c r="TUD318" s="840"/>
      <c r="TUE318" s="840"/>
      <c r="TUF318" s="840"/>
      <c r="TUG318" s="840"/>
      <c r="TUH318" s="840"/>
      <c r="TUI318" s="840"/>
      <c r="TUJ318" s="840"/>
      <c r="TUK318" s="840"/>
      <c r="TUL318" s="840"/>
      <c r="TUM318" s="840"/>
      <c r="TUN318" s="840"/>
      <c r="TUO318" s="840"/>
      <c r="TUP318" s="840"/>
      <c r="TUQ318" s="840"/>
      <c r="TUR318" s="840"/>
      <c r="TUS318" s="840"/>
      <c r="TUT318" s="840"/>
      <c r="TUU318" s="840"/>
      <c r="TUV318" s="840"/>
      <c r="TUW318" s="840"/>
      <c r="TUX318" s="840"/>
      <c r="TUY318" s="840"/>
      <c r="TUZ318" s="840"/>
      <c r="TVA318" s="840"/>
      <c r="TVB318" s="840"/>
      <c r="TVC318" s="840"/>
      <c r="TVD318" s="840"/>
      <c r="TVE318" s="840"/>
      <c r="TVF318" s="840"/>
      <c r="TVG318" s="840"/>
      <c r="TVH318" s="840"/>
      <c r="TVI318" s="840"/>
      <c r="TVJ318" s="840"/>
      <c r="TVK318" s="840"/>
      <c r="TVL318" s="840"/>
      <c r="TVM318" s="840"/>
      <c r="TVN318" s="840"/>
      <c r="TVO318" s="840"/>
      <c r="TVP318" s="840"/>
      <c r="TVQ318" s="840"/>
      <c r="TVR318" s="840"/>
      <c r="TVS318" s="840"/>
      <c r="TVT318" s="840"/>
      <c r="TVU318" s="840"/>
      <c r="TVV318" s="840"/>
      <c r="TVW318" s="840"/>
      <c r="TVX318" s="840"/>
      <c r="TVY318" s="840"/>
      <c r="TVZ318" s="840"/>
      <c r="TWA318" s="840"/>
      <c r="TWB318" s="840"/>
      <c r="TWC318" s="840"/>
      <c r="TWD318" s="840"/>
      <c r="TWE318" s="840"/>
      <c r="TWF318" s="840"/>
      <c r="TWG318" s="840"/>
      <c r="TWH318" s="840"/>
      <c r="TWI318" s="840"/>
      <c r="TWJ318" s="840"/>
      <c r="TWK318" s="840"/>
      <c r="TWL318" s="840"/>
      <c r="TWM318" s="840"/>
      <c r="TWN318" s="840"/>
      <c r="TWO318" s="840"/>
      <c r="TWP318" s="840"/>
      <c r="TWQ318" s="840"/>
      <c r="TWR318" s="840"/>
      <c r="TWS318" s="840"/>
      <c r="TWT318" s="840"/>
      <c r="TWU318" s="840"/>
      <c r="TWV318" s="840"/>
      <c r="TWW318" s="840"/>
      <c r="TWX318" s="840"/>
      <c r="TWY318" s="840"/>
      <c r="TWZ318" s="840"/>
      <c r="TXA318" s="840"/>
      <c r="TXB318" s="840"/>
      <c r="TXC318" s="840"/>
      <c r="TXD318" s="840"/>
      <c r="TXE318" s="840"/>
      <c r="TXF318" s="840"/>
      <c r="TXG318" s="840"/>
      <c r="TXH318" s="840"/>
      <c r="TXI318" s="840"/>
      <c r="TXJ318" s="840"/>
      <c r="TXK318" s="840"/>
      <c r="TXL318" s="840"/>
      <c r="TXM318" s="840"/>
      <c r="TXN318" s="840"/>
      <c r="TXO318" s="840"/>
      <c r="TXP318" s="840"/>
      <c r="TXQ318" s="840"/>
      <c r="TXR318" s="840"/>
      <c r="TXS318" s="840"/>
      <c r="TXT318" s="840"/>
      <c r="TXU318" s="840"/>
      <c r="TXV318" s="840"/>
      <c r="TXW318" s="840"/>
      <c r="TXX318" s="840"/>
      <c r="TXY318" s="840"/>
      <c r="TXZ318" s="840"/>
      <c r="TYA318" s="840"/>
      <c r="TYB318" s="840"/>
      <c r="TYC318" s="840"/>
      <c r="TYD318" s="840"/>
      <c r="TYE318" s="840"/>
      <c r="TYF318" s="840"/>
      <c r="TYG318" s="840"/>
      <c r="TYH318" s="840"/>
      <c r="TYI318" s="840"/>
      <c r="TYJ318" s="840"/>
      <c r="TYK318" s="840"/>
      <c r="TYL318" s="840"/>
      <c r="TYM318" s="840"/>
      <c r="TYN318" s="840"/>
      <c r="TYO318" s="840"/>
      <c r="TYP318" s="840"/>
      <c r="TYQ318" s="840"/>
      <c r="TYR318" s="840"/>
      <c r="TYS318" s="840"/>
      <c r="TYT318" s="840"/>
      <c r="TYU318" s="840"/>
      <c r="TYV318" s="840"/>
      <c r="TYW318" s="840"/>
      <c r="TYX318" s="840"/>
      <c r="TYY318" s="840"/>
      <c r="TYZ318" s="840"/>
      <c r="TZA318" s="840"/>
      <c r="TZB318" s="840"/>
      <c r="TZC318" s="840"/>
      <c r="TZD318" s="840"/>
      <c r="TZE318" s="840"/>
      <c r="TZF318" s="840"/>
      <c r="TZG318" s="840"/>
      <c r="TZH318" s="840"/>
      <c r="TZI318" s="840"/>
      <c r="TZJ318" s="840"/>
      <c r="TZK318" s="840"/>
      <c r="TZL318" s="840"/>
      <c r="TZM318" s="840"/>
      <c r="TZN318" s="840"/>
      <c r="TZO318" s="840"/>
      <c r="TZP318" s="840"/>
      <c r="TZQ318" s="840"/>
      <c r="TZR318" s="840"/>
      <c r="TZS318" s="840"/>
      <c r="TZT318" s="840"/>
      <c r="TZU318" s="840"/>
      <c r="TZV318" s="840"/>
      <c r="TZW318" s="840"/>
      <c r="TZX318" s="840"/>
      <c r="TZY318" s="840"/>
      <c r="TZZ318" s="840"/>
      <c r="UAA318" s="840"/>
      <c r="UAB318" s="840"/>
      <c r="UAC318" s="840"/>
      <c r="UAD318" s="840"/>
      <c r="UAE318" s="840"/>
      <c r="UAF318" s="840"/>
      <c r="UAG318" s="840"/>
      <c r="UAH318" s="840"/>
      <c r="UAI318" s="840"/>
      <c r="UAJ318" s="840"/>
      <c r="UAK318" s="840"/>
      <c r="UAL318" s="840"/>
      <c r="UAM318" s="840"/>
      <c r="UAN318" s="840"/>
      <c r="UAO318" s="840"/>
      <c r="UAP318" s="840"/>
      <c r="UAQ318" s="840"/>
      <c r="UAR318" s="840"/>
      <c r="UAS318" s="840"/>
      <c r="UAT318" s="840"/>
      <c r="UAU318" s="840"/>
      <c r="UAV318" s="840"/>
      <c r="UAW318" s="840"/>
      <c r="UAX318" s="840"/>
      <c r="UAY318" s="840"/>
      <c r="UAZ318" s="840"/>
      <c r="UBA318" s="840"/>
      <c r="UBB318" s="840"/>
      <c r="UBC318" s="840"/>
      <c r="UBD318" s="840"/>
      <c r="UBE318" s="840"/>
      <c r="UBF318" s="840"/>
      <c r="UBG318" s="840"/>
      <c r="UBH318" s="840"/>
      <c r="UBI318" s="840"/>
      <c r="UBJ318" s="840"/>
      <c r="UBK318" s="840"/>
      <c r="UBL318" s="840"/>
      <c r="UBM318" s="840"/>
      <c r="UBN318" s="840"/>
      <c r="UBO318" s="840"/>
      <c r="UBP318" s="840"/>
      <c r="UBQ318" s="840"/>
      <c r="UBR318" s="840"/>
      <c r="UBS318" s="840"/>
      <c r="UBT318" s="840"/>
      <c r="UBU318" s="840"/>
      <c r="UBV318" s="840"/>
      <c r="UBW318" s="840"/>
      <c r="UBX318" s="840"/>
      <c r="UBY318" s="840"/>
      <c r="UBZ318" s="840"/>
      <c r="UCA318" s="840"/>
      <c r="UCB318" s="840"/>
      <c r="UCC318" s="840"/>
      <c r="UCD318" s="840"/>
      <c r="UCE318" s="840"/>
      <c r="UCF318" s="840"/>
      <c r="UCG318" s="840"/>
      <c r="UCH318" s="840"/>
      <c r="UCI318" s="840"/>
      <c r="UCJ318" s="840"/>
      <c r="UCK318" s="840"/>
      <c r="UCL318" s="840"/>
      <c r="UCM318" s="840"/>
      <c r="UCN318" s="840"/>
      <c r="UCO318" s="840"/>
      <c r="UCP318" s="840"/>
      <c r="UCQ318" s="840"/>
      <c r="UCR318" s="840"/>
      <c r="UCS318" s="840"/>
      <c r="UCT318" s="840"/>
      <c r="UCU318" s="840"/>
      <c r="UCV318" s="840"/>
      <c r="UCW318" s="840"/>
      <c r="UCX318" s="840"/>
      <c r="UCY318" s="840"/>
      <c r="UCZ318" s="840"/>
      <c r="UDA318" s="840"/>
      <c r="UDB318" s="840"/>
      <c r="UDC318" s="840"/>
      <c r="UDD318" s="840"/>
      <c r="UDE318" s="840"/>
      <c r="UDF318" s="840"/>
      <c r="UDG318" s="840"/>
      <c r="UDH318" s="840"/>
      <c r="UDI318" s="840"/>
      <c r="UDJ318" s="840"/>
      <c r="UDK318" s="840"/>
      <c r="UDL318" s="840"/>
      <c r="UDM318" s="840"/>
      <c r="UDN318" s="840"/>
      <c r="UDO318" s="840"/>
      <c r="UDP318" s="840"/>
      <c r="UDQ318" s="840"/>
      <c r="UDR318" s="840"/>
      <c r="UDS318" s="840"/>
      <c r="UDT318" s="840"/>
      <c r="UDU318" s="840"/>
      <c r="UDV318" s="840"/>
      <c r="UDW318" s="840"/>
      <c r="UDX318" s="840"/>
      <c r="UDY318" s="840"/>
      <c r="UDZ318" s="840"/>
      <c r="UEA318" s="840"/>
      <c r="UEB318" s="840"/>
      <c r="UEC318" s="840"/>
      <c r="UED318" s="840"/>
      <c r="UEE318" s="840"/>
      <c r="UEF318" s="840"/>
      <c r="UEG318" s="840"/>
      <c r="UEH318" s="840"/>
      <c r="UEI318" s="840"/>
      <c r="UEJ318" s="840"/>
      <c r="UEK318" s="840"/>
      <c r="UEL318" s="840"/>
      <c r="UEM318" s="840"/>
      <c r="UEN318" s="840"/>
      <c r="UEO318" s="840"/>
      <c r="UEP318" s="840"/>
      <c r="UEQ318" s="840"/>
      <c r="UER318" s="840"/>
      <c r="UES318" s="840"/>
      <c r="UET318" s="840"/>
      <c r="UEU318" s="840"/>
      <c r="UEV318" s="840"/>
      <c r="UEW318" s="840"/>
      <c r="UEX318" s="840"/>
      <c r="UEY318" s="840"/>
      <c r="UEZ318" s="840"/>
      <c r="UFA318" s="840"/>
      <c r="UFB318" s="840"/>
      <c r="UFC318" s="840"/>
      <c r="UFD318" s="840"/>
      <c r="UFE318" s="840"/>
      <c r="UFF318" s="840"/>
      <c r="UFG318" s="840"/>
      <c r="UFH318" s="840"/>
      <c r="UFI318" s="840"/>
      <c r="UFJ318" s="840"/>
      <c r="UFK318" s="840"/>
      <c r="UFL318" s="840"/>
      <c r="UFM318" s="840"/>
      <c r="UFN318" s="840"/>
      <c r="UFO318" s="840"/>
      <c r="UFP318" s="840"/>
      <c r="UFQ318" s="840"/>
      <c r="UFR318" s="840"/>
      <c r="UFS318" s="840"/>
      <c r="UFT318" s="840"/>
      <c r="UFU318" s="840"/>
      <c r="UFV318" s="840"/>
      <c r="UFW318" s="840"/>
      <c r="UFX318" s="840"/>
      <c r="UFY318" s="840"/>
      <c r="UFZ318" s="840"/>
      <c r="UGA318" s="840"/>
      <c r="UGB318" s="840"/>
      <c r="UGC318" s="840"/>
      <c r="UGD318" s="840"/>
      <c r="UGE318" s="840"/>
      <c r="UGF318" s="840"/>
      <c r="UGG318" s="840"/>
      <c r="UGH318" s="840"/>
      <c r="UGI318" s="840"/>
      <c r="UGJ318" s="840"/>
      <c r="UGK318" s="840"/>
      <c r="UGL318" s="840"/>
      <c r="UGM318" s="840"/>
      <c r="UGN318" s="840"/>
      <c r="UGO318" s="840"/>
      <c r="UGP318" s="840"/>
      <c r="UGQ318" s="840"/>
      <c r="UGR318" s="840"/>
      <c r="UGS318" s="840"/>
      <c r="UGT318" s="840"/>
      <c r="UGU318" s="840"/>
      <c r="UGV318" s="840"/>
      <c r="UGW318" s="840"/>
      <c r="UGX318" s="840"/>
      <c r="UGY318" s="840"/>
      <c r="UGZ318" s="840"/>
      <c r="UHA318" s="840"/>
      <c r="UHB318" s="840"/>
      <c r="UHC318" s="840"/>
      <c r="UHD318" s="840"/>
      <c r="UHE318" s="840"/>
      <c r="UHF318" s="840"/>
      <c r="UHG318" s="840"/>
      <c r="UHH318" s="840"/>
      <c r="UHI318" s="840"/>
      <c r="UHJ318" s="840"/>
      <c r="UHK318" s="840"/>
      <c r="UHL318" s="840"/>
      <c r="UHM318" s="840"/>
      <c r="UHN318" s="840"/>
      <c r="UHO318" s="840"/>
      <c r="UHP318" s="840"/>
      <c r="UHQ318" s="840"/>
      <c r="UHR318" s="840"/>
      <c r="UHS318" s="840"/>
      <c r="UHT318" s="840"/>
      <c r="UHU318" s="840"/>
      <c r="UHV318" s="840"/>
      <c r="UHW318" s="840"/>
      <c r="UHX318" s="840"/>
      <c r="UHY318" s="840"/>
      <c r="UHZ318" s="840"/>
      <c r="UIA318" s="840"/>
      <c r="UIB318" s="840"/>
      <c r="UIC318" s="840"/>
      <c r="UID318" s="840"/>
      <c r="UIE318" s="840"/>
      <c r="UIF318" s="840"/>
      <c r="UIG318" s="840"/>
      <c r="UIH318" s="840"/>
      <c r="UII318" s="840"/>
      <c r="UIJ318" s="840"/>
      <c r="UIK318" s="840"/>
      <c r="UIL318" s="840"/>
      <c r="UIM318" s="840"/>
      <c r="UIN318" s="840"/>
      <c r="UIO318" s="840"/>
      <c r="UIP318" s="840"/>
      <c r="UIQ318" s="840"/>
      <c r="UIR318" s="840"/>
      <c r="UIS318" s="840"/>
      <c r="UIT318" s="840"/>
      <c r="UIU318" s="840"/>
      <c r="UIV318" s="840"/>
      <c r="UIW318" s="840"/>
      <c r="UIX318" s="840"/>
      <c r="UIY318" s="840"/>
      <c r="UIZ318" s="840"/>
      <c r="UJA318" s="840"/>
      <c r="UJB318" s="840"/>
      <c r="UJC318" s="840"/>
      <c r="UJD318" s="840"/>
      <c r="UJE318" s="840"/>
      <c r="UJF318" s="840"/>
      <c r="UJG318" s="840"/>
      <c r="UJH318" s="840"/>
      <c r="UJI318" s="840"/>
      <c r="UJJ318" s="840"/>
      <c r="UJK318" s="840"/>
      <c r="UJL318" s="840"/>
      <c r="UJM318" s="840"/>
      <c r="UJN318" s="840"/>
      <c r="UJO318" s="840"/>
      <c r="UJP318" s="840"/>
      <c r="UJQ318" s="840"/>
      <c r="UJR318" s="840"/>
      <c r="UJS318" s="840"/>
      <c r="UJT318" s="840"/>
      <c r="UJU318" s="840"/>
      <c r="UJV318" s="840"/>
      <c r="UJW318" s="840"/>
      <c r="UJX318" s="840"/>
      <c r="UJY318" s="840"/>
      <c r="UJZ318" s="840"/>
      <c r="UKA318" s="840"/>
      <c r="UKB318" s="840"/>
      <c r="UKC318" s="840"/>
      <c r="UKD318" s="840"/>
      <c r="UKE318" s="840"/>
      <c r="UKF318" s="840"/>
      <c r="UKG318" s="840"/>
      <c r="UKH318" s="840"/>
      <c r="UKI318" s="840"/>
      <c r="UKJ318" s="840"/>
      <c r="UKK318" s="840"/>
      <c r="UKL318" s="840"/>
      <c r="UKM318" s="840"/>
      <c r="UKN318" s="840"/>
      <c r="UKO318" s="840"/>
      <c r="UKP318" s="840"/>
      <c r="UKQ318" s="840"/>
      <c r="UKR318" s="840"/>
      <c r="UKS318" s="840"/>
      <c r="UKT318" s="840"/>
      <c r="UKU318" s="840"/>
      <c r="UKV318" s="840"/>
      <c r="UKW318" s="840"/>
      <c r="UKX318" s="840"/>
      <c r="UKY318" s="840"/>
      <c r="UKZ318" s="840"/>
      <c r="ULA318" s="840"/>
      <c r="ULB318" s="840"/>
      <c r="ULC318" s="840"/>
      <c r="ULD318" s="840"/>
      <c r="ULE318" s="840"/>
      <c r="ULF318" s="840"/>
      <c r="ULG318" s="840"/>
      <c r="ULH318" s="840"/>
      <c r="ULI318" s="840"/>
      <c r="ULJ318" s="840"/>
      <c r="ULK318" s="840"/>
      <c r="ULL318" s="840"/>
      <c r="ULM318" s="840"/>
      <c r="ULN318" s="840"/>
      <c r="ULO318" s="840"/>
      <c r="ULP318" s="840"/>
      <c r="ULQ318" s="840"/>
      <c r="ULR318" s="840"/>
      <c r="ULS318" s="840"/>
      <c r="ULT318" s="840"/>
      <c r="ULU318" s="840"/>
      <c r="ULV318" s="840"/>
      <c r="ULW318" s="840"/>
      <c r="ULX318" s="840"/>
      <c r="ULY318" s="840"/>
      <c r="ULZ318" s="840"/>
      <c r="UMA318" s="840"/>
      <c r="UMB318" s="840"/>
      <c r="UMC318" s="840"/>
      <c r="UMD318" s="840"/>
      <c r="UME318" s="840"/>
      <c r="UMF318" s="840"/>
      <c r="UMG318" s="840"/>
      <c r="UMH318" s="840"/>
      <c r="UMI318" s="840"/>
      <c r="UMJ318" s="840"/>
      <c r="UMK318" s="840"/>
      <c r="UML318" s="840"/>
      <c r="UMM318" s="840"/>
      <c r="UMN318" s="840"/>
      <c r="UMO318" s="840"/>
      <c r="UMP318" s="840"/>
      <c r="UMQ318" s="840"/>
      <c r="UMR318" s="840"/>
      <c r="UMS318" s="840"/>
      <c r="UMT318" s="840"/>
      <c r="UMU318" s="840"/>
      <c r="UMV318" s="840"/>
      <c r="UMW318" s="840"/>
      <c r="UMX318" s="840"/>
      <c r="UMY318" s="840"/>
      <c r="UMZ318" s="840"/>
      <c r="UNA318" s="840"/>
      <c r="UNB318" s="840"/>
      <c r="UNC318" s="840"/>
      <c r="UND318" s="840"/>
      <c r="UNE318" s="840"/>
      <c r="UNF318" s="840"/>
      <c r="UNG318" s="840"/>
      <c r="UNH318" s="840"/>
      <c r="UNI318" s="840"/>
      <c r="UNJ318" s="840"/>
      <c r="UNK318" s="840"/>
      <c r="UNL318" s="840"/>
      <c r="UNM318" s="840"/>
      <c r="UNN318" s="840"/>
      <c r="UNO318" s="840"/>
      <c r="UNP318" s="840"/>
      <c r="UNQ318" s="840"/>
      <c r="UNR318" s="840"/>
      <c r="UNS318" s="840"/>
      <c r="UNT318" s="840"/>
      <c r="UNU318" s="840"/>
      <c r="UNV318" s="840"/>
      <c r="UNW318" s="840"/>
      <c r="UNX318" s="840"/>
      <c r="UNY318" s="840"/>
      <c r="UNZ318" s="840"/>
      <c r="UOA318" s="840"/>
      <c r="UOB318" s="840"/>
      <c r="UOC318" s="840"/>
      <c r="UOD318" s="840"/>
      <c r="UOE318" s="840"/>
      <c r="UOF318" s="840"/>
      <c r="UOG318" s="840"/>
      <c r="UOH318" s="840"/>
      <c r="UOI318" s="840"/>
      <c r="UOJ318" s="840"/>
      <c r="UOK318" s="840"/>
      <c r="UOL318" s="840"/>
      <c r="UOM318" s="840"/>
      <c r="UON318" s="840"/>
      <c r="UOO318" s="840"/>
      <c r="UOP318" s="840"/>
      <c r="UOQ318" s="840"/>
      <c r="UOR318" s="840"/>
      <c r="UOS318" s="840"/>
      <c r="UOT318" s="840"/>
      <c r="UOU318" s="840"/>
      <c r="UOV318" s="840"/>
      <c r="UOW318" s="840"/>
      <c r="UOX318" s="840"/>
      <c r="UOY318" s="840"/>
      <c r="UOZ318" s="840"/>
      <c r="UPA318" s="840"/>
      <c r="UPB318" s="840"/>
      <c r="UPC318" s="840"/>
      <c r="UPD318" s="840"/>
      <c r="UPE318" s="840"/>
      <c r="UPF318" s="840"/>
      <c r="UPG318" s="840"/>
      <c r="UPH318" s="840"/>
      <c r="UPI318" s="840"/>
      <c r="UPJ318" s="840"/>
      <c r="UPK318" s="840"/>
      <c r="UPL318" s="840"/>
      <c r="UPM318" s="840"/>
      <c r="UPN318" s="840"/>
      <c r="UPO318" s="840"/>
      <c r="UPP318" s="840"/>
      <c r="UPQ318" s="840"/>
      <c r="UPR318" s="840"/>
      <c r="UPS318" s="840"/>
      <c r="UPT318" s="840"/>
      <c r="UPU318" s="840"/>
      <c r="UPV318" s="840"/>
      <c r="UPW318" s="840"/>
      <c r="UPX318" s="840"/>
      <c r="UPY318" s="840"/>
      <c r="UPZ318" s="840"/>
      <c r="UQA318" s="840"/>
      <c r="UQB318" s="840"/>
      <c r="UQC318" s="840"/>
      <c r="UQD318" s="840"/>
      <c r="UQE318" s="840"/>
      <c r="UQF318" s="840"/>
      <c r="UQG318" s="840"/>
      <c r="UQH318" s="840"/>
      <c r="UQI318" s="840"/>
      <c r="UQJ318" s="840"/>
      <c r="UQK318" s="840"/>
      <c r="UQL318" s="840"/>
      <c r="UQM318" s="840"/>
      <c r="UQN318" s="840"/>
      <c r="UQO318" s="840"/>
      <c r="UQP318" s="840"/>
      <c r="UQQ318" s="840"/>
      <c r="UQR318" s="840"/>
      <c r="UQS318" s="840"/>
      <c r="UQT318" s="840"/>
      <c r="UQU318" s="840"/>
      <c r="UQV318" s="840"/>
      <c r="UQW318" s="840"/>
      <c r="UQX318" s="840"/>
      <c r="UQY318" s="840"/>
      <c r="UQZ318" s="840"/>
      <c r="URA318" s="840"/>
      <c r="URB318" s="840"/>
      <c r="URC318" s="840"/>
      <c r="URD318" s="840"/>
      <c r="URE318" s="840"/>
      <c r="URF318" s="840"/>
      <c r="URG318" s="840"/>
      <c r="URH318" s="840"/>
      <c r="URI318" s="840"/>
      <c r="URJ318" s="840"/>
      <c r="URK318" s="840"/>
      <c r="URL318" s="840"/>
      <c r="URM318" s="840"/>
      <c r="URN318" s="840"/>
      <c r="URO318" s="840"/>
      <c r="URP318" s="840"/>
      <c r="URQ318" s="840"/>
      <c r="URR318" s="840"/>
      <c r="URS318" s="840"/>
      <c r="URT318" s="840"/>
      <c r="URU318" s="840"/>
      <c r="URV318" s="840"/>
      <c r="URW318" s="840"/>
      <c r="URX318" s="840"/>
      <c r="URY318" s="840"/>
      <c r="URZ318" s="840"/>
      <c r="USA318" s="840"/>
      <c r="USB318" s="840"/>
      <c r="USC318" s="840"/>
      <c r="USD318" s="840"/>
      <c r="USE318" s="840"/>
      <c r="USF318" s="840"/>
      <c r="USG318" s="840"/>
      <c r="USH318" s="840"/>
      <c r="USI318" s="840"/>
      <c r="USJ318" s="840"/>
      <c r="USK318" s="840"/>
      <c r="USL318" s="840"/>
      <c r="USM318" s="840"/>
      <c r="USN318" s="840"/>
      <c r="USO318" s="840"/>
      <c r="USP318" s="840"/>
      <c r="USQ318" s="840"/>
      <c r="USR318" s="840"/>
      <c r="USS318" s="840"/>
      <c r="UST318" s="840"/>
      <c r="USU318" s="840"/>
      <c r="USV318" s="840"/>
      <c r="USW318" s="840"/>
      <c r="USX318" s="840"/>
      <c r="USY318" s="840"/>
      <c r="USZ318" s="840"/>
      <c r="UTA318" s="840"/>
      <c r="UTB318" s="840"/>
      <c r="UTC318" s="840"/>
      <c r="UTD318" s="840"/>
      <c r="UTE318" s="840"/>
      <c r="UTF318" s="840"/>
      <c r="UTG318" s="840"/>
      <c r="UTH318" s="840"/>
      <c r="UTI318" s="840"/>
      <c r="UTJ318" s="840"/>
      <c r="UTK318" s="840"/>
      <c r="UTL318" s="840"/>
      <c r="UTM318" s="840"/>
      <c r="UTN318" s="840"/>
      <c r="UTO318" s="840"/>
      <c r="UTP318" s="840"/>
      <c r="UTQ318" s="840"/>
      <c r="UTR318" s="840"/>
      <c r="UTS318" s="840"/>
      <c r="UTT318" s="840"/>
      <c r="UTU318" s="840"/>
      <c r="UTV318" s="840"/>
      <c r="UTW318" s="840"/>
      <c r="UTX318" s="840"/>
      <c r="UTY318" s="840"/>
      <c r="UTZ318" s="840"/>
      <c r="UUA318" s="840"/>
      <c r="UUB318" s="840"/>
      <c r="UUC318" s="840"/>
      <c r="UUD318" s="840"/>
      <c r="UUE318" s="840"/>
      <c r="UUF318" s="840"/>
      <c r="UUG318" s="840"/>
      <c r="UUH318" s="840"/>
      <c r="UUI318" s="840"/>
      <c r="UUJ318" s="840"/>
      <c r="UUK318" s="840"/>
      <c r="UUL318" s="840"/>
      <c r="UUM318" s="840"/>
      <c r="UUN318" s="840"/>
      <c r="UUO318" s="840"/>
      <c r="UUP318" s="840"/>
      <c r="UUQ318" s="840"/>
      <c r="UUR318" s="840"/>
      <c r="UUS318" s="840"/>
      <c r="UUT318" s="840"/>
      <c r="UUU318" s="840"/>
      <c r="UUV318" s="840"/>
      <c r="UUW318" s="840"/>
      <c r="UUX318" s="840"/>
      <c r="UUY318" s="840"/>
      <c r="UUZ318" s="840"/>
      <c r="UVA318" s="840"/>
      <c r="UVB318" s="840"/>
      <c r="UVC318" s="840"/>
      <c r="UVD318" s="840"/>
      <c r="UVE318" s="840"/>
      <c r="UVF318" s="840"/>
      <c r="UVG318" s="840"/>
      <c r="UVH318" s="840"/>
      <c r="UVI318" s="840"/>
      <c r="UVJ318" s="840"/>
      <c r="UVK318" s="840"/>
      <c r="UVL318" s="840"/>
      <c r="UVM318" s="840"/>
      <c r="UVN318" s="840"/>
      <c r="UVO318" s="840"/>
      <c r="UVP318" s="840"/>
      <c r="UVQ318" s="840"/>
      <c r="UVR318" s="840"/>
      <c r="UVS318" s="840"/>
      <c r="UVT318" s="840"/>
      <c r="UVU318" s="840"/>
      <c r="UVV318" s="840"/>
      <c r="UVW318" s="840"/>
      <c r="UVX318" s="840"/>
      <c r="UVY318" s="840"/>
      <c r="UVZ318" s="840"/>
      <c r="UWA318" s="840"/>
      <c r="UWB318" s="840"/>
      <c r="UWC318" s="840"/>
      <c r="UWD318" s="840"/>
      <c r="UWE318" s="840"/>
      <c r="UWF318" s="840"/>
      <c r="UWG318" s="840"/>
      <c r="UWH318" s="840"/>
      <c r="UWI318" s="840"/>
      <c r="UWJ318" s="840"/>
      <c r="UWK318" s="840"/>
      <c r="UWL318" s="840"/>
      <c r="UWM318" s="840"/>
      <c r="UWN318" s="840"/>
      <c r="UWO318" s="840"/>
      <c r="UWP318" s="840"/>
      <c r="UWQ318" s="840"/>
      <c r="UWR318" s="840"/>
      <c r="UWS318" s="840"/>
      <c r="UWT318" s="840"/>
      <c r="UWU318" s="840"/>
      <c r="UWV318" s="840"/>
      <c r="UWW318" s="840"/>
      <c r="UWX318" s="840"/>
      <c r="UWY318" s="840"/>
      <c r="UWZ318" s="840"/>
      <c r="UXA318" s="840"/>
      <c r="UXB318" s="840"/>
      <c r="UXC318" s="840"/>
      <c r="UXD318" s="840"/>
      <c r="UXE318" s="840"/>
      <c r="UXF318" s="840"/>
      <c r="UXG318" s="840"/>
      <c r="UXH318" s="840"/>
      <c r="UXI318" s="840"/>
      <c r="UXJ318" s="840"/>
      <c r="UXK318" s="840"/>
      <c r="UXL318" s="840"/>
      <c r="UXM318" s="840"/>
      <c r="UXN318" s="840"/>
      <c r="UXO318" s="840"/>
      <c r="UXP318" s="840"/>
      <c r="UXQ318" s="840"/>
      <c r="UXR318" s="840"/>
      <c r="UXS318" s="840"/>
      <c r="UXT318" s="840"/>
      <c r="UXU318" s="840"/>
      <c r="UXV318" s="840"/>
      <c r="UXW318" s="840"/>
      <c r="UXX318" s="840"/>
      <c r="UXY318" s="840"/>
      <c r="UXZ318" s="840"/>
      <c r="UYA318" s="840"/>
      <c r="UYB318" s="840"/>
      <c r="UYC318" s="840"/>
      <c r="UYD318" s="840"/>
      <c r="UYE318" s="840"/>
      <c r="UYF318" s="840"/>
      <c r="UYG318" s="840"/>
      <c r="UYH318" s="840"/>
      <c r="UYI318" s="840"/>
      <c r="UYJ318" s="840"/>
      <c r="UYK318" s="840"/>
      <c r="UYL318" s="840"/>
      <c r="UYM318" s="840"/>
      <c r="UYN318" s="840"/>
      <c r="UYO318" s="840"/>
      <c r="UYP318" s="840"/>
      <c r="UYQ318" s="840"/>
      <c r="UYR318" s="840"/>
      <c r="UYS318" s="840"/>
      <c r="UYT318" s="840"/>
      <c r="UYU318" s="840"/>
      <c r="UYV318" s="840"/>
      <c r="UYW318" s="840"/>
      <c r="UYX318" s="840"/>
      <c r="UYY318" s="840"/>
      <c r="UYZ318" s="840"/>
      <c r="UZA318" s="840"/>
      <c r="UZB318" s="840"/>
      <c r="UZC318" s="840"/>
      <c r="UZD318" s="840"/>
      <c r="UZE318" s="840"/>
      <c r="UZF318" s="840"/>
      <c r="UZG318" s="840"/>
      <c r="UZH318" s="840"/>
      <c r="UZI318" s="840"/>
      <c r="UZJ318" s="840"/>
      <c r="UZK318" s="840"/>
      <c r="UZL318" s="840"/>
      <c r="UZM318" s="840"/>
      <c r="UZN318" s="840"/>
      <c r="UZO318" s="840"/>
      <c r="UZP318" s="840"/>
      <c r="UZQ318" s="840"/>
      <c r="UZR318" s="840"/>
      <c r="UZS318" s="840"/>
      <c r="UZT318" s="840"/>
      <c r="UZU318" s="840"/>
      <c r="UZV318" s="840"/>
      <c r="UZW318" s="840"/>
      <c r="UZX318" s="840"/>
      <c r="UZY318" s="840"/>
      <c r="UZZ318" s="840"/>
      <c r="VAA318" s="840"/>
      <c r="VAB318" s="840"/>
      <c r="VAC318" s="840"/>
      <c r="VAD318" s="840"/>
      <c r="VAE318" s="840"/>
      <c r="VAF318" s="840"/>
      <c r="VAG318" s="840"/>
      <c r="VAH318" s="840"/>
      <c r="VAI318" s="840"/>
      <c r="VAJ318" s="840"/>
      <c r="VAK318" s="840"/>
      <c r="VAL318" s="840"/>
      <c r="VAM318" s="840"/>
      <c r="VAN318" s="840"/>
      <c r="VAO318" s="840"/>
      <c r="VAP318" s="840"/>
      <c r="VAQ318" s="840"/>
      <c r="VAR318" s="840"/>
      <c r="VAS318" s="840"/>
      <c r="VAT318" s="840"/>
      <c r="VAU318" s="840"/>
      <c r="VAV318" s="840"/>
      <c r="VAW318" s="840"/>
      <c r="VAX318" s="840"/>
      <c r="VAY318" s="840"/>
      <c r="VAZ318" s="840"/>
      <c r="VBA318" s="840"/>
      <c r="VBB318" s="840"/>
      <c r="VBC318" s="840"/>
      <c r="VBD318" s="840"/>
      <c r="VBE318" s="840"/>
      <c r="VBF318" s="840"/>
      <c r="VBG318" s="840"/>
      <c r="VBH318" s="840"/>
      <c r="VBI318" s="840"/>
      <c r="VBJ318" s="840"/>
      <c r="VBK318" s="840"/>
      <c r="VBL318" s="840"/>
      <c r="VBM318" s="840"/>
      <c r="VBN318" s="840"/>
      <c r="VBO318" s="840"/>
      <c r="VBP318" s="840"/>
      <c r="VBQ318" s="840"/>
      <c r="VBR318" s="840"/>
      <c r="VBS318" s="840"/>
      <c r="VBT318" s="840"/>
      <c r="VBU318" s="840"/>
      <c r="VBV318" s="840"/>
      <c r="VBW318" s="840"/>
      <c r="VBX318" s="840"/>
      <c r="VBY318" s="840"/>
      <c r="VBZ318" s="840"/>
      <c r="VCA318" s="840"/>
      <c r="VCB318" s="840"/>
      <c r="VCC318" s="840"/>
      <c r="VCD318" s="840"/>
      <c r="VCE318" s="840"/>
      <c r="VCF318" s="840"/>
      <c r="VCG318" s="840"/>
      <c r="VCH318" s="840"/>
      <c r="VCI318" s="840"/>
      <c r="VCJ318" s="840"/>
      <c r="VCK318" s="840"/>
      <c r="VCL318" s="840"/>
      <c r="VCM318" s="840"/>
      <c r="VCN318" s="840"/>
      <c r="VCO318" s="840"/>
      <c r="VCP318" s="840"/>
      <c r="VCQ318" s="840"/>
      <c r="VCR318" s="840"/>
      <c r="VCS318" s="840"/>
      <c r="VCT318" s="840"/>
      <c r="VCU318" s="840"/>
      <c r="VCV318" s="840"/>
      <c r="VCW318" s="840"/>
      <c r="VCX318" s="840"/>
      <c r="VCY318" s="840"/>
      <c r="VCZ318" s="840"/>
      <c r="VDA318" s="840"/>
      <c r="VDB318" s="840"/>
      <c r="VDC318" s="840"/>
      <c r="VDD318" s="840"/>
      <c r="VDE318" s="840"/>
      <c r="VDF318" s="840"/>
      <c r="VDG318" s="840"/>
      <c r="VDH318" s="840"/>
      <c r="VDI318" s="840"/>
      <c r="VDJ318" s="840"/>
      <c r="VDK318" s="840"/>
      <c r="VDL318" s="840"/>
      <c r="VDM318" s="840"/>
      <c r="VDN318" s="840"/>
      <c r="VDO318" s="840"/>
      <c r="VDP318" s="840"/>
      <c r="VDQ318" s="840"/>
      <c r="VDR318" s="840"/>
      <c r="VDS318" s="840"/>
      <c r="VDT318" s="840"/>
      <c r="VDU318" s="840"/>
      <c r="VDV318" s="840"/>
      <c r="VDW318" s="840"/>
      <c r="VDX318" s="840"/>
      <c r="VDY318" s="840"/>
      <c r="VDZ318" s="840"/>
      <c r="VEA318" s="840"/>
      <c r="VEB318" s="840"/>
      <c r="VEC318" s="840"/>
      <c r="VED318" s="840"/>
      <c r="VEE318" s="840"/>
      <c r="VEF318" s="840"/>
      <c r="VEG318" s="840"/>
      <c r="VEH318" s="840"/>
      <c r="VEI318" s="840"/>
      <c r="VEJ318" s="840"/>
      <c r="VEK318" s="840"/>
      <c r="VEL318" s="840"/>
      <c r="VEM318" s="840"/>
      <c r="VEN318" s="840"/>
      <c r="VEO318" s="840"/>
      <c r="VEP318" s="840"/>
      <c r="VEQ318" s="840"/>
      <c r="VER318" s="840"/>
      <c r="VES318" s="840"/>
      <c r="VET318" s="840"/>
      <c r="VEU318" s="840"/>
      <c r="VEV318" s="840"/>
      <c r="VEW318" s="840"/>
      <c r="VEX318" s="840"/>
      <c r="VEY318" s="840"/>
      <c r="VEZ318" s="840"/>
      <c r="VFA318" s="840"/>
      <c r="VFB318" s="840"/>
      <c r="VFC318" s="840"/>
      <c r="VFD318" s="840"/>
      <c r="VFE318" s="840"/>
      <c r="VFF318" s="840"/>
      <c r="VFG318" s="840"/>
      <c r="VFH318" s="840"/>
      <c r="VFI318" s="840"/>
      <c r="VFJ318" s="840"/>
      <c r="VFK318" s="840"/>
      <c r="VFL318" s="840"/>
      <c r="VFM318" s="840"/>
      <c r="VFN318" s="840"/>
      <c r="VFO318" s="840"/>
      <c r="VFP318" s="840"/>
      <c r="VFQ318" s="840"/>
      <c r="VFR318" s="840"/>
      <c r="VFS318" s="840"/>
      <c r="VFT318" s="840"/>
      <c r="VFU318" s="840"/>
      <c r="VFV318" s="840"/>
      <c r="VFW318" s="840"/>
      <c r="VFX318" s="840"/>
      <c r="VFY318" s="840"/>
      <c r="VFZ318" s="840"/>
      <c r="VGA318" s="840"/>
      <c r="VGB318" s="840"/>
      <c r="VGC318" s="840"/>
      <c r="VGD318" s="840"/>
      <c r="VGE318" s="840"/>
      <c r="VGF318" s="840"/>
      <c r="VGG318" s="840"/>
      <c r="VGH318" s="840"/>
      <c r="VGI318" s="840"/>
      <c r="VGJ318" s="840"/>
      <c r="VGK318" s="840"/>
      <c r="VGL318" s="840"/>
      <c r="VGM318" s="840"/>
      <c r="VGN318" s="840"/>
      <c r="VGO318" s="840"/>
      <c r="VGP318" s="840"/>
      <c r="VGQ318" s="840"/>
      <c r="VGR318" s="840"/>
      <c r="VGS318" s="840"/>
      <c r="VGT318" s="840"/>
      <c r="VGU318" s="840"/>
      <c r="VGV318" s="840"/>
      <c r="VGW318" s="840"/>
      <c r="VGX318" s="840"/>
      <c r="VGY318" s="840"/>
      <c r="VGZ318" s="840"/>
      <c r="VHA318" s="840"/>
      <c r="VHB318" s="840"/>
      <c r="VHC318" s="840"/>
      <c r="VHD318" s="840"/>
      <c r="VHE318" s="840"/>
      <c r="VHF318" s="840"/>
      <c r="VHG318" s="840"/>
      <c r="VHH318" s="840"/>
      <c r="VHI318" s="840"/>
      <c r="VHJ318" s="840"/>
      <c r="VHK318" s="840"/>
      <c r="VHL318" s="840"/>
      <c r="VHM318" s="840"/>
      <c r="VHN318" s="840"/>
      <c r="VHO318" s="840"/>
      <c r="VHP318" s="840"/>
      <c r="VHQ318" s="840"/>
      <c r="VHR318" s="840"/>
      <c r="VHS318" s="840"/>
      <c r="VHT318" s="840"/>
      <c r="VHU318" s="840"/>
      <c r="VHV318" s="840"/>
      <c r="VHW318" s="840"/>
      <c r="VHX318" s="840"/>
      <c r="VHY318" s="840"/>
      <c r="VHZ318" s="840"/>
      <c r="VIA318" s="840"/>
      <c r="VIB318" s="840"/>
      <c r="VIC318" s="840"/>
      <c r="VID318" s="840"/>
      <c r="VIE318" s="840"/>
      <c r="VIF318" s="840"/>
      <c r="VIG318" s="840"/>
      <c r="VIH318" s="840"/>
      <c r="VII318" s="840"/>
      <c r="VIJ318" s="840"/>
      <c r="VIK318" s="840"/>
      <c r="VIL318" s="840"/>
      <c r="VIM318" s="840"/>
      <c r="VIN318" s="840"/>
      <c r="VIO318" s="840"/>
      <c r="VIP318" s="840"/>
      <c r="VIQ318" s="840"/>
      <c r="VIR318" s="840"/>
      <c r="VIS318" s="840"/>
      <c r="VIT318" s="840"/>
      <c r="VIU318" s="840"/>
      <c r="VIV318" s="840"/>
      <c r="VIW318" s="840"/>
      <c r="VIX318" s="840"/>
      <c r="VIY318" s="840"/>
      <c r="VIZ318" s="840"/>
      <c r="VJA318" s="840"/>
      <c r="VJB318" s="840"/>
      <c r="VJC318" s="840"/>
      <c r="VJD318" s="840"/>
      <c r="VJE318" s="840"/>
      <c r="VJF318" s="840"/>
      <c r="VJG318" s="840"/>
      <c r="VJH318" s="840"/>
      <c r="VJI318" s="840"/>
      <c r="VJJ318" s="840"/>
      <c r="VJK318" s="840"/>
      <c r="VJL318" s="840"/>
      <c r="VJM318" s="840"/>
      <c r="VJN318" s="840"/>
      <c r="VJO318" s="840"/>
      <c r="VJP318" s="840"/>
      <c r="VJQ318" s="840"/>
      <c r="VJR318" s="840"/>
      <c r="VJS318" s="840"/>
      <c r="VJT318" s="840"/>
      <c r="VJU318" s="840"/>
      <c r="VJV318" s="840"/>
      <c r="VJW318" s="840"/>
      <c r="VJX318" s="840"/>
      <c r="VJY318" s="840"/>
      <c r="VJZ318" s="840"/>
      <c r="VKA318" s="840"/>
      <c r="VKB318" s="840"/>
      <c r="VKC318" s="840"/>
      <c r="VKD318" s="840"/>
      <c r="VKE318" s="840"/>
      <c r="VKF318" s="840"/>
      <c r="VKG318" s="840"/>
      <c r="VKH318" s="840"/>
      <c r="VKI318" s="840"/>
      <c r="VKJ318" s="840"/>
      <c r="VKK318" s="840"/>
      <c r="VKL318" s="840"/>
      <c r="VKM318" s="840"/>
      <c r="VKN318" s="840"/>
      <c r="VKO318" s="840"/>
      <c r="VKP318" s="840"/>
      <c r="VKQ318" s="840"/>
      <c r="VKR318" s="840"/>
      <c r="VKS318" s="840"/>
      <c r="VKT318" s="840"/>
      <c r="VKU318" s="840"/>
      <c r="VKV318" s="840"/>
      <c r="VKW318" s="840"/>
      <c r="VKX318" s="840"/>
      <c r="VKY318" s="840"/>
      <c r="VKZ318" s="840"/>
      <c r="VLA318" s="840"/>
      <c r="VLB318" s="840"/>
      <c r="VLC318" s="840"/>
      <c r="VLD318" s="840"/>
      <c r="VLE318" s="840"/>
      <c r="VLF318" s="840"/>
      <c r="VLG318" s="840"/>
      <c r="VLH318" s="840"/>
      <c r="VLI318" s="840"/>
      <c r="VLJ318" s="840"/>
      <c r="VLK318" s="840"/>
      <c r="VLL318" s="840"/>
      <c r="VLM318" s="840"/>
      <c r="VLN318" s="840"/>
      <c r="VLO318" s="840"/>
      <c r="VLP318" s="840"/>
      <c r="VLQ318" s="840"/>
      <c r="VLR318" s="840"/>
      <c r="VLS318" s="840"/>
      <c r="VLT318" s="840"/>
      <c r="VLU318" s="840"/>
      <c r="VLV318" s="840"/>
      <c r="VLW318" s="840"/>
      <c r="VLX318" s="840"/>
      <c r="VLY318" s="840"/>
      <c r="VLZ318" s="840"/>
      <c r="VMA318" s="840"/>
      <c r="VMB318" s="840"/>
      <c r="VMC318" s="840"/>
      <c r="VMD318" s="840"/>
      <c r="VME318" s="840"/>
      <c r="VMF318" s="840"/>
      <c r="VMG318" s="840"/>
      <c r="VMH318" s="840"/>
      <c r="VMI318" s="840"/>
      <c r="VMJ318" s="840"/>
      <c r="VMK318" s="840"/>
      <c r="VML318" s="840"/>
      <c r="VMM318" s="840"/>
      <c r="VMN318" s="840"/>
      <c r="VMO318" s="840"/>
      <c r="VMP318" s="840"/>
      <c r="VMQ318" s="840"/>
      <c r="VMR318" s="840"/>
      <c r="VMS318" s="840"/>
      <c r="VMT318" s="840"/>
      <c r="VMU318" s="840"/>
      <c r="VMV318" s="840"/>
      <c r="VMW318" s="840"/>
      <c r="VMX318" s="840"/>
      <c r="VMY318" s="840"/>
      <c r="VMZ318" s="840"/>
      <c r="VNA318" s="840"/>
      <c r="VNB318" s="840"/>
      <c r="VNC318" s="840"/>
      <c r="VND318" s="840"/>
      <c r="VNE318" s="840"/>
      <c r="VNF318" s="840"/>
      <c r="VNG318" s="840"/>
      <c r="VNH318" s="840"/>
      <c r="VNI318" s="840"/>
      <c r="VNJ318" s="840"/>
      <c r="VNK318" s="840"/>
      <c r="VNL318" s="840"/>
      <c r="VNM318" s="840"/>
      <c r="VNN318" s="840"/>
      <c r="VNO318" s="840"/>
      <c r="VNP318" s="840"/>
      <c r="VNQ318" s="840"/>
      <c r="VNR318" s="840"/>
      <c r="VNS318" s="840"/>
      <c r="VNT318" s="840"/>
      <c r="VNU318" s="840"/>
      <c r="VNV318" s="840"/>
      <c r="VNW318" s="840"/>
      <c r="VNX318" s="840"/>
      <c r="VNY318" s="840"/>
      <c r="VNZ318" s="840"/>
      <c r="VOA318" s="840"/>
      <c r="VOB318" s="840"/>
      <c r="VOC318" s="840"/>
      <c r="VOD318" s="840"/>
      <c r="VOE318" s="840"/>
      <c r="VOF318" s="840"/>
      <c r="VOG318" s="840"/>
      <c r="VOH318" s="840"/>
      <c r="VOI318" s="840"/>
      <c r="VOJ318" s="840"/>
      <c r="VOK318" s="840"/>
      <c r="VOL318" s="840"/>
      <c r="VOM318" s="840"/>
      <c r="VON318" s="840"/>
      <c r="VOO318" s="840"/>
      <c r="VOP318" s="840"/>
      <c r="VOQ318" s="840"/>
      <c r="VOR318" s="840"/>
      <c r="VOS318" s="840"/>
      <c r="VOT318" s="840"/>
      <c r="VOU318" s="840"/>
      <c r="VOV318" s="840"/>
      <c r="VOW318" s="840"/>
      <c r="VOX318" s="840"/>
      <c r="VOY318" s="840"/>
      <c r="VOZ318" s="840"/>
      <c r="VPA318" s="840"/>
      <c r="VPB318" s="840"/>
      <c r="VPC318" s="840"/>
      <c r="VPD318" s="840"/>
      <c r="VPE318" s="840"/>
      <c r="VPF318" s="840"/>
      <c r="VPG318" s="840"/>
      <c r="VPH318" s="840"/>
      <c r="VPI318" s="840"/>
      <c r="VPJ318" s="840"/>
      <c r="VPK318" s="840"/>
      <c r="VPL318" s="840"/>
      <c r="VPM318" s="840"/>
      <c r="VPN318" s="840"/>
      <c r="VPO318" s="840"/>
      <c r="VPP318" s="840"/>
      <c r="VPQ318" s="840"/>
      <c r="VPR318" s="840"/>
      <c r="VPS318" s="840"/>
      <c r="VPT318" s="840"/>
      <c r="VPU318" s="840"/>
      <c r="VPV318" s="840"/>
      <c r="VPW318" s="840"/>
      <c r="VPX318" s="840"/>
      <c r="VPY318" s="840"/>
      <c r="VPZ318" s="840"/>
      <c r="VQA318" s="840"/>
      <c r="VQB318" s="840"/>
      <c r="VQC318" s="840"/>
      <c r="VQD318" s="840"/>
      <c r="VQE318" s="840"/>
      <c r="VQF318" s="840"/>
      <c r="VQG318" s="840"/>
      <c r="VQH318" s="840"/>
      <c r="VQI318" s="840"/>
      <c r="VQJ318" s="840"/>
      <c r="VQK318" s="840"/>
      <c r="VQL318" s="840"/>
      <c r="VQM318" s="840"/>
      <c r="VQN318" s="840"/>
      <c r="VQO318" s="840"/>
      <c r="VQP318" s="840"/>
      <c r="VQQ318" s="840"/>
      <c r="VQR318" s="840"/>
      <c r="VQS318" s="840"/>
      <c r="VQT318" s="840"/>
      <c r="VQU318" s="840"/>
      <c r="VQV318" s="840"/>
      <c r="VQW318" s="840"/>
      <c r="VQX318" s="840"/>
      <c r="VQY318" s="840"/>
      <c r="VQZ318" s="840"/>
      <c r="VRA318" s="840"/>
      <c r="VRB318" s="840"/>
      <c r="VRC318" s="840"/>
      <c r="VRD318" s="840"/>
      <c r="VRE318" s="840"/>
      <c r="VRF318" s="840"/>
      <c r="VRG318" s="840"/>
      <c r="VRH318" s="840"/>
      <c r="VRI318" s="840"/>
      <c r="VRJ318" s="840"/>
      <c r="VRK318" s="840"/>
      <c r="VRL318" s="840"/>
      <c r="VRM318" s="840"/>
      <c r="VRN318" s="840"/>
      <c r="VRO318" s="840"/>
      <c r="VRP318" s="840"/>
      <c r="VRQ318" s="840"/>
      <c r="VRR318" s="840"/>
      <c r="VRS318" s="840"/>
      <c r="VRT318" s="840"/>
      <c r="VRU318" s="840"/>
      <c r="VRV318" s="840"/>
      <c r="VRW318" s="840"/>
      <c r="VRX318" s="840"/>
      <c r="VRY318" s="840"/>
      <c r="VRZ318" s="840"/>
      <c r="VSA318" s="840"/>
      <c r="VSB318" s="840"/>
      <c r="VSC318" s="840"/>
      <c r="VSD318" s="840"/>
      <c r="VSE318" s="840"/>
      <c r="VSF318" s="840"/>
      <c r="VSG318" s="840"/>
      <c r="VSH318" s="840"/>
      <c r="VSI318" s="840"/>
      <c r="VSJ318" s="840"/>
      <c r="VSK318" s="840"/>
      <c r="VSL318" s="840"/>
      <c r="VSM318" s="840"/>
      <c r="VSN318" s="840"/>
      <c r="VSO318" s="840"/>
      <c r="VSP318" s="840"/>
      <c r="VSQ318" s="840"/>
      <c r="VSR318" s="840"/>
      <c r="VSS318" s="840"/>
      <c r="VST318" s="840"/>
      <c r="VSU318" s="840"/>
      <c r="VSV318" s="840"/>
      <c r="VSW318" s="840"/>
      <c r="VSX318" s="840"/>
      <c r="VSY318" s="840"/>
      <c r="VSZ318" s="840"/>
      <c r="VTA318" s="840"/>
      <c r="VTB318" s="840"/>
      <c r="VTC318" s="840"/>
      <c r="VTD318" s="840"/>
      <c r="VTE318" s="840"/>
      <c r="VTF318" s="840"/>
      <c r="VTG318" s="840"/>
      <c r="VTH318" s="840"/>
      <c r="VTI318" s="840"/>
      <c r="VTJ318" s="840"/>
      <c r="VTK318" s="840"/>
      <c r="VTL318" s="840"/>
      <c r="VTM318" s="840"/>
      <c r="VTN318" s="840"/>
      <c r="VTO318" s="840"/>
      <c r="VTP318" s="840"/>
      <c r="VTQ318" s="840"/>
      <c r="VTR318" s="840"/>
      <c r="VTS318" s="840"/>
      <c r="VTT318" s="840"/>
      <c r="VTU318" s="840"/>
      <c r="VTV318" s="840"/>
      <c r="VTW318" s="840"/>
      <c r="VTX318" s="840"/>
      <c r="VTY318" s="840"/>
      <c r="VTZ318" s="840"/>
      <c r="VUA318" s="840"/>
      <c r="VUB318" s="840"/>
      <c r="VUC318" s="840"/>
      <c r="VUD318" s="840"/>
      <c r="VUE318" s="840"/>
      <c r="VUF318" s="840"/>
      <c r="VUG318" s="840"/>
      <c r="VUH318" s="840"/>
      <c r="VUI318" s="840"/>
      <c r="VUJ318" s="840"/>
      <c r="VUK318" s="840"/>
      <c r="VUL318" s="840"/>
      <c r="VUM318" s="840"/>
      <c r="VUN318" s="840"/>
      <c r="VUO318" s="840"/>
      <c r="VUP318" s="840"/>
      <c r="VUQ318" s="840"/>
      <c r="VUR318" s="840"/>
      <c r="VUS318" s="840"/>
      <c r="VUT318" s="840"/>
      <c r="VUU318" s="840"/>
      <c r="VUV318" s="840"/>
      <c r="VUW318" s="840"/>
      <c r="VUX318" s="840"/>
      <c r="VUY318" s="840"/>
      <c r="VUZ318" s="840"/>
      <c r="VVA318" s="840"/>
      <c r="VVB318" s="840"/>
      <c r="VVC318" s="840"/>
      <c r="VVD318" s="840"/>
      <c r="VVE318" s="840"/>
      <c r="VVF318" s="840"/>
      <c r="VVG318" s="840"/>
      <c r="VVH318" s="840"/>
      <c r="VVI318" s="840"/>
      <c r="VVJ318" s="840"/>
      <c r="VVK318" s="840"/>
      <c r="VVL318" s="840"/>
      <c r="VVM318" s="840"/>
      <c r="VVN318" s="840"/>
      <c r="VVO318" s="840"/>
      <c r="VVP318" s="840"/>
      <c r="VVQ318" s="840"/>
      <c r="VVR318" s="840"/>
      <c r="VVS318" s="840"/>
      <c r="VVT318" s="840"/>
      <c r="VVU318" s="840"/>
      <c r="VVV318" s="840"/>
      <c r="VVW318" s="840"/>
      <c r="VVX318" s="840"/>
      <c r="VVY318" s="840"/>
      <c r="VVZ318" s="840"/>
      <c r="VWA318" s="840"/>
      <c r="VWB318" s="840"/>
      <c r="VWC318" s="840"/>
      <c r="VWD318" s="840"/>
      <c r="VWE318" s="840"/>
      <c r="VWF318" s="840"/>
      <c r="VWG318" s="840"/>
      <c r="VWH318" s="840"/>
      <c r="VWI318" s="840"/>
      <c r="VWJ318" s="840"/>
      <c r="VWK318" s="840"/>
      <c r="VWL318" s="840"/>
      <c r="VWM318" s="840"/>
      <c r="VWN318" s="840"/>
      <c r="VWO318" s="840"/>
      <c r="VWP318" s="840"/>
      <c r="VWQ318" s="840"/>
      <c r="VWR318" s="840"/>
      <c r="VWS318" s="840"/>
      <c r="VWT318" s="840"/>
      <c r="VWU318" s="840"/>
      <c r="VWV318" s="840"/>
      <c r="VWW318" s="840"/>
      <c r="VWX318" s="840"/>
      <c r="VWY318" s="840"/>
      <c r="VWZ318" s="840"/>
      <c r="VXA318" s="840"/>
      <c r="VXB318" s="840"/>
      <c r="VXC318" s="840"/>
      <c r="VXD318" s="840"/>
      <c r="VXE318" s="840"/>
      <c r="VXF318" s="840"/>
      <c r="VXG318" s="840"/>
      <c r="VXH318" s="840"/>
      <c r="VXI318" s="840"/>
      <c r="VXJ318" s="840"/>
      <c r="VXK318" s="840"/>
      <c r="VXL318" s="840"/>
      <c r="VXM318" s="840"/>
      <c r="VXN318" s="840"/>
      <c r="VXO318" s="840"/>
      <c r="VXP318" s="840"/>
      <c r="VXQ318" s="840"/>
      <c r="VXR318" s="840"/>
      <c r="VXS318" s="840"/>
      <c r="VXT318" s="840"/>
      <c r="VXU318" s="840"/>
      <c r="VXV318" s="840"/>
      <c r="VXW318" s="840"/>
      <c r="VXX318" s="840"/>
      <c r="VXY318" s="840"/>
      <c r="VXZ318" s="840"/>
      <c r="VYA318" s="840"/>
      <c r="VYB318" s="840"/>
      <c r="VYC318" s="840"/>
      <c r="VYD318" s="840"/>
      <c r="VYE318" s="840"/>
      <c r="VYF318" s="840"/>
      <c r="VYG318" s="840"/>
      <c r="VYH318" s="840"/>
      <c r="VYI318" s="840"/>
      <c r="VYJ318" s="840"/>
      <c r="VYK318" s="840"/>
      <c r="VYL318" s="840"/>
      <c r="VYM318" s="840"/>
      <c r="VYN318" s="840"/>
      <c r="VYO318" s="840"/>
      <c r="VYP318" s="840"/>
      <c r="VYQ318" s="840"/>
      <c r="VYR318" s="840"/>
      <c r="VYS318" s="840"/>
      <c r="VYT318" s="840"/>
      <c r="VYU318" s="840"/>
      <c r="VYV318" s="840"/>
      <c r="VYW318" s="840"/>
      <c r="VYX318" s="840"/>
      <c r="VYY318" s="840"/>
      <c r="VYZ318" s="840"/>
      <c r="VZA318" s="840"/>
      <c r="VZB318" s="840"/>
      <c r="VZC318" s="840"/>
      <c r="VZD318" s="840"/>
      <c r="VZE318" s="840"/>
      <c r="VZF318" s="840"/>
      <c r="VZG318" s="840"/>
      <c r="VZH318" s="840"/>
      <c r="VZI318" s="840"/>
      <c r="VZJ318" s="840"/>
      <c r="VZK318" s="840"/>
      <c r="VZL318" s="840"/>
      <c r="VZM318" s="840"/>
      <c r="VZN318" s="840"/>
      <c r="VZO318" s="840"/>
      <c r="VZP318" s="840"/>
      <c r="VZQ318" s="840"/>
      <c r="VZR318" s="840"/>
      <c r="VZS318" s="840"/>
      <c r="VZT318" s="840"/>
      <c r="VZU318" s="840"/>
      <c r="VZV318" s="840"/>
      <c r="VZW318" s="840"/>
      <c r="VZX318" s="840"/>
      <c r="VZY318" s="840"/>
      <c r="VZZ318" s="840"/>
      <c r="WAA318" s="840"/>
      <c r="WAB318" s="840"/>
      <c r="WAC318" s="840"/>
      <c r="WAD318" s="840"/>
      <c r="WAE318" s="840"/>
      <c r="WAF318" s="840"/>
      <c r="WAG318" s="840"/>
      <c r="WAH318" s="840"/>
      <c r="WAI318" s="840"/>
      <c r="WAJ318" s="840"/>
      <c r="WAK318" s="840"/>
      <c r="WAL318" s="840"/>
      <c r="WAM318" s="840"/>
      <c r="WAN318" s="840"/>
      <c r="WAO318" s="840"/>
      <c r="WAP318" s="840"/>
      <c r="WAQ318" s="840"/>
      <c r="WAR318" s="840"/>
      <c r="WAS318" s="840"/>
      <c r="WAT318" s="840"/>
      <c r="WAU318" s="840"/>
      <c r="WAV318" s="840"/>
      <c r="WAW318" s="840"/>
      <c r="WAX318" s="840"/>
      <c r="WAY318" s="840"/>
      <c r="WAZ318" s="840"/>
      <c r="WBA318" s="840"/>
      <c r="WBB318" s="840"/>
      <c r="WBC318" s="840"/>
      <c r="WBD318" s="840"/>
      <c r="WBE318" s="840"/>
      <c r="WBF318" s="840"/>
      <c r="WBG318" s="840"/>
      <c r="WBH318" s="840"/>
      <c r="WBI318" s="840"/>
      <c r="WBJ318" s="840"/>
      <c r="WBK318" s="840"/>
      <c r="WBL318" s="840"/>
      <c r="WBM318" s="840"/>
      <c r="WBN318" s="840"/>
      <c r="WBO318" s="840"/>
      <c r="WBP318" s="840"/>
      <c r="WBQ318" s="840"/>
      <c r="WBR318" s="840"/>
      <c r="WBS318" s="840"/>
      <c r="WBT318" s="840"/>
      <c r="WBU318" s="840"/>
      <c r="WBV318" s="840"/>
      <c r="WBW318" s="840"/>
      <c r="WBX318" s="840"/>
      <c r="WBY318" s="840"/>
      <c r="WBZ318" s="840"/>
      <c r="WCA318" s="840"/>
      <c r="WCB318" s="840"/>
      <c r="WCC318" s="840"/>
      <c r="WCD318" s="840"/>
      <c r="WCE318" s="840"/>
      <c r="WCF318" s="840"/>
      <c r="WCG318" s="840"/>
      <c r="WCH318" s="840"/>
      <c r="WCI318" s="840"/>
      <c r="WCJ318" s="840"/>
      <c r="WCK318" s="840"/>
      <c r="WCL318" s="840"/>
      <c r="WCM318" s="840"/>
      <c r="WCN318" s="840"/>
      <c r="WCO318" s="840"/>
      <c r="WCP318" s="840"/>
      <c r="WCQ318" s="840"/>
      <c r="WCR318" s="840"/>
      <c r="WCS318" s="840"/>
      <c r="WCT318" s="840"/>
      <c r="WCU318" s="840"/>
      <c r="WCV318" s="840"/>
      <c r="WCW318" s="840"/>
      <c r="WCX318" s="840"/>
      <c r="WCY318" s="840"/>
      <c r="WCZ318" s="840"/>
      <c r="WDA318" s="840"/>
      <c r="WDB318" s="840"/>
      <c r="WDC318" s="840"/>
      <c r="WDD318" s="840"/>
      <c r="WDE318" s="840"/>
      <c r="WDF318" s="840"/>
      <c r="WDG318" s="840"/>
      <c r="WDH318" s="840"/>
      <c r="WDI318" s="840"/>
      <c r="WDJ318" s="840"/>
      <c r="WDK318" s="840"/>
      <c r="WDL318" s="840"/>
      <c r="WDM318" s="840"/>
      <c r="WDN318" s="840"/>
      <c r="WDO318" s="840"/>
      <c r="WDP318" s="840"/>
      <c r="WDQ318" s="840"/>
      <c r="WDR318" s="840"/>
      <c r="WDS318" s="840"/>
      <c r="WDT318" s="840"/>
      <c r="WDU318" s="840"/>
      <c r="WDV318" s="840"/>
      <c r="WDW318" s="840"/>
      <c r="WDX318" s="840"/>
      <c r="WDY318" s="840"/>
      <c r="WDZ318" s="840"/>
      <c r="WEA318" s="840"/>
      <c r="WEB318" s="840"/>
      <c r="WEC318" s="840"/>
      <c r="WED318" s="840"/>
      <c r="WEE318" s="840"/>
      <c r="WEF318" s="840"/>
      <c r="WEG318" s="840"/>
      <c r="WEH318" s="840"/>
      <c r="WEI318" s="840"/>
      <c r="WEJ318" s="840"/>
      <c r="WEK318" s="840"/>
      <c r="WEL318" s="840"/>
      <c r="WEM318" s="840"/>
      <c r="WEN318" s="840"/>
      <c r="WEO318" s="840"/>
      <c r="WEP318" s="840"/>
      <c r="WEQ318" s="840"/>
      <c r="WER318" s="840"/>
      <c r="WES318" s="840"/>
      <c r="WET318" s="840"/>
      <c r="WEU318" s="840"/>
      <c r="WEV318" s="840"/>
      <c r="WEW318" s="840"/>
      <c r="WEX318" s="840"/>
      <c r="WEY318" s="840"/>
      <c r="WEZ318" s="840"/>
      <c r="WFA318" s="840"/>
      <c r="WFB318" s="840"/>
      <c r="WFC318" s="840"/>
      <c r="WFD318" s="840"/>
      <c r="WFE318" s="840"/>
      <c r="WFF318" s="840"/>
      <c r="WFG318" s="840"/>
      <c r="WFH318" s="840"/>
      <c r="WFI318" s="840"/>
      <c r="WFJ318" s="840"/>
      <c r="WFK318" s="840"/>
      <c r="WFL318" s="840"/>
      <c r="WFM318" s="840"/>
      <c r="WFN318" s="840"/>
      <c r="WFO318" s="840"/>
      <c r="WFP318" s="840"/>
      <c r="WFQ318" s="840"/>
      <c r="WFR318" s="840"/>
      <c r="WFS318" s="840"/>
      <c r="WFT318" s="840"/>
      <c r="WFU318" s="840"/>
      <c r="WFV318" s="840"/>
      <c r="WFW318" s="840"/>
      <c r="WFX318" s="840"/>
      <c r="WFY318" s="840"/>
      <c r="WFZ318" s="840"/>
      <c r="WGA318" s="840"/>
      <c r="WGB318" s="840"/>
      <c r="WGC318" s="840"/>
      <c r="WGD318" s="840"/>
      <c r="WGE318" s="840"/>
      <c r="WGF318" s="840"/>
      <c r="WGG318" s="840"/>
      <c r="WGH318" s="840"/>
      <c r="WGI318" s="840"/>
      <c r="WGJ318" s="840"/>
      <c r="WGK318" s="840"/>
      <c r="WGL318" s="840"/>
      <c r="WGM318" s="840"/>
      <c r="WGN318" s="840"/>
      <c r="WGO318" s="840"/>
      <c r="WGP318" s="840"/>
      <c r="WGQ318" s="840"/>
      <c r="WGR318" s="840"/>
      <c r="WGS318" s="840"/>
      <c r="WGT318" s="840"/>
      <c r="WGU318" s="840"/>
      <c r="WGV318" s="840"/>
      <c r="WGW318" s="840"/>
      <c r="WGX318" s="840"/>
      <c r="WGY318" s="840"/>
      <c r="WGZ318" s="840"/>
      <c r="WHA318" s="840"/>
      <c r="WHB318" s="840"/>
      <c r="WHC318" s="840"/>
      <c r="WHD318" s="840"/>
      <c r="WHE318" s="840"/>
      <c r="WHF318" s="840"/>
      <c r="WHG318" s="840"/>
      <c r="WHH318" s="840"/>
      <c r="WHI318" s="840"/>
      <c r="WHJ318" s="840"/>
      <c r="WHK318" s="840"/>
      <c r="WHL318" s="840"/>
      <c r="WHM318" s="840"/>
      <c r="WHN318" s="840"/>
      <c r="WHO318" s="840"/>
      <c r="WHP318" s="840"/>
      <c r="WHQ318" s="840"/>
      <c r="WHR318" s="840"/>
      <c r="WHS318" s="840"/>
      <c r="WHT318" s="840"/>
      <c r="WHU318" s="840"/>
      <c r="WHV318" s="840"/>
      <c r="WHW318" s="840"/>
      <c r="WHX318" s="840"/>
      <c r="WHY318" s="840"/>
      <c r="WHZ318" s="840"/>
      <c r="WIA318" s="840"/>
      <c r="WIB318" s="840"/>
      <c r="WIC318" s="840"/>
      <c r="WID318" s="840"/>
      <c r="WIE318" s="840"/>
      <c r="WIF318" s="840"/>
      <c r="WIG318" s="840"/>
      <c r="WIH318" s="840"/>
      <c r="WII318" s="840"/>
      <c r="WIJ318" s="840"/>
      <c r="WIK318" s="840"/>
      <c r="WIL318" s="840"/>
      <c r="WIM318" s="840"/>
      <c r="WIN318" s="840"/>
      <c r="WIO318" s="840"/>
      <c r="WIP318" s="840"/>
      <c r="WIQ318" s="840"/>
      <c r="WIR318" s="840"/>
      <c r="WIS318" s="840"/>
      <c r="WIT318" s="840"/>
      <c r="WIU318" s="840"/>
      <c r="WIV318" s="840"/>
      <c r="WIW318" s="840"/>
      <c r="WIX318" s="840"/>
      <c r="WIY318" s="840"/>
      <c r="WIZ318" s="840"/>
      <c r="WJA318" s="840"/>
      <c r="WJB318" s="840"/>
      <c r="WJC318" s="840"/>
      <c r="WJD318" s="840"/>
      <c r="WJE318" s="840"/>
      <c r="WJF318" s="840"/>
      <c r="WJG318" s="840"/>
      <c r="WJH318" s="840"/>
      <c r="WJI318" s="840"/>
      <c r="WJJ318" s="840"/>
      <c r="WJK318" s="840"/>
      <c r="WJL318" s="840"/>
      <c r="WJM318" s="840"/>
      <c r="WJN318" s="840"/>
      <c r="WJO318" s="840"/>
      <c r="WJP318" s="840"/>
      <c r="WJQ318" s="840"/>
      <c r="WJR318" s="840"/>
      <c r="WJS318" s="840"/>
      <c r="WJT318" s="840"/>
      <c r="WJU318" s="840"/>
      <c r="WJV318" s="840"/>
      <c r="WJW318" s="840"/>
      <c r="WJX318" s="840"/>
      <c r="WJY318" s="840"/>
      <c r="WJZ318" s="840"/>
      <c r="WKA318" s="840"/>
      <c r="WKB318" s="840"/>
      <c r="WKC318" s="840"/>
      <c r="WKD318" s="840"/>
      <c r="WKE318" s="840"/>
      <c r="WKF318" s="840"/>
      <c r="WKG318" s="840"/>
      <c r="WKH318" s="840"/>
      <c r="WKI318" s="840"/>
      <c r="WKJ318" s="840"/>
      <c r="WKK318" s="840"/>
      <c r="WKL318" s="840"/>
      <c r="WKM318" s="840"/>
      <c r="WKN318" s="840"/>
      <c r="WKO318" s="840"/>
      <c r="WKP318" s="840"/>
      <c r="WKQ318" s="840"/>
      <c r="WKR318" s="840"/>
      <c r="WKS318" s="840"/>
      <c r="WKT318" s="840"/>
      <c r="WKU318" s="840"/>
      <c r="WKV318" s="840"/>
      <c r="WKW318" s="840"/>
      <c r="WKX318" s="840"/>
      <c r="WKY318" s="840"/>
      <c r="WKZ318" s="840"/>
      <c r="WLA318" s="840"/>
      <c r="WLB318" s="840"/>
      <c r="WLC318" s="840"/>
      <c r="WLD318" s="840"/>
      <c r="WLE318" s="840"/>
      <c r="WLF318" s="840"/>
      <c r="WLG318" s="840"/>
      <c r="WLH318" s="840"/>
      <c r="WLI318" s="840"/>
      <c r="WLJ318" s="840"/>
      <c r="WLK318" s="840"/>
      <c r="WLL318" s="840"/>
      <c r="WLM318" s="840"/>
      <c r="WLN318" s="840"/>
      <c r="WLO318" s="840"/>
      <c r="WLP318" s="840"/>
      <c r="WLQ318" s="840"/>
      <c r="WLR318" s="840"/>
      <c r="WLS318" s="840"/>
      <c r="WLT318" s="840"/>
      <c r="WLU318" s="840"/>
      <c r="WLV318" s="840"/>
      <c r="WLW318" s="840"/>
      <c r="WLX318" s="840"/>
      <c r="WLY318" s="840"/>
      <c r="WLZ318" s="840"/>
      <c r="WMA318" s="840"/>
      <c r="WMB318" s="840"/>
      <c r="WMC318" s="840"/>
      <c r="WMD318" s="840"/>
      <c r="WME318" s="840"/>
      <c r="WMF318" s="840"/>
      <c r="WMG318" s="840"/>
      <c r="WMH318" s="840"/>
      <c r="WMI318" s="840"/>
      <c r="WMJ318" s="840"/>
      <c r="WMK318" s="840"/>
      <c r="WML318" s="840"/>
      <c r="WMM318" s="840"/>
      <c r="WMN318" s="840"/>
      <c r="WMO318" s="840"/>
      <c r="WMP318" s="840"/>
      <c r="WMQ318" s="840"/>
      <c r="WMR318" s="840"/>
      <c r="WMS318" s="840"/>
      <c r="WMT318" s="840"/>
      <c r="WMU318" s="840"/>
      <c r="WMV318" s="840"/>
      <c r="WMW318" s="840"/>
      <c r="WMX318" s="840"/>
      <c r="WMY318" s="840"/>
      <c r="WMZ318" s="840"/>
      <c r="WNA318" s="840"/>
      <c r="WNB318" s="840"/>
      <c r="WNC318" s="840"/>
      <c r="WND318" s="840"/>
      <c r="WNE318" s="840"/>
      <c r="WNF318" s="840"/>
      <c r="WNG318" s="840"/>
      <c r="WNH318" s="840"/>
      <c r="WNI318" s="840"/>
      <c r="WNJ318" s="840"/>
      <c r="WNK318" s="840"/>
      <c r="WNL318" s="840"/>
      <c r="WNM318" s="840"/>
      <c r="WNN318" s="840"/>
      <c r="WNO318" s="840"/>
      <c r="WNP318" s="840"/>
      <c r="WNQ318" s="840"/>
      <c r="WNR318" s="840"/>
      <c r="WNS318" s="840"/>
      <c r="WNT318" s="840"/>
      <c r="WNU318" s="840"/>
      <c r="WNV318" s="840"/>
      <c r="WNW318" s="840"/>
      <c r="WNX318" s="840"/>
      <c r="WNY318" s="840"/>
      <c r="WNZ318" s="840"/>
      <c r="WOA318" s="840"/>
      <c r="WOB318" s="840"/>
      <c r="WOC318" s="840"/>
      <c r="WOD318" s="840"/>
      <c r="WOE318" s="840"/>
      <c r="WOF318" s="840"/>
      <c r="WOG318" s="840"/>
      <c r="WOH318" s="840"/>
      <c r="WOI318" s="840"/>
      <c r="WOJ318" s="840"/>
      <c r="WOK318" s="840"/>
      <c r="WOL318" s="840"/>
      <c r="WOM318" s="840"/>
      <c r="WON318" s="840"/>
      <c r="WOO318" s="840"/>
      <c r="WOP318" s="840"/>
      <c r="WOQ318" s="840"/>
      <c r="WOR318" s="840"/>
      <c r="WOS318" s="840"/>
      <c r="WOT318" s="840"/>
      <c r="WOU318" s="840"/>
      <c r="WOV318" s="840"/>
      <c r="WOW318" s="840"/>
      <c r="WOX318" s="840"/>
      <c r="WOY318" s="840"/>
      <c r="WOZ318" s="840"/>
      <c r="WPA318" s="840"/>
      <c r="WPB318" s="840"/>
      <c r="WPC318" s="840"/>
      <c r="WPD318" s="840"/>
      <c r="WPE318" s="840"/>
      <c r="WPF318" s="840"/>
      <c r="WPG318" s="840"/>
      <c r="WPH318" s="840"/>
      <c r="WPI318" s="840"/>
      <c r="WPJ318" s="840"/>
      <c r="WPK318" s="840"/>
      <c r="WPL318" s="840"/>
      <c r="WPM318" s="840"/>
      <c r="WPN318" s="840"/>
      <c r="WPO318" s="840"/>
      <c r="WPP318" s="840"/>
      <c r="WPQ318" s="840"/>
      <c r="WPR318" s="840"/>
      <c r="WPS318" s="840"/>
      <c r="WPT318" s="840"/>
      <c r="WPU318" s="840"/>
      <c r="WPV318" s="840"/>
      <c r="WPW318" s="840"/>
      <c r="WPX318" s="840"/>
      <c r="WPY318" s="840"/>
      <c r="WPZ318" s="840"/>
      <c r="WQA318" s="840"/>
      <c r="WQB318" s="840"/>
      <c r="WQC318" s="840"/>
      <c r="WQD318" s="840"/>
      <c r="WQE318" s="840"/>
      <c r="WQF318" s="840"/>
      <c r="WQG318" s="840"/>
      <c r="WQH318" s="840"/>
      <c r="WQI318" s="840"/>
      <c r="WQJ318" s="840"/>
      <c r="WQK318" s="840"/>
      <c r="WQL318" s="840"/>
      <c r="WQM318" s="840"/>
      <c r="WQN318" s="840"/>
      <c r="WQO318" s="840"/>
      <c r="WQP318" s="840"/>
      <c r="WQQ318" s="840"/>
      <c r="WQR318" s="840"/>
      <c r="WQS318" s="840"/>
      <c r="WQT318" s="840"/>
      <c r="WQU318" s="840"/>
      <c r="WQV318" s="840"/>
      <c r="WQW318" s="840"/>
      <c r="WQX318" s="840"/>
      <c r="WQY318" s="840"/>
      <c r="WQZ318" s="840"/>
      <c r="WRA318" s="840"/>
      <c r="WRB318" s="840"/>
      <c r="WRC318" s="840"/>
      <c r="WRD318" s="840"/>
      <c r="WRE318" s="840"/>
      <c r="WRF318" s="840"/>
      <c r="WRG318" s="840"/>
      <c r="WRH318" s="840"/>
      <c r="WRI318" s="840"/>
      <c r="WRJ318" s="840"/>
      <c r="WRK318" s="840"/>
      <c r="WRL318" s="840"/>
      <c r="WRM318" s="840"/>
      <c r="WRN318" s="840"/>
      <c r="WRO318" s="840"/>
      <c r="WRP318" s="840"/>
      <c r="WRQ318" s="840"/>
      <c r="WRR318" s="840"/>
      <c r="WRS318" s="840"/>
      <c r="WRT318" s="840"/>
      <c r="WRU318" s="840"/>
      <c r="WRV318" s="840"/>
      <c r="WRW318" s="840"/>
      <c r="WRX318" s="840"/>
      <c r="WRY318" s="840"/>
      <c r="WRZ318" s="840"/>
      <c r="WSA318" s="840"/>
      <c r="WSB318" s="840"/>
      <c r="WSC318" s="840"/>
      <c r="WSD318" s="840"/>
      <c r="WSE318" s="840"/>
      <c r="WSF318" s="840"/>
      <c r="WSG318" s="840"/>
      <c r="WSH318" s="840"/>
      <c r="WSI318" s="840"/>
      <c r="WSJ318" s="840"/>
      <c r="WSK318" s="840"/>
      <c r="WSL318" s="840"/>
      <c r="WSM318" s="840"/>
      <c r="WSN318" s="840"/>
      <c r="WSO318" s="840"/>
      <c r="WSP318" s="840"/>
      <c r="WSQ318" s="840"/>
      <c r="WSR318" s="840"/>
      <c r="WSS318" s="840"/>
      <c r="WST318" s="840"/>
      <c r="WSU318" s="840"/>
      <c r="WSV318" s="840"/>
      <c r="WSW318" s="840"/>
      <c r="WSX318" s="840"/>
      <c r="WSY318" s="840"/>
      <c r="WSZ318" s="840"/>
      <c r="WTA318" s="840"/>
      <c r="WTB318" s="840"/>
      <c r="WTC318" s="840"/>
      <c r="WTD318" s="840"/>
      <c r="WTE318" s="840"/>
      <c r="WTF318" s="840"/>
      <c r="WTG318" s="840"/>
      <c r="WTH318" s="840"/>
      <c r="WTI318" s="840"/>
      <c r="WTJ318" s="840"/>
      <c r="WTK318" s="840"/>
      <c r="WTL318" s="840"/>
      <c r="WTM318" s="840"/>
      <c r="WTN318" s="840"/>
      <c r="WTO318" s="840"/>
      <c r="WTP318" s="840"/>
      <c r="WTQ318" s="840"/>
      <c r="WTR318" s="840"/>
      <c r="WTS318" s="840"/>
      <c r="WTT318" s="840"/>
      <c r="WTU318" s="840"/>
      <c r="WTV318" s="840"/>
      <c r="WTW318" s="840"/>
      <c r="WTX318" s="840"/>
      <c r="WTY318" s="840"/>
      <c r="WTZ318" s="840"/>
      <c r="WUA318" s="840"/>
      <c r="WUB318" s="840"/>
      <c r="WUC318" s="840"/>
      <c r="WUD318" s="840"/>
      <c r="WUE318" s="840"/>
      <c r="WUF318" s="840"/>
      <c r="WUG318" s="840"/>
      <c r="WUH318" s="840"/>
      <c r="WUI318" s="840"/>
      <c r="WUJ318" s="840"/>
      <c r="WUK318" s="840"/>
      <c r="WUL318" s="840"/>
      <c r="WUM318" s="840"/>
      <c r="WUN318" s="840"/>
      <c r="WUO318" s="840"/>
      <c r="WUP318" s="840"/>
      <c r="WUQ318" s="840"/>
      <c r="WUR318" s="840"/>
      <c r="WUS318" s="840"/>
      <c r="WUT318" s="840"/>
      <c r="WUU318" s="840"/>
      <c r="WUV318" s="840"/>
      <c r="WUW318" s="840"/>
      <c r="WUX318" s="840"/>
      <c r="WUY318" s="840"/>
      <c r="WUZ318" s="840"/>
      <c r="WVA318" s="840"/>
      <c r="WVB318" s="840"/>
      <c r="WVC318" s="840"/>
      <c r="WVD318" s="840"/>
      <c r="WVE318" s="840"/>
      <c r="WVF318" s="840"/>
      <c r="WVG318" s="840"/>
      <c r="WVH318" s="840"/>
      <c r="WVI318" s="840"/>
      <c r="WVJ318" s="840"/>
      <c r="WVK318" s="840"/>
      <c r="WVL318" s="840"/>
      <c r="WVM318" s="840"/>
      <c r="WVN318" s="840"/>
      <c r="WVO318" s="840"/>
      <c r="WVP318" s="840"/>
      <c r="WVQ318" s="840"/>
      <c r="WVR318" s="840"/>
      <c r="WVS318" s="840"/>
      <c r="WVT318" s="840"/>
      <c r="WVU318" s="840"/>
      <c r="WVV318" s="840"/>
      <c r="WVW318" s="840"/>
      <c r="WVX318" s="840"/>
      <c r="WVY318" s="840"/>
      <c r="WVZ318" s="840"/>
      <c r="WWA318" s="840"/>
      <c r="WWB318" s="840"/>
      <c r="WWC318" s="840"/>
      <c r="WWD318" s="840"/>
      <c r="WWE318" s="840"/>
      <c r="WWF318" s="840"/>
      <c r="WWG318" s="840"/>
      <c r="WWH318" s="840"/>
      <c r="WWI318" s="840"/>
      <c r="WWJ318" s="840"/>
      <c r="WWK318" s="840"/>
      <c r="WWL318" s="840"/>
      <c r="WWM318" s="840"/>
      <c r="WWN318" s="840"/>
      <c r="WWO318" s="840"/>
      <c r="WWP318" s="840"/>
      <c r="WWQ318" s="840"/>
      <c r="WWR318" s="840"/>
      <c r="WWS318" s="840"/>
      <c r="WWT318" s="840"/>
      <c r="WWU318" s="840"/>
      <c r="WWV318" s="840"/>
      <c r="WWW318" s="840"/>
      <c r="WWX318" s="840"/>
      <c r="WWY318" s="840"/>
      <c r="WWZ318" s="840"/>
      <c r="WXA318" s="840"/>
      <c r="WXB318" s="840"/>
      <c r="WXC318" s="840"/>
      <c r="WXD318" s="840"/>
      <c r="WXE318" s="840"/>
      <c r="WXF318" s="840"/>
      <c r="WXG318" s="840"/>
      <c r="WXH318" s="840"/>
      <c r="WXI318" s="840"/>
      <c r="WXJ318" s="840"/>
      <c r="WXK318" s="840"/>
      <c r="WXL318" s="840"/>
      <c r="WXM318" s="840"/>
      <c r="WXN318" s="840"/>
      <c r="WXO318" s="840"/>
      <c r="WXP318" s="840"/>
      <c r="WXQ318" s="840"/>
      <c r="WXR318" s="840"/>
      <c r="WXS318" s="840"/>
      <c r="WXT318" s="840"/>
      <c r="WXU318" s="840"/>
      <c r="WXV318" s="840"/>
      <c r="WXW318" s="840"/>
      <c r="WXX318" s="840"/>
      <c r="WXY318" s="840"/>
      <c r="WXZ318" s="840"/>
      <c r="WYA318" s="840"/>
      <c r="WYB318" s="840"/>
      <c r="WYC318" s="840"/>
      <c r="WYD318" s="840"/>
      <c r="WYE318" s="840"/>
      <c r="WYF318" s="840"/>
      <c r="WYG318" s="840"/>
      <c r="WYH318" s="840"/>
      <c r="WYI318" s="840"/>
      <c r="WYJ318" s="840"/>
      <c r="WYK318" s="840"/>
      <c r="WYL318" s="840"/>
      <c r="WYM318" s="840"/>
      <c r="WYN318" s="840"/>
      <c r="WYO318" s="840"/>
      <c r="WYP318" s="840"/>
      <c r="WYQ318" s="840"/>
      <c r="WYR318" s="840"/>
      <c r="WYS318" s="840"/>
      <c r="WYT318" s="840"/>
      <c r="WYU318" s="840"/>
      <c r="WYV318" s="840"/>
      <c r="WYW318" s="840"/>
      <c r="WYX318" s="840"/>
      <c r="WYY318" s="840"/>
      <c r="WYZ318" s="840"/>
      <c r="WZA318" s="840"/>
      <c r="WZB318" s="840"/>
      <c r="WZC318" s="840"/>
      <c r="WZD318" s="840"/>
      <c r="WZE318" s="840"/>
      <c r="WZF318" s="840"/>
      <c r="WZG318" s="840"/>
      <c r="WZH318" s="840"/>
      <c r="WZI318" s="840"/>
      <c r="WZJ318" s="840"/>
      <c r="WZK318" s="840"/>
      <c r="WZL318" s="840"/>
      <c r="WZM318" s="840"/>
      <c r="WZN318" s="840"/>
      <c r="WZO318" s="840"/>
      <c r="WZP318" s="840"/>
      <c r="WZQ318" s="840"/>
      <c r="WZR318" s="840"/>
      <c r="WZS318" s="840"/>
      <c r="WZT318" s="840"/>
      <c r="WZU318" s="840"/>
      <c r="WZV318" s="840"/>
      <c r="WZW318" s="840"/>
      <c r="WZX318" s="840"/>
      <c r="WZY318" s="840"/>
      <c r="WZZ318" s="840"/>
      <c r="XAA318" s="840"/>
      <c r="XAB318" s="840"/>
      <c r="XAC318" s="840"/>
      <c r="XAD318" s="840"/>
      <c r="XAE318" s="840"/>
      <c r="XAF318" s="840"/>
      <c r="XAG318" s="840"/>
      <c r="XAH318" s="840"/>
      <c r="XAI318" s="840"/>
      <c r="XAJ318" s="840"/>
      <c r="XAK318" s="840"/>
      <c r="XAL318" s="840"/>
      <c r="XAM318" s="840"/>
      <c r="XAN318" s="840"/>
      <c r="XAO318" s="840"/>
      <c r="XAP318" s="840"/>
      <c r="XAQ318" s="840"/>
      <c r="XAR318" s="840"/>
      <c r="XAS318" s="840"/>
      <c r="XAT318" s="840"/>
      <c r="XAU318" s="840"/>
      <c r="XAV318" s="840"/>
      <c r="XAW318" s="840"/>
      <c r="XAX318" s="840"/>
      <c r="XAY318" s="840"/>
      <c r="XAZ318" s="840"/>
      <c r="XBA318" s="840"/>
      <c r="XBB318" s="840"/>
      <c r="XBC318" s="840"/>
      <c r="XBD318" s="840"/>
      <c r="XBE318" s="840"/>
      <c r="XBF318" s="840"/>
      <c r="XBG318" s="840"/>
      <c r="XBH318" s="840"/>
      <c r="XBI318" s="840"/>
      <c r="XBJ318" s="840"/>
      <c r="XBK318" s="840"/>
      <c r="XBL318" s="840"/>
      <c r="XBM318" s="840"/>
      <c r="XBN318" s="840"/>
      <c r="XBO318" s="840"/>
      <c r="XBP318" s="840"/>
      <c r="XBQ318" s="840"/>
      <c r="XBR318" s="840"/>
      <c r="XBS318" s="840"/>
      <c r="XBT318" s="840"/>
      <c r="XBU318" s="840"/>
      <c r="XBV318" s="840"/>
      <c r="XBW318" s="840"/>
      <c r="XBX318" s="840"/>
      <c r="XBY318" s="840"/>
      <c r="XBZ318" s="840"/>
      <c r="XCA318" s="840"/>
      <c r="XCB318" s="840"/>
      <c r="XCC318" s="840"/>
      <c r="XCD318" s="840"/>
      <c r="XCE318" s="840"/>
      <c r="XCF318" s="840"/>
      <c r="XCG318" s="840"/>
      <c r="XCH318" s="840"/>
      <c r="XCI318" s="840"/>
      <c r="XCJ318" s="840"/>
      <c r="XCK318" s="840"/>
      <c r="XCL318" s="840"/>
      <c r="XCM318" s="840"/>
      <c r="XCN318" s="840"/>
      <c r="XCO318" s="840"/>
      <c r="XCP318" s="840"/>
      <c r="XCQ318" s="840"/>
      <c r="XCR318" s="840"/>
      <c r="XCS318" s="840"/>
      <c r="XCT318" s="840"/>
      <c r="XCU318" s="840"/>
      <c r="XCV318" s="840"/>
      <c r="XCW318" s="840"/>
      <c r="XCX318" s="840"/>
      <c r="XCY318" s="840"/>
      <c r="XCZ318" s="840"/>
      <c r="XDA318" s="840"/>
      <c r="XDB318" s="840"/>
      <c r="XDC318" s="840"/>
      <c r="XDD318" s="840"/>
      <c r="XDE318" s="840"/>
      <c r="XDF318" s="840"/>
      <c r="XDG318" s="840"/>
      <c r="XDH318" s="840"/>
      <c r="XDI318" s="840"/>
      <c r="XDJ318" s="840"/>
      <c r="XDK318" s="840"/>
      <c r="XDL318" s="840"/>
      <c r="XDM318" s="840"/>
      <c r="XDN318" s="840"/>
      <c r="XDO318" s="840"/>
      <c r="XDP318" s="840"/>
      <c r="XDQ318" s="840"/>
      <c r="XDR318" s="840"/>
      <c r="XDS318" s="840"/>
      <c r="XDT318" s="840"/>
      <c r="XDU318" s="840"/>
      <c r="XDV318" s="840"/>
      <c r="XDW318" s="840"/>
      <c r="XDX318" s="840"/>
      <c r="XDY318" s="840"/>
      <c r="XDZ318" s="840"/>
      <c r="XEA318" s="840"/>
      <c r="XEB318" s="840"/>
      <c r="XEC318" s="840"/>
      <c r="XED318" s="840"/>
      <c r="XEE318" s="840"/>
      <c r="XEF318" s="840"/>
      <c r="XEG318" s="840"/>
      <c r="XEH318" s="840"/>
      <c r="XEI318" s="840"/>
      <c r="XEJ318" s="840"/>
      <c r="XEK318" s="840"/>
      <c r="XEL318" s="840"/>
      <c r="XEM318" s="840"/>
      <c r="XEN318" s="840"/>
      <c r="XEO318" s="840"/>
      <c r="XEP318" s="840"/>
      <c r="XEQ318" s="840"/>
      <c r="XER318" s="840"/>
      <c r="XES318" s="840"/>
      <c r="XET318" s="840"/>
      <c r="XEU318" s="840"/>
      <c r="XEV318" s="840"/>
      <c r="XEW318" s="840"/>
      <c r="XEX318" s="840"/>
      <c r="XEY318" s="840"/>
      <c r="XEZ318" s="840"/>
      <c r="XFA318" s="840"/>
      <c r="XFB318" s="840"/>
      <c r="XFC318" s="840"/>
      <c r="XFD318" s="840"/>
    </row>
    <row r="319" spans="1:16384" ht="15" customHeight="1" x14ac:dyDescent="0.25">
      <c r="A319" s="619"/>
      <c r="B319" s="348" t="s">
        <v>240</v>
      </c>
      <c r="C319" s="207" t="s">
        <v>330</v>
      </c>
      <c r="D319" s="208"/>
      <c r="E319" s="208"/>
      <c r="F319" s="208"/>
      <c r="G319" s="840"/>
      <c r="H319" s="840"/>
      <c r="I319" s="840"/>
      <c r="J319" s="840"/>
      <c r="K319" s="840"/>
      <c r="L319" s="840"/>
      <c r="M319" s="840"/>
      <c r="N319" s="840"/>
      <c r="O319" s="840"/>
      <c r="P319" s="840"/>
      <c r="Q319" s="840"/>
      <c r="R319" s="840"/>
      <c r="S319" s="840"/>
      <c r="T319" s="840"/>
      <c r="U319" s="840"/>
      <c r="V319" s="840"/>
      <c r="W319" s="840"/>
      <c r="X319" s="840"/>
      <c r="Y319" s="840"/>
      <c r="Z319" s="840"/>
      <c r="AA319" s="840"/>
      <c r="AB319" s="840"/>
      <c r="AC319" s="840"/>
      <c r="AD319" s="840"/>
      <c r="AE319" s="840"/>
      <c r="AF319" s="840"/>
      <c r="AG319" s="840"/>
      <c r="AH319" s="840"/>
      <c r="AI319" s="840"/>
      <c r="AJ319" s="840"/>
      <c r="AK319" s="840"/>
      <c r="AL319" s="840"/>
      <c r="AM319" s="840"/>
      <c r="AN319" s="840"/>
      <c r="AO319" s="840"/>
      <c r="AP319" s="840"/>
      <c r="AQ319" s="840"/>
      <c r="AR319" s="840"/>
      <c r="AS319" s="840"/>
      <c r="AT319" s="840"/>
      <c r="AU319" s="840"/>
      <c r="AV319" s="840"/>
      <c r="AW319" s="840"/>
      <c r="AX319" s="840"/>
      <c r="AY319" s="840"/>
      <c r="AZ319" s="840"/>
      <c r="BA319" s="840"/>
      <c r="BB319" s="840"/>
      <c r="BC319" s="840"/>
      <c r="BD319" s="840"/>
      <c r="BE319" s="840"/>
      <c r="BF319" s="840"/>
      <c r="BG319" s="840"/>
      <c r="BH319" s="840"/>
      <c r="BI319" s="840"/>
      <c r="BJ319" s="840"/>
      <c r="BK319" s="840"/>
      <c r="BL319" s="840"/>
      <c r="BM319" s="840"/>
      <c r="BN319" s="840"/>
      <c r="BO319" s="840"/>
      <c r="BP319" s="840"/>
      <c r="BQ319" s="840"/>
      <c r="BR319" s="840"/>
      <c r="BS319" s="840"/>
      <c r="BT319" s="840"/>
      <c r="BU319" s="840"/>
      <c r="BV319" s="840"/>
      <c r="BW319" s="840"/>
      <c r="BX319" s="840"/>
      <c r="BY319" s="840"/>
      <c r="BZ319" s="840"/>
      <c r="CA319" s="840"/>
      <c r="CB319" s="840"/>
      <c r="CC319" s="840"/>
      <c r="CD319" s="840"/>
      <c r="CE319" s="840"/>
      <c r="CF319" s="840"/>
      <c r="CG319" s="840"/>
      <c r="CH319" s="840"/>
      <c r="CI319" s="840"/>
      <c r="CJ319" s="840"/>
      <c r="CK319" s="840"/>
      <c r="CL319" s="840"/>
      <c r="CM319" s="840"/>
      <c r="CN319" s="840"/>
      <c r="CO319" s="840"/>
      <c r="CP319" s="840"/>
      <c r="CQ319" s="840"/>
      <c r="CR319" s="840"/>
      <c r="CS319" s="840"/>
      <c r="CT319" s="840"/>
      <c r="CU319" s="840"/>
      <c r="CV319" s="840"/>
      <c r="CW319" s="840"/>
      <c r="CX319" s="840"/>
      <c r="CY319" s="840"/>
      <c r="CZ319" s="840"/>
      <c r="DA319" s="840"/>
      <c r="DB319" s="840"/>
      <c r="DC319" s="840"/>
      <c r="DD319" s="840"/>
      <c r="DE319" s="840"/>
      <c r="DF319" s="840"/>
      <c r="DG319" s="840"/>
      <c r="DH319" s="840"/>
      <c r="DI319" s="840"/>
      <c r="DJ319" s="840"/>
      <c r="DK319" s="840"/>
      <c r="DL319" s="840"/>
      <c r="DM319" s="840"/>
      <c r="DN319" s="840"/>
      <c r="DO319" s="840"/>
      <c r="DP319" s="840"/>
      <c r="DQ319" s="840"/>
      <c r="DR319" s="840"/>
      <c r="DS319" s="840"/>
      <c r="DT319" s="840"/>
      <c r="DU319" s="840"/>
      <c r="DV319" s="840"/>
      <c r="DW319" s="840"/>
      <c r="DX319" s="840"/>
      <c r="DY319" s="840"/>
      <c r="DZ319" s="840"/>
      <c r="EA319" s="840"/>
      <c r="EB319" s="840"/>
      <c r="EC319" s="840"/>
      <c r="ED319" s="840"/>
      <c r="EE319" s="840"/>
      <c r="EF319" s="840"/>
      <c r="EG319" s="840"/>
      <c r="EH319" s="840"/>
      <c r="EI319" s="840"/>
      <c r="EJ319" s="840"/>
      <c r="EK319" s="840"/>
      <c r="EL319" s="840"/>
      <c r="EM319" s="840"/>
      <c r="EN319" s="840"/>
      <c r="EO319" s="840"/>
      <c r="EP319" s="840"/>
      <c r="EQ319" s="840"/>
      <c r="ER319" s="840"/>
      <c r="ES319" s="840"/>
      <c r="ET319" s="840"/>
      <c r="EU319" s="840"/>
      <c r="EV319" s="840"/>
      <c r="EW319" s="840"/>
      <c r="EX319" s="840"/>
      <c r="EY319" s="840"/>
      <c r="EZ319" s="840"/>
      <c r="FA319" s="840"/>
      <c r="FB319" s="840"/>
      <c r="FC319" s="840"/>
      <c r="FD319" s="840"/>
      <c r="FE319" s="840"/>
      <c r="FF319" s="840"/>
      <c r="FG319" s="840"/>
      <c r="FH319" s="840"/>
      <c r="FI319" s="840"/>
      <c r="FJ319" s="840"/>
      <c r="FK319" s="840"/>
      <c r="FL319" s="840"/>
      <c r="FM319" s="840"/>
      <c r="FN319" s="840"/>
      <c r="FO319" s="840"/>
      <c r="FP319" s="840"/>
      <c r="FQ319" s="840"/>
      <c r="FR319" s="840"/>
      <c r="FS319" s="840"/>
      <c r="FT319" s="840"/>
      <c r="FU319" s="840"/>
      <c r="FV319" s="840"/>
      <c r="FW319" s="840"/>
      <c r="FX319" s="840"/>
      <c r="FY319" s="840"/>
      <c r="FZ319" s="840"/>
      <c r="GA319" s="840"/>
      <c r="GB319" s="840"/>
      <c r="GC319" s="840"/>
      <c r="GD319" s="840"/>
      <c r="GE319" s="840"/>
      <c r="GF319" s="840"/>
      <c r="GG319" s="840"/>
      <c r="GH319" s="840"/>
      <c r="GI319" s="840"/>
      <c r="GJ319" s="840"/>
      <c r="GK319" s="840"/>
      <c r="GL319" s="840"/>
      <c r="GM319" s="840"/>
      <c r="GN319" s="840"/>
      <c r="GO319" s="840"/>
      <c r="GP319" s="840"/>
      <c r="GQ319" s="840"/>
      <c r="GR319" s="840"/>
      <c r="GS319" s="840"/>
      <c r="GT319" s="840"/>
      <c r="GU319" s="840"/>
      <c r="GV319" s="840"/>
      <c r="GW319" s="840"/>
      <c r="GX319" s="840"/>
      <c r="GY319" s="840"/>
      <c r="GZ319" s="840"/>
      <c r="HA319" s="840"/>
      <c r="HB319" s="840"/>
      <c r="HC319" s="840"/>
      <c r="HD319" s="840"/>
      <c r="HE319" s="840"/>
      <c r="HF319" s="840"/>
      <c r="HG319" s="840"/>
      <c r="HH319" s="840"/>
      <c r="HI319" s="840"/>
      <c r="HJ319" s="840"/>
      <c r="HK319" s="840"/>
      <c r="HL319" s="840"/>
      <c r="HM319" s="840"/>
      <c r="HN319" s="840"/>
      <c r="HO319" s="840"/>
      <c r="HP319" s="840"/>
      <c r="HQ319" s="840"/>
      <c r="HR319" s="840"/>
      <c r="HS319" s="840"/>
      <c r="HT319" s="840"/>
      <c r="HU319" s="840"/>
      <c r="HV319" s="840"/>
      <c r="HW319" s="840"/>
      <c r="HX319" s="840"/>
      <c r="HY319" s="840"/>
      <c r="HZ319" s="840"/>
      <c r="IA319" s="840"/>
      <c r="IB319" s="840"/>
      <c r="IC319" s="840"/>
      <c r="ID319" s="840"/>
      <c r="IE319" s="840"/>
      <c r="IF319" s="840"/>
      <c r="IG319" s="840"/>
      <c r="IH319" s="840"/>
      <c r="II319" s="840"/>
      <c r="IJ319" s="840"/>
      <c r="IK319" s="840"/>
      <c r="IL319" s="840"/>
      <c r="IM319" s="840"/>
      <c r="IN319" s="840"/>
      <c r="IO319" s="840"/>
      <c r="IP319" s="840"/>
      <c r="IQ319" s="840"/>
      <c r="IR319" s="840"/>
      <c r="IS319" s="840"/>
      <c r="IT319" s="840"/>
      <c r="IU319" s="840"/>
      <c r="IV319" s="840"/>
      <c r="IW319" s="840"/>
      <c r="IX319" s="840"/>
      <c r="IY319" s="840"/>
      <c r="IZ319" s="840"/>
      <c r="JA319" s="840"/>
      <c r="JB319" s="840"/>
      <c r="JC319" s="840"/>
      <c r="JD319" s="840"/>
      <c r="JE319" s="840"/>
      <c r="JF319" s="840"/>
      <c r="JG319" s="840"/>
      <c r="JH319" s="840"/>
      <c r="JI319" s="840"/>
      <c r="JJ319" s="840"/>
      <c r="JK319" s="840"/>
      <c r="JL319" s="840"/>
      <c r="JM319" s="840"/>
      <c r="JN319" s="840"/>
      <c r="JO319" s="840"/>
      <c r="JP319" s="840"/>
      <c r="JQ319" s="840"/>
      <c r="JR319" s="840"/>
      <c r="JS319" s="840"/>
      <c r="JT319" s="840"/>
      <c r="JU319" s="840"/>
      <c r="JV319" s="840"/>
      <c r="JW319" s="840"/>
      <c r="JX319" s="840"/>
      <c r="JY319" s="840"/>
      <c r="JZ319" s="840"/>
      <c r="KA319" s="840"/>
      <c r="KB319" s="840"/>
      <c r="KC319" s="840"/>
      <c r="KD319" s="840"/>
      <c r="KE319" s="840"/>
      <c r="KF319" s="840"/>
      <c r="KG319" s="840"/>
      <c r="KH319" s="840"/>
      <c r="KI319" s="840"/>
      <c r="KJ319" s="840"/>
      <c r="KK319" s="840"/>
      <c r="KL319" s="840"/>
      <c r="KM319" s="840"/>
      <c r="KN319" s="840"/>
      <c r="KO319" s="840"/>
      <c r="KP319" s="840"/>
      <c r="KQ319" s="840"/>
      <c r="KR319" s="840"/>
      <c r="KS319" s="840"/>
      <c r="KT319" s="840"/>
      <c r="KU319" s="840"/>
      <c r="KV319" s="840"/>
      <c r="KW319" s="840"/>
      <c r="KX319" s="840"/>
      <c r="KY319" s="840"/>
      <c r="KZ319" s="840"/>
      <c r="LA319" s="840"/>
      <c r="LB319" s="840"/>
      <c r="LC319" s="840"/>
      <c r="LD319" s="840"/>
      <c r="LE319" s="840"/>
      <c r="LF319" s="840"/>
      <c r="LG319" s="840"/>
      <c r="LH319" s="840"/>
      <c r="LI319" s="840"/>
      <c r="LJ319" s="840"/>
      <c r="LK319" s="840"/>
      <c r="LL319" s="840"/>
      <c r="LM319" s="840"/>
      <c r="LN319" s="840"/>
      <c r="LO319" s="840"/>
      <c r="LP319" s="840"/>
      <c r="LQ319" s="840"/>
      <c r="LR319" s="840"/>
      <c r="LS319" s="840"/>
      <c r="LT319" s="840"/>
      <c r="LU319" s="840"/>
      <c r="LV319" s="840"/>
      <c r="LW319" s="840"/>
      <c r="LX319" s="840"/>
      <c r="LY319" s="840"/>
      <c r="LZ319" s="840"/>
      <c r="MA319" s="840"/>
      <c r="MB319" s="840"/>
      <c r="MC319" s="840"/>
      <c r="MD319" s="840"/>
      <c r="ME319" s="840"/>
      <c r="MF319" s="840"/>
      <c r="MG319" s="840"/>
      <c r="MH319" s="840"/>
      <c r="MI319" s="840"/>
      <c r="MJ319" s="840"/>
      <c r="MK319" s="840"/>
      <c r="ML319" s="840"/>
      <c r="MM319" s="840"/>
      <c r="MN319" s="840"/>
      <c r="MO319" s="840"/>
      <c r="MP319" s="840"/>
      <c r="MQ319" s="840"/>
      <c r="MR319" s="840"/>
      <c r="MS319" s="840"/>
      <c r="MT319" s="840"/>
      <c r="MU319" s="840"/>
      <c r="MV319" s="840"/>
      <c r="MW319" s="840"/>
      <c r="MX319" s="840"/>
      <c r="MY319" s="840"/>
      <c r="MZ319" s="840"/>
      <c r="NA319" s="840"/>
      <c r="NB319" s="840"/>
      <c r="NC319" s="840"/>
      <c r="ND319" s="840"/>
      <c r="NE319" s="840"/>
      <c r="NF319" s="840"/>
      <c r="NG319" s="840"/>
      <c r="NH319" s="840"/>
      <c r="NI319" s="840"/>
      <c r="NJ319" s="840"/>
      <c r="NK319" s="840"/>
      <c r="NL319" s="840"/>
      <c r="NM319" s="840"/>
      <c r="NN319" s="840"/>
      <c r="NO319" s="840"/>
      <c r="NP319" s="840"/>
      <c r="NQ319" s="840"/>
      <c r="NR319" s="840"/>
      <c r="NS319" s="840"/>
      <c r="NT319" s="840"/>
      <c r="NU319" s="840"/>
      <c r="NV319" s="840"/>
      <c r="NW319" s="840"/>
      <c r="NX319" s="840"/>
      <c r="NY319" s="840"/>
      <c r="NZ319" s="840"/>
      <c r="OA319" s="840"/>
      <c r="OB319" s="840"/>
      <c r="OC319" s="840"/>
      <c r="OD319" s="840"/>
      <c r="OE319" s="840"/>
      <c r="OF319" s="840"/>
      <c r="OG319" s="840"/>
      <c r="OH319" s="840"/>
      <c r="OI319" s="840"/>
      <c r="OJ319" s="840"/>
      <c r="OK319" s="840"/>
      <c r="OL319" s="840"/>
      <c r="OM319" s="840"/>
      <c r="ON319" s="840"/>
      <c r="OO319" s="840"/>
      <c r="OP319" s="840"/>
      <c r="OQ319" s="840"/>
      <c r="OR319" s="840"/>
      <c r="OS319" s="840"/>
      <c r="OT319" s="840"/>
      <c r="OU319" s="840"/>
      <c r="OV319" s="840"/>
      <c r="OW319" s="840"/>
      <c r="OX319" s="840"/>
      <c r="OY319" s="840"/>
      <c r="OZ319" s="840"/>
      <c r="PA319" s="840"/>
      <c r="PB319" s="840"/>
      <c r="PC319" s="840"/>
      <c r="PD319" s="840"/>
      <c r="PE319" s="840"/>
      <c r="PF319" s="840"/>
      <c r="PG319" s="840"/>
      <c r="PH319" s="840"/>
      <c r="PI319" s="840"/>
      <c r="PJ319" s="840"/>
      <c r="PK319" s="840"/>
      <c r="PL319" s="840"/>
      <c r="PM319" s="840"/>
      <c r="PN319" s="840"/>
      <c r="PO319" s="840"/>
      <c r="PP319" s="840"/>
      <c r="PQ319" s="840"/>
      <c r="PR319" s="840"/>
      <c r="PS319" s="840"/>
      <c r="PT319" s="840"/>
      <c r="PU319" s="840"/>
      <c r="PV319" s="840"/>
      <c r="PW319" s="840"/>
      <c r="PX319" s="840"/>
      <c r="PY319" s="840"/>
      <c r="PZ319" s="840"/>
      <c r="QA319" s="840"/>
      <c r="QB319" s="840"/>
      <c r="QC319" s="840"/>
      <c r="QD319" s="840"/>
      <c r="QE319" s="840"/>
      <c r="QF319" s="840"/>
      <c r="QG319" s="840"/>
      <c r="QH319" s="840"/>
      <c r="QI319" s="840"/>
      <c r="QJ319" s="840"/>
      <c r="QK319" s="840"/>
      <c r="QL319" s="840"/>
      <c r="QM319" s="840"/>
      <c r="QN319" s="840"/>
      <c r="QO319" s="840"/>
      <c r="QP319" s="840"/>
      <c r="QQ319" s="840"/>
      <c r="QR319" s="840"/>
      <c r="QS319" s="840"/>
      <c r="QT319" s="840"/>
      <c r="QU319" s="840"/>
      <c r="QV319" s="840"/>
      <c r="QW319" s="840"/>
      <c r="QX319" s="840"/>
      <c r="QY319" s="840"/>
      <c r="QZ319" s="840"/>
      <c r="RA319" s="840"/>
      <c r="RB319" s="840"/>
      <c r="RC319" s="840"/>
      <c r="RD319" s="840"/>
      <c r="RE319" s="840"/>
      <c r="RF319" s="840"/>
      <c r="RG319" s="840"/>
      <c r="RH319" s="840"/>
      <c r="RI319" s="840"/>
      <c r="RJ319" s="840"/>
      <c r="RK319" s="840"/>
      <c r="RL319" s="840"/>
      <c r="RM319" s="840"/>
      <c r="RN319" s="840"/>
      <c r="RO319" s="840"/>
      <c r="RP319" s="840"/>
      <c r="RQ319" s="840"/>
      <c r="RR319" s="840"/>
      <c r="RS319" s="840"/>
      <c r="RT319" s="840"/>
      <c r="RU319" s="840"/>
      <c r="RV319" s="840"/>
      <c r="RW319" s="840"/>
      <c r="RX319" s="840"/>
      <c r="RY319" s="840"/>
      <c r="RZ319" s="840"/>
      <c r="SA319" s="840"/>
      <c r="SB319" s="840"/>
      <c r="SC319" s="840"/>
      <c r="SD319" s="840"/>
      <c r="SE319" s="840"/>
      <c r="SF319" s="840"/>
      <c r="SG319" s="840"/>
      <c r="SH319" s="840"/>
      <c r="SI319" s="840"/>
      <c r="SJ319" s="840"/>
      <c r="SK319" s="840"/>
      <c r="SL319" s="840"/>
      <c r="SM319" s="840"/>
      <c r="SN319" s="840"/>
      <c r="SO319" s="840"/>
      <c r="SP319" s="840"/>
      <c r="SQ319" s="840"/>
      <c r="SR319" s="840"/>
      <c r="SS319" s="840"/>
      <c r="ST319" s="840"/>
      <c r="SU319" s="840"/>
      <c r="SV319" s="840"/>
      <c r="SW319" s="840"/>
      <c r="SX319" s="840"/>
      <c r="SY319" s="840"/>
      <c r="SZ319" s="840"/>
      <c r="TA319" s="840"/>
      <c r="TB319" s="840"/>
      <c r="TC319" s="840"/>
      <c r="TD319" s="840"/>
      <c r="TE319" s="840"/>
      <c r="TF319" s="840"/>
      <c r="TG319" s="840"/>
      <c r="TH319" s="840"/>
      <c r="TI319" s="840"/>
      <c r="TJ319" s="840"/>
      <c r="TK319" s="840"/>
      <c r="TL319" s="840"/>
      <c r="TM319" s="840"/>
      <c r="TN319" s="840"/>
      <c r="TO319" s="840"/>
      <c r="TP319" s="840"/>
      <c r="TQ319" s="840"/>
      <c r="TR319" s="840"/>
      <c r="TS319" s="840"/>
      <c r="TT319" s="840"/>
      <c r="TU319" s="840"/>
      <c r="TV319" s="840"/>
      <c r="TW319" s="840"/>
      <c r="TX319" s="840"/>
      <c r="TY319" s="840"/>
      <c r="TZ319" s="840"/>
      <c r="UA319" s="840"/>
      <c r="UB319" s="840"/>
      <c r="UC319" s="840"/>
      <c r="UD319" s="840"/>
      <c r="UE319" s="840"/>
      <c r="UF319" s="840"/>
      <c r="UG319" s="840"/>
      <c r="UH319" s="840"/>
      <c r="UI319" s="840"/>
      <c r="UJ319" s="840"/>
      <c r="UK319" s="840"/>
      <c r="UL319" s="840"/>
      <c r="UM319" s="840"/>
      <c r="UN319" s="840"/>
      <c r="UO319" s="840"/>
      <c r="UP319" s="840"/>
      <c r="UQ319" s="840"/>
      <c r="UR319" s="840"/>
      <c r="US319" s="840"/>
      <c r="UT319" s="840"/>
      <c r="UU319" s="840"/>
      <c r="UV319" s="840"/>
      <c r="UW319" s="840"/>
      <c r="UX319" s="840"/>
      <c r="UY319" s="840"/>
      <c r="UZ319" s="840"/>
      <c r="VA319" s="840"/>
      <c r="VB319" s="840"/>
      <c r="VC319" s="840"/>
      <c r="VD319" s="840"/>
      <c r="VE319" s="840"/>
      <c r="VF319" s="840"/>
      <c r="VG319" s="840"/>
      <c r="VH319" s="840"/>
      <c r="VI319" s="840"/>
      <c r="VJ319" s="840"/>
      <c r="VK319" s="840"/>
      <c r="VL319" s="840"/>
      <c r="VM319" s="840"/>
      <c r="VN319" s="840"/>
      <c r="VO319" s="840"/>
      <c r="VP319" s="840"/>
      <c r="VQ319" s="840"/>
      <c r="VR319" s="840"/>
      <c r="VS319" s="840"/>
      <c r="VT319" s="840"/>
      <c r="VU319" s="840"/>
      <c r="VV319" s="840"/>
      <c r="VW319" s="840"/>
      <c r="VX319" s="840"/>
      <c r="VY319" s="840"/>
      <c r="VZ319" s="840"/>
      <c r="WA319" s="840"/>
      <c r="WB319" s="840"/>
      <c r="WC319" s="840"/>
      <c r="WD319" s="840"/>
      <c r="WE319" s="840"/>
      <c r="WF319" s="840"/>
      <c r="WG319" s="840"/>
      <c r="WH319" s="840"/>
      <c r="WI319" s="840"/>
      <c r="WJ319" s="840"/>
      <c r="WK319" s="840"/>
      <c r="WL319" s="840"/>
      <c r="WM319" s="840"/>
      <c r="WN319" s="840"/>
      <c r="WO319" s="840"/>
      <c r="WP319" s="840"/>
      <c r="WQ319" s="840"/>
      <c r="WR319" s="840"/>
      <c r="WS319" s="840"/>
      <c r="WT319" s="840"/>
      <c r="WU319" s="840"/>
      <c r="WV319" s="840"/>
      <c r="WW319" s="840"/>
      <c r="WX319" s="840"/>
      <c r="WY319" s="840"/>
      <c r="WZ319" s="840"/>
      <c r="XA319" s="840"/>
      <c r="XB319" s="840"/>
      <c r="XC319" s="840"/>
      <c r="XD319" s="840"/>
      <c r="XE319" s="840"/>
      <c r="XF319" s="840"/>
      <c r="XG319" s="840"/>
      <c r="XH319" s="840"/>
      <c r="XI319" s="840"/>
      <c r="XJ319" s="840"/>
      <c r="XK319" s="840"/>
      <c r="XL319" s="840"/>
      <c r="XM319" s="840"/>
      <c r="XN319" s="840"/>
      <c r="XO319" s="840"/>
      <c r="XP319" s="840"/>
      <c r="XQ319" s="840"/>
      <c r="XR319" s="840"/>
      <c r="XS319" s="840"/>
      <c r="XT319" s="840"/>
      <c r="XU319" s="840"/>
      <c r="XV319" s="840"/>
      <c r="XW319" s="840"/>
      <c r="XX319" s="840"/>
      <c r="XY319" s="840"/>
      <c r="XZ319" s="840"/>
      <c r="YA319" s="840"/>
      <c r="YB319" s="840"/>
      <c r="YC319" s="840"/>
      <c r="YD319" s="840"/>
      <c r="YE319" s="840"/>
      <c r="YF319" s="840"/>
      <c r="YG319" s="840"/>
      <c r="YH319" s="840"/>
      <c r="YI319" s="840"/>
      <c r="YJ319" s="840"/>
      <c r="YK319" s="840"/>
      <c r="YL319" s="840"/>
      <c r="YM319" s="840"/>
      <c r="YN319" s="840"/>
      <c r="YO319" s="840"/>
      <c r="YP319" s="840"/>
      <c r="YQ319" s="840"/>
      <c r="YR319" s="840"/>
      <c r="YS319" s="840"/>
      <c r="YT319" s="840"/>
      <c r="YU319" s="840"/>
      <c r="YV319" s="840"/>
      <c r="YW319" s="840"/>
      <c r="YX319" s="840"/>
      <c r="YY319" s="840"/>
      <c r="YZ319" s="840"/>
      <c r="ZA319" s="840"/>
      <c r="ZB319" s="840"/>
      <c r="ZC319" s="840"/>
      <c r="ZD319" s="840"/>
      <c r="ZE319" s="840"/>
      <c r="ZF319" s="840"/>
      <c r="ZG319" s="840"/>
      <c r="ZH319" s="840"/>
      <c r="ZI319" s="840"/>
      <c r="ZJ319" s="840"/>
      <c r="ZK319" s="840"/>
      <c r="ZL319" s="840"/>
      <c r="ZM319" s="840"/>
      <c r="ZN319" s="840"/>
      <c r="ZO319" s="840"/>
      <c r="ZP319" s="840"/>
      <c r="ZQ319" s="840"/>
      <c r="ZR319" s="840"/>
      <c r="ZS319" s="840"/>
      <c r="ZT319" s="840"/>
      <c r="ZU319" s="840"/>
      <c r="ZV319" s="840"/>
      <c r="ZW319" s="840"/>
      <c r="ZX319" s="840"/>
      <c r="ZY319" s="840"/>
      <c r="ZZ319" s="840"/>
      <c r="AAA319" s="840"/>
      <c r="AAB319" s="840"/>
      <c r="AAC319" s="840"/>
      <c r="AAD319" s="840"/>
      <c r="AAE319" s="840"/>
      <c r="AAF319" s="840"/>
      <c r="AAG319" s="840"/>
      <c r="AAH319" s="840"/>
      <c r="AAI319" s="840"/>
      <c r="AAJ319" s="840"/>
      <c r="AAK319" s="840"/>
      <c r="AAL319" s="840"/>
      <c r="AAM319" s="840"/>
      <c r="AAN319" s="840"/>
      <c r="AAO319" s="840"/>
      <c r="AAP319" s="840"/>
      <c r="AAQ319" s="840"/>
      <c r="AAR319" s="840"/>
      <c r="AAS319" s="840"/>
      <c r="AAT319" s="840"/>
      <c r="AAU319" s="840"/>
      <c r="AAV319" s="840"/>
      <c r="AAW319" s="840"/>
      <c r="AAX319" s="840"/>
      <c r="AAY319" s="840"/>
      <c r="AAZ319" s="840"/>
      <c r="ABA319" s="840"/>
      <c r="ABB319" s="840"/>
      <c r="ABC319" s="840"/>
      <c r="ABD319" s="840"/>
      <c r="ABE319" s="840"/>
      <c r="ABF319" s="840"/>
      <c r="ABG319" s="840"/>
      <c r="ABH319" s="840"/>
      <c r="ABI319" s="840"/>
      <c r="ABJ319" s="840"/>
      <c r="ABK319" s="840"/>
      <c r="ABL319" s="840"/>
      <c r="ABM319" s="840"/>
      <c r="ABN319" s="840"/>
      <c r="ABO319" s="840"/>
      <c r="ABP319" s="840"/>
      <c r="ABQ319" s="840"/>
      <c r="ABR319" s="840"/>
      <c r="ABS319" s="840"/>
      <c r="ABT319" s="840"/>
      <c r="ABU319" s="840"/>
      <c r="ABV319" s="840"/>
      <c r="ABW319" s="840"/>
      <c r="ABX319" s="840"/>
      <c r="ABY319" s="840"/>
      <c r="ABZ319" s="840"/>
      <c r="ACA319" s="840"/>
      <c r="ACB319" s="840"/>
      <c r="ACC319" s="840"/>
      <c r="ACD319" s="840"/>
      <c r="ACE319" s="840"/>
      <c r="ACF319" s="840"/>
      <c r="ACG319" s="840"/>
      <c r="ACH319" s="840"/>
      <c r="ACI319" s="840"/>
      <c r="ACJ319" s="840"/>
      <c r="ACK319" s="840"/>
      <c r="ACL319" s="840"/>
      <c r="ACM319" s="840"/>
      <c r="ACN319" s="840"/>
      <c r="ACO319" s="840"/>
      <c r="ACP319" s="840"/>
      <c r="ACQ319" s="840"/>
      <c r="ACR319" s="840"/>
      <c r="ACS319" s="840"/>
      <c r="ACT319" s="840"/>
      <c r="ACU319" s="840"/>
      <c r="ACV319" s="840"/>
      <c r="ACW319" s="840"/>
      <c r="ACX319" s="840"/>
      <c r="ACY319" s="840"/>
      <c r="ACZ319" s="840"/>
      <c r="ADA319" s="840"/>
      <c r="ADB319" s="840"/>
      <c r="ADC319" s="840"/>
      <c r="ADD319" s="840"/>
      <c r="ADE319" s="840"/>
      <c r="ADF319" s="840"/>
      <c r="ADG319" s="840"/>
      <c r="ADH319" s="840"/>
      <c r="ADI319" s="840"/>
      <c r="ADJ319" s="840"/>
      <c r="ADK319" s="840"/>
      <c r="ADL319" s="840"/>
      <c r="ADM319" s="840"/>
      <c r="ADN319" s="840"/>
      <c r="ADO319" s="840"/>
      <c r="ADP319" s="840"/>
      <c r="ADQ319" s="840"/>
      <c r="ADR319" s="840"/>
      <c r="ADS319" s="840"/>
      <c r="ADT319" s="840"/>
      <c r="ADU319" s="840"/>
      <c r="ADV319" s="840"/>
      <c r="ADW319" s="840"/>
      <c r="ADX319" s="840"/>
      <c r="ADY319" s="840"/>
      <c r="ADZ319" s="840"/>
      <c r="AEA319" s="840"/>
      <c r="AEB319" s="840"/>
      <c r="AEC319" s="840"/>
      <c r="AED319" s="840"/>
      <c r="AEE319" s="840"/>
      <c r="AEF319" s="840"/>
      <c r="AEG319" s="840"/>
      <c r="AEH319" s="840"/>
      <c r="AEI319" s="840"/>
      <c r="AEJ319" s="840"/>
      <c r="AEK319" s="840"/>
      <c r="AEL319" s="840"/>
      <c r="AEM319" s="840"/>
      <c r="AEN319" s="840"/>
      <c r="AEO319" s="840"/>
      <c r="AEP319" s="840"/>
      <c r="AEQ319" s="840"/>
      <c r="AER319" s="840"/>
      <c r="AES319" s="840"/>
      <c r="AET319" s="840"/>
      <c r="AEU319" s="840"/>
      <c r="AEV319" s="840"/>
      <c r="AEW319" s="840"/>
      <c r="AEX319" s="840"/>
      <c r="AEY319" s="840"/>
      <c r="AEZ319" s="840"/>
      <c r="AFA319" s="840"/>
      <c r="AFB319" s="840"/>
      <c r="AFC319" s="840"/>
      <c r="AFD319" s="840"/>
      <c r="AFE319" s="840"/>
      <c r="AFF319" s="840"/>
      <c r="AFG319" s="840"/>
      <c r="AFH319" s="840"/>
      <c r="AFI319" s="840"/>
      <c r="AFJ319" s="840"/>
      <c r="AFK319" s="840"/>
      <c r="AFL319" s="840"/>
      <c r="AFM319" s="840"/>
      <c r="AFN319" s="840"/>
      <c r="AFO319" s="840"/>
      <c r="AFP319" s="840"/>
      <c r="AFQ319" s="840"/>
      <c r="AFR319" s="840"/>
      <c r="AFS319" s="840"/>
      <c r="AFT319" s="840"/>
      <c r="AFU319" s="840"/>
      <c r="AFV319" s="840"/>
      <c r="AFW319" s="840"/>
      <c r="AFX319" s="840"/>
      <c r="AFY319" s="840"/>
      <c r="AFZ319" s="840"/>
      <c r="AGA319" s="840"/>
      <c r="AGB319" s="840"/>
      <c r="AGC319" s="840"/>
      <c r="AGD319" s="840"/>
      <c r="AGE319" s="840"/>
      <c r="AGF319" s="840"/>
      <c r="AGG319" s="840"/>
      <c r="AGH319" s="840"/>
      <c r="AGI319" s="840"/>
      <c r="AGJ319" s="840"/>
      <c r="AGK319" s="840"/>
      <c r="AGL319" s="840"/>
      <c r="AGM319" s="840"/>
      <c r="AGN319" s="840"/>
      <c r="AGO319" s="840"/>
      <c r="AGP319" s="840"/>
      <c r="AGQ319" s="840"/>
      <c r="AGR319" s="840"/>
      <c r="AGS319" s="840"/>
      <c r="AGT319" s="840"/>
      <c r="AGU319" s="840"/>
      <c r="AGV319" s="840"/>
      <c r="AGW319" s="840"/>
      <c r="AGX319" s="840"/>
      <c r="AGY319" s="840"/>
      <c r="AGZ319" s="840"/>
      <c r="AHA319" s="840"/>
      <c r="AHB319" s="840"/>
      <c r="AHC319" s="840"/>
      <c r="AHD319" s="840"/>
      <c r="AHE319" s="840"/>
      <c r="AHF319" s="840"/>
      <c r="AHG319" s="840"/>
      <c r="AHH319" s="840"/>
      <c r="AHI319" s="840"/>
      <c r="AHJ319" s="840"/>
      <c r="AHK319" s="840"/>
      <c r="AHL319" s="840"/>
      <c r="AHM319" s="840"/>
      <c r="AHN319" s="840"/>
      <c r="AHO319" s="840"/>
      <c r="AHP319" s="840"/>
      <c r="AHQ319" s="840"/>
      <c r="AHR319" s="840"/>
      <c r="AHS319" s="840"/>
      <c r="AHT319" s="840"/>
      <c r="AHU319" s="840"/>
      <c r="AHV319" s="840"/>
      <c r="AHW319" s="840"/>
      <c r="AHX319" s="840"/>
      <c r="AHY319" s="840"/>
      <c r="AHZ319" s="840"/>
      <c r="AIA319" s="840"/>
      <c r="AIB319" s="840"/>
      <c r="AIC319" s="840"/>
      <c r="AID319" s="840"/>
      <c r="AIE319" s="840"/>
      <c r="AIF319" s="840"/>
      <c r="AIG319" s="840"/>
      <c r="AIH319" s="840"/>
      <c r="AII319" s="840"/>
      <c r="AIJ319" s="840"/>
      <c r="AIK319" s="840"/>
      <c r="AIL319" s="840"/>
      <c r="AIM319" s="840"/>
      <c r="AIN319" s="840"/>
      <c r="AIO319" s="840"/>
      <c r="AIP319" s="840"/>
      <c r="AIQ319" s="840"/>
      <c r="AIR319" s="840"/>
      <c r="AIS319" s="840"/>
      <c r="AIT319" s="840"/>
      <c r="AIU319" s="840"/>
      <c r="AIV319" s="840"/>
      <c r="AIW319" s="840"/>
      <c r="AIX319" s="840"/>
      <c r="AIY319" s="840"/>
      <c r="AIZ319" s="840"/>
      <c r="AJA319" s="840"/>
      <c r="AJB319" s="840"/>
      <c r="AJC319" s="840"/>
      <c r="AJD319" s="840"/>
      <c r="AJE319" s="840"/>
      <c r="AJF319" s="840"/>
      <c r="AJG319" s="840"/>
      <c r="AJH319" s="840"/>
      <c r="AJI319" s="840"/>
      <c r="AJJ319" s="840"/>
      <c r="AJK319" s="840"/>
      <c r="AJL319" s="840"/>
      <c r="AJM319" s="840"/>
      <c r="AJN319" s="840"/>
      <c r="AJO319" s="840"/>
      <c r="AJP319" s="840"/>
      <c r="AJQ319" s="840"/>
      <c r="AJR319" s="840"/>
      <c r="AJS319" s="840"/>
      <c r="AJT319" s="840"/>
      <c r="AJU319" s="840"/>
      <c r="AJV319" s="840"/>
      <c r="AJW319" s="840"/>
      <c r="AJX319" s="840"/>
      <c r="AJY319" s="840"/>
      <c r="AJZ319" s="840"/>
      <c r="AKA319" s="840"/>
      <c r="AKB319" s="840"/>
      <c r="AKC319" s="840"/>
      <c r="AKD319" s="840"/>
      <c r="AKE319" s="840"/>
      <c r="AKF319" s="840"/>
      <c r="AKG319" s="840"/>
      <c r="AKH319" s="840"/>
      <c r="AKI319" s="840"/>
      <c r="AKJ319" s="840"/>
      <c r="AKK319" s="840"/>
      <c r="AKL319" s="840"/>
      <c r="AKM319" s="840"/>
      <c r="AKN319" s="840"/>
      <c r="AKO319" s="840"/>
      <c r="AKP319" s="840"/>
      <c r="AKQ319" s="840"/>
      <c r="AKR319" s="840"/>
      <c r="AKS319" s="840"/>
      <c r="AKT319" s="840"/>
      <c r="AKU319" s="840"/>
      <c r="AKV319" s="840"/>
      <c r="AKW319" s="840"/>
      <c r="AKX319" s="840"/>
      <c r="AKY319" s="840"/>
      <c r="AKZ319" s="840"/>
      <c r="ALA319" s="840"/>
      <c r="ALB319" s="840"/>
      <c r="ALC319" s="840"/>
      <c r="ALD319" s="840"/>
      <c r="ALE319" s="840"/>
      <c r="ALF319" s="840"/>
      <c r="ALG319" s="840"/>
      <c r="ALH319" s="840"/>
      <c r="ALI319" s="840"/>
      <c r="ALJ319" s="840"/>
      <c r="ALK319" s="840"/>
      <c r="ALL319" s="840"/>
      <c r="ALM319" s="840"/>
      <c r="ALN319" s="840"/>
      <c r="ALO319" s="840"/>
      <c r="ALP319" s="840"/>
      <c r="ALQ319" s="840"/>
      <c r="ALR319" s="840"/>
      <c r="ALS319" s="840"/>
      <c r="ALT319" s="840"/>
      <c r="ALU319" s="840"/>
      <c r="ALV319" s="840"/>
      <c r="ALW319" s="840"/>
      <c r="ALX319" s="840"/>
      <c r="ALY319" s="840"/>
      <c r="ALZ319" s="840"/>
      <c r="AMA319" s="840"/>
      <c r="AMB319" s="840"/>
      <c r="AMC319" s="840"/>
      <c r="AMD319" s="840"/>
      <c r="AME319" s="840"/>
      <c r="AMF319" s="840"/>
      <c r="AMG319" s="840"/>
      <c r="AMH319" s="840"/>
      <c r="AMI319" s="840"/>
      <c r="AMJ319" s="840"/>
      <c r="AMK319" s="840"/>
      <c r="AML319" s="840"/>
      <c r="AMM319" s="840"/>
      <c r="AMN319" s="840"/>
      <c r="AMO319" s="840"/>
      <c r="AMP319" s="840"/>
      <c r="AMQ319" s="840"/>
      <c r="AMR319" s="840"/>
      <c r="AMS319" s="840"/>
      <c r="AMT319" s="840"/>
      <c r="AMU319" s="840"/>
      <c r="AMV319" s="840"/>
      <c r="AMW319" s="840"/>
      <c r="AMX319" s="840"/>
      <c r="AMY319" s="840"/>
      <c r="AMZ319" s="840"/>
      <c r="ANA319" s="840"/>
      <c r="ANB319" s="840"/>
      <c r="ANC319" s="840"/>
      <c r="AND319" s="840"/>
      <c r="ANE319" s="840"/>
      <c r="ANF319" s="840"/>
      <c r="ANG319" s="840"/>
      <c r="ANH319" s="840"/>
      <c r="ANI319" s="840"/>
      <c r="ANJ319" s="840"/>
      <c r="ANK319" s="840"/>
      <c r="ANL319" s="840"/>
      <c r="ANM319" s="840"/>
      <c r="ANN319" s="840"/>
      <c r="ANO319" s="840"/>
      <c r="ANP319" s="840"/>
      <c r="ANQ319" s="840"/>
      <c r="ANR319" s="840"/>
      <c r="ANS319" s="840"/>
      <c r="ANT319" s="840"/>
      <c r="ANU319" s="840"/>
      <c r="ANV319" s="840"/>
      <c r="ANW319" s="840"/>
      <c r="ANX319" s="840"/>
      <c r="ANY319" s="840"/>
      <c r="ANZ319" s="840"/>
      <c r="AOA319" s="840"/>
      <c r="AOB319" s="840"/>
      <c r="AOC319" s="840"/>
      <c r="AOD319" s="840"/>
      <c r="AOE319" s="840"/>
      <c r="AOF319" s="840"/>
      <c r="AOG319" s="840"/>
      <c r="AOH319" s="840"/>
      <c r="AOI319" s="840"/>
      <c r="AOJ319" s="840"/>
      <c r="AOK319" s="840"/>
      <c r="AOL319" s="840"/>
      <c r="AOM319" s="840"/>
      <c r="AON319" s="840"/>
      <c r="AOO319" s="840"/>
      <c r="AOP319" s="840"/>
      <c r="AOQ319" s="840"/>
      <c r="AOR319" s="840"/>
      <c r="AOS319" s="840"/>
      <c r="AOT319" s="840"/>
      <c r="AOU319" s="840"/>
      <c r="AOV319" s="840"/>
      <c r="AOW319" s="840"/>
      <c r="AOX319" s="840"/>
      <c r="AOY319" s="840"/>
      <c r="AOZ319" s="840"/>
      <c r="APA319" s="840"/>
      <c r="APB319" s="840"/>
      <c r="APC319" s="840"/>
      <c r="APD319" s="840"/>
      <c r="APE319" s="840"/>
      <c r="APF319" s="840"/>
      <c r="APG319" s="840"/>
      <c r="APH319" s="840"/>
      <c r="API319" s="840"/>
      <c r="APJ319" s="840"/>
      <c r="APK319" s="840"/>
      <c r="APL319" s="840"/>
      <c r="APM319" s="840"/>
      <c r="APN319" s="840"/>
      <c r="APO319" s="840"/>
      <c r="APP319" s="840"/>
      <c r="APQ319" s="840"/>
      <c r="APR319" s="840"/>
      <c r="APS319" s="840"/>
      <c r="APT319" s="840"/>
      <c r="APU319" s="840"/>
      <c r="APV319" s="840"/>
      <c r="APW319" s="840"/>
      <c r="APX319" s="840"/>
      <c r="APY319" s="840"/>
      <c r="APZ319" s="840"/>
      <c r="AQA319" s="840"/>
      <c r="AQB319" s="840"/>
      <c r="AQC319" s="840"/>
      <c r="AQD319" s="840"/>
      <c r="AQE319" s="840"/>
      <c r="AQF319" s="840"/>
      <c r="AQG319" s="840"/>
      <c r="AQH319" s="840"/>
      <c r="AQI319" s="840"/>
      <c r="AQJ319" s="840"/>
      <c r="AQK319" s="840"/>
      <c r="AQL319" s="840"/>
      <c r="AQM319" s="840"/>
      <c r="AQN319" s="840"/>
      <c r="AQO319" s="840"/>
      <c r="AQP319" s="840"/>
      <c r="AQQ319" s="840"/>
      <c r="AQR319" s="840"/>
      <c r="AQS319" s="840"/>
      <c r="AQT319" s="840"/>
      <c r="AQU319" s="840"/>
      <c r="AQV319" s="840"/>
      <c r="AQW319" s="840"/>
      <c r="AQX319" s="840"/>
      <c r="AQY319" s="840"/>
      <c r="AQZ319" s="840"/>
      <c r="ARA319" s="840"/>
      <c r="ARB319" s="840"/>
      <c r="ARC319" s="840"/>
      <c r="ARD319" s="840"/>
      <c r="ARE319" s="840"/>
      <c r="ARF319" s="840"/>
      <c r="ARG319" s="840"/>
      <c r="ARH319" s="840"/>
      <c r="ARI319" s="840"/>
      <c r="ARJ319" s="840"/>
      <c r="ARK319" s="840"/>
      <c r="ARL319" s="840"/>
      <c r="ARM319" s="840"/>
      <c r="ARN319" s="840"/>
      <c r="ARO319" s="840"/>
      <c r="ARP319" s="840"/>
      <c r="ARQ319" s="840"/>
      <c r="ARR319" s="840"/>
      <c r="ARS319" s="840"/>
      <c r="ART319" s="840"/>
      <c r="ARU319" s="840"/>
      <c r="ARV319" s="840"/>
      <c r="ARW319" s="840"/>
      <c r="ARX319" s="840"/>
      <c r="ARY319" s="840"/>
      <c r="ARZ319" s="840"/>
      <c r="ASA319" s="840"/>
      <c r="ASB319" s="840"/>
      <c r="ASC319" s="840"/>
      <c r="ASD319" s="840"/>
      <c r="ASE319" s="840"/>
      <c r="ASF319" s="840"/>
      <c r="ASG319" s="840"/>
      <c r="ASH319" s="840"/>
      <c r="ASI319" s="840"/>
      <c r="ASJ319" s="840"/>
      <c r="ASK319" s="840"/>
      <c r="ASL319" s="840"/>
      <c r="ASM319" s="840"/>
      <c r="ASN319" s="840"/>
      <c r="ASO319" s="840"/>
      <c r="ASP319" s="840"/>
      <c r="ASQ319" s="840"/>
      <c r="ASR319" s="840"/>
      <c r="ASS319" s="840"/>
      <c r="AST319" s="840"/>
      <c r="ASU319" s="840"/>
      <c r="ASV319" s="840"/>
      <c r="ASW319" s="840"/>
      <c r="ASX319" s="840"/>
      <c r="ASY319" s="840"/>
      <c r="ASZ319" s="840"/>
      <c r="ATA319" s="840"/>
      <c r="ATB319" s="840"/>
      <c r="ATC319" s="840"/>
      <c r="ATD319" s="840"/>
      <c r="ATE319" s="840"/>
      <c r="ATF319" s="840"/>
      <c r="ATG319" s="840"/>
      <c r="ATH319" s="840"/>
      <c r="ATI319" s="840"/>
      <c r="ATJ319" s="840"/>
      <c r="ATK319" s="840"/>
      <c r="ATL319" s="840"/>
      <c r="ATM319" s="840"/>
      <c r="ATN319" s="840"/>
      <c r="ATO319" s="840"/>
      <c r="ATP319" s="840"/>
      <c r="ATQ319" s="840"/>
      <c r="ATR319" s="840"/>
      <c r="ATS319" s="840"/>
      <c r="ATT319" s="840"/>
      <c r="ATU319" s="840"/>
      <c r="ATV319" s="840"/>
      <c r="ATW319" s="840"/>
      <c r="ATX319" s="840"/>
      <c r="ATY319" s="840"/>
      <c r="ATZ319" s="840"/>
      <c r="AUA319" s="840"/>
      <c r="AUB319" s="840"/>
      <c r="AUC319" s="840"/>
      <c r="AUD319" s="840"/>
      <c r="AUE319" s="840"/>
      <c r="AUF319" s="840"/>
      <c r="AUG319" s="840"/>
      <c r="AUH319" s="840"/>
      <c r="AUI319" s="840"/>
      <c r="AUJ319" s="840"/>
      <c r="AUK319" s="840"/>
      <c r="AUL319" s="840"/>
      <c r="AUM319" s="840"/>
      <c r="AUN319" s="840"/>
      <c r="AUO319" s="840"/>
      <c r="AUP319" s="840"/>
      <c r="AUQ319" s="840"/>
      <c r="AUR319" s="840"/>
      <c r="AUS319" s="840"/>
      <c r="AUT319" s="840"/>
      <c r="AUU319" s="840"/>
      <c r="AUV319" s="840"/>
      <c r="AUW319" s="840"/>
      <c r="AUX319" s="840"/>
      <c r="AUY319" s="840"/>
      <c r="AUZ319" s="840"/>
      <c r="AVA319" s="840"/>
      <c r="AVB319" s="840"/>
      <c r="AVC319" s="840"/>
      <c r="AVD319" s="840"/>
      <c r="AVE319" s="840"/>
      <c r="AVF319" s="840"/>
      <c r="AVG319" s="840"/>
      <c r="AVH319" s="840"/>
      <c r="AVI319" s="840"/>
      <c r="AVJ319" s="840"/>
      <c r="AVK319" s="840"/>
      <c r="AVL319" s="840"/>
      <c r="AVM319" s="840"/>
      <c r="AVN319" s="840"/>
      <c r="AVO319" s="840"/>
      <c r="AVP319" s="840"/>
      <c r="AVQ319" s="840"/>
      <c r="AVR319" s="840"/>
      <c r="AVS319" s="840"/>
      <c r="AVT319" s="840"/>
      <c r="AVU319" s="840"/>
      <c r="AVV319" s="840"/>
      <c r="AVW319" s="840"/>
      <c r="AVX319" s="840"/>
      <c r="AVY319" s="840"/>
      <c r="AVZ319" s="840"/>
      <c r="AWA319" s="840"/>
      <c r="AWB319" s="840"/>
      <c r="AWC319" s="840"/>
      <c r="AWD319" s="840"/>
      <c r="AWE319" s="840"/>
      <c r="AWF319" s="840"/>
      <c r="AWG319" s="840"/>
      <c r="AWH319" s="840"/>
      <c r="AWI319" s="840"/>
      <c r="AWJ319" s="840"/>
      <c r="AWK319" s="840"/>
      <c r="AWL319" s="840"/>
      <c r="AWM319" s="840"/>
      <c r="AWN319" s="840"/>
      <c r="AWO319" s="840"/>
      <c r="AWP319" s="840"/>
      <c r="AWQ319" s="840"/>
      <c r="AWR319" s="840"/>
      <c r="AWS319" s="840"/>
      <c r="AWT319" s="840"/>
      <c r="AWU319" s="840"/>
      <c r="AWV319" s="840"/>
      <c r="AWW319" s="840"/>
      <c r="AWX319" s="840"/>
      <c r="AWY319" s="840"/>
      <c r="AWZ319" s="840"/>
      <c r="AXA319" s="840"/>
      <c r="AXB319" s="840"/>
      <c r="AXC319" s="840"/>
      <c r="AXD319" s="840"/>
      <c r="AXE319" s="840"/>
      <c r="AXF319" s="840"/>
      <c r="AXG319" s="840"/>
      <c r="AXH319" s="840"/>
      <c r="AXI319" s="840"/>
      <c r="AXJ319" s="840"/>
      <c r="AXK319" s="840"/>
      <c r="AXL319" s="840"/>
      <c r="AXM319" s="840"/>
      <c r="AXN319" s="840"/>
      <c r="AXO319" s="840"/>
      <c r="AXP319" s="840"/>
      <c r="AXQ319" s="840"/>
      <c r="AXR319" s="840"/>
      <c r="AXS319" s="840"/>
      <c r="AXT319" s="840"/>
      <c r="AXU319" s="840"/>
      <c r="AXV319" s="840"/>
      <c r="AXW319" s="840"/>
      <c r="AXX319" s="840"/>
      <c r="AXY319" s="840"/>
      <c r="AXZ319" s="840"/>
      <c r="AYA319" s="840"/>
      <c r="AYB319" s="840"/>
      <c r="AYC319" s="840"/>
      <c r="AYD319" s="840"/>
      <c r="AYE319" s="840"/>
      <c r="AYF319" s="840"/>
      <c r="AYG319" s="840"/>
      <c r="AYH319" s="840"/>
      <c r="AYI319" s="840"/>
      <c r="AYJ319" s="840"/>
      <c r="AYK319" s="840"/>
      <c r="AYL319" s="840"/>
      <c r="AYM319" s="840"/>
      <c r="AYN319" s="840"/>
      <c r="AYO319" s="840"/>
      <c r="AYP319" s="840"/>
      <c r="AYQ319" s="840"/>
      <c r="AYR319" s="840"/>
      <c r="AYS319" s="840"/>
      <c r="AYT319" s="840"/>
      <c r="AYU319" s="840"/>
      <c r="AYV319" s="840"/>
      <c r="AYW319" s="840"/>
      <c r="AYX319" s="840"/>
      <c r="AYY319" s="840"/>
      <c r="AYZ319" s="840"/>
      <c r="AZA319" s="840"/>
      <c r="AZB319" s="840"/>
      <c r="AZC319" s="840"/>
      <c r="AZD319" s="840"/>
      <c r="AZE319" s="840"/>
      <c r="AZF319" s="840"/>
      <c r="AZG319" s="840"/>
      <c r="AZH319" s="840"/>
      <c r="AZI319" s="840"/>
      <c r="AZJ319" s="840"/>
      <c r="AZK319" s="840"/>
      <c r="AZL319" s="840"/>
      <c r="AZM319" s="840"/>
      <c r="AZN319" s="840"/>
      <c r="AZO319" s="840"/>
      <c r="AZP319" s="840"/>
      <c r="AZQ319" s="840"/>
      <c r="AZR319" s="840"/>
      <c r="AZS319" s="840"/>
      <c r="AZT319" s="840"/>
      <c r="AZU319" s="840"/>
      <c r="AZV319" s="840"/>
      <c r="AZW319" s="840"/>
      <c r="AZX319" s="840"/>
      <c r="AZY319" s="840"/>
      <c r="AZZ319" s="840"/>
      <c r="BAA319" s="840"/>
      <c r="BAB319" s="840"/>
      <c r="BAC319" s="840"/>
      <c r="BAD319" s="840"/>
      <c r="BAE319" s="840"/>
      <c r="BAF319" s="840"/>
      <c r="BAG319" s="840"/>
      <c r="BAH319" s="840"/>
      <c r="BAI319" s="840"/>
      <c r="BAJ319" s="840"/>
      <c r="BAK319" s="840"/>
      <c r="BAL319" s="840"/>
      <c r="BAM319" s="840"/>
      <c r="BAN319" s="840"/>
      <c r="BAO319" s="840"/>
      <c r="BAP319" s="840"/>
      <c r="BAQ319" s="840"/>
      <c r="BAR319" s="840"/>
      <c r="BAS319" s="840"/>
      <c r="BAT319" s="840"/>
      <c r="BAU319" s="840"/>
      <c r="BAV319" s="840"/>
      <c r="BAW319" s="840"/>
      <c r="BAX319" s="840"/>
      <c r="BAY319" s="840"/>
      <c r="BAZ319" s="840"/>
      <c r="BBA319" s="840"/>
      <c r="BBB319" s="840"/>
      <c r="BBC319" s="840"/>
      <c r="BBD319" s="840"/>
      <c r="BBE319" s="840"/>
      <c r="BBF319" s="840"/>
      <c r="BBG319" s="840"/>
      <c r="BBH319" s="840"/>
      <c r="BBI319" s="840"/>
      <c r="BBJ319" s="840"/>
      <c r="BBK319" s="840"/>
      <c r="BBL319" s="840"/>
      <c r="BBM319" s="840"/>
      <c r="BBN319" s="840"/>
      <c r="BBO319" s="840"/>
      <c r="BBP319" s="840"/>
      <c r="BBQ319" s="840"/>
      <c r="BBR319" s="840"/>
      <c r="BBS319" s="840"/>
      <c r="BBT319" s="840"/>
      <c r="BBU319" s="840"/>
      <c r="BBV319" s="840"/>
      <c r="BBW319" s="840"/>
      <c r="BBX319" s="840"/>
      <c r="BBY319" s="840"/>
      <c r="BBZ319" s="840"/>
      <c r="BCA319" s="840"/>
      <c r="BCB319" s="840"/>
      <c r="BCC319" s="840"/>
      <c r="BCD319" s="840"/>
      <c r="BCE319" s="840"/>
      <c r="BCF319" s="840"/>
      <c r="BCG319" s="840"/>
      <c r="BCH319" s="840"/>
      <c r="BCI319" s="840"/>
      <c r="BCJ319" s="840"/>
      <c r="BCK319" s="840"/>
      <c r="BCL319" s="840"/>
      <c r="BCM319" s="840"/>
      <c r="BCN319" s="840"/>
      <c r="BCO319" s="840"/>
      <c r="BCP319" s="840"/>
      <c r="BCQ319" s="840"/>
      <c r="BCR319" s="840"/>
      <c r="BCS319" s="840"/>
      <c r="BCT319" s="840"/>
      <c r="BCU319" s="840"/>
      <c r="BCV319" s="840"/>
      <c r="BCW319" s="840"/>
      <c r="BCX319" s="840"/>
      <c r="BCY319" s="840"/>
      <c r="BCZ319" s="840"/>
      <c r="BDA319" s="840"/>
      <c r="BDB319" s="840"/>
      <c r="BDC319" s="840"/>
      <c r="BDD319" s="840"/>
      <c r="BDE319" s="840"/>
      <c r="BDF319" s="840"/>
      <c r="BDG319" s="840"/>
      <c r="BDH319" s="840"/>
      <c r="BDI319" s="840"/>
      <c r="BDJ319" s="840"/>
      <c r="BDK319" s="840"/>
      <c r="BDL319" s="840"/>
      <c r="BDM319" s="840"/>
      <c r="BDN319" s="840"/>
      <c r="BDO319" s="840"/>
      <c r="BDP319" s="840"/>
      <c r="BDQ319" s="840"/>
      <c r="BDR319" s="840"/>
      <c r="BDS319" s="840"/>
      <c r="BDT319" s="840"/>
      <c r="BDU319" s="840"/>
      <c r="BDV319" s="840"/>
      <c r="BDW319" s="840"/>
      <c r="BDX319" s="840"/>
      <c r="BDY319" s="840"/>
      <c r="BDZ319" s="840"/>
      <c r="BEA319" s="840"/>
      <c r="BEB319" s="840"/>
      <c r="BEC319" s="840"/>
      <c r="BED319" s="840"/>
      <c r="BEE319" s="840"/>
      <c r="BEF319" s="840"/>
      <c r="BEG319" s="840"/>
      <c r="BEH319" s="840"/>
      <c r="BEI319" s="840"/>
      <c r="BEJ319" s="840"/>
      <c r="BEK319" s="840"/>
      <c r="BEL319" s="840"/>
      <c r="BEM319" s="840"/>
      <c r="BEN319" s="840"/>
      <c r="BEO319" s="840"/>
      <c r="BEP319" s="840"/>
      <c r="BEQ319" s="840"/>
      <c r="BER319" s="840"/>
      <c r="BES319" s="840"/>
      <c r="BET319" s="840"/>
      <c r="BEU319" s="840"/>
      <c r="BEV319" s="840"/>
      <c r="BEW319" s="840"/>
      <c r="BEX319" s="840"/>
      <c r="BEY319" s="840"/>
      <c r="BEZ319" s="840"/>
      <c r="BFA319" s="840"/>
      <c r="BFB319" s="840"/>
      <c r="BFC319" s="840"/>
      <c r="BFD319" s="840"/>
      <c r="BFE319" s="840"/>
      <c r="BFF319" s="840"/>
      <c r="BFG319" s="840"/>
      <c r="BFH319" s="840"/>
      <c r="BFI319" s="840"/>
      <c r="BFJ319" s="840"/>
      <c r="BFK319" s="840"/>
      <c r="BFL319" s="840"/>
      <c r="BFM319" s="840"/>
      <c r="BFN319" s="840"/>
      <c r="BFO319" s="840"/>
      <c r="BFP319" s="840"/>
      <c r="BFQ319" s="840"/>
      <c r="BFR319" s="840"/>
      <c r="BFS319" s="840"/>
      <c r="BFT319" s="840"/>
      <c r="BFU319" s="840"/>
      <c r="BFV319" s="840"/>
      <c r="BFW319" s="840"/>
      <c r="BFX319" s="840"/>
      <c r="BFY319" s="840"/>
      <c r="BFZ319" s="840"/>
      <c r="BGA319" s="840"/>
      <c r="BGB319" s="840"/>
      <c r="BGC319" s="840"/>
      <c r="BGD319" s="840"/>
      <c r="BGE319" s="840"/>
      <c r="BGF319" s="840"/>
      <c r="BGG319" s="840"/>
      <c r="BGH319" s="840"/>
      <c r="BGI319" s="840"/>
      <c r="BGJ319" s="840"/>
      <c r="BGK319" s="840"/>
      <c r="BGL319" s="840"/>
      <c r="BGM319" s="840"/>
      <c r="BGN319" s="840"/>
      <c r="BGO319" s="840"/>
      <c r="BGP319" s="840"/>
      <c r="BGQ319" s="840"/>
      <c r="BGR319" s="840"/>
      <c r="BGS319" s="840"/>
      <c r="BGT319" s="840"/>
      <c r="BGU319" s="840"/>
      <c r="BGV319" s="840"/>
      <c r="BGW319" s="840"/>
      <c r="BGX319" s="840"/>
      <c r="BGY319" s="840"/>
      <c r="BGZ319" s="840"/>
      <c r="BHA319" s="840"/>
      <c r="BHB319" s="840"/>
      <c r="BHC319" s="840"/>
      <c r="BHD319" s="840"/>
      <c r="BHE319" s="840"/>
      <c r="BHF319" s="840"/>
      <c r="BHG319" s="840"/>
      <c r="BHH319" s="840"/>
      <c r="BHI319" s="840"/>
      <c r="BHJ319" s="840"/>
      <c r="BHK319" s="840"/>
      <c r="BHL319" s="840"/>
      <c r="BHM319" s="840"/>
      <c r="BHN319" s="840"/>
      <c r="BHO319" s="840"/>
      <c r="BHP319" s="840"/>
      <c r="BHQ319" s="840"/>
      <c r="BHR319" s="840"/>
      <c r="BHS319" s="840"/>
      <c r="BHT319" s="840"/>
      <c r="BHU319" s="840"/>
      <c r="BHV319" s="840"/>
      <c r="BHW319" s="840"/>
      <c r="BHX319" s="840"/>
      <c r="BHY319" s="840"/>
      <c r="BHZ319" s="840"/>
      <c r="BIA319" s="840"/>
      <c r="BIB319" s="840"/>
      <c r="BIC319" s="840"/>
      <c r="BID319" s="840"/>
      <c r="BIE319" s="840"/>
      <c r="BIF319" s="840"/>
      <c r="BIG319" s="840"/>
      <c r="BIH319" s="840"/>
      <c r="BII319" s="840"/>
      <c r="BIJ319" s="840"/>
      <c r="BIK319" s="840"/>
      <c r="BIL319" s="840"/>
      <c r="BIM319" s="840"/>
      <c r="BIN319" s="840"/>
      <c r="BIO319" s="840"/>
      <c r="BIP319" s="840"/>
      <c r="BIQ319" s="840"/>
      <c r="BIR319" s="840"/>
      <c r="BIS319" s="840"/>
      <c r="BIT319" s="840"/>
      <c r="BIU319" s="840"/>
      <c r="BIV319" s="840"/>
      <c r="BIW319" s="840"/>
      <c r="BIX319" s="840"/>
      <c r="BIY319" s="840"/>
      <c r="BIZ319" s="840"/>
      <c r="BJA319" s="840"/>
      <c r="BJB319" s="840"/>
      <c r="BJC319" s="840"/>
      <c r="BJD319" s="840"/>
      <c r="BJE319" s="840"/>
      <c r="BJF319" s="840"/>
      <c r="BJG319" s="840"/>
      <c r="BJH319" s="840"/>
      <c r="BJI319" s="840"/>
      <c r="BJJ319" s="840"/>
      <c r="BJK319" s="840"/>
      <c r="BJL319" s="840"/>
      <c r="BJM319" s="840"/>
      <c r="BJN319" s="840"/>
      <c r="BJO319" s="840"/>
      <c r="BJP319" s="840"/>
      <c r="BJQ319" s="840"/>
      <c r="BJR319" s="840"/>
      <c r="BJS319" s="840"/>
      <c r="BJT319" s="840"/>
      <c r="BJU319" s="840"/>
      <c r="BJV319" s="840"/>
      <c r="BJW319" s="840"/>
      <c r="BJX319" s="840"/>
      <c r="BJY319" s="840"/>
      <c r="BJZ319" s="840"/>
      <c r="BKA319" s="840"/>
      <c r="BKB319" s="840"/>
      <c r="BKC319" s="840"/>
      <c r="BKD319" s="840"/>
      <c r="BKE319" s="840"/>
      <c r="BKF319" s="840"/>
      <c r="BKG319" s="840"/>
      <c r="BKH319" s="840"/>
      <c r="BKI319" s="840"/>
      <c r="BKJ319" s="840"/>
      <c r="BKK319" s="840"/>
      <c r="BKL319" s="840"/>
      <c r="BKM319" s="840"/>
      <c r="BKN319" s="840"/>
      <c r="BKO319" s="840"/>
      <c r="BKP319" s="840"/>
      <c r="BKQ319" s="840"/>
      <c r="BKR319" s="840"/>
      <c r="BKS319" s="840"/>
      <c r="BKT319" s="840"/>
      <c r="BKU319" s="840"/>
      <c r="BKV319" s="840"/>
      <c r="BKW319" s="840"/>
      <c r="BKX319" s="840"/>
      <c r="BKY319" s="840"/>
      <c r="BKZ319" s="840"/>
      <c r="BLA319" s="840"/>
      <c r="BLB319" s="840"/>
      <c r="BLC319" s="840"/>
      <c r="BLD319" s="840"/>
      <c r="BLE319" s="840"/>
      <c r="BLF319" s="840"/>
      <c r="BLG319" s="840"/>
      <c r="BLH319" s="840"/>
      <c r="BLI319" s="840"/>
      <c r="BLJ319" s="840"/>
      <c r="BLK319" s="840"/>
      <c r="BLL319" s="840"/>
      <c r="BLM319" s="840"/>
      <c r="BLN319" s="840"/>
      <c r="BLO319" s="840"/>
      <c r="BLP319" s="840"/>
      <c r="BLQ319" s="840"/>
      <c r="BLR319" s="840"/>
      <c r="BLS319" s="840"/>
      <c r="BLT319" s="840"/>
      <c r="BLU319" s="840"/>
      <c r="BLV319" s="840"/>
      <c r="BLW319" s="840"/>
      <c r="BLX319" s="840"/>
      <c r="BLY319" s="840"/>
      <c r="BLZ319" s="840"/>
      <c r="BMA319" s="840"/>
      <c r="BMB319" s="840"/>
      <c r="BMC319" s="840"/>
      <c r="BMD319" s="840"/>
      <c r="BME319" s="840"/>
      <c r="BMF319" s="840"/>
      <c r="BMG319" s="840"/>
      <c r="BMH319" s="840"/>
      <c r="BMI319" s="840"/>
      <c r="BMJ319" s="840"/>
      <c r="BMK319" s="840"/>
      <c r="BML319" s="840"/>
      <c r="BMM319" s="840"/>
      <c r="BMN319" s="840"/>
      <c r="BMO319" s="840"/>
      <c r="BMP319" s="840"/>
      <c r="BMQ319" s="840"/>
      <c r="BMR319" s="840"/>
      <c r="BMS319" s="840"/>
      <c r="BMT319" s="840"/>
      <c r="BMU319" s="840"/>
      <c r="BMV319" s="840"/>
      <c r="BMW319" s="840"/>
      <c r="BMX319" s="840"/>
      <c r="BMY319" s="840"/>
      <c r="BMZ319" s="840"/>
      <c r="BNA319" s="840"/>
      <c r="BNB319" s="840"/>
      <c r="BNC319" s="840"/>
      <c r="BND319" s="840"/>
      <c r="BNE319" s="840"/>
      <c r="BNF319" s="840"/>
      <c r="BNG319" s="840"/>
      <c r="BNH319" s="840"/>
      <c r="BNI319" s="840"/>
      <c r="BNJ319" s="840"/>
      <c r="BNK319" s="840"/>
      <c r="BNL319" s="840"/>
      <c r="BNM319" s="840"/>
      <c r="BNN319" s="840"/>
      <c r="BNO319" s="840"/>
      <c r="BNP319" s="840"/>
      <c r="BNQ319" s="840"/>
      <c r="BNR319" s="840"/>
      <c r="BNS319" s="840"/>
      <c r="BNT319" s="840"/>
      <c r="BNU319" s="840"/>
      <c r="BNV319" s="840"/>
      <c r="BNW319" s="840"/>
      <c r="BNX319" s="840"/>
      <c r="BNY319" s="840"/>
      <c r="BNZ319" s="840"/>
      <c r="BOA319" s="840"/>
      <c r="BOB319" s="840"/>
      <c r="BOC319" s="840"/>
      <c r="BOD319" s="840"/>
      <c r="BOE319" s="840"/>
      <c r="BOF319" s="840"/>
      <c r="BOG319" s="840"/>
      <c r="BOH319" s="840"/>
      <c r="BOI319" s="840"/>
      <c r="BOJ319" s="840"/>
      <c r="BOK319" s="840"/>
      <c r="BOL319" s="840"/>
      <c r="BOM319" s="840"/>
      <c r="BON319" s="840"/>
      <c r="BOO319" s="840"/>
      <c r="BOP319" s="840"/>
      <c r="BOQ319" s="840"/>
      <c r="BOR319" s="840"/>
      <c r="BOS319" s="840"/>
      <c r="BOT319" s="840"/>
      <c r="BOU319" s="840"/>
      <c r="BOV319" s="840"/>
      <c r="BOW319" s="840"/>
      <c r="BOX319" s="840"/>
      <c r="BOY319" s="840"/>
      <c r="BOZ319" s="840"/>
      <c r="BPA319" s="840"/>
      <c r="BPB319" s="840"/>
      <c r="BPC319" s="840"/>
      <c r="BPD319" s="840"/>
      <c r="BPE319" s="840"/>
      <c r="BPF319" s="840"/>
      <c r="BPG319" s="840"/>
      <c r="BPH319" s="840"/>
      <c r="BPI319" s="840"/>
      <c r="BPJ319" s="840"/>
      <c r="BPK319" s="840"/>
      <c r="BPL319" s="840"/>
      <c r="BPM319" s="840"/>
      <c r="BPN319" s="840"/>
      <c r="BPO319" s="840"/>
      <c r="BPP319" s="840"/>
      <c r="BPQ319" s="840"/>
      <c r="BPR319" s="840"/>
      <c r="BPS319" s="840"/>
      <c r="BPT319" s="840"/>
      <c r="BPU319" s="840"/>
      <c r="BPV319" s="840"/>
      <c r="BPW319" s="840"/>
      <c r="BPX319" s="840"/>
      <c r="BPY319" s="840"/>
      <c r="BPZ319" s="840"/>
      <c r="BQA319" s="840"/>
      <c r="BQB319" s="840"/>
      <c r="BQC319" s="840"/>
      <c r="BQD319" s="840"/>
      <c r="BQE319" s="840"/>
      <c r="BQF319" s="840"/>
      <c r="BQG319" s="840"/>
      <c r="BQH319" s="840"/>
      <c r="BQI319" s="840"/>
      <c r="BQJ319" s="840"/>
      <c r="BQK319" s="840"/>
      <c r="BQL319" s="840"/>
      <c r="BQM319" s="840"/>
      <c r="BQN319" s="840"/>
      <c r="BQO319" s="840"/>
      <c r="BQP319" s="840"/>
      <c r="BQQ319" s="840"/>
      <c r="BQR319" s="840"/>
      <c r="BQS319" s="840"/>
      <c r="BQT319" s="840"/>
      <c r="BQU319" s="840"/>
      <c r="BQV319" s="840"/>
      <c r="BQW319" s="840"/>
      <c r="BQX319" s="840"/>
      <c r="BQY319" s="840"/>
      <c r="BQZ319" s="840"/>
      <c r="BRA319" s="840"/>
      <c r="BRB319" s="840"/>
      <c r="BRC319" s="840"/>
      <c r="BRD319" s="840"/>
      <c r="BRE319" s="840"/>
      <c r="BRF319" s="840"/>
      <c r="BRG319" s="840"/>
      <c r="BRH319" s="840"/>
      <c r="BRI319" s="840"/>
      <c r="BRJ319" s="840"/>
      <c r="BRK319" s="840"/>
      <c r="BRL319" s="840"/>
      <c r="BRM319" s="840"/>
      <c r="BRN319" s="840"/>
      <c r="BRO319" s="840"/>
      <c r="BRP319" s="840"/>
      <c r="BRQ319" s="840"/>
      <c r="BRR319" s="840"/>
      <c r="BRS319" s="840"/>
      <c r="BRT319" s="840"/>
      <c r="BRU319" s="840"/>
      <c r="BRV319" s="840"/>
      <c r="BRW319" s="840"/>
      <c r="BRX319" s="840"/>
      <c r="BRY319" s="840"/>
      <c r="BRZ319" s="840"/>
      <c r="BSA319" s="840"/>
      <c r="BSB319" s="840"/>
      <c r="BSC319" s="840"/>
      <c r="BSD319" s="840"/>
      <c r="BSE319" s="840"/>
      <c r="BSF319" s="840"/>
      <c r="BSG319" s="840"/>
      <c r="BSH319" s="840"/>
      <c r="BSI319" s="840"/>
      <c r="BSJ319" s="840"/>
      <c r="BSK319" s="840"/>
      <c r="BSL319" s="840"/>
      <c r="BSM319" s="840"/>
      <c r="BSN319" s="840"/>
      <c r="BSO319" s="840"/>
      <c r="BSP319" s="840"/>
      <c r="BSQ319" s="840"/>
      <c r="BSR319" s="840"/>
      <c r="BSS319" s="840"/>
      <c r="BST319" s="840"/>
      <c r="BSU319" s="840"/>
      <c r="BSV319" s="840"/>
      <c r="BSW319" s="840"/>
      <c r="BSX319" s="840"/>
      <c r="BSY319" s="840"/>
      <c r="BSZ319" s="840"/>
      <c r="BTA319" s="840"/>
      <c r="BTB319" s="840"/>
      <c r="BTC319" s="840"/>
      <c r="BTD319" s="840"/>
      <c r="BTE319" s="840"/>
      <c r="BTF319" s="840"/>
      <c r="BTG319" s="840"/>
      <c r="BTH319" s="840"/>
      <c r="BTI319" s="840"/>
      <c r="BTJ319" s="840"/>
      <c r="BTK319" s="840"/>
      <c r="BTL319" s="840"/>
      <c r="BTM319" s="840"/>
      <c r="BTN319" s="840"/>
      <c r="BTO319" s="840"/>
      <c r="BTP319" s="840"/>
      <c r="BTQ319" s="840"/>
      <c r="BTR319" s="840"/>
      <c r="BTS319" s="840"/>
      <c r="BTT319" s="840"/>
      <c r="BTU319" s="840"/>
      <c r="BTV319" s="840"/>
      <c r="BTW319" s="840"/>
      <c r="BTX319" s="840"/>
      <c r="BTY319" s="840"/>
      <c r="BTZ319" s="840"/>
      <c r="BUA319" s="840"/>
      <c r="BUB319" s="840"/>
      <c r="BUC319" s="840"/>
      <c r="BUD319" s="840"/>
      <c r="BUE319" s="840"/>
      <c r="BUF319" s="840"/>
      <c r="BUG319" s="840"/>
      <c r="BUH319" s="840"/>
      <c r="BUI319" s="840"/>
      <c r="BUJ319" s="840"/>
      <c r="BUK319" s="840"/>
      <c r="BUL319" s="840"/>
      <c r="BUM319" s="840"/>
      <c r="BUN319" s="840"/>
      <c r="BUO319" s="840"/>
      <c r="BUP319" s="840"/>
      <c r="BUQ319" s="840"/>
      <c r="BUR319" s="840"/>
      <c r="BUS319" s="840"/>
      <c r="BUT319" s="840"/>
      <c r="BUU319" s="840"/>
      <c r="BUV319" s="840"/>
      <c r="BUW319" s="840"/>
      <c r="BUX319" s="840"/>
      <c r="BUY319" s="840"/>
      <c r="BUZ319" s="840"/>
      <c r="BVA319" s="840"/>
      <c r="BVB319" s="840"/>
      <c r="BVC319" s="840"/>
      <c r="BVD319" s="840"/>
      <c r="BVE319" s="840"/>
      <c r="BVF319" s="840"/>
      <c r="BVG319" s="840"/>
      <c r="BVH319" s="840"/>
      <c r="BVI319" s="840"/>
      <c r="BVJ319" s="840"/>
      <c r="BVK319" s="840"/>
      <c r="BVL319" s="840"/>
      <c r="BVM319" s="840"/>
      <c r="BVN319" s="840"/>
      <c r="BVO319" s="840"/>
      <c r="BVP319" s="840"/>
      <c r="BVQ319" s="840"/>
      <c r="BVR319" s="840"/>
      <c r="BVS319" s="840"/>
      <c r="BVT319" s="840"/>
      <c r="BVU319" s="840"/>
      <c r="BVV319" s="840"/>
      <c r="BVW319" s="840"/>
      <c r="BVX319" s="840"/>
      <c r="BVY319" s="840"/>
      <c r="BVZ319" s="840"/>
      <c r="BWA319" s="840"/>
      <c r="BWB319" s="840"/>
      <c r="BWC319" s="840"/>
      <c r="BWD319" s="840"/>
      <c r="BWE319" s="840"/>
      <c r="BWF319" s="840"/>
      <c r="BWG319" s="840"/>
      <c r="BWH319" s="840"/>
      <c r="BWI319" s="840"/>
      <c r="BWJ319" s="840"/>
      <c r="BWK319" s="840"/>
      <c r="BWL319" s="840"/>
      <c r="BWM319" s="840"/>
      <c r="BWN319" s="840"/>
      <c r="BWO319" s="840"/>
      <c r="BWP319" s="840"/>
      <c r="BWQ319" s="840"/>
      <c r="BWR319" s="840"/>
      <c r="BWS319" s="840"/>
      <c r="BWT319" s="840"/>
      <c r="BWU319" s="840"/>
      <c r="BWV319" s="840"/>
      <c r="BWW319" s="840"/>
      <c r="BWX319" s="840"/>
      <c r="BWY319" s="840"/>
      <c r="BWZ319" s="840"/>
      <c r="BXA319" s="840"/>
      <c r="BXB319" s="840"/>
      <c r="BXC319" s="840"/>
      <c r="BXD319" s="840"/>
      <c r="BXE319" s="840"/>
      <c r="BXF319" s="840"/>
      <c r="BXG319" s="840"/>
      <c r="BXH319" s="840"/>
      <c r="BXI319" s="840"/>
      <c r="BXJ319" s="840"/>
      <c r="BXK319" s="840"/>
      <c r="BXL319" s="840"/>
      <c r="BXM319" s="840"/>
      <c r="BXN319" s="840"/>
      <c r="BXO319" s="840"/>
      <c r="BXP319" s="840"/>
      <c r="BXQ319" s="840"/>
      <c r="BXR319" s="840"/>
      <c r="BXS319" s="840"/>
      <c r="BXT319" s="840"/>
      <c r="BXU319" s="840"/>
      <c r="BXV319" s="840"/>
      <c r="BXW319" s="840"/>
      <c r="BXX319" s="840"/>
      <c r="BXY319" s="840"/>
      <c r="BXZ319" s="840"/>
      <c r="BYA319" s="840"/>
      <c r="BYB319" s="840"/>
      <c r="BYC319" s="840"/>
      <c r="BYD319" s="840"/>
      <c r="BYE319" s="840"/>
      <c r="BYF319" s="840"/>
      <c r="BYG319" s="840"/>
      <c r="BYH319" s="840"/>
      <c r="BYI319" s="840"/>
      <c r="BYJ319" s="840"/>
      <c r="BYK319" s="840"/>
      <c r="BYL319" s="840"/>
      <c r="BYM319" s="840"/>
      <c r="BYN319" s="840"/>
      <c r="BYO319" s="840"/>
      <c r="BYP319" s="840"/>
      <c r="BYQ319" s="840"/>
      <c r="BYR319" s="840"/>
      <c r="BYS319" s="840"/>
      <c r="BYT319" s="840"/>
      <c r="BYU319" s="840"/>
      <c r="BYV319" s="840"/>
      <c r="BYW319" s="840"/>
      <c r="BYX319" s="840"/>
      <c r="BYY319" s="840"/>
      <c r="BYZ319" s="840"/>
      <c r="BZA319" s="840"/>
      <c r="BZB319" s="840"/>
      <c r="BZC319" s="840"/>
      <c r="BZD319" s="840"/>
      <c r="BZE319" s="840"/>
      <c r="BZF319" s="840"/>
      <c r="BZG319" s="840"/>
      <c r="BZH319" s="840"/>
      <c r="BZI319" s="840"/>
      <c r="BZJ319" s="840"/>
      <c r="BZK319" s="840"/>
      <c r="BZL319" s="840"/>
      <c r="BZM319" s="840"/>
      <c r="BZN319" s="840"/>
      <c r="BZO319" s="840"/>
      <c r="BZP319" s="840"/>
      <c r="BZQ319" s="840"/>
      <c r="BZR319" s="840"/>
      <c r="BZS319" s="840"/>
      <c r="BZT319" s="840"/>
      <c r="BZU319" s="840"/>
      <c r="BZV319" s="840"/>
      <c r="BZW319" s="840"/>
      <c r="BZX319" s="840"/>
      <c r="BZY319" s="840"/>
      <c r="BZZ319" s="840"/>
      <c r="CAA319" s="840"/>
      <c r="CAB319" s="840"/>
      <c r="CAC319" s="840"/>
      <c r="CAD319" s="840"/>
      <c r="CAE319" s="840"/>
      <c r="CAF319" s="840"/>
      <c r="CAG319" s="840"/>
      <c r="CAH319" s="840"/>
      <c r="CAI319" s="840"/>
      <c r="CAJ319" s="840"/>
      <c r="CAK319" s="840"/>
      <c r="CAL319" s="840"/>
      <c r="CAM319" s="840"/>
      <c r="CAN319" s="840"/>
      <c r="CAO319" s="840"/>
      <c r="CAP319" s="840"/>
      <c r="CAQ319" s="840"/>
      <c r="CAR319" s="840"/>
      <c r="CAS319" s="840"/>
      <c r="CAT319" s="840"/>
      <c r="CAU319" s="840"/>
      <c r="CAV319" s="840"/>
      <c r="CAW319" s="840"/>
      <c r="CAX319" s="840"/>
      <c r="CAY319" s="840"/>
      <c r="CAZ319" s="840"/>
      <c r="CBA319" s="840"/>
      <c r="CBB319" s="840"/>
      <c r="CBC319" s="840"/>
      <c r="CBD319" s="840"/>
      <c r="CBE319" s="840"/>
      <c r="CBF319" s="840"/>
      <c r="CBG319" s="840"/>
      <c r="CBH319" s="840"/>
      <c r="CBI319" s="840"/>
      <c r="CBJ319" s="840"/>
      <c r="CBK319" s="840"/>
      <c r="CBL319" s="840"/>
      <c r="CBM319" s="840"/>
      <c r="CBN319" s="840"/>
      <c r="CBO319" s="840"/>
      <c r="CBP319" s="840"/>
      <c r="CBQ319" s="840"/>
      <c r="CBR319" s="840"/>
      <c r="CBS319" s="840"/>
      <c r="CBT319" s="840"/>
      <c r="CBU319" s="840"/>
      <c r="CBV319" s="840"/>
      <c r="CBW319" s="840"/>
      <c r="CBX319" s="840"/>
      <c r="CBY319" s="840"/>
      <c r="CBZ319" s="840"/>
      <c r="CCA319" s="840"/>
      <c r="CCB319" s="840"/>
      <c r="CCC319" s="840"/>
      <c r="CCD319" s="840"/>
      <c r="CCE319" s="840"/>
      <c r="CCF319" s="840"/>
      <c r="CCG319" s="840"/>
      <c r="CCH319" s="840"/>
      <c r="CCI319" s="840"/>
      <c r="CCJ319" s="840"/>
      <c r="CCK319" s="840"/>
      <c r="CCL319" s="840"/>
      <c r="CCM319" s="840"/>
      <c r="CCN319" s="840"/>
      <c r="CCO319" s="840"/>
      <c r="CCP319" s="840"/>
      <c r="CCQ319" s="840"/>
      <c r="CCR319" s="840"/>
      <c r="CCS319" s="840"/>
      <c r="CCT319" s="840"/>
      <c r="CCU319" s="840"/>
      <c r="CCV319" s="840"/>
      <c r="CCW319" s="840"/>
      <c r="CCX319" s="840"/>
      <c r="CCY319" s="840"/>
      <c r="CCZ319" s="840"/>
      <c r="CDA319" s="840"/>
      <c r="CDB319" s="840"/>
      <c r="CDC319" s="840"/>
      <c r="CDD319" s="840"/>
      <c r="CDE319" s="840"/>
      <c r="CDF319" s="840"/>
      <c r="CDG319" s="840"/>
      <c r="CDH319" s="840"/>
      <c r="CDI319" s="840"/>
      <c r="CDJ319" s="840"/>
      <c r="CDK319" s="840"/>
      <c r="CDL319" s="840"/>
      <c r="CDM319" s="840"/>
      <c r="CDN319" s="840"/>
      <c r="CDO319" s="840"/>
      <c r="CDP319" s="840"/>
      <c r="CDQ319" s="840"/>
      <c r="CDR319" s="840"/>
      <c r="CDS319" s="840"/>
      <c r="CDT319" s="840"/>
      <c r="CDU319" s="840"/>
      <c r="CDV319" s="840"/>
      <c r="CDW319" s="840"/>
      <c r="CDX319" s="840"/>
      <c r="CDY319" s="840"/>
      <c r="CDZ319" s="840"/>
      <c r="CEA319" s="840"/>
      <c r="CEB319" s="840"/>
      <c r="CEC319" s="840"/>
      <c r="CED319" s="840"/>
      <c r="CEE319" s="840"/>
      <c r="CEF319" s="840"/>
      <c r="CEG319" s="840"/>
      <c r="CEH319" s="840"/>
      <c r="CEI319" s="840"/>
      <c r="CEJ319" s="840"/>
      <c r="CEK319" s="840"/>
      <c r="CEL319" s="840"/>
      <c r="CEM319" s="840"/>
      <c r="CEN319" s="840"/>
      <c r="CEO319" s="840"/>
      <c r="CEP319" s="840"/>
      <c r="CEQ319" s="840"/>
      <c r="CER319" s="840"/>
      <c r="CES319" s="840"/>
      <c r="CET319" s="840"/>
      <c r="CEU319" s="840"/>
      <c r="CEV319" s="840"/>
      <c r="CEW319" s="840"/>
      <c r="CEX319" s="840"/>
      <c r="CEY319" s="840"/>
      <c r="CEZ319" s="840"/>
      <c r="CFA319" s="840"/>
      <c r="CFB319" s="840"/>
      <c r="CFC319" s="840"/>
      <c r="CFD319" s="840"/>
      <c r="CFE319" s="840"/>
      <c r="CFF319" s="840"/>
      <c r="CFG319" s="840"/>
      <c r="CFH319" s="840"/>
      <c r="CFI319" s="840"/>
      <c r="CFJ319" s="840"/>
      <c r="CFK319" s="840"/>
      <c r="CFL319" s="840"/>
      <c r="CFM319" s="840"/>
      <c r="CFN319" s="840"/>
      <c r="CFO319" s="840"/>
      <c r="CFP319" s="840"/>
      <c r="CFQ319" s="840"/>
      <c r="CFR319" s="840"/>
      <c r="CFS319" s="840"/>
      <c r="CFT319" s="840"/>
      <c r="CFU319" s="840"/>
      <c r="CFV319" s="840"/>
      <c r="CFW319" s="840"/>
      <c r="CFX319" s="840"/>
      <c r="CFY319" s="840"/>
      <c r="CFZ319" s="840"/>
      <c r="CGA319" s="840"/>
      <c r="CGB319" s="840"/>
      <c r="CGC319" s="840"/>
      <c r="CGD319" s="840"/>
      <c r="CGE319" s="840"/>
      <c r="CGF319" s="840"/>
      <c r="CGG319" s="840"/>
      <c r="CGH319" s="840"/>
      <c r="CGI319" s="840"/>
      <c r="CGJ319" s="840"/>
      <c r="CGK319" s="840"/>
      <c r="CGL319" s="840"/>
      <c r="CGM319" s="840"/>
      <c r="CGN319" s="840"/>
      <c r="CGO319" s="840"/>
      <c r="CGP319" s="840"/>
      <c r="CGQ319" s="840"/>
      <c r="CGR319" s="840"/>
      <c r="CGS319" s="840"/>
      <c r="CGT319" s="840"/>
      <c r="CGU319" s="840"/>
      <c r="CGV319" s="840"/>
      <c r="CGW319" s="840"/>
      <c r="CGX319" s="840"/>
      <c r="CGY319" s="840"/>
      <c r="CGZ319" s="840"/>
      <c r="CHA319" s="840"/>
      <c r="CHB319" s="840"/>
      <c r="CHC319" s="840"/>
      <c r="CHD319" s="840"/>
      <c r="CHE319" s="840"/>
      <c r="CHF319" s="840"/>
      <c r="CHG319" s="840"/>
      <c r="CHH319" s="840"/>
      <c r="CHI319" s="840"/>
      <c r="CHJ319" s="840"/>
      <c r="CHK319" s="840"/>
      <c r="CHL319" s="840"/>
      <c r="CHM319" s="840"/>
      <c r="CHN319" s="840"/>
      <c r="CHO319" s="840"/>
      <c r="CHP319" s="840"/>
      <c r="CHQ319" s="840"/>
      <c r="CHR319" s="840"/>
      <c r="CHS319" s="840"/>
      <c r="CHT319" s="840"/>
      <c r="CHU319" s="840"/>
      <c r="CHV319" s="840"/>
      <c r="CHW319" s="840"/>
      <c r="CHX319" s="840"/>
      <c r="CHY319" s="840"/>
      <c r="CHZ319" s="840"/>
      <c r="CIA319" s="840"/>
      <c r="CIB319" s="840"/>
      <c r="CIC319" s="840"/>
      <c r="CID319" s="840"/>
      <c r="CIE319" s="840"/>
      <c r="CIF319" s="840"/>
      <c r="CIG319" s="840"/>
      <c r="CIH319" s="840"/>
      <c r="CII319" s="840"/>
      <c r="CIJ319" s="840"/>
      <c r="CIK319" s="840"/>
      <c r="CIL319" s="840"/>
      <c r="CIM319" s="840"/>
      <c r="CIN319" s="840"/>
      <c r="CIO319" s="840"/>
      <c r="CIP319" s="840"/>
      <c r="CIQ319" s="840"/>
      <c r="CIR319" s="840"/>
      <c r="CIS319" s="840"/>
      <c r="CIT319" s="840"/>
      <c r="CIU319" s="840"/>
      <c r="CIV319" s="840"/>
      <c r="CIW319" s="840"/>
      <c r="CIX319" s="840"/>
      <c r="CIY319" s="840"/>
      <c r="CIZ319" s="840"/>
      <c r="CJA319" s="840"/>
      <c r="CJB319" s="840"/>
      <c r="CJC319" s="840"/>
      <c r="CJD319" s="840"/>
      <c r="CJE319" s="840"/>
      <c r="CJF319" s="840"/>
      <c r="CJG319" s="840"/>
      <c r="CJH319" s="840"/>
      <c r="CJI319" s="840"/>
      <c r="CJJ319" s="840"/>
      <c r="CJK319" s="840"/>
      <c r="CJL319" s="840"/>
      <c r="CJM319" s="840"/>
      <c r="CJN319" s="840"/>
      <c r="CJO319" s="840"/>
      <c r="CJP319" s="840"/>
      <c r="CJQ319" s="840"/>
      <c r="CJR319" s="840"/>
      <c r="CJS319" s="840"/>
      <c r="CJT319" s="840"/>
      <c r="CJU319" s="840"/>
      <c r="CJV319" s="840"/>
      <c r="CJW319" s="840"/>
      <c r="CJX319" s="840"/>
      <c r="CJY319" s="840"/>
      <c r="CJZ319" s="840"/>
      <c r="CKA319" s="840"/>
      <c r="CKB319" s="840"/>
      <c r="CKC319" s="840"/>
      <c r="CKD319" s="840"/>
      <c r="CKE319" s="840"/>
      <c r="CKF319" s="840"/>
      <c r="CKG319" s="840"/>
      <c r="CKH319" s="840"/>
      <c r="CKI319" s="840"/>
      <c r="CKJ319" s="840"/>
      <c r="CKK319" s="840"/>
      <c r="CKL319" s="840"/>
      <c r="CKM319" s="840"/>
      <c r="CKN319" s="840"/>
      <c r="CKO319" s="840"/>
      <c r="CKP319" s="840"/>
      <c r="CKQ319" s="840"/>
      <c r="CKR319" s="840"/>
      <c r="CKS319" s="840"/>
      <c r="CKT319" s="840"/>
      <c r="CKU319" s="840"/>
      <c r="CKV319" s="840"/>
      <c r="CKW319" s="840"/>
      <c r="CKX319" s="840"/>
      <c r="CKY319" s="840"/>
      <c r="CKZ319" s="840"/>
      <c r="CLA319" s="840"/>
      <c r="CLB319" s="840"/>
      <c r="CLC319" s="840"/>
      <c r="CLD319" s="840"/>
      <c r="CLE319" s="840"/>
      <c r="CLF319" s="840"/>
      <c r="CLG319" s="840"/>
      <c r="CLH319" s="840"/>
      <c r="CLI319" s="840"/>
      <c r="CLJ319" s="840"/>
      <c r="CLK319" s="840"/>
      <c r="CLL319" s="840"/>
      <c r="CLM319" s="840"/>
      <c r="CLN319" s="840"/>
      <c r="CLO319" s="840"/>
      <c r="CLP319" s="840"/>
      <c r="CLQ319" s="840"/>
      <c r="CLR319" s="840"/>
      <c r="CLS319" s="840"/>
      <c r="CLT319" s="840"/>
      <c r="CLU319" s="840"/>
      <c r="CLV319" s="840"/>
      <c r="CLW319" s="840"/>
      <c r="CLX319" s="840"/>
      <c r="CLY319" s="840"/>
      <c r="CLZ319" s="840"/>
      <c r="CMA319" s="840"/>
      <c r="CMB319" s="840"/>
      <c r="CMC319" s="840"/>
      <c r="CMD319" s="840"/>
      <c r="CME319" s="840"/>
      <c r="CMF319" s="840"/>
      <c r="CMG319" s="840"/>
      <c r="CMH319" s="840"/>
      <c r="CMI319" s="840"/>
      <c r="CMJ319" s="840"/>
      <c r="CMK319" s="840"/>
      <c r="CML319" s="840"/>
      <c r="CMM319" s="840"/>
      <c r="CMN319" s="840"/>
      <c r="CMO319" s="840"/>
      <c r="CMP319" s="840"/>
      <c r="CMQ319" s="840"/>
      <c r="CMR319" s="840"/>
      <c r="CMS319" s="840"/>
      <c r="CMT319" s="840"/>
      <c r="CMU319" s="840"/>
      <c r="CMV319" s="840"/>
      <c r="CMW319" s="840"/>
      <c r="CMX319" s="840"/>
      <c r="CMY319" s="840"/>
      <c r="CMZ319" s="840"/>
      <c r="CNA319" s="840"/>
      <c r="CNB319" s="840"/>
      <c r="CNC319" s="840"/>
      <c r="CND319" s="840"/>
      <c r="CNE319" s="840"/>
      <c r="CNF319" s="840"/>
      <c r="CNG319" s="840"/>
      <c r="CNH319" s="840"/>
      <c r="CNI319" s="840"/>
      <c r="CNJ319" s="840"/>
      <c r="CNK319" s="840"/>
      <c r="CNL319" s="840"/>
      <c r="CNM319" s="840"/>
      <c r="CNN319" s="840"/>
      <c r="CNO319" s="840"/>
      <c r="CNP319" s="840"/>
      <c r="CNQ319" s="840"/>
      <c r="CNR319" s="840"/>
      <c r="CNS319" s="840"/>
      <c r="CNT319" s="840"/>
      <c r="CNU319" s="840"/>
      <c r="CNV319" s="840"/>
      <c r="CNW319" s="840"/>
      <c r="CNX319" s="840"/>
      <c r="CNY319" s="840"/>
      <c r="CNZ319" s="840"/>
      <c r="COA319" s="840"/>
      <c r="COB319" s="840"/>
      <c r="COC319" s="840"/>
      <c r="COD319" s="840"/>
      <c r="COE319" s="840"/>
      <c r="COF319" s="840"/>
      <c r="COG319" s="840"/>
      <c r="COH319" s="840"/>
      <c r="COI319" s="840"/>
      <c r="COJ319" s="840"/>
      <c r="COK319" s="840"/>
      <c r="COL319" s="840"/>
      <c r="COM319" s="840"/>
      <c r="CON319" s="840"/>
      <c r="COO319" s="840"/>
      <c r="COP319" s="840"/>
      <c r="COQ319" s="840"/>
      <c r="COR319" s="840"/>
      <c r="COS319" s="840"/>
      <c r="COT319" s="840"/>
      <c r="COU319" s="840"/>
      <c r="COV319" s="840"/>
      <c r="COW319" s="840"/>
      <c r="COX319" s="840"/>
      <c r="COY319" s="840"/>
      <c r="COZ319" s="840"/>
      <c r="CPA319" s="840"/>
      <c r="CPB319" s="840"/>
      <c r="CPC319" s="840"/>
      <c r="CPD319" s="840"/>
      <c r="CPE319" s="840"/>
      <c r="CPF319" s="840"/>
      <c r="CPG319" s="840"/>
      <c r="CPH319" s="840"/>
      <c r="CPI319" s="840"/>
      <c r="CPJ319" s="840"/>
      <c r="CPK319" s="840"/>
      <c r="CPL319" s="840"/>
      <c r="CPM319" s="840"/>
      <c r="CPN319" s="840"/>
      <c r="CPO319" s="840"/>
      <c r="CPP319" s="840"/>
      <c r="CPQ319" s="840"/>
      <c r="CPR319" s="840"/>
      <c r="CPS319" s="840"/>
      <c r="CPT319" s="840"/>
      <c r="CPU319" s="840"/>
      <c r="CPV319" s="840"/>
      <c r="CPW319" s="840"/>
      <c r="CPX319" s="840"/>
      <c r="CPY319" s="840"/>
      <c r="CPZ319" s="840"/>
      <c r="CQA319" s="840"/>
      <c r="CQB319" s="840"/>
      <c r="CQC319" s="840"/>
      <c r="CQD319" s="840"/>
      <c r="CQE319" s="840"/>
      <c r="CQF319" s="840"/>
      <c r="CQG319" s="840"/>
      <c r="CQH319" s="840"/>
      <c r="CQI319" s="840"/>
      <c r="CQJ319" s="840"/>
      <c r="CQK319" s="840"/>
      <c r="CQL319" s="840"/>
      <c r="CQM319" s="840"/>
      <c r="CQN319" s="840"/>
      <c r="CQO319" s="840"/>
      <c r="CQP319" s="840"/>
      <c r="CQQ319" s="840"/>
      <c r="CQR319" s="840"/>
      <c r="CQS319" s="840"/>
      <c r="CQT319" s="840"/>
      <c r="CQU319" s="840"/>
      <c r="CQV319" s="840"/>
      <c r="CQW319" s="840"/>
      <c r="CQX319" s="840"/>
      <c r="CQY319" s="840"/>
      <c r="CQZ319" s="840"/>
      <c r="CRA319" s="840"/>
      <c r="CRB319" s="840"/>
      <c r="CRC319" s="840"/>
      <c r="CRD319" s="840"/>
      <c r="CRE319" s="840"/>
      <c r="CRF319" s="840"/>
      <c r="CRG319" s="840"/>
      <c r="CRH319" s="840"/>
      <c r="CRI319" s="840"/>
      <c r="CRJ319" s="840"/>
      <c r="CRK319" s="840"/>
      <c r="CRL319" s="840"/>
      <c r="CRM319" s="840"/>
      <c r="CRN319" s="840"/>
      <c r="CRO319" s="840"/>
      <c r="CRP319" s="840"/>
      <c r="CRQ319" s="840"/>
      <c r="CRR319" s="840"/>
      <c r="CRS319" s="840"/>
      <c r="CRT319" s="840"/>
      <c r="CRU319" s="840"/>
      <c r="CRV319" s="840"/>
      <c r="CRW319" s="840"/>
      <c r="CRX319" s="840"/>
      <c r="CRY319" s="840"/>
      <c r="CRZ319" s="840"/>
      <c r="CSA319" s="840"/>
      <c r="CSB319" s="840"/>
      <c r="CSC319" s="840"/>
      <c r="CSD319" s="840"/>
      <c r="CSE319" s="840"/>
      <c r="CSF319" s="840"/>
      <c r="CSG319" s="840"/>
      <c r="CSH319" s="840"/>
      <c r="CSI319" s="840"/>
      <c r="CSJ319" s="840"/>
      <c r="CSK319" s="840"/>
      <c r="CSL319" s="840"/>
      <c r="CSM319" s="840"/>
      <c r="CSN319" s="840"/>
      <c r="CSO319" s="840"/>
      <c r="CSP319" s="840"/>
      <c r="CSQ319" s="840"/>
      <c r="CSR319" s="840"/>
      <c r="CSS319" s="840"/>
      <c r="CST319" s="840"/>
      <c r="CSU319" s="840"/>
      <c r="CSV319" s="840"/>
      <c r="CSW319" s="840"/>
      <c r="CSX319" s="840"/>
      <c r="CSY319" s="840"/>
      <c r="CSZ319" s="840"/>
      <c r="CTA319" s="840"/>
      <c r="CTB319" s="840"/>
      <c r="CTC319" s="840"/>
      <c r="CTD319" s="840"/>
      <c r="CTE319" s="840"/>
      <c r="CTF319" s="840"/>
      <c r="CTG319" s="840"/>
      <c r="CTH319" s="840"/>
      <c r="CTI319" s="840"/>
      <c r="CTJ319" s="840"/>
      <c r="CTK319" s="840"/>
      <c r="CTL319" s="840"/>
      <c r="CTM319" s="840"/>
      <c r="CTN319" s="840"/>
      <c r="CTO319" s="840"/>
      <c r="CTP319" s="840"/>
      <c r="CTQ319" s="840"/>
      <c r="CTR319" s="840"/>
      <c r="CTS319" s="840"/>
      <c r="CTT319" s="840"/>
      <c r="CTU319" s="840"/>
      <c r="CTV319" s="840"/>
      <c r="CTW319" s="840"/>
      <c r="CTX319" s="840"/>
      <c r="CTY319" s="840"/>
      <c r="CTZ319" s="840"/>
      <c r="CUA319" s="840"/>
      <c r="CUB319" s="840"/>
      <c r="CUC319" s="840"/>
      <c r="CUD319" s="840"/>
      <c r="CUE319" s="840"/>
      <c r="CUF319" s="840"/>
      <c r="CUG319" s="840"/>
      <c r="CUH319" s="840"/>
      <c r="CUI319" s="840"/>
      <c r="CUJ319" s="840"/>
      <c r="CUK319" s="840"/>
      <c r="CUL319" s="840"/>
      <c r="CUM319" s="840"/>
      <c r="CUN319" s="840"/>
      <c r="CUO319" s="840"/>
      <c r="CUP319" s="840"/>
      <c r="CUQ319" s="840"/>
      <c r="CUR319" s="840"/>
      <c r="CUS319" s="840"/>
      <c r="CUT319" s="840"/>
      <c r="CUU319" s="840"/>
      <c r="CUV319" s="840"/>
      <c r="CUW319" s="840"/>
      <c r="CUX319" s="840"/>
      <c r="CUY319" s="840"/>
      <c r="CUZ319" s="840"/>
      <c r="CVA319" s="840"/>
      <c r="CVB319" s="840"/>
      <c r="CVC319" s="840"/>
      <c r="CVD319" s="840"/>
      <c r="CVE319" s="840"/>
      <c r="CVF319" s="840"/>
      <c r="CVG319" s="840"/>
      <c r="CVH319" s="840"/>
      <c r="CVI319" s="840"/>
      <c r="CVJ319" s="840"/>
      <c r="CVK319" s="840"/>
      <c r="CVL319" s="840"/>
      <c r="CVM319" s="840"/>
      <c r="CVN319" s="840"/>
      <c r="CVO319" s="840"/>
      <c r="CVP319" s="840"/>
      <c r="CVQ319" s="840"/>
      <c r="CVR319" s="840"/>
      <c r="CVS319" s="840"/>
      <c r="CVT319" s="840"/>
      <c r="CVU319" s="840"/>
      <c r="CVV319" s="840"/>
      <c r="CVW319" s="840"/>
      <c r="CVX319" s="840"/>
      <c r="CVY319" s="840"/>
      <c r="CVZ319" s="840"/>
      <c r="CWA319" s="840"/>
      <c r="CWB319" s="840"/>
      <c r="CWC319" s="840"/>
      <c r="CWD319" s="840"/>
      <c r="CWE319" s="840"/>
      <c r="CWF319" s="840"/>
      <c r="CWG319" s="840"/>
      <c r="CWH319" s="840"/>
      <c r="CWI319" s="840"/>
      <c r="CWJ319" s="840"/>
      <c r="CWK319" s="840"/>
      <c r="CWL319" s="840"/>
      <c r="CWM319" s="840"/>
      <c r="CWN319" s="840"/>
      <c r="CWO319" s="840"/>
      <c r="CWP319" s="840"/>
      <c r="CWQ319" s="840"/>
      <c r="CWR319" s="840"/>
      <c r="CWS319" s="840"/>
      <c r="CWT319" s="840"/>
      <c r="CWU319" s="840"/>
      <c r="CWV319" s="840"/>
      <c r="CWW319" s="840"/>
      <c r="CWX319" s="840"/>
      <c r="CWY319" s="840"/>
      <c r="CWZ319" s="840"/>
      <c r="CXA319" s="840"/>
      <c r="CXB319" s="840"/>
      <c r="CXC319" s="840"/>
      <c r="CXD319" s="840"/>
      <c r="CXE319" s="840"/>
      <c r="CXF319" s="840"/>
      <c r="CXG319" s="840"/>
      <c r="CXH319" s="840"/>
      <c r="CXI319" s="840"/>
      <c r="CXJ319" s="840"/>
      <c r="CXK319" s="840"/>
      <c r="CXL319" s="840"/>
      <c r="CXM319" s="840"/>
      <c r="CXN319" s="840"/>
      <c r="CXO319" s="840"/>
      <c r="CXP319" s="840"/>
      <c r="CXQ319" s="840"/>
      <c r="CXR319" s="840"/>
      <c r="CXS319" s="840"/>
      <c r="CXT319" s="840"/>
      <c r="CXU319" s="840"/>
      <c r="CXV319" s="840"/>
      <c r="CXW319" s="840"/>
      <c r="CXX319" s="840"/>
      <c r="CXY319" s="840"/>
      <c r="CXZ319" s="840"/>
      <c r="CYA319" s="840"/>
      <c r="CYB319" s="840"/>
      <c r="CYC319" s="840"/>
      <c r="CYD319" s="840"/>
      <c r="CYE319" s="840"/>
      <c r="CYF319" s="840"/>
      <c r="CYG319" s="840"/>
      <c r="CYH319" s="840"/>
      <c r="CYI319" s="840"/>
      <c r="CYJ319" s="840"/>
      <c r="CYK319" s="840"/>
      <c r="CYL319" s="840"/>
      <c r="CYM319" s="840"/>
      <c r="CYN319" s="840"/>
      <c r="CYO319" s="840"/>
      <c r="CYP319" s="840"/>
      <c r="CYQ319" s="840"/>
      <c r="CYR319" s="840"/>
      <c r="CYS319" s="840"/>
      <c r="CYT319" s="840"/>
      <c r="CYU319" s="840"/>
      <c r="CYV319" s="840"/>
      <c r="CYW319" s="840"/>
      <c r="CYX319" s="840"/>
      <c r="CYY319" s="840"/>
      <c r="CYZ319" s="840"/>
      <c r="CZA319" s="840"/>
      <c r="CZB319" s="840"/>
      <c r="CZC319" s="840"/>
      <c r="CZD319" s="840"/>
      <c r="CZE319" s="840"/>
      <c r="CZF319" s="840"/>
      <c r="CZG319" s="840"/>
      <c r="CZH319" s="840"/>
      <c r="CZI319" s="840"/>
      <c r="CZJ319" s="840"/>
      <c r="CZK319" s="840"/>
      <c r="CZL319" s="840"/>
      <c r="CZM319" s="840"/>
      <c r="CZN319" s="840"/>
      <c r="CZO319" s="840"/>
      <c r="CZP319" s="840"/>
      <c r="CZQ319" s="840"/>
      <c r="CZR319" s="840"/>
      <c r="CZS319" s="840"/>
      <c r="CZT319" s="840"/>
      <c r="CZU319" s="840"/>
      <c r="CZV319" s="840"/>
      <c r="CZW319" s="840"/>
      <c r="CZX319" s="840"/>
      <c r="CZY319" s="840"/>
      <c r="CZZ319" s="840"/>
      <c r="DAA319" s="840"/>
      <c r="DAB319" s="840"/>
      <c r="DAC319" s="840"/>
      <c r="DAD319" s="840"/>
      <c r="DAE319" s="840"/>
      <c r="DAF319" s="840"/>
      <c r="DAG319" s="840"/>
      <c r="DAH319" s="840"/>
      <c r="DAI319" s="840"/>
      <c r="DAJ319" s="840"/>
      <c r="DAK319" s="840"/>
      <c r="DAL319" s="840"/>
      <c r="DAM319" s="840"/>
      <c r="DAN319" s="840"/>
      <c r="DAO319" s="840"/>
      <c r="DAP319" s="840"/>
      <c r="DAQ319" s="840"/>
      <c r="DAR319" s="840"/>
      <c r="DAS319" s="840"/>
      <c r="DAT319" s="840"/>
      <c r="DAU319" s="840"/>
      <c r="DAV319" s="840"/>
      <c r="DAW319" s="840"/>
      <c r="DAX319" s="840"/>
      <c r="DAY319" s="840"/>
      <c r="DAZ319" s="840"/>
      <c r="DBA319" s="840"/>
      <c r="DBB319" s="840"/>
      <c r="DBC319" s="840"/>
      <c r="DBD319" s="840"/>
      <c r="DBE319" s="840"/>
      <c r="DBF319" s="840"/>
      <c r="DBG319" s="840"/>
      <c r="DBH319" s="840"/>
      <c r="DBI319" s="840"/>
      <c r="DBJ319" s="840"/>
      <c r="DBK319" s="840"/>
      <c r="DBL319" s="840"/>
      <c r="DBM319" s="840"/>
      <c r="DBN319" s="840"/>
      <c r="DBO319" s="840"/>
      <c r="DBP319" s="840"/>
      <c r="DBQ319" s="840"/>
      <c r="DBR319" s="840"/>
      <c r="DBS319" s="840"/>
      <c r="DBT319" s="840"/>
      <c r="DBU319" s="840"/>
      <c r="DBV319" s="840"/>
      <c r="DBW319" s="840"/>
      <c r="DBX319" s="840"/>
      <c r="DBY319" s="840"/>
      <c r="DBZ319" s="840"/>
      <c r="DCA319" s="840"/>
      <c r="DCB319" s="840"/>
      <c r="DCC319" s="840"/>
      <c r="DCD319" s="840"/>
      <c r="DCE319" s="840"/>
      <c r="DCF319" s="840"/>
      <c r="DCG319" s="840"/>
      <c r="DCH319" s="840"/>
      <c r="DCI319" s="840"/>
      <c r="DCJ319" s="840"/>
      <c r="DCK319" s="840"/>
      <c r="DCL319" s="840"/>
      <c r="DCM319" s="840"/>
      <c r="DCN319" s="840"/>
      <c r="DCO319" s="840"/>
      <c r="DCP319" s="840"/>
      <c r="DCQ319" s="840"/>
      <c r="DCR319" s="840"/>
      <c r="DCS319" s="840"/>
      <c r="DCT319" s="840"/>
      <c r="DCU319" s="840"/>
      <c r="DCV319" s="840"/>
      <c r="DCW319" s="840"/>
      <c r="DCX319" s="840"/>
      <c r="DCY319" s="840"/>
      <c r="DCZ319" s="840"/>
      <c r="DDA319" s="840"/>
      <c r="DDB319" s="840"/>
      <c r="DDC319" s="840"/>
      <c r="DDD319" s="840"/>
      <c r="DDE319" s="840"/>
      <c r="DDF319" s="840"/>
      <c r="DDG319" s="840"/>
      <c r="DDH319" s="840"/>
      <c r="DDI319" s="840"/>
      <c r="DDJ319" s="840"/>
      <c r="DDK319" s="840"/>
      <c r="DDL319" s="840"/>
      <c r="DDM319" s="840"/>
      <c r="DDN319" s="840"/>
      <c r="DDO319" s="840"/>
      <c r="DDP319" s="840"/>
      <c r="DDQ319" s="840"/>
      <c r="DDR319" s="840"/>
      <c r="DDS319" s="840"/>
      <c r="DDT319" s="840"/>
      <c r="DDU319" s="840"/>
      <c r="DDV319" s="840"/>
      <c r="DDW319" s="840"/>
      <c r="DDX319" s="840"/>
      <c r="DDY319" s="840"/>
      <c r="DDZ319" s="840"/>
      <c r="DEA319" s="840"/>
      <c r="DEB319" s="840"/>
      <c r="DEC319" s="840"/>
      <c r="DED319" s="840"/>
      <c r="DEE319" s="840"/>
      <c r="DEF319" s="840"/>
      <c r="DEG319" s="840"/>
      <c r="DEH319" s="840"/>
      <c r="DEI319" s="840"/>
      <c r="DEJ319" s="840"/>
      <c r="DEK319" s="840"/>
      <c r="DEL319" s="840"/>
      <c r="DEM319" s="840"/>
      <c r="DEN319" s="840"/>
      <c r="DEO319" s="840"/>
      <c r="DEP319" s="840"/>
      <c r="DEQ319" s="840"/>
      <c r="DER319" s="840"/>
      <c r="DES319" s="840"/>
      <c r="DET319" s="840"/>
      <c r="DEU319" s="840"/>
      <c r="DEV319" s="840"/>
      <c r="DEW319" s="840"/>
      <c r="DEX319" s="840"/>
      <c r="DEY319" s="840"/>
      <c r="DEZ319" s="840"/>
      <c r="DFA319" s="840"/>
      <c r="DFB319" s="840"/>
      <c r="DFC319" s="840"/>
      <c r="DFD319" s="840"/>
      <c r="DFE319" s="840"/>
      <c r="DFF319" s="840"/>
      <c r="DFG319" s="840"/>
      <c r="DFH319" s="840"/>
      <c r="DFI319" s="840"/>
      <c r="DFJ319" s="840"/>
      <c r="DFK319" s="840"/>
      <c r="DFL319" s="840"/>
      <c r="DFM319" s="840"/>
      <c r="DFN319" s="840"/>
      <c r="DFO319" s="840"/>
      <c r="DFP319" s="840"/>
      <c r="DFQ319" s="840"/>
      <c r="DFR319" s="840"/>
      <c r="DFS319" s="840"/>
      <c r="DFT319" s="840"/>
      <c r="DFU319" s="840"/>
      <c r="DFV319" s="840"/>
      <c r="DFW319" s="840"/>
      <c r="DFX319" s="840"/>
      <c r="DFY319" s="840"/>
      <c r="DFZ319" s="840"/>
      <c r="DGA319" s="840"/>
      <c r="DGB319" s="840"/>
      <c r="DGC319" s="840"/>
      <c r="DGD319" s="840"/>
      <c r="DGE319" s="840"/>
      <c r="DGF319" s="840"/>
      <c r="DGG319" s="840"/>
      <c r="DGH319" s="840"/>
      <c r="DGI319" s="840"/>
      <c r="DGJ319" s="840"/>
      <c r="DGK319" s="840"/>
      <c r="DGL319" s="840"/>
      <c r="DGM319" s="840"/>
      <c r="DGN319" s="840"/>
      <c r="DGO319" s="840"/>
      <c r="DGP319" s="840"/>
      <c r="DGQ319" s="840"/>
      <c r="DGR319" s="840"/>
      <c r="DGS319" s="840"/>
      <c r="DGT319" s="840"/>
      <c r="DGU319" s="840"/>
      <c r="DGV319" s="840"/>
      <c r="DGW319" s="840"/>
      <c r="DGX319" s="840"/>
      <c r="DGY319" s="840"/>
      <c r="DGZ319" s="840"/>
      <c r="DHA319" s="840"/>
      <c r="DHB319" s="840"/>
      <c r="DHC319" s="840"/>
      <c r="DHD319" s="840"/>
      <c r="DHE319" s="840"/>
      <c r="DHF319" s="840"/>
      <c r="DHG319" s="840"/>
      <c r="DHH319" s="840"/>
      <c r="DHI319" s="840"/>
      <c r="DHJ319" s="840"/>
      <c r="DHK319" s="840"/>
      <c r="DHL319" s="840"/>
      <c r="DHM319" s="840"/>
      <c r="DHN319" s="840"/>
      <c r="DHO319" s="840"/>
      <c r="DHP319" s="840"/>
      <c r="DHQ319" s="840"/>
      <c r="DHR319" s="840"/>
      <c r="DHS319" s="840"/>
      <c r="DHT319" s="840"/>
      <c r="DHU319" s="840"/>
      <c r="DHV319" s="840"/>
      <c r="DHW319" s="840"/>
      <c r="DHX319" s="840"/>
      <c r="DHY319" s="840"/>
      <c r="DHZ319" s="840"/>
      <c r="DIA319" s="840"/>
      <c r="DIB319" s="840"/>
      <c r="DIC319" s="840"/>
      <c r="DID319" s="840"/>
      <c r="DIE319" s="840"/>
      <c r="DIF319" s="840"/>
      <c r="DIG319" s="840"/>
      <c r="DIH319" s="840"/>
      <c r="DII319" s="840"/>
      <c r="DIJ319" s="840"/>
      <c r="DIK319" s="840"/>
      <c r="DIL319" s="840"/>
      <c r="DIM319" s="840"/>
      <c r="DIN319" s="840"/>
      <c r="DIO319" s="840"/>
      <c r="DIP319" s="840"/>
      <c r="DIQ319" s="840"/>
      <c r="DIR319" s="840"/>
      <c r="DIS319" s="840"/>
      <c r="DIT319" s="840"/>
      <c r="DIU319" s="840"/>
      <c r="DIV319" s="840"/>
      <c r="DIW319" s="840"/>
      <c r="DIX319" s="840"/>
      <c r="DIY319" s="840"/>
      <c r="DIZ319" s="840"/>
      <c r="DJA319" s="840"/>
      <c r="DJB319" s="840"/>
      <c r="DJC319" s="840"/>
      <c r="DJD319" s="840"/>
      <c r="DJE319" s="840"/>
      <c r="DJF319" s="840"/>
      <c r="DJG319" s="840"/>
      <c r="DJH319" s="840"/>
      <c r="DJI319" s="840"/>
      <c r="DJJ319" s="840"/>
      <c r="DJK319" s="840"/>
      <c r="DJL319" s="840"/>
      <c r="DJM319" s="840"/>
      <c r="DJN319" s="840"/>
      <c r="DJO319" s="840"/>
      <c r="DJP319" s="840"/>
      <c r="DJQ319" s="840"/>
      <c r="DJR319" s="840"/>
      <c r="DJS319" s="840"/>
      <c r="DJT319" s="840"/>
      <c r="DJU319" s="840"/>
      <c r="DJV319" s="840"/>
      <c r="DJW319" s="840"/>
      <c r="DJX319" s="840"/>
      <c r="DJY319" s="840"/>
      <c r="DJZ319" s="840"/>
      <c r="DKA319" s="840"/>
      <c r="DKB319" s="840"/>
      <c r="DKC319" s="840"/>
      <c r="DKD319" s="840"/>
      <c r="DKE319" s="840"/>
      <c r="DKF319" s="840"/>
      <c r="DKG319" s="840"/>
      <c r="DKH319" s="840"/>
      <c r="DKI319" s="840"/>
      <c r="DKJ319" s="840"/>
      <c r="DKK319" s="840"/>
      <c r="DKL319" s="840"/>
      <c r="DKM319" s="840"/>
      <c r="DKN319" s="840"/>
      <c r="DKO319" s="840"/>
      <c r="DKP319" s="840"/>
      <c r="DKQ319" s="840"/>
      <c r="DKR319" s="840"/>
      <c r="DKS319" s="840"/>
      <c r="DKT319" s="840"/>
      <c r="DKU319" s="840"/>
      <c r="DKV319" s="840"/>
      <c r="DKW319" s="840"/>
      <c r="DKX319" s="840"/>
      <c r="DKY319" s="840"/>
      <c r="DKZ319" s="840"/>
      <c r="DLA319" s="840"/>
      <c r="DLB319" s="840"/>
      <c r="DLC319" s="840"/>
      <c r="DLD319" s="840"/>
      <c r="DLE319" s="840"/>
      <c r="DLF319" s="840"/>
      <c r="DLG319" s="840"/>
      <c r="DLH319" s="840"/>
      <c r="DLI319" s="840"/>
      <c r="DLJ319" s="840"/>
      <c r="DLK319" s="840"/>
      <c r="DLL319" s="840"/>
      <c r="DLM319" s="840"/>
      <c r="DLN319" s="840"/>
      <c r="DLO319" s="840"/>
      <c r="DLP319" s="840"/>
      <c r="DLQ319" s="840"/>
      <c r="DLR319" s="840"/>
      <c r="DLS319" s="840"/>
      <c r="DLT319" s="840"/>
      <c r="DLU319" s="840"/>
      <c r="DLV319" s="840"/>
      <c r="DLW319" s="840"/>
      <c r="DLX319" s="840"/>
      <c r="DLY319" s="840"/>
      <c r="DLZ319" s="840"/>
      <c r="DMA319" s="840"/>
      <c r="DMB319" s="840"/>
      <c r="DMC319" s="840"/>
      <c r="DMD319" s="840"/>
      <c r="DME319" s="840"/>
      <c r="DMF319" s="840"/>
      <c r="DMG319" s="840"/>
      <c r="DMH319" s="840"/>
      <c r="DMI319" s="840"/>
      <c r="DMJ319" s="840"/>
      <c r="DMK319" s="840"/>
      <c r="DML319" s="840"/>
      <c r="DMM319" s="840"/>
      <c r="DMN319" s="840"/>
      <c r="DMO319" s="840"/>
      <c r="DMP319" s="840"/>
      <c r="DMQ319" s="840"/>
      <c r="DMR319" s="840"/>
      <c r="DMS319" s="840"/>
      <c r="DMT319" s="840"/>
      <c r="DMU319" s="840"/>
      <c r="DMV319" s="840"/>
      <c r="DMW319" s="840"/>
      <c r="DMX319" s="840"/>
      <c r="DMY319" s="840"/>
      <c r="DMZ319" s="840"/>
      <c r="DNA319" s="840"/>
      <c r="DNB319" s="840"/>
      <c r="DNC319" s="840"/>
      <c r="DND319" s="840"/>
      <c r="DNE319" s="840"/>
      <c r="DNF319" s="840"/>
      <c r="DNG319" s="840"/>
      <c r="DNH319" s="840"/>
      <c r="DNI319" s="840"/>
      <c r="DNJ319" s="840"/>
      <c r="DNK319" s="840"/>
      <c r="DNL319" s="840"/>
      <c r="DNM319" s="840"/>
      <c r="DNN319" s="840"/>
      <c r="DNO319" s="840"/>
      <c r="DNP319" s="840"/>
      <c r="DNQ319" s="840"/>
      <c r="DNR319" s="840"/>
      <c r="DNS319" s="840"/>
      <c r="DNT319" s="840"/>
      <c r="DNU319" s="840"/>
      <c r="DNV319" s="840"/>
      <c r="DNW319" s="840"/>
      <c r="DNX319" s="840"/>
      <c r="DNY319" s="840"/>
      <c r="DNZ319" s="840"/>
      <c r="DOA319" s="840"/>
      <c r="DOB319" s="840"/>
      <c r="DOC319" s="840"/>
      <c r="DOD319" s="840"/>
      <c r="DOE319" s="840"/>
      <c r="DOF319" s="840"/>
      <c r="DOG319" s="840"/>
      <c r="DOH319" s="840"/>
      <c r="DOI319" s="840"/>
      <c r="DOJ319" s="840"/>
      <c r="DOK319" s="840"/>
      <c r="DOL319" s="840"/>
      <c r="DOM319" s="840"/>
      <c r="DON319" s="840"/>
      <c r="DOO319" s="840"/>
      <c r="DOP319" s="840"/>
      <c r="DOQ319" s="840"/>
      <c r="DOR319" s="840"/>
      <c r="DOS319" s="840"/>
      <c r="DOT319" s="840"/>
      <c r="DOU319" s="840"/>
      <c r="DOV319" s="840"/>
      <c r="DOW319" s="840"/>
      <c r="DOX319" s="840"/>
      <c r="DOY319" s="840"/>
      <c r="DOZ319" s="840"/>
      <c r="DPA319" s="840"/>
      <c r="DPB319" s="840"/>
      <c r="DPC319" s="840"/>
      <c r="DPD319" s="840"/>
      <c r="DPE319" s="840"/>
      <c r="DPF319" s="840"/>
      <c r="DPG319" s="840"/>
      <c r="DPH319" s="840"/>
      <c r="DPI319" s="840"/>
      <c r="DPJ319" s="840"/>
      <c r="DPK319" s="840"/>
      <c r="DPL319" s="840"/>
      <c r="DPM319" s="840"/>
      <c r="DPN319" s="840"/>
      <c r="DPO319" s="840"/>
      <c r="DPP319" s="840"/>
      <c r="DPQ319" s="840"/>
      <c r="DPR319" s="840"/>
      <c r="DPS319" s="840"/>
      <c r="DPT319" s="840"/>
      <c r="DPU319" s="840"/>
      <c r="DPV319" s="840"/>
      <c r="DPW319" s="840"/>
      <c r="DPX319" s="840"/>
      <c r="DPY319" s="840"/>
      <c r="DPZ319" s="840"/>
      <c r="DQA319" s="840"/>
      <c r="DQB319" s="840"/>
      <c r="DQC319" s="840"/>
      <c r="DQD319" s="840"/>
      <c r="DQE319" s="840"/>
      <c r="DQF319" s="840"/>
      <c r="DQG319" s="840"/>
      <c r="DQH319" s="840"/>
      <c r="DQI319" s="840"/>
      <c r="DQJ319" s="840"/>
      <c r="DQK319" s="840"/>
      <c r="DQL319" s="840"/>
      <c r="DQM319" s="840"/>
      <c r="DQN319" s="840"/>
      <c r="DQO319" s="840"/>
      <c r="DQP319" s="840"/>
      <c r="DQQ319" s="840"/>
      <c r="DQR319" s="840"/>
      <c r="DQS319" s="840"/>
      <c r="DQT319" s="840"/>
      <c r="DQU319" s="840"/>
      <c r="DQV319" s="840"/>
      <c r="DQW319" s="840"/>
      <c r="DQX319" s="840"/>
      <c r="DQY319" s="840"/>
      <c r="DQZ319" s="840"/>
      <c r="DRA319" s="840"/>
      <c r="DRB319" s="840"/>
      <c r="DRC319" s="840"/>
      <c r="DRD319" s="840"/>
      <c r="DRE319" s="840"/>
      <c r="DRF319" s="840"/>
      <c r="DRG319" s="840"/>
      <c r="DRH319" s="840"/>
      <c r="DRI319" s="840"/>
      <c r="DRJ319" s="840"/>
      <c r="DRK319" s="840"/>
      <c r="DRL319" s="840"/>
      <c r="DRM319" s="840"/>
      <c r="DRN319" s="840"/>
      <c r="DRO319" s="840"/>
      <c r="DRP319" s="840"/>
      <c r="DRQ319" s="840"/>
      <c r="DRR319" s="840"/>
      <c r="DRS319" s="840"/>
      <c r="DRT319" s="840"/>
      <c r="DRU319" s="840"/>
      <c r="DRV319" s="840"/>
      <c r="DRW319" s="840"/>
      <c r="DRX319" s="840"/>
      <c r="DRY319" s="840"/>
      <c r="DRZ319" s="840"/>
      <c r="DSA319" s="840"/>
      <c r="DSB319" s="840"/>
      <c r="DSC319" s="840"/>
      <c r="DSD319" s="840"/>
      <c r="DSE319" s="840"/>
      <c r="DSF319" s="840"/>
      <c r="DSG319" s="840"/>
      <c r="DSH319" s="840"/>
      <c r="DSI319" s="840"/>
      <c r="DSJ319" s="840"/>
      <c r="DSK319" s="840"/>
      <c r="DSL319" s="840"/>
      <c r="DSM319" s="840"/>
      <c r="DSN319" s="840"/>
      <c r="DSO319" s="840"/>
      <c r="DSP319" s="840"/>
      <c r="DSQ319" s="840"/>
      <c r="DSR319" s="840"/>
      <c r="DSS319" s="840"/>
      <c r="DST319" s="840"/>
      <c r="DSU319" s="840"/>
      <c r="DSV319" s="840"/>
      <c r="DSW319" s="840"/>
      <c r="DSX319" s="840"/>
      <c r="DSY319" s="840"/>
      <c r="DSZ319" s="840"/>
      <c r="DTA319" s="840"/>
      <c r="DTB319" s="840"/>
      <c r="DTC319" s="840"/>
      <c r="DTD319" s="840"/>
      <c r="DTE319" s="840"/>
      <c r="DTF319" s="840"/>
      <c r="DTG319" s="840"/>
      <c r="DTH319" s="840"/>
      <c r="DTI319" s="840"/>
      <c r="DTJ319" s="840"/>
      <c r="DTK319" s="840"/>
      <c r="DTL319" s="840"/>
      <c r="DTM319" s="840"/>
      <c r="DTN319" s="840"/>
      <c r="DTO319" s="840"/>
      <c r="DTP319" s="840"/>
      <c r="DTQ319" s="840"/>
      <c r="DTR319" s="840"/>
      <c r="DTS319" s="840"/>
      <c r="DTT319" s="840"/>
      <c r="DTU319" s="840"/>
      <c r="DTV319" s="840"/>
      <c r="DTW319" s="840"/>
      <c r="DTX319" s="840"/>
      <c r="DTY319" s="840"/>
      <c r="DTZ319" s="840"/>
      <c r="DUA319" s="840"/>
      <c r="DUB319" s="840"/>
      <c r="DUC319" s="840"/>
      <c r="DUD319" s="840"/>
      <c r="DUE319" s="840"/>
      <c r="DUF319" s="840"/>
      <c r="DUG319" s="840"/>
      <c r="DUH319" s="840"/>
      <c r="DUI319" s="840"/>
      <c r="DUJ319" s="840"/>
      <c r="DUK319" s="840"/>
      <c r="DUL319" s="840"/>
      <c r="DUM319" s="840"/>
      <c r="DUN319" s="840"/>
      <c r="DUO319" s="840"/>
      <c r="DUP319" s="840"/>
      <c r="DUQ319" s="840"/>
      <c r="DUR319" s="840"/>
      <c r="DUS319" s="840"/>
      <c r="DUT319" s="840"/>
      <c r="DUU319" s="840"/>
      <c r="DUV319" s="840"/>
      <c r="DUW319" s="840"/>
      <c r="DUX319" s="840"/>
      <c r="DUY319" s="840"/>
      <c r="DUZ319" s="840"/>
      <c r="DVA319" s="840"/>
      <c r="DVB319" s="840"/>
      <c r="DVC319" s="840"/>
      <c r="DVD319" s="840"/>
      <c r="DVE319" s="840"/>
      <c r="DVF319" s="840"/>
      <c r="DVG319" s="840"/>
      <c r="DVH319" s="840"/>
      <c r="DVI319" s="840"/>
      <c r="DVJ319" s="840"/>
      <c r="DVK319" s="840"/>
      <c r="DVL319" s="840"/>
      <c r="DVM319" s="840"/>
      <c r="DVN319" s="840"/>
      <c r="DVO319" s="840"/>
      <c r="DVP319" s="840"/>
      <c r="DVQ319" s="840"/>
      <c r="DVR319" s="840"/>
      <c r="DVS319" s="840"/>
      <c r="DVT319" s="840"/>
      <c r="DVU319" s="840"/>
      <c r="DVV319" s="840"/>
      <c r="DVW319" s="840"/>
      <c r="DVX319" s="840"/>
      <c r="DVY319" s="840"/>
      <c r="DVZ319" s="840"/>
      <c r="DWA319" s="840"/>
      <c r="DWB319" s="840"/>
      <c r="DWC319" s="840"/>
      <c r="DWD319" s="840"/>
      <c r="DWE319" s="840"/>
      <c r="DWF319" s="840"/>
      <c r="DWG319" s="840"/>
      <c r="DWH319" s="840"/>
      <c r="DWI319" s="840"/>
      <c r="DWJ319" s="840"/>
      <c r="DWK319" s="840"/>
      <c r="DWL319" s="840"/>
      <c r="DWM319" s="840"/>
      <c r="DWN319" s="840"/>
      <c r="DWO319" s="840"/>
      <c r="DWP319" s="840"/>
      <c r="DWQ319" s="840"/>
      <c r="DWR319" s="840"/>
      <c r="DWS319" s="840"/>
      <c r="DWT319" s="840"/>
      <c r="DWU319" s="840"/>
      <c r="DWV319" s="840"/>
      <c r="DWW319" s="840"/>
      <c r="DWX319" s="840"/>
      <c r="DWY319" s="840"/>
      <c r="DWZ319" s="840"/>
      <c r="DXA319" s="840"/>
      <c r="DXB319" s="840"/>
      <c r="DXC319" s="840"/>
      <c r="DXD319" s="840"/>
      <c r="DXE319" s="840"/>
      <c r="DXF319" s="840"/>
      <c r="DXG319" s="840"/>
      <c r="DXH319" s="840"/>
      <c r="DXI319" s="840"/>
      <c r="DXJ319" s="840"/>
      <c r="DXK319" s="840"/>
      <c r="DXL319" s="840"/>
      <c r="DXM319" s="840"/>
      <c r="DXN319" s="840"/>
      <c r="DXO319" s="840"/>
      <c r="DXP319" s="840"/>
      <c r="DXQ319" s="840"/>
      <c r="DXR319" s="840"/>
      <c r="DXS319" s="840"/>
      <c r="DXT319" s="840"/>
      <c r="DXU319" s="840"/>
      <c r="DXV319" s="840"/>
      <c r="DXW319" s="840"/>
      <c r="DXX319" s="840"/>
      <c r="DXY319" s="840"/>
      <c r="DXZ319" s="840"/>
      <c r="DYA319" s="840"/>
      <c r="DYB319" s="840"/>
      <c r="DYC319" s="840"/>
      <c r="DYD319" s="840"/>
      <c r="DYE319" s="840"/>
      <c r="DYF319" s="840"/>
      <c r="DYG319" s="840"/>
      <c r="DYH319" s="840"/>
      <c r="DYI319" s="840"/>
      <c r="DYJ319" s="840"/>
      <c r="DYK319" s="840"/>
      <c r="DYL319" s="840"/>
      <c r="DYM319" s="840"/>
      <c r="DYN319" s="840"/>
      <c r="DYO319" s="840"/>
      <c r="DYP319" s="840"/>
      <c r="DYQ319" s="840"/>
      <c r="DYR319" s="840"/>
      <c r="DYS319" s="840"/>
      <c r="DYT319" s="840"/>
      <c r="DYU319" s="840"/>
      <c r="DYV319" s="840"/>
      <c r="DYW319" s="840"/>
      <c r="DYX319" s="840"/>
      <c r="DYY319" s="840"/>
      <c r="DYZ319" s="840"/>
      <c r="DZA319" s="840"/>
      <c r="DZB319" s="840"/>
      <c r="DZC319" s="840"/>
      <c r="DZD319" s="840"/>
      <c r="DZE319" s="840"/>
      <c r="DZF319" s="840"/>
      <c r="DZG319" s="840"/>
      <c r="DZH319" s="840"/>
      <c r="DZI319" s="840"/>
      <c r="DZJ319" s="840"/>
      <c r="DZK319" s="840"/>
      <c r="DZL319" s="840"/>
      <c r="DZM319" s="840"/>
      <c r="DZN319" s="840"/>
      <c r="DZO319" s="840"/>
      <c r="DZP319" s="840"/>
      <c r="DZQ319" s="840"/>
      <c r="DZR319" s="840"/>
      <c r="DZS319" s="840"/>
      <c r="DZT319" s="840"/>
      <c r="DZU319" s="840"/>
      <c r="DZV319" s="840"/>
      <c r="DZW319" s="840"/>
      <c r="DZX319" s="840"/>
      <c r="DZY319" s="840"/>
      <c r="DZZ319" s="840"/>
      <c r="EAA319" s="840"/>
      <c r="EAB319" s="840"/>
      <c r="EAC319" s="840"/>
      <c r="EAD319" s="840"/>
      <c r="EAE319" s="840"/>
      <c r="EAF319" s="840"/>
      <c r="EAG319" s="840"/>
      <c r="EAH319" s="840"/>
      <c r="EAI319" s="840"/>
      <c r="EAJ319" s="840"/>
      <c r="EAK319" s="840"/>
      <c r="EAL319" s="840"/>
      <c r="EAM319" s="840"/>
      <c r="EAN319" s="840"/>
      <c r="EAO319" s="840"/>
      <c r="EAP319" s="840"/>
      <c r="EAQ319" s="840"/>
      <c r="EAR319" s="840"/>
      <c r="EAS319" s="840"/>
      <c r="EAT319" s="840"/>
      <c r="EAU319" s="840"/>
      <c r="EAV319" s="840"/>
      <c r="EAW319" s="840"/>
      <c r="EAX319" s="840"/>
      <c r="EAY319" s="840"/>
      <c r="EAZ319" s="840"/>
      <c r="EBA319" s="840"/>
      <c r="EBB319" s="840"/>
      <c r="EBC319" s="840"/>
      <c r="EBD319" s="840"/>
      <c r="EBE319" s="840"/>
      <c r="EBF319" s="840"/>
      <c r="EBG319" s="840"/>
      <c r="EBH319" s="840"/>
      <c r="EBI319" s="840"/>
      <c r="EBJ319" s="840"/>
      <c r="EBK319" s="840"/>
      <c r="EBL319" s="840"/>
      <c r="EBM319" s="840"/>
      <c r="EBN319" s="840"/>
      <c r="EBO319" s="840"/>
      <c r="EBP319" s="840"/>
      <c r="EBQ319" s="840"/>
      <c r="EBR319" s="840"/>
      <c r="EBS319" s="840"/>
      <c r="EBT319" s="840"/>
      <c r="EBU319" s="840"/>
      <c r="EBV319" s="840"/>
      <c r="EBW319" s="840"/>
      <c r="EBX319" s="840"/>
      <c r="EBY319" s="840"/>
      <c r="EBZ319" s="840"/>
      <c r="ECA319" s="840"/>
      <c r="ECB319" s="840"/>
      <c r="ECC319" s="840"/>
      <c r="ECD319" s="840"/>
      <c r="ECE319" s="840"/>
      <c r="ECF319" s="840"/>
      <c r="ECG319" s="840"/>
      <c r="ECH319" s="840"/>
      <c r="ECI319" s="840"/>
      <c r="ECJ319" s="840"/>
      <c r="ECK319" s="840"/>
      <c r="ECL319" s="840"/>
      <c r="ECM319" s="840"/>
      <c r="ECN319" s="840"/>
      <c r="ECO319" s="840"/>
      <c r="ECP319" s="840"/>
      <c r="ECQ319" s="840"/>
      <c r="ECR319" s="840"/>
      <c r="ECS319" s="840"/>
      <c r="ECT319" s="840"/>
      <c r="ECU319" s="840"/>
      <c r="ECV319" s="840"/>
      <c r="ECW319" s="840"/>
      <c r="ECX319" s="840"/>
      <c r="ECY319" s="840"/>
      <c r="ECZ319" s="840"/>
      <c r="EDA319" s="840"/>
      <c r="EDB319" s="840"/>
      <c r="EDC319" s="840"/>
      <c r="EDD319" s="840"/>
      <c r="EDE319" s="840"/>
      <c r="EDF319" s="840"/>
      <c r="EDG319" s="840"/>
      <c r="EDH319" s="840"/>
      <c r="EDI319" s="840"/>
      <c r="EDJ319" s="840"/>
      <c r="EDK319" s="840"/>
      <c r="EDL319" s="840"/>
      <c r="EDM319" s="840"/>
      <c r="EDN319" s="840"/>
      <c r="EDO319" s="840"/>
      <c r="EDP319" s="840"/>
      <c r="EDQ319" s="840"/>
      <c r="EDR319" s="840"/>
      <c r="EDS319" s="840"/>
      <c r="EDT319" s="840"/>
      <c r="EDU319" s="840"/>
      <c r="EDV319" s="840"/>
      <c r="EDW319" s="840"/>
      <c r="EDX319" s="840"/>
      <c r="EDY319" s="840"/>
      <c r="EDZ319" s="840"/>
      <c r="EEA319" s="840"/>
      <c r="EEB319" s="840"/>
      <c r="EEC319" s="840"/>
      <c r="EED319" s="840"/>
      <c r="EEE319" s="840"/>
      <c r="EEF319" s="840"/>
      <c r="EEG319" s="840"/>
      <c r="EEH319" s="840"/>
      <c r="EEI319" s="840"/>
      <c r="EEJ319" s="840"/>
      <c r="EEK319" s="840"/>
      <c r="EEL319" s="840"/>
      <c r="EEM319" s="840"/>
      <c r="EEN319" s="840"/>
      <c r="EEO319" s="840"/>
      <c r="EEP319" s="840"/>
      <c r="EEQ319" s="840"/>
      <c r="EER319" s="840"/>
      <c r="EES319" s="840"/>
      <c r="EET319" s="840"/>
      <c r="EEU319" s="840"/>
      <c r="EEV319" s="840"/>
      <c r="EEW319" s="840"/>
      <c r="EEX319" s="840"/>
      <c r="EEY319" s="840"/>
      <c r="EEZ319" s="840"/>
      <c r="EFA319" s="840"/>
      <c r="EFB319" s="840"/>
      <c r="EFC319" s="840"/>
      <c r="EFD319" s="840"/>
      <c r="EFE319" s="840"/>
      <c r="EFF319" s="840"/>
      <c r="EFG319" s="840"/>
      <c r="EFH319" s="840"/>
      <c r="EFI319" s="840"/>
      <c r="EFJ319" s="840"/>
      <c r="EFK319" s="840"/>
      <c r="EFL319" s="840"/>
      <c r="EFM319" s="840"/>
      <c r="EFN319" s="840"/>
      <c r="EFO319" s="840"/>
      <c r="EFP319" s="840"/>
      <c r="EFQ319" s="840"/>
      <c r="EFR319" s="840"/>
      <c r="EFS319" s="840"/>
      <c r="EFT319" s="840"/>
      <c r="EFU319" s="840"/>
      <c r="EFV319" s="840"/>
      <c r="EFW319" s="840"/>
      <c r="EFX319" s="840"/>
      <c r="EFY319" s="840"/>
      <c r="EFZ319" s="840"/>
      <c r="EGA319" s="840"/>
      <c r="EGB319" s="840"/>
      <c r="EGC319" s="840"/>
      <c r="EGD319" s="840"/>
      <c r="EGE319" s="840"/>
      <c r="EGF319" s="840"/>
      <c r="EGG319" s="840"/>
      <c r="EGH319" s="840"/>
      <c r="EGI319" s="840"/>
      <c r="EGJ319" s="840"/>
      <c r="EGK319" s="840"/>
      <c r="EGL319" s="840"/>
      <c r="EGM319" s="840"/>
      <c r="EGN319" s="840"/>
      <c r="EGO319" s="840"/>
      <c r="EGP319" s="840"/>
      <c r="EGQ319" s="840"/>
      <c r="EGR319" s="840"/>
      <c r="EGS319" s="840"/>
      <c r="EGT319" s="840"/>
      <c r="EGU319" s="840"/>
      <c r="EGV319" s="840"/>
      <c r="EGW319" s="840"/>
      <c r="EGX319" s="840"/>
      <c r="EGY319" s="840"/>
      <c r="EGZ319" s="840"/>
      <c r="EHA319" s="840"/>
      <c r="EHB319" s="840"/>
      <c r="EHC319" s="840"/>
      <c r="EHD319" s="840"/>
      <c r="EHE319" s="840"/>
      <c r="EHF319" s="840"/>
      <c r="EHG319" s="840"/>
      <c r="EHH319" s="840"/>
      <c r="EHI319" s="840"/>
      <c r="EHJ319" s="840"/>
      <c r="EHK319" s="840"/>
      <c r="EHL319" s="840"/>
      <c r="EHM319" s="840"/>
      <c r="EHN319" s="840"/>
      <c r="EHO319" s="840"/>
      <c r="EHP319" s="840"/>
      <c r="EHQ319" s="840"/>
      <c r="EHR319" s="840"/>
      <c r="EHS319" s="840"/>
      <c r="EHT319" s="840"/>
      <c r="EHU319" s="840"/>
      <c r="EHV319" s="840"/>
      <c r="EHW319" s="840"/>
      <c r="EHX319" s="840"/>
      <c r="EHY319" s="840"/>
      <c r="EHZ319" s="840"/>
      <c r="EIA319" s="840"/>
      <c r="EIB319" s="840"/>
      <c r="EIC319" s="840"/>
      <c r="EID319" s="840"/>
      <c r="EIE319" s="840"/>
      <c r="EIF319" s="840"/>
      <c r="EIG319" s="840"/>
      <c r="EIH319" s="840"/>
      <c r="EII319" s="840"/>
      <c r="EIJ319" s="840"/>
      <c r="EIK319" s="840"/>
      <c r="EIL319" s="840"/>
      <c r="EIM319" s="840"/>
      <c r="EIN319" s="840"/>
      <c r="EIO319" s="840"/>
      <c r="EIP319" s="840"/>
      <c r="EIQ319" s="840"/>
      <c r="EIR319" s="840"/>
      <c r="EIS319" s="840"/>
      <c r="EIT319" s="840"/>
      <c r="EIU319" s="840"/>
      <c r="EIV319" s="840"/>
      <c r="EIW319" s="840"/>
      <c r="EIX319" s="840"/>
      <c r="EIY319" s="840"/>
      <c r="EIZ319" s="840"/>
      <c r="EJA319" s="840"/>
      <c r="EJB319" s="840"/>
      <c r="EJC319" s="840"/>
      <c r="EJD319" s="840"/>
      <c r="EJE319" s="840"/>
      <c r="EJF319" s="840"/>
      <c r="EJG319" s="840"/>
      <c r="EJH319" s="840"/>
      <c r="EJI319" s="840"/>
      <c r="EJJ319" s="840"/>
      <c r="EJK319" s="840"/>
      <c r="EJL319" s="840"/>
      <c r="EJM319" s="840"/>
      <c r="EJN319" s="840"/>
      <c r="EJO319" s="840"/>
      <c r="EJP319" s="840"/>
      <c r="EJQ319" s="840"/>
      <c r="EJR319" s="840"/>
      <c r="EJS319" s="840"/>
      <c r="EJT319" s="840"/>
      <c r="EJU319" s="840"/>
      <c r="EJV319" s="840"/>
      <c r="EJW319" s="840"/>
      <c r="EJX319" s="840"/>
      <c r="EJY319" s="840"/>
      <c r="EJZ319" s="840"/>
      <c r="EKA319" s="840"/>
      <c r="EKB319" s="840"/>
      <c r="EKC319" s="840"/>
      <c r="EKD319" s="840"/>
      <c r="EKE319" s="840"/>
      <c r="EKF319" s="840"/>
      <c r="EKG319" s="840"/>
      <c r="EKH319" s="840"/>
      <c r="EKI319" s="840"/>
      <c r="EKJ319" s="840"/>
      <c r="EKK319" s="840"/>
      <c r="EKL319" s="840"/>
      <c r="EKM319" s="840"/>
      <c r="EKN319" s="840"/>
      <c r="EKO319" s="840"/>
      <c r="EKP319" s="840"/>
      <c r="EKQ319" s="840"/>
      <c r="EKR319" s="840"/>
      <c r="EKS319" s="840"/>
      <c r="EKT319" s="840"/>
      <c r="EKU319" s="840"/>
      <c r="EKV319" s="840"/>
      <c r="EKW319" s="840"/>
      <c r="EKX319" s="840"/>
      <c r="EKY319" s="840"/>
      <c r="EKZ319" s="840"/>
      <c r="ELA319" s="840"/>
      <c r="ELB319" s="840"/>
      <c r="ELC319" s="840"/>
      <c r="ELD319" s="840"/>
      <c r="ELE319" s="840"/>
      <c r="ELF319" s="840"/>
      <c r="ELG319" s="840"/>
      <c r="ELH319" s="840"/>
      <c r="ELI319" s="840"/>
      <c r="ELJ319" s="840"/>
      <c r="ELK319" s="840"/>
      <c r="ELL319" s="840"/>
      <c r="ELM319" s="840"/>
      <c r="ELN319" s="840"/>
      <c r="ELO319" s="840"/>
      <c r="ELP319" s="840"/>
      <c r="ELQ319" s="840"/>
      <c r="ELR319" s="840"/>
      <c r="ELS319" s="840"/>
      <c r="ELT319" s="840"/>
      <c r="ELU319" s="840"/>
      <c r="ELV319" s="840"/>
      <c r="ELW319" s="840"/>
      <c r="ELX319" s="840"/>
      <c r="ELY319" s="840"/>
      <c r="ELZ319" s="840"/>
      <c r="EMA319" s="840"/>
      <c r="EMB319" s="840"/>
      <c r="EMC319" s="840"/>
      <c r="EMD319" s="840"/>
      <c r="EME319" s="840"/>
      <c r="EMF319" s="840"/>
      <c r="EMG319" s="840"/>
      <c r="EMH319" s="840"/>
      <c r="EMI319" s="840"/>
      <c r="EMJ319" s="840"/>
      <c r="EMK319" s="840"/>
      <c r="EML319" s="840"/>
      <c r="EMM319" s="840"/>
      <c r="EMN319" s="840"/>
      <c r="EMO319" s="840"/>
      <c r="EMP319" s="840"/>
      <c r="EMQ319" s="840"/>
      <c r="EMR319" s="840"/>
      <c r="EMS319" s="840"/>
      <c r="EMT319" s="840"/>
      <c r="EMU319" s="840"/>
      <c r="EMV319" s="840"/>
      <c r="EMW319" s="840"/>
      <c r="EMX319" s="840"/>
      <c r="EMY319" s="840"/>
      <c r="EMZ319" s="840"/>
      <c r="ENA319" s="840"/>
      <c r="ENB319" s="840"/>
      <c r="ENC319" s="840"/>
      <c r="END319" s="840"/>
      <c r="ENE319" s="840"/>
      <c r="ENF319" s="840"/>
      <c r="ENG319" s="840"/>
      <c r="ENH319" s="840"/>
      <c r="ENI319" s="840"/>
      <c r="ENJ319" s="840"/>
      <c r="ENK319" s="840"/>
      <c r="ENL319" s="840"/>
      <c r="ENM319" s="840"/>
      <c r="ENN319" s="840"/>
      <c r="ENO319" s="840"/>
      <c r="ENP319" s="840"/>
      <c r="ENQ319" s="840"/>
      <c r="ENR319" s="840"/>
      <c r="ENS319" s="840"/>
      <c r="ENT319" s="840"/>
      <c r="ENU319" s="840"/>
      <c r="ENV319" s="840"/>
      <c r="ENW319" s="840"/>
      <c r="ENX319" s="840"/>
      <c r="ENY319" s="840"/>
      <c r="ENZ319" s="840"/>
      <c r="EOA319" s="840"/>
      <c r="EOB319" s="840"/>
      <c r="EOC319" s="840"/>
      <c r="EOD319" s="840"/>
      <c r="EOE319" s="840"/>
      <c r="EOF319" s="840"/>
      <c r="EOG319" s="840"/>
      <c r="EOH319" s="840"/>
      <c r="EOI319" s="840"/>
      <c r="EOJ319" s="840"/>
      <c r="EOK319" s="840"/>
      <c r="EOL319" s="840"/>
      <c r="EOM319" s="840"/>
      <c r="EON319" s="840"/>
      <c r="EOO319" s="840"/>
      <c r="EOP319" s="840"/>
      <c r="EOQ319" s="840"/>
      <c r="EOR319" s="840"/>
      <c r="EOS319" s="840"/>
      <c r="EOT319" s="840"/>
      <c r="EOU319" s="840"/>
      <c r="EOV319" s="840"/>
      <c r="EOW319" s="840"/>
      <c r="EOX319" s="840"/>
      <c r="EOY319" s="840"/>
      <c r="EOZ319" s="840"/>
      <c r="EPA319" s="840"/>
      <c r="EPB319" s="840"/>
      <c r="EPC319" s="840"/>
      <c r="EPD319" s="840"/>
      <c r="EPE319" s="840"/>
      <c r="EPF319" s="840"/>
      <c r="EPG319" s="840"/>
      <c r="EPH319" s="840"/>
      <c r="EPI319" s="840"/>
      <c r="EPJ319" s="840"/>
      <c r="EPK319" s="840"/>
      <c r="EPL319" s="840"/>
      <c r="EPM319" s="840"/>
      <c r="EPN319" s="840"/>
      <c r="EPO319" s="840"/>
      <c r="EPP319" s="840"/>
      <c r="EPQ319" s="840"/>
      <c r="EPR319" s="840"/>
      <c r="EPS319" s="840"/>
      <c r="EPT319" s="840"/>
      <c r="EPU319" s="840"/>
      <c r="EPV319" s="840"/>
      <c r="EPW319" s="840"/>
      <c r="EPX319" s="840"/>
      <c r="EPY319" s="840"/>
      <c r="EPZ319" s="840"/>
      <c r="EQA319" s="840"/>
      <c r="EQB319" s="840"/>
      <c r="EQC319" s="840"/>
      <c r="EQD319" s="840"/>
      <c r="EQE319" s="840"/>
      <c r="EQF319" s="840"/>
      <c r="EQG319" s="840"/>
      <c r="EQH319" s="840"/>
      <c r="EQI319" s="840"/>
      <c r="EQJ319" s="840"/>
      <c r="EQK319" s="840"/>
      <c r="EQL319" s="840"/>
      <c r="EQM319" s="840"/>
      <c r="EQN319" s="840"/>
      <c r="EQO319" s="840"/>
      <c r="EQP319" s="840"/>
      <c r="EQQ319" s="840"/>
      <c r="EQR319" s="840"/>
      <c r="EQS319" s="840"/>
      <c r="EQT319" s="840"/>
      <c r="EQU319" s="840"/>
      <c r="EQV319" s="840"/>
      <c r="EQW319" s="840"/>
      <c r="EQX319" s="840"/>
      <c r="EQY319" s="840"/>
      <c r="EQZ319" s="840"/>
      <c r="ERA319" s="840"/>
      <c r="ERB319" s="840"/>
      <c r="ERC319" s="840"/>
      <c r="ERD319" s="840"/>
      <c r="ERE319" s="840"/>
      <c r="ERF319" s="840"/>
      <c r="ERG319" s="840"/>
      <c r="ERH319" s="840"/>
      <c r="ERI319" s="840"/>
      <c r="ERJ319" s="840"/>
      <c r="ERK319" s="840"/>
      <c r="ERL319" s="840"/>
      <c r="ERM319" s="840"/>
      <c r="ERN319" s="840"/>
      <c r="ERO319" s="840"/>
      <c r="ERP319" s="840"/>
      <c r="ERQ319" s="840"/>
      <c r="ERR319" s="840"/>
      <c r="ERS319" s="840"/>
      <c r="ERT319" s="840"/>
      <c r="ERU319" s="840"/>
      <c r="ERV319" s="840"/>
      <c r="ERW319" s="840"/>
      <c r="ERX319" s="840"/>
      <c r="ERY319" s="840"/>
      <c r="ERZ319" s="840"/>
      <c r="ESA319" s="840"/>
      <c r="ESB319" s="840"/>
      <c r="ESC319" s="840"/>
      <c r="ESD319" s="840"/>
      <c r="ESE319" s="840"/>
      <c r="ESF319" s="840"/>
      <c r="ESG319" s="840"/>
      <c r="ESH319" s="840"/>
      <c r="ESI319" s="840"/>
      <c r="ESJ319" s="840"/>
      <c r="ESK319" s="840"/>
      <c r="ESL319" s="840"/>
      <c r="ESM319" s="840"/>
      <c r="ESN319" s="840"/>
      <c r="ESO319" s="840"/>
      <c r="ESP319" s="840"/>
      <c r="ESQ319" s="840"/>
      <c r="ESR319" s="840"/>
      <c r="ESS319" s="840"/>
      <c r="EST319" s="840"/>
      <c r="ESU319" s="840"/>
      <c r="ESV319" s="840"/>
      <c r="ESW319" s="840"/>
      <c r="ESX319" s="840"/>
      <c r="ESY319" s="840"/>
      <c r="ESZ319" s="840"/>
      <c r="ETA319" s="840"/>
      <c r="ETB319" s="840"/>
      <c r="ETC319" s="840"/>
      <c r="ETD319" s="840"/>
      <c r="ETE319" s="840"/>
      <c r="ETF319" s="840"/>
      <c r="ETG319" s="840"/>
      <c r="ETH319" s="840"/>
      <c r="ETI319" s="840"/>
      <c r="ETJ319" s="840"/>
      <c r="ETK319" s="840"/>
      <c r="ETL319" s="840"/>
      <c r="ETM319" s="840"/>
      <c r="ETN319" s="840"/>
      <c r="ETO319" s="840"/>
      <c r="ETP319" s="840"/>
      <c r="ETQ319" s="840"/>
      <c r="ETR319" s="840"/>
      <c r="ETS319" s="840"/>
      <c r="ETT319" s="840"/>
      <c r="ETU319" s="840"/>
      <c r="ETV319" s="840"/>
      <c r="ETW319" s="840"/>
      <c r="ETX319" s="840"/>
      <c r="ETY319" s="840"/>
      <c r="ETZ319" s="840"/>
      <c r="EUA319" s="840"/>
      <c r="EUB319" s="840"/>
      <c r="EUC319" s="840"/>
      <c r="EUD319" s="840"/>
      <c r="EUE319" s="840"/>
      <c r="EUF319" s="840"/>
      <c r="EUG319" s="840"/>
      <c r="EUH319" s="840"/>
      <c r="EUI319" s="840"/>
      <c r="EUJ319" s="840"/>
      <c r="EUK319" s="840"/>
      <c r="EUL319" s="840"/>
      <c r="EUM319" s="840"/>
      <c r="EUN319" s="840"/>
      <c r="EUO319" s="840"/>
      <c r="EUP319" s="840"/>
      <c r="EUQ319" s="840"/>
      <c r="EUR319" s="840"/>
      <c r="EUS319" s="840"/>
      <c r="EUT319" s="840"/>
      <c r="EUU319" s="840"/>
      <c r="EUV319" s="840"/>
      <c r="EUW319" s="840"/>
      <c r="EUX319" s="840"/>
      <c r="EUY319" s="840"/>
      <c r="EUZ319" s="840"/>
      <c r="EVA319" s="840"/>
      <c r="EVB319" s="840"/>
      <c r="EVC319" s="840"/>
      <c r="EVD319" s="840"/>
      <c r="EVE319" s="840"/>
      <c r="EVF319" s="840"/>
      <c r="EVG319" s="840"/>
      <c r="EVH319" s="840"/>
      <c r="EVI319" s="840"/>
      <c r="EVJ319" s="840"/>
      <c r="EVK319" s="840"/>
      <c r="EVL319" s="840"/>
      <c r="EVM319" s="840"/>
      <c r="EVN319" s="840"/>
      <c r="EVO319" s="840"/>
      <c r="EVP319" s="840"/>
      <c r="EVQ319" s="840"/>
      <c r="EVR319" s="840"/>
      <c r="EVS319" s="840"/>
      <c r="EVT319" s="840"/>
      <c r="EVU319" s="840"/>
      <c r="EVV319" s="840"/>
      <c r="EVW319" s="840"/>
      <c r="EVX319" s="840"/>
      <c r="EVY319" s="840"/>
      <c r="EVZ319" s="840"/>
      <c r="EWA319" s="840"/>
      <c r="EWB319" s="840"/>
      <c r="EWC319" s="840"/>
      <c r="EWD319" s="840"/>
      <c r="EWE319" s="840"/>
      <c r="EWF319" s="840"/>
      <c r="EWG319" s="840"/>
      <c r="EWH319" s="840"/>
      <c r="EWI319" s="840"/>
      <c r="EWJ319" s="840"/>
      <c r="EWK319" s="840"/>
      <c r="EWL319" s="840"/>
      <c r="EWM319" s="840"/>
      <c r="EWN319" s="840"/>
      <c r="EWO319" s="840"/>
      <c r="EWP319" s="840"/>
      <c r="EWQ319" s="840"/>
      <c r="EWR319" s="840"/>
      <c r="EWS319" s="840"/>
      <c r="EWT319" s="840"/>
      <c r="EWU319" s="840"/>
      <c r="EWV319" s="840"/>
      <c r="EWW319" s="840"/>
      <c r="EWX319" s="840"/>
      <c r="EWY319" s="840"/>
      <c r="EWZ319" s="840"/>
      <c r="EXA319" s="840"/>
      <c r="EXB319" s="840"/>
      <c r="EXC319" s="840"/>
      <c r="EXD319" s="840"/>
      <c r="EXE319" s="840"/>
      <c r="EXF319" s="840"/>
      <c r="EXG319" s="840"/>
      <c r="EXH319" s="840"/>
      <c r="EXI319" s="840"/>
      <c r="EXJ319" s="840"/>
      <c r="EXK319" s="840"/>
      <c r="EXL319" s="840"/>
      <c r="EXM319" s="840"/>
      <c r="EXN319" s="840"/>
      <c r="EXO319" s="840"/>
      <c r="EXP319" s="840"/>
      <c r="EXQ319" s="840"/>
      <c r="EXR319" s="840"/>
      <c r="EXS319" s="840"/>
      <c r="EXT319" s="840"/>
      <c r="EXU319" s="840"/>
      <c r="EXV319" s="840"/>
      <c r="EXW319" s="840"/>
      <c r="EXX319" s="840"/>
      <c r="EXY319" s="840"/>
      <c r="EXZ319" s="840"/>
      <c r="EYA319" s="840"/>
      <c r="EYB319" s="840"/>
      <c r="EYC319" s="840"/>
      <c r="EYD319" s="840"/>
      <c r="EYE319" s="840"/>
      <c r="EYF319" s="840"/>
      <c r="EYG319" s="840"/>
      <c r="EYH319" s="840"/>
      <c r="EYI319" s="840"/>
      <c r="EYJ319" s="840"/>
      <c r="EYK319" s="840"/>
      <c r="EYL319" s="840"/>
      <c r="EYM319" s="840"/>
      <c r="EYN319" s="840"/>
      <c r="EYO319" s="840"/>
      <c r="EYP319" s="840"/>
      <c r="EYQ319" s="840"/>
      <c r="EYR319" s="840"/>
      <c r="EYS319" s="840"/>
      <c r="EYT319" s="840"/>
      <c r="EYU319" s="840"/>
      <c r="EYV319" s="840"/>
      <c r="EYW319" s="840"/>
      <c r="EYX319" s="840"/>
      <c r="EYY319" s="840"/>
      <c r="EYZ319" s="840"/>
      <c r="EZA319" s="840"/>
      <c r="EZB319" s="840"/>
      <c r="EZC319" s="840"/>
      <c r="EZD319" s="840"/>
      <c r="EZE319" s="840"/>
      <c r="EZF319" s="840"/>
      <c r="EZG319" s="840"/>
      <c r="EZH319" s="840"/>
      <c r="EZI319" s="840"/>
      <c r="EZJ319" s="840"/>
      <c r="EZK319" s="840"/>
      <c r="EZL319" s="840"/>
      <c r="EZM319" s="840"/>
      <c r="EZN319" s="840"/>
      <c r="EZO319" s="840"/>
      <c r="EZP319" s="840"/>
      <c r="EZQ319" s="840"/>
      <c r="EZR319" s="840"/>
      <c r="EZS319" s="840"/>
      <c r="EZT319" s="840"/>
      <c r="EZU319" s="840"/>
      <c r="EZV319" s="840"/>
      <c r="EZW319" s="840"/>
      <c r="EZX319" s="840"/>
      <c r="EZY319" s="840"/>
      <c r="EZZ319" s="840"/>
      <c r="FAA319" s="840"/>
      <c r="FAB319" s="840"/>
      <c r="FAC319" s="840"/>
      <c r="FAD319" s="840"/>
      <c r="FAE319" s="840"/>
      <c r="FAF319" s="840"/>
      <c r="FAG319" s="840"/>
      <c r="FAH319" s="840"/>
      <c r="FAI319" s="840"/>
      <c r="FAJ319" s="840"/>
      <c r="FAK319" s="840"/>
      <c r="FAL319" s="840"/>
      <c r="FAM319" s="840"/>
      <c r="FAN319" s="840"/>
      <c r="FAO319" s="840"/>
      <c r="FAP319" s="840"/>
      <c r="FAQ319" s="840"/>
      <c r="FAR319" s="840"/>
      <c r="FAS319" s="840"/>
      <c r="FAT319" s="840"/>
      <c r="FAU319" s="840"/>
      <c r="FAV319" s="840"/>
      <c r="FAW319" s="840"/>
      <c r="FAX319" s="840"/>
      <c r="FAY319" s="840"/>
      <c r="FAZ319" s="840"/>
      <c r="FBA319" s="840"/>
      <c r="FBB319" s="840"/>
      <c r="FBC319" s="840"/>
      <c r="FBD319" s="840"/>
      <c r="FBE319" s="840"/>
      <c r="FBF319" s="840"/>
      <c r="FBG319" s="840"/>
      <c r="FBH319" s="840"/>
      <c r="FBI319" s="840"/>
      <c r="FBJ319" s="840"/>
      <c r="FBK319" s="840"/>
      <c r="FBL319" s="840"/>
      <c r="FBM319" s="840"/>
      <c r="FBN319" s="840"/>
      <c r="FBO319" s="840"/>
      <c r="FBP319" s="840"/>
      <c r="FBQ319" s="840"/>
      <c r="FBR319" s="840"/>
      <c r="FBS319" s="840"/>
      <c r="FBT319" s="840"/>
      <c r="FBU319" s="840"/>
      <c r="FBV319" s="840"/>
      <c r="FBW319" s="840"/>
      <c r="FBX319" s="840"/>
      <c r="FBY319" s="840"/>
      <c r="FBZ319" s="840"/>
      <c r="FCA319" s="840"/>
      <c r="FCB319" s="840"/>
      <c r="FCC319" s="840"/>
      <c r="FCD319" s="840"/>
      <c r="FCE319" s="840"/>
      <c r="FCF319" s="840"/>
      <c r="FCG319" s="840"/>
      <c r="FCH319" s="840"/>
      <c r="FCI319" s="840"/>
      <c r="FCJ319" s="840"/>
      <c r="FCK319" s="840"/>
      <c r="FCL319" s="840"/>
      <c r="FCM319" s="840"/>
      <c r="FCN319" s="840"/>
      <c r="FCO319" s="840"/>
      <c r="FCP319" s="840"/>
      <c r="FCQ319" s="840"/>
      <c r="FCR319" s="840"/>
      <c r="FCS319" s="840"/>
      <c r="FCT319" s="840"/>
      <c r="FCU319" s="840"/>
      <c r="FCV319" s="840"/>
      <c r="FCW319" s="840"/>
      <c r="FCX319" s="840"/>
      <c r="FCY319" s="840"/>
      <c r="FCZ319" s="840"/>
      <c r="FDA319" s="840"/>
      <c r="FDB319" s="840"/>
      <c r="FDC319" s="840"/>
      <c r="FDD319" s="840"/>
      <c r="FDE319" s="840"/>
      <c r="FDF319" s="840"/>
      <c r="FDG319" s="840"/>
      <c r="FDH319" s="840"/>
      <c r="FDI319" s="840"/>
      <c r="FDJ319" s="840"/>
      <c r="FDK319" s="840"/>
      <c r="FDL319" s="840"/>
      <c r="FDM319" s="840"/>
      <c r="FDN319" s="840"/>
      <c r="FDO319" s="840"/>
      <c r="FDP319" s="840"/>
      <c r="FDQ319" s="840"/>
      <c r="FDR319" s="840"/>
      <c r="FDS319" s="840"/>
      <c r="FDT319" s="840"/>
      <c r="FDU319" s="840"/>
      <c r="FDV319" s="840"/>
      <c r="FDW319" s="840"/>
      <c r="FDX319" s="840"/>
      <c r="FDY319" s="840"/>
      <c r="FDZ319" s="840"/>
      <c r="FEA319" s="840"/>
      <c r="FEB319" s="840"/>
      <c r="FEC319" s="840"/>
      <c r="FED319" s="840"/>
      <c r="FEE319" s="840"/>
      <c r="FEF319" s="840"/>
      <c r="FEG319" s="840"/>
      <c r="FEH319" s="840"/>
      <c r="FEI319" s="840"/>
      <c r="FEJ319" s="840"/>
      <c r="FEK319" s="840"/>
      <c r="FEL319" s="840"/>
      <c r="FEM319" s="840"/>
      <c r="FEN319" s="840"/>
      <c r="FEO319" s="840"/>
      <c r="FEP319" s="840"/>
      <c r="FEQ319" s="840"/>
      <c r="FER319" s="840"/>
      <c r="FES319" s="840"/>
      <c r="FET319" s="840"/>
      <c r="FEU319" s="840"/>
      <c r="FEV319" s="840"/>
      <c r="FEW319" s="840"/>
      <c r="FEX319" s="840"/>
      <c r="FEY319" s="840"/>
      <c r="FEZ319" s="840"/>
      <c r="FFA319" s="840"/>
      <c r="FFB319" s="840"/>
      <c r="FFC319" s="840"/>
      <c r="FFD319" s="840"/>
      <c r="FFE319" s="840"/>
      <c r="FFF319" s="840"/>
      <c r="FFG319" s="840"/>
      <c r="FFH319" s="840"/>
      <c r="FFI319" s="840"/>
      <c r="FFJ319" s="840"/>
      <c r="FFK319" s="840"/>
      <c r="FFL319" s="840"/>
      <c r="FFM319" s="840"/>
      <c r="FFN319" s="840"/>
      <c r="FFO319" s="840"/>
      <c r="FFP319" s="840"/>
      <c r="FFQ319" s="840"/>
      <c r="FFR319" s="840"/>
      <c r="FFS319" s="840"/>
      <c r="FFT319" s="840"/>
      <c r="FFU319" s="840"/>
      <c r="FFV319" s="840"/>
      <c r="FFW319" s="840"/>
      <c r="FFX319" s="840"/>
      <c r="FFY319" s="840"/>
      <c r="FFZ319" s="840"/>
      <c r="FGA319" s="840"/>
      <c r="FGB319" s="840"/>
      <c r="FGC319" s="840"/>
      <c r="FGD319" s="840"/>
      <c r="FGE319" s="840"/>
      <c r="FGF319" s="840"/>
      <c r="FGG319" s="840"/>
      <c r="FGH319" s="840"/>
      <c r="FGI319" s="840"/>
      <c r="FGJ319" s="840"/>
      <c r="FGK319" s="840"/>
      <c r="FGL319" s="840"/>
      <c r="FGM319" s="840"/>
      <c r="FGN319" s="840"/>
      <c r="FGO319" s="840"/>
      <c r="FGP319" s="840"/>
      <c r="FGQ319" s="840"/>
      <c r="FGR319" s="840"/>
      <c r="FGS319" s="840"/>
      <c r="FGT319" s="840"/>
      <c r="FGU319" s="840"/>
      <c r="FGV319" s="840"/>
      <c r="FGW319" s="840"/>
      <c r="FGX319" s="840"/>
      <c r="FGY319" s="840"/>
      <c r="FGZ319" s="840"/>
      <c r="FHA319" s="840"/>
      <c r="FHB319" s="840"/>
      <c r="FHC319" s="840"/>
      <c r="FHD319" s="840"/>
      <c r="FHE319" s="840"/>
      <c r="FHF319" s="840"/>
      <c r="FHG319" s="840"/>
      <c r="FHH319" s="840"/>
      <c r="FHI319" s="840"/>
      <c r="FHJ319" s="840"/>
      <c r="FHK319" s="840"/>
      <c r="FHL319" s="840"/>
      <c r="FHM319" s="840"/>
      <c r="FHN319" s="840"/>
      <c r="FHO319" s="840"/>
      <c r="FHP319" s="840"/>
      <c r="FHQ319" s="840"/>
      <c r="FHR319" s="840"/>
      <c r="FHS319" s="840"/>
      <c r="FHT319" s="840"/>
      <c r="FHU319" s="840"/>
      <c r="FHV319" s="840"/>
      <c r="FHW319" s="840"/>
      <c r="FHX319" s="840"/>
      <c r="FHY319" s="840"/>
      <c r="FHZ319" s="840"/>
      <c r="FIA319" s="840"/>
      <c r="FIB319" s="840"/>
      <c r="FIC319" s="840"/>
      <c r="FID319" s="840"/>
      <c r="FIE319" s="840"/>
      <c r="FIF319" s="840"/>
      <c r="FIG319" s="840"/>
      <c r="FIH319" s="840"/>
      <c r="FII319" s="840"/>
      <c r="FIJ319" s="840"/>
      <c r="FIK319" s="840"/>
      <c r="FIL319" s="840"/>
      <c r="FIM319" s="840"/>
      <c r="FIN319" s="840"/>
      <c r="FIO319" s="840"/>
      <c r="FIP319" s="840"/>
      <c r="FIQ319" s="840"/>
      <c r="FIR319" s="840"/>
      <c r="FIS319" s="840"/>
      <c r="FIT319" s="840"/>
      <c r="FIU319" s="840"/>
      <c r="FIV319" s="840"/>
      <c r="FIW319" s="840"/>
      <c r="FIX319" s="840"/>
      <c r="FIY319" s="840"/>
      <c r="FIZ319" s="840"/>
      <c r="FJA319" s="840"/>
      <c r="FJB319" s="840"/>
      <c r="FJC319" s="840"/>
      <c r="FJD319" s="840"/>
      <c r="FJE319" s="840"/>
      <c r="FJF319" s="840"/>
      <c r="FJG319" s="840"/>
      <c r="FJH319" s="840"/>
      <c r="FJI319" s="840"/>
      <c r="FJJ319" s="840"/>
      <c r="FJK319" s="840"/>
      <c r="FJL319" s="840"/>
      <c r="FJM319" s="840"/>
      <c r="FJN319" s="840"/>
      <c r="FJO319" s="840"/>
      <c r="FJP319" s="840"/>
      <c r="FJQ319" s="840"/>
      <c r="FJR319" s="840"/>
      <c r="FJS319" s="840"/>
      <c r="FJT319" s="840"/>
      <c r="FJU319" s="840"/>
      <c r="FJV319" s="840"/>
      <c r="FJW319" s="840"/>
      <c r="FJX319" s="840"/>
      <c r="FJY319" s="840"/>
      <c r="FJZ319" s="840"/>
      <c r="FKA319" s="840"/>
      <c r="FKB319" s="840"/>
      <c r="FKC319" s="840"/>
      <c r="FKD319" s="840"/>
      <c r="FKE319" s="840"/>
      <c r="FKF319" s="840"/>
      <c r="FKG319" s="840"/>
      <c r="FKH319" s="840"/>
      <c r="FKI319" s="840"/>
      <c r="FKJ319" s="840"/>
      <c r="FKK319" s="840"/>
      <c r="FKL319" s="840"/>
      <c r="FKM319" s="840"/>
      <c r="FKN319" s="840"/>
      <c r="FKO319" s="840"/>
      <c r="FKP319" s="840"/>
      <c r="FKQ319" s="840"/>
      <c r="FKR319" s="840"/>
      <c r="FKS319" s="840"/>
      <c r="FKT319" s="840"/>
      <c r="FKU319" s="840"/>
      <c r="FKV319" s="840"/>
      <c r="FKW319" s="840"/>
      <c r="FKX319" s="840"/>
      <c r="FKY319" s="840"/>
      <c r="FKZ319" s="840"/>
      <c r="FLA319" s="840"/>
      <c r="FLB319" s="840"/>
      <c r="FLC319" s="840"/>
      <c r="FLD319" s="840"/>
      <c r="FLE319" s="840"/>
      <c r="FLF319" s="840"/>
      <c r="FLG319" s="840"/>
      <c r="FLH319" s="840"/>
      <c r="FLI319" s="840"/>
      <c r="FLJ319" s="840"/>
      <c r="FLK319" s="840"/>
      <c r="FLL319" s="840"/>
      <c r="FLM319" s="840"/>
      <c r="FLN319" s="840"/>
      <c r="FLO319" s="840"/>
      <c r="FLP319" s="840"/>
      <c r="FLQ319" s="840"/>
      <c r="FLR319" s="840"/>
      <c r="FLS319" s="840"/>
      <c r="FLT319" s="840"/>
      <c r="FLU319" s="840"/>
      <c r="FLV319" s="840"/>
      <c r="FLW319" s="840"/>
      <c r="FLX319" s="840"/>
      <c r="FLY319" s="840"/>
      <c r="FLZ319" s="840"/>
      <c r="FMA319" s="840"/>
      <c r="FMB319" s="840"/>
      <c r="FMC319" s="840"/>
      <c r="FMD319" s="840"/>
      <c r="FME319" s="840"/>
      <c r="FMF319" s="840"/>
      <c r="FMG319" s="840"/>
      <c r="FMH319" s="840"/>
      <c r="FMI319" s="840"/>
      <c r="FMJ319" s="840"/>
      <c r="FMK319" s="840"/>
      <c r="FML319" s="840"/>
      <c r="FMM319" s="840"/>
      <c r="FMN319" s="840"/>
      <c r="FMO319" s="840"/>
      <c r="FMP319" s="840"/>
      <c r="FMQ319" s="840"/>
      <c r="FMR319" s="840"/>
      <c r="FMS319" s="840"/>
      <c r="FMT319" s="840"/>
      <c r="FMU319" s="840"/>
      <c r="FMV319" s="840"/>
      <c r="FMW319" s="840"/>
      <c r="FMX319" s="840"/>
      <c r="FMY319" s="840"/>
      <c r="FMZ319" s="840"/>
      <c r="FNA319" s="840"/>
      <c r="FNB319" s="840"/>
      <c r="FNC319" s="840"/>
      <c r="FND319" s="840"/>
      <c r="FNE319" s="840"/>
      <c r="FNF319" s="840"/>
      <c r="FNG319" s="840"/>
      <c r="FNH319" s="840"/>
      <c r="FNI319" s="840"/>
      <c r="FNJ319" s="840"/>
      <c r="FNK319" s="840"/>
      <c r="FNL319" s="840"/>
      <c r="FNM319" s="840"/>
      <c r="FNN319" s="840"/>
      <c r="FNO319" s="840"/>
      <c r="FNP319" s="840"/>
      <c r="FNQ319" s="840"/>
      <c r="FNR319" s="840"/>
      <c r="FNS319" s="840"/>
      <c r="FNT319" s="840"/>
      <c r="FNU319" s="840"/>
      <c r="FNV319" s="840"/>
      <c r="FNW319" s="840"/>
      <c r="FNX319" s="840"/>
      <c r="FNY319" s="840"/>
      <c r="FNZ319" s="840"/>
      <c r="FOA319" s="840"/>
      <c r="FOB319" s="840"/>
      <c r="FOC319" s="840"/>
      <c r="FOD319" s="840"/>
      <c r="FOE319" s="840"/>
      <c r="FOF319" s="840"/>
      <c r="FOG319" s="840"/>
      <c r="FOH319" s="840"/>
      <c r="FOI319" s="840"/>
      <c r="FOJ319" s="840"/>
      <c r="FOK319" s="840"/>
      <c r="FOL319" s="840"/>
      <c r="FOM319" s="840"/>
      <c r="FON319" s="840"/>
      <c r="FOO319" s="840"/>
      <c r="FOP319" s="840"/>
      <c r="FOQ319" s="840"/>
      <c r="FOR319" s="840"/>
      <c r="FOS319" s="840"/>
      <c r="FOT319" s="840"/>
      <c r="FOU319" s="840"/>
      <c r="FOV319" s="840"/>
      <c r="FOW319" s="840"/>
      <c r="FOX319" s="840"/>
      <c r="FOY319" s="840"/>
      <c r="FOZ319" s="840"/>
      <c r="FPA319" s="840"/>
      <c r="FPB319" s="840"/>
      <c r="FPC319" s="840"/>
      <c r="FPD319" s="840"/>
      <c r="FPE319" s="840"/>
      <c r="FPF319" s="840"/>
      <c r="FPG319" s="840"/>
      <c r="FPH319" s="840"/>
      <c r="FPI319" s="840"/>
      <c r="FPJ319" s="840"/>
      <c r="FPK319" s="840"/>
      <c r="FPL319" s="840"/>
      <c r="FPM319" s="840"/>
      <c r="FPN319" s="840"/>
      <c r="FPO319" s="840"/>
      <c r="FPP319" s="840"/>
      <c r="FPQ319" s="840"/>
      <c r="FPR319" s="840"/>
      <c r="FPS319" s="840"/>
      <c r="FPT319" s="840"/>
      <c r="FPU319" s="840"/>
      <c r="FPV319" s="840"/>
      <c r="FPW319" s="840"/>
      <c r="FPX319" s="840"/>
      <c r="FPY319" s="840"/>
      <c r="FPZ319" s="840"/>
      <c r="FQA319" s="840"/>
      <c r="FQB319" s="840"/>
      <c r="FQC319" s="840"/>
      <c r="FQD319" s="840"/>
      <c r="FQE319" s="840"/>
      <c r="FQF319" s="840"/>
      <c r="FQG319" s="840"/>
      <c r="FQH319" s="840"/>
      <c r="FQI319" s="840"/>
      <c r="FQJ319" s="840"/>
      <c r="FQK319" s="840"/>
      <c r="FQL319" s="840"/>
      <c r="FQM319" s="840"/>
      <c r="FQN319" s="840"/>
      <c r="FQO319" s="840"/>
      <c r="FQP319" s="840"/>
      <c r="FQQ319" s="840"/>
      <c r="FQR319" s="840"/>
      <c r="FQS319" s="840"/>
      <c r="FQT319" s="840"/>
      <c r="FQU319" s="840"/>
      <c r="FQV319" s="840"/>
      <c r="FQW319" s="840"/>
      <c r="FQX319" s="840"/>
      <c r="FQY319" s="840"/>
      <c r="FQZ319" s="840"/>
      <c r="FRA319" s="840"/>
      <c r="FRB319" s="840"/>
      <c r="FRC319" s="840"/>
      <c r="FRD319" s="840"/>
      <c r="FRE319" s="840"/>
      <c r="FRF319" s="840"/>
      <c r="FRG319" s="840"/>
      <c r="FRH319" s="840"/>
      <c r="FRI319" s="840"/>
      <c r="FRJ319" s="840"/>
      <c r="FRK319" s="840"/>
      <c r="FRL319" s="840"/>
      <c r="FRM319" s="840"/>
      <c r="FRN319" s="840"/>
      <c r="FRO319" s="840"/>
      <c r="FRP319" s="840"/>
      <c r="FRQ319" s="840"/>
      <c r="FRR319" s="840"/>
      <c r="FRS319" s="840"/>
      <c r="FRT319" s="840"/>
      <c r="FRU319" s="840"/>
      <c r="FRV319" s="840"/>
      <c r="FRW319" s="840"/>
      <c r="FRX319" s="840"/>
      <c r="FRY319" s="840"/>
      <c r="FRZ319" s="840"/>
      <c r="FSA319" s="840"/>
      <c r="FSB319" s="840"/>
      <c r="FSC319" s="840"/>
      <c r="FSD319" s="840"/>
      <c r="FSE319" s="840"/>
      <c r="FSF319" s="840"/>
      <c r="FSG319" s="840"/>
      <c r="FSH319" s="840"/>
      <c r="FSI319" s="840"/>
      <c r="FSJ319" s="840"/>
      <c r="FSK319" s="840"/>
      <c r="FSL319" s="840"/>
      <c r="FSM319" s="840"/>
      <c r="FSN319" s="840"/>
      <c r="FSO319" s="840"/>
      <c r="FSP319" s="840"/>
      <c r="FSQ319" s="840"/>
      <c r="FSR319" s="840"/>
      <c r="FSS319" s="840"/>
      <c r="FST319" s="840"/>
      <c r="FSU319" s="840"/>
      <c r="FSV319" s="840"/>
      <c r="FSW319" s="840"/>
      <c r="FSX319" s="840"/>
      <c r="FSY319" s="840"/>
      <c r="FSZ319" s="840"/>
      <c r="FTA319" s="840"/>
      <c r="FTB319" s="840"/>
      <c r="FTC319" s="840"/>
      <c r="FTD319" s="840"/>
      <c r="FTE319" s="840"/>
      <c r="FTF319" s="840"/>
      <c r="FTG319" s="840"/>
      <c r="FTH319" s="840"/>
      <c r="FTI319" s="840"/>
      <c r="FTJ319" s="840"/>
      <c r="FTK319" s="840"/>
      <c r="FTL319" s="840"/>
      <c r="FTM319" s="840"/>
      <c r="FTN319" s="840"/>
      <c r="FTO319" s="840"/>
      <c r="FTP319" s="840"/>
      <c r="FTQ319" s="840"/>
      <c r="FTR319" s="840"/>
      <c r="FTS319" s="840"/>
      <c r="FTT319" s="840"/>
      <c r="FTU319" s="840"/>
      <c r="FTV319" s="840"/>
      <c r="FTW319" s="840"/>
      <c r="FTX319" s="840"/>
      <c r="FTY319" s="840"/>
      <c r="FTZ319" s="840"/>
      <c r="FUA319" s="840"/>
      <c r="FUB319" s="840"/>
      <c r="FUC319" s="840"/>
      <c r="FUD319" s="840"/>
      <c r="FUE319" s="840"/>
      <c r="FUF319" s="840"/>
      <c r="FUG319" s="840"/>
      <c r="FUH319" s="840"/>
      <c r="FUI319" s="840"/>
      <c r="FUJ319" s="840"/>
      <c r="FUK319" s="840"/>
      <c r="FUL319" s="840"/>
      <c r="FUM319" s="840"/>
      <c r="FUN319" s="840"/>
      <c r="FUO319" s="840"/>
      <c r="FUP319" s="840"/>
      <c r="FUQ319" s="840"/>
      <c r="FUR319" s="840"/>
      <c r="FUS319" s="840"/>
      <c r="FUT319" s="840"/>
      <c r="FUU319" s="840"/>
      <c r="FUV319" s="840"/>
      <c r="FUW319" s="840"/>
      <c r="FUX319" s="840"/>
      <c r="FUY319" s="840"/>
      <c r="FUZ319" s="840"/>
      <c r="FVA319" s="840"/>
      <c r="FVB319" s="840"/>
      <c r="FVC319" s="840"/>
      <c r="FVD319" s="840"/>
      <c r="FVE319" s="840"/>
      <c r="FVF319" s="840"/>
      <c r="FVG319" s="840"/>
      <c r="FVH319" s="840"/>
      <c r="FVI319" s="840"/>
      <c r="FVJ319" s="840"/>
      <c r="FVK319" s="840"/>
      <c r="FVL319" s="840"/>
      <c r="FVM319" s="840"/>
      <c r="FVN319" s="840"/>
      <c r="FVO319" s="840"/>
      <c r="FVP319" s="840"/>
      <c r="FVQ319" s="840"/>
      <c r="FVR319" s="840"/>
      <c r="FVS319" s="840"/>
      <c r="FVT319" s="840"/>
      <c r="FVU319" s="840"/>
      <c r="FVV319" s="840"/>
      <c r="FVW319" s="840"/>
      <c r="FVX319" s="840"/>
      <c r="FVY319" s="840"/>
      <c r="FVZ319" s="840"/>
      <c r="FWA319" s="840"/>
      <c r="FWB319" s="840"/>
      <c r="FWC319" s="840"/>
      <c r="FWD319" s="840"/>
      <c r="FWE319" s="840"/>
      <c r="FWF319" s="840"/>
      <c r="FWG319" s="840"/>
      <c r="FWH319" s="840"/>
      <c r="FWI319" s="840"/>
      <c r="FWJ319" s="840"/>
      <c r="FWK319" s="840"/>
      <c r="FWL319" s="840"/>
      <c r="FWM319" s="840"/>
      <c r="FWN319" s="840"/>
      <c r="FWO319" s="840"/>
      <c r="FWP319" s="840"/>
      <c r="FWQ319" s="840"/>
      <c r="FWR319" s="840"/>
      <c r="FWS319" s="840"/>
      <c r="FWT319" s="840"/>
      <c r="FWU319" s="840"/>
      <c r="FWV319" s="840"/>
      <c r="FWW319" s="840"/>
      <c r="FWX319" s="840"/>
      <c r="FWY319" s="840"/>
      <c r="FWZ319" s="840"/>
      <c r="FXA319" s="840"/>
      <c r="FXB319" s="840"/>
      <c r="FXC319" s="840"/>
      <c r="FXD319" s="840"/>
      <c r="FXE319" s="840"/>
      <c r="FXF319" s="840"/>
      <c r="FXG319" s="840"/>
      <c r="FXH319" s="840"/>
      <c r="FXI319" s="840"/>
      <c r="FXJ319" s="840"/>
      <c r="FXK319" s="840"/>
      <c r="FXL319" s="840"/>
      <c r="FXM319" s="840"/>
      <c r="FXN319" s="840"/>
      <c r="FXO319" s="840"/>
      <c r="FXP319" s="840"/>
      <c r="FXQ319" s="840"/>
      <c r="FXR319" s="840"/>
      <c r="FXS319" s="840"/>
      <c r="FXT319" s="840"/>
      <c r="FXU319" s="840"/>
      <c r="FXV319" s="840"/>
      <c r="FXW319" s="840"/>
      <c r="FXX319" s="840"/>
      <c r="FXY319" s="840"/>
      <c r="FXZ319" s="840"/>
      <c r="FYA319" s="840"/>
      <c r="FYB319" s="840"/>
      <c r="FYC319" s="840"/>
      <c r="FYD319" s="840"/>
      <c r="FYE319" s="840"/>
      <c r="FYF319" s="840"/>
      <c r="FYG319" s="840"/>
      <c r="FYH319" s="840"/>
      <c r="FYI319" s="840"/>
      <c r="FYJ319" s="840"/>
      <c r="FYK319" s="840"/>
      <c r="FYL319" s="840"/>
      <c r="FYM319" s="840"/>
      <c r="FYN319" s="840"/>
      <c r="FYO319" s="840"/>
      <c r="FYP319" s="840"/>
      <c r="FYQ319" s="840"/>
      <c r="FYR319" s="840"/>
      <c r="FYS319" s="840"/>
      <c r="FYT319" s="840"/>
      <c r="FYU319" s="840"/>
      <c r="FYV319" s="840"/>
      <c r="FYW319" s="840"/>
      <c r="FYX319" s="840"/>
      <c r="FYY319" s="840"/>
      <c r="FYZ319" s="840"/>
      <c r="FZA319" s="840"/>
      <c r="FZB319" s="840"/>
      <c r="FZC319" s="840"/>
      <c r="FZD319" s="840"/>
      <c r="FZE319" s="840"/>
      <c r="FZF319" s="840"/>
      <c r="FZG319" s="840"/>
      <c r="FZH319" s="840"/>
      <c r="FZI319" s="840"/>
      <c r="FZJ319" s="840"/>
      <c r="FZK319" s="840"/>
      <c r="FZL319" s="840"/>
      <c r="FZM319" s="840"/>
      <c r="FZN319" s="840"/>
      <c r="FZO319" s="840"/>
      <c r="FZP319" s="840"/>
      <c r="FZQ319" s="840"/>
      <c r="FZR319" s="840"/>
      <c r="FZS319" s="840"/>
      <c r="FZT319" s="840"/>
      <c r="FZU319" s="840"/>
      <c r="FZV319" s="840"/>
      <c r="FZW319" s="840"/>
      <c r="FZX319" s="840"/>
      <c r="FZY319" s="840"/>
      <c r="FZZ319" s="840"/>
      <c r="GAA319" s="840"/>
      <c r="GAB319" s="840"/>
      <c r="GAC319" s="840"/>
      <c r="GAD319" s="840"/>
      <c r="GAE319" s="840"/>
      <c r="GAF319" s="840"/>
      <c r="GAG319" s="840"/>
      <c r="GAH319" s="840"/>
      <c r="GAI319" s="840"/>
      <c r="GAJ319" s="840"/>
      <c r="GAK319" s="840"/>
      <c r="GAL319" s="840"/>
      <c r="GAM319" s="840"/>
      <c r="GAN319" s="840"/>
      <c r="GAO319" s="840"/>
      <c r="GAP319" s="840"/>
      <c r="GAQ319" s="840"/>
      <c r="GAR319" s="840"/>
      <c r="GAS319" s="840"/>
      <c r="GAT319" s="840"/>
      <c r="GAU319" s="840"/>
      <c r="GAV319" s="840"/>
      <c r="GAW319" s="840"/>
      <c r="GAX319" s="840"/>
      <c r="GAY319" s="840"/>
      <c r="GAZ319" s="840"/>
      <c r="GBA319" s="840"/>
      <c r="GBB319" s="840"/>
      <c r="GBC319" s="840"/>
      <c r="GBD319" s="840"/>
      <c r="GBE319" s="840"/>
      <c r="GBF319" s="840"/>
      <c r="GBG319" s="840"/>
      <c r="GBH319" s="840"/>
      <c r="GBI319" s="840"/>
      <c r="GBJ319" s="840"/>
      <c r="GBK319" s="840"/>
      <c r="GBL319" s="840"/>
      <c r="GBM319" s="840"/>
      <c r="GBN319" s="840"/>
      <c r="GBO319" s="840"/>
      <c r="GBP319" s="840"/>
      <c r="GBQ319" s="840"/>
      <c r="GBR319" s="840"/>
      <c r="GBS319" s="840"/>
      <c r="GBT319" s="840"/>
      <c r="GBU319" s="840"/>
      <c r="GBV319" s="840"/>
      <c r="GBW319" s="840"/>
      <c r="GBX319" s="840"/>
      <c r="GBY319" s="840"/>
      <c r="GBZ319" s="840"/>
      <c r="GCA319" s="840"/>
      <c r="GCB319" s="840"/>
      <c r="GCC319" s="840"/>
      <c r="GCD319" s="840"/>
      <c r="GCE319" s="840"/>
      <c r="GCF319" s="840"/>
      <c r="GCG319" s="840"/>
      <c r="GCH319" s="840"/>
      <c r="GCI319" s="840"/>
      <c r="GCJ319" s="840"/>
      <c r="GCK319" s="840"/>
      <c r="GCL319" s="840"/>
      <c r="GCM319" s="840"/>
      <c r="GCN319" s="840"/>
      <c r="GCO319" s="840"/>
      <c r="GCP319" s="840"/>
      <c r="GCQ319" s="840"/>
      <c r="GCR319" s="840"/>
      <c r="GCS319" s="840"/>
      <c r="GCT319" s="840"/>
      <c r="GCU319" s="840"/>
      <c r="GCV319" s="840"/>
      <c r="GCW319" s="840"/>
      <c r="GCX319" s="840"/>
      <c r="GCY319" s="840"/>
      <c r="GCZ319" s="840"/>
      <c r="GDA319" s="840"/>
      <c r="GDB319" s="840"/>
      <c r="GDC319" s="840"/>
      <c r="GDD319" s="840"/>
      <c r="GDE319" s="840"/>
      <c r="GDF319" s="840"/>
      <c r="GDG319" s="840"/>
      <c r="GDH319" s="840"/>
      <c r="GDI319" s="840"/>
      <c r="GDJ319" s="840"/>
      <c r="GDK319" s="840"/>
      <c r="GDL319" s="840"/>
      <c r="GDM319" s="840"/>
      <c r="GDN319" s="840"/>
      <c r="GDO319" s="840"/>
      <c r="GDP319" s="840"/>
      <c r="GDQ319" s="840"/>
      <c r="GDR319" s="840"/>
      <c r="GDS319" s="840"/>
      <c r="GDT319" s="840"/>
      <c r="GDU319" s="840"/>
      <c r="GDV319" s="840"/>
      <c r="GDW319" s="840"/>
      <c r="GDX319" s="840"/>
      <c r="GDY319" s="840"/>
      <c r="GDZ319" s="840"/>
      <c r="GEA319" s="840"/>
      <c r="GEB319" s="840"/>
      <c r="GEC319" s="840"/>
      <c r="GED319" s="840"/>
      <c r="GEE319" s="840"/>
      <c r="GEF319" s="840"/>
      <c r="GEG319" s="840"/>
      <c r="GEH319" s="840"/>
      <c r="GEI319" s="840"/>
      <c r="GEJ319" s="840"/>
      <c r="GEK319" s="840"/>
      <c r="GEL319" s="840"/>
      <c r="GEM319" s="840"/>
      <c r="GEN319" s="840"/>
      <c r="GEO319" s="840"/>
      <c r="GEP319" s="840"/>
      <c r="GEQ319" s="840"/>
      <c r="GER319" s="840"/>
      <c r="GES319" s="840"/>
      <c r="GET319" s="840"/>
      <c r="GEU319" s="840"/>
      <c r="GEV319" s="840"/>
      <c r="GEW319" s="840"/>
      <c r="GEX319" s="840"/>
      <c r="GEY319" s="840"/>
      <c r="GEZ319" s="840"/>
      <c r="GFA319" s="840"/>
      <c r="GFB319" s="840"/>
      <c r="GFC319" s="840"/>
      <c r="GFD319" s="840"/>
      <c r="GFE319" s="840"/>
      <c r="GFF319" s="840"/>
      <c r="GFG319" s="840"/>
      <c r="GFH319" s="840"/>
      <c r="GFI319" s="840"/>
      <c r="GFJ319" s="840"/>
      <c r="GFK319" s="840"/>
      <c r="GFL319" s="840"/>
      <c r="GFM319" s="840"/>
      <c r="GFN319" s="840"/>
      <c r="GFO319" s="840"/>
      <c r="GFP319" s="840"/>
      <c r="GFQ319" s="840"/>
      <c r="GFR319" s="840"/>
      <c r="GFS319" s="840"/>
      <c r="GFT319" s="840"/>
      <c r="GFU319" s="840"/>
      <c r="GFV319" s="840"/>
      <c r="GFW319" s="840"/>
      <c r="GFX319" s="840"/>
      <c r="GFY319" s="840"/>
      <c r="GFZ319" s="840"/>
      <c r="GGA319" s="840"/>
      <c r="GGB319" s="840"/>
      <c r="GGC319" s="840"/>
      <c r="GGD319" s="840"/>
      <c r="GGE319" s="840"/>
      <c r="GGF319" s="840"/>
      <c r="GGG319" s="840"/>
      <c r="GGH319" s="840"/>
      <c r="GGI319" s="840"/>
      <c r="GGJ319" s="840"/>
      <c r="GGK319" s="840"/>
      <c r="GGL319" s="840"/>
      <c r="GGM319" s="840"/>
      <c r="GGN319" s="840"/>
      <c r="GGO319" s="840"/>
      <c r="GGP319" s="840"/>
      <c r="GGQ319" s="840"/>
      <c r="GGR319" s="840"/>
      <c r="GGS319" s="840"/>
      <c r="GGT319" s="840"/>
      <c r="GGU319" s="840"/>
      <c r="GGV319" s="840"/>
      <c r="GGW319" s="840"/>
      <c r="GGX319" s="840"/>
      <c r="GGY319" s="840"/>
      <c r="GGZ319" s="840"/>
      <c r="GHA319" s="840"/>
      <c r="GHB319" s="840"/>
      <c r="GHC319" s="840"/>
      <c r="GHD319" s="840"/>
      <c r="GHE319" s="840"/>
      <c r="GHF319" s="840"/>
      <c r="GHG319" s="840"/>
      <c r="GHH319" s="840"/>
      <c r="GHI319" s="840"/>
      <c r="GHJ319" s="840"/>
      <c r="GHK319" s="840"/>
      <c r="GHL319" s="840"/>
      <c r="GHM319" s="840"/>
      <c r="GHN319" s="840"/>
      <c r="GHO319" s="840"/>
      <c r="GHP319" s="840"/>
      <c r="GHQ319" s="840"/>
      <c r="GHR319" s="840"/>
      <c r="GHS319" s="840"/>
      <c r="GHT319" s="840"/>
      <c r="GHU319" s="840"/>
      <c r="GHV319" s="840"/>
      <c r="GHW319" s="840"/>
      <c r="GHX319" s="840"/>
      <c r="GHY319" s="840"/>
      <c r="GHZ319" s="840"/>
      <c r="GIA319" s="840"/>
      <c r="GIB319" s="840"/>
      <c r="GIC319" s="840"/>
      <c r="GID319" s="840"/>
      <c r="GIE319" s="840"/>
      <c r="GIF319" s="840"/>
      <c r="GIG319" s="840"/>
      <c r="GIH319" s="840"/>
      <c r="GII319" s="840"/>
      <c r="GIJ319" s="840"/>
      <c r="GIK319" s="840"/>
      <c r="GIL319" s="840"/>
      <c r="GIM319" s="840"/>
      <c r="GIN319" s="840"/>
      <c r="GIO319" s="840"/>
      <c r="GIP319" s="840"/>
      <c r="GIQ319" s="840"/>
      <c r="GIR319" s="840"/>
      <c r="GIS319" s="840"/>
      <c r="GIT319" s="840"/>
      <c r="GIU319" s="840"/>
      <c r="GIV319" s="840"/>
      <c r="GIW319" s="840"/>
      <c r="GIX319" s="840"/>
      <c r="GIY319" s="840"/>
      <c r="GIZ319" s="840"/>
      <c r="GJA319" s="840"/>
      <c r="GJB319" s="840"/>
      <c r="GJC319" s="840"/>
      <c r="GJD319" s="840"/>
      <c r="GJE319" s="840"/>
      <c r="GJF319" s="840"/>
      <c r="GJG319" s="840"/>
      <c r="GJH319" s="840"/>
      <c r="GJI319" s="840"/>
      <c r="GJJ319" s="840"/>
      <c r="GJK319" s="840"/>
      <c r="GJL319" s="840"/>
      <c r="GJM319" s="840"/>
      <c r="GJN319" s="840"/>
      <c r="GJO319" s="840"/>
      <c r="GJP319" s="840"/>
      <c r="GJQ319" s="840"/>
      <c r="GJR319" s="840"/>
      <c r="GJS319" s="840"/>
      <c r="GJT319" s="840"/>
      <c r="GJU319" s="840"/>
      <c r="GJV319" s="840"/>
      <c r="GJW319" s="840"/>
      <c r="GJX319" s="840"/>
      <c r="GJY319" s="840"/>
      <c r="GJZ319" s="840"/>
      <c r="GKA319" s="840"/>
      <c r="GKB319" s="840"/>
      <c r="GKC319" s="840"/>
      <c r="GKD319" s="840"/>
      <c r="GKE319" s="840"/>
      <c r="GKF319" s="840"/>
      <c r="GKG319" s="840"/>
      <c r="GKH319" s="840"/>
      <c r="GKI319" s="840"/>
      <c r="GKJ319" s="840"/>
      <c r="GKK319" s="840"/>
      <c r="GKL319" s="840"/>
      <c r="GKM319" s="840"/>
      <c r="GKN319" s="840"/>
      <c r="GKO319" s="840"/>
      <c r="GKP319" s="840"/>
      <c r="GKQ319" s="840"/>
      <c r="GKR319" s="840"/>
      <c r="GKS319" s="840"/>
      <c r="GKT319" s="840"/>
      <c r="GKU319" s="840"/>
      <c r="GKV319" s="840"/>
      <c r="GKW319" s="840"/>
      <c r="GKX319" s="840"/>
      <c r="GKY319" s="840"/>
      <c r="GKZ319" s="840"/>
      <c r="GLA319" s="840"/>
      <c r="GLB319" s="840"/>
      <c r="GLC319" s="840"/>
      <c r="GLD319" s="840"/>
      <c r="GLE319" s="840"/>
      <c r="GLF319" s="840"/>
      <c r="GLG319" s="840"/>
      <c r="GLH319" s="840"/>
      <c r="GLI319" s="840"/>
      <c r="GLJ319" s="840"/>
      <c r="GLK319" s="840"/>
      <c r="GLL319" s="840"/>
      <c r="GLM319" s="840"/>
      <c r="GLN319" s="840"/>
      <c r="GLO319" s="840"/>
      <c r="GLP319" s="840"/>
      <c r="GLQ319" s="840"/>
      <c r="GLR319" s="840"/>
      <c r="GLS319" s="840"/>
      <c r="GLT319" s="840"/>
      <c r="GLU319" s="840"/>
      <c r="GLV319" s="840"/>
      <c r="GLW319" s="840"/>
      <c r="GLX319" s="840"/>
      <c r="GLY319" s="840"/>
      <c r="GLZ319" s="840"/>
      <c r="GMA319" s="840"/>
      <c r="GMB319" s="840"/>
      <c r="GMC319" s="840"/>
      <c r="GMD319" s="840"/>
      <c r="GME319" s="840"/>
      <c r="GMF319" s="840"/>
      <c r="GMG319" s="840"/>
      <c r="GMH319" s="840"/>
      <c r="GMI319" s="840"/>
      <c r="GMJ319" s="840"/>
      <c r="GMK319" s="840"/>
      <c r="GML319" s="840"/>
      <c r="GMM319" s="840"/>
      <c r="GMN319" s="840"/>
      <c r="GMO319" s="840"/>
      <c r="GMP319" s="840"/>
      <c r="GMQ319" s="840"/>
      <c r="GMR319" s="840"/>
      <c r="GMS319" s="840"/>
      <c r="GMT319" s="840"/>
      <c r="GMU319" s="840"/>
      <c r="GMV319" s="840"/>
      <c r="GMW319" s="840"/>
      <c r="GMX319" s="840"/>
      <c r="GMY319" s="840"/>
      <c r="GMZ319" s="840"/>
      <c r="GNA319" s="840"/>
      <c r="GNB319" s="840"/>
      <c r="GNC319" s="840"/>
      <c r="GND319" s="840"/>
      <c r="GNE319" s="840"/>
      <c r="GNF319" s="840"/>
      <c r="GNG319" s="840"/>
      <c r="GNH319" s="840"/>
      <c r="GNI319" s="840"/>
      <c r="GNJ319" s="840"/>
      <c r="GNK319" s="840"/>
      <c r="GNL319" s="840"/>
      <c r="GNM319" s="840"/>
      <c r="GNN319" s="840"/>
      <c r="GNO319" s="840"/>
      <c r="GNP319" s="840"/>
      <c r="GNQ319" s="840"/>
      <c r="GNR319" s="840"/>
      <c r="GNS319" s="840"/>
      <c r="GNT319" s="840"/>
      <c r="GNU319" s="840"/>
      <c r="GNV319" s="840"/>
      <c r="GNW319" s="840"/>
      <c r="GNX319" s="840"/>
      <c r="GNY319" s="840"/>
      <c r="GNZ319" s="840"/>
      <c r="GOA319" s="840"/>
      <c r="GOB319" s="840"/>
      <c r="GOC319" s="840"/>
      <c r="GOD319" s="840"/>
      <c r="GOE319" s="840"/>
      <c r="GOF319" s="840"/>
      <c r="GOG319" s="840"/>
      <c r="GOH319" s="840"/>
      <c r="GOI319" s="840"/>
      <c r="GOJ319" s="840"/>
      <c r="GOK319" s="840"/>
      <c r="GOL319" s="840"/>
      <c r="GOM319" s="840"/>
      <c r="GON319" s="840"/>
      <c r="GOO319" s="840"/>
      <c r="GOP319" s="840"/>
      <c r="GOQ319" s="840"/>
      <c r="GOR319" s="840"/>
      <c r="GOS319" s="840"/>
      <c r="GOT319" s="840"/>
      <c r="GOU319" s="840"/>
      <c r="GOV319" s="840"/>
      <c r="GOW319" s="840"/>
      <c r="GOX319" s="840"/>
      <c r="GOY319" s="840"/>
      <c r="GOZ319" s="840"/>
      <c r="GPA319" s="840"/>
      <c r="GPB319" s="840"/>
      <c r="GPC319" s="840"/>
      <c r="GPD319" s="840"/>
      <c r="GPE319" s="840"/>
      <c r="GPF319" s="840"/>
      <c r="GPG319" s="840"/>
      <c r="GPH319" s="840"/>
      <c r="GPI319" s="840"/>
      <c r="GPJ319" s="840"/>
      <c r="GPK319" s="840"/>
      <c r="GPL319" s="840"/>
      <c r="GPM319" s="840"/>
      <c r="GPN319" s="840"/>
      <c r="GPO319" s="840"/>
      <c r="GPP319" s="840"/>
      <c r="GPQ319" s="840"/>
      <c r="GPR319" s="840"/>
      <c r="GPS319" s="840"/>
      <c r="GPT319" s="840"/>
      <c r="GPU319" s="840"/>
      <c r="GPV319" s="840"/>
      <c r="GPW319" s="840"/>
      <c r="GPX319" s="840"/>
      <c r="GPY319" s="840"/>
      <c r="GPZ319" s="840"/>
      <c r="GQA319" s="840"/>
      <c r="GQB319" s="840"/>
      <c r="GQC319" s="840"/>
      <c r="GQD319" s="840"/>
      <c r="GQE319" s="840"/>
      <c r="GQF319" s="840"/>
      <c r="GQG319" s="840"/>
      <c r="GQH319" s="840"/>
      <c r="GQI319" s="840"/>
      <c r="GQJ319" s="840"/>
      <c r="GQK319" s="840"/>
      <c r="GQL319" s="840"/>
      <c r="GQM319" s="840"/>
      <c r="GQN319" s="840"/>
      <c r="GQO319" s="840"/>
      <c r="GQP319" s="840"/>
      <c r="GQQ319" s="840"/>
      <c r="GQR319" s="840"/>
      <c r="GQS319" s="840"/>
      <c r="GQT319" s="840"/>
      <c r="GQU319" s="840"/>
      <c r="GQV319" s="840"/>
      <c r="GQW319" s="840"/>
      <c r="GQX319" s="840"/>
      <c r="GQY319" s="840"/>
      <c r="GQZ319" s="840"/>
      <c r="GRA319" s="840"/>
      <c r="GRB319" s="840"/>
      <c r="GRC319" s="840"/>
      <c r="GRD319" s="840"/>
      <c r="GRE319" s="840"/>
      <c r="GRF319" s="840"/>
      <c r="GRG319" s="840"/>
      <c r="GRH319" s="840"/>
      <c r="GRI319" s="840"/>
      <c r="GRJ319" s="840"/>
      <c r="GRK319" s="840"/>
      <c r="GRL319" s="840"/>
      <c r="GRM319" s="840"/>
      <c r="GRN319" s="840"/>
      <c r="GRO319" s="840"/>
      <c r="GRP319" s="840"/>
      <c r="GRQ319" s="840"/>
      <c r="GRR319" s="840"/>
      <c r="GRS319" s="840"/>
      <c r="GRT319" s="840"/>
      <c r="GRU319" s="840"/>
      <c r="GRV319" s="840"/>
      <c r="GRW319" s="840"/>
      <c r="GRX319" s="840"/>
      <c r="GRY319" s="840"/>
      <c r="GRZ319" s="840"/>
      <c r="GSA319" s="840"/>
      <c r="GSB319" s="840"/>
      <c r="GSC319" s="840"/>
      <c r="GSD319" s="840"/>
      <c r="GSE319" s="840"/>
      <c r="GSF319" s="840"/>
      <c r="GSG319" s="840"/>
      <c r="GSH319" s="840"/>
      <c r="GSI319" s="840"/>
      <c r="GSJ319" s="840"/>
      <c r="GSK319" s="840"/>
      <c r="GSL319" s="840"/>
      <c r="GSM319" s="840"/>
      <c r="GSN319" s="840"/>
      <c r="GSO319" s="840"/>
      <c r="GSP319" s="840"/>
      <c r="GSQ319" s="840"/>
      <c r="GSR319" s="840"/>
      <c r="GSS319" s="840"/>
      <c r="GST319" s="840"/>
      <c r="GSU319" s="840"/>
      <c r="GSV319" s="840"/>
      <c r="GSW319" s="840"/>
      <c r="GSX319" s="840"/>
      <c r="GSY319" s="840"/>
      <c r="GSZ319" s="840"/>
      <c r="GTA319" s="840"/>
      <c r="GTB319" s="840"/>
      <c r="GTC319" s="840"/>
      <c r="GTD319" s="840"/>
      <c r="GTE319" s="840"/>
      <c r="GTF319" s="840"/>
      <c r="GTG319" s="840"/>
      <c r="GTH319" s="840"/>
      <c r="GTI319" s="840"/>
      <c r="GTJ319" s="840"/>
      <c r="GTK319" s="840"/>
      <c r="GTL319" s="840"/>
      <c r="GTM319" s="840"/>
      <c r="GTN319" s="840"/>
      <c r="GTO319" s="840"/>
      <c r="GTP319" s="840"/>
      <c r="GTQ319" s="840"/>
      <c r="GTR319" s="840"/>
      <c r="GTS319" s="840"/>
      <c r="GTT319" s="840"/>
      <c r="GTU319" s="840"/>
      <c r="GTV319" s="840"/>
      <c r="GTW319" s="840"/>
      <c r="GTX319" s="840"/>
      <c r="GTY319" s="840"/>
      <c r="GTZ319" s="840"/>
      <c r="GUA319" s="840"/>
      <c r="GUB319" s="840"/>
      <c r="GUC319" s="840"/>
      <c r="GUD319" s="840"/>
      <c r="GUE319" s="840"/>
      <c r="GUF319" s="840"/>
      <c r="GUG319" s="840"/>
      <c r="GUH319" s="840"/>
      <c r="GUI319" s="840"/>
      <c r="GUJ319" s="840"/>
      <c r="GUK319" s="840"/>
      <c r="GUL319" s="840"/>
      <c r="GUM319" s="840"/>
      <c r="GUN319" s="840"/>
      <c r="GUO319" s="840"/>
      <c r="GUP319" s="840"/>
      <c r="GUQ319" s="840"/>
      <c r="GUR319" s="840"/>
      <c r="GUS319" s="840"/>
      <c r="GUT319" s="840"/>
      <c r="GUU319" s="840"/>
      <c r="GUV319" s="840"/>
      <c r="GUW319" s="840"/>
      <c r="GUX319" s="840"/>
      <c r="GUY319" s="840"/>
      <c r="GUZ319" s="840"/>
      <c r="GVA319" s="840"/>
      <c r="GVB319" s="840"/>
      <c r="GVC319" s="840"/>
      <c r="GVD319" s="840"/>
      <c r="GVE319" s="840"/>
      <c r="GVF319" s="840"/>
      <c r="GVG319" s="840"/>
      <c r="GVH319" s="840"/>
      <c r="GVI319" s="840"/>
      <c r="GVJ319" s="840"/>
      <c r="GVK319" s="840"/>
      <c r="GVL319" s="840"/>
      <c r="GVM319" s="840"/>
      <c r="GVN319" s="840"/>
      <c r="GVO319" s="840"/>
      <c r="GVP319" s="840"/>
      <c r="GVQ319" s="840"/>
      <c r="GVR319" s="840"/>
      <c r="GVS319" s="840"/>
      <c r="GVT319" s="840"/>
      <c r="GVU319" s="840"/>
      <c r="GVV319" s="840"/>
      <c r="GVW319" s="840"/>
      <c r="GVX319" s="840"/>
      <c r="GVY319" s="840"/>
      <c r="GVZ319" s="840"/>
      <c r="GWA319" s="840"/>
      <c r="GWB319" s="840"/>
      <c r="GWC319" s="840"/>
      <c r="GWD319" s="840"/>
      <c r="GWE319" s="840"/>
      <c r="GWF319" s="840"/>
      <c r="GWG319" s="840"/>
      <c r="GWH319" s="840"/>
      <c r="GWI319" s="840"/>
      <c r="GWJ319" s="840"/>
      <c r="GWK319" s="840"/>
      <c r="GWL319" s="840"/>
      <c r="GWM319" s="840"/>
      <c r="GWN319" s="840"/>
      <c r="GWO319" s="840"/>
      <c r="GWP319" s="840"/>
      <c r="GWQ319" s="840"/>
      <c r="GWR319" s="840"/>
      <c r="GWS319" s="840"/>
      <c r="GWT319" s="840"/>
      <c r="GWU319" s="840"/>
      <c r="GWV319" s="840"/>
      <c r="GWW319" s="840"/>
      <c r="GWX319" s="840"/>
      <c r="GWY319" s="840"/>
      <c r="GWZ319" s="840"/>
      <c r="GXA319" s="840"/>
      <c r="GXB319" s="840"/>
      <c r="GXC319" s="840"/>
      <c r="GXD319" s="840"/>
      <c r="GXE319" s="840"/>
      <c r="GXF319" s="840"/>
      <c r="GXG319" s="840"/>
      <c r="GXH319" s="840"/>
      <c r="GXI319" s="840"/>
      <c r="GXJ319" s="840"/>
      <c r="GXK319" s="840"/>
      <c r="GXL319" s="840"/>
      <c r="GXM319" s="840"/>
      <c r="GXN319" s="840"/>
      <c r="GXO319" s="840"/>
      <c r="GXP319" s="840"/>
      <c r="GXQ319" s="840"/>
      <c r="GXR319" s="840"/>
      <c r="GXS319" s="840"/>
      <c r="GXT319" s="840"/>
      <c r="GXU319" s="840"/>
      <c r="GXV319" s="840"/>
      <c r="GXW319" s="840"/>
      <c r="GXX319" s="840"/>
      <c r="GXY319" s="840"/>
      <c r="GXZ319" s="840"/>
      <c r="GYA319" s="840"/>
      <c r="GYB319" s="840"/>
      <c r="GYC319" s="840"/>
      <c r="GYD319" s="840"/>
      <c r="GYE319" s="840"/>
      <c r="GYF319" s="840"/>
      <c r="GYG319" s="840"/>
      <c r="GYH319" s="840"/>
      <c r="GYI319" s="840"/>
      <c r="GYJ319" s="840"/>
      <c r="GYK319" s="840"/>
      <c r="GYL319" s="840"/>
      <c r="GYM319" s="840"/>
      <c r="GYN319" s="840"/>
      <c r="GYO319" s="840"/>
      <c r="GYP319" s="840"/>
      <c r="GYQ319" s="840"/>
      <c r="GYR319" s="840"/>
      <c r="GYS319" s="840"/>
      <c r="GYT319" s="840"/>
      <c r="GYU319" s="840"/>
      <c r="GYV319" s="840"/>
      <c r="GYW319" s="840"/>
      <c r="GYX319" s="840"/>
      <c r="GYY319" s="840"/>
      <c r="GYZ319" s="840"/>
      <c r="GZA319" s="840"/>
      <c r="GZB319" s="840"/>
      <c r="GZC319" s="840"/>
      <c r="GZD319" s="840"/>
      <c r="GZE319" s="840"/>
      <c r="GZF319" s="840"/>
      <c r="GZG319" s="840"/>
      <c r="GZH319" s="840"/>
      <c r="GZI319" s="840"/>
      <c r="GZJ319" s="840"/>
      <c r="GZK319" s="840"/>
      <c r="GZL319" s="840"/>
      <c r="GZM319" s="840"/>
      <c r="GZN319" s="840"/>
      <c r="GZO319" s="840"/>
      <c r="GZP319" s="840"/>
      <c r="GZQ319" s="840"/>
      <c r="GZR319" s="840"/>
      <c r="GZS319" s="840"/>
      <c r="GZT319" s="840"/>
      <c r="GZU319" s="840"/>
      <c r="GZV319" s="840"/>
      <c r="GZW319" s="840"/>
      <c r="GZX319" s="840"/>
      <c r="GZY319" s="840"/>
      <c r="GZZ319" s="840"/>
      <c r="HAA319" s="840"/>
      <c r="HAB319" s="840"/>
      <c r="HAC319" s="840"/>
      <c r="HAD319" s="840"/>
      <c r="HAE319" s="840"/>
      <c r="HAF319" s="840"/>
      <c r="HAG319" s="840"/>
      <c r="HAH319" s="840"/>
      <c r="HAI319" s="840"/>
      <c r="HAJ319" s="840"/>
      <c r="HAK319" s="840"/>
      <c r="HAL319" s="840"/>
      <c r="HAM319" s="840"/>
      <c r="HAN319" s="840"/>
      <c r="HAO319" s="840"/>
      <c r="HAP319" s="840"/>
      <c r="HAQ319" s="840"/>
      <c r="HAR319" s="840"/>
      <c r="HAS319" s="840"/>
      <c r="HAT319" s="840"/>
      <c r="HAU319" s="840"/>
      <c r="HAV319" s="840"/>
      <c r="HAW319" s="840"/>
      <c r="HAX319" s="840"/>
      <c r="HAY319" s="840"/>
      <c r="HAZ319" s="840"/>
      <c r="HBA319" s="840"/>
      <c r="HBB319" s="840"/>
      <c r="HBC319" s="840"/>
      <c r="HBD319" s="840"/>
      <c r="HBE319" s="840"/>
      <c r="HBF319" s="840"/>
      <c r="HBG319" s="840"/>
      <c r="HBH319" s="840"/>
      <c r="HBI319" s="840"/>
      <c r="HBJ319" s="840"/>
      <c r="HBK319" s="840"/>
      <c r="HBL319" s="840"/>
      <c r="HBM319" s="840"/>
      <c r="HBN319" s="840"/>
      <c r="HBO319" s="840"/>
      <c r="HBP319" s="840"/>
      <c r="HBQ319" s="840"/>
      <c r="HBR319" s="840"/>
      <c r="HBS319" s="840"/>
      <c r="HBT319" s="840"/>
      <c r="HBU319" s="840"/>
      <c r="HBV319" s="840"/>
      <c r="HBW319" s="840"/>
      <c r="HBX319" s="840"/>
      <c r="HBY319" s="840"/>
      <c r="HBZ319" s="840"/>
      <c r="HCA319" s="840"/>
      <c r="HCB319" s="840"/>
      <c r="HCC319" s="840"/>
      <c r="HCD319" s="840"/>
      <c r="HCE319" s="840"/>
      <c r="HCF319" s="840"/>
      <c r="HCG319" s="840"/>
      <c r="HCH319" s="840"/>
      <c r="HCI319" s="840"/>
      <c r="HCJ319" s="840"/>
      <c r="HCK319" s="840"/>
      <c r="HCL319" s="840"/>
      <c r="HCM319" s="840"/>
      <c r="HCN319" s="840"/>
      <c r="HCO319" s="840"/>
      <c r="HCP319" s="840"/>
      <c r="HCQ319" s="840"/>
      <c r="HCR319" s="840"/>
      <c r="HCS319" s="840"/>
      <c r="HCT319" s="840"/>
      <c r="HCU319" s="840"/>
      <c r="HCV319" s="840"/>
      <c r="HCW319" s="840"/>
      <c r="HCX319" s="840"/>
      <c r="HCY319" s="840"/>
      <c r="HCZ319" s="840"/>
      <c r="HDA319" s="840"/>
      <c r="HDB319" s="840"/>
      <c r="HDC319" s="840"/>
      <c r="HDD319" s="840"/>
      <c r="HDE319" s="840"/>
      <c r="HDF319" s="840"/>
      <c r="HDG319" s="840"/>
      <c r="HDH319" s="840"/>
      <c r="HDI319" s="840"/>
      <c r="HDJ319" s="840"/>
      <c r="HDK319" s="840"/>
      <c r="HDL319" s="840"/>
      <c r="HDM319" s="840"/>
      <c r="HDN319" s="840"/>
      <c r="HDO319" s="840"/>
      <c r="HDP319" s="840"/>
      <c r="HDQ319" s="840"/>
      <c r="HDR319" s="840"/>
      <c r="HDS319" s="840"/>
      <c r="HDT319" s="840"/>
      <c r="HDU319" s="840"/>
      <c r="HDV319" s="840"/>
      <c r="HDW319" s="840"/>
      <c r="HDX319" s="840"/>
      <c r="HDY319" s="840"/>
      <c r="HDZ319" s="840"/>
      <c r="HEA319" s="840"/>
      <c r="HEB319" s="840"/>
      <c r="HEC319" s="840"/>
      <c r="HED319" s="840"/>
      <c r="HEE319" s="840"/>
      <c r="HEF319" s="840"/>
      <c r="HEG319" s="840"/>
      <c r="HEH319" s="840"/>
      <c r="HEI319" s="840"/>
      <c r="HEJ319" s="840"/>
      <c r="HEK319" s="840"/>
      <c r="HEL319" s="840"/>
      <c r="HEM319" s="840"/>
      <c r="HEN319" s="840"/>
      <c r="HEO319" s="840"/>
      <c r="HEP319" s="840"/>
      <c r="HEQ319" s="840"/>
      <c r="HER319" s="840"/>
      <c r="HES319" s="840"/>
      <c r="HET319" s="840"/>
      <c r="HEU319" s="840"/>
      <c r="HEV319" s="840"/>
      <c r="HEW319" s="840"/>
      <c r="HEX319" s="840"/>
      <c r="HEY319" s="840"/>
      <c r="HEZ319" s="840"/>
      <c r="HFA319" s="840"/>
      <c r="HFB319" s="840"/>
      <c r="HFC319" s="840"/>
      <c r="HFD319" s="840"/>
      <c r="HFE319" s="840"/>
      <c r="HFF319" s="840"/>
      <c r="HFG319" s="840"/>
      <c r="HFH319" s="840"/>
      <c r="HFI319" s="840"/>
      <c r="HFJ319" s="840"/>
      <c r="HFK319" s="840"/>
      <c r="HFL319" s="840"/>
      <c r="HFM319" s="840"/>
      <c r="HFN319" s="840"/>
      <c r="HFO319" s="840"/>
      <c r="HFP319" s="840"/>
      <c r="HFQ319" s="840"/>
      <c r="HFR319" s="840"/>
      <c r="HFS319" s="840"/>
      <c r="HFT319" s="840"/>
      <c r="HFU319" s="840"/>
      <c r="HFV319" s="840"/>
      <c r="HFW319" s="840"/>
      <c r="HFX319" s="840"/>
      <c r="HFY319" s="840"/>
      <c r="HFZ319" s="840"/>
      <c r="HGA319" s="840"/>
      <c r="HGB319" s="840"/>
      <c r="HGC319" s="840"/>
      <c r="HGD319" s="840"/>
      <c r="HGE319" s="840"/>
      <c r="HGF319" s="840"/>
      <c r="HGG319" s="840"/>
      <c r="HGH319" s="840"/>
      <c r="HGI319" s="840"/>
      <c r="HGJ319" s="840"/>
      <c r="HGK319" s="840"/>
      <c r="HGL319" s="840"/>
      <c r="HGM319" s="840"/>
      <c r="HGN319" s="840"/>
      <c r="HGO319" s="840"/>
      <c r="HGP319" s="840"/>
      <c r="HGQ319" s="840"/>
      <c r="HGR319" s="840"/>
      <c r="HGS319" s="840"/>
      <c r="HGT319" s="840"/>
      <c r="HGU319" s="840"/>
      <c r="HGV319" s="840"/>
      <c r="HGW319" s="840"/>
      <c r="HGX319" s="840"/>
      <c r="HGY319" s="840"/>
      <c r="HGZ319" s="840"/>
      <c r="HHA319" s="840"/>
      <c r="HHB319" s="840"/>
      <c r="HHC319" s="840"/>
      <c r="HHD319" s="840"/>
      <c r="HHE319" s="840"/>
      <c r="HHF319" s="840"/>
      <c r="HHG319" s="840"/>
      <c r="HHH319" s="840"/>
      <c r="HHI319" s="840"/>
      <c r="HHJ319" s="840"/>
      <c r="HHK319" s="840"/>
      <c r="HHL319" s="840"/>
      <c r="HHM319" s="840"/>
      <c r="HHN319" s="840"/>
      <c r="HHO319" s="840"/>
      <c r="HHP319" s="840"/>
      <c r="HHQ319" s="840"/>
      <c r="HHR319" s="840"/>
      <c r="HHS319" s="840"/>
      <c r="HHT319" s="840"/>
      <c r="HHU319" s="840"/>
      <c r="HHV319" s="840"/>
      <c r="HHW319" s="840"/>
      <c r="HHX319" s="840"/>
      <c r="HHY319" s="840"/>
      <c r="HHZ319" s="840"/>
      <c r="HIA319" s="840"/>
      <c r="HIB319" s="840"/>
      <c r="HIC319" s="840"/>
      <c r="HID319" s="840"/>
      <c r="HIE319" s="840"/>
      <c r="HIF319" s="840"/>
      <c r="HIG319" s="840"/>
      <c r="HIH319" s="840"/>
      <c r="HII319" s="840"/>
      <c r="HIJ319" s="840"/>
      <c r="HIK319" s="840"/>
      <c r="HIL319" s="840"/>
      <c r="HIM319" s="840"/>
      <c r="HIN319" s="840"/>
      <c r="HIO319" s="840"/>
      <c r="HIP319" s="840"/>
      <c r="HIQ319" s="840"/>
      <c r="HIR319" s="840"/>
      <c r="HIS319" s="840"/>
      <c r="HIT319" s="840"/>
      <c r="HIU319" s="840"/>
      <c r="HIV319" s="840"/>
      <c r="HIW319" s="840"/>
      <c r="HIX319" s="840"/>
      <c r="HIY319" s="840"/>
      <c r="HIZ319" s="840"/>
      <c r="HJA319" s="840"/>
      <c r="HJB319" s="840"/>
      <c r="HJC319" s="840"/>
      <c r="HJD319" s="840"/>
      <c r="HJE319" s="840"/>
      <c r="HJF319" s="840"/>
      <c r="HJG319" s="840"/>
      <c r="HJH319" s="840"/>
      <c r="HJI319" s="840"/>
      <c r="HJJ319" s="840"/>
      <c r="HJK319" s="840"/>
      <c r="HJL319" s="840"/>
      <c r="HJM319" s="840"/>
      <c r="HJN319" s="840"/>
      <c r="HJO319" s="840"/>
      <c r="HJP319" s="840"/>
      <c r="HJQ319" s="840"/>
      <c r="HJR319" s="840"/>
      <c r="HJS319" s="840"/>
      <c r="HJT319" s="840"/>
      <c r="HJU319" s="840"/>
      <c r="HJV319" s="840"/>
      <c r="HJW319" s="840"/>
      <c r="HJX319" s="840"/>
      <c r="HJY319" s="840"/>
      <c r="HJZ319" s="840"/>
      <c r="HKA319" s="840"/>
      <c r="HKB319" s="840"/>
      <c r="HKC319" s="840"/>
      <c r="HKD319" s="840"/>
      <c r="HKE319" s="840"/>
      <c r="HKF319" s="840"/>
      <c r="HKG319" s="840"/>
      <c r="HKH319" s="840"/>
      <c r="HKI319" s="840"/>
      <c r="HKJ319" s="840"/>
      <c r="HKK319" s="840"/>
      <c r="HKL319" s="840"/>
      <c r="HKM319" s="840"/>
      <c r="HKN319" s="840"/>
      <c r="HKO319" s="840"/>
      <c r="HKP319" s="840"/>
      <c r="HKQ319" s="840"/>
      <c r="HKR319" s="840"/>
      <c r="HKS319" s="840"/>
      <c r="HKT319" s="840"/>
      <c r="HKU319" s="840"/>
      <c r="HKV319" s="840"/>
      <c r="HKW319" s="840"/>
      <c r="HKX319" s="840"/>
      <c r="HKY319" s="840"/>
      <c r="HKZ319" s="840"/>
      <c r="HLA319" s="840"/>
      <c r="HLB319" s="840"/>
      <c r="HLC319" s="840"/>
      <c r="HLD319" s="840"/>
      <c r="HLE319" s="840"/>
      <c r="HLF319" s="840"/>
      <c r="HLG319" s="840"/>
      <c r="HLH319" s="840"/>
      <c r="HLI319" s="840"/>
      <c r="HLJ319" s="840"/>
      <c r="HLK319" s="840"/>
      <c r="HLL319" s="840"/>
      <c r="HLM319" s="840"/>
      <c r="HLN319" s="840"/>
      <c r="HLO319" s="840"/>
      <c r="HLP319" s="840"/>
      <c r="HLQ319" s="840"/>
      <c r="HLR319" s="840"/>
      <c r="HLS319" s="840"/>
      <c r="HLT319" s="840"/>
      <c r="HLU319" s="840"/>
      <c r="HLV319" s="840"/>
      <c r="HLW319" s="840"/>
      <c r="HLX319" s="840"/>
      <c r="HLY319" s="840"/>
      <c r="HLZ319" s="840"/>
      <c r="HMA319" s="840"/>
      <c r="HMB319" s="840"/>
      <c r="HMC319" s="840"/>
      <c r="HMD319" s="840"/>
      <c r="HME319" s="840"/>
      <c r="HMF319" s="840"/>
      <c r="HMG319" s="840"/>
      <c r="HMH319" s="840"/>
      <c r="HMI319" s="840"/>
      <c r="HMJ319" s="840"/>
      <c r="HMK319" s="840"/>
      <c r="HML319" s="840"/>
      <c r="HMM319" s="840"/>
      <c r="HMN319" s="840"/>
      <c r="HMO319" s="840"/>
      <c r="HMP319" s="840"/>
      <c r="HMQ319" s="840"/>
      <c r="HMR319" s="840"/>
      <c r="HMS319" s="840"/>
      <c r="HMT319" s="840"/>
      <c r="HMU319" s="840"/>
      <c r="HMV319" s="840"/>
      <c r="HMW319" s="840"/>
      <c r="HMX319" s="840"/>
      <c r="HMY319" s="840"/>
      <c r="HMZ319" s="840"/>
      <c r="HNA319" s="840"/>
      <c r="HNB319" s="840"/>
      <c r="HNC319" s="840"/>
      <c r="HND319" s="840"/>
      <c r="HNE319" s="840"/>
      <c r="HNF319" s="840"/>
      <c r="HNG319" s="840"/>
      <c r="HNH319" s="840"/>
      <c r="HNI319" s="840"/>
      <c r="HNJ319" s="840"/>
      <c r="HNK319" s="840"/>
      <c r="HNL319" s="840"/>
      <c r="HNM319" s="840"/>
      <c r="HNN319" s="840"/>
      <c r="HNO319" s="840"/>
      <c r="HNP319" s="840"/>
      <c r="HNQ319" s="840"/>
      <c r="HNR319" s="840"/>
      <c r="HNS319" s="840"/>
      <c r="HNT319" s="840"/>
      <c r="HNU319" s="840"/>
      <c r="HNV319" s="840"/>
      <c r="HNW319" s="840"/>
      <c r="HNX319" s="840"/>
      <c r="HNY319" s="840"/>
      <c r="HNZ319" s="840"/>
      <c r="HOA319" s="840"/>
      <c r="HOB319" s="840"/>
      <c r="HOC319" s="840"/>
      <c r="HOD319" s="840"/>
      <c r="HOE319" s="840"/>
      <c r="HOF319" s="840"/>
      <c r="HOG319" s="840"/>
      <c r="HOH319" s="840"/>
      <c r="HOI319" s="840"/>
      <c r="HOJ319" s="840"/>
      <c r="HOK319" s="840"/>
      <c r="HOL319" s="840"/>
      <c r="HOM319" s="840"/>
      <c r="HON319" s="840"/>
      <c r="HOO319" s="840"/>
      <c r="HOP319" s="840"/>
      <c r="HOQ319" s="840"/>
      <c r="HOR319" s="840"/>
      <c r="HOS319" s="840"/>
      <c r="HOT319" s="840"/>
      <c r="HOU319" s="840"/>
      <c r="HOV319" s="840"/>
      <c r="HOW319" s="840"/>
      <c r="HOX319" s="840"/>
      <c r="HOY319" s="840"/>
      <c r="HOZ319" s="840"/>
      <c r="HPA319" s="840"/>
      <c r="HPB319" s="840"/>
      <c r="HPC319" s="840"/>
      <c r="HPD319" s="840"/>
      <c r="HPE319" s="840"/>
      <c r="HPF319" s="840"/>
      <c r="HPG319" s="840"/>
      <c r="HPH319" s="840"/>
      <c r="HPI319" s="840"/>
      <c r="HPJ319" s="840"/>
      <c r="HPK319" s="840"/>
      <c r="HPL319" s="840"/>
      <c r="HPM319" s="840"/>
      <c r="HPN319" s="840"/>
      <c r="HPO319" s="840"/>
      <c r="HPP319" s="840"/>
      <c r="HPQ319" s="840"/>
      <c r="HPR319" s="840"/>
      <c r="HPS319" s="840"/>
      <c r="HPT319" s="840"/>
      <c r="HPU319" s="840"/>
      <c r="HPV319" s="840"/>
      <c r="HPW319" s="840"/>
      <c r="HPX319" s="840"/>
      <c r="HPY319" s="840"/>
      <c r="HPZ319" s="840"/>
      <c r="HQA319" s="840"/>
      <c r="HQB319" s="840"/>
      <c r="HQC319" s="840"/>
      <c r="HQD319" s="840"/>
      <c r="HQE319" s="840"/>
      <c r="HQF319" s="840"/>
      <c r="HQG319" s="840"/>
      <c r="HQH319" s="840"/>
      <c r="HQI319" s="840"/>
      <c r="HQJ319" s="840"/>
      <c r="HQK319" s="840"/>
      <c r="HQL319" s="840"/>
      <c r="HQM319" s="840"/>
      <c r="HQN319" s="840"/>
      <c r="HQO319" s="840"/>
      <c r="HQP319" s="840"/>
      <c r="HQQ319" s="840"/>
      <c r="HQR319" s="840"/>
      <c r="HQS319" s="840"/>
      <c r="HQT319" s="840"/>
      <c r="HQU319" s="840"/>
      <c r="HQV319" s="840"/>
      <c r="HQW319" s="840"/>
      <c r="HQX319" s="840"/>
      <c r="HQY319" s="840"/>
      <c r="HQZ319" s="840"/>
      <c r="HRA319" s="840"/>
      <c r="HRB319" s="840"/>
      <c r="HRC319" s="840"/>
      <c r="HRD319" s="840"/>
      <c r="HRE319" s="840"/>
      <c r="HRF319" s="840"/>
      <c r="HRG319" s="840"/>
      <c r="HRH319" s="840"/>
      <c r="HRI319" s="840"/>
      <c r="HRJ319" s="840"/>
      <c r="HRK319" s="840"/>
      <c r="HRL319" s="840"/>
      <c r="HRM319" s="840"/>
      <c r="HRN319" s="840"/>
      <c r="HRO319" s="840"/>
      <c r="HRP319" s="840"/>
      <c r="HRQ319" s="840"/>
      <c r="HRR319" s="840"/>
      <c r="HRS319" s="840"/>
      <c r="HRT319" s="840"/>
      <c r="HRU319" s="840"/>
      <c r="HRV319" s="840"/>
      <c r="HRW319" s="840"/>
      <c r="HRX319" s="840"/>
      <c r="HRY319" s="840"/>
      <c r="HRZ319" s="840"/>
      <c r="HSA319" s="840"/>
      <c r="HSB319" s="840"/>
      <c r="HSC319" s="840"/>
      <c r="HSD319" s="840"/>
      <c r="HSE319" s="840"/>
      <c r="HSF319" s="840"/>
      <c r="HSG319" s="840"/>
      <c r="HSH319" s="840"/>
      <c r="HSI319" s="840"/>
      <c r="HSJ319" s="840"/>
      <c r="HSK319" s="840"/>
      <c r="HSL319" s="840"/>
      <c r="HSM319" s="840"/>
      <c r="HSN319" s="840"/>
      <c r="HSO319" s="840"/>
      <c r="HSP319" s="840"/>
      <c r="HSQ319" s="840"/>
      <c r="HSR319" s="840"/>
      <c r="HSS319" s="840"/>
      <c r="HST319" s="840"/>
      <c r="HSU319" s="840"/>
      <c r="HSV319" s="840"/>
      <c r="HSW319" s="840"/>
      <c r="HSX319" s="840"/>
      <c r="HSY319" s="840"/>
      <c r="HSZ319" s="840"/>
      <c r="HTA319" s="840"/>
      <c r="HTB319" s="840"/>
      <c r="HTC319" s="840"/>
      <c r="HTD319" s="840"/>
      <c r="HTE319" s="840"/>
      <c r="HTF319" s="840"/>
      <c r="HTG319" s="840"/>
      <c r="HTH319" s="840"/>
      <c r="HTI319" s="840"/>
      <c r="HTJ319" s="840"/>
      <c r="HTK319" s="840"/>
      <c r="HTL319" s="840"/>
      <c r="HTM319" s="840"/>
      <c r="HTN319" s="840"/>
      <c r="HTO319" s="840"/>
      <c r="HTP319" s="840"/>
      <c r="HTQ319" s="840"/>
      <c r="HTR319" s="840"/>
      <c r="HTS319" s="840"/>
      <c r="HTT319" s="840"/>
      <c r="HTU319" s="840"/>
      <c r="HTV319" s="840"/>
      <c r="HTW319" s="840"/>
      <c r="HTX319" s="840"/>
      <c r="HTY319" s="840"/>
      <c r="HTZ319" s="840"/>
      <c r="HUA319" s="840"/>
      <c r="HUB319" s="840"/>
      <c r="HUC319" s="840"/>
      <c r="HUD319" s="840"/>
      <c r="HUE319" s="840"/>
      <c r="HUF319" s="840"/>
      <c r="HUG319" s="840"/>
      <c r="HUH319" s="840"/>
      <c r="HUI319" s="840"/>
      <c r="HUJ319" s="840"/>
      <c r="HUK319" s="840"/>
      <c r="HUL319" s="840"/>
      <c r="HUM319" s="840"/>
      <c r="HUN319" s="840"/>
      <c r="HUO319" s="840"/>
      <c r="HUP319" s="840"/>
      <c r="HUQ319" s="840"/>
      <c r="HUR319" s="840"/>
      <c r="HUS319" s="840"/>
      <c r="HUT319" s="840"/>
      <c r="HUU319" s="840"/>
      <c r="HUV319" s="840"/>
      <c r="HUW319" s="840"/>
      <c r="HUX319" s="840"/>
      <c r="HUY319" s="840"/>
      <c r="HUZ319" s="840"/>
      <c r="HVA319" s="840"/>
      <c r="HVB319" s="840"/>
      <c r="HVC319" s="840"/>
      <c r="HVD319" s="840"/>
      <c r="HVE319" s="840"/>
      <c r="HVF319" s="840"/>
      <c r="HVG319" s="840"/>
      <c r="HVH319" s="840"/>
      <c r="HVI319" s="840"/>
      <c r="HVJ319" s="840"/>
      <c r="HVK319" s="840"/>
      <c r="HVL319" s="840"/>
      <c r="HVM319" s="840"/>
      <c r="HVN319" s="840"/>
      <c r="HVO319" s="840"/>
      <c r="HVP319" s="840"/>
      <c r="HVQ319" s="840"/>
      <c r="HVR319" s="840"/>
      <c r="HVS319" s="840"/>
      <c r="HVT319" s="840"/>
      <c r="HVU319" s="840"/>
      <c r="HVV319" s="840"/>
      <c r="HVW319" s="840"/>
      <c r="HVX319" s="840"/>
      <c r="HVY319" s="840"/>
      <c r="HVZ319" s="840"/>
      <c r="HWA319" s="840"/>
      <c r="HWB319" s="840"/>
      <c r="HWC319" s="840"/>
      <c r="HWD319" s="840"/>
      <c r="HWE319" s="840"/>
      <c r="HWF319" s="840"/>
      <c r="HWG319" s="840"/>
      <c r="HWH319" s="840"/>
      <c r="HWI319" s="840"/>
      <c r="HWJ319" s="840"/>
      <c r="HWK319" s="840"/>
      <c r="HWL319" s="840"/>
      <c r="HWM319" s="840"/>
      <c r="HWN319" s="840"/>
      <c r="HWO319" s="840"/>
      <c r="HWP319" s="840"/>
      <c r="HWQ319" s="840"/>
      <c r="HWR319" s="840"/>
      <c r="HWS319" s="840"/>
      <c r="HWT319" s="840"/>
      <c r="HWU319" s="840"/>
      <c r="HWV319" s="840"/>
      <c r="HWW319" s="840"/>
      <c r="HWX319" s="840"/>
      <c r="HWY319" s="840"/>
      <c r="HWZ319" s="840"/>
      <c r="HXA319" s="840"/>
      <c r="HXB319" s="840"/>
      <c r="HXC319" s="840"/>
      <c r="HXD319" s="840"/>
      <c r="HXE319" s="840"/>
      <c r="HXF319" s="840"/>
      <c r="HXG319" s="840"/>
      <c r="HXH319" s="840"/>
      <c r="HXI319" s="840"/>
      <c r="HXJ319" s="840"/>
      <c r="HXK319" s="840"/>
      <c r="HXL319" s="840"/>
      <c r="HXM319" s="840"/>
      <c r="HXN319" s="840"/>
      <c r="HXO319" s="840"/>
      <c r="HXP319" s="840"/>
      <c r="HXQ319" s="840"/>
      <c r="HXR319" s="840"/>
      <c r="HXS319" s="840"/>
      <c r="HXT319" s="840"/>
      <c r="HXU319" s="840"/>
      <c r="HXV319" s="840"/>
      <c r="HXW319" s="840"/>
      <c r="HXX319" s="840"/>
      <c r="HXY319" s="840"/>
      <c r="HXZ319" s="840"/>
      <c r="HYA319" s="840"/>
      <c r="HYB319" s="840"/>
      <c r="HYC319" s="840"/>
      <c r="HYD319" s="840"/>
      <c r="HYE319" s="840"/>
      <c r="HYF319" s="840"/>
      <c r="HYG319" s="840"/>
      <c r="HYH319" s="840"/>
      <c r="HYI319" s="840"/>
      <c r="HYJ319" s="840"/>
      <c r="HYK319" s="840"/>
      <c r="HYL319" s="840"/>
      <c r="HYM319" s="840"/>
      <c r="HYN319" s="840"/>
      <c r="HYO319" s="840"/>
      <c r="HYP319" s="840"/>
      <c r="HYQ319" s="840"/>
      <c r="HYR319" s="840"/>
      <c r="HYS319" s="840"/>
      <c r="HYT319" s="840"/>
      <c r="HYU319" s="840"/>
      <c r="HYV319" s="840"/>
      <c r="HYW319" s="840"/>
      <c r="HYX319" s="840"/>
      <c r="HYY319" s="840"/>
      <c r="HYZ319" s="840"/>
      <c r="HZA319" s="840"/>
      <c r="HZB319" s="840"/>
      <c r="HZC319" s="840"/>
      <c r="HZD319" s="840"/>
      <c r="HZE319" s="840"/>
      <c r="HZF319" s="840"/>
      <c r="HZG319" s="840"/>
      <c r="HZH319" s="840"/>
      <c r="HZI319" s="840"/>
      <c r="HZJ319" s="840"/>
      <c r="HZK319" s="840"/>
      <c r="HZL319" s="840"/>
      <c r="HZM319" s="840"/>
      <c r="HZN319" s="840"/>
      <c r="HZO319" s="840"/>
      <c r="HZP319" s="840"/>
      <c r="HZQ319" s="840"/>
      <c r="HZR319" s="840"/>
      <c r="HZS319" s="840"/>
      <c r="HZT319" s="840"/>
      <c r="HZU319" s="840"/>
      <c r="HZV319" s="840"/>
      <c r="HZW319" s="840"/>
      <c r="HZX319" s="840"/>
      <c r="HZY319" s="840"/>
      <c r="HZZ319" s="840"/>
      <c r="IAA319" s="840"/>
      <c r="IAB319" s="840"/>
      <c r="IAC319" s="840"/>
      <c r="IAD319" s="840"/>
      <c r="IAE319" s="840"/>
      <c r="IAF319" s="840"/>
      <c r="IAG319" s="840"/>
      <c r="IAH319" s="840"/>
      <c r="IAI319" s="840"/>
      <c r="IAJ319" s="840"/>
      <c r="IAK319" s="840"/>
      <c r="IAL319" s="840"/>
      <c r="IAM319" s="840"/>
      <c r="IAN319" s="840"/>
      <c r="IAO319" s="840"/>
      <c r="IAP319" s="840"/>
      <c r="IAQ319" s="840"/>
      <c r="IAR319" s="840"/>
      <c r="IAS319" s="840"/>
      <c r="IAT319" s="840"/>
      <c r="IAU319" s="840"/>
      <c r="IAV319" s="840"/>
      <c r="IAW319" s="840"/>
      <c r="IAX319" s="840"/>
      <c r="IAY319" s="840"/>
      <c r="IAZ319" s="840"/>
      <c r="IBA319" s="840"/>
      <c r="IBB319" s="840"/>
      <c r="IBC319" s="840"/>
      <c r="IBD319" s="840"/>
      <c r="IBE319" s="840"/>
      <c r="IBF319" s="840"/>
      <c r="IBG319" s="840"/>
      <c r="IBH319" s="840"/>
      <c r="IBI319" s="840"/>
      <c r="IBJ319" s="840"/>
      <c r="IBK319" s="840"/>
      <c r="IBL319" s="840"/>
      <c r="IBM319" s="840"/>
      <c r="IBN319" s="840"/>
      <c r="IBO319" s="840"/>
      <c r="IBP319" s="840"/>
      <c r="IBQ319" s="840"/>
      <c r="IBR319" s="840"/>
      <c r="IBS319" s="840"/>
      <c r="IBT319" s="840"/>
      <c r="IBU319" s="840"/>
      <c r="IBV319" s="840"/>
      <c r="IBW319" s="840"/>
      <c r="IBX319" s="840"/>
      <c r="IBY319" s="840"/>
      <c r="IBZ319" s="840"/>
      <c r="ICA319" s="840"/>
      <c r="ICB319" s="840"/>
      <c r="ICC319" s="840"/>
      <c r="ICD319" s="840"/>
      <c r="ICE319" s="840"/>
      <c r="ICF319" s="840"/>
      <c r="ICG319" s="840"/>
      <c r="ICH319" s="840"/>
      <c r="ICI319" s="840"/>
      <c r="ICJ319" s="840"/>
      <c r="ICK319" s="840"/>
      <c r="ICL319" s="840"/>
      <c r="ICM319" s="840"/>
      <c r="ICN319" s="840"/>
      <c r="ICO319" s="840"/>
      <c r="ICP319" s="840"/>
      <c r="ICQ319" s="840"/>
      <c r="ICR319" s="840"/>
      <c r="ICS319" s="840"/>
      <c r="ICT319" s="840"/>
      <c r="ICU319" s="840"/>
      <c r="ICV319" s="840"/>
      <c r="ICW319" s="840"/>
      <c r="ICX319" s="840"/>
      <c r="ICY319" s="840"/>
      <c r="ICZ319" s="840"/>
      <c r="IDA319" s="840"/>
      <c r="IDB319" s="840"/>
      <c r="IDC319" s="840"/>
      <c r="IDD319" s="840"/>
      <c r="IDE319" s="840"/>
      <c r="IDF319" s="840"/>
      <c r="IDG319" s="840"/>
      <c r="IDH319" s="840"/>
      <c r="IDI319" s="840"/>
      <c r="IDJ319" s="840"/>
      <c r="IDK319" s="840"/>
      <c r="IDL319" s="840"/>
      <c r="IDM319" s="840"/>
      <c r="IDN319" s="840"/>
      <c r="IDO319" s="840"/>
      <c r="IDP319" s="840"/>
      <c r="IDQ319" s="840"/>
      <c r="IDR319" s="840"/>
      <c r="IDS319" s="840"/>
      <c r="IDT319" s="840"/>
      <c r="IDU319" s="840"/>
      <c r="IDV319" s="840"/>
      <c r="IDW319" s="840"/>
      <c r="IDX319" s="840"/>
      <c r="IDY319" s="840"/>
      <c r="IDZ319" s="840"/>
      <c r="IEA319" s="840"/>
      <c r="IEB319" s="840"/>
      <c r="IEC319" s="840"/>
      <c r="IED319" s="840"/>
      <c r="IEE319" s="840"/>
      <c r="IEF319" s="840"/>
      <c r="IEG319" s="840"/>
      <c r="IEH319" s="840"/>
      <c r="IEI319" s="840"/>
      <c r="IEJ319" s="840"/>
      <c r="IEK319" s="840"/>
      <c r="IEL319" s="840"/>
      <c r="IEM319" s="840"/>
      <c r="IEN319" s="840"/>
      <c r="IEO319" s="840"/>
      <c r="IEP319" s="840"/>
      <c r="IEQ319" s="840"/>
      <c r="IER319" s="840"/>
      <c r="IES319" s="840"/>
      <c r="IET319" s="840"/>
      <c r="IEU319" s="840"/>
      <c r="IEV319" s="840"/>
      <c r="IEW319" s="840"/>
      <c r="IEX319" s="840"/>
      <c r="IEY319" s="840"/>
      <c r="IEZ319" s="840"/>
      <c r="IFA319" s="840"/>
      <c r="IFB319" s="840"/>
      <c r="IFC319" s="840"/>
      <c r="IFD319" s="840"/>
      <c r="IFE319" s="840"/>
      <c r="IFF319" s="840"/>
      <c r="IFG319" s="840"/>
      <c r="IFH319" s="840"/>
      <c r="IFI319" s="840"/>
      <c r="IFJ319" s="840"/>
      <c r="IFK319" s="840"/>
      <c r="IFL319" s="840"/>
      <c r="IFM319" s="840"/>
      <c r="IFN319" s="840"/>
      <c r="IFO319" s="840"/>
      <c r="IFP319" s="840"/>
      <c r="IFQ319" s="840"/>
      <c r="IFR319" s="840"/>
      <c r="IFS319" s="840"/>
      <c r="IFT319" s="840"/>
      <c r="IFU319" s="840"/>
      <c r="IFV319" s="840"/>
      <c r="IFW319" s="840"/>
      <c r="IFX319" s="840"/>
      <c r="IFY319" s="840"/>
      <c r="IFZ319" s="840"/>
      <c r="IGA319" s="840"/>
      <c r="IGB319" s="840"/>
      <c r="IGC319" s="840"/>
      <c r="IGD319" s="840"/>
      <c r="IGE319" s="840"/>
      <c r="IGF319" s="840"/>
      <c r="IGG319" s="840"/>
      <c r="IGH319" s="840"/>
      <c r="IGI319" s="840"/>
      <c r="IGJ319" s="840"/>
      <c r="IGK319" s="840"/>
      <c r="IGL319" s="840"/>
      <c r="IGM319" s="840"/>
      <c r="IGN319" s="840"/>
      <c r="IGO319" s="840"/>
      <c r="IGP319" s="840"/>
      <c r="IGQ319" s="840"/>
      <c r="IGR319" s="840"/>
      <c r="IGS319" s="840"/>
      <c r="IGT319" s="840"/>
      <c r="IGU319" s="840"/>
      <c r="IGV319" s="840"/>
      <c r="IGW319" s="840"/>
      <c r="IGX319" s="840"/>
      <c r="IGY319" s="840"/>
      <c r="IGZ319" s="840"/>
      <c r="IHA319" s="840"/>
      <c r="IHB319" s="840"/>
      <c r="IHC319" s="840"/>
      <c r="IHD319" s="840"/>
      <c r="IHE319" s="840"/>
      <c r="IHF319" s="840"/>
      <c r="IHG319" s="840"/>
      <c r="IHH319" s="840"/>
      <c r="IHI319" s="840"/>
      <c r="IHJ319" s="840"/>
      <c r="IHK319" s="840"/>
      <c r="IHL319" s="840"/>
      <c r="IHM319" s="840"/>
      <c r="IHN319" s="840"/>
      <c r="IHO319" s="840"/>
      <c r="IHP319" s="840"/>
      <c r="IHQ319" s="840"/>
      <c r="IHR319" s="840"/>
      <c r="IHS319" s="840"/>
      <c r="IHT319" s="840"/>
      <c r="IHU319" s="840"/>
      <c r="IHV319" s="840"/>
      <c r="IHW319" s="840"/>
      <c r="IHX319" s="840"/>
      <c r="IHY319" s="840"/>
      <c r="IHZ319" s="840"/>
      <c r="IIA319" s="840"/>
      <c r="IIB319" s="840"/>
      <c r="IIC319" s="840"/>
      <c r="IID319" s="840"/>
      <c r="IIE319" s="840"/>
      <c r="IIF319" s="840"/>
      <c r="IIG319" s="840"/>
      <c r="IIH319" s="840"/>
      <c r="III319" s="840"/>
      <c r="IIJ319" s="840"/>
      <c r="IIK319" s="840"/>
      <c r="IIL319" s="840"/>
      <c r="IIM319" s="840"/>
      <c r="IIN319" s="840"/>
      <c r="IIO319" s="840"/>
      <c r="IIP319" s="840"/>
      <c r="IIQ319" s="840"/>
      <c r="IIR319" s="840"/>
      <c r="IIS319" s="840"/>
      <c r="IIT319" s="840"/>
      <c r="IIU319" s="840"/>
      <c r="IIV319" s="840"/>
      <c r="IIW319" s="840"/>
      <c r="IIX319" s="840"/>
      <c r="IIY319" s="840"/>
      <c r="IIZ319" s="840"/>
      <c r="IJA319" s="840"/>
      <c r="IJB319" s="840"/>
      <c r="IJC319" s="840"/>
      <c r="IJD319" s="840"/>
      <c r="IJE319" s="840"/>
      <c r="IJF319" s="840"/>
      <c r="IJG319" s="840"/>
      <c r="IJH319" s="840"/>
      <c r="IJI319" s="840"/>
      <c r="IJJ319" s="840"/>
      <c r="IJK319" s="840"/>
      <c r="IJL319" s="840"/>
      <c r="IJM319" s="840"/>
      <c r="IJN319" s="840"/>
      <c r="IJO319" s="840"/>
      <c r="IJP319" s="840"/>
      <c r="IJQ319" s="840"/>
      <c r="IJR319" s="840"/>
      <c r="IJS319" s="840"/>
      <c r="IJT319" s="840"/>
      <c r="IJU319" s="840"/>
      <c r="IJV319" s="840"/>
      <c r="IJW319" s="840"/>
      <c r="IJX319" s="840"/>
      <c r="IJY319" s="840"/>
      <c r="IJZ319" s="840"/>
      <c r="IKA319" s="840"/>
      <c r="IKB319" s="840"/>
      <c r="IKC319" s="840"/>
      <c r="IKD319" s="840"/>
      <c r="IKE319" s="840"/>
      <c r="IKF319" s="840"/>
      <c r="IKG319" s="840"/>
      <c r="IKH319" s="840"/>
      <c r="IKI319" s="840"/>
      <c r="IKJ319" s="840"/>
      <c r="IKK319" s="840"/>
      <c r="IKL319" s="840"/>
      <c r="IKM319" s="840"/>
      <c r="IKN319" s="840"/>
      <c r="IKO319" s="840"/>
      <c r="IKP319" s="840"/>
      <c r="IKQ319" s="840"/>
      <c r="IKR319" s="840"/>
      <c r="IKS319" s="840"/>
      <c r="IKT319" s="840"/>
      <c r="IKU319" s="840"/>
      <c r="IKV319" s="840"/>
      <c r="IKW319" s="840"/>
      <c r="IKX319" s="840"/>
      <c r="IKY319" s="840"/>
      <c r="IKZ319" s="840"/>
      <c r="ILA319" s="840"/>
      <c r="ILB319" s="840"/>
      <c r="ILC319" s="840"/>
      <c r="ILD319" s="840"/>
      <c r="ILE319" s="840"/>
      <c r="ILF319" s="840"/>
      <c r="ILG319" s="840"/>
      <c r="ILH319" s="840"/>
      <c r="ILI319" s="840"/>
      <c r="ILJ319" s="840"/>
      <c r="ILK319" s="840"/>
      <c r="ILL319" s="840"/>
      <c r="ILM319" s="840"/>
      <c r="ILN319" s="840"/>
      <c r="ILO319" s="840"/>
      <c r="ILP319" s="840"/>
      <c r="ILQ319" s="840"/>
      <c r="ILR319" s="840"/>
      <c r="ILS319" s="840"/>
      <c r="ILT319" s="840"/>
      <c r="ILU319" s="840"/>
      <c r="ILV319" s="840"/>
      <c r="ILW319" s="840"/>
      <c r="ILX319" s="840"/>
      <c r="ILY319" s="840"/>
      <c r="ILZ319" s="840"/>
      <c r="IMA319" s="840"/>
      <c r="IMB319" s="840"/>
      <c r="IMC319" s="840"/>
      <c r="IMD319" s="840"/>
      <c r="IME319" s="840"/>
      <c r="IMF319" s="840"/>
      <c r="IMG319" s="840"/>
      <c r="IMH319" s="840"/>
      <c r="IMI319" s="840"/>
      <c r="IMJ319" s="840"/>
      <c r="IMK319" s="840"/>
      <c r="IML319" s="840"/>
      <c r="IMM319" s="840"/>
      <c r="IMN319" s="840"/>
      <c r="IMO319" s="840"/>
      <c r="IMP319" s="840"/>
      <c r="IMQ319" s="840"/>
      <c r="IMR319" s="840"/>
      <c r="IMS319" s="840"/>
      <c r="IMT319" s="840"/>
      <c r="IMU319" s="840"/>
      <c r="IMV319" s="840"/>
      <c r="IMW319" s="840"/>
      <c r="IMX319" s="840"/>
      <c r="IMY319" s="840"/>
      <c r="IMZ319" s="840"/>
      <c r="INA319" s="840"/>
      <c r="INB319" s="840"/>
      <c r="INC319" s="840"/>
      <c r="IND319" s="840"/>
      <c r="INE319" s="840"/>
      <c r="INF319" s="840"/>
      <c r="ING319" s="840"/>
      <c r="INH319" s="840"/>
      <c r="INI319" s="840"/>
      <c r="INJ319" s="840"/>
      <c r="INK319" s="840"/>
      <c r="INL319" s="840"/>
      <c r="INM319" s="840"/>
      <c r="INN319" s="840"/>
      <c r="INO319" s="840"/>
      <c r="INP319" s="840"/>
      <c r="INQ319" s="840"/>
      <c r="INR319" s="840"/>
      <c r="INS319" s="840"/>
      <c r="INT319" s="840"/>
      <c r="INU319" s="840"/>
      <c r="INV319" s="840"/>
      <c r="INW319" s="840"/>
      <c r="INX319" s="840"/>
      <c r="INY319" s="840"/>
      <c r="INZ319" s="840"/>
      <c r="IOA319" s="840"/>
      <c r="IOB319" s="840"/>
      <c r="IOC319" s="840"/>
      <c r="IOD319" s="840"/>
      <c r="IOE319" s="840"/>
      <c r="IOF319" s="840"/>
      <c r="IOG319" s="840"/>
      <c r="IOH319" s="840"/>
      <c r="IOI319" s="840"/>
      <c r="IOJ319" s="840"/>
      <c r="IOK319" s="840"/>
      <c r="IOL319" s="840"/>
      <c r="IOM319" s="840"/>
      <c r="ION319" s="840"/>
      <c r="IOO319" s="840"/>
      <c r="IOP319" s="840"/>
      <c r="IOQ319" s="840"/>
      <c r="IOR319" s="840"/>
      <c r="IOS319" s="840"/>
      <c r="IOT319" s="840"/>
      <c r="IOU319" s="840"/>
      <c r="IOV319" s="840"/>
      <c r="IOW319" s="840"/>
      <c r="IOX319" s="840"/>
      <c r="IOY319" s="840"/>
      <c r="IOZ319" s="840"/>
      <c r="IPA319" s="840"/>
      <c r="IPB319" s="840"/>
      <c r="IPC319" s="840"/>
      <c r="IPD319" s="840"/>
      <c r="IPE319" s="840"/>
      <c r="IPF319" s="840"/>
      <c r="IPG319" s="840"/>
      <c r="IPH319" s="840"/>
      <c r="IPI319" s="840"/>
      <c r="IPJ319" s="840"/>
      <c r="IPK319" s="840"/>
      <c r="IPL319" s="840"/>
      <c r="IPM319" s="840"/>
      <c r="IPN319" s="840"/>
      <c r="IPO319" s="840"/>
      <c r="IPP319" s="840"/>
      <c r="IPQ319" s="840"/>
      <c r="IPR319" s="840"/>
      <c r="IPS319" s="840"/>
      <c r="IPT319" s="840"/>
      <c r="IPU319" s="840"/>
      <c r="IPV319" s="840"/>
      <c r="IPW319" s="840"/>
      <c r="IPX319" s="840"/>
      <c r="IPY319" s="840"/>
      <c r="IPZ319" s="840"/>
      <c r="IQA319" s="840"/>
      <c r="IQB319" s="840"/>
      <c r="IQC319" s="840"/>
      <c r="IQD319" s="840"/>
      <c r="IQE319" s="840"/>
      <c r="IQF319" s="840"/>
      <c r="IQG319" s="840"/>
      <c r="IQH319" s="840"/>
      <c r="IQI319" s="840"/>
      <c r="IQJ319" s="840"/>
      <c r="IQK319" s="840"/>
      <c r="IQL319" s="840"/>
      <c r="IQM319" s="840"/>
      <c r="IQN319" s="840"/>
      <c r="IQO319" s="840"/>
      <c r="IQP319" s="840"/>
      <c r="IQQ319" s="840"/>
      <c r="IQR319" s="840"/>
      <c r="IQS319" s="840"/>
      <c r="IQT319" s="840"/>
      <c r="IQU319" s="840"/>
      <c r="IQV319" s="840"/>
      <c r="IQW319" s="840"/>
      <c r="IQX319" s="840"/>
      <c r="IQY319" s="840"/>
      <c r="IQZ319" s="840"/>
      <c r="IRA319" s="840"/>
      <c r="IRB319" s="840"/>
      <c r="IRC319" s="840"/>
      <c r="IRD319" s="840"/>
      <c r="IRE319" s="840"/>
      <c r="IRF319" s="840"/>
      <c r="IRG319" s="840"/>
      <c r="IRH319" s="840"/>
      <c r="IRI319" s="840"/>
      <c r="IRJ319" s="840"/>
      <c r="IRK319" s="840"/>
      <c r="IRL319" s="840"/>
      <c r="IRM319" s="840"/>
      <c r="IRN319" s="840"/>
      <c r="IRO319" s="840"/>
      <c r="IRP319" s="840"/>
      <c r="IRQ319" s="840"/>
      <c r="IRR319" s="840"/>
      <c r="IRS319" s="840"/>
      <c r="IRT319" s="840"/>
      <c r="IRU319" s="840"/>
      <c r="IRV319" s="840"/>
      <c r="IRW319" s="840"/>
      <c r="IRX319" s="840"/>
      <c r="IRY319" s="840"/>
      <c r="IRZ319" s="840"/>
      <c r="ISA319" s="840"/>
      <c r="ISB319" s="840"/>
      <c r="ISC319" s="840"/>
      <c r="ISD319" s="840"/>
      <c r="ISE319" s="840"/>
      <c r="ISF319" s="840"/>
      <c r="ISG319" s="840"/>
      <c r="ISH319" s="840"/>
      <c r="ISI319" s="840"/>
      <c r="ISJ319" s="840"/>
      <c r="ISK319" s="840"/>
      <c r="ISL319" s="840"/>
      <c r="ISM319" s="840"/>
      <c r="ISN319" s="840"/>
      <c r="ISO319" s="840"/>
      <c r="ISP319" s="840"/>
      <c r="ISQ319" s="840"/>
      <c r="ISR319" s="840"/>
      <c r="ISS319" s="840"/>
      <c r="IST319" s="840"/>
      <c r="ISU319" s="840"/>
      <c r="ISV319" s="840"/>
      <c r="ISW319" s="840"/>
      <c r="ISX319" s="840"/>
      <c r="ISY319" s="840"/>
      <c r="ISZ319" s="840"/>
      <c r="ITA319" s="840"/>
      <c r="ITB319" s="840"/>
      <c r="ITC319" s="840"/>
      <c r="ITD319" s="840"/>
      <c r="ITE319" s="840"/>
      <c r="ITF319" s="840"/>
      <c r="ITG319" s="840"/>
      <c r="ITH319" s="840"/>
      <c r="ITI319" s="840"/>
      <c r="ITJ319" s="840"/>
      <c r="ITK319" s="840"/>
      <c r="ITL319" s="840"/>
      <c r="ITM319" s="840"/>
      <c r="ITN319" s="840"/>
      <c r="ITO319" s="840"/>
      <c r="ITP319" s="840"/>
      <c r="ITQ319" s="840"/>
      <c r="ITR319" s="840"/>
      <c r="ITS319" s="840"/>
      <c r="ITT319" s="840"/>
      <c r="ITU319" s="840"/>
      <c r="ITV319" s="840"/>
      <c r="ITW319" s="840"/>
      <c r="ITX319" s="840"/>
      <c r="ITY319" s="840"/>
      <c r="ITZ319" s="840"/>
      <c r="IUA319" s="840"/>
      <c r="IUB319" s="840"/>
      <c r="IUC319" s="840"/>
      <c r="IUD319" s="840"/>
      <c r="IUE319" s="840"/>
      <c r="IUF319" s="840"/>
      <c r="IUG319" s="840"/>
      <c r="IUH319" s="840"/>
      <c r="IUI319" s="840"/>
      <c r="IUJ319" s="840"/>
      <c r="IUK319" s="840"/>
      <c r="IUL319" s="840"/>
      <c r="IUM319" s="840"/>
      <c r="IUN319" s="840"/>
      <c r="IUO319" s="840"/>
      <c r="IUP319" s="840"/>
      <c r="IUQ319" s="840"/>
      <c r="IUR319" s="840"/>
      <c r="IUS319" s="840"/>
      <c r="IUT319" s="840"/>
      <c r="IUU319" s="840"/>
      <c r="IUV319" s="840"/>
      <c r="IUW319" s="840"/>
      <c r="IUX319" s="840"/>
      <c r="IUY319" s="840"/>
      <c r="IUZ319" s="840"/>
      <c r="IVA319" s="840"/>
      <c r="IVB319" s="840"/>
      <c r="IVC319" s="840"/>
      <c r="IVD319" s="840"/>
      <c r="IVE319" s="840"/>
      <c r="IVF319" s="840"/>
      <c r="IVG319" s="840"/>
      <c r="IVH319" s="840"/>
      <c r="IVI319" s="840"/>
      <c r="IVJ319" s="840"/>
      <c r="IVK319" s="840"/>
      <c r="IVL319" s="840"/>
      <c r="IVM319" s="840"/>
      <c r="IVN319" s="840"/>
      <c r="IVO319" s="840"/>
      <c r="IVP319" s="840"/>
      <c r="IVQ319" s="840"/>
      <c r="IVR319" s="840"/>
      <c r="IVS319" s="840"/>
      <c r="IVT319" s="840"/>
      <c r="IVU319" s="840"/>
      <c r="IVV319" s="840"/>
      <c r="IVW319" s="840"/>
      <c r="IVX319" s="840"/>
      <c r="IVY319" s="840"/>
      <c r="IVZ319" s="840"/>
      <c r="IWA319" s="840"/>
      <c r="IWB319" s="840"/>
      <c r="IWC319" s="840"/>
      <c r="IWD319" s="840"/>
      <c r="IWE319" s="840"/>
      <c r="IWF319" s="840"/>
      <c r="IWG319" s="840"/>
      <c r="IWH319" s="840"/>
      <c r="IWI319" s="840"/>
      <c r="IWJ319" s="840"/>
      <c r="IWK319" s="840"/>
      <c r="IWL319" s="840"/>
      <c r="IWM319" s="840"/>
      <c r="IWN319" s="840"/>
      <c r="IWO319" s="840"/>
      <c r="IWP319" s="840"/>
      <c r="IWQ319" s="840"/>
      <c r="IWR319" s="840"/>
      <c r="IWS319" s="840"/>
      <c r="IWT319" s="840"/>
      <c r="IWU319" s="840"/>
      <c r="IWV319" s="840"/>
      <c r="IWW319" s="840"/>
      <c r="IWX319" s="840"/>
      <c r="IWY319" s="840"/>
      <c r="IWZ319" s="840"/>
      <c r="IXA319" s="840"/>
      <c r="IXB319" s="840"/>
      <c r="IXC319" s="840"/>
      <c r="IXD319" s="840"/>
      <c r="IXE319" s="840"/>
      <c r="IXF319" s="840"/>
      <c r="IXG319" s="840"/>
      <c r="IXH319" s="840"/>
      <c r="IXI319" s="840"/>
      <c r="IXJ319" s="840"/>
      <c r="IXK319" s="840"/>
      <c r="IXL319" s="840"/>
      <c r="IXM319" s="840"/>
      <c r="IXN319" s="840"/>
      <c r="IXO319" s="840"/>
      <c r="IXP319" s="840"/>
      <c r="IXQ319" s="840"/>
      <c r="IXR319" s="840"/>
      <c r="IXS319" s="840"/>
      <c r="IXT319" s="840"/>
      <c r="IXU319" s="840"/>
      <c r="IXV319" s="840"/>
      <c r="IXW319" s="840"/>
      <c r="IXX319" s="840"/>
      <c r="IXY319" s="840"/>
      <c r="IXZ319" s="840"/>
      <c r="IYA319" s="840"/>
      <c r="IYB319" s="840"/>
      <c r="IYC319" s="840"/>
      <c r="IYD319" s="840"/>
      <c r="IYE319" s="840"/>
      <c r="IYF319" s="840"/>
      <c r="IYG319" s="840"/>
      <c r="IYH319" s="840"/>
      <c r="IYI319" s="840"/>
      <c r="IYJ319" s="840"/>
      <c r="IYK319" s="840"/>
      <c r="IYL319" s="840"/>
      <c r="IYM319" s="840"/>
      <c r="IYN319" s="840"/>
      <c r="IYO319" s="840"/>
      <c r="IYP319" s="840"/>
      <c r="IYQ319" s="840"/>
      <c r="IYR319" s="840"/>
      <c r="IYS319" s="840"/>
      <c r="IYT319" s="840"/>
      <c r="IYU319" s="840"/>
      <c r="IYV319" s="840"/>
      <c r="IYW319" s="840"/>
      <c r="IYX319" s="840"/>
      <c r="IYY319" s="840"/>
      <c r="IYZ319" s="840"/>
      <c r="IZA319" s="840"/>
      <c r="IZB319" s="840"/>
      <c r="IZC319" s="840"/>
      <c r="IZD319" s="840"/>
      <c r="IZE319" s="840"/>
      <c r="IZF319" s="840"/>
      <c r="IZG319" s="840"/>
      <c r="IZH319" s="840"/>
      <c r="IZI319" s="840"/>
      <c r="IZJ319" s="840"/>
      <c r="IZK319" s="840"/>
      <c r="IZL319" s="840"/>
      <c r="IZM319" s="840"/>
      <c r="IZN319" s="840"/>
      <c r="IZO319" s="840"/>
      <c r="IZP319" s="840"/>
      <c r="IZQ319" s="840"/>
      <c r="IZR319" s="840"/>
      <c r="IZS319" s="840"/>
      <c r="IZT319" s="840"/>
      <c r="IZU319" s="840"/>
      <c r="IZV319" s="840"/>
      <c r="IZW319" s="840"/>
      <c r="IZX319" s="840"/>
      <c r="IZY319" s="840"/>
      <c r="IZZ319" s="840"/>
      <c r="JAA319" s="840"/>
      <c r="JAB319" s="840"/>
      <c r="JAC319" s="840"/>
      <c r="JAD319" s="840"/>
      <c r="JAE319" s="840"/>
      <c r="JAF319" s="840"/>
      <c r="JAG319" s="840"/>
      <c r="JAH319" s="840"/>
      <c r="JAI319" s="840"/>
      <c r="JAJ319" s="840"/>
      <c r="JAK319" s="840"/>
      <c r="JAL319" s="840"/>
      <c r="JAM319" s="840"/>
      <c r="JAN319" s="840"/>
      <c r="JAO319" s="840"/>
      <c r="JAP319" s="840"/>
      <c r="JAQ319" s="840"/>
      <c r="JAR319" s="840"/>
      <c r="JAS319" s="840"/>
      <c r="JAT319" s="840"/>
      <c r="JAU319" s="840"/>
      <c r="JAV319" s="840"/>
      <c r="JAW319" s="840"/>
      <c r="JAX319" s="840"/>
      <c r="JAY319" s="840"/>
      <c r="JAZ319" s="840"/>
      <c r="JBA319" s="840"/>
      <c r="JBB319" s="840"/>
      <c r="JBC319" s="840"/>
      <c r="JBD319" s="840"/>
      <c r="JBE319" s="840"/>
      <c r="JBF319" s="840"/>
      <c r="JBG319" s="840"/>
      <c r="JBH319" s="840"/>
      <c r="JBI319" s="840"/>
      <c r="JBJ319" s="840"/>
      <c r="JBK319" s="840"/>
      <c r="JBL319" s="840"/>
      <c r="JBM319" s="840"/>
      <c r="JBN319" s="840"/>
      <c r="JBO319" s="840"/>
      <c r="JBP319" s="840"/>
      <c r="JBQ319" s="840"/>
      <c r="JBR319" s="840"/>
      <c r="JBS319" s="840"/>
      <c r="JBT319" s="840"/>
      <c r="JBU319" s="840"/>
      <c r="JBV319" s="840"/>
      <c r="JBW319" s="840"/>
      <c r="JBX319" s="840"/>
      <c r="JBY319" s="840"/>
      <c r="JBZ319" s="840"/>
      <c r="JCA319" s="840"/>
      <c r="JCB319" s="840"/>
      <c r="JCC319" s="840"/>
      <c r="JCD319" s="840"/>
      <c r="JCE319" s="840"/>
      <c r="JCF319" s="840"/>
      <c r="JCG319" s="840"/>
      <c r="JCH319" s="840"/>
      <c r="JCI319" s="840"/>
      <c r="JCJ319" s="840"/>
      <c r="JCK319" s="840"/>
      <c r="JCL319" s="840"/>
      <c r="JCM319" s="840"/>
      <c r="JCN319" s="840"/>
      <c r="JCO319" s="840"/>
      <c r="JCP319" s="840"/>
      <c r="JCQ319" s="840"/>
      <c r="JCR319" s="840"/>
      <c r="JCS319" s="840"/>
      <c r="JCT319" s="840"/>
      <c r="JCU319" s="840"/>
      <c r="JCV319" s="840"/>
      <c r="JCW319" s="840"/>
      <c r="JCX319" s="840"/>
      <c r="JCY319" s="840"/>
      <c r="JCZ319" s="840"/>
      <c r="JDA319" s="840"/>
      <c r="JDB319" s="840"/>
      <c r="JDC319" s="840"/>
      <c r="JDD319" s="840"/>
      <c r="JDE319" s="840"/>
      <c r="JDF319" s="840"/>
      <c r="JDG319" s="840"/>
      <c r="JDH319" s="840"/>
      <c r="JDI319" s="840"/>
      <c r="JDJ319" s="840"/>
      <c r="JDK319" s="840"/>
      <c r="JDL319" s="840"/>
      <c r="JDM319" s="840"/>
      <c r="JDN319" s="840"/>
      <c r="JDO319" s="840"/>
      <c r="JDP319" s="840"/>
      <c r="JDQ319" s="840"/>
      <c r="JDR319" s="840"/>
      <c r="JDS319" s="840"/>
      <c r="JDT319" s="840"/>
      <c r="JDU319" s="840"/>
      <c r="JDV319" s="840"/>
      <c r="JDW319" s="840"/>
      <c r="JDX319" s="840"/>
      <c r="JDY319" s="840"/>
      <c r="JDZ319" s="840"/>
      <c r="JEA319" s="840"/>
      <c r="JEB319" s="840"/>
      <c r="JEC319" s="840"/>
      <c r="JED319" s="840"/>
      <c r="JEE319" s="840"/>
      <c r="JEF319" s="840"/>
      <c r="JEG319" s="840"/>
      <c r="JEH319" s="840"/>
      <c r="JEI319" s="840"/>
      <c r="JEJ319" s="840"/>
      <c r="JEK319" s="840"/>
      <c r="JEL319" s="840"/>
      <c r="JEM319" s="840"/>
      <c r="JEN319" s="840"/>
      <c r="JEO319" s="840"/>
      <c r="JEP319" s="840"/>
      <c r="JEQ319" s="840"/>
      <c r="JER319" s="840"/>
      <c r="JES319" s="840"/>
      <c r="JET319" s="840"/>
      <c r="JEU319" s="840"/>
      <c r="JEV319" s="840"/>
      <c r="JEW319" s="840"/>
      <c r="JEX319" s="840"/>
      <c r="JEY319" s="840"/>
      <c r="JEZ319" s="840"/>
      <c r="JFA319" s="840"/>
      <c r="JFB319" s="840"/>
      <c r="JFC319" s="840"/>
      <c r="JFD319" s="840"/>
      <c r="JFE319" s="840"/>
      <c r="JFF319" s="840"/>
      <c r="JFG319" s="840"/>
      <c r="JFH319" s="840"/>
      <c r="JFI319" s="840"/>
      <c r="JFJ319" s="840"/>
      <c r="JFK319" s="840"/>
      <c r="JFL319" s="840"/>
      <c r="JFM319" s="840"/>
      <c r="JFN319" s="840"/>
      <c r="JFO319" s="840"/>
      <c r="JFP319" s="840"/>
      <c r="JFQ319" s="840"/>
      <c r="JFR319" s="840"/>
      <c r="JFS319" s="840"/>
      <c r="JFT319" s="840"/>
      <c r="JFU319" s="840"/>
      <c r="JFV319" s="840"/>
      <c r="JFW319" s="840"/>
      <c r="JFX319" s="840"/>
      <c r="JFY319" s="840"/>
      <c r="JFZ319" s="840"/>
      <c r="JGA319" s="840"/>
      <c r="JGB319" s="840"/>
      <c r="JGC319" s="840"/>
      <c r="JGD319" s="840"/>
      <c r="JGE319" s="840"/>
      <c r="JGF319" s="840"/>
      <c r="JGG319" s="840"/>
      <c r="JGH319" s="840"/>
      <c r="JGI319" s="840"/>
      <c r="JGJ319" s="840"/>
      <c r="JGK319" s="840"/>
      <c r="JGL319" s="840"/>
      <c r="JGM319" s="840"/>
      <c r="JGN319" s="840"/>
      <c r="JGO319" s="840"/>
      <c r="JGP319" s="840"/>
      <c r="JGQ319" s="840"/>
      <c r="JGR319" s="840"/>
      <c r="JGS319" s="840"/>
      <c r="JGT319" s="840"/>
      <c r="JGU319" s="840"/>
      <c r="JGV319" s="840"/>
      <c r="JGW319" s="840"/>
      <c r="JGX319" s="840"/>
      <c r="JGY319" s="840"/>
      <c r="JGZ319" s="840"/>
      <c r="JHA319" s="840"/>
      <c r="JHB319" s="840"/>
      <c r="JHC319" s="840"/>
      <c r="JHD319" s="840"/>
      <c r="JHE319" s="840"/>
      <c r="JHF319" s="840"/>
      <c r="JHG319" s="840"/>
      <c r="JHH319" s="840"/>
      <c r="JHI319" s="840"/>
      <c r="JHJ319" s="840"/>
      <c r="JHK319" s="840"/>
      <c r="JHL319" s="840"/>
      <c r="JHM319" s="840"/>
      <c r="JHN319" s="840"/>
      <c r="JHO319" s="840"/>
      <c r="JHP319" s="840"/>
      <c r="JHQ319" s="840"/>
      <c r="JHR319" s="840"/>
      <c r="JHS319" s="840"/>
      <c r="JHT319" s="840"/>
      <c r="JHU319" s="840"/>
      <c r="JHV319" s="840"/>
      <c r="JHW319" s="840"/>
      <c r="JHX319" s="840"/>
      <c r="JHY319" s="840"/>
      <c r="JHZ319" s="840"/>
      <c r="JIA319" s="840"/>
      <c r="JIB319" s="840"/>
      <c r="JIC319" s="840"/>
      <c r="JID319" s="840"/>
      <c r="JIE319" s="840"/>
      <c r="JIF319" s="840"/>
      <c r="JIG319" s="840"/>
      <c r="JIH319" s="840"/>
      <c r="JII319" s="840"/>
      <c r="JIJ319" s="840"/>
      <c r="JIK319" s="840"/>
      <c r="JIL319" s="840"/>
      <c r="JIM319" s="840"/>
      <c r="JIN319" s="840"/>
      <c r="JIO319" s="840"/>
      <c r="JIP319" s="840"/>
      <c r="JIQ319" s="840"/>
      <c r="JIR319" s="840"/>
      <c r="JIS319" s="840"/>
      <c r="JIT319" s="840"/>
      <c r="JIU319" s="840"/>
      <c r="JIV319" s="840"/>
      <c r="JIW319" s="840"/>
      <c r="JIX319" s="840"/>
      <c r="JIY319" s="840"/>
      <c r="JIZ319" s="840"/>
      <c r="JJA319" s="840"/>
      <c r="JJB319" s="840"/>
      <c r="JJC319" s="840"/>
      <c r="JJD319" s="840"/>
      <c r="JJE319" s="840"/>
      <c r="JJF319" s="840"/>
      <c r="JJG319" s="840"/>
      <c r="JJH319" s="840"/>
      <c r="JJI319" s="840"/>
      <c r="JJJ319" s="840"/>
      <c r="JJK319" s="840"/>
      <c r="JJL319" s="840"/>
      <c r="JJM319" s="840"/>
      <c r="JJN319" s="840"/>
      <c r="JJO319" s="840"/>
      <c r="JJP319" s="840"/>
      <c r="JJQ319" s="840"/>
      <c r="JJR319" s="840"/>
      <c r="JJS319" s="840"/>
      <c r="JJT319" s="840"/>
      <c r="JJU319" s="840"/>
      <c r="JJV319" s="840"/>
      <c r="JJW319" s="840"/>
      <c r="JJX319" s="840"/>
      <c r="JJY319" s="840"/>
      <c r="JJZ319" s="840"/>
      <c r="JKA319" s="840"/>
      <c r="JKB319" s="840"/>
      <c r="JKC319" s="840"/>
      <c r="JKD319" s="840"/>
      <c r="JKE319" s="840"/>
      <c r="JKF319" s="840"/>
      <c r="JKG319" s="840"/>
      <c r="JKH319" s="840"/>
      <c r="JKI319" s="840"/>
      <c r="JKJ319" s="840"/>
      <c r="JKK319" s="840"/>
      <c r="JKL319" s="840"/>
      <c r="JKM319" s="840"/>
      <c r="JKN319" s="840"/>
      <c r="JKO319" s="840"/>
      <c r="JKP319" s="840"/>
      <c r="JKQ319" s="840"/>
      <c r="JKR319" s="840"/>
      <c r="JKS319" s="840"/>
      <c r="JKT319" s="840"/>
      <c r="JKU319" s="840"/>
      <c r="JKV319" s="840"/>
      <c r="JKW319" s="840"/>
      <c r="JKX319" s="840"/>
      <c r="JKY319" s="840"/>
      <c r="JKZ319" s="840"/>
      <c r="JLA319" s="840"/>
      <c r="JLB319" s="840"/>
      <c r="JLC319" s="840"/>
      <c r="JLD319" s="840"/>
      <c r="JLE319" s="840"/>
      <c r="JLF319" s="840"/>
      <c r="JLG319" s="840"/>
      <c r="JLH319" s="840"/>
      <c r="JLI319" s="840"/>
      <c r="JLJ319" s="840"/>
      <c r="JLK319" s="840"/>
      <c r="JLL319" s="840"/>
      <c r="JLM319" s="840"/>
      <c r="JLN319" s="840"/>
      <c r="JLO319" s="840"/>
      <c r="JLP319" s="840"/>
      <c r="JLQ319" s="840"/>
      <c r="JLR319" s="840"/>
      <c r="JLS319" s="840"/>
      <c r="JLT319" s="840"/>
      <c r="JLU319" s="840"/>
      <c r="JLV319" s="840"/>
      <c r="JLW319" s="840"/>
      <c r="JLX319" s="840"/>
      <c r="JLY319" s="840"/>
      <c r="JLZ319" s="840"/>
      <c r="JMA319" s="840"/>
      <c r="JMB319" s="840"/>
      <c r="JMC319" s="840"/>
      <c r="JMD319" s="840"/>
      <c r="JME319" s="840"/>
      <c r="JMF319" s="840"/>
      <c r="JMG319" s="840"/>
      <c r="JMH319" s="840"/>
      <c r="JMI319" s="840"/>
      <c r="JMJ319" s="840"/>
      <c r="JMK319" s="840"/>
      <c r="JML319" s="840"/>
      <c r="JMM319" s="840"/>
      <c r="JMN319" s="840"/>
      <c r="JMO319" s="840"/>
      <c r="JMP319" s="840"/>
      <c r="JMQ319" s="840"/>
      <c r="JMR319" s="840"/>
      <c r="JMS319" s="840"/>
      <c r="JMT319" s="840"/>
      <c r="JMU319" s="840"/>
      <c r="JMV319" s="840"/>
      <c r="JMW319" s="840"/>
      <c r="JMX319" s="840"/>
      <c r="JMY319" s="840"/>
      <c r="JMZ319" s="840"/>
      <c r="JNA319" s="840"/>
      <c r="JNB319" s="840"/>
      <c r="JNC319" s="840"/>
      <c r="JND319" s="840"/>
      <c r="JNE319" s="840"/>
      <c r="JNF319" s="840"/>
      <c r="JNG319" s="840"/>
      <c r="JNH319" s="840"/>
      <c r="JNI319" s="840"/>
      <c r="JNJ319" s="840"/>
      <c r="JNK319" s="840"/>
      <c r="JNL319" s="840"/>
      <c r="JNM319" s="840"/>
      <c r="JNN319" s="840"/>
      <c r="JNO319" s="840"/>
      <c r="JNP319" s="840"/>
      <c r="JNQ319" s="840"/>
      <c r="JNR319" s="840"/>
      <c r="JNS319" s="840"/>
      <c r="JNT319" s="840"/>
      <c r="JNU319" s="840"/>
      <c r="JNV319" s="840"/>
      <c r="JNW319" s="840"/>
      <c r="JNX319" s="840"/>
      <c r="JNY319" s="840"/>
      <c r="JNZ319" s="840"/>
      <c r="JOA319" s="840"/>
      <c r="JOB319" s="840"/>
      <c r="JOC319" s="840"/>
      <c r="JOD319" s="840"/>
      <c r="JOE319" s="840"/>
      <c r="JOF319" s="840"/>
      <c r="JOG319" s="840"/>
      <c r="JOH319" s="840"/>
      <c r="JOI319" s="840"/>
      <c r="JOJ319" s="840"/>
      <c r="JOK319" s="840"/>
      <c r="JOL319" s="840"/>
      <c r="JOM319" s="840"/>
      <c r="JON319" s="840"/>
      <c r="JOO319" s="840"/>
      <c r="JOP319" s="840"/>
      <c r="JOQ319" s="840"/>
      <c r="JOR319" s="840"/>
      <c r="JOS319" s="840"/>
      <c r="JOT319" s="840"/>
      <c r="JOU319" s="840"/>
      <c r="JOV319" s="840"/>
      <c r="JOW319" s="840"/>
      <c r="JOX319" s="840"/>
      <c r="JOY319" s="840"/>
      <c r="JOZ319" s="840"/>
      <c r="JPA319" s="840"/>
      <c r="JPB319" s="840"/>
      <c r="JPC319" s="840"/>
      <c r="JPD319" s="840"/>
      <c r="JPE319" s="840"/>
      <c r="JPF319" s="840"/>
      <c r="JPG319" s="840"/>
      <c r="JPH319" s="840"/>
      <c r="JPI319" s="840"/>
      <c r="JPJ319" s="840"/>
      <c r="JPK319" s="840"/>
      <c r="JPL319" s="840"/>
      <c r="JPM319" s="840"/>
      <c r="JPN319" s="840"/>
      <c r="JPO319" s="840"/>
      <c r="JPP319" s="840"/>
      <c r="JPQ319" s="840"/>
      <c r="JPR319" s="840"/>
      <c r="JPS319" s="840"/>
      <c r="JPT319" s="840"/>
      <c r="JPU319" s="840"/>
      <c r="JPV319" s="840"/>
      <c r="JPW319" s="840"/>
      <c r="JPX319" s="840"/>
      <c r="JPY319" s="840"/>
      <c r="JPZ319" s="840"/>
      <c r="JQA319" s="840"/>
      <c r="JQB319" s="840"/>
      <c r="JQC319" s="840"/>
      <c r="JQD319" s="840"/>
      <c r="JQE319" s="840"/>
      <c r="JQF319" s="840"/>
      <c r="JQG319" s="840"/>
      <c r="JQH319" s="840"/>
      <c r="JQI319" s="840"/>
      <c r="JQJ319" s="840"/>
      <c r="JQK319" s="840"/>
      <c r="JQL319" s="840"/>
      <c r="JQM319" s="840"/>
      <c r="JQN319" s="840"/>
      <c r="JQO319" s="840"/>
      <c r="JQP319" s="840"/>
      <c r="JQQ319" s="840"/>
      <c r="JQR319" s="840"/>
      <c r="JQS319" s="840"/>
      <c r="JQT319" s="840"/>
      <c r="JQU319" s="840"/>
      <c r="JQV319" s="840"/>
      <c r="JQW319" s="840"/>
      <c r="JQX319" s="840"/>
      <c r="JQY319" s="840"/>
      <c r="JQZ319" s="840"/>
      <c r="JRA319" s="840"/>
      <c r="JRB319" s="840"/>
      <c r="JRC319" s="840"/>
      <c r="JRD319" s="840"/>
      <c r="JRE319" s="840"/>
      <c r="JRF319" s="840"/>
      <c r="JRG319" s="840"/>
      <c r="JRH319" s="840"/>
      <c r="JRI319" s="840"/>
      <c r="JRJ319" s="840"/>
      <c r="JRK319" s="840"/>
      <c r="JRL319" s="840"/>
      <c r="JRM319" s="840"/>
      <c r="JRN319" s="840"/>
      <c r="JRO319" s="840"/>
      <c r="JRP319" s="840"/>
      <c r="JRQ319" s="840"/>
      <c r="JRR319" s="840"/>
      <c r="JRS319" s="840"/>
      <c r="JRT319" s="840"/>
      <c r="JRU319" s="840"/>
      <c r="JRV319" s="840"/>
      <c r="JRW319" s="840"/>
      <c r="JRX319" s="840"/>
      <c r="JRY319" s="840"/>
      <c r="JRZ319" s="840"/>
      <c r="JSA319" s="840"/>
      <c r="JSB319" s="840"/>
      <c r="JSC319" s="840"/>
      <c r="JSD319" s="840"/>
      <c r="JSE319" s="840"/>
      <c r="JSF319" s="840"/>
      <c r="JSG319" s="840"/>
      <c r="JSH319" s="840"/>
      <c r="JSI319" s="840"/>
      <c r="JSJ319" s="840"/>
      <c r="JSK319" s="840"/>
      <c r="JSL319" s="840"/>
      <c r="JSM319" s="840"/>
      <c r="JSN319" s="840"/>
      <c r="JSO319" s="840"/>
      <c r="JSP319" s="840"/>
      <c r="JSQ319" s="840"/>
      <c r="JSR319" s="840"/>
      <c r="JSS319" s="840"/>
      <c r="JST319" s="840"/>
      <c r="JSU319" s="840"/>
      <c r="JSV319" s="840"/>
      <c r="JSW319" s="840"/>
      <c r="JSX319" s="840"/>
      <c r="JSY319" s="840"/>
      <c r="JSZ319" s="840"/>
      <c r="JTA319" s="840"/>
      <c r="JTB319" s="840"/>
      <c r="JTC319" s="840"/>
      <c r="JTD319" s="840"/>
      <c r="JTE319" s="840"/>
      <c r="JTF319" s="840"/>
      <c r="JTG319" s="840"/>
      <c r="JTH319" s="840"/>
      <c r="JTI319" s="840"/>
      <c r="JTJ319" s="840"/>
      <c r="JTK319" s="840"/>
      <c r="JTL319" s="840"/>
      <c r="JTM319" s="840"/>
      <c r="JTN319" s="840"/>
      <c r="JTO319" s="840"/>
      <c r="JTP319" s="840"/>
      <c r="JTQ319" s="840"/>
      <c r="JTR319" s="840"/>
      <c r="JTS319" s="840"/>
      <c r="JTT319" s="840"/>
      <c r="JTU319" s="840"/>
      <c r="JTV319" s="840"/>
      <c r="JTW319" s="840"/>
      <c r="JTX319" s="840"/>
      <c r="JTY319" s="840"/>
      <c r="JTZ319" s="840"/>
      <c r="JUA319" s="840"/>
      <c r="JUB319" s="840"/>
      <c r="JUC319" s="840"/>
      <c r="JUD319" s="840"/>
      <c r="JUE319" s="840"/>
      <c r="JUF319" s="840"/>
      <c r="JUG319" s="840"/>
      <c r="JUH319" s="840"/>
      <c r="JUI319" s="840"/>
      <c r="JUJ319" s="840"/>
      <c r="JUK319" s="840"/>
      <c r="JUL319" s="840"/>
      <c r="JUM319" s="840"/>
      <c r="JUN319" s="840"/>
      <c r="JUO319" s="840"/>
      <c r="JUP319" s="840"/>
      <c r="JUQ319" s="840"/>
      <c r="JUR319" s="840"/>
      <c r="JUS319" s="840"/>
      <c r="JUT319" s="840"/>
      <c r="JUU319" s="840"/>
      <c r="JUV319" s="840"/>
      <c r="JUW319" s="840"/>
      <c r="JUX319" s="840"/>
      <c r="JUY319" s="840"/>
      <c r="JUZ319" s="840"/>
      <c r="JVA319" s="840"/>
      <c r="JVB319" s="840"/>
      <c r="JVC319" s="840"/>
      <c r="JVD319" s="840"/>
      <c r="JVE319" s="840"/>
      <c r="JVF319" s="840"/>
      <c r="JVG319" s="840"/>
      <c r="JVH319" s="840"/>
      <c r="JVI319" s="840"/>
      <c r="JVJ319" s="840"/>
      <c r="JVK319" s="840"/>
      <c r="JVL319" s="840"/>
      <c r="JVM319" s="840"/>
      <c r="JVN319" s="840"/>
      <c r="JVO319" s="840"/>
      <c r="JVP319" s="840"/>
      <c r="JVQ319" s="840"/>
      <c r="JVR319" s="840"/>
      <c r="JVS319" s="840"/>
      <c r="JVT319" s="840"/>
      <c r="JVU319" s="840"/>
      <c r="JVV319" s="840"/>
      <c r="JVW319" s="840"/>
      <c r="JVX319" s="840"/>
      <c r="JVY319" s="840"/>
      <c r="JVZ319" s="840"/>
      <c r="JWA319" s="840"/>
      <c r="JWB319" s="840"/>
      <c r="JWC319" s="840"/>
      <c r="JWD319" s="840"/>
      <c r="JWE319" s="840"/>
      <c r="JWF319" s="840"/>
      <c r="JWG319" s="840"/>
      <c r="JWH319" s="840"/>
      <c r="JWI319" s="840"/>
      <c r="JWJ319" s="840"/>
      <c r="JWK319" s="840"/>
      <c r="JWL319" s="840"/>
      <c r="JWM319" s="840"/>
      <c r="JWN319" s="840"/>
      <c r="JWO319" s="840"/>
      <c r="JWP319" s="840"/>
      <c r="JWQ319" s="840"/>
      <c r="JWR319" s="840"/>
      <c r="JWS319" s="840"/>
      <c r="JWT319" s="840"/>
      <c r="JWU319" s="840"/>
      <c r="JWV319" s="840"/>
      <c r="JWW319" s="840"/>
      <c r="JWX319" s="840"/>
      <c r="JWY319" s="840"/>
      <c r="JWZ319" s="840"/>
      <c r="JXA319" s="840"/>
      <c r="JXB319" s="840"/>
      <c r="JXC319" s="840"/>
      <c r="JXD319" s="840"/>
      <c r="JXE319" s="840"/>
      <c r="JXF319" s="840"/>
      <c r="JXG319" s="840"/>
      <c r="JXH319" s="840"/>
      <c r="JXI319" s="840"/>
      <c r="JXJ319" s="840"/>
      <c r="JXK319" s="840"/>
      <c r="JXL319" s="840"/>
      <c r="JXM319" s="840"/>
      <c r="JXN319" s="840"/>
      <c r="JXO319" s="840"/>
      <c r="JXP319" s="840"/>
      <c r="JXQ319" s="840"/>
      <c r="JXR319" s="840"/>
      <c r="JXS319" s="840"/>
      <c r="JXT319" s="840"/>
      <c r="JXU319" s="840"/>
      <c r="JXV319" s="840"/>
      <c r="JXW319" s="840"/>
      <c r="JXX319" s="840"/>
      <c r="JXY319" s="840"/>
      <c r="JXZ319" s="840"/>
      <c r="JYA319" s="840"/>
      <c r="JYB319" s="840"/>
      <c r="JYC319" s="840"/>
      <c r="JYD319" s="840"/>
      <c r="JYE319" s="840"/>
      <c r="JYF319" s="840"/>
      <c r="JYG319" s="840"/>
      <c r="JYH319" s="840"/>
      <c r="JYI319" s="840"/>
      <c r="JYJ319" s="840"/>
      <c r="JYK319" s="840"/>
      <c r="JYL319" s="840"/>
      <c r="JYM319" s="840"/>
      <c r="JYN319" s="840"/>
      <c r="JYO319" s="840"/>
      <c r="JYP319" s="840"/>
      <c r="JYQ319" s="840"/>
      <c r="JYR319" s="840"/>
      <c r="JYS319" s="840"/>
      <c r="JYT319" s="840"/>
      <c r="JYU319" s="840"/>
      <c r="JYV319" s="840"/>
      <c r="JYW319" s="840"/>
      <c r="JYX319" s="840"/>
      <c r="JYY319" s="840"/>
      <c r="JYZ319" s="840"/>
      <c r="JZA319" s="840"/>
      <c r="JZB319" s="840"/>
      <c r="JZC319" s="840"/>
      <c r="JZD319" s="840"/>
      <c r="JZE319" s="840"/>
      <c r="JZF319" s="840"/>
      <c r="JZG319" s="840"/>
      <c r="JZH319" s="840"/>
      <c r="JZI319" s="840"/>
      <c r="JZJ319" s="840"/>
      <c r="JZK319" s="840"/>
      <c r="JZL319" s="840"/>
      <c r="JZM319" s="840"/>
      <c r="JZN319" s="840"/>
      <c r="JZO319" s="840"/>
      <c r="JZP319" s="840"/>
      <c r="JZQ319" s="840"/>
      <c r="JZR319" s="840"/>
      <c r="JZS319" s="840"/>
      <c r="JZT319" s="840"/>
      <c r="JZU319" s="840"/>
      <c r="JZV319" s="840"/>
      <c r="JZW319" s="840"/>
      <c r="JZX319" s="840"/>
      <c r="JZY319" s="840"/>
      <c r="JZZ319" s="840"/>
      <c r="KAA319" s="840"/>
      <c r="KAB319" s="840"/>
      <c r="KAC319" s="840"/>
      <c r="KAD319" s="840"/>
      <c r="KAE319" s="840"/>
      <c r="KAF319" s="840"/>
      <c r="KAG319" s="840"/>
      <c r="KAH319" s="840"/>
      <c r="KAI319" s="840"/>
      <c r="KAJ319" s="840"/>
      <c r="KAK319" s="840"/>
      <c r="KAL319" s="840"/>
      <c r="KAM319" s="840"/>
      <c r="KAN319" s="840"/>
      <c r="KAO319" s="840"/>
      <c r="KAP319" s="840"/>
      <c r="KAQ319" s="840"/>
      <c r="KAR319" s="840"/>
      <c r="KAS319" s="840"/>
      <c r="KAT319" s="840"/>
      <c r="KAU319" s="840"/>
      <c r="KAV319" s="840"/>
      <c r="KAW319" s="840"/>
      <c r="KAX319" s="840"/>
      <c r="KAY319" s="840"/>
      <c r="KAZ319" s="840"/>
      <c r="KBA319" s="840"/>
      <c r="KBB319" s="840"/>
      <c r="KBC319" s="840"/>
      <c r="KBD319" s="840"/>
      <c r="KBE319" s="840"/>
      <c r="KBF319" s="840"/>
      <c r="KBG319" s="840"/>
      <c r="KBH319" s="840"/>
      <c r="KBI319" s="840"/>
      <c r="KBJ319" s="840"/>
      <c r="KBK319" s="840"/>
      <c r="KBL319" s="840"/>
      <c r="KBM319" s="840"/>
      <c r="KBN319" s="840"/>
      <c r="KBO319" s="840"/>
      <c r="KBP319" s="840"/>
      <c r="KBQ319" s="840"/>
      <c r="KBR319" s="840"/>
      <c r="KBS319" s="840"/>
      <c r="KBT319" s="840"/>
      <c r="KBU319" s="840"/>
      <c r="KBV319" s="840"/>
      <c r="KBW319" s="840"/>
      <c r="KBX319" s="840"/>
      <c r="KBY319" s="840"/>
      <c r="KBZ319" s="840"/>
      <c r="KCA319" s="840"/>
      <c r="KCB319" s="840"/>
      <c r="KCC319" s="840"/>
      <c r="KCD319" s="840"/>
      <c r="KCE319" s="840"/>
      <c r="KCF319" s="840"/>
      <c r="KCG319" s="840"/>
      <c r="KCH319" s="840"/>
      <c r="KCI319" s="840"/>
      <c r="KCJ319" s="840"/>
      <c r="KCK319" s="840"/>
      <c r="KCL319" s="840"/>
      <c r="KCM319" s="840"/>
      <c r="KCN319" s="840"/>
      <c r="KCO319" s="840"/>
      <c r="KCP319" s="840"/>
      <c r="KCQ319" s="840"/>
      <c r="KCR319" s="840"/>
      <c r="KCS319" s="840"/>
      <c r="KCT319" s="840"/>
      <c r="KCU319" s="840"/>
      <c r="KCV319" s="840"/>
      <c r="KCW319" s="840"/>
      <c r="KCX319" s="840"/>
      <c r="KCY319" s="840"/>
      <c r="KCZ319" s="840"/>
      <c r="KDA319" s="840"/>
      <c r="KDB319" s="840"/>
      <c r="KDC319" s="840"/>
      <c r="KDD319" s="840"/>
      <c r="KDE319" s="840"/>
      <c r="KDF319" s="840"/>
      <c r="KDG319" s="840"/>
      <c r="KDH319" s="840"/>
      <c r="KDI319" s="840"/>
      <c r="KDJ319" s="840"/>
      <c r="KDK319" s="840"/>
      <c r="KDL319" s="840"/>
      <c r="KDM319" s="840"/>
      <c r="KDN319" s="840"/>
      <c r="KDO319" s="840"/>
      <c r="KDP319" s="840"/>
      <c r="KDQ319" s="840"/>
      <c r="KDR319" s="840"/>
      <c r="KDS319" s="840"/>
      <c r="KDT319" s="840"/>
      <c r="KDU319" s="840"/>
      <c r="KDV319" s="840"/>
      <c r="KDW319" s="840"/>
      <c r="KDX319" s="840"/>
      <c r="KDY319" s="840"/>
      <c r="KDZ319" s="840"/>
      <c r="KEA319" s="840"/>
      <c r="KEB319" s="840"/>
      <c r="KEC319" s="840"/>
      <c r="KED319" s="840"/>
      <c r="KEE319" s="840"/>
      <c r="KEF319" s="840"/>
      <c r="KEG319" s="840"/>
      <c r="KEH319" s="840"/>
      <c r="KEI319" s="840"/>
      <c r="KEJ319" s="840"/>
      <c r="KEK319" s="840"/>
      <c r="KEL319" s="840"/>
      <c r="KEM319" s="840"/>
      <c r="KEN319" s="840"/>
      <c r="KEO319" s="840"/>
      <c r="KEP319" s="840"/>
      <c r="KEQ319" s="840"/>
      <c r="KER319" s="840"/>
      <c r="KES319" s="840"/>
      <c r="KET319" s="840"/>
      <c r="KEU319" s="840"/>
      <c r="KEV319" s="840"/>
      <c r="KEW319" s="840"/>
      <c r="KEX319" s="840"/>
      <c r="KEY319" s="840"/>
      <c r="KEZ319" s="840"/>
      <c r="KFA319" s="840"/>
      <c r="KFB319" s="840"/>
      <c r="KFC319" s="840"/>
      <c r="KFD319" s="840"/>
      <c r="KFE319" s="840"/>
      <c r="KFF319" s="840"/>
      <c r="KFG319" s="840"/>
      <c r="KFH319" s="840"/>
      <c r="KFI319" s="840"/>
      <c r="KFJ319" s="840"/>
      <c r="KFK319" s="840"/>
      <c r="KFL319" s="840"/>
      <c r="KFM319" s="840"/>
      <c r="KFN319" s="840"/>
      <c r="KFO319" s="840"/>
      <c r="KFP319" s="840"/>
      <c r="KFQ319" s="840"/>
      <c r="KFR319" s="840"/>
      <c r="KFS319" s="840"/>
      <c r="KFT319" s="840"/>
      <c r="KFU319" s="840"/>
      <c r="KFV319" s="840"/>
      <c r="KFW319" s="840"/>
      <c r="KFX319" s="840"/>
      <c r="KFY319" s="840"/>
      <c r="KFZ319" s="840"/>
      <c r="KGA319" s="840"/>
      <c r="KGB319" s="840"/>
      <c r="KGC319" s="840"/>
      <c r="KGD319" s="840"/>
      <c r="KGE319" s="840"/>
      <c r="KGF319" s="840"/>
      <c r="KGG319" s="840"/>
      <c r="KGH319" s="840"/>
      <c r="KGI319" s="840"/>
      <c r="KGJ319" s="840"/>
      <c r="KGK319" s="840"/>
      <c r="KGL319" s="840"/>
      <c r="KGM319" s="840"/>
      <c r="KGN319" s="840"/>
      <c r="KGO319" s="840"/>
      <c r="KGP319" s="840"/>
      <c r="KGQ319" s="840"/>
      <c r="KGR319" s="840"/>
      <c r="KGS319" s="840"/>
      <c r="KGT319" s="840"/>
      <c r="KGU319" s="840"/>
      <c r="KGV319" s="840"/>
      <c r="KGW319" s="840"/>
      <c r="KGX319" s="840"/>
      <c r="KGY319" s="840"/>
      <c r="KGZ319" s="840"/>
      <c r="KHA319" s="840"/>
      <c r="KHB319" s="840"/>
      <c r="KHC319" s="840"/>
      <c r="KHD319" s="840"/>
      <c r="KHE319" s="840"/>
      <c r="KHF319" s="840"/>
      <c r="KHG319" s="840"/>
      <c r="KHH319" s="840"/>
      <c r="KHI319" s="840"/>
      <c r="KHJ319" s="840"/>
      <c r="KHK319" s="840"/>
      <c r="KHL319" s="840"/>
      <c r="KHM319" s="840"/>
      <c r="KHN319" s="840"/>
      <c r="KHO319" s="840"/>
      <c r="KHP319" s="840"/>
      <c r="KHQ319" s="840"/>
      <c r="KHR319" s="840"/>
      <c r="KHS319" s="840"/>
      <c r="KHT319" s="840"/>
      <c r="KHU319" s="840"/>
      <c r="KHV319" s="840"/>
      <c r="KHW319" s="840"/>
      <c r="KHX319" s="840"/>
      <c r="KHY319" s="840"/>
      <c r="KHZ319" s="840"/>
      <c r="KIA319" s="840"/>
      <c r="KIB319" s="840"/>
      <c r="KIC319" s="840"/>
      <c r="KID319" s="840"/>
      <c r="KIE319" s="840"/>
      <c r="KIF319" s="840"/>
      <c r="KIG319" s="840"/>
      <c r="KIH319" s="840"/>
      <c r="KII319" s="840"/>
      <c r="KIJ319" s="840"/>
      <c r="KIK319" s="840"/>
      <c r="KIL319" s="840"/>
      <c r="KIM319" s="840"/>
      <c r="KIN319" s="840"/>
      <c r="KIO319" s="840"/>
      <c r="KIP319" s="840"/>
      <c r="KIQ319" s="840"/>
      <c r="KIR319" s="840"/>
      <c r="KIS319" s="840"/>
      <c r="KIT319" s="840"/>
      <c r="KIU319" s="840"/>
      <c r="KIV319" s="840"/>
      <c r="KIW319" s="840"/>
      <c r="KIX319" s="840"/>
      <c r="KIY319" s="840"/>
      <c r="KIZ319" s="840"/>
      <c r="KJA319" s="840"/>
      <c r="KJB319" s="840"/>
      <c r="KJC319" s="840"/>
      <c r="KJD319" s="840"/>
      <c r="KJE319" s="840"/>
      <c r="KJF319" s="840"/>
      <c r="KJG319" s="840"/>
      <c r="KJH319" s="840"/>
      <c r="KJI319" s="840"/>
      <c r="KJJ319" s="840"/>
      <c r="KJK319" s="840"/>
      <c r="KJL319" s="840"/>
      <c r="KJM319" s="840"/>
      <c r="KJN319" s="840"/>
      <c r="KJO319" s="840"/>
      <c r="KJP319" s="840"/>
      <c r="KJQ319" s="840"/>
      <c r="KJR319" s="840"/>
      <c r="KJS319" s="840"/>
      <c r="KJT319" s="840"/>
      <c r="KJU319" s="840"/>
      <c r="KJV319" s="840"/>
      <c r="KJW319" s="840"/>
      <c r="KJX319" s="840"/>
      <c r="KJY319" s="840"/>
      <c r="KJZ319" s="840"/>
      <c r="KKA319" s="840"/>
      <c r="KKB319" s="840"/>
      <c r="KKC319" s="840"/>
      <c r="KKD319" s="840"/>
      <c r="KKE319" s="840"/>
      <c r="KKF319" s="840"/>
      <c r="KKG319" s="840"/>
      <c r="KKH319" s="840"/>
      <c r="KKI319" s="840"/>
      <c r="KKJ319" s="840"/>
      <c r="KKK319" s="840"/>
      <c r="KKL319" s="840"/>
      <c r="KKM319" s="840"/>
      <c r="KKN319" s="840"/>
      <c r="KKO319" s="840"/>
      <c r="KKP319" s="840"/>
      <c r="KKQ319" s="840"/>
      <c r="KKR319" s="840"/>
      <c r="KKS319" s="840"/>
      <c r="KKT319" s="840"/>
      <c r="KKU319" s="840"/>
      <c r="KKV319" s="840"/>
      <c r="KKW319" s="840"/>
      <c r="KKX319" s="840"/>
      <c r="KKY319" s="840"/>
      <c r="KKZ319" s="840"/>
      <c r="KLA319" s="840"/>
      <c r="KLB319" s="840"/>
      <c r="KLC319" s="840"/>
      <c r="KLD319" s="840"/>
      <c r="KLE319" s="840"/>
      <c r="KLF319" s="840"/>
      <c r="KLG319" s="840"/>
      <c r="KLH319" s="840"/>
      <c r="KLI319" s="840"/>
      <c r="KLJ319" s="840"/>
      <c r="KLK319" s="840"/>
      <c r="KLL319" s="840"/>
      <c r="KLM319" s="840"/>
      <c r="KLN319" s="840"/>
      <c r="KLO319" s="840"/>
      <c r="KLP319" s="840"/>
      <c r="KLQ319" s="840"/>
      <c r="KLR319" s="840"/>
      <c r="KLS319" s="840"/>
      <c r="KLT319" s="840"/>
      <c r="KLU319" s="840"/>
      <c r="KLV319" s="840"/>
      <c r="KLW319" s="840"/>
      <c r="KLX319" s="840"/>
      <c r="KLY319" s="840"/>
      <c r="KLZ319" s="840"/>
      <c r="KMA319" s="840"/>
      <c r="KMB319" s="840"/>
      <c r="KMC319" s="840"/>
      <c r="KMD319" s="840"/>
      <c r="KME319" s="840"/>
      <c r="KMF319" s="840"/>
      <c r="KMG319" s="840"/>
      <c r="KMH319" s="840"/>
      <c r="KMI319" s="840"/>
      <c r="KMJ319" s="840"/>
      <c r="KMK319" s="840"/>
      <c r="KML319" s="840"/>
      <c r="KMM319" s="840"/>
      <c r="KMN319" s="840"/>
      <c r="KMO319" s="840"/>
      <c r="KMP319" s="840"/>
      <c r="KMQ319" s="840"/>
      <c r="KMR319" s="840"/>
      <c r="KMS319" s="840"/>
      <c r="KMT319" s="840"/>
      <c r="KMU319" s="840"/>
      <c r="KMV319" s="840"/>
      <c r="KMW319" s="840"/>
      <c r="KMX319" s="840"/>
      <c r="KMY319" s="840"/>
      <c r="KMZ319" s="840"/>
      <c r="KNA319" s="840"/>
      <c r="KNB319" s="840"/>
      <c r="KNC319" s="840"/>
      <c r="KND319" s="840"/>
      <c r="KNE319" s="840"/>
      <c r="KNF319" s="840"/>
      <c r="KNG319" s="840"/>
      <c r="KNH319" s="840"/>
      <c r="KNI319" s="840"/>
      <c r="KNJ319" s="840"/>
      <c r="KNK319" s="840"/>
      <c r="KNL319" s="840"/>
      <c r="KNM319" s="840"/>
      <c r="KNN319" s="840"/>
      <c r="KNO319" s="840"/>
      <c r="KNP319" s="840"/>
      <c r="KNQ319" s="840"/>
      <c r="KNR319" s="840"/>
      <c r="KNS319" s="840"/>
      <c r="KNT319" s="840"/>
      <c r="KNU319" s="840"/>
      <c r="KNV319" s="840"/>
      <c r="KNW319" s="840"/>
      <c r="KNX319" s="840"/>
      <c r="KNY319" s="840"/>
      <c r="KNZ319" s="840"/>
      <c r="KOA319" s="840"/>
      <c r="KOB319" s="840"/>
      <c r="KOC319" s="840"/>
      <c r="KOD319" s="840"/>
      <c r="KOE319" s="840"/>
      <c r="KOF319" s="840"/>
      <c r="KOG319" s="840"/>
      <c r="KOH319" s="840"/>
      <c r="KOI319" s="840"/>
      <c r="KOJ319" s="840"/>
      <c r="KOK319" s="840"/>
      <c r="KOL319" s="840"/>
      <c r="KOM319" s="840"/>
      <c r="KON319" s="840"/>
      <c r="KOO319" s="840"/>
      <c r="KOP319" s="840"/>
      <c r="KOQ319" s="840"/>
      <c r="KOR319" s="840"/>
      <c r="KOS319" s="840"/>
      <c r="KOT319" s="840"/>
      <c r="KOU319" s="840"/>
      <c r="KOV319" s="840"/>
      <c r="KOW319" s="840"/>
      <c r="KOX319" s="840"/>
      <c r="KOY319" s="840"/>
      <c r="KOZ319" s="840"/>
      <c r="KPA319" s="840"/>
      <c r="KPB319" s="840"/>
      <c r="KPC319" s="840"/>
      <c r="KPD319" s="840"/>
      <c r="KPE319" s="840"/>
      <c r="KPF319" s="840"/>
      <c r="KPG319" s="840"/>
      <c r="KPH319" s="840"/>
      <c r="KPI319" s="840"/>
      <c r="KPJ319" s="840"/>
      <c r="KPK319" s="840"/>
      <c r="KPL319" s="840"/>
      <c r="KPM319" s="840"/>
      <c r="KPN319" s="840"/>
      <c r="KPO319" s="840"/>
      <c r="KPP319" s="840"/>
      <c r="KPQ319" s="840"/>
      <c r="KPR319" s="840"/>
      <c r="KPS319" s="840"/>
      <c r="KPT319" s="840"/>
      <c r="KPU319" s="840"/>
      <c r="KPV319" s="840"/>
      <c r="KPW319" s="840"/>
      <c r="KPX319" s="840"/>
      <c r="KPY319" s="840"/>
      <c r="KPZ319" s="840"/>
      <c r="KQA319" s="840"/>
      <c r="KQB319" s="840"/>
      <c r="KQC319" s="840"/>
      <c r="KQD319" s="840"/>
      <c r="KQE319" s="840"/>
      <c r="KQF319" s="840"/>
      <c r="KQG319" s="840"/>
      <c r="KQH319" s="840"/>
      <c r="KQI319" s="840"/>
      <c r="KQJ319" s="840"/>
      <c r="KQK319" s="840"/>
      <c r="KQL319" s="840"/>
      <c r="KQM319" s="840"/>
      <c r="KQN319" s="840"/>
      <c r="KQO319" s="840"/>
      <c r="KQP319" s="840"/>
      <c r="KQQ319" s="840"/>
      <c r="KQR319" s="840"/>
      <c r="KQS319" s="840"/>
      <c r="KQT319" s="840"/>
      <c r="KQU319" s="840"/>
      <c r="KQV319" s="840"/>
      <c r="KQW319" s="840"/>
      <c r="KQX319" s="840"/>
      <c r="KQY319" s="840"/>
      <c r="KQZ319" s="840"/>
      <c r="KRA319" s="840"/>
      <c r="KRB319" s="840"/>
      <c r="KRC319" s="840"/>
      <c r="KRD319" s="840"/>
      <c r="KRE319" s="840"/>
      <c r="KRF319" s="840"/>
      <c r="KRG319" s="840"/>
      <c r="KRH319" s="840"/>
      <c r="KRI319" s="840"/>
      <c r="KRJ319" s="840"/>
      <c r="KRK319" s="840"/>
      <c r="KRL319" s="840"/>
      <c r="KRM319" s="840"/>
      <c r="KRN319" s="840"/>
      <c r="KRO319" s="840"/>
      <c r="KRP319" s="840"/>
      <c r="KRQ319" s="840"/>
      <c r="KRR319" s="840"/>
      <c r="KRS319" s="840"/>
      <c r="KRT319" s="840"/>
      <c r="KRU319" s="840"/>
      <c r="KRV319" s="840"/>
      <c r="KRW319" s="840"/>
      <c r="KRX319" s="840"/>
      <c r="KRY319" s="840"/>
      <c r="KRZ319" s="840"/>
      <c r="KSA319" s="840"/>
      <c r="KSB319" s="840"/>
      <c r="KSC319" s="840"/>
      <c r="KSD319" s="840"/>
      <c r="KSE319" s="840"/>
      <c r="KSF319" s="840"/>
      <c r="KSG319" s="840"/>
      <c r="KSH319" s="840"/>
      <c r="KSI319" s="840"/>
      <c r="KSJ319" s="840"/>
      <c r="KSK319" s="840"/>
      <c r="KSL319" s="840"/>
      <c r="KSM319" s="840"/>
      <c r="KSN319" s="840"/>
      <c r="KSO319" s="840"/>
      <c r="KSP319" s="840"/>
      <c r="KSQ319" s="840"/>
      <c r="KSR319" s="840"/>
      <c r="KSS319" s="840"/>
      <c r="KST319" s="840"/>
      <c r="KSU319" s="840"/>
      <c r="KSV319" s="840"/>
      <c r="KSW319" s="840"/>
      <c r="KSX319" s="840"/>
      <c r="KSY319" s="840"/>
      <c r="KSZ319" s="840"/>
      <c r="KTA319" s="840"/>
      <c r="KTB319" s="840"/>
      <c r="KTC319" s="840"/>
      <c r="KTD319" s="840"/>
      <c r="KTE319" s="840"/>
      <c r="KTF319" s="840"/>
      <c r="KTG319" s="840"/>
      <c r="KTH319" s="840"/>
      <c r="KTI319" s="840"/>
      <c r="KTJ319" s="840"/>
      <c r="KTK319" s="840"/>
      <c r="KTL319" s="840"/>
      <c r="KTM319" s="840"/>
      <c r="KTN319" s="840"/>
      <c r="KTO319" s="840"/>
      <c r="KTP319" s="840"/>
      <c r="KTQ319" s="840"/>
      <c r="KTR319" s="840"/>
      <c r="KTS319" s="840"/>
      <c r="KTT319" s="840"/>
      <c r="KTU319" s="840"/>
      <c r="KTV319" s="840"/>
      <c r="KTW319" s="840"/>
      <c r="KTX319" s="840"/>
      <c r="KTY319" s="840"/>
      <c r="KTZ319" s="840"/>
      <c r="KUA319" s="840"/>
      <c r="KUB319" s="840"/>
      <c r="KUC319" s="840"/>
      <c r="KUD319" s="840"/>
      <c r="KUE319" s="840"/>
      <c r="KUF319" s="840"/>
      <c r="KUG319" s="840"/>
      <c r="KUH319" s="840"/>
      <c r="KUI319" s="840"/>
      <c r="KUJ319" s="840"/>
      <c r="KUK319" s="840"/>
      <c r="KUL319" s="840"/>
      <c r="KUM319" s="840"/>
      <c r="KUN319" s="840"/>
      <c r="KUO319" s="840"/>
      <c r="KUP319" s="840"/>
      <c r="KUQ319" s="840"/>
      <c r="KUR319" s="840"/>
      <c r="KUS319" s="840"/>
      <c r="KUT319" s="840"/>
      <c r="KUU319" s="840"/>
      <c r="KUV319" s="840"/>
      <c r="KUW319" s="840"/>
      <c r="KUX319" s="840"/>
      <c r="KUY319" s="840"/>
      <c r="KUZ319" s="840"/>
      <c r="KVA319" s="840"/>
      <c r="KVB319" s="840"/>
      <c r="KVC319" s="840"/>
      <c r="KVD319" s="840"/>
      <c r="KVE319" s="840"/>
      <c r="KVF319" s="840"/>
      <c r="KVG319" s="840"/>
      <c r="KVH319" s="840"/>
      <c r="KVI319" s="840"/>
      <c r="KVJ319" s="840"/>
      <c r="KVK319" s="840"/>
      <c r="KVL319" s="840"/>
      <c r="KVM319" s="840"/>
      <c r="KVN319" s="840"/>
      <c r="KVO319" s="840"/>
      <c r="KVP319" s="840"/>
      <c r="KVQ319" s="840"/>
      <c r="KVR319" s="840"/>
      <c r="KVS319" s="840"/>
      <c r="KVT319" s="840"/>
      <c r="KVU319" s="840"/>
      <c r="KVV319" s="840"/>
      <c r="KVW319" s="840"/>
      <c r="KVX319" s="840"/>
      <c r="KVY319" s="840"/>
      <c r="KVZ319" s="840"/>
      <c r="KWA319" s="840"/>
      <c r="KWB319" s="840"/>
      <c r="KWC319" s="840"/>
      <c r="KWD319" s="840"/>
      <c r="KWE319" s="840"/>
      <c r="KWF319" s="840"/>
      <c r="KWG319" s="840"/>
      <c r="KWH319" s="840"/>
      <c r="KWI319" s="840"/>
      <c r="KWJ319" s="840"/>
      <c r="KWK319" s="840"/>
      <c r="KWL319" s="840"/>
      <c r="KWM319" s="840"/>
      <c r="KWN319" s="840"/>
      <c r="KWO319" s="840"/>
      <c r="KWP319" s="840"/>
      <c r="KWQ319" s="840"/>
      <c r="KWR319" s="840"/>
      <c r="KWS319" s="840"/>
      <c r="KWT319" s="840"/>
      <c r="KWU319" s="840"/>
      <c r="KWV319" s="840"/>
      <c r="KWW319" s="840"/>
      <c r="KWX319" s="840"/>
      <c r="KWY319" s="840"/>
      <c r="KWZ319" s="840"/>
      <c r="KXA319" s="840"/>
      <c r="KXB319" s="840"/>
      <c r="KXC319" s="840"/>
      <c r="KXD319" s="840"/>
      <c r="KXE319" s="840"/>
      <c r="KXF319" s="840"/>
      <c r="KXG319" s="840"/>
      <c r="KXH319" s="840"/>
      <c r="KXI319" s="840"/>
      <c r="KXJ319" s="840"/>
      <c r="KXK319" s="840"/>
      <c r="KXL319" s="840"/>
      <c r="KXM319" s="840"/>
      <c r="KXN319" s="840"/>
      <c r="KXO319" s="840"/>
      <c r="KXP319" s="840"/>
      <c r="KXQ319" s="840"/>
      <c r="KXR319" s="840"/>
      <c r="KXS319" s="840"/>
      <c r="KXT319" s="840"/>
      <c r="KXU319" s="840"/>
      <c r="KXV319" s="840"/>
      <c r="KXW319" s="840"/>
      <c r="KXX319" s="840"/>
      <c r="KXY319" s="840"/>
      <c r="KXZ319" s="840"/>
      <c r="KYA319" s="840"/>
      <c r="KYB319" s="840"/>
      <c r="KYC319" s="840"/>
      <c r="KYD319" s="840"/>
      <c r="KYE319" s="840"/>
      <c r="KYF319" s="840"/>
      <c r="KYG319" s="840"/>
      <c r="KYH319" s="840"/>
      <c r="KYI319" s="840"/>
      <c r="KYJ319" s="840"/>
      <c r="KYK319" s="840"/>
      <c r="KYL319" s="840"/>
      <c r="KYM319" s="840"/>
      <c r="KYN319" s="840"/>
      <c r="KYO319" s="840"/>
      <c r="KYP319" s="840"/>
      <c r="KYQ319" s="840"/>
      <c r="KYR319" s="840"/>
      <c r="KYS319" s="840"/>
      <c r="KYT319" s="840"/>
      <c r="KYU319" s="840"/>
      <c r="KYV319" s="840"/>
      <c r="KYW319" s="840"/>
      <c r="KYX319" s="840"/>
      <c r="KYY319" s="840"/>
      <c r="KYZ319" s="840"/>
      <c r="KZA319" s="840"/>
      <c r="KZB319" s="840"/>
      <c r="KZC319" s="840"/>
      <c r="KZD319" s="840"/>
      <c r="KZE319" s="840"/>
      <c r="KZF319" s="840"/>
      <c r="KZG319" s="840"/>
      <c r="KZH319" s="840"/>
      <c r="KZI319" s="840"/>
      <c r="KZJ319" s="840"/>
      <c r="KZK319" s="840"/>
      <c r="KZL319" s="840"/>
      <c r="KZM319" s="840"/>
      <c r="KZN319" s="840"/>
      <c r="KZO319" s="840"/>
      <c r="KZP319" s="840"/>
      <c r="KZQ319" s="840"/>
      <c r="KZR319" s="840"/>
      <c r="KZS319" s="840"/>
      <c r="KZT319" s="840"/>
      <c r="KZU319" s="840"/>
      <c r="KZV319" s="840"/>
      <c r="KZW319" s="840"/>
      <c r="KZX319" s="840"/>
      <c r="KZY319" s="840"/>
      <c r="KZZ319" s="840"/>
      <c r="LAA319" s="840"/>
      <c r="LAB319" s="840"/>
      <c r="LAC319" s="840"/>
      <c r="LAD319" s="840"/>
      <c r="LAE319" s="840"/>
      <c r="LAF319" s="840"/>
      <c r="LAG319" s="840"/>
      <c r="LAH319" s="840"/>
      <c r="LAI319" s="840"/>
      <c r="LAJ319" s="840"/>
      <c r="LAK319" s="840"/>
      <c r="LAL319" s="840"/>
      <c r="LAM319" s="840"/>
      <c r="LAN319" s="840"/>
      <c r="LAO319" s="840"/>
      <c r="LAP319" s="840"/>
      <c r="LAQ319" s="840"/>
      <c r="LAR319" s="840"/>
      <c r="LAS319" s="840"/>
      <c r="LAT319" s="840"/>
      <c r="LAU319" s="840"/>
      <c r="LAV319" s="840"/>
      <c r="LAW319" s="840"/>
      <c r="LAX319" s="840"/>
      <c r="LAY319" s="840"/>
      <c r="LAZ319" s="840"/>
      <c r="LBA319" s="840"/>
      <c r="LBB319" s="840"/>
      <c r="LBC319" s="840"/>
      <c r="LBD319" s="840"/>
      <c r="LBE319" s="840"/>
      <c r="LBF319" s="840"/>
      <c r="LBG319" s="840"/>
      <c r="LBH319" s="840"/>
      <c r="LBI319" s="840"/>
      <c r="LBJ319" s="840"/>
      <c r="LBK319" s="840"/>
      <c r="LBL319" s="840"/>
      <c r="LBM319" s="840"/>
      <c r="LBN319" s="840"/>
      <c r="LBO319" s="840"/>
      <c r="LBP319" s="840"/>
      <c r="LBQ319" s="840"/>
      <c r="LBR319" s="840"/>
      <c r="LBS319" s="840"/>
      <c r="LBT319" s="840"/>
      <c r="LBU319" s="840"/>
      <c r="LBV319" s="840"/>
      <c r="LBW319" s="840"/>
      <c r="LBX319" s="840"/>
      <c r="LBY319" s="840"/>
      <c r="LBZ319" s="840"/>
      <c r="LCA319" s="840"/>
      <c r="LCB319" s="840"/>
      <c r="LCC319" s="840"/>
      <c r="LCD319" s="840"/>
      <c r="LCE319" s="840"/>
      <c r="LCF319" s="840"/>
      <c r="LCG319" s="840"/>
      <c r="LCH319" s="840"/>
      <c r="LCI319" s="840"/>
      <c r="LCJ319" s="840"/>
      <c r="LCK319" s="840"/>
      <c r="LCL319" s="840"/>
      <c r="LCM319" s="840"/>
      <c r="LCN319" s="840"/>
      <c r="LCO319" s="840"/>
      <c r="LCP319" s="840"/>
      <c r="LCQ319" s="840"/>
      <c r="LCR319" s="840"/>
      <c r="LCS319" s="840"/>
      <c r="LCT319" s="840"/>
      <c r="LCU319" s="840"/>
      <c r="LCV319" s="840"/>
      <c r="LCW319" s="840"/>
      <c r="LCX319" s="840"/>
      <c r="LCY319" s="840"/>
      <c r="LCZ319" s="840"/>
      <c r="LDA319" s="840"/>
      <c r="LDB319" s="840"/>
      <c r="LDC319" s="840"/>
      <c r="LDD319" s="840"/>
      <c r="LDE319" s="840"/>
      <c r="LDF319" s="840"/>
      <c r="LDG319" s="840"/>
      <c r="LDH319" s="840"/>
      <c r="LDI319" s="840"/>
      <c r="LDJ319" s="840"/>
      <c r="LDK319" s="840"/>
      <c r="LDL319" s="840"/>
      <c r="LDM319" s="840"/>
      <c r="LDN319" s="840"/>
      <c r="LDO319" s="840"/>
      <c r="LDP319" s="840"/>
      <c r="LDQ319" s="840"/>
      <c r="LDR319" s="840"/>
      <c r="LDS319" s="840"/>
      <c r="LDT319" s="840"/>
      <c r="LDU319" s="840"/>
      <c r="LDV319" s="840"/>
      <c r="LDW319" s="840"/>
      <c r="LDX319" s="840"/>
      <c r="LDY319" s="840"/>
      <c r="LDZ319" s="840"/>
      <c r="LEA319" s="840"/>
      <c r="LEB319" s="840"/>
      <c r="LEC319" s="840"/>
      <c r="LED319" s="840"/>
      <c r="LEE319" s="840"/>
      <c r="LEF319" s="840"/>
      <c r="LEG319" s="840"/>
      <c r="LEH319" s="840"/>
      <c r="LEI319" s="840"/>
      <c r="LEJ319" s="840"/>
      <c r="LEK319" s="840"/>
      <c r="LEL319" s="840"/>
      <c r="LEM319" s="840"/>
      <c r="LEN319" s="840"/>
      <c r="LEO319" s="840"/>
      <c r="LEP319" s="840"/>
      <c r="LEQ319" s="840"/>
      <c r="LER319" s="840"/>
      <c r="LES319" s="840"/>
      <c r="LET319" s="840"/>
      <c r="LEU319" s="840"/>
      <c r="LEV319" s="840"/>
      <c r="LEW319" s="840"/>
      <c r="LEX319" s="840"/>
      <c r="LEY319" s="840"/>
      <c r="LEZ319" s="840"/>
      <c r="LFA319" s="840"/>
      <c r="LFB319" s="840"/>
      <c r="LFC319" s="840"/>
      <c r="LFD319" s="840"/>
      <c r="LFE319" s="840"/>
      <c r="LFF319" s="840"/>
      <c r="LFG319" s="840"/>
      <c r="LFH319" s="840"/>
      <c r="LFI319" s="840"/>
      <c r="LFJ319" s="840"/>
      <c r="LFK319" s="840"/>
      <c r="LFL319" s="840"/>
      <c r="LFM319" s="840"/>
      <c r="LFN319" s="840"/>
      <c r="LFO319" s="840"/>
      <c r="LFP319" s="840"/>
      <c r="LFQ319" s="840"/>
      <c r="LFR319" s="840"/>
      <c r="LFS319" s="840"/>
      <c r="LFT319" s="840"/>
      <c r="LFU319" s="840"/>
      <c r="LFV319" s="840"/>
      <c r="LFW319" s="840"/>
      <c r="LFX319" s="840"/>
      <c r="LFY319" s="840"/>
      <c r="LFZ319" s="840"/>
      <c r="LGA319" s="840"/>
      <c r="LGB319" s="840"/>
      <c r="LGC319" s="840"/>
      <c r="LGD319" s="840"/>
      <c r="LGE319" s="840"/>
      <c r="LGF319" s="840"/>
      <c r="LGG319" s="840"/>
      <c r="LGH319" s="840"/>
      <c r="LGI319" s="840"/>
      <c r="LGJ319" s="840"/>
      <c r="LGK319" s="840"/>
      <c r="LGL319" s="840"/>
      <c r="LGM319" s="840"/>
      <c r="LGN319" s="840"/>
      <c r="LGO319" s="840"/>
      <c r="LGP319" s="840"/>
      <c r="LGQ319" s="840"/>
      <c r="LGR319" s="840"/>
      <c r="LGS319" s="840"/>
      <c r="LGT319" s="840"/>
      <c r="LGU319" s="840"/>
      <c r="LGV319" s="840"/>
      <c r="LGW319" s="840"/>
      <c r="LGX319" s="840"/>
      <c r="LGY319" s="840"/>
      <c r="LGZ319" s="840"/>
      <c r="LHA319" s="840"/>
      <c r="LHB319" s="840"/>
      <c r="LHC319" s="840"/>
      <c r="LHD319" s="840"/>
      <c r="LHE319" s="840"/>
      <c r="LHF319" s="840"/>
      <c r="LHG319" s="840"/>
      <c r="LHH319" s="840"/>
      <c r="LHI319" s="840"/>
      <c r="LHJ319" s="840"/>
      <c r="LHK319" s="840"/>
      <c r="LHL319" s="840"/>
      <c r="LHM319" s="840"/>
      <c r="LHN319" s="840"/>
      <c r="LHO319" s="840"/>
      <c r="LHP319" s="840"/>
      <c r="LHQ319" s="840"/>
      <c r="LHR319" s="840"/>
      <c r="LHS319" s="840"/>
      <c r="LHT319" s="840"/>
      <c r="LHU319" s="840"/>
      <c r="LHV319" s="840"/>
      <c r="LHW319" s="840"/>
      <c r="LHX319" s="840"/>
      <c r="LHY319" s="840"/>
      <c r="LHZ319" s="840"/>
      <c r="LIA319" s="840"/>
      <c r="LIB319" s="840"/>
      <c r="LIC319" s="840"/>
      <c r="LID319" s="840"/>
      <c r="LIE319" s="840"/>
      <c r="LIF319" s="840"/>
      <c r="LIG319" s="840"/>
      <c r="LIH319" s="840"/>
      <c r="LII319" s="840"/>
      <c r="LIJ319" s="840"/>
      <c r="LIK319" s="840"/>
      <c r="LIL319" s="840"/>
      <c r="LIM319" s="840"/>
      <c r="LIN319" s="840"/>
      <c r="LIO319" s="840"/>
      <c r="LIP319" s="840"/>
      <c r="LIQ319" s="840"/>
      <c r="LIR319" s="840"/>
      <c r="LIS319" s="840"/>
      <c r="LIT319" s="840"/>
      <c r="LIU319" s="840"/>
      <c r="LIV319" s="840"/>
      <c r="LIW319" s="840"/>
      <c r="LIX319" s="840"/>
      <c r="LIY319" s="840"/>
      <c r="LIZ319" s="840"/>
      <c r="LJA319" s="840"/>
      <c r="LJB319" s="840"/>
      <c r="LJC319" s="840"/>
      <c r="LJD319" s="840"/>
      <c r="LJE319" s="840"/>
      <c r="LJF319" s="840"/>
      <c r="LJG319" s="840"/>
      <c r="LJH319" s="840"/>
      <c r="LJI319" s="840"/>
      <c r="LJJ319" s="840"/>
      <c r="LJK319" s="840"/>
      <c r="LJL319" s="840"/>
      <c r="LJM319" s="840"/>
      <c r="LJN319" s="840"/>
      <c r="LJO319" s="840"/>
      <c r="LJP319" s="840"/>
      <c r="LJQ319" s="840"/>
      <c r="LJR319" s="840"/>
      <c r="LJS319" s="840"/>
      <c r="LJT319" s="840"/>
      <c r="LJU319" s="840"/>
      <c r="LJV319" s="840"/>
      <c r="LJW319" s="840"/>
      <c r="LJX319" s="840"/>
      <c r="LJY319" s="840"/>
      <c r="LJZ319" s="840"/>
      <c r="LKA319" s="840"/>
      <c r="LKB319" s="840"/>
      <c r="LKC319" s="840"/>
      <c r="LKD319" s="840"/>
      <c r="LKE319" s="840"/>
      <c r="LKF319" s="840"/>
      <c r="LKG319" s="840"/>
      <c r="LKH319" s="840"/>
      <c r="LKI319" s="840"/>
      <c r="LKJ319" s="840"/>
      <c r="LKK319" s="840"/>
      <c r="LKL319" s="840"/>
      <c r="LKM319" s="840"/>
      <c r="LKN319" s="840"/>
      <c r="LKO319" s="840"/>
      <c r="LKP319" s="840"/>
      <c r="LKQ319" s="840"/>
      <c r="LKR319" s="840"/>
      <c r="LKS319" s="840"/>
      <c r="LKT319" s="840"/>
      <c r="LKU319" s="840"/>
      <c r="LKV319" s="840"/>
      <c r="LKW319" s="840"/>
      <c r="LKX319" s="840"/>
      <c r="LKY319" s="840"/>
      <c r="LKZ319" s="840"/>
      <c r="LLA319" s="840"/>
      <c r="LLB319" s="840"/>
      <c r="LLC319" s="840"/>
      <c r="LLD319" s="840"/>
      <c r="LLE319" s="840"/>
      <c r="LLF319" s="840"/>
      <c r="LLG319" s="840"/>
      <c r="LLH319" s="840"/>
      <c r="LLI319" s="840"/>
      <c r="LLJ319" s="840"/>
      <c r="LLK319" s="840"/>
      <c r="LLL319" s="840"/>
      <c r="LLM319" s="840"/>
      <c r="LLN319" s="840"/>
      <c r="LLO319" s="840"/>
      <c r="LLP319" s="840"/>
      <c r="LLQ319" s="840"/>
      <c r="LLR319" s="840"/>
      <c r="LLS319" s="840"/>
      <c r="LLT319" s="840"/>
      <c r="LLU319" s="840"/>
      <c r="LLV319" s="840"/>
      <c r="LLW319" s="840"/>
      <c r="LLX319" s="840"/>
      <c r="LLY319" s="840"/>
      <c r="LLZ319" s="840"/>
      <c r="LMA319" s="840"/>
      <c r="LMB319" s="840"/>
      <c r="LMC319" s="840"/>
      <c r="LMD319" s="840"/>
      <c r="LME319" s="840"/>
      <c r="LMF319" s="840"/>
      <c r="LMG319" s="840"/>
      <c r="LMH319" s="840"/>
      <c r="LMI319" s="840"/>
      <c r="LMJ319" s="840"/>
      <c r="LMK319" s="840"/>
      <c r="LML319" s="840"/>
      <c r="LMM319" s="840"/>
      <c r="LMN319" s="840"/>
      <c r="LMO319" s="840"/>
      <c r="LMP319" s="840"/>
      <c r="LMQ319" s="840"/>
      <c r="LMR319" s="840"/>
      <c r="LMS319" s="840"/>
      <c r="LMT319" s="840"/>
      <c r="LMU319" s="840"/>
      <c r="LMV319" s="840"/>
      <c r="LMW319" s="840"/>
      <c r="LMX319" s="840"/>
      <c r="LMY319" s="840"/>
      <c r="LMZ319" s="840"/>
      <c r="LNA319" s="840"/>
      <c r="LNB319" s="840"/>
      <c r="LNC319" s="840"/>
      <c r="LND319" s="840"/>
      <c r="LNE319" s="840"/>
      <c r="LNF319" s="840"/>
      <c r="LNG319" s="840"/>
      <c r="LNH319" s="840"/>
      <c r="LNI319" s="840"/>
      <c r="LNJ319" s="840"/>
      <c r="LNK319" s="840"/>
      <c r="LNL319" s="840"/>
      <c r="LNM319" s="840"/>
      <c r="LNN319" s="840"/>
      <c r="LNO319" s="840"/>
      <c r="LNP319" s="840"/>
      <c r="LNQ319" s="840"/>
      <c r="LNR319" s="840"/>
      <c r="LNS319" s="840"/>
      <c r="LNT319" s="840"/>
      <c r="LNU319" s="840"/>
      <c r="LNV319" s="840"/>
      <c r="LNW319" s="840"/>
      <c r="LNX319" s="840"/>
      <c r="LNY319" s="840"/>
      <c r="LNZ319" s="840"/>
      <c r="LOA319" s="840"/>
      <c r="LOB319" s="840"/>
      <c r="LOC319" s="840"/>
      <c r="LOD319" s="840"/>
      <c r="LOE319" s="840"/>
      <c r="LOF319" s="840"/>
      <c r="LOG319" s="840"/>
      <c r="LOH319" s="840"/>
      <c r="LOI319" s="840"/>
      <c r="LOJ319" s="840"/>
      <c r="LOK319" s="840"/>
      <c r="LOL319" s="840"/>
      <c r="LOM319" s="840"/>
      <c r="LON319" s="840"/>
      <c r="LOO319" s="840"/>
      <c r="LOP319" s="840"/>
      <c r="LOQ319" s="840"/>
      <c r="LOR319" s="840"/>
      <c r="LOS319" s="840"/>
      <c r="LOT319" s="840"/>
      <c r="LOU319" s="840"/>
      <c r="LOV319" s="840"/>
      <c r="LOW319" s="840"/>
      <c r="LOX319" s="840"/>
      <c r="LOY319" s="840"/>
      <c r="LOZ319" s="840"/>
      <c r="LPA319" s="840"/>
      <c r="LPB319" s="840"/>
      <c r="LPC319" s="840"/>
      <c r="LPD319" s="840"/>
      <c r="LPE319" s="840"/>
      <c r="LPF319" s="840"/>
      <c r="LPG319" s="840"/>
      <c r="LPH319" s="840"/>
      <c r="LPI319" s="840"/>
      <c r="LPJ319" s="840"/>
      <c r="LPK319" s="840"/>
      <c r="LPL319" s="840"/>
      <c r="LPM319" s="840"/>
      <c r="LPN319" s="840"/>
      <c r="LPO319" s="840"/>
      <c r="LPP319" s="840"/>
      <c r="LPQ319" s="840"/>
      <c r="LPR319" s="840"/>
      <c r="LPS319" s="840"/>
      <c r="LPT319" s="840"/>
      <c r="LPU319" s="840"/>
      <c r="LPV319" s="840"/>
      <c r="LPW319" s="840"/>
      <c r="LPX319" s="840"/>
      <c r="LPY319" s="840"/>
      <c r="LPZ319" s="840"/>
      <c r="LQA319" s="840"/>
      <c r="LQB319" s="840"/>
      <c r="LQC319" s="840"/>
      <c r="LQD319" s="840"/>
      <c r="LQE319" s="840"/>
      <c r="LQF319" s="840"/>
      <c r="LQG319" s="840"/>
      <c r="LQH319" s="840"/>
      <c r="LQI319" s="840"/>
      <c r="LQJ319" s="840"/>
      <c r="LQK319" s="840"/>
      <c r="LQL319" s="840"/>
      <c r="LQM319" s="840"/>
      <c r="LQN319" s="840"/>
      <c r="LQO319" s="840"/>
      <c r="LQP319" s="840"/>
      <c r="LQQ319" s="840"/>
      <c r="LQR319" s="840"/>
      <c r="LQS319" s="840"/>
      <c r="LQT319" s="840"/>
      <c r="LQU319" s="840"/>
      <c r="LQV319" s="840"/>
      <c r="LQW319" s="840"/>
      <c r="LQX319" s="840"/>
      <c r="LQY319" s="840"/>
      <c r="LQZ319" s="840"/>
      <c r="LRA319" s="840"/>
      <c r="LRB319" s="840"/>
      <c r="LRC319" s="840"/>
      <c r="LRD319" s="840"/>
      <c r="LRE319" s="840"/>
      <c r="LRF319" s="840"/>
      <c r="LRG319" s="840"/>
      <c r="LRH319" s="840"/>
      <c r="LRI319" s="840"/>
      <c r="LRJ319" s="840"/>
      <c r="LRK319" s="840"/>
      <c r="LRL319" s="840"/>
      <c r="LRM319" s="840"/>
      <c r="LRN319" s="840"/>
      <c r="LRO319" s="840"/>
      <c r="LRP319" s="840"/>
      <c r="LRQ319" s="840"/>
      <c r="LRR319" s="840"/>
      <c r="LRS319" s="840"/>
      <c r="LRT319" s="840"/>
      <c r="LRU319" s="840"/>
      <c r="LRV319" s="840"/>
      <c r="LRW319" s="840"/>
      <c r="LRX319" s="840"/>
      <c r="LRY319" s="840"/>
      <c r="LRZ319" s="840"/>
      <c r="LSA319" s="840"/>
      <c r="LSB319" s="840"/>
      <c r="LSC319" s="840"/>
      <c r="LSD319" s="840"/>
      <c r="LSE319" s="840"/>
      <c r="LSF319" s="840"/>
      <c r="LSG319" s="840"/>
      <c r="LSH319" s="840"/>
      <c r="LSI319" s="840"/>
      <c r="LSJ319" s="840"/>
      <c r="LSK319" s="840"/>
      <c r="LSL319" s="840"/>
      <c r="LSM319" s="840"/>
      <c r="LSN319" s="840"/>
      <c r="LSO319" s="840"/>
      <c r="LSP319" s="840"/>
      <c r="LSQ319" s="840"/>
      <c r="LSR319" s="840"/>
      <c r="LSS319" s="840"/>
      <c r="LST319" s="840"/>
      <c r="LSU319" s="840"/>
      <c r="LSV319" s="840"/>
      <c r="LSW319" s="840"/>
      <c r="LSX319" s="840"/>
      <c r="LSY319" s="840"/>
      <c r="LSZ319" s="840"/>
      <c r="LTA319" s="840"/>
      <c r="LTB319" s="840"/>
      <c r="LTC319" s="840"/>
      <c r="LTD319" s="840"/>
      <c r="LTE319" s="840"/>
      <c r="LTF319" s="840"/>
      <c r="LTG319" s="840"/>
      <c r="LTH319" s="840"/>
      <c r="LTI319" s="840"/>
      <c r="LTJ319" s="840"/>
      <c r="LTK319" s="840"/>
      <c r="LTL319" s="840"/>
      <c r="LTM319" s="840"/>
      <c r="LTN319" s="840"/>
      <c r="LTO319" s="840"/>
      <c r="LTP319" s="840"/>
      <c r="LTQ319" s="840"/>
      <c r="LTR319" s="840"/>
      <c r="LTS319" s="840"/>
      <c r="LTT319" s="840"/>
      <c r="LTU319" s="840"/>
      <c r="LTV319" s="840"/>
      <c r="LTW319" s="840"/>
      <c r="LTX319" s="840"/>
      <c r="LTY319" s="840"/>
      <c r="LTZ319" s="840"/>
      <c r="LUA319" s="840"/>
      <c r="LUB319" s="840"/>
      <c r="LUC319" s="840"/>
      <c r="LUD319" s="840"/>
      <c r="LUE319" s="840"/>
      <c r="LUF319" s="840"/>
      <c r="LUG319" s="840"/>
      <c r="LUH319" s="840"/>
      <c r="LUI319" s="840"/>
      <c r="LUJ319" s="840"/>
      <c r="LUK319" s="840"/>
      <c r="LUL319" s="840"/>
      <c r="LUM319" s="840"/>
      <c r="LUN319" s="840"/>
      <c r="LUO319" s="840"/>
      <c r="LUP319" s="840"/>
      <c r="LUQ319" s="840"/>
      <c r="LUR319" s="840"/>
      <c r="LUS319" s="840"/>
      <c r="LUT319" s="840"/>
      <c r="LUU319" s="840"/>
      <c r="LUV319" s="840"/>
      <c r="LUW319" s="840"/>
      <c r="LUX319" s="840"/>
      <c r="LUY319" s="840"/>
      <c r="LUZ319" s="840"/>
      <c r="LVA319" s="840"/>
      <c r="LVB319" s="840"/>
      <c r="LVC319" s="840"/>
      <c r="LVD319" s="840"/>
      <c r="LVE319" s="840"/>
      <c r="LVF319" s="840"/>
      <c r="LVG319" s="840"/>
      <c r="LVH319" s="840"/>
      <c r="LVI319" s="840"/>
      <c r="LVJ319" s="840"/>
      <c r="LVK319" s="840"/>
      <c r="LVL319" s="840"/>
      <c r="LVM319" s="840"/>
      <c r="LVN319" s="840"/>
      <c r="LVO319" s="840"/>
      <c r="LVP319" s="840"/>
      <c r="LVQ319" s="840"/>
      <c r="LVR319" s="840"/>
      <c r="LVS319" s="840"/>
      <c r="LVT319" s="840"/>
      <c r="LVU319" s="840"/>
      <c r="LVV319" s="840"/>
      <c r="LVW319" s="840"/>
      <c r="LVX319" s="840"/>
      <c r="LVY319" s="840"/>
      <c r="LVZ319" s="840"/>
      <c r="LWA319" s="840"/>
      <c r="LWB319" s="840"/>
      <c r="LWC319" s="840"/>
      <c r="LWD319" s="840"/>
      <c r="LWE319" s="840"/>
      <c r="LWF319" s="840"/>
      <c r="LWG319" s="840"/>
      <c r="LWH319" s="840"/>
      <c r="LWI319" s="840"/>
      <c r="LWJ319" s="840"/>
      <c r="LWK319" s="840"/>
      <c r="LWL319" s="840"/>
      <c r="LWM319" s="840"/>
      <c r="LWN319" s="840"/>
      <c r="LWO319" s="840"/>
      <c r="LWP319" s="840"/>
      <c r="LWQ319" s="840"/>
      <c r="LWR319" s="840"/>
      <c r="LWS319" s="840"/>
      <c r="LWT319" s="840"/>
      <c r="LWU319" s="840"/>
      <c r="LWV319" s="840"/>
      <c r="LWW319" s="840"/>
      <c r="LWX319" s="840"/>
      <c r="LWY319" s="840"/>
      <c r="LWZ319" s="840"/>
      <c r="LXA319" s="840"/>
      <c r="LXB319" s="840"/>
      <c r="LXC319" s="840"/>
      <c r="LXD319" s="840"/>
      <c r="LXE319" s="840"/>
      <c r="LXF319" s="840"/>
      <c r="LXG319" s="840"/>
      <c r="LXH319" s="840"/>
      <c r="LXI319" s="840"/>
      <c r="LXJ319" s="840"/>
      <c r="LXK319" s="840"/>
      <c r="LXL319" s="840"/>
      <c r="LXM319" s="840"/>
      <c r="LXN319" s="840"/>
      <c r="LXO319" s="840"/>
      <c r="LXP319" s="840"/>
      <c r="LXQ319" s="840"/>
      <c r="LXR319" s="840"/>
      <c r="LXS319" s="840"/>
      <c r="LXT319" s="840"/>
      <c r="LXU319" s="840"/>
      <c r="LXV319" s="840"/>
      <c r="LXW319" s="840"/>
      <c r="LXX319" s="840"/>
      <c r="LXY319" s="840"/>
      <c r="LXZ319" s="840"/>
      <c r="LYA319" s="840"/>
      <c r="LYB319" s="840"/>
      <c r="LYC319" s="840"/>
      <c r="LYD319" s="840"/>
      <c r="LYE319" s="840"/>
      <c r="LYF319" s="840"/>
      <c r="LYG319" s="840"/>
      <c r="LYH319" s="840"/>
      <c r="LYI319" s="840"/>
      <c r="LYJ319" s="840"/>
      <c r="LYK319" s="840"/>
      <c r="LYL319" s="840"/>
      <c r="LYM319" s="840"/>
      <c r="LYN319" s="840"/>
      <c r="LYO319" s="840"/>
      <c r="LYP319" s="840"/>
      <c r="LYQ319" s="840"/>
      <c r="LYR319" s="840"/>
      <c r="LYS319" s="840"/>
      <c r="LYT319" s="840"/>
      <c r="LYU319" s="840"/>
      <c r="LYV319" s="840"/>
      <c r="LYW319" s="840"/>
      <c r="LYX319" s="840"/>
      <c r="LYY319" s="840"/>
      <c r="LYZ319" s="840"/>
      <c r="LZA319" s="840"/>
      <c r="LZB319" s="840"/>
      <c r="LZC319" s="840"/>
      <c r="LZD319" s="840"/>
      <c r="LZE319" s="840"/>
      <c r="LZF319" s="840"/>
      <c r="LZG319" s="840"/>
      <c r="LZH319" s="840"/>
      <c r="LZI319" s="840"/>
      <c r="LZJ319" s="840"/>
      <c r="LZK319" s="840"/>
      <c r="LZL319" s="840"/>
      <c r="LZM319" s="840"/>
      <c r="LZN319" s="840"/>
      <c r="LZO319" s="840"/>
      <c r="LZP319" s="840"/>
      <c r="LZQ319" s="840"/>
      <c r="LZR319" s="840"/>
      <c r="LZS319" s="840"/>
      <c r="LZT319" s="840"/>
      <c r="LZU319" s="840"/>
      <c r="LZV319" s="840"/>
      <c r="LZW319" s="840"/>
      <c r="LZX319" s="840"/>
      <c r="LZY319" s="840"/>
      <c r="LZZ319" s="840"/>
      <c r="MAA319" s="840"/>
      <c r="MAB319" s="840"/>
      <c r="MAC319" s="840"/>
      <c r="MAD319" s="840"/>
      <c r="MAE319" s="840"/>
      <c r="MAF319" s="840"/>
      <c r="MAG319" s="840"/>
      <c r="MAH319" s="840"/>
      <c r="MAI319" s="840"/>
      <c r="MAJ319" s="840"/>
      <c r="MAK319" s="840"/>
      <c r="MAL319" s="840"/>
      <c r="MAM319" s="840"/>
      <c r="MAN319" s="840"/>
      <c r="MAO319" s="840"/>
      <c r="MAP319" s="840"/>
      <c r="MAQ319" s="840"/>
      <c r="MAR319" s="840"/>
      <c r="MAS319" s="840"/>
      <c r="MAT319" s="840"/>
      <c r="MAU319" s="840"/>
      <c r="MAV319" s="840"/>
      <c r="MAW319" s="840"/>
      <c r="MAX319" s="840"/>
      <c r="MAY319" s="840"/>
      <c r="MAZ319" s="840"/>
      <c r="MBA319" s="840"/>
      <c r="MBB319" s="840"/>
      <c r="MBC319" s="840"/>
      <c r="MBD319" s="840"/>
      <c r="MBE319" s="840"/>
      <c r="MBF319" s="840"/>
      <c r="MBG319" s="840"/>
      <c r="MBH319" s="840"/>
      <c r="MBI319" s="840"/>
      <c r="MBJ319" s="840"/>
      <c r="MBK319" s="840"/>
      <c r="MBL319" s="840"/>
      <c r="MBM319" s="840"/>
      <c r="MBN319" s="840"/>
      <c r="MBO319" s="840"/>
      <c r="MBP319" s="840"/>
      <c r="MBQ319" s="840"/>
      <c r="MBR319" s="840"/>
      <c r="MBS319" s="840"/>
      <c r="MBT319" s="840"/>
      <c r="MBU319" s="840"/>
      <c r="MBV319" s="840"/>
      <c r="MBW319" s="840"/>
      <c r="MBX319" s="840"/>
      <c r="MBY319" s="840"/>
      <c r="MBZ319" s="840"/>
      <c r="MCA319" s="840"/>
      <c r="MCB319" s="840"/>
      <c r="MCC319" s="840"/>
      <c r="MCD319" s="840"/>
      <c r="MCE319" s="840"/>
      <c r="MCF319" s="840"/>
      <c r="MCG319" s="840"/>
      <c r="MCH319" s="840"/>
      <c r="MCI319" s="840"/>
      <c r="MCJ319" s="840"/>
      <c r="MCK319" s="840"/>
      <c r="MCL319" s="840"/>
      <c r="MCM319" s="840"/>
      <c r="MCN319" s="840"/>
      <c r="MCO319" s="840"/>
      <c r="MCP319" s="840"/>
      <c r="MCQ319" s="840"/>
      <c r="MCR319" s="840"/>
      <c r="MCS319" s="840"/>
      <c r="MCT319" s="840"/>
      <c r="MCU319" s="840"/>
      <c r="MCV319" s="840"/>
      <c r="MCW319" s="840"/>
      <c r="MCX319" s="840"/>
      <c r="MCY319" s="840"/>
      <c r="MCZ319" s="840"/>
      <c r="MDA319" s="840"/>
      <c r="MDB319" s="840"/>
      <c r="MDC319" s="840"/>
      <c r="MDD319" s="840"/>
      <c r="MDE319" s="840"/>
      <c r="MDF319" s="840"/>
      <c r="MDG319" s="840"/>
      <c r="MDH319" s="840"/>
      <c r="MDI319" s="840"/>
      <c r="MDJ319" s="840"/>
      <c r="MDK319" s="840"/>
      <c r="MDL319" s="840"/>
      <c r="MDM319" s="840"/>
      <c r="MDN319" s="840"/>
      <c r="MDO319" s="840"/>
      <c r="MDP319" s="840"/>
      <c r="MDQ319" s="840"/>
      <c r="MDR319" s="840"/>
      <c r="MDS319" s="840"/>
      <c r="MDT319" s="840"/>
      <c r="MDU319" s="840"/>
      <c r="MDV319" s="840"/>
      <c r="MDW319" s="840"/>
      <c r="MDX319" s="840"/>
      <c r="MDY319" s="840"/>
      <c r="MDZ319" s="840"/>
      <c r="MEA319" s="840"/>
      <c r="MEB319" s="840"/>
      <c r="MEC319" s="840"/>
      <c r="MED319" s="840"/>
      <c r="MEE319" s="840"/>
      <c r="MEF319" s="840"/>
      <c r="MEG319" s="840"/>
      <c r="MEH319" s="840"/>
      <c r="MEI319" s="840"/>
      <c r="MEJ319" s="840"/>
      <c r="MEK319" s="840"/>
      <c r="MEL319" s="840"/>
      <c r="MEM319" s="840"/>
      <c r="MEN319" s="840"/>
      <c r="MEO319" s="840"/>
      <c r="MEP319" s="840"/>
      <c r="MEQ319" s="840"/>
      <c r="MER319" s="840"/>
      <c r="MES319" s="840"/>
      <c r="MET319" s="840"/>
      <c r="MEU319" s="840"/>
      <c r="MEV319" s="840"/>
      <c r="MEW319" s="840"/>
      <c r="MEX319" s="840"/>
      <c r="MEY319" s="840"/>
      <c r="MEZ319" s="840"/>
      <c r="MFA319" s="840"/>
      <c r="MFB319" s="840"/>
      <c r="MFC319" s="840"/>
      <c r="MFD319" s="840"/>
      <c r="MFE319" s="840"/>
      <c r="MFF319" s="840"/>
      <c r="MFG319" s="840"/>
      <c r="MFH319" s="840"/>
      <c r="MFI319" s="840"/>
      <c r="MFJ319" s="840"/>
      <c r="MFK319" s="840"/>
      <c r="MFL319" s="840"/>
      <c r="MFM319" s="840"/>
      <c r="MFN319" s="840"/>
      <c r="MFO319" s="840"/>
      <c r="MFP319" s="840"/>
      <c r="MFQ319" s="840"/>
      <c r="MFR319" s="840"/>
      <c r="MFS319" s="840"/>
      <c r="MFT319" s="840"/>
      <c r="MFU319" s="840"/>
      <c r="MFV319" s="840"/>
      <c r="MFW319" s="840"/>
      <c r="MFX319" s="840"/>
      <c r="MFY319" s="840"/>
      <c r="MFZ319" s="840"/>
      <c r="MGA319" s="840"/>
      <c r="MGB319" s="840"/>
      <c r="MGC319" s="840"/>
      <c r="MGD319" s="840"/>
      <c r="MGE319" s="840"/>
      <c r="MGF319" s="840"/>
      <c r="MGG319" s="840"/>
      <c r="MGH319" s="840"/>
      <c r="MGI319" s="840"/>
      <c r="MGJ319" s="840"/>
      <c r="MGK319" s="840"/>
      <c r="MGL319" s="840"/>
      <c r="MGM319" s="840"/>
      <c r="MGN319" s="840"/>
      <c r="MGO319" s="840"/>
      <c r="MGP319" s="840"/>
      <c r="MGQ319" s="840"/>
      <c r="MGR319" s="840"/>
      <c r="MGS319" s="840"/>
      <c r="MGT319" s="840"/>
      <c r="MGU319" s="840"/>
      <c r="MGV319" s="840"/>
      <c r="MGW319" s="840"/>
      <c r="MGX319" s="840"/>
      <c r="MGY319" s="840"/>
      <c r="MGZ319" s="840"/>
      <c r="MHA319" s="840"/>
      <c r="MHB319" s="840"/>
      <c r="MHC319" s="840"/>
      <c r="MHD319" s="840"/>
      <c r="MHE319" s="840"/>
      <c r="MHF319" s="840"/>
      <c r="MHG319" s="840"/>
      <c r="MHH319" s="840"/>
      <c r="MHI319" s="840"/>
      <c r="MHJ319" s="840"/>
      <c r="MHK319" s="840"/>
      <c r="MHL319" s="840"/>
      <c r="MHM319" s="840"/>
      <c r="MHN319" s="840"/>
      <c r="MHO319" s="840"/>
      <c r="MHP319" s="840"/>
      <c r="MHQ319" s="840"/>
      <c r="MHR319" s="840"/>
      <c r="MHS319" s="840"/>
      <c r="MHT319" s="840"/>
      <c r="MHU319" s="840"/>
      <c r="MHV319" s="840"/>
      <c r="MHW319" s="840"/>
      <c r="MHX319" s="840"/>
      <c r="MHY319" s="840"/>
      <c r="MHZ319" s="840"/>
      <c r="MIA319" s="840"/>
      <c r="MIB319" s="840"/>
      <c r="MIC319" s="840"/>
      <c r="MID319" s="840"/>
      <c r="MIE319" s="840"/>
      <c r="MIF319" s="840"/>
      <c r="MIG319" s="840"/>
      <c r="MIH319" s="840"/>
      <c r="MII319" s="840"/>
      <c r="MIJ319" s="840"/>
      <c r="MIK319" s="840"/>
      <c r="MIL319" s="840"/>
      <c r="MIM319" s="840"/>
      <c r="MIN319" s="840"/>
      <c r="MIO319" s="840"/>
      <c r="MIP319" s="840"/>
      <c r="MIQ319" s="840"/>
      <c r="MIR319" s="840"/>
      <c r="MIS319" s="840"/>
      <c r="MIT319" s="840"/>
      <c r="MIU319" s="840"/>
      <c r="MIV319" s="840"/>
      <c r="MIW319" s="840"/>
      <c r="MIX319" s="840"/>
      <c r="MIY319" s="840"/>
      <c r="MIZ319" s="840"/>
      <c r="MJA319" s="840"/>
      <c r="MJB319" s="840"/>
      <c r="MJC319" s="840"/>
      <c r="MJD319" s="840"/>
      <c r="MJE319" s="840"/>
      <c r="MJF319" s="840"/>
      <c r="MJG319" s="840"/>
      <c r="MJH319" s="840"/>
      <c r="MJI319" s="840"/>
      <c r="MJJ319" s="840"/>
      <c r="MJK319" s="840"/>
      <c r="MJL319" s="840"/>
      <c r="MJM319" s="840"/>
      <c r="MJN319" s="840"/>
      <c r="MJO319" s="840"/>
      <c r="MJP319" s="840"/>
      <c r="MJQ319" s="840"/>
      <c r="MJR319" s="840"/>
      <c r="MJS319" s="840"/>
      <c r="MJT319" s="840"/>
      <c r="MJU319" s="840"/>
      <c r="MJV319" s="840"/>
      <c r="MJW319" s="840"/>
      <c r="MJX319" s="840"/>
      <c r="MJY319" s="840"/>
      <c r="MJZ319" s="840"/>
      <c r="MKA319" s="840"/>
      <c r="MKB319" s="840"/>
      <c r="MKC319" s="840"/>
      <c r="MKD319" s="840"/>
      <c r="MKE319" s="840"/>
      <c r="MKF319" s="840"/>
      <c r="MKG319" s="840"/>
      <c r="MKH319" s="840"/>
      <c r="MKI319" s="840"/>
      <c r="MKJ319" s="840"/>
      <c r="MKK319" s="840"/>
      <c r="MKL319" s="840"/>
      <c r="MKM319" s="840"/>
      <c r="MKN319" s="840"/>
      <c r="MKO319" s="840"/>
      <c r="MKP319" s="840"/>
      <c r="MKQ319" s="840"/>
      <c r="MKR319" s="840"/>
      <c r="MKS319" s="840"/>
      <c r="MKT319" s="840"/>
      <c r="MKU319" s="840"/>
      <c r="MKV319" s="840"/>
      <c r="MKW319" s="840"/>
      <c r="MKX319" s="840"/>
      <c r="MKY319" s="840"/>
      <c r="MKZ319" s="840"/>
      <c r="MLA319" s="840"/>
      <c r="MLB319" s="840"/>
      <c r="MLC319" s="840"/>
      <c r="MLD319" s="840"/>
      <c r="MLE319" s="840"/>
      <c r="MLF319" s="840"/>
      <c r="MLG319" s="840"/>
      <c r="MLH319" s="840"/>
      <c r="MLI319" s="840"/>
      <c r="MLJ319" s="840"/>
      <c r="MLK319" s="840"/>
      <c r="MLL319" s="840"/>
      <c r="MLM319" s="840"/>
      <c r="MLN319" s="840"/>
      <c r="MLO319" s="840"/>
      <c r="MLP319" s="840"/>
      <c r="MLQ319" s="840"/>
      <c r="MLR319" s="840"/>
      <c r="MLS319" s="840"/>
      <c r="MLT319" s="840"/>
      <c r="MLU319" s="840"/>
      <c r="MLV319" s="840"/>
      <c r="MLW319" s="840"/>
      <c r="MLX319" s="840"/>
      <c r="MLY319" s="840"/>
      <c r="MLZ319" s="840"/>
      <c r="MMA319" s="840"/>
      <c r="MMB319" s="840"/>
      <c r="MMC319" s="840"/>
      <c r="MMD319" s="840"/>
      <c r="MME319" s="840"/>
      <c r="MMF319" s="840"/>
      <c r="MMG319" s="840"/>
      <c r="MMH319" s="840"/>
      <c r="MMI319" s="840"/>
      <c r="MMJ319" s="840"/>
      <c r="MMK319" s="840"/>
      <c r="MML319" s="840"/>
      <c r="MMM319" s="840"/>
      <c r="MMN319" s="840"/>
      <c r="MMO319" s="840"/>
      <c r="MMP319" s="840"/>
      <c r="MMQ319" s="840"/>
      <c r="MMR319" s="840"/>
      <c r="MMS319" s="840"/>
      <c r="MMT319" s="840"/>
      <c r="MMU319" s="840"/>
      <c r="MMV319" s="840"/>
      <c r="MMW319" s="840"/>
      <c r="MMX319" s="840"/>
      <c r="MMY319" s="840"/>
      <c r="MMZ319" s="840"/>
      <c r="MNA319" s="840"/>
      <c r="MNB319" s="840"/>
      <c r="MNC319" s="840"/>
      <c r="MND319" s="840"/>
      <c r="MNE319" s="840"/>
      <c r="MNF319" s="840"/>
      <c r="MNG319" s="840"/>
      <c r="MNH319" s="840"/>
      <c r="MNI319" s="840"/>
      <c r="MNJ319" s="840"/>
      <c r="MNK319" s="840"/>
      <c r="MNL319" s="840"/>
      <c r="MNM319" s="840"/>
      <c r="MNN319" s="840"/>
      <c r="MNO319" s="840"/>
      <c r="MNP319" s="840"/>
      <c r="MNQ319" s="840"/>
      <c r="MNR319" s="840"/>
      <c r="MNS319" s="840"/>
      <c r="MNT319" s="840"/>
      <c r="MNU319" s="840"/>
      <c r="MNV319" s="840"/>
      <c r="MNW319" s="840"/>
      <c r="MNX319" s="840"/>
      <c r="MNY319" s="840"/>
      <c r="MNZ319" s="840"/>
      <c r="MOA319" s="840"/>
      <c r="MOB319" s="840"/>
      <c r="MOC319" s="840"/>
      <c r="MOD319" s="840"/>
      <c r="MOE319" s="840"/>
      <c r="MOF319" s="840"/>
      <c r="MOG319" s="840"/>
      <c r="MOH319" s="840"/>
      <c r="MOI319" s="840"/>
      <c r="MOJ319" s="840"/>
      <c r="MOK319" s="840"/>
      <c r="MOL319" s="840"/>
      <c r="MOM319" s="840"/>
      <c r="MON319" s="840"/>
      <c r="MOO319" s="840"/>
      <c r="MOP319" s="840"/>
      <c r="MOQ319" s="840"/>
      <c r="MOR319" s="840"/>
      <c r="MOS319" s="840"/>
      <c r="MOT319" s="840"/>
      <c r="MOU319" s="840"/>
      <c r="MOV319" s="840"/>
      <c r="MOW319" s="840"/>
      <c r="MOX319" s="840"/>
      <c r="MOY319" s="840"/>
      <c r="MOZ319" s="840"/>
      <c r="MPA319" s="840"/>
      <c r="MPB319" s="840"/>
      <c r="MPC319" s="840"/>
      <c r="MPD319" s="840"/>
      <c r="MPE319" s="840"/>
      <c r="MPF319" s="840"/>
      <c r="MPG319" s="840"/>
      <c r="MPH319" s="840"/>
      <c r="MPI319" s="840"/>
      <c r="MPJ319" s="840"/>
      <c r="MPK319" s="840"/>
      <c r="MPL319" s="840"/>
      <c r="MPM319" s="840"/>
      <c r="MPN319" s="840"/>
      <c r="MPO319" s="840"/>
      <c r="MPP319" s="840"/>
      <c r="MPQ319" s="840"/>
      <c r="MPR319" s="840"/>
      <c r="MPS319" s="840"/>
      <c r="MPT319" s="840"/>
      <c r="MPU319" s="840"/>
      <c r="MPV319" s="840"/>
      <c r="MPW319" s="840"/>
      <c r="MPX319" s="840"/>
      <c r="MPY319" s="840"/>
      <c r="MPZ319" s="840"/>
      <c r="MQA319" s="840"/>
      <c r="MQB319" s="840"/>
      <c r="MQC319" s="840"/>
      <c r="MQD319" s="840"/>
      <c r="MQE319" s="840"/>
      <c r="MQF319" s="840"/>
      <c r="MQG319" s="840"/>
      <c r="MQH319" s="840"/>
      <c r="MQI319" s="840"/>
      <c r="MQJ319" s="840"/>
      <c r="MQK319" s="840"/>
      <c r="MQL319" s="840"/>
      <c r="MQM319" s="840"/>
      <c r="MQN319" s="840"/>
      <c r="MQO319" s="840"/>
      <c r="MQP319" s="840"/>
      <c r="MQQ319" s="840"/>
      <c r="MQR319" s="840"/>
      <c r="MQS319" s="840"/>
      <c r="MQT319" s="840"/>
      <c r="MQU319" s="840"/>
      <c r="MQV319" s="840"/>
      <c r="MQW319" s="840"/>
      <c r="MQX319" s="840"/>
      <c r="MQY319" s="840"/>
      <c r="MQZ319" s="840"/>
      <c r="MRA319" s="840"/>
      <c r="MRB319" s="840"/>
      <c r="MRC319" s="840"/>
      <c r="MRD319" s="840"/>
      <c r="MRE319" s="840"/>
      <c r="MRF319" s="840"/>
      <c r="MRG319" s="840"/>
      <c r="MRH319" s="840"/>
      <c r="MRI319" s="840"/>
      <c r="MRJ319" s="840"/>
      <c r="MRK319" s="840"/>
      <c r="MRL319" s="840"/>
      <c r="MRM319" s="840"/>
      <c r="MRN319" s="840"/>
      <c r="MRO319" s="840"/>
      <c r="MRP319" s="840"/>
      <c r="MRQ319" s="840"/>
      <c r="MRR319" s="840"/>
      <c r="MRS319" s="840"/>
      <c r="MRT319" s="840"/>
      <c r="MRU319" s="840"/>
      <c r="MRV319" s="840"/>
      <c r="MRW319" s="840"/>
      <c r="MRX319" s="840"/>
      <c r="MRY319" s="840"/>
      <c r="MRZ319" s="840"/>
      <c r="MSA319" s="840"/>
      <c r="MSB319" s="840"/>
      <c r="MSC319" s="840"/>
      <c r="MSD319" s="840"/>
      <c r="MSE319" s="840"/>
      <c r="MSF319" s="840"/>
      <c r="MSG319" s="840"/>
      <c r="MSH319" s="840"/>
      <c r="MSI319" s="840"/>
      <c r="MSJ319" s="840"/>
      <c r="MSK319" s="840"/>
      <c r="MSL319" s="840"/>
      <c r="MSM319" s="840"/>
      <c r="MSN319" s="840"/>
      <c r="MSO319" s="840"/>
      <c r="MSP319" s="840"/>
      <c r="MSQ319" s="840"/>
      <c r="MSR319" s="840"/>
      <c r="MSS319" s="840"/>
      <c r="MST319" s="840"/>
      <c r="MSU319" s="840"/>
      <c r="MSV319" s="840"/>
      <c r="MSW319" s="840"/>
      <c r="MSX319" s="840"/>
      <c r="MSY319" s="840"/>
      <c r="MSZ319" s="840"/>
      <c r="MTA319" s="840"/>
      <c r="MTB319" s="840"/>
      <c r="MTC319" s="840"/>
      <c r="MTD319" s="840"/>
      <c r="MTE319" s="840"/>
      <c r="MTF319" s="840"/>
      <c r="MTG319" s="840"/>
      <c r="MTH319" s="840"/>
      <c r="MTI319" s="840"/>
      <c r="MTJ319" s="840"/>
      <c r="MTK319" s="840"/>
      <c r="MTL319" s="840"/>
      <c r="MTM319" s="840"/>
      <c r="MTN319" s="840"/>
      <c r="MTO319" s="840"/>
      <c r="MTP319" s="840"/>
      <c r="MTQ319" s="840"/>
      <c r="MTR319" s="840"/>
      <c r="MTS319" s="840"/>
      <c r="MTT319" s="840"/>
      <c r="MTU319" s="840"/>
      <c r="MTV319" s="840"/>
      <c r="MTW319" s="840"/>
      <c r="MTX319" s="840"/>
      <c r="MTY319" s="840"/>
      <c r="MTZ319" s="840"/>
      <c r="MUA319" s="840"/>
      <c r="MUB319" s="840"/>
      <c r="MUC319" s="840"/>
      <c r="MUD319" s="840"/>
      <c r="MUE319" s="840"/>
      <c r="MUF319" s="840"/>
      <c r="MUG319" s="840"/>
      <c r="MUH319" s="840"/>
      <c r="MUI319" s="840"/>
      <c r="MUJ319" s="840"/>
      <c r="MUK319" s="840"/>
      <c r="MUL319" s="840"/>
      <c r="MUM319" s="840"/>
      <c r="MUN319" s="840"/>
      <c r="MUO319" s="840"/>
      <c r="MUP319" s="840"/>
      <c r="MUQ319" s="840"/>
      <c r="MUR319" s="840"/>
      <c r="MUS319" s="840"/>
      <c r="MUT319" s="840"/>
      <c r="MUU319" s="840"/>
      <c r="MUV319" s="840"/>
      <c r="MUW319" s="840"/>
      <c r="MUX319" s="840"/>
      <c r="MUY319" s="840"/>
      <c r="MUZ319" s="840"/>
      <c r="MVA319" s="840"/>
      <c r="MVB319" s="840"/>
      <c r="MVC319" s="840"/>
      <c r="MVD319" s="840"/>
      <c r="MVE319" s="840"/>
      <c r="MVF319" s="840"/>
      <c r="MVG319" s="840"/>
      <c r="MVH319" s="840"/>
      <c r="MVI319" s="840"/>
      <c r="MVJ319" s="840"/>
      <c r="MVK319" s="840"/>
      <c r="MVL319" s="840"/>
      <c r="MVM319" s="840"/>
      <c r="MVN319" s="840"/>
      <c r="MVO319" s="840"/>
      <c r="MVP319" s="840"/>
      <c r="MVQ319" s="840"/>
      <c r="MVR319" s="840"/>
      <c r="MVS319" s="840"/>
      <c r="MVT319" s="840"/>
      <c r="MVU319" s="840"/>
      <c r="MVV319" s="840"/>
      <c r="MVW319" s="840"/>
      <c r="MVX319" s="840"/>
      <c r="MVY319" s="840"/>
      <c r="MVZ319" s="840"/>
      <c r="MWA319" s="840"/>
      <c r="MWB319" s="840"/>
      <c r="MWC319" s="840"/>
      <c r="MWD319" s="840"/>
      <c r="MWE319" s="840"/>
      <c r="MWF319" s="840"/>
      <c r="MWG319" s="840"/>
      <c r="MWH319" s="840"/>
      <c r="MWI319" s="840"/>
      <c r="MWJ319" s="840"/>
      <c r="MWK319" s="840"/>
      <c r="MWL319" s="840"/>
      <c r="MWM319" s="840"/>
      <c r="MWN319" s="840"/>
      <c r="MWO319" s="840"/>
      <c r="MWP319" s="840"/>
      <c r="MWQ319" s="840"/>
      <c r="MWR319" s="840"/>
      <c r="MWS319" s="840"/>
      <c r="MWT319" s="840"/>
      <c r="MWU319" s="840"/>
      <c r="MWV319" s="840"/>
      <c r="MWW319" s="840"/>
      <c r="MWX319" s="840"/>
      <c r="MWY319" s="840"/>
      <c r="MWZ319" s="840"/>
      <c r="MXA319" s="840"/>
      <c r="MXB319" s="840"/>
      <c r="MXC319" s="840"/>
      <c r="MXD319" s="840"/>
      <c r="MXE319" s="840"/>
      <c r="MXF319" s="840"/>
      <c r="MXG319" s="840"/>
      <c r="MXH319" s="840"/>
      <c r="MXI319" s="840"/>
      <c r="MXJ319" s="840"/>
      <c r="MXK319" s="840"/>
      <c r="MXL319" s="840"/>
      <c r="MXM319" s="840"/>
      <c r="MXN319" s="840"/>
      <c r="MXO319" s="840"/>
      <c r="MXP319" s="840"/>
      <c r="MXQ319" s="840"/>
      <c r="MXR319" s="840"/>
      <c r="MXS319" s="840"/>
      <c r="MXT319" s="840"/>
      <c r="MXU319" s="840"/>
      <c r="MXV319" s="840"/>
      <c r="MXW319" s="840"/>
      <c r="MXX319" s="840"/>
      <c r="MXY319" s="840"/>
      <c r="MXZ319" s="840"/>
      <c r="MYA319" s="840"/>
      <c r="MYB319" s="840"/>
      <c r="MYC319" s="840"/>
      <c r="MYD319" s="840"/>
      <c r="MYE319" s="840"/>
      <c r="MYF319" s="840"/>
      <c r="MYG319" s="840"/>
      <c r="MYH319" s="840"/>
      <c r="MYI319" s="840"/>
      <c r="MYJ319" s="840"/>
      <c r="MYK319" s="840"/>
      <c r="MYL319" s="840"/>
      <c r="MYM319" s="840"/>
      <c r="MYN319" s="840"/>
      <c r="MYO319" s="840"/>
      <c r="MYP319" s="840"/>
      <c r="MYQ319" s="840"/>
      <c r="MYR319" s="840"/>
      <c r="MYS319" s="840"/>
      <c r="MYT319" s="840"/>
      <c r="MYU319" s="840"/>
      <c r="MYV319" s="840"/>
      <c r="MYW319" s="840"/>
      <c r="MYX319" s="840"/>
      <c r="MYY319" s="840"/>
      <c r="MYZ319" s="840"/>
      <c r="MZA319" s="840"/>
      <c r="MZB319" s="840"/>
      <c r="MZC319" s="840"/>
      <c r="MZD319" s="840"/>
      <c r="MZE319" s="840"/>
      <c r="MZF319" s="840"/>
      <c r="MZG319" s="840"/>
      <c r="MZH319" s="840"/>
      <c r="MZI319" s="840"/>
      <c r="MZJ319" s="840"/>
      <c r="MZK319" s="840"/>
      <c r="MZL319" s="840"/>
      <c r="MZM319" s="840"/>
      <c r="MZN319" s="840"/>
      <c r="MZO319" s="840"/>
      <c r="MZP319" s="840"/>
      <c r="MZQ319" s="840"/>
      <c r="MZR319" s="840"/>
      <c r="MZS319" s="840"/>
      <c r="MZT319" s="840"/>
      <c r="MZU319" s="840"/>
      <c r="MZV319" s="840"/>
      <c r="MZW319" s="840"/>
      <c r="MZX319" s="840"/>
      <c r="MZY319" s="840"/>
      <c r="MZZ319" s="840"/>
      <c r="NAA319" s="840"/>
      <c r="NAB319" s="840"/>
      <c r="NAC319" s="840"/>
      <c r="NAD319" s="840"/>
      <c r="NAE319" s="840"/>
      <c r="NAF319" s="840"/>
      <c r="NAG319" s="840"/>
      <c r="NAH319" s="840"/>
      <c r="NAI319" s="840"/>
      <c r="NAJ319" s="840"/>
      <c r="NAK319" s="840"/>
      <c r="NAL319" s="840"/>
      <c r="NAM319" s="840"/>
      <c r="NAN319" s="840"/>
      <c r="NAO319" s="840"/>
      <c r="NAP319" s="840"/>
      <c r="NAQ319" s="840"/>
      <c r="NAR319" s="840"/>
      <c r="NAS319" s="840"/>
      <c r="NAT319" s="840"/>
      <c r="NAU319" s="840"/>
      <c r="NAV319" s="840"/>
      <c r="NAW319" s="840"/>
      <c r="NAX319" s="840"/>
      <c r="NAY319" s="840"/>
      <c r="NAZ319" s="840"/>
      <c r="NBA319" s="840"/>
      <c r="NBB319" s="840"/>
      <c r="NBC319" s="840"/>
      <c r="NBD319" s="840"/>
      <c r="NBE319" s="840"/>
      <c r="NBF319" s="840"/>
      <c r="NBG319" s="840"/>
      <c r="NBH319" s="840"/>
      <c r="NBI319" s="840"/>
      <c r="NBJ319" s="840"/>
      <c r="NBK319" s="840"/>
      <c r="NBL319" s="840"/>
      <c r="NBM319" s="840"/>
      <c r="NBN319" s="840"/>
      <c r="NBO319" s="840"/>
      <c r="NBP319" s="840"/>
      <c r="NBQ319" s="840"/>
      <c r="NBR319" s="840"/>
      <c r="NBS319" s="840"/>
      <c r="NBT319" s="840"/>
      <c r="NBU319" s="840"/>
      <c r="NBV319" s="840"/>
      <c r="NBW319" s="840"/>
      <c r="NBX319" s="840"/>
      <c r="NBY319" s="840"/>
      <c r="NBZ319" s="840"/>
      <c r="NCA319" s="840"/>
      <c r="NCB319" s="840"/>
      <c r="NCC319" s="840"/>
      <c r="NCD319" s="840"/>
      <c r="NCE319" s="840"/>
      <c r="NCF319" s="840"/>
      <c r="NCG319" s="840"/>
      <c r="NCH319" s="840"/>
      <c r="NCI319" s="840"/>
      <c r="NCJ319" s="840"/>
      <c r="NCK319" s="840"/>
      <c r="NCL319" s="840"/>
      <c r="NCM319" s="840"/>
      <c r="NCN319" s="840"/>
      <c r="NCO319" s="840"/>
      <c r="NCP319" s="840"/>
      <c r="NCQ319" s="840"/>
      <c r="NCR319" s="840"/>
      <c r="NCS319" s="840"/>
      <c r="NCT319" s="840"/>
      <c r="NCU319" s="840"/>
      <c r="NCV319" s="840"/>
      <c r="NCW319" s="840"/>
      <c r="NCX319" s="840"/>
      <c r="NCY319" s="840"/>
      <c r="NCZ319" s="840"/>
      <c r="NDA319" s="840"/>
      <c r="NDB319" s="840"/>
      <c r="NDC319" s="840"/>
      <c r="NDD319" s="840"/>
      <c r="NDE319" s="840"/>
      <c r="NDF319" s="840"/>
      <c r="NDG319" s="840"/>
      <c r="NDH319" s="840"/>
      <c r="NDI319" s="840"/>
      <c r="NDJ319" s="840"/>
      <c r="NDK319" s="840"/>
      <c r="NDL319" s="840"/>
      <c r="NDM319" s="840"/>
      <c r="NDN319" s="840"/>
      <c r="NDO319" s="840"/>
      <c r="NDP319" s="840"/>
      <c r="NDQ319" s="840"/>
      <c r="NDR319" s="840"/>
      <c r="NDS319" s="840"/>
      <c r="NDT319" s="840"/>
      <c r="NDU319" s="840"/>
      <c r="NDV319" s="840"/>
      <c r="NDW319" s="840"/>
      <c r="NDX319" s="840"/>
      <c r="NDY319" s="840"/>
      <c r="NDZ319" s="840"/>
      <c r="NEA319" s="840"/>
      <c r="NEB319" s="840"/>
      <c r="NEC319" s="840"/>
      <c r="NED319" s="840"/>
      <c r="NEE319" s="840"/>
      <c r="NEF319" s="840"/>
      <c r="NEG319" s="840"/>
      <c r="NEH319" s="840"/>
      <c r="NEI319" s="840"/>
      <c r="NEJ319" s="840"/>
      <c r="NEK319" s="840"/>
      <c r="NEL319" s="840"/>
      <c r="NEM319" s="840"/>
      <c r="NEN319" s="840"/>
      <c r="NEO319" s="840"/>
      <c r="NEP319" s="840"/>
      <c r="NEQ319" s="840"/>
      <c r="NER319" s="840"/>
      <c r="NES319" s="840"/>
      <c r="NET319" s="840"/>
      <c r="NEU319" s="840"/>
      <c r="NEV319" s="840"/>
      <c r="NEW319" s="840"/>
      <c r="NEX319" s="840"/>
      <c r="NEY319" s="840"/>
      <c r="NEZ319" s="840"/>
      <c r="NFA319" s="840"/>
      <c r="NFB319" s="840"/>
      <c r="NFC319" s="840"/>
      <c r="NFD319" s="840"/>
      <c r="NFE319" s="840"/>
      <c r="NFF319" s="840"/>
      <c r="NFG319" s="840"/>
      <c r="NFH319" s="840"/>
      <c r="NFI319" s="840"/>
      <c r="NFJ319" s="840"/>
      <c r="NFK319" s="840"/>
      <c r="NFL319" s="840"/>
      <c r="NFM319" s="840"/>
      <c r="NFN319" s="840"/>
      <c r="NFO319" s="840"/>
      <c r="NFP319" s="840"/>
      <c r="NFQ319" s="840"/>
      <c r="NFR319" s="840"/>
      <c r="NFS319" s="840"/>
      <c r="NFT319" s="840"/>
      <c r="NFU319" s="840"/>
      <c r="NFV319" s="840"/>
      <c r="NFW319" s="840"/>
      <c r="NFX319" s="840"/>
      <c r="NFY319" s="840"/>
      <c r="NFZ319" s="840"/>
      <c r="NGA319" s="840"/>
      <c r="NGB319" s="840"/>
      <c r="NGC319" s="840"/>
      <c r="NGD319" s="840"/>
      <c r="NGE319" s="840"/>
      <c r="NGF319" s="840"/>
      <c r="NGG319" s="840"/>
      <c r="NGH319" s="840"/>
      <c r="NGI319" s="840"/>
      <c r="NGJ319" s="840"/>
      <c r="NGK319" s="840"/>
      <c r="NGL319" s="840"/>
      <c r="NGM319" s="840"/>
      <c r="NGN319" s="840"/>
      <c r="NGO319" s="840"/>
      <c r="NGP319" s="840"/>
      <c r="NGQ319" s="840"/>
      <c r="NGR319" s="840"/>
      <c r="NGS319" s="840"/>
      <c r="NGT319" s="840"/>
      <c r="NGU319" s="840"/>
      <c r="NGV319" s="840"/>
      <c r="NGW319" s="840"/>
      <c r="NGX319" s="840"/>
      <c r="NGY319" s="840"/>
      <c r="NGZ319" s="840"/>
      <c r="NHA319" s="840"/>
      <c r="NHB319" s="840"/>
      <c r="NHC319" s="840"/>
      <c r="NHD319" s="840"/>
      <c r="NHE319" s="840"/>
      <c r="NHF319" s="840"/>
      <c r="NHG319" s="840"/>
      <c r="NHH319" s="840"/>
      <c r="NHI319" s="840"/>
      <c r="NHJ319" s="840"/>
      <c r="NHK319" s="840"/>
      <c r="NHL319" s="840"/>
      <c r="NHM319" s="840"/>
      <c r="NHN319" s="840"/>
      <c r="NHO319" s="840"/>
      <c r="NHP319" s="840"/>
      <c r="NHQ319" s="840"/>
      <c r="NHR319" s="840"/>
      <c r="NHS319" s="840"/>
      <c r="NHT319" s="840"/>
      <c r="NHU319" s="840"/>
      <c r="NHV319" s="840"/>
      <c r="NHW319" s="840"/>
      <c r="NHX319" s="840"/>
      <c r="NHY319" s="840"/>
      <c r="NHZ319" s="840"/>
      <c r="NIA319" s="840"/>
      <c r="NIB319" s="840"/>
      <c r="NIC319" s="840"/>
      <c r="NID319" s="840"/>
      <c r="NIE319" s="840"/>
      <c r="NIF319" s="840"/>
      <c r="NIG319" s="840"/>
      <c r="NIH319" s="840"/>
      <c r="NII319" s="840"/>
      <c r="NIJ319" s="840"/>
      <c r="NIK319" s="840"/>
      <c r="NIL319" s="840"/>
      <c r="NIM319" s="840"/>
      <c r="NIN319" s="840"/>
      <c r="NIO319" s="840"/>
      <c r="NIP319" s="840"/>
      <c r="NIQ319" s="840"/>
      <c r="NIR319" s="840"/>
      <c r="NIS319" s="840"/>
      <c r="NIT319" s="840"/>
      <c r="NIU319" s="840"/>
      <c r="NIV319" s="840"/>
      <c r="NIW319" s="840"/>
      <c r="NIX319" s="840"/>
      <c r="NIY319" s="840"/>
      <c r="NIZ319" s="840"/>
      <c r="NJA319" s="840"/>
      <c r="NJB319" s="840"/>
      <c r="NJC319" s="840"/>
      <c r="NJD319" s="840"/>
      <c r="NJE319" s="840"/>
      <c r="NJF319" s="840"/>
      <c r="NJG319" s="840"/>
      <c r="NJH319" s="840"/>
      <c r="NJI319" s="840"/>
      <c r="NJJ319" s="840"/>
      <c r="NJK319" s="840"/>
      <c r="NJL319" s="840"/>
      <c r="NJM319" s="840"/>
      <c r="NJN319" s="840"/>
      <c r="NJO319" s="840"/>
      <c r="NJP319" s="840"/>
      <c r="NJQ319" s="840"/>
      <c r="NJR319" s="840"/>
      <c r="NJS319" s="840"/>
      <c r="NJT319" s="840"/>
      <c r="NJU319" s="840"/>
      <c r="NJV319" s="840"/>
      <c r="NJW319" s="840"/>
      <c r="NJX319" s="840"/>
      <c r="NJY319" s="840"/>
      <c r="NJZ319" s="840"/>
      <c r="NKA319" s="840"/>
      <c r="NKB319" s="840"/>
      <c r="NKC319" s="840"/>
      <c r="NKD319" s="840"/>
      <c r="NKE319" s="840"/>
      <c r="NKF319" s="840"/>
      <c r="NKG319" s="840"/>
      <c r="NKH319" s="840"/>
      <c r="NKI319" s="840"/>
      <c r="NKJ319" s="840"/>
      <c r="NKK319" s="840"/>
      <c r="NKL319" s="840"/>
      <c r="NKM319" s="840"/>
      <c r="NKN319" s="840"/>
      <c r="NKO319" s="840"/>
      <c r="NKP319" s="840"/>
      <c r="NKQ319" s="840"/>
      <c r="NKR319" s="840"/>
      <c r="NKS319" s="840"/>
      <c r="NKT319" s="840"/>
      <c r="NKU319" s="840"/>
      <c r="NKV319" s="840"/>
      <c r="NKW319" s="840"/>
      <c r="NKX319" s="840"/>
      <c r="NKY319" s="840"/>
      <c r="NKZ319" s="840"/>
      <c r="NLA319" s="840"/>
      <c r="NLB319" s="840"/>
      <c r="NLC319" s="840"/>
      <c r="NLD319" s="840"/>
      <c r="NLE319" s="840"/>
      <c r="NLF319" s="840"/>
      <c r="NLG319" s="840"/>
      <c r="NLH319" s="840"/>
      <c r="NLI319" s="840"/>
      <c r="NLJ319" s="840"/>
      <c r="NLK319" s="840"/>
      <c r="NLL319" s="840"/>
      <c r="NLM319" s="840"/>
      <c r="NLN319" s="840"/>
      <c r="NLO319" s="840"/>
      <c r="NLP319" s="840"/>
      <c r="NLQ319" s="840"/>
      <c r="NLR319" s="840"/>
      <c r="NLS319" s="840"/>
      <c r="NLT319" s="840"/>
      <c r="NLU319" s="840"/>
      <c r="NLV319" s="840"/>
      <c r="NLW319" s="840"/>
      <c r="NLX319" s="840"/>
      <c r="NLY319" s="840"/>
      <c r="NLZ319" s="840"/>
      <c r="NMA319" s="840"/>
      <c r="NMB319" s="840"/>
      <c r="NMC319" s="840"/>
      <c r="NMD319" s="840"/>
      <c r="NME319" s="840"/>
      <c r="NMF319" s="840"/>
      <c r="NMG319" s="840"/>
      <c r="NMH319" s="840"/>
      <c r="NMI319" s="840"/>
      <c r="NMJ319" s="840"/>
      <c r="NMK319" s="840"/>
      <c r="NML319" s="840"/>
      <c r="NMM319" s="840"/>
      <c r="NMN319" s="840"/>
      <c r="NMO319" s="840"/>
      <c r="NMP319" s="840"/>
      <c r="NMQ319" s="840"/>
      <c r="NMR319" s="840"/>
      <c r="NMS319" s="840"/>
      <c r="NMT319" s="840"/>
      <c r="NMU319" s="840"/>
      <c r="NMV319" s="840"/>
      <c r="NMW319" s="840"/>
      <c r="NMX319" s="840"/>
      <c r="NMY319" s="840"/>
      <c r="NMZ319" s="840"/>
      <c r="NNA319" s="840"/>
      <c r="NNB319" s="840"/>
      <c r="NNC319" s="840"/>
      <c r="NND319" s="840"/>
      <c r="NNE319" s="840"/>
      <c r="NNF319" s="840"/>
      <c r="NNG319" s="840"/>
      <c r="NNH319" s="840"/>
      <c r="NNI319" s="840"/>
      <c r="NNJ319" s="840"/>
      <c r="NNK319" s="840"/>
      <c r="NNL319" s="840"/>
      <c r="NNM319" s="840"/>
      <c r="NNN319" s="840"/>
      <c r="NNO319" s="840"/>
      <c r="NNP319" s="840"/>
      <c r="NNQ319" s="840"/>
      <c r="NNR319" s="840"/>
      <c r="NNS319" s="840"/>
      <c r="NNT319" s="840"/>
      <c r="NNU319" s="840"/>
      <c r="NNV319" s="840"/>
      <c r="NNW319" s="840"/>
      <c r="NNX319" s="840"/>
      <c r="NNY319" s="840"/>
      <c r="NNZ319" s="840"/>
      <c r="NOA319" s="840"/>
      <c r="NOB319" s="840"/>
      <c r="NOC319" s="840"/>
      <c r="NOD319" s="840"/>
      <c r="NOE319" s="840"/>
      <c r="NOF319" s="840"/>
      <c r="NOG319" s="840"/>
      <c r="NOH319" s="840"/>
      <c r="NOI319" s="840"/>
      <c r="NOJ319" s="840"/>
      <c r="NOK319" s="840"/>
      <c r="NOL319" s="840"/>
      <c r="NOM319" s="840"/>
      <c r="NON319" s="840"/>
      <c r="NOO319" s="840"/>
      <c r="NOP319" s="840"/>
      <c r="NOQ319" s="840"/>
      <c r="NOR319" s="840"/>
      <c r="NOS319" s="840"/>
      <c r="NOT319" s="840"/>
      <c r="NOU319" s="840"/>
      <c r="NOV319" s="840"/>
      <c r="NOW319" s="840"/>
      <c r="NOX319" s="840"/>
      <c r="NOY319" s="840"/>
      <c r="NOZ319" s="840"/>
      <c r="NPA319" s="840"/>
      <c r="NPB319" s="840"/>
      <c r="NPC319" s="840"/>
      <c r="NPD319" s="840"/>
      <c r="NPE319" s="840"/>
      <c r="NPF319" s="840"/>
      <c r="NPG319" s="840"/>
      <c r="NPH319" s="840"/>
      <c r="NPI319" s="840"/>
      <c r="NPJ319" s="840"/>
      <c r="NPK319" s="840"/>
      <c r="NPL319" s="840"/>
      <c r="NPM319" s="840"/>
      <c r="NPN319" s="840"/>
      <c r="NPO319" s="840"/>
      <c r="NPP319" s="840"/>
      <c r="NPQ319" s="840"/>
      <c r="NPR319" s="840"/>
      <c r="NPS319" s="840"/>
      <c r="NPT319" s="840"/>
      <c r="NPU319" s="840"/>
      <c r="NPV319" s="840"/>
      <c r="NPW319" s="840"/>
      <c r="NPX319" s="840"/>
      <c r="NPY319" s="840"/>
      <c r="NPZ319" s="840"/>
      <c r="NQA319" s="840"/>
      <c r="NQB319" s="840"/>
      <c r="NQC319" s="840"/>
      <c r="NQD319" s="840"/>
      <c r="NQE319" s="840"/>
      <c r="NQF319" s="840"/>
      <c r="NQG319" s="840"/>
      <c r="NQH319" s="840"/>
      <c r="NQI319" s="840"/>
      <c r="NQJ319" s="840"/>
      <c r="NQK319" s="840"/>
      <c r="NQL319" s="840"/>
      <c r="NQM319" s="840"/>
      <c r="NQN319" s="840"/>
      <c r="NQO319" s="840"/>
      <c r="NQP319" s="840"/>
      <c r="NQQ319" s="840"/>
      <c r="NQR319" s="840"/>
      <c r="NQS319" s="840"/>
      <c r="NQT319" s="840"/>
      <c r="NQU319" s="840"/>
      <c r="NQV319" s="840"/>
      <c r="NQW319" s="840"/>
      <c r="NQX319" s="840"/>
      <c r="NQY319" s="840"/>
      <c r="NQZ319" s="840"/>
      <c r="NRA319" s="840"/>
      <c r="NRB319" s="840"/>
      <c r="NRC319" s="840"/>
      <c r="NRD319" s="840"/>
      <c r="NRE319" s="840"/>
      <c r="NRF319" s="840"/>
      <c r="NRG319" s="840"/>
      <c r="NRH319" s="840"/>
      <c r="NRI319" s="840"/>
      <c r="NRJ319" s="840"/>
      <c r="NRK319" s="840"/>
      <c r="NRL319" s="840"/>
      <c r="NRM319" s="840"/>
      <c r="NRN319" s="840"/>
      <c r="NRO319" s="840"/>
      <c r="NRP319" s="840"/>
      <c r="NRQ319" s="840"/>
      <c r="NRR319" s="840"/>
      <c r="NRS319" s="840"/>
      <c r="NRT319" s="840"/>
      <c r="NRU319" s="840"/>
      <c r="NRV319" s="840"/>
      <c r="NRW319" s="840"/>
      <c r="NRX319" s="840"/>
      <c r="NRY319" s="840"/>
      <c r="NRZ319" s="840"/>
      <c r="NSA319" s="840"/>
      <c r="NSB319" s="840"/>
      <c r="NSC319" s="840"/>
      <c r="NSD319" s="840"/>
      <c r="NSE319" s="840"/>
      <c r="NSF319" s="840"/>
      <c r="NSG319" s="840"/>
      <c r="NSH319" s="840"/>
      <c r="NSI319" s="840"/>
      <c r="NSJ319" s="840"/>
      <c r="NSK319" s="840"/>
      <c r="NSL319" s="840"/>
      <c r="NSM319" s="840"/>
      <c r="NSN319" s="840"/>
      <c r="NSO319" s="840"/>
      <c r="NSP319" s="840"/>
      <c r="NSQ319" s="840"/>
      <c r="NSR319" s="840"/>
      <c r="NSS319" s="840"/>
      <c r="NST319" s="840"/>
      <c r="NSU319" s="840"/>
      <c r="NSV319" s="840"/>
      <c r="NSW319" s="840"/>
      <c r="NSX319" s="840"/>
      <c r="NSY319" s="840"/>
      <c r="NSZ319" s="840"/>
      <c r="NTA319" s="840"/>
      <c r="NTB319" s="840"/>
      <c r="NTC319" s="840"/>
      <c r="NTD319" s="840"/>
      <c r="NTE319" s="840"/>
      <c r="NTF319" s="840"/>
      <c r="NTG319" s="840"/>
      <c r="NTH319" s="840"/>
      <c r="NTI319" s="840"/>
      <c r="NTJ319" s="840"/>
      <c r="NTK319" s="840"/>
      <c r="NTL319" s="840"/>
      <c r="NTM319" s="840"/>
      <c r="NTN319" s="840"/>
      <c r="NTO319" s="840"/>
      <c r="NTP319" s="840"/>
      <c r="NTQ319" s="840"/>
      <c r="NTR319" s="840"/>
      <c r="NTS319" s="840"/>
      <c r="NTT319" s="840"/>
      <c r="NTU319" s="840"/>
      <c r="NTV319" s="840"/>
      <c r="NTW319" s="840"/>
      <c r="NTX319" s="840"/>
      <c r="NTY319" s="840"/>
      <c r="NTZ319" s="840"/>
      <c r="NUA319" s="840"/>
      <c r="NUB319" s="840"/>
      <c r="NUC319" s="840"/>
      <c r="NUD319" s="840"/>
      <c r="NUE319" s="840"/>
      <c r="NUF319" s="840"/>
      <c r="NUG319" s="840"/>
      <c r="NUH319" s="840"/>
      <c r="NUI319" s="840"/>
      <c r="NUJ319" s="840"/>
      <c r="NUK319" s="840"/>
      <c r="NUL319" s="840"/>
      <c r="NUM319" s="840"/>
      <c r="NUN319" s="840"/>
      <c r="NUO319" s="840"/>
      <c r="NUP319" s="840"/>
      <c r="NUQ319" s="840"/>
      <c r="NUR319" s="840"/>
      <c r="NUS319" s="840"/>
      <c r="NUT319" s="840"/>
      <c r="NUU319" s="840"/>
      <c r="NUV319" s="840"/>
      <c r="NUW319" s="840"/>
      <c r="NUX319" s="840"/>
      <c r="NUY319" s="840"/>
      <c r="NUZ319" s="840"/>
      <c r="NVA319" s="840"/>
      <c r="NVB319" s="840"/>
      <c r="NVC319" s="840"/>
      <c r="NVD319" s="840"/>
      <c r="NVE319" s="840"/>
      <c r="NVF319" s="840"/>
      <c r="NVG319" s="840"/>
      <c r="NVH319" s="840"/>
      <c r="NVI319" s="840"/>
      <c r="NVJ319" s="840"/>
      <c r="NVK319" s="840"/>
      <c r="NVL319" s="840"/>
      <c r="NVM319" s="840"/>
      <c r="NVN319" s="840"/>
      <c r="NVO319" s="840"/>
      <c r="NVP319" s="840"/>
      <c r="NVQ319" s="840"/>
      <c r="NVR319" s="840"/>
      <c r="NVS319" s="840"/>
      <c r="NVT319" s="840"/>
      <c r="NVU319" s="840"/>
      <c r="NVV319" s="840"/>
      <c r="NVW319" s="840"/>
      <c r="NVX319" s="840"/>
      <c r="NVY319" s="840"/>
      <c r="NVZ319" s="840"/>
      <c r="NWA319" s="840"/>
      <c r="NWB319" s="840"/>
      <c r="NWC319" s="840"/>
      <c r="NWD319" s="840"/>
      <c r="NWE319" s="840"/>
      <c r="NWF319" s="840"/>
      <c r="NWG319" s="840"/>
      <c r="NWH319" s="840"/>
      <c r="NWI319" s="840"/>
      <c r="NWJ319" s="840"/>
      <c r="NWK319" s="840"/>
      <c r="NWL319" s="840"/>
      <c r="NWM319" s="840"/>
      <c r="NWN319" s="840"/>
      <c r="NWO319" s="840"/>
      <c r="NWP319" s="840"/>
      <c r="NWQ319" s="840"/>
      <c r="NWR319" s="840"/>
      <c r="NWS319" s="840"/>
      <c r="NWT319" s="840"/>
      <c r="NWU319" s="840"/>
      <c r="NWV319" s="840"/>
      <c r="NWW319" s="840"/>
      <c r="NWX319" s="840"/>
      <c r="NWY319" s="840"/>
      <c r="NWZ319" s="840"/>
      <c r="NXA319" s="840"/>
      <c r="NXB319" s="840"/>
      <c r="NXC319" s="840"/>
      <c r="NXD319" s="840"/>
      <c r="NXE319" s="840"/>
      <c r="NXF319" s="840"/>
      <c r="NXG319" s="840"/>
      <c r="NXH319" s="840"/>
      <c r="NXI319" s="840"/>
      <c r="NXJ319" s="840"/>
      <c r="NXK319" s="840"/>
      <c r="NXL319" s="840"/>
      <c r="NXM319" s="840"/>
      <c r="NXN319" s="840"/>
      <c r="NXO319" s="840"/>
      <c r="NXP319" s="840"/>
      <c r="NXQ319" s="840"/>
      <c r="NXR319" s="840"/>
      <c r="NXS319" s="840"/>
      <c r="NXT319" s="840"/>
      <c r="NXU319" s="840"/>
      <c r="NXV319" s="840"/>
      <c r="NXW319" s="840"/>
      <c r="NXX319" s="840"/>
      <c r="NXY319" s="840"/>
      <c r="NXZ319" s="840"/>
      <c r="NYA319" s="840"/>
      <c r="NYB319" s="840"/>
      <c r="NYC319" s="840"/>
      <c r="NYD319" s="840"/>
      <c r="NYE319" s="840"/>
      <c r="NYF319" s="840"/>
      <c r="NYG319" s="840"/>
      <c r="NYH319" s="840"/>
      <c r="NYI319" s="840"/>
      <c r="NYJ319" s="840"/>
      <c r="NYK319" s="840"/>
      <c r="NYL319" s="840"/>
      <c r="NYM319" s="840"/>
      <c r="NYN319" s="840"/>
      <c r="NYO319" s="840"/>
      <c r="NYP319" s="840"/>
      <c r="NYQ319" s="840"/>
      <c r="NYR319" s="840"/>
      <c r="NYS319" s="840"/>
      <c r="NYT319" s="840"/>
      <c r="NYU319" s="840"/>
      <c r="NYV319" s="840"/>
      <c r="NYW319" s="840"/>
      <c r="NYX319" s="840"/>
      <c r="NYY319" s="840"/>
      <c r="NYZ319" s="840"/>
      <c r="NZA319" s="840"/>
      <c r="NZB319" s="840"/>
      <c r="NZC319" s="840"/>
      <c r="NZD319" s="840"/>
      <c r="NZE319" s="840"/>
      <c r="NZF319" s="840"/>
      <c r="NZG319" s="840"/>
      <c r="NZH319" s="840"/>
      <c r="NZI319" s="840"/>
      <c r="NZJ319" s="840"/>
      <c r="NZK319" s="840"/>
      <c r="NZL319" s="840"/>
      <c r="NZM319" s="840"/>
      <c r="NZN319" s="840"/>
      <c r="NZO319" s="840"/>
      <c r="NZP319" s="840"/>
      <c r="NZQ319" s="840"/>
      <c r="NZR319" s="840"/>
      <c r="NZS319" s="840"/>
      <c r="NZT319" s="840"/>
      <c r="NZU319" s="840"/>
      <c r="NZV319" s="840"/>
      <c r="NZW319" s="840"/>
      <c r="NZX319" s="840"/>
      <c r="NZY319" s="840"/>
      <c r="NZZ319" s="840"/>
      <c r="OAA319" s="840"/>
      <c r="OAB319" s="840"/>
      <c r="OAC319" s="840"/>
      <c r="OAD319" s="840"/>
      <c r="OAE319" s="840"/>
      <c r="OAF319" s="840"/>
      <c r="OAG319" s="840"/>
      <c r="OAH319" s="840"/>
      <c r="OAI319" s="840"/>
      <c r="OAJ319" s="840"/>
      <c r="OAK319" s="840"/>
      <c r="OAL319" s="840"/>
      <c r="OAM319" s="840"/>
      <c r="OAN319" s="840"/>
      <c r="OAO319" s="840"/>
      <c r="OAP319" s="840"/>
      <c r="OAQ319" s="840"/>
      <c r="OAR319" s="840"/>
      <c r="OAS319" s="840"/>
      <c r="OAT319" s="840"/>
      <c r="OAU319" s="840"/>
      <c r="OAV319" s="840"/>
      <c r="OAW319" s="840"/>
      <c r="OAX319" s="840"/>
      <c r="OAY319" s="840"/>
      <c r="OAZ319" s="840"/>
      <c r="OBA319" s="840"/>
      <c r="OBB319" s="840"/>
      <c r="OBC319" s="840"/>
      <c r="OBD319" s="840"/>
      <c r="OBE319" s="840"/>
      <c r="OBF319" s="840"/>
      <c r="OBG319" s="840"/>
      <c r="OBH319" s="840"/>
      <c r="OBI319" s="840"/>
      <c r="OBJ319" s="840"/>
      <c r="OBK319" s="840"/>
      <c r="OBL319" s="840"/>
      <c r="OBM319" s="840"/>
      <c r="OBN319" s="840"/>
      <c r="OBO319" s="840"/>
      <c r="OBP319" s="840"/>
      <c r="OBQ319" s="840"/>
      <c r="OBR319" s="840"/>
      <c r="OBS319" s="840"/>
      <c r="OBT319" s="840"/>
      <c r="OBU319" s="840"/>
      <c r="OBV319" s="840"/>
      <c r="OBW319" s="840"/>
      <c r="OBX319" s="840"/>
      <c r="OBY319" s="840"/>
      <c r="OBZ319" s="840"/>
      <c r="OCA319" s="840"/>
      <c r="OCB319" s="840"/>
      <c r="OCC319" s="840"/>
      <c r="OCD319" s="840"/>
      <c r="OCE319" s="840"/>
      <c r="OCF319" s="840"/>
      <c r="OCG319" s="840"/>
      <c r="OCH319" s="840"/>
      <c r="OCI319" s="840"/>
      <c r="OCJ319" s="840"/>
      <c r="OCK319" s="840"/>
      <c r="OCL319" s="840"/>
      <c r="OCM319" s="840"/>
      <c r="OCN319" s="840"/>
      <c r="OCO319" s="840"/>
      <c r="OCP319" s="840"/>
      <c r="OCQ319" s="840"/>
      <c r="OCR319" s="840"/>
      <c r="OCS319" s="840"/>
      <c r="OCT319" s="840"/>
      <c r="OCU319" s="840"/>
      <c r="OCV319" s="840"/>
      <c r="OCW319" s="840"/>
      <c r="OCX319" s="840"/>
      <c r="OCY319" s="840"/>
      <c r="OCZ319" s="840"/>
      <c r="ODA319" s="840"/>
      <c r="ODB319" s="840"/>
      <c r="ODC319" s="840"/>
      <c r="ODD319" s="840"/>
      <c r="ODE319" s="840"/>
      <c r="ODF319" s="840"/>
      <c r="ODG319" s="840"/>
      <c r="ODH319" s="840"/>
      <c r="ODI319" s="840"/>
      <c r="ODJ319" s="840"/>
      <c r="ODK319" s="840"/>
      <c r="ODL319" s="840"/>
      <c r="ODM319" s="840"/>
      <c r="ODN319" s="840"/>
      <c r="ODO319" s="840"/>
      <c r="ODP319" s="840"/>
      <c r="ODQ319" s="840"/>
      <c r="ODR319" s="840"/>
      <c r="ODS319" s="840"/>
      <c r="ODT319" s="840"/>
      <c r="ODU319" s="840"/>
      <c r="ODV319" s="840"/>
      <c r="ODW319" s="840"/>
      <c r="ODX319" s="840"/>
      <c r="ODY319" s="840"/>
      <c r="ODZ319" s="840"/>
      <c r="OEA319" s="840"/>
      <c r="OEB319" s="840"/>
      <c r="OEC319" s="840"/>
      <c r="OED319" s="840"/>
      <c r="OEE319" s="840"/>
      <c r="OEF319" s="840"/>
      <c r="OEG319" s="840"/>
      <c r="OEH319" s="840"/>
      <c r="OEI319" s="840"/>
      <c r="OEJ319" s="840"/>
      <c r="OEK319" s="840"/>
      <c r="OEL319" s="840"/>
      <c r="OEM319" s="840"/>
      <c r="OEN319" s="840"/>
      <c r="OEO319" s="840"/>
      <c r="OEP319" s="840"/>
      <c r="OEQ319" s="840"/>
      <c r="OER319" s="840"/>
      <c r="OES319" s="840"/>
      <c r="OET319" s="840"/>
      <c r="OEU319" s="840"/>
      <c r="OEV319" s="840"/>
      <c r="OEW319" s="840"/>
      <c r="OEX319" s="840"/>
      <c r="OEY319" s="840"/>
      <c r="OEZ319" s="840"/>
      <c r="OFA319" s="840"/>
      <c r="OFB319" s="840"/>
      <c r="OFC319" s="840"/>
      <c r="OFD319" s="840"/>
      <c r="OFE319" s="840"/>
      <c r="OFF319" s="840"/>
      <c r="OFG319" s="840"/>
      <c r="OFH319" s="840"/>
      <c r="OFI319" s="840"/>
      <c r="OFJ319" s="840"/>
      <c r="OFK319" s="840"/>
      <c r="OFL319" s="840"/>
      <c r="OFM319" s="840"/>
      <c r="OFN319" s="840"/>
      <c r="OFO319" s="840"/>
      <c r="OFP319" s="840"/>
      <c r="OFQ319" s="840"/>
      <c r="OFR319" s="840"/>
      <c r="OFS319" s="840"/>
      <c r="OFT319" s="840"/>
      <c r="OFU319" s="840"/>
      <c r="OFV319" s="840"/>
      <c r="OFW319" s="840"/>
      <c r="OFX319" s="840"/>
      <c r="OFY319" s="840"/>
      <c r="OFZ319" s="840"/>
      <c r="OGA319" s="840"/>
      <c r="OGB319" s="840"/>
      <c r="OGC319" s="840"/>
      <c r="OGD319" s="840"/>
      <c r="OGE319" s="840"/>
      <c r="OGF319" s="840"/>
      <c r="OGG319" s="840"/>
      <c r="OGH319" s="840"/>
      <c r="OGI319" s="840"/>
      <c r="OGJ319" s="840"/>
      <c r="OGK319" s="840"/>
      <c r="OGL319" s="840"/>
      <c r="OGM319" s="840"/>
      <c r="OGN319" s="840"/>
      <c r="OGO319" s="840"/>
      <c r="OGP319" s="840"/>
      <c r="OGQ319" s="840"/>
      <c r="OGR319" s="840"/>
      <c r="OGS319" s="840"/>
      <c r="OGT319" s="840"/>
      <c r="OGU319" s="840"/>
      <c r="OGV319" s="840"/>
      <c r="OGW319" s="840"/>
      <c r="OGX319" s="840"/>
      <c r="OGY319" s="840"/>
      <c r="OGZ319" s="840"/>
      <c r="OHA319" s="840"/>
      <c r="OHB319" s="840"/>
      <c r="OHC319" s="840"/>
      <c r="OHD319" s="840"/>
      <c r="OHE319" s="840"/>
      <c r="OHF319" s="840"/>
      <c r="OHG319" s="840"/>
      <c r="OHH319" s="840"/>
      <c r="OHI319" s="840"/>
      <c r="OHJ319" s="840"/>
      <c r="OHK319" s="840"/>
      <c r="OHL319" s="840"/>
      <c r="OHM319" s="840"/>
      <c r="OHN319" s="840"/>
      <c r="OHO319" s="840"/>
      <c r="OHP319" s="840"/>
      <c r="OHQ319" s="840"/>
      <c r="OHR319" s="840"/>
      <c r="OHS319" s="840"/>
      <c r="OHT319" s="840"/>
      <c r="OHU319" s="840"/>
      <c r="OHV319" s="840"/>
      <c r="OHW319" s="840"/>
      <c r="OHX319" s="840"/>
      <c r="OHY319" s="840"/>
      <c r="OHZ319" s="840"/>
      <c r="OIA319" s="840"/>
      <c r="OIB319" s="840"/>
      <c r="OIC319" s="840"/>
      <c r="OID319" s="840"/>
      <c r="OIE319" s="840"/>
      <c r="OIF319" s="840"/>
      <c r="OIG319" s="840"/>
      <c r="OIH319" s="840"/>
      <c r="OII319" s="840"/>
      <c r="OIJ319" s="840"/>
      <c r="OIK319" s="840"/>
      <c r="OIL319" s="840"/>
      <c r="OIM319" s="840"/>
      <c r="OIN319" s="840"/>
      <c r="OIO319" s="840"/>
      <c r="OIP319" s="840"/>
      <c r="OIQ319" s="840"/>
      <c r="OIR319" s="840"/>
      <c r="OIS319" s="840"/>
      <c r="OIT319" s="840"/>
      <c r="OIU319" s="840"/>
      <c r="OIV319" s="840"/>
      <c r="OIW319" s="840"/>
      <c r="OIX319" s="840"/>
      <c r="OIY319" s="840"/>
      <c r="OIZ319" s="840"/>
      <c r="OJA319" s="840"/>
      <c r="OJB319" s="840"/>
      <c r="OJC319" s="840"/>
      <c r="OJD319" s="840"/>
      <c r="OJE319" s="840"/>
      <c r="OJF319" s="840"/>
      <c r="OJG319" s="840"/>
      <c r="OJH319" s="840"/>
      <c r="OJI319" s="840"/>
      <c r="OJJ319" s="840"/>
      <c r="OJK319" s="840"/>
      <c r="OJL319" s="840"/>
      <c r="OJM319" s="840"/>
      <c r="OJN319" s="840"/>
      <c r="OJO319" s="840"/>
      <c r="OJP319" s="840"/>
      <c r="OJQ319" s="840"/>
      <c r="OJR319" s="840"/>
      <c r="OJS319" s="840"/>
      <c r="OJT319" s="840"/>
      <c r="OJU319" s="840"/>
      <c r="OJV319" s="840"/>
      <c r="OJW319" s="840"/>
      <c r="OJX319" s="840"/>
      <c r="OJY319" s="840"/>
      <c r="OJZ319" s="840"/>
      <c r="OKA319" s="840"/>
      <c r="OKB319" s="840"/>
      <c r="OKC319" s="840"/>
      <c r="OKD319" s="840"/>
      <c r="OKE319" s="840"/>
      <c r="OKF319" s="840"/>
      <c r="OKG319" s="840"/>
      <c r="OKH319" s="840"/>
      <c r="OKI319" s="840"/>
      <c r="OKJ319" s="840"/>
      <c r="OKK319" s="840"/>
      <c r="OKL319" s="840"/>
      <c r="OKM319" s="840"/>
      <c r="OKN319" s="840"/>
      <c r="OKO319" s="840"/>
      <c r="OKP319" s="840"/>
      <c r="OKQ319" s="840"/>
      <c r="OKR319" s="840"/>
      <c r="OKS319" s="840"/>
      <c r="OKT319" s="840"/>
      <c r="OKU319" s="840"/>
      <c r="OKV319" s="840"/>
      <c r="OKW319" s="840"/>
      <c r="OKX319" s="840"/>
      <c r="OKY319" s="840"/>
      <c r="OKZ319" s="840"/>
      <c r="OLA319" s="840"/>
      <c r="OLB319" s="840"/>
      <c r="OLC319" s="840"/>
      <c r="OLD319" s="840"/>
      <c r="OLE319" s="840"/>
      <c r="OLF319" s="840"/>
      <c r="OLG319" s="840"/>
      <c r="OLH319" s="840"/>
      <c r="OLI319" s="840"/>
      <c r="OLJ319" s="840"/>
      <c r="OLK319" s="840"/>
      <c r="OLL319" s="840"/>
      <c r="OLM319" s="840"/>
      <c r="OLN319" s="840"/>
      <c r="OLO319" s="840"/>
      <c r="OLP319" s="840"/>
      <c r="OLQ319" s="840"/>
      <c r="OLR319" s="840"/>
      <c r="OLS319" s="840"/>
      <c r="OLT319" s="840"/>
      <c r="OLU319" s="840"/>
      <c r="OLV319" s="840"/>
      <c r="OLW319" s="840"/>
      <c r="OLX319" s="840"/>
      <c r="OLY319" s="840"/>
      <c r="OLZ319" s="840"/>
      <c r="OMA319" s="840"/>
      <c r="OMB319" s="840"/>
      <c r="OMC319" s="840"/>
      <c r="OMD319" s="840"/>
      <c r="OME319" s="840"/>
      <c r="OMF319" s="840"/>
      <c r="OMG319" s="840"/>
      <c r="OMH319" s="840"/>
      <c r="OMI319" s="840"/>
      <c r="OMJ319" s="840"/>
      <c r="OMK319" s="840"/>
      <c r="OML319" s="840"/>
      <c r="OMM319" s="840"/>
      <c r="OMN319" s="840"/>
      <c r="OMO319" s="840"/>
      <c r="OMP319" s="840"/>
      <c r="OMQ319" s="840"/>
      <c r="OMR319" s="840"/>
      <c r="OMS319" s="840"/>
      <c r="OMT319" s="840"/>
      <c r="OMU319" s="840"/>
      <c r="OMV319" s="840"/>
      <c r="OMW319" s="840"/>
      <c r="OMX319" s="840"/>
      <c r="OMY319" s="840"/>
      <c r="OMZ319" s="840"/>
      <c r="ONA319" s="840"/>
      <c r="ONB319" s="840"/>
      <c r="ONC319" s="840"/>
      <c r="OND319" s="840"/>
      <c r="ONE319" s="840"/>
      <c r="ONF319" s="840"/>
      <c r="ONG319" s="840"/>
      <c r="ONH319" s="840"/>
      <c r="ONI319" s="840"/>
      <c r="ONJ319" s="840"/>
      <c r="ONK319" s="840"/>
      <c r="ONL319" s="840"/>
      <c r="ONM319" s="840"/>
      <c r="ONN319" s="840"/>
      <c r="ONO319" s="840"/>
      <c r="ONP319" s="840"/>
      <c r="ONQ319" s="840"/>
      <c r="ONR319" s="840"/>
      <c r="ONS319" s="840"/>
      <c r="ONT319" s="840"/>
      <c r="ONU319" s="840"/>
      <c r="ONV319" s="840"/>
      <c r="ONW319" s="840"/>
      <c r="ONX319" s="840"/>
      <c r="ONY319" s="840"/>
      <c r="ONZ319" s="840"/>
      <c r="OOA319" s="840"/>
      <c r="OOB319" s="840"/>
      <c r="OOC319" s="840"/>
      <c r="OOD319" s="840"/>
      <c r="OOE319" s="840"/>
      <c r="OOF319" s="840"/>
      <c r="OOG319" s="840"/>
      <c r="OOH319" s="840"/>
      <c r="OOI319" s="840"/>
      <c r="OOJ319" s="840"/>
      <c r="OOK319" s="840"/>
      <c r="OOL319" s="840"/>
      <c r="OOM319" s="840"/>
      <c r="OON319" s="840"/>
      <c r="OOO319" s="840"/>
      <c r="OOP319" s="840"/>
      <c r="OOQ319" s="840"/>
      <c r="OOR319" s="840"/>
      <c r="OOS319" s="840"/>
      <c r="OOT319" s="840"/>
      <c r="OOU319" s="840"/>
      <c r="OOV319" s="840"/>
      <c r="OOW319" s="840"/>
      <c r="OOX319" s="840"/>
      <c r="OOY319" s="840"/>
      <c r="OOZ319" s="840"/>
      <c r="OPA319" s="840"/>
      <c r="OPB319" s="840"/>
      <c r="OPC319" s="840"/>
      <c r="OPD319" s="840"/>
      <c r="OPE319" s="840"/>
      <c r="OPF319" s="840"/>
      <c r="OPG319" s="840"/>
      <c r="OPH319" s="840"/>
      <c r="OPI319" s="840"/>
      <c r="OPJ319" s="840"/>
      <c r="OPK319" s="840"/>
      <c r="OPL319" s="840"/>
      <c r="OPM319" s="840"/>
      <c r="OPN319" s="840"/>
      <c r="OPO319" s="840"/>
      <c r="OPP319" s="840"/>
      <c r="OPQ319" s="840"/>
      <c r="OPR319" s="840"/>
      <c r="OPS319" s="840"/>
      <c r="OPT319" s="840"/>
      <c r="OPU319" s="840"/>
      <c r="OPV319" s="840"/>
      <c r="OPW319" s="840"/>
      <c r="OPX319" s="840"/>
      <c r="OPY319" s="840"/>
      <c r="OPZ319" s="840"/>
      <c r="OQA319" s="840"/>
      <c r="OQB319" s="840"/>
      <c r="OQC319" s="840"/>
      <c r="OQD319" s="840"/>
      <c r="OQE319" s="840"/>
      <c r="OQF319" s="840"/>
      <c r="OQG319" s="840"/>
      <c r="OQH319" s="840"/>
      <c r="OQI319" s="840"/>
      <c r="OQJ319" s="840"/>
      <c r="OQK319" s="840"/>
      <c r="OQL319" s="840"/>
      <c r="OQM319" s="840"/>
      <c r="OQN319" s="840"/>
      <c r="OQO319" s="840"/>
      <c r="OQP319" s="840"/>
      <c r="OQQ319" s="840"/>
      <c r="OQR319" s="840"/>
      <c r="OQS319" s="840"/>
      <c r="OQT319" s="840"/>
      <c r="OQU319" s="840"/>
      <c r="OQV319" s="840"/>
      <c r="OQW319" s="840"/>
      <c r="OQX319" s="840"/>
      <c r="OQY319" s="840"/>
      <c r="OQZ319" s="840"/>
      <c r="ORA319" s="840"/>
      <c r="ORB319" s="840"/>
      <c r="ORC319" s="840"/>
      <c r="ORD319" s="840"/>
      <c r="ORE319" s="840"/>
      <c r="ORF319" s="840"/>
      <c r="ORG319" s="840"/>
      <c r="ORH319" s="840"/>
      <c r="ORI319" s="840"/>
      <c r="ORJ319" s="840"/>
      <c r="ORK319" s="840"/>
      <c r="ORL319" s="840"/>
      <c r="ORM319" s="840"/>
      <c r="ORN319" s="840"/>
      <c r="ORO319" s="840"/>
      <c r="ORP319" s="840"/>
      <c r="ORQ319" s="840"/>
      <c r="ORR319" s="840"/>
      <c r="ORS319" s="840"/>
      <c r="ORT319" s="840"/>
      <c r="ORU319" s="840"/>
      <c r="ORV319" s="840"/>
      <c r="ORW319" s="840"/>
      <c r="ORX319" s="840"/>
      <c r="ORY319" s="840"/>
      <c r="ORZ319" s="840"/>
      <c r="OSA319" s="840"/>
      <c r="OSB319" s="840"/>
      <c r="OSC319" s="840"/>
      <c r="OSD319" s="840"/>
      <c r="OSE319" s="840"/>
      <c r="OSF319" s="840"/>
      <c r="OSG319" s="840"/>
      <c r="OSH319" s="840"/>
      <c r="OSI319" s="840"/>
      <c r="OSJ319" s="840"/>
      <c r="OSK319" s="840"/>
      <c r="OSL319" s="840"/>
      <c r="OSM319" s="840"/>
      <c r="OSN319" s="840"/>
      <c r="OSO319" s="840"/>
      <c r="OSP319" s="840"/>
      <c r="OSQ319" s="840"/>
      <c r="OSR319" s="840"/>
      <c r="OSS319" s="840"/>
      <c r="OST319" s="840"/>
      <c r="OSU319" s="840"/>
      <c r="OSV319" s="840"/>
      <c r="OSW319" s="840"/>
      <c r="OSX319" s="840"/>
      <c r="OSY319" s="840"/>
      <c r="OSZ319" s="840"/>
      <c r="OTA319" s="840"/>
      <c r="OTB319" s="840"/>
      <c r="OTC319" s="840"/>
      <c r="OTD319" s="840"/>
      <c r="OTE319" s="840"/>
      <c r="OTF319" s="840"/>
      <c r="OTG319" s="840"/>
      <c r="OTH319" s="840"/>
      <c r="OTI319" s="840"/>
      <c r="OTJ319" s="840"/>
      <c r="OTK319" s="840"/>
      <c r="OTL319" s="840"/>
      <c r="OTM319" s="840"/>
      <c r="OTN319" s="840"/>
      <c r="OTO319" s="840"/>
      <c r="OTP319" s="840"/>
      <c r="OTQ319" s="840"/>
      <c r="OTR319" s="840"/>
      <c r="OTS319" s="840"/>
      <c r="OTT319" s="840"/>
      <c r="OTU319" s="840"/>
      <c r="OTV319" s="840"/>
      <c r="OTW319" s="840"/>
      <c r="OTX319" s="840"/>
      <c r="OTY319" s="840"/>
      <c r="OTZ319" s="840"/>
      <c r="OUA319" s="840"/>
      <c r="OUB319" s="840"/>
      <c r="OUC319" s="840"/>
      <c r="OUD319" s="840"/>
      <c r="OUE319" s="840"/>
      <c r="OUF319" s="840"/>
      <c r="OUG319" s="840"/>
      <c r="OUH319" s="840"/>
      <c r="OUI319" s="840"/>
      <c r="OUJ319" s="840"/>
      <c r="OUK319" s="840"/>
      <c r="OUL319" s="840"/>
      <c r="OUM319" s="840"/>
      <c r="OUN319" s="840"/>
      <c r="OUO319" s="840"/>
      <c r="OUP319" s="840"/>
      <c r="OUQ319" s="840"/>
      <c r="OUR319" s="840"/>
      <c r="OUS319" s="840"/>
      <c r="OUT319" s="840"/>
      <c r="OUU319" s="840"/>
      <c r="OUV319" s="840"/>
      <c r="OUW319" s="840"/>
      <c r="OUX319" s="840"/>
      <c r="OUY319" s="840"/>
      <c r="OUZ319" s="840"/>
      <c r="OVA319" s="840"/>
      <c r="OVB319" s="840"/>
      <c r="OVC319" s="840"/>
      <c r="OVD319" s="840"/>
      <c r="OVE319" s="840"/>
      <c r="OVF319" s="840"/>
      <c r="OVG319" s="840"/>
      <c r="OVH319" s="840"/>
      <c r="OVI319" s="840"/>
      <c r="OVJ319" s="840"/>
      <c r="OVK319" s="840"/>
      <c r="OVL319" s="840"/>
      <c r="OVM319" s="840"/>
      <c r="OVN319" s="840"/>
      <c r="OVO319" s="840"/>
      <c r="OVP319" s="840"/>
      <c r="OVQ319" s="840"/>
      <c r="OVR319" s="840"/>
      <c r="OVS319" s="840"/>
      <c r="OVT319" s="840"/>
      <c r="OVU319" s="840"/>
      <c r="OVV319" s="840"/>
      <c r="OVW319" s="840"/>
      <c r="OVX319" s="840"/>
      <c r="OVY319" s="840"/>
      <c r="OVZ319" s="840"/>
      <c r="OWA319" s="840"/>
      <c r="OWB319" s="840"/>
      <c r="OWC319" s="840"/>
      <c r="OWD319" s="840"/>
      <c r="OWE319" s="840"/>
      <c r="OWF319" s="840"/>
      <c r="OWG319" s="840"/>
      <c r="OWH319" s="840"/>
      <c r="OWI319" s="840"/>
      <c r="OWJ319" s="840"/>
      <c r="OWK319" s="840"/>
      <c r="OWL319" s="840"/>
      <c r="OWM319" s="840"/>
      <c r="OWN319" s="840"/>
      <c r="OWO319" s="840"/>
      <c r="OWP319" s="840"/>
      <c r="OWQ319" s="840"/>
      <c r="OWR319" s="840"/>
      <c r="OWS319" s="840"/>
      <c r="OWT319" s="840"/>
      <c r="OWU319" s="840"/>
      <c r="OWV319" s="840"/>
      <c r="OWW319" s="840"/>
      <c r="OWX319" s="840"/>
      <c r="OWY319" s="840"/>
      <c r="OWZ319" s="840"/>
      <c r="OXA319" s="840"/>
      <c r="OXB319" s="840"/>
      <c r="OXC319" s="840"/>
      <c r="OXD319" s="840"/>
      <c r="OXE319" s="840"/>
      <c r="OXF319" s="840"/>
      <c r="OXG319" s="840"/>
      <c r="OXH319" s="840"/>
      <c r="OXI319" s="840"/>
      <c r="OXJ319" s="840"/>
      <c r="OXK319" s="840"/>
      <c r="OXL319" s="840"/>
      <c r="OXM319" s="840"/>
      <c r="OXN319" s="840"/>
      <c r="OXO319" s="840"/>
      <c r="OXP319" s="840"/>
      <c r="OXQ319" s="840"/>
      <c r="OXR319" s="840"/>
      <c r="OXS319" s="840"/>
      <c r="OXT319" s="840"/>
      <c r="OXU319" s="840"/>
      <c r="OXV319" s="840"/>
      <c r="OXW319" s="840"/>
      <c r="OXX319" s="840"/>
      <c r="OXY319" s="840"/>
      <c r="OXZ319" s="840"/>
      <c r="OYA319" s="840"/>
      <c r="OYB319" s="840"/>
      <c r="OYC319" s="840"/>
      <c r="OYD319" s="840"/>
      <c r="OYE319" s="840"/>
      <c r="OYF319" s="840"/>
      <c r="OYG319" s="840"/>
      <c r="OYH319" s="840"/>
      <c r="OYI319" s="840"/>
      <c r="OYJ319" s="840"/>
      <c r="OYK319" s="840"/>
      <c r="OYL319" s="840"/>
      <c r="OYM319" s="840"/>
      <c r="OYN319" s="840"/>
      <c r="OYO319" s="840"/>
      <c r="OYP319" s="840"/>
      <c r="OYQ319" s="840"/>
      <c r="OYR319" s="840"/>
      <c r="OYS319" s="840"/>
      <c r="OYT319" s="840"/>
      <c r="OYU319" s="840"/>
      <c r="OYV319" s="840"/>
      <c r="OYW319" s="840"/>
      <c r="OYX319" s="840"/>
      <c r="OYY319" s="840"/>
      <c r="OYZ319" s="840"/>
      <c r="OZA319" s="840"/>
      <c r="OZB319" s="840"/>
      <c r="OZC319" s="840"/>
      <c r="OZD319" s="840"/>
      <c r="OZE319" s="840"/>
      <c r="OZF319" s="840"/>
      <c r="OZG319" s="840"/>
      <c r="OZH319" s="840"/>
      <c r="OZI319" s="840"/>
      <c r="OZJ319" s="840"/>
      <c r="OZK319" s="840"/>
      <c r="OZL319" s="840"/>
      <c r="OZM319" s="840"/>
      <c r="OZN319" s="840"/>
      <c r="OZO319" s="840"/>
      <c r="OZP319" s="840"/>
      <c r="OZQ319" s="840"/>
      <c r="OZR319" s="840"/>
      <c r="OZS319" s="840"/>
      <c r="OZT319" s="840"/>
      <c r="OZU319" s="840"/>
      <c r="OZV319" s="840"/>
      <c r="OZW319" s="840"/>
      <c r="OZX319" s="840"/>
      <c r="OZY319" s="840"/>
      <c r="OZZ319" s="840"/>
      <c r="PAA319" s="840"/>
      <c r="PAB319" s="840"/>
      <c r="PAC319" s="840"/>
      <c r="PAD319" s="840"/>
      <c r="PAE319" s="840"/>
      <c r="PAF319" s="840"/>
      <c r="PAG319" s="840"/>
      <c r="PAH319" s="840"/>
      <c r="PAI319" s="840"/>
      <c r="PAJ319" s="840"/>
      <c r="PAK319" s="840"/>
      <c r="PAL319" s="840"/>
      <c r="PAM319" s="840"/>
      <c r="PAN319" s="840"/>
      <c r="PAO319" s="840"/>
      <c r="PAP319" s="840"/>
      <c r="PAQ319" s="840"/>
      <c r="PAR319" s="840"/>
      <c r="PAS319" s="840"/>
      <c r="PAT319" s="840"/>
      <c r="PAU319" s="840"/>
      <c r="PAV319" s="840"/>
      <c r="PAW319" s="840"/>
      <c r="PAX319" s="840"/>
      <c r="PAY319" s="840"/>
      <c r="PAZ319" s="840"/>
      <c r="PBA319" s="840"/>
      <c r="PBB319" s="840"/>
      <c r="PBC319" s="840"/>
      <c r="PBD319" s="840"/>
      <c r="PBE319" s="840"/>
      <c r="PBF319" s="840"/>
      <c r="PBG319" s="840"/>
      <c r="PBH319" s="840"/>
      <c r="PBI319" s="840"/>
      <c r="PBJ319" s="840"/>
      <c r="PBK319" s="840"/>
      <c r="PBL319" s="840"/>
      <c r="PBM319" s="840"/>
      <c r="PBN319" s="840"/>
      <c r="PBO319" s="840"/>
      <c r="PBP319" s="840"/>
      <c r="PBQ319" s="840"/>
      <c r="PBR319" s="840"/>
      <c r="PBS319" s="840"/>
      <c r="PBT319" s="840"/>
      <c r="PBU319" s="840"/>
      <c r="PBV319" s="840"/>
      <c r="PBW319" s="840"/>
      <c r="PBX319" s="840"/>
      <c r="PBY319" s="840"/>
      <c r="PBZ319" s="840"/>
      <c r="PCA319" s="840"/>
      <c r="PCB319" s="840"/>
      <c r="PCC319" s="840"/>
      <c r="PCD319" s="840"/>
      <c r="PCE319" s="840"/>
      <c r="PCF319" s="840"/>
      <c r="PCG319" s="840"/>
      <c r="PCH319" s="840"/>
      <c r="PCI319" s="840"/>
      <c r="PCJ319" s="840"/>
      <c r="PCK319" s="840"/>
      <c r="PCL319" s="840"/>
      <c r="PCM319" s="840"/>
      <c r="PCN319" s="840"/>
      <c r="PCO319" s="840"/>
      <c r="PCP319" s="840"/>
      <c r="PCQ319" s="840"/>
      <c r="PCR319" s="840"/>
      <c r="PCS319" s="840"/>
      <c r="PCT319" s="840"/>
      <c r="PCU319" s="840"/>
      <c r="PCV319" s="840"/>
      <c r="PCW319" s="840"/>
      <c r="PCX319" s="840"/>
      <c r="PCY319" s="840"/>
      <c r="PCZ319" s="840"/>
      <c r="PDA319" s="840"/>
      <c r="PDB319" s="840"/>
      <c r="PDC319" s="840"/>
      <c r="PDD319" s="840"/>
      <c r="PDE319" s="840"/>
      <c r="PDF319" s="840"/>
      <c r="PDG319" s="840"/>
      <c r="PDH319" s="840"/>
      <c r="PDI319" s="840"/>
      <c r="PDJ319" s="840"/>
      <c r="PDK319" s="840"/>
      <c r="PDL319" s="840"/>
      <c r="PDM319" s="840"/>
      <c r="PDN319" s="840"/>
      <c r="PDO319" s="840"/>
      <c r="PDP319" s="840"/>
      <c r="PDQ319" s="840"/>
      <c r="PDR319" s="840"/>
      <c r="PDS319" s="840"/>
      <c r="PDT319" s="840"/>
      <c r="PDU319" s="840"/>
      <c r="PDV319" s="840"/>
      <c r="PDW319" s="840"/>
      <c r="PDX319" s="840"/>
      <c r="PDY319" s="840"/>
      <c r="PDZ319" s="840"/>
      <c r="PEA319" s="840"/>
      <c r="PEB319" s="840"/>
      <c r="PEC319" s="840"/>
      <c r="PED319" s="840"/>
      <c r="PEE319" s="840"/>
      <c r="PEF319" s="840"/>
      <c r="PEG319" s="840"/>
      <c r="PEH319" s="840"/>
      <c r="PEI319" s="840"/>
      <c r="PEJ319" s="840"/>
      <c r="PEK319" s="840"/>
      <c r="PEL319" s="840"/>
      <c r="PEM319" s="840"/>
      <c r="PEN319" s="840"/>
      <c r="PEO319" s="840"/>
      <c r="PEP319" s="840"/>
      <c r="PEQ319" s="840"/>
      <c r="PER319" s="840"/>
      <c r="PES319" s="840"/>
      <c r="PET319" s="840"/>
      <c r="PEU319" s="840"/>
      <c r="PEV319" s="840"/>
      <c r="PEW319" s="840"/>
      <c r="PEX319" s="840"/>
      <c r="PEY319" s="840"/>
      <c r="PEZ319" s="840"/>
      <c r="PFA319" s="840"/>
      <c r="PFB319" s="840"/>
      <c r="PFC319" s="840"/>
      <c r="PFD319" s="840"/>
      <c r="PFE319" s="840"/>
      <c r="PFF319" s="840"/>
      <c r="PFG319" s="840"/>
      <c r="PFH319" s="840"/>
      <c r="PFI319" s="840"/>
      <c r="PFJ319" s="840"/>
      <c r="PFK319" s="840"/>
      <c r="PFL319" s="840"/>
      <c r="PFM319" s="840"/>
      <c r="PFN319" s="840"/>
      <c r="PFO319" s="840"/>
      <c r="PFP319" s="840"/>
      <c r="PFQ319" s="840"/>
      <c r="PFR319" s="840"/>
      <c r="PFS319" s="840"/>
      <c r="PFT319" s="840"/>
      <c r="PFU319" s="840"/>
      <c r="PFV319" s="840"/>
      <c r="PFW319" s="840"/>
      <c r="PFX319" s="840"/>
      <c r="PFY319" s="840"/>
      <c r="PFZ319" s="840"/>
      <c r="PGA319" s="840"/>
      <c r="PGB319" s="840"/>
      <c r="PGC319" s="840"/>
      <c r="PGD319" s="840"/>
      <c r="PGE319" s="840"/>
      <c r="PGF319" s="840"/>
      <c r="PGG319" s="840"/>
      <c r="PGH319" s="840"/>
      <c r="PGI319" s="840"/>
      <c r="PGJ319" s="840"/>
      <c r="PGK319" s="840"/>
      <c r="PGL319" s="840"/>
      <c r="PGM319" s="840"/>
      <c r="PGN319" s="840"/>
      <c r="PGO319" s="840"/>
      <c r="PGP319" s="840"/>
      <c r="PGQ319" s="840"/>
      <c r="PGR319" s="840"/>
      <c r="PGS319" s="840"/>
      <c r="PGT319" s="840"/>
      <c r="PGU319" s="840"/>
      <c r="PGV319" s="840"/>
      <c r="PGW319" s="840"/>
      <c r="PGX319" s="840"/>
      <c r="PGY319" s="840"/>
      <c r="PGZ319" s="840"/>
      <c r="PHA319" s="840"/>
      <c r="PHB319" s="840"/>
      <c r="PHC319" s="840"/>
      <c r="PHD319" s="840"/>
      <c r="PHE319" s="840"/>
      <c r="PHF319" s="840"/>
      <c r="PHG319" s="840"/>
      <c r="PHH319" s="840"/>
      <c r="PHI319" s="840"/>
      <c r="PHJ319" s="840"/>
      <c r="PHK319" s="840"/>
      <c r="PHL319" s="840"/>
      <c r="PHM319" s="840"/>
      <c r="PHN319" s="840"/>
      <c r="PHO319" s="840"/>
      <c r="PHP319" s="840"/>
      <c r="PHQ319" s="840"/>
      <c r="PHR319" s="840"/>
      <c r="PHS319" s="840"/>
      <c r="PHT319" s="840"/>
      <c r="PHU319" s="840"/>
      <c r="PHV319" s="840"/>
      <c r="PHW319" s="840"/>
      <c r="PHX319" s="840"/>
      <c r="PHY319" s="840"/>
      <c r="PHZ319" s="840"/>
      <c r="PIA319" s="840"/>
      <c r="PIB319" s="840"/>
      <c r="PIC319" s="840"/>
      <c r="PID319" s="840"/>
      <c r="PIE319" s="840"/>
      <c r="PIF319" s="840"/>
      <c r="PIG319" s="840"/>
      <c r="PIH319" s="840"/>
      <c r="PII319" s="840"/>
      <c r="PIJ319" s="840"/>
      <c r="PIK319" s="840"/>
      <c r="PIL319" s="840"/>
      <c r="PIM319" s="840"/>
      <c r="PIN319" s="840"/>
      <c r="PIO319" s="840"/>
      <c r="PIP319" s="840"/>
      <c r="PIQ319" s="840"/>
      <c r="PIR319" s="840"/>
      <c r="PIS319" s="840"/>
      <c r="PIT319" s="840"/>
      <c r="PIU319" s="840"/>
      <c r="PIV319" s="840"/>
      <c r="PIW319" s="840"/>
      <c r="PIX319" s="840"/>
      <c r="PIY319" s="840"/>
      <c r="PIZ319" s="840"/>
      <c r="PJA319" s="840"/>
      <c r="PJB319" s="840"/>
      <c r="PJC319" s="840"/>
      <c r="PJD319" s="840"/>
      <c r="PJE319" s="840"/>
      <c r="PJF319" s="840"/>
      <c r="PJG319" s="840"/>
      <c r="PJH319" s="840"/>
      <c r="PJI319" s="840"/>
      <c r="PJJ319" s="840"/>
      <c r="PJK319" s="840"/>
      <c r="PJL319" s="840"/>
      <c r="PJM319" s="840"/>
      <c r="PJN319" s="840"/>
      <c r="PJO319" s="840"/>
      <c r="PJP319" s="840"/>
      <c r="PJQ319" s="840"/>
      <c r="PJR319" s="840"/>
      <c r="PJS319" s="840"/>
      <c r="PJT319" s="840"/>
      <c r="PJU319" s="840"/>
      <c r="PJV319" s="840"/>
      <c r="PJW319" s="840"/>
      <c r="PJX319" s="840"/>
      <c r="PJY319" s="840"/>
      <c r="PJZ319" s="840"/>
      <c r="PKA319" s="840"/>
      <c r="PKB319" s="840"/>
      <c r="PKC319" s="840"/>
      <c r="PKD319" s="840"/>
      <c r="PKE319" s="840"/>
      <c r="PKF319" s="840"/>
      <c r="PKG319" s="840"/>
      <c r="PKH319" s="840"/>
      <c r="PKI319" s="840"/>
      <c r="PKJ319" s="840"/>
      <c r="PKK319" s="840"/>
      <c r="PKL319" s="840"/>
      <c r="PKM319" s="840"/>
      <c r="PKN319" s="840"/>
      <c r="PKO319" s="840"/>
      <c r="PKP319" s="840"/>
      <c r="PKQ319" s="840"/>
      <c r="PKR319" s="840"/>
      <c r="PKS319" s="840"/>
      <c r="PKT319" s="840"/>
      <c r="PKU319" s="840"/>
      <c r="PKV319" s="840"/>
      <c r="PKW319" s="840"/>
      <c r="PKX319" s="840"/>
      <c r="PKY319" s="840"/>
      <c r="PKZ319" s="840"/>
      <c r="PLA319" s="840"/>
      <c r="PLB319" s="840"/>
      <c r="PLC319" s="840"/>
      <c r="PLD319" s="840"/>
      <c r="PLE319" s="840"/>
      <c r="PLF319" s="840"/>
      <c r="PLG319" s="840"/>
      <c r="PLH319" s="840"/>
      <c r="PLI319" s="840"/>
      <c r="PLJ319" s="840"/>
      <c r="PLK319" s="840"/>
      <c r="PLL319" s="840"/>
      <c r="PLM319" s="840"/>
      <c r="PLN319" s="840"/>
      <c r="PLO319" s="840"/>
      <c r="PLP319" s="840"/>
      <c r="PLQ319" s="840"/>
      <c r="PLR319" s="840"/>
      <c r="PLS319" s="840"/>
      <c r="PLT319" s="840"/>
      <c r="PLU319" s="840"/>
      <c r="PLV319" s="840"/>
      <c r="PLW319" s="840"/>
      <c r="PLX319" s="840"/>
      <c r="PLY319" s="840"/>
      <c r="PLZ319" s="840"/>
      <c r="PMA319" s="840"/>
      <c r="PMB319" s="840"/>
      <c r="PMC319" s="840"/>
      <c r="PMD319" s="840"/>
      <c r="PME319" s="840"/>
      <c r="PMF319" s="840"/>
      <c r="PMG319" s="840"/>
      <c r="PMH319" s="840"/>
      <c r="PMI319" s="840"/>
      <c r="PMJ319" s="840"/>
      <c r="PMK319" s="840"/>
      <c r="PML319" s="840"/>
      <c r="PMM319" s="840"/>
      <c r="PMN319" s="840"/>
      <c r="PMO319" s="840"/>
      <c r="PMP319" s="840"/>
      <c r="PMQ319" s="840"/>
      <c r="PMR319" s="840"/>
      <c r="PMS319" s="840"/>
      <c r="PMT319" s="840"/>
      <c r="PMU319" s="840"/>
      <c r="PMV319" s="840"/>
      <c r="PMW319" s="840"/>
      <c r="PMX319" s="840"/>
      <c r="PMY319" s="840"/>
      <c r="PMZ319" s="840"/>
      <c r="PNA319" s="840"/>
      <c r="PNB319" s="840"/>
      <c r="PNC319" s="840"/>
      <c r="PND319" s="840"/>
      <c r="PNE319" s="840"/>
      <c r="PNF319" s="840"/>
      <c r="PNG319" s="840"/>
      <c r="PNH319" s="840"/>
      <c r="PNI319" s="840"/>
      <c r="PNJ319" s="840"/>
      <c r="PNK319" s="840"/>
      <c r="PNL319" s="840"/>
      <c r="PNM319" s="840"/>
      <c r="PNN319" s="840"/>
      <c r="PNO319" s="840"/>
      <c r="PNP319" s="840"/>
      <c r="PNQ319" s="840"/>
      <c r="PNR319" s="840"/>
      <c r="PNS319" s="840"/>
      <c r="PNT319" s="840"/>
      <c r="PNU319" s="840"/>
      <c r="PNV319" s="840"/>
      <c r="PNW319" s="840"/>
      <c r="PNX319" s="840"/>
      <c r="PNY319" s="840"/>
      <c r="PNZ319" s="840"/>
      <c r="POA319" s="840"/>
      <c r="POB319" s="840"/>
      <c r="POC319" s="840"/>
      <c r="POD319" s="840"/>
      <c r="POE319" s="840"/>
      <c r="POF319" s="840"/>
      <c r="POG319" s="840"/>
      <c r="POH319" s="840"/>
      <c r="POI319" s="840"/>
      <c r="POJ319" s="840"/>
      <c r="POK319" s="840"/>
      <c r="POL319" s="840"/>
      <c r="POM319" s="840"/>
      <c r="PON319" s="840"/>
      <c r="POO319" s="840"/>
      <c r="POP319" s="840"/>
      <c r="POQ319" s="840"/>
      <c r="POR319" s="840"/>
      <c r="POS319" s="840"/>
      <c r="POT319" s="840"/>
      <c r="POU319" s="840"/>
      <c r="POV319" s="840"/>
      <c r="POW319" s="840"/>
      <c r="POX319" s="840"/>
      <c r="POY319" s="840"/>
      <c r="POZ319" s="840"/>
      <c r="PPA319" s="840"/>
      <c r="PPB319" s="840"/>
      <c r="PPC319" s="840"/>
      <c r="PPD319" s="840"/>
      <c r="PPE319" s="840"/>
      <c r="PPF319" s="840"/>
      <c r="PPG319" s="840"/>
      <c r="PPH319" s="840"/>
      <c r="PPI319" s="840"/>
      <c r="PPJ319" s="840"/>
      <c r="PPK319" s="840"/>
      <c r="PPL319" s="840"/>
      <c r="PPM319" s="840"/>
      <c r="PPN319" s="840"/>
      <c r="PPO319" s="840"/>
      <c r="PPP319" s="840"/>
      <c r="PPQ319" s="840"/>
      <c r="PPR319" s="840"/>
      <c r="PPS319" s="840"/>
      <c r="PPT319" s="840"/>
      <c r="PPU319" s="840"/>
      <c r="PPV319" s="840"/>
      <c r="PPW319" s="840"/>
      <c r="PPX319" s="840"/>
      <c r="PPY319" s="840"/>
      <c r="PPZ319" s="840"/>
      <c r="PQA319" s="840"/>
      <c r="PQB319" s="840"/>
      <c r="PQC319" s="840"/>
      <c r="PQD319" s="840"/>
      <c r="PQE319" s="840"/>
      <c r="PQF319" s="840"/>
      <c r="PQG319" s="840"/>
      <c r="PQH319" s="840"/>
      <c r="PQI319" s="840"/>
      <c r="PQJ319" s="840"/>
      <c r="PQK319" s="840"/>
      <c r="PQL319" s="840"/>
      <c r="PQM319" s="840"/>
      <c r="PQN319" s="840"/>
      <c r="PQO319" s="840"/>
      <c r="PQP319" s="840"/>
      <c r="PQQ319" s="840"/>
      <c r="PQR319" s="840"/>
      <c r="PQS319" s="840"/>
      <c r="PQT319" s="840"/>
      <c r="PQU319" s="840"/>
      <c r="PQV319" s="840"/>
      <c r="PQW319" s="840"/>
      <c r="PQX319" s="840"/>
      <c r="PQY319" s="840"/>
      <c r="PQZ319" s="840"/>
      <c r="PRA319" s="840"/>
      <c r="PRB319" s="840"/>
      <c r="PRC319" s="840"/>
      <c r="PRD319" s="840"/>
      <c r="PRE319" s="840"/>
      <c r="PRF319" s="840"/>
      <c r="PRG319" s="840"/>
      <c r="PRH319" s="840"/>
      <c r="PRI319" s="840"/>
      <c r="PRJ319" s="840"/>
      <c r="PRK319" s="840"/>
      <c r="PRL319" s="840"/>
      <c r="PRM319" s="840"/>
      <c r="PRN319" s="840"/>
      <c r="PRO319" s="840"/>
      <c r="PRP319" s="840"/>
      <c r="PRQ319" s="840"/>
      <c r="PRR319" s="840"/>
      <c r="PRS319" s="840"/>
      <c r="PRT319" s="840"/>
      <c r="PRU319" s="840"/>
      <c r="PRV319" s="840"/>
      <c r="PRW319" s="840"/>
      <c r="PRX319" s="840"/>
      <c r="PRY319" s="840"/>
      <c r="PRZ319" s="840"/>
      <c r="PSA319" s="840"/>
      <c r="PSB319" s="840"/>
      <c r="PSC319" s="840"/>
      <c r="PSD319" s="840"/>
      <c r="PSE319" s="840"/>
      <c r="PSF319" s="840"/>
      <c r="PSG319" s="840"/>
      <c r="PSH319" s="840"/>
      <c r="PSI319" s="840"/>
      <c r="PSJ319" s="840"/>
      <c r="PSK319" s="840"/>
      <c r="PSL319" s="840"/>
      <c r="PSM319" s="840"/>
      <c r="PSN319" s="840"/>
      <c r="PSO319" s="840"/>
      <c r="PSP319" s="840"/>
      <c r="PSQ319" s="840"/>
      <c r="PSR319" s="840"/>
      <c r="PSS319" s="840"/>
      <c r="PST319" s="840"/>
      <c r="PSU319" s="840"/>
      <c r="PSV319" s="840"/>
      <c r="PSW319" s="840"/>
      <c r="PSX319" s="840"/>
      <c r="PSY319" s="840"/>
      <c r="PSZ319" s="840"/>
      <c r="PTA319" s="840"/>
      <c r="PTB319" s="840"/>
      <c r="PTC319" s="840"/>
      <c r="PTD319" s="840"/>
      <c r="PTE319" s="840"/>
      <c r="PTF319" s="840"/>
      <c r="PTG319" s="840"/>
      <c r="PTH319" s="840"/>
      <c r="PTI319" s="840"/>
      <c r="PTJ319" s="840"/>
      <c r="PTK319" s="840"/>
      <c r="PTL319" s="840"/>
      <c r="PTM319" s="840"/>
      <c r="PTN319" s="840"/>
      <c r="PTO319" s="840"/>
      <c r="PTP319" s="840"/>
      <c r="PTQ319" s="840"/>
      <c r="PTR319" s="840"/>
      <c r="PTS319" s="840"/>
      <c r="PTT319" s="840"/>
      <c r="PTU319" s="840"/>
      <c r="PTV319" s="840"/>
      <c r="PTW319" s="840"/>
      <c r="PTX319" s="840"/>
      <c r="PTY319" s="840"/>
      <c r="PTZ319" s="840"/>
      <c r="PUA319" s="840"/>
      <c r="PUB319" s="840"/>
      <c r="PUC319" s="840"/>
      <c r="PUD319" s="840"/>
      <c r="PUE319" s="840"/>
      <c r="PUF319" s="840"/>
      <c r="PUG319" s="840"/>
      <c r="PUH319" s="840"/>
      <c r="PUI319" s="840"/>
      <c r="PUJ319" s="840"/>
      <c r="PUK319" s="840"/>
      <c r="PUL319" s="840"/>
      <c r="PUM319" s="840"/>
      <c r="PUN319" s="840"/>
      <c r="PUO319" s="840"/>
      <c r="PUP319" s="840"/>
      <c r="PUQ319" s="840"/>
      <c r="PUR319" s="840"/>
      <c r="PUS319" s="840"/>
      <c r="PUT319" s="840"/>
      <c r="PUU319" s="840"/>
      <c r="PUV319" s="840"/>
      <c r="PUW319" s="840"/>
      <c r="PUX319" s="840"/>
      <c r="PUY319" s="840"/>
      <c r="PUZ319" s="840"/>
      <c r="PVA319" s="840"/>
      <c r="PVB319" s="840"/>
      <c r="PVC319" s="840"/>
      <c r="PVD319" s="840"/>
      <c r="PVE319" s="840"/>
      <c r="PVF319" s="840"/>
      <c r="PVG319" s="840"/>
      <c r="PVH319" s="840"/>
      <c r="PVI319" s="840"/>
      <c r="PVJ319" s="840"/>
      <c r="PVK319" s="840"/>
      <c r="PVL319" s="840"/>
      <c r="PVM319" s="840"/>
      <c r="PVN319" s="840"/>
      <c r="PVO319" s="840"/>
      <c r="PVP319" s="840"/>
      <c r="PVQ319" s="840"/>
      <c r="PVR319" s="840"/>
      <c r="PVS319" s="840"/>
      <c r="PVT319" s="840"/>
      <c r="PVU319" s="840"/>
      <c r="PVV319" s="840"/>
      <c r="PVW319" s="840"/>
      <c r="PVX319" s="840"/>
      <c r="PVY319" s="840"/>
      <c r="PVZ319" s="840"/>
      <c r="PWA319" s="840"/>
      <c r="PWB319" s="840"/>
      <c r="PWC319" s="840"/>
      <c r="PWD319" s="840"/>
      <c r="PWE319" s="840"/>
      <c r="PWF319" s="840"/>
      <c r="PWG319" s="840"/>
      <c r="PWH319" s="840"/>
      <c r="PWI319" s="840"/>
      <c r="PWJ319" s="840"/>
      <c r="PWK319" s="840"/>
      <c r="PWL319" s="840"/>
      <c r="PWM319" s="840"/>
      <c r="PWN319" s="840"/>
      <c r="PWO319" s="840"/>
      <c r="PWP319" s="840"/>
      <c r="PWQ319" s="840"/>
      <c r="PWR319" s="840"/>
      <c r="PWS319" s="840"/>
      <c r="PWT319" s="840"/>
      <c r="PWU319" s="840"/>
      <c r="PWV319" s="840"/>
      <c r="PWW319" s="840"/>
      <c r="PWX319" s="840"/>
      <c r="PWY319" s="840"/>
      <c r="PWZ319" s="840"/>
      <c r="PXA319" s="840"/>
      <c r="PXB319" s="840"/>
      <c r="PXC319" s="840"/>
      <c r="PXD319" s="840"/>
      <c r="PXE319" s="840"/>
      <c r="PXF319" s="840"/>
      <c r="PXG319" s="840"/>
      <c r="PXH319" s="840"/>
      <c r="PXI319" s="840"/>
      <c r="PXJ319" s="840"/>
      <c r="PXK319" s="840"/>
      <c r="PXL319" s="840"/>
      <c r="PXM319" s="840"/>
      <c r="PXN319" s="840"/>
      <c r="PXO319" s="840"/>
      <c r="PXP319" s="840"/>
      <c r="PXQ319" s="840"/>
      <c r="PXR319" s="840"/>
      <c r="PXS319" s="840"/>
      <c r="PXT319" s="840"/>
      <c r="PXU319" s="840"/>
      <c r="PXV319" s="840"/>
      <c r="PXW319" s="840"/>
      <c r="PXX319" s="840"/>
      <c r="PXY319" s="840"/>
      <c r="PXZ319" s="840"/>
      <c r="PYA319" s="840"/>
      <c r="PYB319" s="840"/>
      <c r="PYC319" s="840"/>
      <c r="PYD319" s="840"/>
      <c r="PYE319" s="840"/>
      <c r="PYF319" s="840"/>
      <c r="PYG319" s="840"/>
      <c r="PYH319" s="840"/>
      <c r="PYI319" s="840"/>
      <c r="PYJ319" s="840"/>
      <c r="PYK319" s="840"/>
      <c r="PYL319" s="840"/>
      <c r="PYM319" s="840"/>
      <c r="PYN319" s="840"/>
      <c r="PYO319" s="840"/>
      <c r="PYP319" s="840"/>
      <c r="PYQ319" s="840"/>
      <c r="PYR319" s="840"/>
      <c r="PYS319" s="840"/>
      <c r="PYT319" s="840"/>
      <c r="PYU319" s="840"/>
      <c r="PYV319" s="840"/>
      <c r="PYW319" s="840"/>
      <c r="PYX319" s="840"/>
      <c r="PYY319" s="840"/>
      <c r="PYZ319" s="840"/>
      <c r="PZA319" s="840"/>
      <c r="PZB319" s="840"/>
      <c r="PZC319" s="840"/>
      <c r="PZD319" s="840"/>
      <c r="PZE319" s="840"/>
      <c r="PZF319" s="840"/>
      <c r="PZG319" s="840"/>
      <c r="PZH319" s="840"/>
      <c r="PZI319" s="840"/>
      <c r="PZJ319" s="840"/>
      <c r="PZK319" s="840"/>
      <c r="PZL319" s="840"/>
      <c r="PZM319" s="840"/>
      <c r="PZN319" s="840"/>
      <c r="PZO319" s="840"/>
      <c r="PZP319" s="840"/>
      <c r="PZQ319" s="840"/>
      <c r="PZR319" s="840"/>
      <c r="PZS319" s="840"/>
      <c r="PZT319" s="840"/>
      <c r="PZU319" s="840"/>
      <c r="PZV319" s="840"/>
      <c r="PZW319" s="840"/>
      <c r="PZX319" s="840"/>
      <c r="PZY319" s="840"/>
      <c r="PZZ319" s="840"/>
      <c r="QAA319" s="840"/>
      <c r="QAB319" s="840"/>
      <c r="QAC319" s="840"/>
      <c r="QAD319" s="840"/>
      <c r="QAE319" s="840"/>
      <c r="QAF319" s="840"/>
      <c r="QAG319" s="840"/>
      <c r="QAH319" s="840"/>
      <c r="QAI319" s="840"/>
      <c r="QAJ319" s="840"/>
      <c r="QAK319" s="840"/>
      <c r="QAL319" s="840"/>
      <c r="QAM319" s="840"/>
      <c r="QAN319" s="840"/>
      <c r="QAO319" s="840"/>
      <c r="QAP319" s="840"/>
      <c r="QAQ319" s="840"/>
      <c r="QAR319" s="840"/>
      <c r="QAS319" s="840"/>
      <c r="QAT319" s="840"/>
      <c r="QAU319" s="840"/>
      <c r="QAV319" s="840"/>
      <c r="QAW319" s="840"/>
      <c r="QAX319" s="840"/>
      <c r="QAY319" s="840"/>
      <c r="QAZ319" s="840"/>
      <c r="QBA319" s="840"/>
      <c r="QBB319" s="840"/>
      <c r="QBC319" s="840"/>
      <c r="QBD319" s="840"/>
      <c r="QBE319" s="840"/>
      <c r="QBF319" s="840"/>
      <c r="QBG319" s="840"/>
      <c r="QBH319" s="840"/>
      <c r="QBI319" s="840"/>
      <c r="QBJ319" s="840"/>
      <c r="QBK319" s="840"/>
      <c r="QBL319" s="840"/>
      <c r="QBM319" s="840"/>
      <c r="QBN319" s="840"/>
      <c r="QBO319" s="840"/>
      <c r="QBP319" s="840"/>
      <c r="QBQ319" s="840"/>
      <c r="QBR319" s="840"/>
      <c r="QBS319" s="840"/>
      <c r="QBT319" s="840"/>
      <c r="QBU319" s="840"/>
      <c r="QBV319" s="840"/>
      <c r="QBW319" s="840"/>
      <c r="QBX319" s="840"/>
      <c r="QBY319" s="840"/>
      <c r="QBZ319" s="840"/>
      <c r="QCA319" s="840"/>
      <c r="QCB319" s="840"/>
      <c r="QCC319" s="840"/>
      <c r="QCD319" s="840"/>
      <c r="QCE319" s="840"/>
      <c r="QCF319" s="840"/>
      <c r="QCG319" s="840"/>
      <c r="QCH319" s="840"/>
      <c r="QCI319" s="840"/>
      <c r="QCJ319" s="840"/>
      <c r="QCK319" s="840"/>
      <c r="QCL319" s="840"/>
      <c r="QCM319" s="840"/>
      <c r="QCN319" s="840"/>
      <c r="QCO319" s="840"/>
      <c r="QCP319" s="840"/>
      <c r="QCQ319" s="840"/>
      <c r="QCR319" s="840"/>
      <c r="QCS319" s="840"/>
      <c r="QCT319" s="840"/>
      <c r="QCU319" s="840"/>
      <c r="QCV319" s="840"/>
      <c r="QCW319" s="840"/>
      <c r="QCX319" s="840"/>
      <c r="QCY319" s="840"/>
      <c r="QCZ319" s="840"/>
      <c r="QDA319" s="840"/>
      <c r="QDB319" s="840"/>
      <c r="QDC319" s="840"/>
      <c r="QDD319" s="840"/>
      <c r="QDE319" s="840"/>
      <c r="QDF319" s="840"/>
      <c r="QDG319" s="840"/>
      <c r="QDH319" s="840"/>
      <c r="QDI319" s="840"/>
      <c r="QDJ319" s="840"/>
      <c r="QDK319" s="840"/>
      <c r="QDL319" s="840"/>
      <c r="QDM319" s="840"/>
      <c r="QDN319" s="840"/>
      <c r="QDO319" s="840"/>
      <c r="QDP319" s="840"/>
      <c r="QDQ319" s="840"/>
      <c r="QDR319" s="840"/>
      <c r="QDS319" s="840"/>
      <c r="QDT319" s="840"/>
      <c r="QDU319" s="840"/>
      <c r="QDV319" s="840"/>
      <c r="QDW319" s="840"/>
      <c r="QDX319" s="840"/>
      <c r="QDY319" s="840"/>
      <c r="QDZ319" s="840"/>
      <c r="QEA319" s="840"/>
      <c r="QEB319" s="840"/>
      <c r="QEC319" s="840"/>
      <c r="QED319" s="840"/>
      <c r="QEE319" s="840"/>
      <c r="QEF319" s="840"/>
      <c r="QEG319" s="840"/>
      <c r="QEH319" s="840"/>
      <c r="QEI319" s="840"/>
      <c r="QEJ319" s="840"/>
      <c r="QEK319" s="840"/>
      <c r="QEL319" s="840"/>
      <c r="QEM319" s="840"/>
      <c r="QEN319" s="840"/>
      <c r="QEO319" s="840"/>
      <c r="QEP319" s="840"/>
      <c r="QEQ319" s="840"/>
      <c r="QER319" s="840"/>
      <c r="QES319" s="840"/>
      <c r="QET319" s="840"/>
      <c r="QEU319" s="840"/>
      <c r="QEV319" s="840"/>
      <c r="QEW319" s="840"/>
      <c r="QEX319" s="840"/>
      <c r="QEY319" s="840"/>
      <c r="QEZ319" s="840"/>
      <c r="QFA319" s="840"/>
      <c r="QFB319" s="840"/>
      <c r="QFC319" s="840"/>
      <c r="QFD319" s="840"/>
      <c r="QFE319" s="840"/>
      <c r="QFF319" s="840"/>
      <c r="QFG319" s="840"/>
      <c r="QFH319" s="840"/>
      <c r="QFI319" s="840"/>
      <c r="QFJ319" s="840"/>
      <c r="QFK319" s="840"/>
      <c r="QFL319" s="840"/>
      <c r="QFM319" s="840"/>
      <c r="QFN319" s="840"/>
      <c r="QFO319" s="840"/>
      <c r="QFP319" s="840"/>
      <c r="QFQ319" s="840"/>
      <c r="QFR319" s="840"/>
      <c r="QFS319" s="840"/>
      <c r="QFT319" s="840"/>
      <c r="QFU319" s="840"/>
      <c r="QFV319" s="840"/>
      <c r="QFW319" s="840"/>
      <c r="QFX319" s="840"/>
      <c r="QFY319" s="840"/>
      <c r="QFZ319" s="840"/>
      <c r="QGA319" s="840"/>
      <c r="QGB319" s="840"/>
      <c r="QGC319" s="840"/>
      <c r="QGD319" s="840"/>
      <c r="QGE319" s="840"/>
      <c r="QGF319" s="840"/>
      <c r="QGG319" s="840"/>
      <c r="QGH319" s="840"/>
      <c r="QGI319" s="840"/>
      <c r="QGJ319" s="840"/>
      <c r="QGK319" s="840"/>
      <c r="QGL319" s="840"/>
      <c r="QGM319" s="840"/>
      <c r="QGN319" s="840"/>
      <c r="QGO319" s="840"/>
      <c r="QGP319" s="840"/>
      <c r="QGQ319" s="840"/>
      <c r="QGR319" s="840"/>
      <c r="QGS319" s="840"/>
      <c r="QGT319" s="840"/>
      <c r="QGU319" s="840"/>
      <c r="QGV319" s="840"/>
      <c r="QGW319" s="840"/>
      <c r="QGX319" s="840"/>
      <c r="QGY319" s="840"/>
      <c r="QGZ319" s="840"/>
      <c r="QHA319" s="840"/>
      <c r="QHB319" s="840"/>
      <c r="QHC319" s="840"/>
      <c r="QHD319" s="840"/>
      <c r="QHE319" s="840"/>
      <c r="QHF319" s="840"/>
      <c r="QHG319" s="840"/>
      <c r="QHH319" s="840"/>
      <c r="QHI319" s="840"/>
      <c r="QHJ319" s="840"/>
      <c r="QHK319" s="840"/>
      <c r="QHL319" s="840"/>
      <c r="QHM319" s="840"/>
      <c r="QHN319" s="840"/>
      <c r="QHO319" s="840"/>
      <c r="QHP319" s="840"/>
      <c r="QHQ319" s="840"/>
      <c r="QHR319" s="840"/>
      <c r="QHS319" s="840"/>
      <c r="QHT319" s="840"/>
      <c r="QHU319" s="840"/>
      <c r="QHV319" s="840"/>
      <c r="QHW319" s="840"/>
      <c r="QHX319" s="840"/>
      <c r="QHY319" s="840"/>
      <c r="QHZ319" s="840"/>
      <c r="QIA319" s="840"/>
      <c r="QIB319" s="840"/>
      <c r="QIC319" s="840"/>
      <c r="QID319" s="840"/>
      <c r="QIE319" s="840"/>
      <c r="QIF319" s="840"/>
      <c r="QIG319" s="840"/>
      <c r="QIH319" s="840"/>
      <c r="QII319" s="840"/>
      <c r="QIJ319" s="840"/>
      <c r="QIK319" s="840"/>
      <c r="QIL319" s="840"/>
      <c r="QIM319" s="840"/>
      <c r="QIN319" s="840"/>
      <c r="QIO319" s="840"/>
      <c r="QIP319" s="840"/>
      <c r="QIQ319" s="840"/>
      <c r="QIR319" s="840"/>
      <c r="QIS319" s="840"/>
      <c r="QIT319" s="840"/>
      <c r="QIU319" s="840"/>
      <c r="QIV319" s="840"/>
      <c r="QIW319" s="840"/>
      <c r="QIX319" s="840"/>
      <c r="QIY319" s="840"/>
      <c r="QIZ319" s="840"/>
      <c r="QJA319" s="840"/>
      <c r="QJB319" s="840"/>
      <c r="QJC319" s="840"/>
      <c r="QJD319" s="840"/>
      <c r="QJE319" s="840"/>
      <c r="QJF319" s="840"/>
      <c r="QJG319" s="840"/>
      <c r="QJH319" s="840"/>
      <c r="QJI319" s="840"/>
      <c r="QJJ319" s="840"/>
      <c r="QJK319" s="840"/>
      <c r="QJL319" s="840"/>
      <c r="QJM319" s="840"/>
      <c r="QJN319" s="840"/>
      <c r="QJO319" s="840"/>
      <c r="QJP319" s="840"/>
      <c r="QJQ319" s="840"/>
      <c r="QJR319" s="840"/>
      <c r="QJS319" s="840"/>
      <c r="QJT319" s="840"/>
      <c r="QJU319" s="840"/>
      <c r="QJV319" s="840"/>
      <c r="QJW319" s="840"/>
      <c r="QJX319" s="840"/>
      <c r="QJY319" s="840"/>
      <c r="QJZ319" s="840"/>
      <c r="QKA319" s="840"/>
      <c r="QKB319" s="840"/>
      <c r="QKC319" s="840"/>
      <c r="QKD319" s="840"/>
      <c r="QKE319" s="840"/>
      <c r="QKF319" s="840"/>
      <c r="QKG319" s="840"/>
      <c r="QKH319" s="840"/>
      <c r="QKI319" s="840"/>
      <c r="QKJ319" s="840"/>
      <c r="QKK319" s="840"/>
      <c r="QKL319" s="840"/>
      <c r="QKM319" s="840"/>
      <c r="QKN319" s="840"/>
      <c r="QKO319" s="840"/>
      <c r="QKP319" s="840"/>
      <c r="QKQ319" s="840"/>
      <c r="QKR319" s="840"/>
      <c r="QKS319" s="840"/>
      <c r="QKT319" s="840"/>
      <c r="QKU319" s="840"/>
      <c r="QKV319" s="840"/>
      <c r="QKW319" s="840"/>
      <c r="QKX319" s="840"/>
      <c r="QKY319" s="840"/>
      <c r="QKZ319" s="840"/>
      <c r="QLA319" s="840"/>
      <c r="QLB319" s="840"/>
      <c r="QLC319" s="840"/>
      <c r="QLD319" s="840"/>
      <c r="QLE319" s="840"/>
      <c r="QLF319" s="840"/>
      <c r="QLG319" s="840"/>
      <c r="QLH319" s="840"/>
      <c r="QLI319" s="840"/>
      <c r="QLJ319" s="840"/>
      <c r="QLK319" s="840"/>
      <c r="QLL319" s="840"/>
      <c r="QLM319" s="840"/>
      <c r="QLN319" s="840"/>
      <c r="QLO319" s="840"/>
      <c r="QLP319" s="840"/>
      <c r="QLQ319" s="840"/>
      <c r="QLR319" s="840"/>
      <c r="QLS319" s="840"/>
      <c r="QLT319" s="840"/>
      <c r="QLU319" s="840"/>
      <c r="QLV319" s="840"/>
      <c r="QLW319" s="840"/>
      <c r="QLX319" s="840"/>
      <c r="QLY319" s="840"/>
      <c r="QLZ319" s="840"/>
      <c r="QMA319" s="840"/>
      <c r="QMB319" s="840"/>
      <c r="QMC319" s="840"/>
      <c r="QMD319" s="840"/>
      <c r="QME319" s="840"/>
      <c r="QMF319" s="840"/>
      <c r="QMG319" s="840"/>
      <c r="QMH319" s="840"/>
      <c r="QMI319" s="840"/>
      <c r="QMJ319" s="840"/>
      <c r="QMK319" s="840"/>
      <c r="QML319" s="840"/>
      <c r="QMM319" s="840"/>
      <c r="QMN319" s="840"/>
      <c r="QMO319" s="840"/>
      <c r="QMP319" s="840"/>
      <c r="QMQ319" s="840"/>
      <c r="QMR319" s="840"/>
      <c r="QMS319" s="840"/>
      <c r="QMT319" s="840"/>
      <c r="QMU319" s="840"/>
      <c r="QMV319" s="840"/>
      <c r="QMW319" s="840"/>
      <c r="QMX319" s="840"/>
      <c r="QMY319" s="840"/>
      <c r="QMZ319" s="840"/>
      <c r="QNA319" s="840"/>
      <c r="QNB319" s="840"/>
      <c r="QNC319" s="840"/>
      <c r="QND319" s="840"/>
      <c r="QNE319" s="840"/>
      <c r="QNF319" s="840"/>
      <c r="QNG319" s="840"/>
      <c r="QNH319" s="840"/>
      <c r="QNI319" s="840"/>
      <c r="QNJ319" s="840"/>
      <c r="QNK319" s="840"/>
      <c r="QNL319" s="840"/>
      <c r="QNM319" s="840"/>
      <c r="QNN319" s="840"/>
      <c r="QNO319" s="840"/>
      <c r="QNP319" s="840"/>
      <c r="QNQ319" s="840"/>
      <c r="QNR319" s="840"/>
      <c r="QNS319" s="840"/>
      <c r="QNT319" s="840"/>
      <c r="QNU319" s="840"/>
      <c r="QNV319" s="840"/>
      <c r="QNW319" s="840"/>
      <c r="QNX319" s="840"/>
      <c r="QNY319" s="840"/>
      <c r="QNZ319" s="840"/>
      <c r="QOA319" s="840"/>
      <c r="QOB319" s="840"/>
      <c r="QOC319" s="840"/>
      <c r="QOD319" s="840"/>
      <c r="QOE319" s="840"/>
      <c r="QOF319" s="840"/>
      <c r="QOG319" s="840"/>
      <c r="QOH319" s="840"/>
      <c r="QOI319" s="840"/>
      <c r="QOJ319" s="840"/>
      <c r="QOK319" s="840"/>
      <c r="QOL319" s="840"/>
      <c r="QOM319" s="840"/>
      <c r="QON319" s="840"/>
      <c r="QOO319" s="840"/>
      <c r="QOP319" s="840"/>
      <c r="QOQ319" s="840"/>
      <c r="QOR319" s="840"/>
      <c r="QOS319" s="840"/>
      <c r="QOT319" s="840"/>
      <c r="QOU319" s="840"/>
      <c r="QOV319" s="840"/>
      <c r="QOW319" s="840"/>
      <c r="QOX319" s="840"/>
      <c r="QOY319" s="840"/>
      <c r="QOZ319" s="840"/>
      <c r="QPA319" s="840"/>
      <c r="QPB319" s="840"/>
      <c r="QPC319" s="840"/>
      <c r="QPD319" s="840"/>
      <c r="QPE319" s="840"/>
      <c r="QPF319" s="840"/>
      <c r="QPG319" s="840"/>
      <c r="QPH319" s="840"/>
      <c r="QPI319" s="840"/>
      <c r="QPJ319" s="840"/>
      <c r="QPK319" s="840"/>
      <c r="QPL319" s="840"/>
      <c r="QPM319" s="840"/>
      <c r="QPN319" s="840"/>
      <c r="QPO319" s="840"/>
      <c r="QPP319" s="840"/>
      <c r="QPQ319" s="840"/>
      <c r="QPR319" s="840"/>
      <c r="QPS319" s="840"/>
      <c r="QPT319" s="840"/>
      <c r="QPU319" s="840"/>
      <c r="QPV319" s="840"/>
      <c r="QPW319" s="840"/>
      <c r="QPX319" s="840"/>
      <c r="QPY319" s="840"/>
      <c r="QPZ319" s="840"/>
      <c r="QQA319" s="840"/>
      <c r="QQB319" s="840"/>
      <c r="QQC319" s="840"/>
      <c r="QQD319" s="840"/>
      <c r="QQE319" s="840"/>
      <c r="QQF319" s="840"/>
      <c r="QQG319" s="840"/>
      <c r="QQH319" s="840"/>
      <c r="QQI319" s="840"/>
      <c r="QQJ319" s="840"/>
      <c r="QQK319" s="840"/>
      <c r="QQL319" s="840"/>
      <c r="QQM319" s="840"/>
      <c r="QQN319" s="840"/>
      <c r="QQO319" s="840"/>
      <c r="QQP319" s="840"/>
      <c r="QQQ319" s="840"/>
      <c r="QQR319" s="840"/>
      <c r="QQS319" s="840"/>
      <c r="QQT319" s="840"/>
      <c r="QQU319" s="840"/>
      <c r="QQV319" s="840"/>
      <c r="QQW319" s="840"/>
      <c r="QQX319" s="840"/>
      <c r="QQY319" s="840"/>
      <c r="QQZ319" s="840"/>
      <c r="QRA319" s="840"/>
      <c r="QRB319" s="840"/>
      <c r="QRC319" s="840"/>
      <c r="QRD319" s="840"/>
      <c r="QRE319" s="840"/>
      <c r="QRF319" s="840"/>
      <c r="QRG319" s="840"/>
      <c r="QRH319" s="840"/>
      <c r="QRI319" s="840"/>
      <c r="QRJ319" s="840"/>
      <c r="QRK319" s="840"/>
      <c r="QRL319" s="840"/>
      <c r="QRM319" s="840"/>
      <c r="QRN319" s="840"/>
      <c r="QRO319" s="840"/>
      <c r="QRP319" s="840"/>
      <c r="QRQ319" s="840"/>
      <c r="QRR319" s="840"/>
      <c r="QRS319" s="840"/>
      <c r="QRT319" s="840"/>
      <c r="QRU319" s="840"/>
      <c r="QRV319" s="840"/>
      <c r="QRW319" s="840"/>
      <c r="QRX319" s="840"/>
      <c r="QRY319" s="840"/>
      <c r="QRZ319" s="840"/>
      <c r="QSA319" s="840"/>
      <c r="QSB319" s="840"/>
      <c r="QSC319" s="840"/>
      <c r="QSD319" s="840"/>
      <c r="QSE319" s="840"/>
      <c r="QSF319" s="840"/>
      <c r="QSG319" s="840"/>
      <c r="QSH319" s="840"/>
      <c r="QSI319" s="840"/>
      <c r="QSJ319" s="840"/>
      <c r="QSK319" s="840"/>
      <c r="QSL319" s="840"/>
      <c r="QSM319" s="840"/>
      <c r="QSN319" s="840"/>
      <c r="QSO319" s="840"/>
      <c r="QSP319" s="840"/>
      <c r="QSQ319" s="840"/>
      <c r="QSR319" s="840"/>
      <c r="QSS319" s="840"/>
      <c r="QST319" s="840"/>
      <c r="QSU319" s="840"/>
      <c r="QSV319" s="840"/>
      <c r="QSW319" s="840"/>
      <c r="QSX319" s="840"/>
      <c r="QSY319" s="840"/>
      <c r="QSZ319" s="840"/>
      <c r="QTA319" s="840"/>
      <c r="QTB319" s="840"/>
      <c r="QTC319" s="840"/>
      <c r="QTD319" s="840"/>
      <c r="QTE319" s="840"/>
      <c r="QTF319" s="840"/>
      <c r="QTG319" s="840"/>
      <c r="QTH319" s="840"/>
      <c r="QTI319" s="840"/>
      <c r="QTJ319" s="840"/>
      <c r="QTK319" s="840"/>
      <c r="QTL319" s="840"/>
      <c r="QTM319" s="840"/>
      <c r="QTN319" s="840"/>
      <c r="QTO319" s="840"/>
      <c r="QTP319" s="840"/>
      <c r="QTQ319" s="840"/>
      <c r="QTR319" s="840"/>
      <c r="QTS319" s="840"/>
      <c r="QTT319" s="840"/>
      <c r="QTU319" s="840"/>
      <c r="QTV319" s="840"/>
      <c r="QTW319" s="840"/>
      <c r="QTX319" s="840"/>
      <c r="QTY319" s="840"/>
      <c r="QTZ319" s="840"/>
      <c r="QUA319" s="840"/>
      <c r="QUB319" s="840"/>
      <c r="QUC319" s="840"/>
      <c r="QUD319" s="840"/>
      <c r="QUE319" s="840"/>
      <c r="QUF319" s="840"/>
      <c r="QUG319" s="840"/>
      <c r="QUH319" s="840"/>
      <c r="QUI319" s="840"/>
      <c r="QUJ319" s="840"/>
      <c r="QUK319" s="840"/>
      <c r="QUL319" s="840"/>
      <c r="QUM319" s="840"/>
      <c r="QUN319" s="840"/>
      <c r="QUO319" s="840"/>
      <c r="QUP319" s="840"/>
      <c r="QUQ319" s="840"/>
      <c r="QUR319" s="840"/>
      <c r="QUS319" s="840"/>
      <c r="QUT319" s="840"/>
      <c r="QUU319" s="840"/>
      <c r="QUV319" s="840"/>
      <c r="QUW319" s="840"/>
      <c r="QUX319" s="840"/>
      <c r="QUY319" s="840"/>
      <c r="QUZ319" s="840"/>
      <c r="QVA319" s="840"/>
      <c r="QVB319" s="840"/>
      <c r="QVC319" s="840"/>
      <c r="QVD319" s="840"/>
      <c r="QVE319" s="840"/>
      <c r="QVF319" s="840"/>
      <c r="QVG319" s="840"/>
      <c r="QVH319" s="840"/>
      <c r="QVI319" s="840"/>
      <c r="QVJ319" s="840"/>
      <c r="QVK319" s="840"/>
      <c r="QVL319" s="840"/>
      <c r="QVM319" s="840"/>
      <c r="QVN319" s="840"/>
      <c r="QVO319" s="840"/>
      <c r="QVP319" s="840"/>
      <c r="QVQ319" s="840"/>
      <c r="QVR319" s="840"/>
      <c r="QVS319" s="840"/>
      <c r="QVT319" s="840"/>
      <c r="QVU319" s="840"/>
      <c r="QVV319" s="840"/>
      <c r="QVW319" s="840"/>
      <c r="QVX319" s="840"/>
      <c r="QVY319" s="840"/>
      <c r="QVZ319" s="840"/>
      <c r="QWA319" s="840"/>
      <c r="QWB319" s="840"/>
      <c r="QWC319" s="840"/>
      <c r="QWD319" s="840"/>
      <c r="QWE319" s="840"/>
      <c r="QWF319" s="840"/>
      <c r="QWG319" s="840"/>
      <c r="QWH319" s="840"/>
      <c r="QWI319" s="840"/>
      <c r="QWJ319" s="840"/>
      <c r="QWK319" s="840"/>
      <c r="QWL319" s="840"/>
      <c r="QWM319" s="840"/>
      <c r="QWN319" s="840"/>
      <c r="QWO319" s="840"/>
      <c r="QWP319" s="840"/>
      <c r="QWQ319" s="840"/>
      <c r="QWR319" s="840"/>
      <c r="QWS319" s="840"/>
      <c r="QWT319" s="840"/>
      <c r="QWU319" s="840"/>
      <c r="QWV319" s="840"/>
      <c r="QWW319" s="840"/>
      <c r="QWX319" s="840"/>
      <c r="QWY319" s="840"/>
      <c r="QWZ319" s="840"/>
      <c r="QXA319" s="840"/>
      <c r="QXB319" s="840"/>
      <c r="QXC319" s="840"/>
      <c r="QXD319" s="840"/>
      <c r="QXE319" s="840"/>
      <c r="QXF319" s="840"/>
      <c r="QXG319" s="840"/>
      <c r="QXH319" s="840"/>
      <c r="QXI319" s="840"/>
      <c r="QXJ319" s="840"/>
      <c r="QXK319" s="840"/>
      <c r="QXL319" s="840"/>
      <c r="QXM319" s="840"/>
      <c r="QXN319" s="840"/>
      <c r="QXO319" s="840"/>
      <c r="QXP319" s="840"/>
      <c r="QXQ319" s="840"/>
      <c r="QXR319" s="840"/>
      <c r="QXS319" s="840"/>
      <c r="QXT319" s="840"/>
      <c r="QXU319" s="840"/>
      <c r="QXV319" s="840"/>
      <c r="QXW319" s="840"/>
      <c r="QXX319" s="840"/>
      <c r="QXY319" s="840"/>
      <c r="QXZ319" s="840"/>
      <c r="QYA319" s="840"/>
      <c r="QYB319" s="840"/>
      <c r="QYC319" s="840"/>
      <c r="QYD319" s="840"/>
      <c r="QYE319" s="840"/>
      <c r="QYF319" s="840"/>
      <c r="QYG319" s="840"/>
      <c r="QYH319" s="840"/>
      <c r="QYI319" s="840"/>
      <c r="QYJ319" s="840"/>
      <c r="QYK319" s="840"/>
      <c r="QYL319" s="840"/>
      <c r="QYM319" s="840"/>
      <c r="QYN319" s="840"/>
      <c r="QYO319" s="840"/>
      <c r="QYP319" s="840"/>
      <c r="QYQ319" s="840"/>
      <c r="QYR319" s="840"/>
      <c r="QYS319" s="840"/>
      <c r="QYT319" s="840"/>
      <c r="QYU319" s="840"/>
      <c r="QYV319" s="840"/>
      <c r="QYW319" s="840"/>
      <c r="QYX319" s="840"/>
      <c r="QYY319" s="840"/>
      <c r="QYZ319" s="840"/>
      <c r="QZA319" s="840"/>
      <c r="QZB319" s="840"/>
      <c r="QZC319" s="840"/>
      <c r="QZD319" s="840"/>
      <c r="QZE319" s="840"/>
      <c r="QZF319" s="840"/>
      <c r="QZG319" s="840"/>
      <c r="QZH319" s="840"/>
      <c r="QZI319" s="840"/>
      <c r="QZJ319" s="840"/>
      <c r="QZK319" s="840"/>
      <c r="QZL319" s="840"/>
      <c r="QZM319" s="840"/>
      <c r="QZN319" s="840"/>
      <c r="QZO319" s="840"/>
      <c r="QZP319" s="840"/>
      <c r="QZQ319" s="840"/>
      <c r="QZR319" s="840"/>
      <c r="QZS319" s="840"/>
      <c r="QZT319" s="840"/>
      <c r="QZU319" s="840"/>
      <c r="QZV319" s="840"/>
      <c r="QZW319" s="840"/>
      <c r="QZX319" s="840"/>
      <c r="QZY319" s="840"/>
      <c r="QZZ319" s="840"/>
      <c r="RAA319" s="840"/>
      <c r="RAB319" s="840"/>
      <c r="RAC319" s="840"/>
      <c r="RAD319" s="840"/>
      <c r="RAE319" s="840"/>
      <c r="RAF319" s="840"/>
      <c r="RAG319" s="840"/>
      <c r="RAH319" s="840"/>
      <c r="RAI319" s="840"/>
      <c r="RAJ319" s="840"/>
      <c r="RAK319" s="840"/>
      <c r="RAL319" s="840"/>
      <c r="RAM319" s="840"/>
      <c r="RAN319" s="840"/>
      <c r="RAO319" s="840"/>
      <c r="RAP319" s="840"/>
      <c r="RAQ319" s="840"/>
      <c r="RAR319" s="840"/>
      <c r="RAS319" s="840"/>
      <c r="RAT319" s="840"/>
      <c r="RAU319" s="840"/>
      <c r="RAV319" s="840"/>
      <c r="RAW319" s="840"/>
      <c r="RAX319" s="840"/>
      <c r="RAY319" s="840"/>
      <c r="RAZ319" s="840"/>
      <c r="RBA319" s="840"/>
      <c r="RBB319" s="840"/>
      <c r="RBC319" s="840"/>
      <c r="RBD319" s="840"/>
      <c r="RBE319" s="840"/>
      <c r="RBF319" s="840"/>
      <c r="RBG319" s="840"/>
      <c r="RBH319" s="840"/>
      <c r="RBI319" s="840"/>
      <c r="RBJ319" s="840"/>
      <c r="RBK319" s="840"/>
      <c r="RBL319" s="840"/>
      <c r="RBM319" s="840"/>
      <c r="RBN319" s="840"/>
      <c r="RBO319" s="840"/>
      <c r="RBP319" s="840"/>
      <c r="RBQ319" s="840"/>
      <c r="RBR319" s="840"/>
      <c r="RBS319" s="840"/>
      <c r="RBT319" s="840"/>
      <c r="RBU319" s="840"/>
      <c r="RBV319" s="840"/>
      <c r="RBW319" s="840"/>
      <c r="RBX319" s="840"/>
      <c r="RBY319" s="840"/>
      <c r="RBZ319" s="840"/>
      <c r="RCA319" s="840"/>
      <c r="RCB319" s="840"/>
      <c r="RCC319" s="840"/>
      <c r="RCD319" s="840"/>
      <c r="RCE319" s="840"/>
      <c r="RCF319" s="840"/>
      <c r="RCG319" s="840"/>
      <c r="RCH319" s="840"/>
      <c r="RCI319" s="840"/>
      <c r="RCJ319" s="840"/>
      <c r="RCK319" s="840"/>
      <c r="RCL319" s="840"/>
      <c r="RCM319" s="840"/>
      <c r="RCN319" s="840"/>
      <c r="RCO319" s="840"/>
      <c r="RCP319" s="840"/>
      <c r="RCQ319" s="840"/>
      <c r="RCR319" s="840"/>
      <c r="RCS319" s="840"/>
      <c r="RCT319" s="840"/>
      <c r="RCU319" s="840"/>
      <c r="RCV319" s="840"/>
      <c r="RCW319" s="840"/>
      <c r="RCX319" s="840"/>
      <c r="RCY319" s="840"/>
      <c r="RCZ319" s="840"/>
      <c r="RDA319" s="840"/>
      <c r="RDB319" s="840"/>
      <c r="RDC319" s="840"/>
      <c r="RDD319" s="840"/>
      <c r="RDE319" s="840"/>
      <c r="RDF319" s="840"/>
      <c r="RDG319" s="840"/>
      <c r="RDH319" s="840"/>
      <c r="RDI319" s="840"/>
      <c r="RDJ319" s="840"/>
      <c r="RDK319" s="840"/>
      <c r="RDL319" s="840"/>
      <c r="RDM319" s="840"/>
      <c r="RDN319" s="840"/>
      <c r="RDO319" s="840"/>
      <c r="RDP319" s="840"/>
      <c r="RDQ319" s="840"/>
      <c r="RDR319" s="840"/>
      <c r="RDS319" s="840"/>
      <c r="RDT319" s="840"/>
      <c r="RDU319" s="840"/>
      <c r="RDV319" s="840"/>
      <c r="RDW319" s="840"/>
      <c r="RDX319" s="840"/>
      <c r="RDY319" s="840"/>
      <c r="RDZ319" s="840"/>
      <c r="REA319" s="840"/>
      <c r="REB319" s="840"/>
      <c r="REC319" s="840"/>
      <c r="RED319" s="840"/>
      <c r="REE319" s="840"/>
      <c r="REF319" s="840"/>
      <c r="REG319" s="840"/>
      <c r="REH319" s="840"/>
      <c r="REI319" s="840"/>
      <c r="REJ319" s="840"/>
      <c r="REK319" s="840"/>
      <c r="REL319" s="840"/>
      <c r="REM319" s="840"/>
      <c r="REN319" s="840"/>
      <c r="REO319" s="840"/>
      <c r="REP319" s="840"/>
      <c r="REQ319" s="840"/>
      <c r="RER319" s="840"/>
      <c r="RES319" s="840"/>
      <c r="RET319" s="840"/>
      <c r="REU319" s="840"/>
      <c r="REV319" s="840"/>
      <c r="REW319" s="840"/>
      <c r="REX319" s="840"/>
      <c r="REY319" s="840"/>
      <c r="REZ319" s="840"/>
      <c r="RFA319" s="840"/>
      <c r="RFB319" s="840"/>
      <c r="RFC319" s="840"/>
      <c r="RFD319" s="840"/>
      <c r="RFE319" s="840"/>
      <c r="RFF319" s="840"/>
      <c r="RFG319" s="840"/>
      <c r="RFH319" s="840"/>
      <c r="RFI319" s="840"/>
      <c r="RFJ319" s="840"/>
      <c r="RFK319" s="840"/>
      <c r="RFL319" s="840"/>
      <c r="RFM319" s="840"/>
      <c r="RFN319" s="840"/>
      <c r="RFO319" s="840"/>
      <c r="RFP319" s="840"/>
      <c r="RFQ319" s="840"/>
      <c r="RFR319" s="840"/>
      <c r="RFS319" s="840"/>
      <c r="RFT319" s="840"/>
      <c r="RFU319" s="840"/>
      <c r="RFV319" s="840"/>
      <c r="RFW319" s="840"/>
      <c r="RFX319" s="840"/>
      <c r="RFY319" s="840"/>
      <c r="RFZ319" s="840"/>
      <c r="RGA319" s="840"/>
      <c r="RGB319" s="840"/>
      <c r="RGC319" s="840"/>
      <c r="RGD319" s="840"/>
      <c r="RGE319" s="840"/>
      <c r="RGF319" s="840"/>
      <c r="RGG319" s="840"/>
      <c r="RGH319" s="840"/>
      <c r="RGI319" s="840"/>
      <c r="RGJ319" s="840"/>
      <c r="RGK319" s="840"/>
      <c r="RGL319" s="840"/>
      <c r="RGM319" s="840"/>
      <c r="RGN319" s="840"/>
      <c r="RGO319" s="840"/>
      <c r="RGP319" s="840"/>
      <c r="RGQ319" s="840"/>
      <c r="RGR319" s="840"/>
      <c r="RGS319" s="840"/>
      <c r="RGT319" s="840"/>
      <c r="RGU319" s="840"/>
      <c r="RGV319" s="840"/>
      <c r="RGW319" s="840"/>
      <c r="RGX319" s="840"/>
      <c r="RGY319" s="840"/>
      <c r="RGZ319" s="840"/>
      <c r="RHA319" s="840"/>
      <c r="RHB319" s="840"/>
      <c r="RHC319" s="840"/>
      <c r="RHD319" s="840"/>
      <c r="RHE319" s="840"/>
      <c r="RHF319" s="840"/>
      <c r="RHG319" s="840"/>
      <c r="RHH319" s="840"/>
      <c r="RHI319" s="840"/>
      <c r="RHJ319" s="840"/>
      <c r="RHK319" s="840"/>
      <c r="RHL319" s="840"/>
      <c r="RHM319" s="840"/>
      <c r="RHN319" s="840"/>
      <c r="RHO319" s="840"/>
      <c r="RHP319" s="840"/>
      <c r="RHQ319" s="840"/>
      <c r="RHR319" s="840"/>
      <c r="RHS319" s="840"/>
      <c r="RHT319" s="840"/>
      <c r="RHU319" s="840"/>
      <c r="RHV319" s="840"/>
      <c r="RHW319" s="840"/>
      <c r="RHX319" s="840"/>
      <c r="RHY319" s="840"/>
      <c r="RHZ319" s="840"/>
      <c r="RIA319" s="840"/>
      <c r="RIB319" s="840"/>
      <c r="RIC319" s="840"/>
      <c r="RID319" s="840"/>
      <c r="RIE319" s="840"/>
      <c r="RIF319" s="840"/>
      <c r="RIG319" s="840"/>
      <c r="RIH319" s="840"/>
      <c r="RII319" s="840"/>
      <c r="RIJ319" s="840"/>
      <c r="RIK319" s="840"/>
      <c r="RIL319" s="840"/>
      <c r="RIM319" s="840"/>
      <c r="RIN319" s="840"/>
      <c r="RIO319" s="840"/>
      <c r="RIP319" s="840"/>
      <c r="RIQ319" s="840"/>
      <c r="RIR319" s="840"/>
      <c r="RIS319" s="840"/>
      <c r="RIT319" s="840"/>
      <c r="RIU319" s="840"/>
      <c r="RIV319" s="840"/>
      <c r="RIW319" s="840"/>
      <c r="RIX319" s="840"/>
      <c r="RIY319" s="840"/>
      <c r="RIZ319" s="840"/>
      <c r="RJA319" s="840"/>
      <c r="RJB319" s="840"/>
      <c r="RJC319" s="840"/>
      <c r="RJD319" s="840"/>
      <c r="RJE319" s="840"/>
      <c r="RJF319" s="840"/>
      <c r="RJG319" s="840"/>
      <c r="RJH319" s="840"/>
      <c r="RJI319" s="840"/>
      <c r="RJJ319" s="840"/>
      <c r="RJK319" s="840"/>
      <c r="RJL319" s="840"/>
      <c r="RJM319" s="840"/>
      <c r="RJN319" s="840"/>
      <c r="RJO319" s="840"/>
      <c r="RJP319" s="840"/>
      <c r="RJQ319" s="840"/>
      <c r="RJR319" s="840"/>
      <c r="RJS319" s="840"/>
      <c r="RJT319" s="840"/>
      <c r="RJU319" s="840"/>
      <c r="RJV319" s="840"/>
      <c r="RJW319" s="840"/>
      <c r="RJX319" s="840"/>
      <c r="RJY319" s="840"/>
      <c r="RJZ319" s="840"/>
      <c r="RKA319" s="840"/>
      <c r="RKB319" s="840"/>
      <c r="RKC319" s="840"/>
      <c r="RKD319" s="840"/>
      <c r="RKE319" s="840"/>
      <c r="RKF319" s="840"/>
      <c r="RKG319" s="840"/>
      <c r="RKH319" s="840"/>
      <c r="RKI319" s="840"/>
      <c r="RKJ319" s="840"/>
      <c r="RKK319" s="840"/>
      <c r="RKL319" s="840"/>
      <c r="RKM319" s="840"/>
      <c r="RKN319" s="840"/>
      <c r="RKO319" s="840"/>
      <c r="RKP319" s="840"/>
      <c r="RKQ319" s="840"/>
      <c r="RKR319" s="840"/>
      <c r="RKS319" s="840"/>
      <c r="RKT319" s="840"/>
      <c r="RKU319" s="840"/>
      <c r="RKV319" s="840"/>
      <c r="RKW319" s="840"/>
      <c r="RKX319" s="840"/>
      <c r="RKY319" s="840"/>
      <c r="RKZ319" s="840"/>
      <c r="RLA319" s="840"/>
      <c r="RLB319" s="840"/>
      <c r="RLC319" s="840"/>
      <c r="RLD319" s="840"/>
      <c r="RLE319" s="840"/>
      <c r="RLF319" s="840"/>
      <c r="RLG319" s="840"/>
      <c r="RLH319" s="840"/>
      <c r="RLI319" s="840"/>
      <c r="RLJ319" s="840"/>
      <c r="RLK319" s="840"/>
      <c r="RLL319" s="840"/>
      <c r="RLM319" s="840"/>
      <c r="RLN319" s="840"/>
      <c r="RLO319" s="840"/>
      <c r="RLP319" s="840"/>
      <c r="RLQ319" s="840"/>
      <c r="RLR319" s="840"/>
      <c r="RLS319" s="840"/>
      <c r="RLT319" s="840"/>
      <c r="RLU319" s="840"/>
      <c r="RLV319" s="840"/>
      <c r="RLW319" s="840"/>
      <c r="RLX319" s="840"/>
      <c r="RLY319" s="840"/>
      <c r="RLZ319" s="840"/>
      <c r="RMA319" s="840"/>
      <c r="RMB319" s="840"/>
      <c r="RMC319" s="840"/>
      <c r="RMD319" s="840"/>
      <c r="RME319" s="840"/>
      <c r="RMF319" s="840"/>
      <c r="RMG319" s="840"/>
      <c r="RMH319" s="840"/>
      <c r="RMI319" s="840"/>
      <c r="RMJ319" s="840"/>
      <c r="RMK319" s="840"/>
      <c r="RML319" s="840"/>
      <c r="RMM319" s="840"/>
      <c r="RMN319" s="840"/>
      <c r="RMO319" s="840"/>
      <c r="RMP319" s="840"/>
      <c r="RMQ319" s="840"/>
      <c r="RMR319" s="840"/>
      <c r="RMS319" s="840"/>
      <c r="RMT319" s="840"/>
      <c r="RMU319" s="840"/>
      <c r="RMV319" s="840"/>
      <c r="RMW319" s="840"/>
      <c r="RMX319" s="840"/>
      <c r="RMY319" s="840"/>
      <c r="RMZ319" s="840"/>
      <c r="RNA319" s="840"/>
      <c r="RNB319" s="840"/>
      <c r="RNC319" s="840"/>
      <c r="RND319" s="840"/>
      <c r="RNE319" s="840"/>
      <c r="RNF319" s="840"/>
      <c r="RNG319" s="840"/>
      <c r="RNH319" s="840"/>
      <c r="RNI319" s="840"/>
      <c r="RNJ319" s="840"/>
      <c r="RNK319" s="840"/>
      <c r="RNL319" s="840"/>
      <c r="RNM319" s="840"/>
      <c r="RNN319" s="840"/>
      <c r="RNO319" s="840"/>
      <c r="RNP319" s="840"/>
      <c r="RNQ319" s="840"/>
      <c r="RNR319" s="840"/>
      <c r="RNS319" s="840"/>
      <c r="RNT319" s="840"/>
      <c r="RNU319" s="840"/>
      <c r="RNV319" s="840"/>
      <c r="RNW319" s="840"/>
      <c r="RNX319" s="840"/>
      <c r="RNY319" s="840"/>
      <c r="RNZ319" s="840"/>
      <c r="ROA319" s="840"/>
      <c r="ROB319" s="840"/>
      <c r="ROC319" s="840"/>
      <c r="ROD319" s="840"/>
      <c r="ROE319" s="840"/>
      <c r="ROF319" s="840"/>
      <c r="ROG319" s="840"/>
      <c r="ROH319" s="840"/>
      <c r="ROI319" s="840"/>
      <c r="ROJ319" s="840"/>
      <c r="ROK319" s="840"/>
      <c r="ROL319" s="840"/>
      <c r="ROM319" s="840"/>
      <c r="RON319" s="840"/>
      <c r="ROO319" s="840"/>
      <c r="ROP319" s="840"/>
      <c r="ROQ319" s="840"/>
      <c r="ROR319" s="840"/>
      <c r="ROS319" s="840"/>
      <c r="ROT319" s="840"/>
      <c r="ROU319" s="840"/>
      <c r="ROV319" s="840"/>
      <c r="ROW319" s="840"/>
      <c r="ROX319" s="840"/>
      <c r="ROY319" s="840"/>
      <c r="ROZ319" s="840"/>
      <c r="RPA319" s="840"/>
      <c r="RPB319" s="840"/>
      <c r="RPC319" s="840"/>
      <c r="RPD319" s="840"/>
      <c r="RPE319" s="840"/>
      <c r="RPF319" s="840"/>
      <c r="RPG319" s="840"/>
      <c r="RPH319" s="840"/>
      <c r="RPI319" s="840"/>
      <c r="RPJ319" s="840"/>
      <c r="RPK319" s="840"/>
      <c r="RPL319" s="840"/>
      <c r="RPM319" s="840"/>
      <c r="RPN319" s="840"/>
      <c r="RPO319" s="840"/>
      <c r="RPP319" s="840"/>
      <c r="RPQ319" s="840"/>
      <c r="RPR319" s="840"/>
      <c r="RPS319" s="840"/>
      <c r="RPT319" s="840"/>
      <c r="RPU319" s="840"/>
      <c r="RPV319" s="840"/>
      <c r="RPW319" s="840"/>
      <c r="RPX319" s="840"/>
      <c r="RPY319" s="840"/>
      <c r="RPZ319" s="840"/>
      <c r="RQA319" s="840"/>
      <c r="RQB319" s="840"/>
      <c r="RQC319" s="840"/>
      <c r="RQD319" s="840"/>
      <c r="RQE319" s="840"/>
      <c r="RQF319" s="840"/>
      <c r="RQG319" s="840"/>
      <c r="RQH319" s="840"/>
      <c r="RQI319" s="840"/>
      <c r="RQJ319" s="840"/>
      <c r="RQK319" s="840"/>
      <c r="RQL319" s="840"/>
      <c r="RQM319" s="840"/>
      <c r="RQN319" s="840"/>
      <c r="RQO319" s="840"/>
      <c r="RQP319" s="840"/>
      <c r="RQQ319" s="840"/>
      <c r="RQR319" s="840"/>
      <c r="RQS319" s="840"/>
      <c r="RQT319" s="840"/>
      <c r="RQU319" s="840"/>
      <c r="RQV319" s="840"/>
      <c r="RQW319" s="840"/>
      <c r="RQX319" s="840"/>
      <c r="RQY319" s="840"/>
      <c r="RQZ319" s="840"/>
      <c r="RRA319" s="840"/>
      <c r="RRB319" s="840"/>
      <c r="RRC319" s="840"/>
      <c r="RRD319" s="840"/>
      <c r="RRE319" s="840"/>
      <c r="RRF319" s="840"/>
      <c r="RRG319" s="840"/>
      <c r="RRH319" s="840"/>
      <c r="RRI319" s="840"/>
      <c r="RRJ319" s="840"/>
      <c r="RRK319" s="840"/>
      <c r="RRL319" s="840"/>
      <c r="RRM319" s="840"/>
      <c r="RRN319" s="840"/>
      <c r="RRO319" s="840"/>
      <c r="RRP319" s="840"/>
      <c r="RRQ319" s="840"/>
      <c r="RRR319" s="840"/>
      <c r="RRS319" s="840"/>
      <c r="RRT319" s="840"/>
      <c r="RRU319" s="840"/>
      <c r="RRV319" s="840"/>
      <c r="RRW319" s="840"/>
      <c r="RRX319" s="840"/>
      <c r="RRY319" s="840"/>
      <c r="RRZ319" s="840"/>
      <c r="RSA319" s="840"/>
      <c r="RSB319" s="840"/>
      <c r="RSC319" s="840"/>
      <c r="RSD319" s="840"/>
      <c r="RSE319" s="840"/>
      <c r="RSF319" s="840"/>
      <c r="RSG319" s="840"/>
      <c r="RSH319" s="840"/>
      <c r="RSI319" s="840"/>
      <c r="RSJ319" s="840"/>
      <c r="RSK319" s="840"/>
      <c r="RSL319" s="840"/>
      <c r="RSM319" s="840"/>
      <c r="RSN319" s="840"/>
      <c r="RSO319" s="840"/>
      <c r="RSP319" s="840"/>
      <c r="RSQ319" s="840"/>
      <c r="RSR319" s="840"/>
      <c r="RSS319" s="840"/>
      <c r="RST319" s="840"/>
      <c r="RSU319" s="840"/>
      <c r="RSV319" s="840"/>
      <c r="RSW319" s="840"/>
      <c r="RSX319" s="840"/>
      <c r="RSY319" s="840"/>
      <c r="RSZ319" s="840"/>
      <c r="RTA319" s="840"/>
      <c r="RTB319" s="840"/>
      <c r="RTC319" s="840"/>
      <c r="RTD319" s="840"/>
      <c r="RTE319" s="840"/>
      <c r="RTF319" s="840"/>
      <c r="RTG319" s="840"/>
      <c r="RTH319" s="840"/>
      <c r="RTI319" s="840"/>
      <c r="RTJ319" s="840"/>
      <c r="RTK319" s="840"/>
      <c r="RTL319" s="840"/>
      <c r="RTM319" s="840"/>
      <c r="RTN319" s="840"/>
      <c r="RTO319" s="840"/>
      <c r="RTP319" s="840"/>
      <c r="RTQ319" s="840"/>
      <c r="RTR319" s="840"/>
      <c r="RTS319" s="840"/>
      <c r="RTT319" s="840"/>
      <c r="RTU319" s="840"/>
      <c r="RTV319" s="840"/>
      <c r="RTW319" s="840"/>
      <c r="RTX319" s="840"/>
      <c r="RTY319" s="840"/>
      <c r="RTZ319" s="840"/>
      <c r="RUA319" s="840"/>
      <c r="RUB319" s="840"/>
      <c r="RUC319" s="840"/>
      <c r="RUD319" s="840"/>
      <c r="RUE319" s="840"/>
      <c r="RUF319" s="840"/>
      <c r="RUG319" s="840"/>
      <c r="RUH319" s="840"/>
      <c r="RUI319" s="840"/>
      <c r="RUJ319" s="840"/>
      <c r="RUK319" s="840"/>
      <c r="RUL319" s="840"/>
      <c r="RUM319" s="840"/>
      <c r="RUN319" s="840"/>
      <c r="RUO319" s="840"/>
      <c r="RUP319" s="840"/>
      <c r="RUQ319" s="840"/>
      <c r="RUR319" s="840"/>
      <c r="RUS319" s="840"/>
      <c r="RUT319" s="840"/>
      <c r="RUU319" s="840"/>
      <c r="RUV319" s="840"/>
      <c r="RUW319" s="840"/>
      <c r="RUX319" s="840"/>
      <c r="RUY319" s="840"/>
      <c r="RUZ319" s="840"/>
      <c r="RVA319" s="840"/>
      <c r="RVB319" s="840"/>
      <c r="RVC319" s="840"/>
      <c r="RVD319" s="840"/>
      <c r="RVE319" s="840"/>
      <c r="RVF319" s="840"/>
      <c r="RVG319" s="840"/>
      <c r="RVH319" s="840"/>
      <c r="RVI319" s="840"/>
      <c r="RVJ319" s="840"/>
      <c r="RVK319" s="840"/>
      <c r="RVL319" s="840"/>
      <c r="RVM319" s="840"/>
      <c r="RVN319" s="840"/>
      <c r="RVO319" s="840"/>
      <c r="RVP319" s="840"/>
      <c r="RVQ319" s="840"/>
      <c r="RVR319" s="840"/>
      <c r="RVS319" s="840"/>
      <c r="RVT319" s="840"/>
      <c r="RVU319" s="840"/>
      <c r="RVV319" s="840"/>
      <c r="RVW319" s="840"/>
      <c r="RVX319" s="840"/>
      <c r="RVY319" s="840"/>
      <c r="RVZ319" s="840"/>
      <c r="RWA319" s="840"/>
      <c r="RWB319" s="840"/>
      <c r="RWC319" s="840"/>
      <c r="RWD319" s="840"/>
      <c r="RWE319" s="840"/>
      <c r="RWF319" s="840"/>
      <c r="RWG319" s="840"/>
      <c r="RWH319" s="840"/>
      <c r="RWI319" s="840"/>
      <c r="RWJ319" s="840"/>
      <c r="RWK319" s="840"/>
      <c r="RWL319" s="840"/>
      <c r="RWM319" s="840"/>
      <c r="RWN319" s="840"/>
      <c r="RWO319" s="840"/>
      <c r="RWP319" s="840"/>
      <c r="RWQ319" s="840"/>
      <c r="RWR319" s="840"/>
      <c r="RWS319" s="840"/>
      <c r="RWT319" s="840"/>
      <c r="RWU319" s="840"/>
      <c r="RWV319" s="840"/>
      <c r="RWW319" s="840"/>
      <c r="RWX319" s="840"/>
      <c r="RWY319" s="840"/>
      <c r="RWZ319" s="840"/>
      <c r="RXA319" s="840"/>
      <c r="RXB319" s="840"/>
      <c r="RXC319" s="840"/>
      <c r="RXD319" s="840"/>
      <c r="RXE319" s="840"/>
      <c r="RXF319" s="840"/>
      <c r="RXG319" s="840"/>
      <c r="RXH319" s="840"/>
      <c r="RXI319" s="840"/>
      <c r="RXJ319" s="840"/>
      <c r="RXK319" s="840"/>
      <c r="RXL319" s="840"/>
      <c r="RXM319" s="840"/>
      <c r="RXN319" s="840"/>
      <c r="RXO319" s="840"/>
      <c r="RXP319" s="840"/>
      <c r="RXQ319" s="840"/>
      <c r="RXR319" s="840"/>
      <c r="RXS319" s="840"/>
      <c r="RXT319" s="840"/>
      <c r="RXU319" s="840"/>
      <c r="RXV319" s="840"/>
      <c r="RXW319" s="840"/>
      <c r="RXX319" s="840"/>
      <c r="RXY319" s="840"/>
      <c r="RXZ319" s="840"/>
      <c r="RYA319" s="840"/>
      <c r="RYB319" s="840"/>
      <c r="RYC319" s="840"/>
      <c r="RYD319" s="840"/>
      <c r="RYE319" s="840"/>
      <c r="RYF319" s="840"/>
      <c r="RYG319" s="840"/>
      <c r="RYH319" s="840"/>
      <c r="RYI319" s="840"/>
      <c r="RYJ319" s="840"/>
      <c r="RYK319" s="840"/>
      <c r="RYL319" s="840"/>
      <c r="RYM319" s="840"/>
      <c r="RYN319" s="840"/>
      <c r="RYO319" s="840"/>
      <c r="RYP319" s="840"/>
      <c r="RYQ319" s="840"/>
      <c r="RYR319" s="840"/>
      <c r="RYS319" s="840"/>
      <c r="RYT319" s="840"/>
      <c r="RYU319" s="840"/>
      <c r="RYV319" s="840"/>
      <c r="RYW319" s="840"/>
      <c r="RYX319" s="840"/>
      <c r="RYY319" s="840"/>
      <c r="RYZ319" s="840"/>
      <c r="RZA319" s="840"/>
      <c r="RZB319" s="840"/>
      <c r="RZC319" s="840"/>
      <c r="RZD319" s="840"/>
      <c r="RZE319" s="840"/>
      <c r="RZF319" s="840"/>
      <c r="RZG319" s="840"/>
      <c r="RZH319" s="840"/>
      <c r="RZI319" s="840"/>
      <c r="RZJ319" s="840"/>
      <c r="RZK319" s="840"/>
      <c r="RZL319" s="840"/>
      <c r="RZM319" s="840"/>
      <c r="RZN319" s="840"/>
      <c r="RZO319" s="840"/>
      <c r="RZP319" s="840"/>
      <c r="RZQ319" s="840"/>
      <c r="RZR319" s="840"/>
      <c r="RZS319" s="840"/>
      <c r="RZT319" s="840"/>
      <c r="RZU319" s="840"/>
      <c r="RZV319" s="840"/>
      <c r="RZW319" s="840"/>
      <c r="RZX319" s="840"/>
      <c r="RZY319" s="840"/>
      <c r="RZZ319" s="840"/>
      <c r="SAA319" s="840"/>
      <c r="SAB319" s="840"/>
      <c r="SAC319" s="840"/>
      <c r="SAD319" s="840"/>
      <c r="SAE319" s="840"/>
      <c r="SAF319" s="840"/>
      <c r="SAG319" s="840"/>
      <c r="SAH319" s="840"/>
      <c r="SAI319" s="840"/>
      <c r="SAJ319" s="840"/>
      <c r="SAK319" s="840"/>
      <c r="SAL319" s="840"/>
      <c r="SAM319" s="840"/>
      <c r="SAN319" s="840"/>
      <c r="SAO319" s="840"/>
      <c r="SAP319" s="840"/>
      <c r="SAQ319" s="840"/>
      <c r="SAR319" s="840"/>
      <c r="SAS319" s="840"/>
      <c r="SAT319" s="840"/>
      <c r="SAU319" s="840"/>
      <c r="SAV319" s="840"/>
      <c r="SAW319" s="840"/>
      <c r="SAX319" s="840"/>
      <c r="SAY319" s="840"/>
      <c r="SAZ319" s="840"/>
      <c r="SBA319" s="840"/>
      <c r="SBB319" s="840"/>
      <c r="SBC319" s="840"/>
      <c r="SBD319" s="840"/>
      <c r="SBE319" s="840"/>
      <c r="SBF319" s="840"/>
      <c r="SBG319" s="840"/>
      <c r="SBH319" s="840"/>
      <c r="SBI319" s="840"/>
      <c r="SBJ319" s="840"/>
      <c r="SBK319" s="840"/>
      <c r="SBL319" s="840"/>
      <c r="SBM319" s="840"/>
      <c r="SBN319" s="840"/>
      <c r="SBO319" s="840"/>
      <c r="SBP319" s="840"/>
      <c r="SBQ319" s="840"/>
      <c r="SBR319" s="840"/>
      <c r="SBS319" s="840"/>
      <c r="SBT319" s="840"/>
      <c r="SBU319" s="840"/>
      <c r="SBV319" s="840"/>
      <c r="SBW319" s="840"/>
      <c r="SBX319" s="840"/>
      <c r="SBY319" s="840"/>
      <c r="SBZ319" s="840"/>
      <c r="SCA319" s="840"/>
      <c r="SCB319" s="840"/>
      <c r="SCC319" s="840"/>
      <c r="SCD319" s="840"/>
      <c r="SCE319" s="840"/>
      <c r="SCF319" s="840"/>
      <c r="SCG319" s="840"/>
      <c r="SCH319" s="840"/>
      <c r="SCI319" s="840"/>
      <c r="SCJ319" s="840"/>
      <c r="SCK319" s="840"/>
      <c r="SCL319" s="840"/>
      <c r="SCM319" s="840"/>
      <c r="SCN319" s="840"/>
      <c r="SCO319" s="840"/>
      <c r="SCP319" s="840"/>
      <c r="SCQ319" s="840"/>
      <c r="SCR319" s="840"/>
      <c r="SCS319" s="840"/>
      <c r="SCT319" s="840"/>
      <c r="SCU319" s="840"/>
      <c r="SCV319" s="840"/>
      <c r="SCW319" s="840"/>
      <c r="SCX319" s="840"/>
      <c r="SCY319" s="840"/>
      <c r="SCZ319" s="840"/>
      <c r="SDA319" s="840"/>
      <c r="SDB319" s="840"/>
      <c r="SDC319" s="840"/>
      <c r="SDD319" s="840"/>
      <c r="SDE319" s="840"/>
      <c r="SDF319" s="840"/>
      <c r="SDG319" s="840"/>
      <c r="SDH319" s="840"/>
      <c r="SDI319" s="840"/>
      <c r="SDJ319" s="840"/>
      <c r="SDK319" s="840"/>
      <c r="SDL319" s="840"/>
      <c r="SDM319" s="840"/>
      <c r="SDN319" s="840"/>
      <c r="SDO319" s="840"/>
      <c r="SDP319" s="840"/>
      <c r="SDQ319" s="840"/>
      <c r="SDR319" s="840"/>
      <c r="SDS319" s="840"/>
      <c r="SDT319" s="840"/>
      <c r="SDU319" s="840"/>
      <c r="SDV319" s="840"/>
      <c r="SDW319" s="840"/>
      <c r="SDX319" s="840"/>
      <c r="SDY319" s="840"/>
      <c r="SDZ319" s="840"/>
      <c r="SEA319" s="840"/>
      <c r="SEB319" s="840"/>
      <c r="SEC319" s="840"/>
      <c r="SED319" s="840"/>
      <c r="SEE319" s="840"/>
      <c r="SEF319" s="840"/>
      <c r="SEG319" s="840"/>
      <c r="SEH319" s="840"/>
      <c r="SEI319" s="840"/>
      <c r="SEJ319" s="840"/>
      <c r="SEK319" s="840"/>
      <c r="SEL319" s="840"/>
      <c r="SEM319" s="840"/>
      <c r="SEN319" s="840"/>
      <c r="SEO319" s="840"/>
      <c r="SEP319" s="840"/>
      <c r="SEQ319" s="840"/>
      <c r="SER319" s="840"/>
      <c r="SES319" s="840"/>
      <c r="SET319" s="840"/>
      <c r="SEU319" s="840"/>
      <c r="SEV319" s="840"/>
      <c r="SEW319" s="840"/>
      <c r="SEX319" s="840"/>
      <c r="SEY319" s="840"/>
      <c r="SEZ319" s="840"/>
      <c r="SFA319" s="840"/>
      <c r="SFB319" s="840"/>
      <c r="SFC319" s="840"/>
      <c r="SFD319" s="840"/>
      <c r="SFE319" s="840"/>
      <c r="SFF319" s="840"/>
      <c r="SFG319" s="840"/>
      <c r="SFH319" s="840"/>
      <c r="SFI319" s="840"/>
      <c r="SFJ319" s="840"/>
      <c r="SFK319" s="840"/>
      <c r="SFL319" s="840"/>
      <c r="SFM319" s="840"/>
      <c r="SFN319" s="840"/>
      <c r="SFO319" s="840"/>
      <c r="SFP319" s="840"/>
      <c r="SFQ319" s="840"/>
      <c r="SFR319" s="840"/>
      <c r="SFS319" s="840"/>
      <c r="SFT319" s="840"/>
      <c r="SFU319" s="840"/>
      <c r="SFV319" s="840"/>
      <c r="SFW319" s="840"/>
      <c r="SFX319" s="840"/>
      <c r="SFY319" s="840"/>
      <c r="SFZ319" s="840"/>
      <c r="SGA319" s="840"/>
      <c r="SGB319" s="840"/>
      <c r="SGC319" s="840"/>
      <c r="SGD319" s="840"/>
      <c r="SGE319" s="840"/>
      <c r="SGF319" s="840"/>
      <c r="SGG319" s="840"/>
      <c r="SGH319" s="840"/>
      <c r="SGI319" s="840"/>
      <c r="SGJ319" s="840"/>
      <c r="SGK319" s="840"/>
      <c r="SGL319" s="840"/>
      <c r="SGM319" s="840"/>
      <c r="SGN319" s="840"/>
      <c r="SGO319" s="840"/>
      <c r="SGP319" s="840"/>
      <c r="SGQ319" s="840"/>
      <c r="SGR319" s="840"/>
      <c r="SGS319" s="840"/>
      <c r="SGT319" s="840"/>
      <c r="SGU319" s="840"/>
      <c r="SGV319" s="840"/>
      <c r="SGW319" s="840"/>
      <c r="SGX319" s="840"/>
      <c r="SGY319" s="840"/>
      <c r="SGZ319" s="840"/>
      <c r="SHA319" s="840"/>
      <c r="SHB319" s="840"/>
      <c r="SHC319" s="840"/>
      <c r="SHD319" s="840"/>
      <c r="SHE319" s="840"/>
      <c r="SHF319" s="840"/>
      <c r="SHG319" s="840"/>
      <c r="SHH319" s="840"/>
      <c r="SHI319" s="840"/>
      <c r="SHJ319" s="840"/>
      <c r="SHK319" s="840"/>
      <c r="SHL319" s="840"/>
      <c r="SHM319" s="840"/>
      <c r="SHN319" s="840"/>
      <c r="SHO319" s="840"/>
      <c r="SHP319" s="840"/>
      <c r="SHQ319" s="840"/>
      <c r="SHR319" s="840"/>
      <c r="SHS319" s="840"/>
      <c r="SHT319" s="840"/>
      <c r="SHU319" s="840"/>
      <c r="SHV319" s="840"/>
      <c r="SHW319" s="840"/>
      <c r="SHX319" s="840"/>
      <c r="SHY319" s="840"/>
      <c r="SHZ319" s="840"/>
      <c r="SIA319" s="840"/>
      <c r="SIB319" s="840"/>
      <c r="SIC319" s="840"/>
      <c r="SID319" s="840"/>
      <c r="SIE319" s="840"/>
      <c r="SIF319" s="840"/>
      <c r="SIG319" s="840"/>
      <c r="SIH319" s="840"/>
      <c r="SII319" s="840"/>
      <c r="SIJ319" s="840"/>
      <c r="SIK319" s="840"/>
      <c r="SIL319" s="840"/>
      <c r="SIM319" s="840"/>
      <c r="SIN319" s="840"/>
      <c r="SIO319" s="840"/>
      <c r="SIP319" s="840"/>
      <c r="SIQ319" s="840"/>
      <c r="SIR319" s="840"/>
      <c r="SIS319" s="840"/>
      <c r="SIT319" s="840"/>
      <c r="SIU319" s="840"/>
      <c r="SIV319" s="840"/>
      <c r="SIW319" s="840"/>
      <c r="SIX319" s="840"/>
      <c r="SIY319" s="840"/>
      <c r="SIZ319" s="840"/>
      <c r="SJA319" s="840"/>
      <c r="SJB319" s="840"/>
      <c r="SJC319" s="840"/>
      <c r="SJD319" s="840"/>
      <c r="SJE319" s="840"/>
      <c r="SJF319" s="840"/>
      <c r="SJG319" s="840"/>
      <c r="SJH319" s="840"/>
      <c r="SJI319" s="840"/>
      <c r="SJJ319" s="840"/>
      <c r="SJK319" s="840"/>
      <c r="SJL319" s="840"/>
      <c r="SJM319" s="840"/>
      <c r="SJN319" s="840"/>
      <c r="SJO319" s="840"/>
      <c r="SJP319" s="840"/>
      <c r="SJQ319" s="840"/>
      <c r="SJR319" s="840"/>
      <c r="SJS319" s="840"/>
      <c r="SJT319" s="840"/>
      <c r="SJU319" s="840"/>
      <c r="SJV319" s="840"/>
      <c r="SJW319" s="840"/>
      <c r="SJX319" s="840"/>
      <c r="SJY319" s="840"/>
      <c r="SJZ319" s="840"/>
      <c r="SKA319" s="840"/>
      <c r="SKB319" s="840"/>
      <c r="SKC319" s="840"/>
      <c r="SKD319" s="840"/>
      <c r="SKE319" s="840"/>
      <c r="SKF319" s="840"/>
      <c r="SKG319" s="840"/>
      <c r="SKH319" s="840"/>
      <c r="SKI319" s="840"/>
      <c r="SKJ319" s="840"/>
      <c r="SKK319" s="840"/>
      <c r="SKL319" s="840"/>
      <c r="SKM319" s="840"/>
      <c r="SKN319" s="840"/>
      <c r="SKO319" s="840"/>
      <c r="SKP319" s="840"/>
      <c r="SKQ319" s="840"/>
      <c r="SKR319" s="840"/>
      <c r="SKS319" s="840"/>
      <c r="SKT319" s="840"/>
      <c r="SKU319" s="840"/>
      <c r="SKV319" s="840"/>
      <c r="SKW319" s="840"/>
      <c r="SKX319" s="840"/>
      <c r="SKY319" s="840"/>
      <c r="SKZ319" s="840"/>
      <c r="SLA319" s="840"/>
      <c r="SLB319" s="840"/>
      <c r="SLC319" s="840"/>
      <c r="SLD319" s="840"/>
      <c r="SLE319" s="840"/>
      <c r="SLF319" s="840"/>
      <c r="SLG319" s="840"/>
      <c r="SLH319" s="840"/>
      <c r="SLI319" s="840"/>
      <c r="SLJ319" s="840"/>
      <c r="SLK319" s="840"/>
      <c r="SLL319" s="840"/>
      <c r="SLM319" s="840"/>
      <c r="SLN319" s="840"/>
      <c r="SLO319" s="840"/>
      <c r="SLP319" s="840"/>
      <c r="SLQ319" s="840"/>
      <c r="SLR319" s="840"/>
      <c r="SLS319" s="840"/>
      <c r="SLT319" s="840"/>
      <c r="SLU319" s="840"/>
      <c r="SLV319" s="840"/>
      <c r="SLW319" s="840"/>
      <c r="SLX319" s="840"/>
      <c r="SLY319" s="840"/>
      <c r="SLZ319" s="840"/>
      <c r="SMA319" s="840"/>
      <c r="SMB319" s="840"/>
      <c r="SMC319" s="840"/>
      <c r="SMD319" s="840"/>
      <c r="SME319" s="840"/>
      <c r="SMF319" s="840"/>
      <c r="SMG319" s="840"/>
      <c r="SMH319" s="840"/>
      <c r="SMI319" s="840"/>
      <c r="SMJ319" s="840"/>
      <c r="SMK319" s="840"/>
      <c r="SML319" s="840"/>
      <c r="SMM319" s="840"/>
      <c r="SMN319" s="840"/>
      <c r="SMO319" s="840"/>
      <c r="SMP319" s="840"/>
      <c r="SMQ319" s="840"/>
      <c r="SMR319" s="840"/>
      <c r="SMS319" s="840"/>
      <c r="SMT319" s="840"/>
      <c r="SMU319" s="840"/>
      <c r="SMV319" s="840"/>
      <c r="SMW319" s="840"/>
      <c r="SMX319" s="840"/>
      <c r="SMY319" s="840"/>
      <c r="SMZ319" s="840"/>
      <c r="SNA319" s="840"/>
      <c r="SNB319" s="840"/>
      <c r="SNC319" s="840"/>
      <c r="SND319" s="840"/>
      <c r="SNE319" s="840"/>
      <c r="SNF319" s="840"/>
      <c r="SNG319" s="840"/>
      <c r="SNH319" s="840"/>
      <c r="SNI319" s="840"/>
      <c r="SNJ319" s="840"/>
      <c r="SNK319" s="840"/>
      <c r="SNL319" s="840"/>
      <c r="SNM319" s="840"/>
      <c r="SNN319" s="840"/>
      <c r="SNO319" s="840"/>
      <c r="SNP319" s="840"/>
      <c r="SNQ319" s="840"/>
      <c r="SNR319" s="840"/>
      <c r="SNS319" s="840"/>
      <c r="SNT319" s="840"/>
      <c r="SNU319" s="840"/>
      <c r="SNV319" s="840"/>
      <c r="SNW319" s="840"/>
      <c r="SNX319" s="840"/>
      <c r="SNY319" s="840"/>
      <c r="SNZ319" s="840"/>
      <c r="SOA319" s="840"/>
      <c r="SOB319" s="840"/>
      <c r="SOC319" s="840"/>
      <c r="SOD319" s="840"/>
      <c r="SOE319" s="840"/>
      <c r="SOF319" s="840"/>
      <c r="SOG319" s="840"/>
      <c r="SOH319" s="840"/>
      <c r="SOI319" s="840"/>
      <c r="SOJ319" s="840"/>
      <c r="SOK319" s="840"/>
      <c r="SOL319" s="840"/>
      <c r="SOM319" s="840"/>
      <c r="SON319" s="840"/>
      <c r="SOO319" s="840"/>
      <c r="SOP319" s="840"/>
      <c r="SOQ319" s="840"/>
      <c r="SOR319" s="840"/>
      <c r="SOS319" s="840"/>
      <c r="SOT319" s="840"/>
      <c r="SOU319" s="840"/>
      <c r="SOV319" s="840"/>
      <c r="SOW319" s="840"/>
      <c r="SOX319" s="840"/>
      <c r="SOY319" s="840"/>
      <c r="SOZ319" s="840"/>
      <c r="SPA319" s="840"/>
      <c r="SPB319" s="840"/>
      <c r="SPC319" s="840"/>
      <c r="SPD319" s="840"/>
      <c r="SPE319" s="840"/>
      <c r="SPF319" s="840"/>
      <c r="SPG319" s="840"/>
      <c r="SPH319" s="840"/>
      <c r="SPI319" s="840"/>
      <c r="SPJ319" s="840"/>
      <c r="SPK319" s="840"/>
      <c r="SPL319" s="840"/>
      <c r="SPM319" s="840"/>
      <c r="SPN319" s="840"/>
      <c r="SPO319" s="840"/>
      <c r="SPP319" s="840"/>
      <c r="SPQ319" s="840"/>
      <c r="SPR319" s="840"/>
      <c r="SPS319" s="840"/>
      <c r="SPT319" s="840"/>
      <c r="SPU319" s="840"/>
      <c r="SPV319" s="840"/>
      <c r="SPW319" s="840"/>
      <c r="SPX319" s="840"/>
      <c r="SPY319" s="840"/>
      <c r="SPZ319" s="840"/>
      <c r="SQA319" s="840"/>
      <c r="SQB319" s="840"/>
      <c r="SQC319" s="840"/>
      <c r="SQD319" s="840"/>
      <c r="SQE319" s="840"/>
      <c r="SQF319" s="840"/>
      <c r="SQG319" s="840"/>
      <c r="SQH319" s="840"/>
      <c r="SQI319" s="840"/>
      <c r="SQJ319" s="840"/>
      <c r="SQK319" s="840"/>
      <c r="SQL319" s="840"/>
      <c r="SQM319" s="840"/>
      <c r="SQN319" s="840"/>
      <c r="SQO319" s="840"/>
      <c r="SQP319" s="840"/>
      <c r="SQQ319" s="840"/>
      <c r="SQR319" s="840"/>
      <c r="SQS319" s="840"/>
      <c r="SQT319" s="840"/>
      <c r="SQU319" s="840"/>
      <c r="SQV319" s="840"/>
      <c r="SQW319" s="840"/>
      <c r="SQX319" s="840"/>
      <c r="SQY319" s="840"/>
      <c r="SQZ319" s="840"/>
      <c r="SRA319" s="840"/>
      <c r="SRB319" s="840"/>
      <c r="SRC319" s="840"/>
      <c r="SRD319" s="840"/>
      <c r="SRE319" s="840"/>
      <c r="SRF319" s="840"/>
      <c r="SRG319" s="840"/>
      <c r="SRH319" s="840"/>
      <c r="SRI319" s="840"/>
      <c r="SRJ319" s="840"/>
      <c r="SRK319" s="840"/>
      <c r="SRL319" s="840"/>
      <c r="SRM319" s="840"/>
      <c r="SRN319" s="840"/>
      <c r="SRO319" s="840"/>
      <c r="SRP319" s="840"/>
      <c r="SRQ319" s="840"/>
      <c r="SRR319" s="840"/>
      <c r="SRS319" s="840"/>
      <c r="SRT319" s="840"/>
      <c r="SRU319" s="840"/>
      <c r="SRV319" s="840"/>
      <c r="SRW319" s="840"/>
      <c r="SRX319" s="840"/>
      <c r="SRY319" s="840"/>
      <c r="SRZ319" s="840"/>
      <c r="SSA319" s="840"/>
      <c r="SSB319" s="840"/>
      <c r="SSC319" s="840"/>
      <c r="SSD319" s="840"/>
      <c r="SSE319" s="840"/>
      <c r="SSF319" s="840"/>
      <c r="SSG319" s="840"/>
      <c r="SSH319" s="840"/>
      <c r="SSI319" s="840"/>
      <c r="SSJ319" s="840"/>
      <c r="SSK319" s="840"/>
      <c r="SSL319" s="840"/>
      <c r="SSM319" s="840"/>
      <c r="SSN319" s="840"/>
      <c r="SSO319" s="840"/>
      <c r="SSP319" s="840"/>
      <c r="SSQ319" s="840"/>
      <c r="SSR319" s="840"/>
      <c r="SSS319" s="840"/>
      <c r="SST319" s="840"/>
      <c r="SSU319" s="840"/>
      <c r="SSV319" s="840"/>
      <c r="SSW319" s="840"/>
      <c r="SSX319" s="840"/>
      <c r="SSY319" s="840"/>
      <c r="SSZ319" s="840"/>
      <c r="STA319" s="840"/>
      <c r="STB319" s="840"/>
      <c r="STC319" s="840"/>
      <c r="STD319" s="840"/>
      <c r="STE319" s="840"/>
      <c r="STF319" s="840"/>
      <c r="STG319" s="840"/>
      <c r="STH319" s="840"/>
      <c r="STI319" s="840"/>
      <c r="STJ319" s="840"/>
      <c r="STK319" s="840"/>
      <c r="STL319" s="840"/>
      <c r="STM319" s="840"/>
      <c r="STN319" s="840"/>
      <c r="STO319" s="840"/>
      <c r="STP319" s="840"/>
      <c r="STQ319" s="840"/>
      <c r="STR319" s="840"/>
      <c r="STS319" s="840"/>
      <c r="STT319" s="840"/>
      <c r="STU319" s="840"/>
      <c r="STV319" s="840"/>
      <c r="STW319" s="840"/>
      <c r="STX319" s="840"/>
      <c r="STY319" s="840"/>
      <c r="STZ319" s="840"/>
      <c r="SUA319" s="840"/>
      <c r="SUB319" s="840"/>
      <c r="SUC319" s="840"/>
      <c r="SUD319" s="840"/>
      <c r="SUE319" s="840"/>
      <c r="SUF319" s="840"/>
      <c r="SUG319" s="840"/>
      <c r="SUH319" s="840"/>
      <c r="SUI319" s="840"/>
      <c r="SUJ319" s="840"/>
      <c r="SUK319" s="840"/>
      <c r="SUL319" s="840"/>
      <c r="SUM319" s="840"/>
      <c r="SUN319" s="840"/>
      <c r="SUO319" s="840"/>
      <c r="SUP319" s="840"/>
      <c r="SUQ319" s="840"/>
      <c r="SUR319" s="840"/>
      <c r="SUS319" s="840"/>
      <c r="SUT319" s="840"/>
      <c r="SUU319" s="840"/>
      <c r="SUV319" s="840"/>
      <c r="SUW319" s="840"/>
      <c r="SUX319" s="840"/>
      <c r="SUY319" s="840"/>
      <c r="SUZ319" s="840"/>
      <c r="SVA319" s="840"/>
      <c r="SVB319" s="840"/>
      <c r="SVC319" s="840"/>
      <c r="SVD319" s="840"/>
      <c r="SVE319" s="840"/>
      <c r="SVF319" s="840"/>
      <c r="SVG319" s="840"/>
      <c r="SVH319" s="840"/>
      <c r="SVI319" s="840"/>
      <c r="SVJ319" s="840"/>
      <c r="SVK319" s="840"/>
      <c r="SVL319" s="840"/>
      <c r="SVM319" s="840"/>
      <c r="SVN319" s="840"/>
      <c r="SVO319" s="840"/>
      <c r="SVP319" s="840"/>
      <c r="SVQ319" s="840"/>
      <c r="SVR319" s="840"/>
      <c r="SVS319" s="840"/>
      <c r="SVT319" s="840"/>
      <c r="SVU319" s="840"/>
      <c r="SVV319" s="840"/>
      <c r="SVW319" s="840"/>
      <c r="SVX319" s="840"/>
      <c r="SVY319" s="840"/>
      <c r="SVZ319" s="840"/>
      <c r="SWA319" s="840"/>
      <c r="SWB319" s="840"/>
      <c r="SWC319" s="840"/>
      <c r="SWD319" s="840"/>
      <c r="SWE319" s="840"/>
      <c r="SWF319" s="840"/>
      <c r="SWG319" s="840"/>
      <c r="SWH319" s="840"/>
      <c r="SWI319" s="840"/>
      <c r="SWJ319" s="840"/>
      <c r="SWK319" s="840"/>
      <c r="SWL319" s="840"/>
      <c r="SWM319" s="840"/>
      <c r="SWN319" s="840"/>
      <c r="SWO319" s="840"/>
      <c r="SWP319" s="840"/>
      <c r="SWQ319" s="840"/>
      <c r="SWR319" s="840"/>
      <c r="SWS319" s="840"/>
      <c r="SWT319" s="840"/>
      <c r="SWU319" s="840"/>
      <c r="SWV319" s="840"/>
      <c r="SWW319" s="840"/>
      <c r="SWX319" s="840"/>
      <c r="SWY319" s="840"/>
      <c r="SWZ319" s="840"/>
      <c r="SXA319" s="840"/>
      <c r="SXB319" s="840"/>
      <c r="SXC319" s="840"/>
      <c r="SXD319" s="840"/>
      <c r="SXE319" s="840"/>
      <c r="SXF319" s="840"/>
      <c r="SXG319" s="840"/>
      <c r="SXH319" s="840"/>
      <c r="SXI319" s="840"/>
      <c r="SXJ319" s="840"/>
      <c r="SXK319" s="840"/>
      <c r="SXL319" s="840"/>
      <c r="SXM319" s="840"/>
      <c r="SXN319" s="840"/>
      <c r="SXO319" s="840"/>
      <c r="SXP319" s="840"/>
      <c r="SXQ319" s="840"/>
      <c r="SXR319" s="840"/>
      <c r="SXS319" s="840"/>
      <c r="SXT319" s="840"/>
      <c r="SXU319" s="840"/>
      <c r="SXV319" s="840"/>
      <c r="SXW319" s="840"/>
      <c r="SXX319" s="840"/>
      <c r="SXY319" s="840"/>
      <c r="SXZ319" s="840"/>
      <c r="SYA319" s="840"/>
      <c r="SYB319" s="840"/>
      <c r="SYC319" s="840"/>
      <c r="SYD319" s="840"/>
      <c r="SYE319" s="840"/>
      <c r="SYF319" s="840"/>
      <c r="SYG319" s="840"/>
      <c r="SYH319" s="840"/>
      <c r="SYI319" s="840"/>
      <c r="SYJ319" s="840"/>
      <c r="SYK319" s="840"/>
      <c r="SYL319" s="840"/>
      <c r="SYM319" s="840"/>
      <c r="SYN319" s="840"/>
      <c r="SYO319" s="840"/>
      <c r="SYP319" s="840"/>
      <c r="SYQ319" s="840"/>
      <c r="SYR319" s="840"/>
      <c r="SYS319" s="840"/>
      <c r="SYT319" s="840"/>
      <c r="SYU319" s="840"/>
      <c r="SYV319" s="840"/>
      <c r="SYW319" s="840"/>
      <c r="SYX319" s="840"/>
      <c r="SYY319" s="840"/>
      <c r="SYZ319" s="840"/>
      <c r="SZA319" s="840"/>
      <c r="SZB319" s="840"/>
      <c r="SZC319" s="840"/>
      <c r="SZD319" s="840"/>
      <c r="SZE319" s="840"/>
      <c r="SZF319" s="840"/>
      <c r="SZG319" s="840"/>
      <c r="SZH319" s="840"/>
      <c r="SZI319" s="840"/>
      <c r="SZJ319" s="840"/>
      <c r="SZK319" s="840"/>
      <c r="SZL319" s="840"/>
      <c r="SZM319" s="840"/>
      <c r="SZN319" s="840"/>
      <c r="SZO319" s="840"/>
      <c r="SZP319" s="840"/>
      <c r="SZQ319" s="840"/>
      <c r="SZR319" s="840"/>
      <c r="SZS319" s="840"/>
      <c r="SZT319" s="840"/>
      <c r="SZU319" s="840"/>
      <c r="SZV319" s="840"/>
      <c r="SZW319" s="840"/>
      <c r="SZX319" s="840"/>
      <c r="SZY319" s="840"/>
      <c r="SZZ319" s="840"/>
      <c r="TAA319" s="840"/>
      <c r="TAB319" s="840"/>
      <c r="TAC319" s="840"/>
      <c r="TAD319" s="840"/>
      <c r="TAE319" s="840"/>
      <c r="TAF319" s="840"/>
      <c r="TAG319" s="840"/>
      <c r="TAH319" s="840"/>
      <c r="TAI319" s="840"/>
      <c r="TAJ319" s="840"/>
      <c r="TAK319" s="840"/>
      <c r="TAL319" s="840"/>
      <c r="TAM319" s="840"/>
      <c r="TAN319" s="840"/>
      <c r="TAO319" s="840"/>
      <c r="TAP319" s="840"/>
      <c r="TAQ319" s="840"/>
      <c r="TAR319" s="840"/>
      <c r="TAS319" s="840"/>
      <c r="TAT319" s="840"/>
      <c r="TAU319" s="840"/>
      <c r="TAV319" s="840"/>
      <c r="TAW319" s="840"/>
      <c r="TAX319" s="840"/>
      <c r="TAY319" s="840"/>
      <c r="TAZ319" s="840"/>
      <c r="TBA319" s="840"/>
      <c r="TBB319" s="840"/>
      <c r="TBC319" s="840"/>
      <c r="TBD319" s="840"/>
      <c r="TBE319" s="840"/>
      <c r="TBF319" s="840"/>
      <c r="TBG319" s="840"/>
      <c r="TBH319" s="840"/>
      <c r="TBI319" s="840"/>
      <c r="TBJ319" s="840"/>
      <c r="TBK319" s="840"/>
      <c r="TBL319" s="840"/>
      <c r="TBM319" s="840"/>
      <c r="TBN319" s="840"/>
      <c r="TBO319" s="840"/>
      <c r="TBP319" s="840"/>
      <c r="TBQ319" s="840"/>
      <c r="TBR319" s="840"/>
      <c r="TBS319" s="840"/>
      <c r="TBT319" s="840"/>
      <c r="TBU319" s="840"/>
      <c r="TBV319" s="840"/>
      <c r="TBW319" s="840"/>
      <c r="TBX319" s="840"/>
      <c r="TBY319" s="840"/>
      <c r="TBZ319" s="840"/>
      <c r="TCA319" s="840"/>
      <c r="TCB319" s="840"/>
      <c r="TCC319" s="840"/>
      <c r="TCD319" s="840"/>
      <c r="TCE319" s="840"/>
      <c r="TCF319" s="840"/>
      <c r="TCG319" s="840"/>
      <c r="TCH319" s="840"/>
      <c r="TCI319" s="840"/>
      <c r="TCJ319" s="840"/>
      <c r="TCK319" s="840"/>
      <c r="TCL319" s="840"/>
      <c r="TCM319" s="840"/>
      <c r="TCN319" s="840"/>
      <c r="TCO319" s="840"/>
      <c r="TCP319" s="840"/>
      <c r="TCQ319" s="840"/>
      <c r="TCR319" s="840"/>
      <c r="TCS319" s="840"/>
      <c r="TCT319" s="840"/>
      <c r="TCU319" s="840"/>
      <c r="TCV319" s="840"/>
      <c r="TCW319" s="840"/>
      <c r="TCX319" s="840"/>
      <c r="TCY319" s="840"/>
      <c r="TCZ319" s="840"/>
      <c r="TDA319" s="840"/>
      <c r="TDB319" s="840"/>
      <c r="TDC319" s="840"/>
      <c r="TDD319" s="840"/>
      <c r="TDE319" s="840"/>
      <c r="TDF319" s="840"/>
      <c r="TDG319" s="840"/>
      <c r="TDH319" s="840"/>
      <c r="TDI319" s="840"/>
      <c r="TDJ319" s="840"/>
      <c r="TDK319" s="840"/>
      <c r="TDL319" s="840"/>
      <c r="TDM319" s="840"/>
      <c r="TDN319" s="840"/>
      <c r="TDO319" s="840"/>
      <c r="TDP319" s="840"/>
      <c r="TDQ319" s="840"/>
      <c r="TDR319" s="840"/>
      <c r="TDS319" s="840"/>
      <c r="TDT319" s="840"/>
      <c r="TDU319" s="840"/>
      <c r="TDV319" s="840"/>
      <c r="TDW319" s="840"/>
      <c r="TDX319" s="840"/>
      <c r="TDY319" s="840"/>
      <c r="TDZ319" s="840"/>
      <c r="TEA319" s="840"/>
      <c r="TEB319" s="840"/>
      <c r="TEC319" s="840"/>
      <c r="TED319" s="840"/>
      <c r="TEE319" s="840"/>
      <c r="TEF319" s="840"/>
      <c r="TEG319" s="840"/>
      <c r="TEH319" s="840"/>
      <c r="TEI319" s="840"/>
      <c r="TEJ319" s="840"/>
      <c r="TEK319" s="840"/>
      <c r="TEL319" s="840"/>
      <c r="TEM319" s="840"/>
      <c r="TEN319" s="840"/>
      <c r="TEO319" s="840"/>
      <c r="TEP319" s="840"/>
      <c r="TEQ319" s="840"/>
      <c r="TER319" s="840"/>
      <c r="TES319" s="840"/>
      <c r="TET319" s="840"/>
      <c r="TEU319" s="840"/>
      <c r="TEV319" s="840"/>
      <c r="TEW319" s="840"/>
      <c r="TEX319" s="840"/>
      <c r="TEY319" s="840"/>
      <c r="TEZ319" s="840"/>
      <c r="TFA319" s="840"/>
      <c r="TFB319" s="840"/>
      <c r="TFC319" s="840"/>
      <c r="TFD319" s="840"/>
      <c r="TFE319" s="840"/>
      <c r="TFF319" s="840"/>
      <c r="TFG319" s="840"/>
      <c r="TFH319" s="840"/>
      <c r="TFI319" s="840"/>
      <c r="TFJ319" s="840"/>
      <c r="TFK319" s="840"/>
      <c r="TFL319" s="840"/>
      <c r="TFM319" s="840"/>
      <c r="TFN319" s="840"/>
      <c r="TFO319" s="840"/>
      <c r="TFP319" s="840"/>
      <c r="TFQ319" s="840"/>
      <c r="TFR319" s="840"/>
      <c r="TFS319" s="840"/>
      <c r="TFT319" s="840"/>
      <c r="TFU319" s="840"/>
      <c r="TFV319" s="840"/>
      <c r="TFW319" s="840"/>
      <c r="TFX319" s="840"/>
      <c r="TFY319" s="840"/>
      <c r="TFZ319" s="840"/>
      <c r="TGA319" s="840"/>
      <c r="TGB319" s="840"/>
      <c r="TGC319" s="840"/>
      <c r="TGD319" s="840"/>
      <c r="TGE319" s="840"/>
      <c r="TGF319" s="840"/>
      <c r="TGG319" s="840"/>
      <c r="TGH319" s="840"/>
      <c r="TGI319" s="840"/>
      <c r="TGJ319" s="840"/>
      <c r="TGK319" s="840"/>
      <c r="TGL319" s="840"/>
      <c r="TGM319" s="840"/>
      <c r="TGN319" s="840"/>
      <c r="TGO319" s="840"/>
      <c r="TGP319" s="840"/>
      <c r="TGQ319" s="840"/>
      <c r="TGR319" s="840"/>
      <c r="TGS319" s="840"/>
      <c r="TGT319" s="840"/>
      <c r="TGU319" s="840"/>
      <c r="TGV319" s="840"/>
      <c r="TGW319" s="840"/>
      <c r="TGX319" s="840"/>
      <c r="TGY319" s="840"/>
      <c r="TGZ319" s="840"/>
      <c r="THA319" s="840"/>
      <c r="THB319" s="840"/>
      <c r="THC319" s="840"/>
      <c r="THD319" s="840"/>
      <c r="THE319" s="840"/>
      <c r="THF319" s="840"/>
      <c r="THG319" s="840"/>
      <c r="THH319" s="840"/>
      <c r="THI319" s="840"/>
      <c r="THJ319" s="840"/>
      <c r="THK319" s="840"/>
      <c r="THL319" s="840"/>
      <c r="THM319" s="840"/>
      <c r="THN319" s="840"/>
      <c r="THO319" s="840"/>
      <c r="THP319" s="840"/>
      <c r="THQ319" s="840"/>
      <c r="THR319" s="840"/>
      <c r="THS319" s="840"/>
      <c r="THT319" s="840"/>
      <c r="THU319" s="840"/>
      <c r="THV319" s="840"/>
      <c r="THW319" s="840"/>
      <c r="THX319" s="840"/>
      <c r="THY319" s="840"/>
      <c r="THZ319" s="840"/>
      <c r="TIA319" s="840"/>
      <c r="TIB319" s="840"/>
      <c r="TIC319" s="840"/>
      <c r="TID319" s="840"/>
      <c r="TIE319" s="840"/>
      <c r="TIF319" s="840"/>
      <c r="TIG319" s="840"/>
      <c r="TIH319" s="840"/>
      <c r="TII319" s="840"/>
      <c r="TIJ319" s="840"/>
      <c r="TIK319" s="840"/>
      <c r="TIL319" s="840"/>
      <c r="TIM319" s="840"/>
      <c r="TIN319" s="840"/>
      <c r="TIO319" s="840"/>
      <c r="TIP319" s="840"/>
      <c r="TIQ319" s="840"/>
      <c r="TIR319" s="840"/>
      <c r="TIS319" s="840"/>
      <c r="TIT319" s="840"/>
      <c r="TIU319" s="840"/>
      <c r="TIV319" s="840"/>
      <c r="TIW319" s="840"/>
      <c r="TIX319" s="840"/>
      <c r="TIY319" s="840"/>
      <c r="TIZ319" s="840"/>
      <c r="TJA319" s="840"/>
      <c r="TJB319" s="840"/>
      <c r="TJC319" s="840"/>
      <c r="TJD319" s="840"/>
      <c r="TJE319" s="840"/>
      <c r="TJF319" s="840"/>
      <c r="TJG319" s="840"/>
      <c r="TJH319" s="840"/>
      <c r="TJI319" s="840"/>
      <c r="TJJ319" s="840"/>
      <c r="TJK319" s="840"/>
      <c r="TJL319" s="840"/>
      <c r="TJM319" s="840"/>
      <c r="TJN319" s="840"/>
      <c r="TJO319" s="840"/>
      <c r="TJP319" s="840"/>
      <c r="TJQ319" s="840"/>
      <c r="TJR319" s="840"/>
      <c r="TJS319" s="840"/>
      <c r="TJT319" s="840"/>
      <c r="TJU319" s="840"/>
      <c r="TJV319" s="840"/>
      <c r="TJW319" s="840"/>
      <c r="TJX319" s="840"/>
      <c r="TJY319" s="840"/>
      <c r="TJZ319" s="840"/>
      <c r="TKA319" s="840"/>
      <c r="TKB319" s="840"/>
      <c r="TKC319" s="840"/>
      <c r="TKD319" s="840"/>
      <c r="TKE319" s="840"/>
      <c r="TKF319" s="840"/>
      <c r="TKG319" s="840"/>
      <c r="TKH319" s="840"/>
      <c r="TKI319" s="840"/>
      <c r="TKJ319" s="840"/>
      <c r="TKK319" s="840"/>
      <c r="TKL319" s="840"/>
      <c r="TKM319" s="840"/>
      <c r="TKN319" s="840"/>
      <c r="TKO319" s="840"/>
      <c r="TKP319" s="840"/>
      <c r="TKQ319" s="840"/>
      <c r="TKR319" s="840"/>
      <c r="TKS319" s="840"/>
      <c r="TKT319" s="840"/>
      <c r="TKU319" s="840"/>
      <c r="TKV319" s="840"/>
      <c r="TKW319" s="840"/>
      <c r="TKX319" s="840"/>
      <c r="TKY319" s="840"/>
      <c r="TKZ319" s="840"/>
      <c r="TLA319" s="840"/>
      <c r="TLB319" s="840"/>
      <c r="TLC319" s="840"/>
      <c r="TLD319" s="840"/>
      <c r="TLE319" s="840"/>
      <c r="TLF319" s="840"/>
      <c r="TLG319" s="840"/>
      <c r="TLH319" s="840"/>
      <c r="TLI319" s="840"/>
      <c r="TLJ319" s="840"/>
      <c r="TLK319" s="840"/>
      <c r="TLL319" s="840"/>
      <c r="TLM319" s="840"/>
      <c r="TLN319" s="840"/>
      <c r="TLO319" s="840"/>
      <c r="TLP319" s="840"/>
      <c r="TLQ319" s="840"/>
      <c r="TLR319" s="840"/>
      <c r="TLS319" s="840"/>
      <c r="TLT319" s="840"/>
      <c r="TLU319" s="840"/>
      <c r="TLV319" s="840"/>
      <c r="TLW319" s="840"/>
      <c r="TLX319" s="840"/>
      <c r="TLY319" s="840"/>
      <c r="TLZ319" s="840"/>
      <c r="TMA319" s="840"/>
      <c r="TMB319" s="840"/>
      <c r="TMC319" s="840"/>
      <c r="TMD319" s="840"/>
      <c r="TME319" s="840"/>
      <c r="TMF319" s="840"/>
      <c r="TMG319" s="840"/>
      <c r="TMH319" s="840"/>
      <c r="TMI319" s="840"/>
      <c r="TMJ319" s="840"/>
      <c r="TMK319" s="840"/>
      <c r="TML319" s="840"/>
      <c r="TMM319" s="840"/>
      <c r="TMN319" s="840"/>
      <c r="TMO319" s="840"/>
      <c r="TMP319" s="840"/>
      <c r="TMQ319" s="840"/>
      <c r="TMR319" s="840"/>
      <c r="TMS319" s="840"/>
      <c r="TMT319" s="840"/>
      <c r="TMU319" s="840"/>
      <c r="TMV319" s="840"/>
      <c r="TMW319" s="840"/>
      <c r="TMX319" s="840"/>
      <c r="TMY319" s="840"/>
      <c r="TMZ319" s="840"/>
      <c r="TNA319" s="840"/>
      <c r="TNB319" s="840"/>
      <c r="TNC319" s="840"/>
      <c r="TND319" s="840"/>
      <c r="TNE319" s="840"/>
      <c r="TNF319" s="840"/>
      <c r="TNG319" s="840"/>
      <c r="TNH319" s="840"/>
      <c r="TNI319" s="840"/>
      <c r="TNJ319" s="840"/>
      <c r="TNK319" s="840"/>
      <c r="TNL319" s="840"/>
      <c r="TNM319" s="840"/>
      <c r="TNN319" s="840"/>
      <c r="TNO319" s="840"/>
      <c r="TNP319" s="840"/>
      <c r="TNQ319" s="840"/>
      <c r="TNR319" s="840"/>
      <c r="TNS319" s="840"/>
      <c r="TNT319" s="840"/>
      <c r="TNU319" s="840"/>
      <c r="TNV319" s="840"/>
      <c r="TNW319" s="840"/>
      <c r="TNX319" s="840"/>
      <c r="TNY319" s="840"/>
      <c r="TNZ319" s="840"/>
      <c r="TOA319" s="840"/>
      <c r="TOB319" s="840"/>
      <c r="TOC319" s="840"/>
      <c r="TOD319" s="840"/>
      <c r="TOE319" s="840"/>
      <c r="TOF319" s="840"/>
      <c r="TOG319" s="840"/>
      <c r="TOH319" s="840"/>
      <c r="TOI319" s="840"/>
      <c r="TOJ319" s="840"/>
      <c r="TOK319" s="840"/>
      <c r="TOL319" s="840"/>
      <c r="TOM319" s="840"/>
      <c r="TON319" s="840"/>
      <c r="TOO319" s="840"/>
      <c r="TOP319" s="840"/>
      <c r="TOQ319" s="840"/>
      <c r="TOR319" s="840"/>
      <c r="TOS319" s="840"/>
      <c r="TOT319" s="840"/>
      <c r="TOU319" s="840"/>
      <c r="TOV319" s="840"/>
      <c r="TOW319" s="840"/>
      <c r="TOX319" s="840"/>
      <c r="TOY319" s="840"/>
      <c r="TOZ319" s="840"/>
      <c r="TPA319" s="840"/>
      <c r="TPB319" s="840"/>
      <c r="TPC319" s="840"/>
      <c r="TPD319" s="840"/>
      <c r="TPE319" s="840"/>
      <c r="TPF319" s="840"/>
      <c r="TPG319" s="840"/>
      <c r="TPH319" s="840"/>
      <c r="TPI319" s="840"/>
      <c r="TPJ319" s="840"/>
      <c r="TPK319" s="840"/>
      <c r="TPL319" s="840"/>
      <c r="TPM319" s="840"/>
      <c r="TPN319" s="840"/>
      <c r="TPO319" s="840"/>
      <c r="TPP319" s="840"/>
      <c r="TPQ319" s="840"/>
      <c r="TPR319" s="840"/>
      <c r="TPS319" s="840"/>
      <c r="TPT319" s="840"/>
      <c r="TPU319" s="840"/>
      <c r="TPV319" s="840"/>
      <c r="TPW319" s="840"/>
      <c r="TPX319" s="840"/>
      <c r="TPY319" s="840"/>
      <c r="TPZ319" s="840"/>
      <c r="TQA319" s="840"/>
      <c r="TQB319" s="840"/>
      <c r="TQC319" s="840"/>
      <c r="TQD319" s="840"/>
      <c r="TQE319" s="840"/>
      <c r="TQF319" s="840"/>
      <c r="TQG319" s="840"/>
      <c r="TQH319" s="840"/>
      <c r="TQI319" s="840"/>
      <c r="TQJ319" s="840"/>
      <c r="TQK319" s="840"/>
      <c r="TQL319" s="840"/>
      <c r="TQM319" s="840"/>
      <c r="TQN319" s="840"/>
      <c r="TQO319" s="840"/>
      <c r="TQP319" s="840"/>
      <c r="TQQ319" s="840"/>
      <c r="TQR319" s="840"/>
      <c r="TQS319" s="840"/>
      <c r="TQT319" s="840"/>
      <c r="TQU319" s="840"/>
      <c r="TQV319" s="840"/>
      <c r="TQW319" s="840"/>
      <c r="TQX319" s="840"/>
      <c r="TQY319" s="840"/>
      <c r="TQZ319" s="840"/>
      <c r="TRA319" s="840"/>
      <c r="TRB319" s="840"/>
      <c r="TRC319" s="840"/>
      <c r="TRD319" s="840"/>
      <c r="TRE319" s="840"/>
      <c r="TRF319" s="840"/>
      <c r="TRG319" s="840"/>
      <c r="TRH319" s="840"/>
      <c r="TRI319" s="840"/>
      <c r="TRJ319" s="840"/>
      <c r="TRK319" s="840"/>
      <c r="TRL319" s="840"/>
      <c r="TRM319" s="840"/>
      <c r="TRN319" s="840"/>
      <c r="TRO319" s="840"/>
      <c r="TRP319" s="840"/>
      <c r="TRQ319" s="840"/>
      <c r="TRR319" s="840"/>
      <c r="TRS319" s="840"/>
      <c r="TRT319" s="840"/>
      <c r="TRU319" s="840"/>
      <c r="TRV319" s="840"/>
      <c r="TRW319" s="840"/>
      <c r="TRX319" s="840"/>
      <c r="TRY319" s="840"/>
      <c r="TRZ319" s="840"/>
      <c r="TSA319" s="840"/>
      <c r="TSB319" s="840"/>
      <c r="TSC319" s="840"/>
      <c r="TSD319" s="840"/>
      <c r="TSE319" s="840"/>
      <c r="TSF319" s="840"/>
      <c r="TSG319" s="840"/>
      <c r="TSH319" s="840"/>
      <c r="TSI319" s="840"/>
      <c r="TSJ319" s="840"/>
      <c r="TSK319" s="840"/>
      <c r="TSL319" s="840"/>
      <c r="TSM319" s="840"/>
      <c r="TSN319" s="840"/>
      <c r="TSO319" s="840"/>
      <c r="TSP319" s="840"/>
      <c r="TSQ319" s="840"/>
      <c r="TSR319" s="840"/>
      <c r="TSS319" s="840"/>
      <c r="TST319" s="840"/>
      <c r="TSU319" s="840"/>
      <c r="TSV319" s="840"/>
      <c r="TSW319" s="840"/>
      <c r="TSX319" s="840"/>
      <c r="TSY319" s="840"/>
      <c r="TSZ319" s="840"/>
      <c r="TTA319" s="840"/>
      <c r="TTB319" s="840"/>
      <c r="TTC319" s="840"/>
      <c r="TTD319" s="840"/>
      <c r="TTE319" s="840"/>
      <c r="TTF319" s="840"/>
      <c r="TTG319" s="840"/>
      <c r="TTH319" s="840"/>
      <c r="TTI319" s="840"/>
      <c r="TTJ319" s="840"/>
      <c r="TTK319" s="840"/>
      <c r="TTL319" s="840"/>
      <c r="TTM319" s="840"/>
      <c r="TTN319" s="840"/>
      <c r="TTO319" s="840"/>
      <c r="TTP319" s="840"/>
      <c r="TTQ319" s="840"/>
      <c r="TTR319" s="840"/>
      <c r="TTS319" s="840"/>
      <c r="TTT319" s="840"/>
      <c r="TTU319" s="840"/>
      <c r="TTV319" s="840"/>
      <c r="TTW319" s="840"/>
      <c r="TTX319" s="840"/>
      <c r="TTY319" s="840"/>
      <c r="TTZ319" s="840"/>
      <c r="TUA319" s="840"/>
      <c r="TUB319" s="840"/>
      <c r="TUC319" s="840"/>
      <c r="TUD319" s="840"/>
      <c r="TUE319" s="840"/>
      <c r="TUF319" s="840"/>
      <c r="TUG319" s="840"/>
      <c r="TUH319" s="840"/>
      <c r="TUI319" s="840"/>
      <c r="TUJ319" s="840"/>
      <c r="TUK319" s="840"/>
      <c r="TUL319" s="840"/>
      <c r="TUM319" s="840"/>
      <c r="TUN319" s="840"/>
      <c r="TUO319" s="840"/>
      <c r="TUP319" s="840"/>
      <c r="TUQ319" s="840"/>
      <c r="TUR319" s="840"/>
      <c r="TUS319" s="840"/>
      <c r="TUT319" s="840"/>
      <c r="TUU319" s="840"/>
      <c r="TUV319" s="840"/>
      <c r="TUW319" s="840"/>
      <c r="TUX319" s="840"/>
      <c r="TUY319" s="840"/>
      <c r="TUZ319" s="840"/>
      <c r="TVA319" s="840"/>
      <c r="TVB319" s="840"/>
      <c r="TVC319" s="840"/>
      <c r="TVD319" s="840"/>
      <c r="TVE319" s="840"/>
      <c r="TVF319" s="840"/>
      <c r="TVG319" s="840"/>
      <c r="TVH319" s="840"/>
      <c r="TVI319" s="840"/>
      <c r="TVJ319" s="840"/>
      <c r="TVK319" s="840"/>
      <c r="TVL319" s="840"/>
      <c r="TVM319" s="840"/>
      <c r="TVN319" s="840"/>
      <c r="TVO319" s="840"/>
      <c r="TVP319" s="840"/>
      <c r="TVQ319" s="840"/>
      <c r="TVR319" s="840"/>
      <c r="TVS319" s="840"/>
      <c r="TVT319" s="840"/>
      <c r="TVU319" s="840"/>
      <c r="TVV319" s="840"/>
      <c r="TVW319" s="840"/>
      <c r="TVX319" s="840"/>
      <c r="TVY319" s="840"/>
      <c r="TVZ319" s="840"/>
      <c r="TWA319" s="840"/>
      <c r="TWB319" s="840"/>
      <c r="TWC319" s="840"/>
      <c r="TWD319" s="840"/>
      <c r="TWE319" s="840"/>
      <c r="TWF319" s="840"/>
      <c r="TWG319" s="840"/>
      <c r="TWH319" s="840"/>
      <c r="TWI319" s="840"/>
      <c r="TWJ319" s="840"/>
      <c r="TWK319" s="840"/>
      <c r="TWL319" s="840"/>
      <c r="TWM319" s="840"/>
      <c r="TWN319" s="840"/>
      <c r="TWO319" s="840"/>
      <c r="TWP319" s="840"/>
      <c r="TWQ319" s="840"/>
      <c r="TWR319" s="840"/>
      <c r="TWS319" s="840"/>
      <c r="TWT319" s="840"/>
      <c r="TWU319" s="840"/>
      <c r="TWV319" s="840"/>
      <c r="TWW319" s="840"/>
      <c r="TWX319" s="840"/>
      <c r="TWY319" s="840"/>
      <c r="TWZ319" s="840"/>
      <c r="TXA319" s="840"/>
      <c r="TXB319" s="840"/>
      <c r="TXC319" s="840"/>
      <c r="TXD319" s="840"/>
      <c r="TXE319" s="840"/>
      <c r="TXF319" s="840"/>
      <c r="TXG319" s="840"/>
      <c r="TXH319" s="840"/>
      <c r="TXI319" s="840"/>
      <c r="TXJ319" s="840"/>
      <c r="TXK319" s="840"/>
      <c r="TXL319" s="840"/>
      <c r="TXM319" s="840"/>
      <c r="TXN319" s="840"/>
      <c r="TXO319" s="840"/>
      <c r="TXP319" s="840"/>
      <c r="TXQ319" s="840"/>
      <c r="TXR319" s="840"/>
      <c r="TXS319" s="840"/>
      <c r="TXT319" s="840"/>
      <c r="TXU319" s="840"/>
      <c r="TXV319" s="840"/>
      <c r="TXW319" s="840"/>
      <c r="TXX319" s="840"/>
      <c r="TXY319" s="840"/>
      <c r="TXZ319" s="840"/>
      <c r="TYA319" s="840"/>
      <c r="TYB319" s="840"/>
      <c r="TYC319" s="840"/>
      <c r="TYD319" s="840"/>
      <c r="TYE319" s="840"/>
      <c r="TYF319" s="840"/>
      <c r="TYG319" s="840"/>
      <c r="TYH319" s="840"/>
      <c r="TYI319" s="840"/>
      <c r="TYJ319" s="840"/>
      <c r="TYK319" s="840"/>
      <c r="TYL319" s="840"/>
      <c r="TYM319" s="840"/>
      <c r="TYN319" s="840"/>
      <c r="TYO319" s="840"/>
      <c r="TYP319" s="840"/>
      <c r="TYQ319" s="840"/>
      <c r="TYR319" s="840"/>
      <c r="TYS319" s="840"/>
      <c r="TYT319" s="840"/>
      <c r="TYU319" s="840"/>
      <c r="TYV319" s="840"/>
      <c r="TYW319" s="840"/>
      <c r="TYX319" s="840"/>
      <c r="TYY319" s="840"/>
      <c r="TYZ319" s="840"/>
      <c r="TZA319" s="840"/>
      <c r="TZB319" s="840"/>
      <c r="TZC319" s="840"/>
      <c r="TZD319" s="840"/>
      <c r="TZE319" s="840"/>
      <c r="TZF319" s="840"/>
      <c r="TZG319" s="840"/>
      <c r="TZH319" s="840"/>
      <c r="TZI319" s="840"/>
      <c r="TZJ319" s="840"/>
      <c r="TZK319" s="840"/>
      <c r="TZL319" s="840"/>
      <c r="TZM319" s="840"/>
      <c r="TZN319" s="840"/>
      <c r="TZO319" s="840"/>
      <c r="TZP319" s="840"/>
      <c r="TZQ319" s="840"/>
      <c r="TZR319" s="840"/>
      <c r="TZS319" s="840"/>
      <c r="TZT319" s="840"/>
      <c r="TZU319" s="840"/>
      <c r="TZV319" s="840"/>
      <c r="TZW319" s="840"/>
      <c r="TZX319" s="840"/>
      <c r="TZY319" s="840"/>
      <c r="TZZ319" s="840"/>
      <c r="UAA319" s="840"/>
      <c r="UAB319" s="840"/>
      <c r="UAC319" s="840"/>
      <c r="UAD319" s="840"/>
      <c r="UAE319" s="840"/>
      <c r="UAF319" s="840"/>
      <c r="UAG319" s="840"/>
      <c r="UAH319" s="840"/>
      <c r="UAI319" s="840"/>
      <c r="UAJ319" s="840"/>
      <c r="UAK319" s="840"/>
      <c r="UAL319" s="840"/>
      <c r="UAM319" s="840"/>
      <c r="UAN319" s="840"/>
      <c r="UAO319" s="840"/>
      <c r="UAP319" s="840"/>
      <c r="UAQ319" s="840"/>
      <c r="UAR319" s="840"/>
      <c r="UAS319" s="840"/>
      <c r="UAT319" s="840"/>
      <c r="UAU319" s="840"/>
      <c r="UAV319" s="840"/>
      <c r="UAW319" s="840"/>
      <c r="UAX319" s="840"/>
      <c r="UAY319" s="840"/>
      <c r="UAZ319" s="840"/>
      <c r="UBA319" s="840"/>
      <c r="UBB319" s="840"/>
      <c r="UBC319" s="840"/>
      <c r="UBD319" s="840"/>
      <c r="UBE319" s="840"/>
      <c r="UBF319" s="840"/>
      <c r="UBG319" s="840"/>
      <c r="UBH319" s="840"/>
      <c r="UBI319" s="840"/>
      <c r="UBJ319" s="840"/>
      <c r="UBK319" s="840"/>
      <c r="UBL319" s="840"/>
      <c r="UBM319" s="840"/>
      <c r="UBN319" s="840"/>
      <c r="UBO319" s="840"/>
      <c r="UBP319" s="840"/>
      <c r="UBQ319" s="840"/>
      <c r="UBR319" s="840"/>
      <c r="UBS319" s="840"/>
      <c r="UBT319" s="840"/>
      <c r="UBU319" s="840"/>
      <c r="UBV319" s="840"/>
      <c r="UBW319" s="840"/>
      <c r="UBX319" s="840"/>
      <c r="UBY319" s="840"/>
      <c r="UBZ319" s="840"/>
      <c r="UCA319" s="840"/>
      <c r="UCB319" s="840"/>
      <c r="UCC319" s="840"/>
      <c r="UCD319" s="840"/>
      <c r="UCE319" s="840"/>
      <c r="UCF319" s="840"/>
      <c r="UCG319" s="840"/>
      <c r="UCH319" s="840"/>
      <c r="UCI319" s="840"/>
      <c r="UCJ319" s="840"/>
      <c r="UCK319" s="840"/>
      <c r="UCL319" s="840"/>
      <c r="UCM319" s="840"/>
      <c r="UCN319" s="840"/>
      <c r="UCO319" s="840"/>
      <c r="UCP319" s="840"/>
      <c r="UCQ319" s="840"/>
      <c r="UCR319" s="840"/>
      <c r="UCS319" s="840"/>
      <c r="UCT319" s="840"/>
      <c r="UCU319" s="840"/>
      <c r="UCV319" s="840"/>
      <c r="UCW319" s="840"/>
      <c r="UCX319" s="840"/>
      <c r="UCY319" s="840"/>
      <c r="UCZ319" s="840"/>
      <c r="UDA319" s="840"/>
      <c r="UDB319" s="840"/>
      <c r="UDC319" s="840"/>
      <c r="UDD319" s="840"/>
      <c r="UDE319" s="840"/>
      <c r="UDF319" s="840"/>
      <c r="UDG319" s="840"/>
      <c r="UDH319" s="840"/>
      <c r="UDI319" s="840"/>
      <c r="UDJ319" s="840"/>
      <c r="UDK319" s="840"/>
      <c r="UDL319" s="840"/>
      <c r="UDM319" s="840"/>
      <c r="UDN319" s="840"/>
      <c r="UDO319" s="840"/>
      <c r="UDP319" s="840"/>
      <c r="UDQ319" s="840"/>
      <c r="UDR319" s="840"/>
      <c r="UDS319" s="840"/>
      <c r="UDT319" s="840"/>
      <c r="UDU319" s="840"/>
      <c r="UDV319" s="840"/>
      <c r="UDW319" s="840"/>
      <c r="UDX319" s="840"/>
      <c r="UDY319" s="840"/>
      <c r="UDZ319" s="840"/>
      <c r="UEA319" s="840"/>
      <c r="UEB319" s="840"/>
      <c r="UEC319" s="840"/>
      <c r="UED319" s="840"/>
      <c r="UEE319" s="840"/>
      <c r="UEF319" s="840"/>
      <c r="UEG319" s="840"/>
      <c r="UEH319" s="840"/>
      <c r="UEI319" s="840"/>
      <c r="UEJ319" s="840"/>
      <c r="UEK319" s="840"/>
      <c r="UEL319" s="840"/>
      <c r="UEM319" s="840"/>
      <c r="UEN319" s="840"/>
      <c r="UEO319" s="840"/>
      <c r="UEP319" s="840"/>
      <c r="UEQ319" s="840"/>
      <c r="UER319" s="840"/>
      <c r="UES319" s="840"/>
      <c r="UET319" s="840"/>
      <c r="UEU319" s="840"/>
      <c r="UEV319" s="840"/>
      <c r="UEW319" s="840"/>
      <c r="UEX319" s="840"/>
      <c r="UEY319" s="840"/>
      <c r="UEZ319" s="840"/>
      <c r="UFA319" s="840"/>
      <c r="UFB319" s="840"/>
      <c r="UFC319" s="840"/>
      <c r="UFD319" s="840"/>
      <c r="UFE319" s="840"/>
      <c r="UFF319" s="840"/>
      <c r="UFG319" s="840"/>
      <c r="UFH319" s="840"/>
      <c r="UFI319" s="840"/>
      <c r="UFJ319" s="840"/>
      <c r="UFK319" s="840"/>
      <c r="UFL319" s="840"/>
      <c r="UFM319" s="840"/>
      <c r="UFN319" s="840"/>
      <c r="UFO319" s="840"/>
      <c r="UFP319" s="840"/>
      <c r="UFQ319" s="840"/>
      <c r="UFR319" s="840"/>
      <c r="UFS319" s="840"/>
      <c r="UFT319" s="840"/>
      <c r="UFU319" s="840"/>
      <c r="UFV319" s="840"/>
      <c r="UFW319" s="840"/>
      <c r="UFX319" s="840"/>
      <c r="UFY319" s="840"/>
      <c r="UFZ319" s="840"/>
      <c r="UGA319" s="840"/>
      <c r="UGB319" s="840"/>
      <c r="UGC319" s="840"/>
      <c r="UGD319" s="840"/>
      <c r="UGE319" s="840"/>
      <c r="UGF319" s="840"/>
      <c r="UGG319" s="840"/>
      <c r="UGH319" s="840"/>
      <c r="UGI319" s="840"/>
      <c r="UGJ319" s="840"/>
      <c r="UGK319" s="840"/>
      <c r="UGL319" s="840"/>
      <c r="UGM319" s="840"/>
      <c r="UGN319" s="840"/>
      <c r="UGO319" s="840"/>
      <c r="UGP319" s="840"/>
      <c r="UGQ319" s="840"/>
      <c r="UGR319" s="840"/>
      <c r="UGS319" s="840"/>
      <c r="UGT319" s="840"/>
      <c r="UGU319" s="840"/>
      <c r="UGV319" s="840"/>
      <c r="UGW319" s="840"/>
      <c r="UGX319" s="840"/>
      <c r="UGY319" s="840"/>
      <c r="UGZ319" s="840"/>
      <c r="UHA319" s="840"/>
      <c r="UHB319" s="840"/>
      <c r="UHC319" s="840"/>
      <c r="UHD319" s="840"/>
      <c r="UHE319" s="840"/>
      <c r="UHF319" s="840"/>
      <c r="UHG319" s="840"/>
      <c r="UHH319" s="840"/>
      <c r="UHI319" s="840"/>
      <c r="UHJ319" s="840"/>
      <c r="UHK319" s="840"/>
      <c r="UHL319" s="840"/>
      <c r="UHM319" s="840"/>
      <c r="UHN319" s="840"/>
      <c r="UHO319" s="840"/>
      <c r="UHP319" s="840"/>
      <c r="UHQ319" s="840"/>
      <c r="UHR319" s="840"/>
      <c r="UHS319" s="840"/>
      <c r="UHT319" s="840"/>
      <c r="UHU319" s="840"/>
      <c r="UHV319" s="840"/>
      <c r="UHW319" s="840"/>
      <c r="UHX319" s="840"/>
      <c r="UHY319" s="840"/>
      <c r="UHZ319" s="840"/>
      <c r="UIA319" s="840"/>
      <c r="UIB319" s="840"/>
      <c r="UIC319" s="840"/>
      <c r="UID319" s="840"/>
      <c r="UIE319" s="840"/>
      <c r="UIF319" s="840"/>
      <c r="UIG319" s="840"/>
      <c r="UIH319" s="840"/>
      <c r="UII319" s="840"/>
      <c r="UIJ319" s="840"/>
      <c r="UIK319" s="840"/>
      <c r="UIL319" s="840"/>
      <c r="UIM319" s="840"/>
      <c r="UIN319" s="840"/>
      <c r="UIO319" s="840"/>
      <c r="UIP319" s="840"/>
      <c r="UIQ319" s="840"/>
      <c r="UIR319" s="840"/>
      <c r="UIS319" s="840"/>
      <c r="UIT319" s="840"/>
      <c r="UIU319" s="840"/>
      <c r="UIV319" s="840"/>
      <c r="UIW319" s="840"/>
      <c r="UIX319" s="840"/>
      <c r="UIY319" s="840"/>
      <c r="UIZ319" s="840"/>
      <c r="UJA319" s="840"/>
      <c r="UJB319" s="840"/>
      <c r="UJC319" s="840"/>
      <c r="UJD319" s="840"/>
      <c r="UJE319" s="840"/>
      <c r="UJF319" s="840"/>
      <c r="UJG319" s="840"/>
      <c r="UJH319" s="840"/>
      <c r="UJI319" s="840"/>
      <c r="UJJ319" s="840"/>
      <c r="UJK319" s="840"/>
      <c r="UJL319" s="840"/>
      <c r="UJM319" s="840"/>
      <c r="UJN319" s="840"/>
      <c r="UJO319" s="840"/>
      <c r="UJP319" s="840"/>
      <c r="UJQ319" s="840"/>
      <c r="UJR319" s="840"/>
      <c r="UJS319" s="840"/>
      <c r="UJT319" s="840"/>
      <c r="UJU319" s="840"/>
      <c r="UJV319" s="840"/>
      <c r="UJW319" s="840"/>
      <c r="UJX319" s="840"/>
      <c r="UJY319" s="840"/>
      <c r="UJZ319" s="840"/>
      <c r="UKA319" s="840"/>
      <c r="UKB319" s="840"/>
      <c r="UKC319" s="840"/>
      <c r="UKD319" s="840"/>
      <c r="UKE319" s="840"/>
      <c r="UKF319" s="840"/>
      <c r="UKG319" s="840"/>
      <c r="UKH319" s="840"/>
      <c r="UKI319" s="840"/>
      <c r="UKJ319" s="840"/>
      <c r="UKK319" s="840"/>
      <c r="UKL319" s="840"/>
      <c r="UKM319" s="840"/>
      <c r="UKN319" s="840"/>
      <c r="UKO319" s="840"/>
      <c r="UKP319" s="840"/>
      <c r="UKQ319" s="840"/>
      <c r="UKR319" s="840"/>
      <c r="UKS319" s="840"/>
      <c r="UKT319" s="840"/>
      <c r="UKU319" s="840"/>
      <c r="UKV319" s="840"/>
      <c r="UKW319" s="840"/>
      <c r="UKX319" s="840"/>
      <c r="UKY319" s="840"/>
      <c r="UKZ319" s="840"/>
      <c r="ULA319" s="840"/>
      <c r="ULB319" s="840"/>
      <c r="ULC319" s="840"/>
      <c r="ULD319" s="840"/>
      <c r="ULE319" s="840"/>
      <c r="ULF319" s="840"/>
      <c r="ULG319" s="840"/>
      <c r="ULH319" s="840"/>
      <c r="ULI319" s="840"/>
      <c r="ULJ319" s="840"/>
      <c r="ULK319" s="840"/>
      <c r="ULL319" s="840"/>
      <c r="ULM319" s="840"/>
      <c r="ULN319" s="840"/>
      <c r="ULO319" s="840"/>
      <c r="ULP319" s="840"/>
      <c r="ULQ319" s="840"/>
      <c r="ULR319" s="840"/>
      <c r="ULS319" s="840"/>
      <c r="ULT319" s="840"/>
      <c r="ULU319" s="840"/>
      <c r="ULV319" s="840"/>
      <c r="ULW319" s="840"/>
      <c r="ULX319" s="840"/>
      <c r="ULY319" s="840"/>
      <c r="ULZ319" s="840"/>
      <c r="UMA319" s="840"/>
      <c r="UMB319" s="840"/>
      <c r="UMC319" s="840"/>
      <c r="UMD319" s="840"/>
      <c r="UME319" s="840"/>
      <c r="UMF319" s="840"/>
      <c r="UMG319" s="840"/>
      <c r="UMH319" s="840"/>
      <c r="UMI319" s="840"/>
      <c r="UMJ319" s="840"/>
      <c r="UMK319" s="840"/>
      <c r="UML319" s="840"/>
      <c r="UMM319" s="840"/>
      <c r="UMN319" s="840"/>
      <c r="UMO319" s="840"/>
      <c r="UMP319" s="840"/>
      <c r="UMQ319" s="840"/>
      <c r="UMR319" s="840"/>
      <c r="UMS319" s="840"/>
      <c r="UMT319" s="840"/>
      <c r="UMU319" s="840"/>
      <c r="UMV319" s="840"/>
      <c r="UMW319" s="840"/>
      <c r="UMX319" s="840"/>
      <c r="UMY319" s="840"/>
      <c r="UMZ319" s="840"/>
      <c r="UNA319" s="840"/>
      <c r="UNB319" s="840"/>
      <c r="UNC319" s="840"/>
      <c r="UND319" s="840"/>
      <c r="UNE319" s="840"/>
      <c r="UNF319" s="840"/>
      <c r="UNG319" s="840"/>
      <c r="UNH319" s="840"/>
      <c r="UNI319" s="840"/>
      <c r="UNJ319" s="840"/>
      <c r="UNK319" s="840"/>
      <c r="UNL319" s="840"/>
      <c r="UNM319" s="840"/>
      <c r="UNN319" s="840"/>
      <c r="UNO319" s="840"/>
      <c r="UNP319" s="840"/>
      <c r="UNQ319" s="840"/>
      <c r="UNR319" s="840"/>
      <c r="UNS319" s="840"/>
      <c r="UNT319" s="840"/>
      <c r="UNU319" s="840"/>
      <c r="UNV319" s="840"/>
      <c r="UNW319" s="840"/>
      <c r="UNX319" s="840"/>
      <c r="UNY319" s="840"/>
      <c r="UNZ319" s="840"/>
      <c r="UOA319" s="840"/>
      <c r="UOB319" s="840"/>
      <c r="UOC319" s="840"/>
      <c r="UOD319" s="840"/>
      <c r="UOE319" s="840"/>
      <c r="UOF319" s="840"/>
      <c r="UOG319" s="840"/>
      <c r="UOH319" s="840"/>
      <c r="UOI319" s="840"/>
      <c r="UOJ319" s="840"/>
      <c r="UOK319" s="840"/>
      <c r="UOL319" s="840"/>
      <c r="UOM319" s="840"/>
      <c r="UON319" s="840"/>
      <c r="UOO319" s="840"/>
      <c r="UOP319" s="840"/>
      <c r="UOQ319" s="840"/>
      <c r="UOR319" s="840"/>
      <c r="UOS319" s="840"/>
      <c r="UOT319" s="840"/>
      <c r="UOU319" s="840"/>
      <c r="UOV319" s="840"/>
      <c r="UOW319" s="840"/>
      <c r="UOX319" s="840"/>
      <c r="UOY319" s="840"/>
      <c r="UOZ319" s="840"/>
      <c r="UPA319" s="840"/>
      <c r="UPB319" s="840"/>
      <c r="UPC319" s="840"/>
      <c r="UPD319" s="840"/>
      <c r="UPE319" s="840"/>
      <c r="UPF319" s="840"/>
      <c r="UPG319" s="840"/>
      <c r="UPH319" s="840"/>
      <c r="UPI319" s="840"/>
      <c r="UPJ319" s="840"/>
      <c r="UPK319" s="840"/>
      <c r="UPL319" s="840"/>
      <c r="UPM319" s="840"/>
      <c r="UPN319" s="840"/>
      <c r="UPO319" s="840"/>
      <c r="UPP319" s="840"/>
      <c r="UPQ319" s="840"/>
      <c r="UPR319" s="840"/>
      <c r="UPS319" s="840"/>
      <c r="UPT319" s="840"/>
      <c r="UPU319" s="840"/>
      <c r="UPV319" s="840"/>
      <c r="UPW319" s="840"/>
      <c r="UPX319" s="840"/>
      <c r="UPY319" s="840"/>
      <c r="UPZ319" s="840"/>
      <c r="UQA319" s="840"/>
      <c r="UQB319" s="840"/>
      <c r="UQC319" s="840"/>
      <c r="UQD319" s="840"/>
      <c r="UQE319" s="840"/>
      <c r="UQF319" s="840"/>
      <c r="UQG319" s="840"/>
      <c r="UQH319" s="840"/>
      <c r="UQI319" s="840"/>
      <c r="UQJ319" s="840"/>
      <c r="UQK319" s="840"/>
      <c r="UQL319" s="840"/>
      <c r="UQM319" s="840"/>
      <c r="UQN319" s="840"/>
      <c r="UQO319" s="840"/>
      <c r="UQP319" s="840"/>
      <c r="UQQ319" s="840"/>
      <c r="UQR319" s="840"/>
      <c r="UQS319" s="840"/>
      <c r="UQT319" s="840"/>
      <c r="UQU319" s="840"/>
      <c r="UQV319" s="840"/>
      <c r="UQW319" s="840"/>
      <c r="UQX319" s="840"/>
      <c r="UQY319" s="840"/>
      <c r="UQZ319" s="840"/>
      <c r="URA319" s="840"/>
      <c r="URB319" s="840"/>
      <c r="URC319" s="840"/>
      <c r="URD319" s="840"/>
      <c r="URE319" s="840"/>
      <c r="URF319" s="840"/>
      <c r="URG319" s="840"/>
      <c r="URH319" s="840"/>
      <c r="URI319" s="840"/>
      <c r="URJ319" s="840"/>
      <c r="URK319" s="840"/>
      <c r="URL319" s="840"/>
      <c r="URM319" s="840"/>
      <c r="URN319" s="840"/>
      <c r="URO319" s="840"/>
      <c r="URP319" s="840"/>
      <c r="URQ319" s="840"/>
      <c r="URR319" s="840"/>
      <c r="URS319" s="840"/>
      <c r="URT319" s="840"/>
      <c r="URU319" s="840"/>
      <c r="URV319" s="840"/>
      <c r="URW319" s="840"/>
      <c r="URX319" s="840"/>
      <c r="URY319" s="840"/>
      <c r="URZ319" s="840"/>
      <c r="USA319" s="840"/>
      <c r="USB319" s="840"/>
      <c r="USC319" s="840"/>
      <c r="USD319" s="840"/>
      <c r="USE319" s="840"/>
      <c r="USF319" s="840"/>
      <c r="USG319" s="840"/>
      <c r="USH319" s="840"/>
      <c r="USI319" s="840"/>
      <c r="USJ319" s="840"/>
      <c r="USK319" s="840"/>
      <c r="USL319" s="840"/>
      <c r="USM319" s="840"/>
      <c r="USN319" s="840"/>
      <c r="USO319" s="840"/>
      <c r="USP319" s="840"/>
      <c r="USQ319" s="840"/>
      <c r="USR319" s="840"/>
      <c r="USS319" s="840"/>
      <c r="UST319" s="840"/>
      <c r="USU319" s="840"/>
      <c r="USV319" s="840"/>
      <c r="USW319" s="840"/>
      <c r="USX319" s="840"/>
      <c r="USY319" s="840"/>
      <c r="USZ319" s="840"/>
      <c r="UTA319" s="840"/>
      <c r="UTB319" s="840"/>
      <c r="UTC319" s="840"/>
      <c r="UTD319" s="840"/>
      <c r="UTE319" s="840"/>
      <c r="UTF319" s="840"/>
      <c r="UTG319" s="840"/>
      <c r="UTH319" s="840"/>
      <c r="UTI319" s="840"/>
      <c r="UTJ319" s="840"/>
      <c r="UTK319" s="840"/>
      <c r="UTL319" s="840"/>
      <c r="UTM319" s="840"/>
      <c r="UTN319" s="840"/>
      <c r="UTO319" s="840"/>
      <c r="UTP319" s="840"/>
      <c r="UTQ319" s="840"/>
      <c r="UTR319" s="840"/>
      <c r="UTS319" s="840"/>
      <c r="UTT319" s="840"/>
      <c r="UTU319" s="840"/>
      <c r="UTV319" s="840"/>
      <c r="UTW319" s="840"/>
      <c r="UTX319" s="840"/>
      <c r="UTY319" s="840"/>
      <c r="UTZ319" s="840"/>
      <c r="UUA319" s="840"/>
      <c r="UUB319" s="840"/>
      <c r="UUC319" s="840"/>
      <c r="UUD319" s="840"/>
      <c r="UUE319" s="840"/>
      <c r="UUF319" s="840"/>
      <c r="UUG319" s="840"/>
      <c r="UUH319" s="840"/>
      <c r="UUI319" s="840"/>
      <c r="UUJ319" s="840"/>
      <c r="UUK319" s="840"/>
      <c r="UUL319" s="840"/>
      <c r="UUM319" s="840"/>
      <c r="UUN319" s="840"/>
      <c r="UUO319" s="840"/>
      <c r="UUP319" s="840"/>
      <c r="UUQ319" s="840"/>
      <c r="UUR319" s="840"/>
      <c r="UUS319" s="840"/>
      <c r="UUT319" s="840"/>
      <c r="UUU319" s="840"/>
      <c r="UUV319" s="840"/>
      <c r="UUW319" s="840"/>
      <c r="UUX319" s="840"/>
      <c r="UUY319" s="840"/>
      <c r="UUZ319" s="840"/>
      <c r="UVA319" s="840"/>
      <c r="UVB319" s="840"/>
      <c r="UVC319" s="840"/>
      <c r="UVD319" s="840"/>
      <c r="UVE319" s="840"/>
      <c r="UVF319" s="840"/>
      <c r="UVG319" s="840"/>
      <c r="UVH319" s="840"/>
      <c r="UVI319" s="840"/>
      <c r="UVJ319" s="840"/>
      <c r="UVK319" s="840"/>
      <c r="UVL319" s="840"/>
      <c r="UVM319" s="840"/>
      <c r="UVN319" s="840"/>
      <c r="UVO319" s="840"/>
      <c r="UVP319" s="840"/>
      <c r="UVQ319" s="840"/>
      <c r="UVR319" s="840"/>
      <c r="UVS319" s="840"/>
      <c r="UVT319" s="840"/>
      <c r="UVU319" s="840"/>
      <c r="UVV319" s="840"/>
      <c r="UVW319" s="840"/>
      <c r="UVX319" s="840"/>
      <c r="UVY319" s="840"/>
      <c r="UVZ319" s="840"/>
      <c r="UWA319" s="840"/>
      <c r="UWB319" s="840"/>
      <c r="UWC319" s="840"/>
      <c r="UWD319" s="840"/>
      <c r="UWE319" s="840"/>
      <c r="UWF319" s="840"/>
      <c r="UWG319" s="840"/>
      <c r="UWH319" s="840"/>
      <c r="UWI319" s="840"/>
      <c r="UWJ319" s="840"/>
      <c r="UWK319" s="840"/>
      <c r="UWL319" s="840"/>
      <c r="UWM319" s="840"/>
      <c r="UWN319" s="840"/>
      <c r="UWO319" s="840"/>
      <c r="UWP319" s="840"/>
      <c r="UWQ319" s="840"/>
      <c r="UWR319" s="840"/>
      <c r="UWS319" s="840"/>
      <c r="UWT319" s="840"/>
      <c r="UWU319" s="840"/>
      <c r="UWV319" s="840"/>
      <c r="UWW319" s="840"/>
      <c r="UWX319" s="840"/>
      <c r="UWY319" s="840"/>
      <c r="UWZ319" s="840"/>
      <c r="UXA319" s="840"/>
      <c r="UXB319" s="840"/>
      <c r="UXC319" s="840"/>
      <c r="UXD319" s="840"/>
      <c r="UXE319" s="840"/>
      <c r="UXF319" s="840"/>
      <c r="UXG319" s="840"/>
      <c r="UXH319" s="840"/>
      <c r="UXI319" s="840"/>
      <c r="UXJ319" s="840"/>
      <c r="UXK319" s="840"/>
      <c r="UXL319" s="840"/>
      <c r="UXM319" s="840"/>
      <c r="UXN319" s="840"/>
      <c r="UXO319" s="840"/>
      <c r="UXP319" s="840"/>
      <c r="UXQ319" s="840"/>
      <c r="UXR319" s="840"/>
      <c r="UXS319" s="840"/>
      <c r="UXT319" s="840"/>
      <c r="UXU319" s="840"/>
      <c r="UXV319" s="840"/>
      <c r="UXW319" s="840"/>
      <c r="UXX319" s="840"/>
      <c r="UXY319" s="840"/>
      <c r="UXZ319" s="840"/>
      <c r="UYA319" s="840"/>
      <c r="UYB319" s="840"/>
      <c r="UYC319" s="840"/>
      <c r="UYD319" s="840"/>
      <c r="UYE319" s="840"/>
      <c r="UYF319" s="840"/>
      <c r="UYG319" s="840"/>
      <c r="UYH319" s="840"/>
      <c r="UYI319" s="840"/>
      <c r="UYJ319" s="840"/>
      <c r="UYK319" s="840"/>
      <c r="UYL319" s="840"/>
      <c r="UYM319" s="840"/>
      <c r="UYN319" s="840"/>
      <c r="UYO319" s="840"/>
      <c r="UYP319" s="840"/>
      <c r="UYQ319" s="840"/>
      <c r="UYR319" s="840"/>
      <c r="UYS319" s="840"/>
      <c r="UYT319" s="840"/>
      <c r="UYU319" s="840"/>
      <c r="UYV319" s="840"/>
      <c r="UYW319" s="840"/>
      <c r="UYX319" s="840"/>
      <c r="UYY319" s="840"/>
      <c r="UYZ319" s="840"/>
      <c r="UZA319" s="840"/>
      <c r="UZB319" s="840"/>
      <c r="UZC319" s="840"/>
      <c r="UZD319" s="840"/>
      <c r="UZE319" s="840"/>
      <c r="UZF319" s="840"/>
      <c r="UZG319" s="840"/>
      <c r="UZH319" s="840"/>
      <c r="UZI319" s="840"/>
      <c r="UZJ319" s="840"/>
      <c r="UZK319" s="840"/>
      <c r="UZL319" s="840"/>
      <c r="UZM319" s="840"/>
      <c r="UZN319" s="840"/>
      <c r="UZO319" s="840"/>
      <c r="UZP319" s="840"/>
      <c r="UZQ319" s="840"/>
      <c r="UZR319" s="840"/>
      <c r="UZS319" s="840"/>
      <c r="UZT319" s="840"/>
      <c r="UZU319" s="840"/>
      <c r="UZV319" s="840"/>
      <c r="UZW319" s="840"/>
      <c r="UZX319" s="840"/>
      <c r="UZY319" s="840"/>
      <c r="UZZ319" s="840"/>
      <c r="VAA319" s="840"/>
      <c r="VAB319" s="840"/>
      <c r="VAC319" s="840"/>
      <c r="VAD319" s="840"/>
      <c r="VAE319" s="840"/>
      <c r="VAF319" s="840"/>
      <c r="VAG319" s="840"/>
      <c r="VAH319" s="840"/>
      <c r="VAI319" s="840"/>
      <c r="VAJ319" s="840"/>
      <c r="VAK319" s="840"/>
      <c r="VAL319" s="840"/>
      <c r="VAM319" s="840"/>
      <c r="VAN319" s="840"/>
      <c r="VAO319" s="840"/>
      <c r="VAP319" s="840"/>
      <c r="VAQ319" s="840"/>
      <c r="VAR319" s="840"/>
      <c r="VAS319" s="840"/>
      <c r="VAT319" s="840"/>
      <c r="VAU319" s="840"/>
      <c r="VAV319" s="840"/>
      <c r="VAW319" s="840"/>
      <c r="VAX319" s="840"/>
      <c r="VAY319" s="840"/>
      <c r="VAZ319" s="840"/>
      <c r="VBA319" s="840"/>
      <c r="VBB319" s="840"/>
      <c r="VBC319" s="840"/>
      <c r="VBD319" s="840"/>
      <c r="VBE319" s="840"/>
      <c r="VBF319" s="840"/>
      <c r="VBG319" s="840"/>
      <c r="VBH319" s="840"/>
      <c r="VBI319" s="840"/>
      <c r="VBJ319" s="840"/>
      <c r="VBK319" s="840"/>
      <c r="VBL319" s="840"/>
      <c r="VBM319" s="840"/>
      <c r="VBN319" s="840"/>
      <c r="VBO319" s="840"/>
      <c r="VBP319" s="840"/>
      <c r="VBQ319" s="840"/>
      <c r="VBR319" s="840"/>
      <c r="VBS319" s="840"/>
      <c r="VBT319" s="840"/>
      <c r="VBU319" s="840"/>
      <c r="VBV319" s="840"/>
      <c r="VBW319" s="840"/>
      <c r="VBX319" s="840"/>
      <c r="VBY319" s="840"/>
      <c r="VBZ319" s="840"/>
      <c r="VCA319" s="840"/>
      <c r="VCB319" s="840"/>
      <c r="VCC319" s="840"/>
      <c r="VCD319" s="840"/>
      <c r="VCE319" s="840"/>
      <c r="VCF319" s="840"/>
      <c r="VCG319" s="840"/>
      <c r="VCH319" s="840"/>
      <c r="VCI319" s="840"/>
      <c r="VCJ319" s="840"/>
      <c r="VCK319" s="840"/>
      <c r="VCL319" s="840"/>
      <c r="VCM319" s="840"/>
      <c r="VCN319" s="840"/>
      <c r="VCO319" s="840"/>
      <c r="VCP319" s="840"/>
      <c r="VCQ319" s="840"/>
      <c r="VCR319" s="840"/>
      <c r="VCS319" s="840"/>
      <c r="VCT319" s="840"/>
      <c r="VCU319" s="840"/>
      <c r="VCV319" s="840"/>
      <c r="VCW319" s="840"/>
      <c r="VCX319" s="840"/>
      <c r="VCY319" s="840"/>
      <c r="VCZ319" s="840"/>
      <c r="VDA319" s="840"/>
      <c r="VDB319" s="840"/>
      <c r="VDC319" s="840"/>
      <c r="VDD319" s="840"/>
      <c r="VDE319" s="840"/>
      <c r="VDF319" s="840"/>
      <c r="VDG319" s="840"/>
      <c r="VDH319" s="840"/>
      <c r="VDI319" s="840"/>
      <c r="VDJ319" s="840"/>
      <c r="VDK319" s="840"/>
      <c r="VDL319" s="840"/>
      <c r="VDM319" s="840"/>
      <c r="VDN319" s="840"/>
      <c r="VDO319" s="840"/>
      <c r="VDP319" s="840"/>
      <c r="VDQ319" s="840"/>
      <c r="VDR319" s="840"/>
      <c r="VDS319" s="840"/>
      <c r="VDT319" s="840"/>
      <c r="VDU319" s="840"/>
      <c r="VDV319" s="840"/>
      <c r="VDW319" s="840"/>
      <c r="VDX319" s="840"/>
      <c r="VDY319" s="840"/>
      <c r="VDZ319" s="840"/>
      <c r="VEA319" s="840"/>
      <c r="VEB319" s="840"/>
      <c r="VEC319" s="840"/>
      <c r="VED319" s="840"/>
      <c r="VEE319" s="840"/>
      <c r="VEF319" s="840"/>
      <c r="VEG319" s="840"/>
      <c r="VEH319" s="840"/>
      <c r="VEI319" s="840"/>
      <c r="VEJ319" s="840"/>
      <c r="VEK319" s="840"/>
      <c r="VEL319" s="840"/>
      <c r="VEM319" s="840"/>
      <c r="VEN319" s="840"/>
      <c r="VEO319" s="840"/>
      <c r="VEP319" s="840"/>
      <c r="VEQ319" s="840"/>
      <c r="VER319" s="840"/>
      <c r="VES319" s="840"/>
      <c r="VET319" s="840"/>
      <c r="VEU319" s="840"/>
      <c r="VEV319" s="840"/>
      <c r="VEW319" s="840"/>
      <c r="VEX319" s="840"/>
      <c r="VEY319" s="840"/>
      <c r="VEZ319" s="840"/>
      <c r="VFA319" s="840"/>
      <c r="VFB319" s="840"/>
      <c r="VFC319" s="840"/>
      <c r="VFD319" s="840"/>
      <c r="VFE319" s="840"/>
      <c r="VFF319" s="840"/>
      <c r="VFG319" s="840"/>
      <c r="VFH319" s="840"/>
      <c r="VFI319" s="840"/>
      <c r="VFJ319" s="840"/>
      <c r="VFK319" s="840"/>
      <c r="VFL319" s="840"/>
      <c r="VFM319" s="840"/>
      <c r="VFN319" s="840"/>
      <c r="VFO319" s="840"/>
      <c r="VFP319" s="840"/>
      <c r="VFQ319" s="840"/>
      <c r="VFR319" s="840"/>
      <c r="VFS319" s="840"/>
      <c r="VFT319" s="840"/>
      <c r="VFU319" s="840"/>
      <c r="VFV319" s="840"/>
      <c r="VFW319" s="840"/>
      <c r="VFX319" s="840"/>
      <c r="VFY319" s="840"/>
      <c r="VFZ319" s="840"/>
      <c r="VGA319" s="840"/>
      <c r="VGB319" s="840"/>
      <c r="VGC319" s="840"/>
      <c r="VGD319" s="840"/>
      <c r="VGE319" s="840"/>
      <c r="VGF319" s="840"/>
      <c r="VGG319" s="840"/>
      <c r="VGH319" s="840"/>
      <c r="VGI319" s="840"/>
      <c r="VGJ319" s="840"/>
      <c r="VGK319" s="840"/>
      <c r="VGL319" s="840"/>
      <c r="VGM319" s="840"/>
      <c r="VGN319" s="840"/>
      <c r="VGO319" s="840"/>
      <c r="VGP319" s="840"/>
      <c r="VGQ319" s="840"/>
      <c r="VGR319" s="840"/>
      <c r="VGS319" s="840"/>
      <c r="VGT319" s="840"/>
      <c r="VGU319" s="840"/>
      <c r="VGV319" s="840"/>
      <c r="VGW319" s="840"/>
      <c r="VGX319" s="840"/>
      <c r="VGY319" s="840"/>
      <c r="VGZ319" s="840"/>
      <c r="VHA319" s="840"/>
      <c r="VHB319" s="840"/>
      <c r="VHC319" s="840"/>
      <c r="VHD319" s="840"/>
      <c r="VHE319" s="840"/>
      <c r="VHF319" s="840"/>
      <c r="VHG319" s="840"/>
      <c r="VHH319" s="840"/>
      <c r="VHI319" s="840"/>
      <c r="VHJ319" s="840"/>
      <c r="VHK319" s="840"/>
      <c r="VHL319" s="840"/>
      <c r="VHM319" s="840"/>
      <c r="VHN319" s="840"/>
      <c r="VHO319" s="840"/>
      <c r="VHP319" s="840"/>
      <c r="VHQ319" s="840"/>
      <c r="VHR319" s="840"/>
      <c r="VHS319" s="840"/>
      <c r="VHT319" s="840"/>
      <c r="VHU319" s="840"/>
      <c r="VHV319" s="840"/>
      <c r="VHW319" s="840"/>
      <c r="VHX319" s="840"/>
      <c r="VHY319" s="840"/>
      <c r="VHZ319" s="840"/>
      <c r="VIA319" s="840"/>
      <c r="VIB319" s="840"/>
      <c r="VIC319" s="840"/>
      <c r="VID319" s="840"/>
      <c r="VIE319" s="840"/>
      <c r="VIF319" s="840"/>
      <c r="VIG319" s="840"/>
      <c r="VIH319" s="840"/>
      <c r="VII319" s="840"/>
      <c r="VIJ319" s="840"/>
      <c r="VIK319" s="840"/>
      <c r="VIL319" s="840"/>
      <c r="VIM319" s="840"/>
      <c r="VIN319" s="840"/>
      <c r="VIO319" s="840"/>
      <c r="VIP319" s="840"/>
      <c r="VIQ319" s="840"/>
      <c r="VIR319" s="840"/>
      <c r="VIS319" s="840"/>
      <c r="VIT319" s="840"/>
      <c r="VIU319" s="840"/>
      <c r="VIV319" s="840"/>
      <c r="VIW319" s="840"/>
      <c r="VIX319" s="840"/>
      <c r="VIY319" s="840"/>
      <c r="VIZ319" s="840"/>
      <c r="VJA319" s="840"/>
      <c r="VJB319" s="840"/>
      <c r="VJC319" s="840"/>
      <c r="VJD319" s="840"/>
      <c r="VJE319" s="840"/>
      <c r="VJF319" s="840"/>
      <c r="VJG319" s="840"/>
      <c r="VJH319" s="840"/>
      <c r="VJI319" s="840"/>
      <c r="VJJ319" s="840"/>
      <c r="VJK319" s="840"/>
      <c r="VJL319" s="840"/>
      <c r="VJM319" s="840"/>
      <c r="VJN319" s="840"/>
      <c r="VJO319" s="840"/>
      <c r="VJP319" s="840"/>
      <c r="VJQ319" s="840"/>
      <c r="VJR319" s="840"/>
      <c r="VJS319" s="840"/>
      <c r="VJT319" s="840"/>
      <c r="VJU319" s="840"/>
      <c r="VJV319" s="840"/>
      <c r="VJW319" s="840"/>
      <c r="VJX319" s="840"/>
      <c r="VJY319" s="840"/>
      <c r="VJZ319" s="840"/>
      <c r="VKA319" s="840"/>
      <c r="VKB319" s="840"/>
      <c r="VKC319" s="840"/>
      <c r="VKD319" s="840"/>
      <c r="VKE319" s="840"/>
      <c r="VKF319" s="840"/>
      <c r="VKG319" s="840"/>
      <c r="VKH319" s="840"/>
      <c r="VKI319" s="840"/>
      <c r="VKJ319" s="840"/>
      <c r="VKK319" s="840"/>
      <c r="VKL319" s="840"/>
      <c r="VKM319" s="840"/>
      <c r="VKN319" s="840"/>
      <c r="VKO319" s="840"/>
      <c r="VKP319" s="840"/>
      <c r="VKQ319" s="840"/>
      <c r="VKR319" s="840"/>
      <c r="VKS319" s="840"/>
      <c r="VKT319" s="840"/>
      <c r="VKU319" s="840"/>
      <c r="VKV319" s="840"/>
      <c r="VKW319" s="840"/>
      <c r="VKX319" s="840"/>
      <c r="VKY319" s="840"/>
      <c r="VKZ319" s="840"/>
      <c r="VLA319" s="840"/>
      <c r="VLB319" s="840"/>
      <c r="VLC319" s="840"/>
      <c r="VLD319" s="840"/>
      <c r="VLE319" s="840"/>
      <c r="VLF319" s="840"/>
      <c r="VLG319" s="840"/>
      <c r="VLH319" s="840"/>
      <c r="VLI319" s="840"/>
      <c r="VLJ319" s="840"/>
      <c r="VLK319" s="840"/>
      <c r="VLL319" s="840"/>
      <c r="VLM319" s="840"/>
      <c r="VLN319" s="840"/>
      <c r="VLO319" s="840"/>
      <c r="VLP319" s="840"/>
      <c r="VLQ319" s="840"/>
      <c r="VLR319" s="840"/>
      <c r="VLS319" s="840"/>
      <c r="VLT319" s="840"/>
      <c r="VLU319" s="840"/>
      <c r="VLV319" s="840"/>
      <c r="VLW319" s="840"/>
      <c r="VLX319" s="840"/>
      <c r="VLY319" s="840"/>
      <c r="VLZ319" s="840"/>
      <c r="VMA319" s="840"/>
      <c r="VMB319" s="840"/>
      <c r="VMC319" s="840"/>
      <c r="VMD319" s="840"/>
      <c r="VME319" s="840"/>
      <c r="VMF319" s="840"/>
      <c r="VMG319" s="840"/>
      <c r="VMH319" s="840"/>
      <c r="VMI319" s="840"/>
      <c r="VMJ319" s="840"/>
      <c r="VMK319" s="840"/>
      <c r="VML319" s="840"/>
      <c r="VMM319" s="840"/>
      <c r="VMN319" s="840"/>
      <c r="VMO319" s="840"/>
      <c r="VMP319" s="840"/>
      <c r="VMQ319" s="840"/>
      <c r="VMR319" s="840"/>
      <c r="VMS319" s="840"/>
      <c r="VMT319" s="840"/>
      <c r="VMU319" s="840"/>
      <c r="VMV319" s="840"/>
      <c r="VMW319" s="840"/>
      <c r="VMX319" s="840"/>
      <c r="VMY319" s="840"/>
      <c r="VMZ319" s="840"/>
      <c r="VNA319" s="840"/>
      <c r="VNB319" s="840"/>
      <c r="VNC319" s="840"/>
      <c r="VND319" s="840"/>
      <c r="VNE319" s="840"/>
      <c r="VNF319" s="840"/>
      <c r="VNG319" s="840"/>
      <c r="VNH319" s="840"/>
      <c r="VNI319" s="840"/>
      <c r="VNJ319" s="840"/>
      <c r="VNK319" s="840"/>
      <c r="VNL319" s="840"/>
      <c r="VNM319" s="840"/>
      <c r="VNN319" s="840"/>
      <c r="VNO319" s="840"/>
      <c r="VNP319" s="840"/>
      <c r="VNQ319" s="840"/>
      <c r="VNR319" s="840"/>
      <c r="VNS319" s="840"/>
      <c r="VNT319" s="840"/>
      <c r="VNU319" s="840"/>
      <c r="VNV319" s="840"/>
      <c r="VNW319" s="840"/>
      <c r="VNX319" s="840"/>
      <c r="VNY319" s="840"/>
      <c r="VNZ319" s="840"/>
      <c r="VOA319" s="840"/>
      <c r="VOB319" s="840"/>
      <c r="VOC319" s="840"/>
      <c r="VOD319" s="840"/>
      <c r="VOE319" s="840"/>
      <c r="VOF319" s="840"/>
      <c r="VOG319" s="840"/>
      <c r="VOH319" s="840"/>
      <c r="VOI319" s="840"/>
      <c r="VOJ319" s="840"/>
      <c r="VOK319" s="840"/>
      <c r="VOL319" s="840"/>
      <c r="VOM319" s="840"/>
      <c r="VON319" s="840"/>
      <c r="VOO319" s="840"/>
      <c r="VOP319" s="840"/>
      <c r="VOQ319" s="840"/>
      <c r="VOR319" s="840"/>
      <c r="VOS319" s="840"/>
      <c r="VOT319" s="840"/>
      <c r="VOU319" s="840"/>
      <c r="VOV319" s="840"/>
      <c r="VOW319" s="840"/>
      <c r="VOX319" s="840"/>
      <c r="VOY319" s="840"/>
      <c r="VOZ319" s="840"/>
      <c r="VPA319" s="840"/>
      <c r="VPB319" s="840"/>
      <c r="VPC319" s="840"/>
      <c r="VPD319" s="840"/>
      <c r="VPE319" s="840"/>
      <c r="VPF319" s="840"/>
      <c r="VPG319" s="840"/>
      <c r="VPH319" s="840"/>
      <c r="VPI319" s="840"/>
      <c r="VPJ319" s="840"/>
      <c r="VPK319" s="840"/>
      <c r="VPL319" s="840"/>
      <c r="VPM319" s="840"/>
      <c r="VPN319" s="840"/>
      <c r="VPO319" s="840"/>
      <c r="VPP319" s="840"/>
      <c r="VPQ319" s="840"/>
      <c r="VPR319" s="840"/>
      <c r="VPS319" s="840"/>
      <c r="VPT319" s="840"/>
      <c r="VPU319" s="840"/>
      <c r="VPV319" s="840"/>
      <c r="VPW319" s="840"/>
      <c r="VPX319" s="840"/>
      <c r="VPY319" s="840"/>
      <c r="VPZ319" s="840"/>
      <c r="VQA319" s="840"/>
      <c r="VQB319" s="840"/>
      <c r="VQC319" s="840"/>
      <c r="VQD319" s="840"/>
      <c r="VQE319" s="840"/>
      <c r="VQF319" s="840"/>
      <c r="VQG319" s="840"/>
      <c r="VQH319" s="840"/>
      <c r="VQI319" s="840"/>
      <c r="VQJ319" s="840"/>
      <c r="VQK319" s="840"/>
      <c r="VQL319" s="840"/>
      <c r="VQM319" s="840"/>
      <c r="VQN319" s="840"/>
      <c r="VQO319" s="840"/>
      <c r="VQP319" s="840"/>
      <c r="VQQ319" s="840"/>
      <c r="VQR319" s="840"/>
      <c r="VQS319" s="840"/>
      <c r="VQT319" s="840"/>
      <c r="VQU319" s="840"/>
      <c r="VQV319" s="840"/>
      <c r="VQW319" s="840"/>
      <c r="VQX319" s="840"/>
      <c r="VQY319" s="840"/>
      <c r="VQZ319" s="840"/>
      <c r="VRA319" s="840"/>
      <c r="VRB319" s="840"/>
      <c r="VRC319" s="840"/>
      <c r="VRD319" s="840"/>
      <c r="VRE319" s="840"/>
      <c r="VRF319" s="840"/>
      <c r="VRG319" s="840"/>
      <c r="VRH319" s="840"/>
      <c r="VRI319" s="840"/>
      <c r="VRJ319" s="840"/>
      <c r="VRK319" s="840"/>
      <c r="VRL319" s="840"/>
      <c r="VRM319" s="840"/>
      <c r="VRN319" s="840"/>
      <c r="VRO319" s="840"/>
      <c r="VRP319" s="840"/>
      <c r="VRQ319" s="840"/>
      <c r="VRR319" s="840"/>
      <c r="VRS319" s="840"/>
      <c r="VRT319" s="840"/>
      <c r="VRU319" s="840"/>
      <c r="VRV319" s="840"/>
      <c r="VRW319" s="840"/>
      <c r="VRX319" s="840"/>
      <c r="VRY319" s="840"/>
      <c r="VRZ319" s="840"/>
      <c r="VSA319" s="840"/>
      <c r="VSB319" s="840"/>
      <c r="VSC319" s="840"/>
      <c r="VSD319" s="840"/>
      <c r="VSE319" s="840"/>
      <c r="VSF319" s="840"/>
      <c r="VSG319" s="840"/>
      <c r="VSH319" s="840"/>
      <c r="VSI319" s="840"/>
      <c r="VSJ319" s="840"/>
      <c r="VSK319" s="840"/>
      <c r="VSL319" s="840"/>
      <c r="VSM319" s="840"/>
      <c r="VSN319" s="840"/>
      <c r="VSO319" s="840"/>
      <c r="VSP319" s="840"/>
      <c r="VSQ319" s="840"/>
      <c r="VSR319" s="840"/>
      <c r="VSS319" s="840"/>
      <c r="VST319" s="840"/>
      <c r="VSU319" s="840"/>
      <c r="VSV319" s="840"/>
      <c r="VSW319" s="840"/>
      <c r="VSX319" s="840"/>
      <c r="VSY319" s="840"/>
      <c r="VSZ319" s="840"/>
      <c r="VTA319" s="840"/>
      <c r="VTB319" s="840"/>
      <c r="VTC319" s="840"/>
      <c r="VTD319" s="840"/>
      <c r="VTE319" s="840"/>
      <c r="VTF319" s="840"/>
      <c r="VTG319" s="840"/>
      <c r="VTH319" s="840"/>
      <c r="VTI319" s="840"/>
      <c r="VTJ319" s="840"/>
      <c r="VTK319" s="840"/>
      <c r="VTL319" s="840"/>
      <c r="VTM319" s="840"/>
      <c r="VTN319" s="840"/>
      <c r="VTO319" s="840"/>
      <c r="VTP319" s="840"/>
      <c r="VTQ319" s="840"/>
      <c r="VTR319" s="840"/>
      <c r="VTS319" s="840"/>
      <c r="VTT319" s="840"/>
      <c r="VTU319" s="840"/>
      <c r="VTV319" s="840"/>
      <c r="VTW319" s="840"/>
      <c r="VTX319" s="840"/>
      <c r="VTY319" s="840"/>
      <c r="VTZ319" s="840"/>
      <c r="VUA319" s="840"/>
      <c r="VUB319" s="840"/>
      <c r="VUC319" s="840"/>
      <c r="VUD319" s="840"/>
      <c r="VUE319" s="840"/>
      <c r="VUF319" s="840"/>
      <c r="VUG319" s="840"/>
      <c r="VUH319" s="840"/>
      <c r="VUI319" s="840"/>
      <c r="VUJ319" s="840"/>
      <c r="VUK319" s="840"/>
      <c r="VUL319" s="840"/>
      <c r="VUM319" s="840"/>
      <c r="VUN319" s="840"/>
      <c r="VUO319" s="840"/>
      <c r="VUP319" s="840"/>
      <c r="VUQ319" s="840"/>
      <c r="VUR319" s="840"/>
      <c r="VUS319" s="840"/>
      <c r="VUT319" s="840"/>
      <c r="VUU319" s="840"/>
      <c r="VUV319" s="840"/>
      <c r="VUW319" s="840"/>
      <c r="VUX319" s="840"/>
      <c r="VUY319" s="840"/>
      <c r="VUZ319" s="840"/>
      <c r="VVA319" s="840"/>
      <c r="VVB319" s="840"/>
      <c r="VVC319" s="840"/>
      <c r="VVD319" s="840"/>
      <c r="VVE319" s="840"/>
      <c r="VVF319" s="840"/>
      <c r="VVG319" s="840"/>
      <c r="VVH319" s="840"/>
      <c r="VVI319" s="840"/>
      <c r="VVJ319" s="840"/>
      <c r="VVK319" s="840"/>
      <c r="VVL319" s="840"/>
      <c r="VVM319" s="840"/>
      <c r="VVN319" s="840"/>
      <c r="VVO319" s="840"/>
      <c r="VVP319" s="840"/>
      <c r="VVQ319" s="840"/>
      <c r="VVR319" s="840"/>
      <c r="VVS319" s="840"/>
      <c r="VVT319" s="840"/>
      <c r="VVU319" s="840"/>
      <c r="VVV319" s="840"/>
      <c r="VVW319" s="840"/>
      <c r="VVX319" s="840"/>
      <c r="VVY319" s="840"/>
      <c r="VVZ319" s="840"/>
      <c r="VWA319" s="840"/>
      <c r="VWB319" s="840"/>
      <c r="VWC319" s="840"/>
      <c r="VWD319" s="840"/>
      <c r="VWE319" s="840"/>
      <c r="VWF319" s="840"/>
      <c r="VWG319" s="840"/>
      <c r="VWH319" s="840"/>
      <c r="VWI319" s="840"/>
      <c r="VWJ319" s="840"/>
      <c r="VWK319" s="840"/>
      <c r="VWL319" s="840"/>
      <c r="VWM319" s="840"/>
      <c r="VWN319" s="840"/>
      <c r="VWO319" s="840"/>
      <c r="VWP319" s="840"/>
      <c r="VWQ319" s="840"/>
      <c r="VWR319" s="840"/>
      <c r="VWS319" s="840"/>
      <c r="VWT319" s="840"/>
      <c r="VWU319" s="840"/>
      <c r="VWV319" s="840"/>
      <c r="VWW319" s="840"/>
      <c r="VWX319" s="840"/>
      <c r="VWY319" s="840"/>
      <c r="VWZ319" s="840"/>
      <c r="VXA319" s="840"/>
      <c r="VXB319" s="840"/>
      <c r="VXC319" s="840"/>
      <c r="VXD319" s="840"/>
      <c r="VXE319" s="840"/>
      <c r="VXF319" s="840"/>
      <c r="VXG319" s="840"/>
      <c r="VXH319" s="840"/>
      <c r="VXI319" s="840"/>
      <c r="VXJ319" s="840"/>
      <c r="VXK319" s="840"/>
      <c r="VXL319" s="840"/>
      <c r="VXM319" s="840"/>
      <c r="VXN319" s="840"/>
      <c r="VXO319" s="840"/>
      <c r="VXP319" s="840"/>
      <c r="VXQ319" s="840"/>
      <c r="VXR319" s="840"/>
      <c r="VXS319" s="840"/>
      <c r="VXT319" s="840"/>
      <c r="VXU319" s="840"/>
      <c r="VXV319" s="840"/>
      <c r="VXW319" s="840"/>
      <c r="VXX319" s="840"/>
      <c r="VXY319" s="840"/>
      <c r="VXZ319" s="840"/>
      <c r="VYA319" s="840"/>
      <c r="VYB319" s="840"/>
      <c r="VYC319" s="840"/>
      <c r="VYD319" s="840"/>
      <c r="VYE319" s="840"/>
      <c r="VYF319" s="840"/>
      <c r="VYG319" s="840"/>
      <c r="VYH319" s="840"/>
      <c r="VYI319" s="840"/>
      <c r="VYJ319" s="840"/>
      <c r="VYK319" s="840"/>
      <c r="VYL319" s="840"/>
      <c r="VYM319" s="840"/>
      <c r="VYN319" s="840"/>
      <c r="VYO319" s="840"/>
      <c r="VYP319" s="840"/>
      <c r="VYQ319" s="840"/>
      <c r="VYR319" s="840"/>
      <c r="VYS319" s="840"/>
      <c r="VYT319" s="840"/>
      <c r="VYU319" s="840"/>
      <c r="VYV319" s="840"/>
      <c r="VYW319" s="840"/>
      <c r="VYX319" s="840"/>
      <c r="VYY319" s="840"/>
      <c r="VYZ319" s="840"/>
      <c r="VZA319" s="840"/>
      <c r="VZB319" s="840"/>
      <c r="VZC319" s="840"/>
      <c r="VZD319" s="840"/>
      <c r="VZE319" s="840"/>
      <c r="VZF319" s="840"/>
      <c r="VZG319" s="840"/>
      <c r="VZH319" s="840"/>
      <c r="VZI319" s="840"/>
      <c r="VZJ319" s="840"/>
      <c r="VZK319" s="840"/>
      <c r="VZL319" s="840"/>
      <c r="VZM319" s="840"/>
      <c r="VZN319" s="840"/>
      <c r="VZO319" s="840"/>
      <c r="VZP319" s="840"/>
      <c r="VZQ319" s="840"/>
      <c r="VZR319" s="840"/>
      <c r="VZS319" s="840"/>
      <c r="VZT319" s="840"/>
      <c r="VZU319" s="840"/>
      <c r="VZV319" s="840"/>
      <c r="VZW319" s="840"/>
      <c r="VZX319" s="840"/>
      <c r="VZY319" s="840"/>
      <c r="VZZ319" s="840"/>
      <c r="WAA319" s="840"/>
      <c r="WAB319" s="840"/>
      <c r="WAC319" s="840"/>
      <c r="WAD319" s="840"/>
      <c r="WAE319" s="840"/>
      <c r="WAF319" s="840"/>
      <c r="WAG319" s="840"/>
      <c r="WAH319" s="840"/>
      <c r="WAI319" s="840"/>
      <c r="WAJ319" s="840"/>
      <c r="WAK319" s="840"/>
      <c r="WAL319" s="840"/>
      <c r="WAM319" s="840"/>
      <c r="WAN319" s="840"/>
      <c r="WAO319" s="840"/>
      <c r="WAP319" s="840"/>
      <c r="WAQ319" s="840"/>
      <c r="WAR319" s="840"/>
      <c r="WAS319" s="840"/>
      <c r="WAT319" s="840"/>
      <c r="WAU319" s="840"/>
      <c r="WAV319" s="840"/>
      <c r="WAW319" s="840"/>
      <c r="WAX319" s="840"/>
      <c r="WAY319" s="840"/>
      <c r="WAZ319" s="840"/>
      <c r="WBA319" s="840"/>
      <c r="WBB319" s="840"/>
      <c r="WBC319" s="840"/>
      <c r="WBD319" s="840"/>
      <c r="WBE319" s="840"/>
      <c r="WBF319" s="840"/>
      <c r="WBG319" s="840"/>
      <c r="WBH319" s="840"/>
      <c r="WBI319" s="840"/>
      <c r="WBJ319" s="840"/>
      <c r="WBK319" s="840"/>
      <c r="WBL319" s="840"/>
      <c r="WBM319" s="840"/>
      <c r="WBN319" s="840"/>
      <c r="WBO319" s="840"/>
      <c r="WBP319" s="840"/>
      <c r="WBQ319" s="840"/>
      <c r="WBR319" s="840"/>
      <c r="WBS319" s="840"/>
      <c r="WBT319" s="840"/>
      <c r="WBU319" s="840"/>
      <c r="WBV319" s="840"/>
      <c r="WBW319" s="840"/>
      <c r="WBX319" s="840"/>
      <c r="WBY319" s="840"/>
      <c r="WBZ319" s="840"/>
      <c r="WCA319" s="840"/>
      <c r="WCB319" s="840"/>
      <c r="WCC319" s="840"/>
      <c r="WCD319" s="840"/>
      <c r="WCE319" s="840"/>
      <c r="WCF319" s="840"/>
      <c r="WCG319" s="840"/>
      <c r="WCH319" s="840"/>
      <c r="WCI319" s="840"/>
      <c r="WCJ319" s="840"/>
      <c r="WCK319" s="840"/>
      <c r="WCL319" s="840"/>
      <c r="WCM319" s="840"/>
      <c r="WCN319" s="840"/>
      <c r="WCO319" s="840"/>
      <c r="WCP319" s="840"/>
      <c r="WCQ319" s="840"/>
      <c r="WCR319" s="840"/>
      <c r="WCS319" s="840"/>
      <c r="WCT319" s="840"/>
      <c r="WCU319" s="840"/>
      <c r="WCV319" s="840"/>
      <c r="WCW319" s="840"/>
      <c r="WCX319" s="840"/>
      <c r="WCY319" s="840"/>
      <c r="WCZ319" s="840"/>
      <c r="WDA319" s="840"/>
      <c r="WDB319" s="840"/>
      <c r="WDC319" s="840"/>
      <c r="WDD319" s="840"/>
      <c r="WDE319" s="840"/>
      <c r="WDF319" s="840"/>
      <c r="WDG319" s="840"/>
      <c r="WDH319" s="840"/>
      <c r="WDI319" s="840"/>
      <c r="WDJ319" s="840"/>
      <c r="WDK319" s="840"/>
      <c r="WDL319" s="840"/>
      <c r="WDM319" s="840"/>
      <c r="WDN319" s="840"/>
      <c r="WDO319" s="840"/>
      <c r="WDP319" s="840"/>
      <c r="WDQ319" s="840"/>
      <c r="WDR319" s="840"/>
      <c r="WDS319" s="840"/>
      <c r="WDT319" s="840"/>
      <c r="WDU319" s="840"/>
      <c r="WDV319" s="840"/>
      <c r="WDW319" s="840"/>
      <c r="WDX319" s="840"/>
      <c r="WDY319" s="840"/>
      <c r="WDZ319" s="840"/>
      <c r="WEA319" s="840"/>
      <c r="WEB319" s="840"/>
      <c r="WEC319" s="840"/>
      <c r="WED319" s="840"/>
      <c r="WEE319" s="840"/>
      <c r="WEF319" s="840"/>
      <c r="WEG319" s="840"/>
      <c r="WEH319" s="840"/>
      <c r="WEI319" s="840"/>
      <c r="WEJ319" s="840"/>
      <c r="WEK319" s="840"/>
      <c r="WEL319" s="840"/>
      <c r="WEM319" s="840"/>
      <c r="WEN319" s="840"/>
      <c r="WEO319" s="840"/>
      <c r="WEP319" s="840"/>
      <c r="WEQ319" s="840"/>
      <c r="WER319" s="840"/>
      <c r="WES319" s="840"/>
      <c r="WET319" s="840"/>
      <c r="WEU319" s="840"/>
      <c r="WEV319" s="840"/>
      <c r="WEW319" s="840"/>
      <c r="WEX319" s="840"/>
      <c r="WEY319" s="840"/>
      <c r="WEZ319" s="840"/>
      <c r="WFA319" s="840"/>
      <c r="WFB319" s="840"/>
      <c r="WFC319" s="840"/>
      <c r="WFD319" s="840"/>
      <c r="WFE319" s="840"/>
      <c r="WFF319" s="840"/>
      <c r="WFG319" s="840"/>
      <c r="WFH319" s="840"/>
      <c r="WFI319" s="840"/>
      <c r="WFJ319" s="840"/>
      <c r="WFK319" s="840"/>
      <c r="WFL319" s="840"/>
      <c r="WFM319" s="840"/>
      <c r="WFN319" s="840"/>
      <c r="WFO319" s="840"/>
      <c r="WFP319" s="840"/>
      <c r="WFQ319" s="840"/>
      <c r="WFR319" s="840"/>
      <c r="WFS319" s="840"/>
      <c r="WFT319" s="840"/>
      <c r="WFU319" s="840"/>
      <c r="WFV319" s="840"/>
      <c r="WFW319" s="840"/>
      <c r="WFX319" s="840"/>
      <c r="WFY319" s="840"/>
      <c r="WFZ319" s="840"/>
      <c r="WGA319" s="840"/>
      <c r="WGB319" s="840"/>
      <c r="WGC319" s="840"/>
      <c r="WGD319" s="840"/>
      <c r="WGE319" s="840"/>
      <c r="WGF319" s="840"/>
      <c r="WGG319" s="840"/>
      <c r="WGH319" s="840"/>
      <c r="WGI319" s="840"/>
      <c r="WGJ319" s="840"/>
      <c r="WGK319" s="840"/>
      <c r="WGL319" s="840"/>
      <c r="WGM319" s="840"/>
      <c r="WGN319" s="840"/>
      <c r="WGO319" s="840"/>
      <c r="WGP319" s="840"/>
      <c r="WGQ319" s="840"/>
      <c r="WGR319" s="840"/>
      <c r="WGS319" s="840"/>
      <c r="WGT319" s="840"/>
      <c r="WGU319" s="840"/>
      <c r="WGV319" s="840"/>
      <c r="WGW319" s="840"/>
      <c r="WGX319" s="840"/>
      <c r="WGY319" s="840"/>
      <c r="WGZ319" s="840"/>
      <c r="WHA319" s="840"/>
      <c r="WHB319" s="840"/>
      <c r="WHC319" s="840"/>
      <c r="WHD319" s="840"/>
      <c r="WHE319" s="840"/>
      <c r="WHF319" s="840"/>
      <c r="WHG319" s="840"/>
      <c r="WHH319" s="840"/>
      <c r="WHI319" s="840"/>
      <c r="WHJ319" s="840"/>
      <c r="WHK319" s="840"/>
      <c r="WHL319" s="840"/>
      <c r="WHM319" s="840"/>
      <c r="WHN319" s="840"/>
      <c r="WHO319" s="840"/>
      <c r="WHP319" s="840"/>
      <c r="WHQ319" s="840"/>
      <c r="WHR319" s="840"/>
      <c r="WHS319" s="840"/>
      <c r="WHT319" s="840"/>
      <c r="WHU319" s="840"/>
      <c r="WHV319" s="840"/>
      <c r="WHW319" s="840"/>
      <c r="WHX319" s="840"/>
      <c r="WHY319" s="840"/>
      <c r="WHZ319" s="840"/>
      <c r="WIA319" s="840"/>
      <c r="WIB319" s="840"/>
      <c r="WIC319" s="840"/>
      <c r="WID319" s="840"/>
      <c r="WIE319" s="840"/>
      <c r="WIF319" s="840"/>
      <c r="WIG319" s="840"/>
      <c r="WIH319" s="840"/>
      <c r="WII319" s="840"/>
      <c r="WIJ319" s="840"/>
      <c r="WIK319" s="840"/>
      <c r="WIL319" s="840"/>
      <c r="WIM319" s="840"/>
      <c r="WIN319" s="840"/>
      <c r="WIO319" s="840"/>
      <c r="WIP319" s="840"/>
      <c r="WIQ319" s="840"/>
      <c r="WIR319" s="840"/>
      <c r="WIS319" s="840"/>
      <c r="WIT319" s="840"/>
      <c r="WIU319" s="840"/>
      <c r="WIV319" s="840"/>
      <c r="WIW319" s="840"/>
      <c r="WIX319" s="840"/>
      <c r="WIY319" s="840"/>
      <c r="WIZ319" s="840"/>
      <c r="WJA319" s="840"/>
      <c r="WJB319" s="840"/>
      <c r="WJC319" s="840"/>
      <c r="WJD319" s="840"/>
      <c r="WJE319" s="840"/>
      <c r="WJF319" s="840"/>
      <c r="WJG319" s="840"/>
      <c r="WJH319" s="840"/>
      <c r="WJI319" s="840"/>
      <c r="WJJ319" s="840"/>
      <c r="WJK319" s="840"/>
      <c r="WJL319" s="840"/>
      <c r="WJM319" s="840"/>
      <c r="WJN319" s="840"/>
      <c r="WJO319" s="840"/>
      <c r="WJP319" s="840"/>
      <c r="WJQ319" s="840"/>
      <c r="WJR319" s="840"/>
      <c r="WJS319" s="840"/>
      <c r="WJT319" s="840"/>
      <c r="WJU319" s="840"/>
      <c r="WJV319" s="840"/>
      <c r="WJW319" s="840"/>
      <c r="WJX319" s="840"/>
      <c r="WJY319" s="840"/>
      <c r="WJZ319" s="840"/>
      <c r="WKA319" s="840"/>
      <c r="WKB319" s="840"/>
      <c r="WKC319" s="840"/>
      <c r="WKD319" s="840"/>
      <c r="WKE319" s="840"/>
      <c r="WKF319" s="840"/>
      <c r="WKG319" s="840"/>
      <c r="WKH319" s="840"/>
      <c r="WKI319" s="840"/>
      <c r="WKJ319" s="840"/>
      <c r="WKK319" s="840"/>
      <c r="WKL319" s="840"/>
      <c r="WKM319" s="840"/>
      <c r="WKN319" s="840"/>
      <c r="WKO319" s="840"/>
      <c r="WKP319" s="840"/>
      <c r="WKQ319" s="840"/>
      <c r="WKR319" s="840"/>
      <c r="WKS319" s="840"/>
      <c r="WKT319" s="840"/>
      <c r="WKU319" s="840"/>
      <c r="WKV319" s="840"/>
      <c r="WKW319" s="840"/>
      <c r="WKX319" s="840"/>
      <c r="WKY319" s="840"/>
      <c r="WKZ319" s="840"/>
      <c r="WLA319" s="840"/>
      <c r="WLB319" s="840"/>
      <c r="WLC319" s="840"/>
      <c r="WLD319" s="840"/>
      <c r="WLE319" s="840"/>
      <c r="WLF319" s="840"/>
      <c r="WLG319" s="840"/>
      <c r="WLH319" s="840"/>
      <c r="WLI319" s="840"/>
      <c r="WLJ319" s="840"/>
      <c r="WLK319" s="840"/>
      <c r="WLL319" s="840"/>
      <c r="WLM319" s="840"/>
      <c r="WLN319" s="840"/>
      <c r="WLO319" s="840"/>
      <c r="WLP319" s="840"/>
      <c r="WLQ319" s="840"/>
      <c r="WLR319" s="840"/>
      <c r="WLS319" s="840"/>
      <c r="WLT319" s="840"/>
      <c r="WLU319" s="840"/>
      <c r="WLV319" s="840"/>
      <c r="WLW319" s="840"/>
      <c r="WLX319" s="840"/>
      <c r="WLY319" s="840"/>
      <c r="WLZ319" s="840"/>
      <c r="WMA319" s="840"/>
      <c r="WMB319" s="840"/>
      <c r="WMC319" s="840"/>
      <c r="WMD319" s="840"/>
      <c r="WME319" s="840"/>
      <c r="WMF319" s="840"/>
      <c r="WMG319" s="840"/>
      <c r="WMH319" s="840"/>
      <c r="WMI319" s="840"/>
      <c r="WMJ319" s="840"/>
      <c r="WMK319" s="840"/>
      <c r="WML319" s="840"/>
      <c r="WMM319" s="840"/>
      <c r="WMN319" s="840"/>
      <c r="WMO319" s="840"/>
      <c r="WMP319" s="840"/>
      <c r="WMQ319" s="840"/>
      <c r="WMR319" s="840"/>
      <c r="WMS319" s="840"/>
      <c r="WMT319" s="840"/>
      <c r="WMU319" s="840"/>
      <c r="WMV319" s="840"/>
      <c r="WMW319" s="840"/>
      <c r="WMX319" s="840"/>
      <c r="WMY319" s="840"/>
      <c r="WMZ319" s="840"/>
      <c r="WNA319" s="840"/>
      <c r="WNB319" s="840"/>
      <c r="WNC319" s="840"/>
      <c r="WND319" s="840"/>
      <c r="WNE319" s="840"/>
      <c r="WNF319" s="840"/>
      <c r="WNG319" s="840"/>
      <c r="WNH319" s="840"/>
      <c r="WNI319" s="840"/>
      <c r="WNJ319" s="840"/>
      <c r="WNK319" s="840"/>
      <c r="WNL319" s="840"/>
      <c r="WNM319" s="840"/>
      <c r="WNN319" s="840"/>
      <c r="WNO319" s="840"/>
      <c r="WNP319" s="840"/>
      <c r="WNQ319" s="840"/>
      <c r="WNR319" s="840"/>
      <c r="WNS319" s="840"/>
      <c r="WNT319" s="840"/>
      <c r="WNU319" s="840"/>
      <c r="WNV319" s="840"/>
      <c r="WNW319" s="840"/>
      <c r="WNX319" s="840"/>
      <c r="WNY319" s="840"/>
      <c r="WNZ319" s="840"/>
      <c r="WOA319" s="840"/>
      <c r="WOB319" s="840"/>
      <c r="WOC319" s="840"/>
      <c r="WOD319" s="840"/>
      <c r="WOE319" s="840"/>
      <c r="WOF319" s="840"/>
      <c r="WOG319" s="840"/>
      <c r="WOH319" s="840"/>
      <c r="WOI319" s="840"/>
      <c r="WOJ319" s="840"/>
      <c r="WOK319" s="840"/>
      <c r="WOL319" s="840"/>
      <c r="WOM319" s="840"/>
      <c r="WON319" s="840"/>
      <c r="WOO319" s="840"/>
      <c r="WOP319" s="840"/>
      <c r="WOQ319" s="840"/>
      <c r="WOR319" s="840"/>
      <c r="WOS319" s="840"/>
      <c r="WOT319" s="840"/>
      <c r="WOU319" s="840"/>
      <c r="WOV319" s="840"/>
      <c r="WOW319" s="840"/>
      <c r="WOX319" s="840"/>
      <c r="WOY319" s="840"/>
      <c r="WOZ319" s="840"/>
      <c r="WPA319" s="840"/>
      <c r="WPB319" s="840"/>
      <c r="WPC319" s="840"/>
      <c r="WPD319" s="840"/>
      <c r="WPE319" s="840"/>
      <c r="WPF319" s="840"/>
      <c r="WPG319" s="840"/>
      <c r="WPH319" s="840"/>
      <c r="WPI319" s="840"/>
      <c r="WPJ319" s="840"/>
      <c r="WPK319" s="840"/>
      <c r="WPL319" s="840"/>
      <c r="WPM319" s="840"/>
      <c r="WPN319" s="840"/>
      <c r="WPO319" s="840"/>
      <c r="WPP319" s="840"/>
      <c r="WPQ319" s="840"/>
      <c r="WPR319" s="840"/>
      <c r="WPS319" s="840"/>
      <c r="WPT319" s="840"/>
      <c r="WPU319" s="840"/>
      <c r="WPV319" s="840"/>
      <c r="WPW319" s="840"/>
      <c r="WPX319" s="840"/>
      <c r="WPY319" s="840"/>
      <c r="WPZ319" s="840"/>
      <c r="WQA319" s="840"/>
      <c r="WQB319" s="840"/>
      <c r="WQC319" s="840"/>
      <c r="WQD319" s="840"/>
      <c r="WQE319" s="840"/>
      <c r="WQF319" s="840"/>
      <c r="WQG319" s="840"/>
      <c r="WQH319" s="840"/>
      <c r="WQI319" s="840"/>
      <c r="WQJ319" s="840"/>
      <c r="WQK319" s="840"/>
      <c r="WQL319" s="840"/>
      <c r="WQM319" s="840"/>
      <c r="WQN319" s="840"/>
      <c r="WQO319" s="840"/>
      <c r="WQP319" s="840"/>
      <c r="WQQ319" s="840"/>
      <c r="WQR319" s="840"/>
      <c r="WQS319" s="840"/>
      <c r="WQT319" s="840"/>
      <c r="WQU319" s="840"/>
      <c r="WQV319" s="840"/>
      <c r="WQW319" s="840"/>
      <c r="WQX319" s="840"/>
      <c r="WQY319" s="840"/>
      <c r="WQZ319" s="840"/>
      <c r="WRA319" s="840"/>
      <c r="WRB319" s="840"/>
      <c r="WRC319" s="840"/>
      <c r="WRD319" s="840"/>
      <c r="WRE319" s="840"/>
      <c r="WRF319" s="840"/>
      <c r="WRG319" s="840"/>
      <c r="WRH319" s="840"/>
      <c r="WRI319" s="840"/>
      <c r="WRJ319" s="840"/>
      <c r="WRK319" s="840"/>
      <c r="WRL319" s="840"/>
      <c r="WRM319" s="840"/>
      <c r="WRN319" s="840"/>
      <c r="WRO319" s="840"/>
      <c r="WRP319" s="840"/>
      <c r="WRQ319" s="840"/>
      <c r="WRR319" s="840"/>
      <c r="WRS319" s="840"/>
      <c r="WRT319" s="840"/>
      <c r="WRU319" s="840"/>
      <c r="WRV319" s="840"/>
      <c r="WRW319" s="840"/>
      <c r="WRX319" s="840"/>
      <c r="WRY319" s="840"/>
      <c r="WRZ319" s="840"/>
      <c r="WSA319" s="840"/>
      <c r="WSB319" s="840"/>
      <c r="WSC319" s="840"/>
      <c r="WSD319" s="840"/>
      <c r="WSE319" s="840"/>
      <c r="WSF319" s="840"/>
      <c r="WSG319" s="840"/>
      <c r="WSH319" s="840"/>
      <c r="WSI319" s="840"/>
      <c r="WSJ319" s="840"/>
      <c r="WSK319" s="840"/>
      <c r="WSL319" s="840"/>
      <c r="WSM319" s="840"/>
      <c r="WSN319" s="840"/>
      <c r="WSO319" s="840"/>
      <c r="WSP319" s="840"/>
      <c r="WSQ319" s="840"/>
      <c r="WSR319" s="840"/>
      <c r="WSS319" s="840"/>
      <c r="WST319" s="840"/>
      <c r="WSU319" s="840"/>
      <c r="WSV319" s="840"/>
      <c r="WSW319" s="840"/>
      <c r="WSX319" s="840"/>
      <c r="WSY319" s="840"/>
      <c r="WSZ319" s="840"/>
      <c r="WTA319" s="840"/>
      <c r="WTB319" s="840"/>
      <c r="WTC319" s="840"/>
      <c r="WTD319" s="840"/>
      <c r="WTE319" s="840"/>
      <c r="WTF319" s="840"/>
      <c r="WTG319" s="840"/>
      <c r="WTH319" s="840"/>
      <c r="WTI319" s="840"/>
      <c r="WTJ319" s="840"/>
      <c r="WTK319" s="840"/>
      <c r="WTL319" s="840"/>
      <c r="WTM319" s="840"/>
      <c r="WTN319" s="840"/>
      <c r="WTO319" s="840"/>
      <c r="WTP319" s="840"/>
      <c r="WTQ319" s="840"/>
      <c r="WTR319" s="840"/>
      <c r="WTS319" s="840"/>
      <c r="WTT319" s="840"/>
      <c r="WTU319" s="840"/>
      <c r="WTV319" s="840"/>
      <c r="WTW319" s="840"/>
      <c r="WTX319" s="840"/>
      <c r="WTY319" s="840"/>
      <c r="WTZ319" s="840"/>
      <c r="WUA319" s="840"/>
      <c r="WUB319" s="840"/>
      <c r="WUC319" s="840"/>
      <c r="WUD319" s="840"/>
      <c r="WUE319" s="840"/>
      <c r="WUF319" s="840"/>
      <c r="WUG319" s="840"/>
      <c r="WUH319" s="840"/>
      <c r="WUI319" s="840"/>
      <c r="WUJ319" s="840"/>
      <c r="WUK319" s="840"/>
      <c r="WUL319" s="840"/>
      <c r="WUM319" s="840"/>
      <c r="WUN319" s="840"/>
      <c r="WUO319" s="840"/>
      <c r="WUP319" s="840"/>
      <c r="WUQ319" s="840"/>
      <c r="WUR319" s="840"/>
      <c r="WUS319" s="840"/>
      <c r="WUT319" s="840"/>
      <c r="WUU319" s="840"/>
      <c r="WUV319" s="840"/>
      <c r="WUW319" s="840"/>
      <c r="WUX319" s="840"/>
      <c r="WUY319" s="840"/>
      <c r="WUZ319" s="840"/>
      <c r="WVA319" s="840"/>
      <c r="WVB319" s="840"/>
      <c r="WVC319" s="840"/>
      <c r="WVD319" s="840"/>
      <c r="WVE319" s="840"/>
      <c r="WVF319" s="840"/>
      <c r="WVG319" s="840"/>
      <c r="WVH319" s="840"/>
      <c r="WVI319" s="840"/>
      <c r="WVJ319" s="840"/>
      <c r="WVK319" s="840"/>
      <c r="WVL319" s="840"/>
      <c r="WVM319" s="840"/>
      <c r="WVN319" s="840"/>
      <c r="WVO319" s="840"/>
      <c r="WVP319" s="840"/>
      <c r="WVQ319" s="840"/>
      <c r="WVR319" s="840"/>
      <c r="WVS319" s="840"/>
      <c r="WVT319" s="840"/>
      <c r="WVU319" s="840"/>
      <c r="WVV319" s="840"/>
      <c r="WVW319" s="840"/>
      <c r="WVX319" s="840"/>
      <c r="WVY319" s="840"/>
      <c r="WVZ319" s="840"/>
      <c r="WWA319" s="840"/>
      <c r="WWB319" s="840"/>
      <c r="WWC319" s="840"/>
      <c r="WWD319" s="840"/>
      <c r="WWE319" s="840"/>
      <c r="WWF319" s="840"/>
      <c r="WWG319" s="840"/>
      <c r="WWH319" s="840"/>
      <c r="WWI319" s="840"/>
      <c r="WWJ319" s="840"/>
      <c r="WWK319" s="840"/>
      <c r="WWL319" s="840"/>
      <c r="WWM319" s="840"/>
      <c r="WWN319" s="840"/>
      <c r="WWO319" s="840"/>
      <c r="WWP319" s="840"/>
      <c r="WWQ319" s="840"/>
      <c r="WWR319" s="840"/>
      <c r="WWS319" s="840"/>
      <c r="WWT319" s="840"/>
      <c r="WWU319" s="840"/>
      <c r="WWV319" s="840"/>
      <c r="WWW319" s="840"/>
      <c r="WWX319" s="840"/>
      <c r="WWY319" s="840"/>
      <c r="WWZ319" s="840"/>
      <c r="WXA319" s="840"/>
      <c r="WXB319" s="840"/>
      <c r="WXC319" s="840"/>
      <c r="WXD319" s="840"/>
      <c r="WXE319" s="840"/>
      <c r="WXF319" s="840"/>
      <c r="WXG319" s="840"/>
      <c r="WXH319" s="840"/>
      <c r="WXI319" s="840"/>
      <c r="WXJ319" s="840"/>
      <c r="WXK319" s="840"/>
      <c r="WXL319" s="840"/>
      <c r="WXM319" s="840"/>
      <c r="WXN319" s="840"/>
      <c r="WXO319" s="840"/>
      <c r="WXP319" s="840"/>
      <c r="WXQ319" s="840"/>
      <c r="WXR319" s="840"/>
      <c r="WXS319" s="840"/>
      <c r="WXT319" s="840"/>
      <c r="WXU319" s="840"/>
      <c r="WXV319" s="840"/>
      <c r="WXW319" s="840"/>
      <c r="WXX319" s="840"/>
      <c r="WXY319" s="840"/>
      <c r="WXZ319" s="840"/>
      <c r="WYA319" s="840"/>
      <c r="WYB319" s="840"/>
      <c r="WYC319" s="840"/>
      <c r="WYD319" s="840"/>
      <c r="WYE319" s="840"/>
      <c r="WYF319" s="840"/>
      <c r="WYG319" s="840"/>
      <c r="WYH319" s="840"/>
      <c r="WYI319" s="840"/>
      <c r="WYJ319" s="840"/>
      <c r="WYK319" s="840"/>
      <c r="WYL319" s="840"/>
      <c r="WYM319" s="840"/>
      <c r="WYN319" s="840"/>
      <c r="WYO319" s="840"/>
      <c r="WYP319" s="840"/>
      <c r="WYQ319" s="840"/>
      <c r="WYR319" s="840"/>
      <c r="WYS319" s="840"/>
      <c r="WYT319" s="840"/>
      <c r="WYU319" s="840"/>
      <c r="WYV319" s="840"/>
      <c r="WYW319" s="840"/>
      <c r="WYX319" s="840"/>
      <c r="WYY319" s="840"/>
      <c r="WYZ319" s="840"/>
      <c r="WZA319" s="840"/>
      <c r="WZB319" s="840"/>
      <c r="WZC319" s="840"/>
      <c r="WZD319" s="840"/>
      <c r="WZE319" s="840"/>
      <c r="WZF319" s="840"/>
      <c r="WZG319" s="840"/>
      <c r="WZH319" s="840"/>
      <c r="WZI319" s="840"/>
      <c r="WZJ319" s="840"/>
      <c r="WZK319" s="840"/>
      <c r="WZL319" s="840"/>
      <c r="WZM319" s="840"/>
      <c r="WZN319" s="840"/>
      <c r="WZO319" s="840"/>
      <c r="WZP319" s="840"/>
      <c r="WZQ319" s="840"/>
      <c r="WZR319" s="840"/>
      <c r="WZS319" s="840"/>
      <c r="WZT319" s="840"/>
      <c r="WZU319" s="840"/>
      <c r="WZV319" s="840"/>
      <c r="WZW319" s="840"/>
      <c r="WZX319" s="840"/>
      <c r="WZY319" s="840"/>
      <c r="WZZ319" s="840"/>
      <c r="XAA319" s="840"/>
      <c r="XAB319" s="840"/>
      <c r="XAC319" s="840"/>
      <c r="XAD319" s="840"/>
      <c r="XAE319" s="840"/>
      <c r="XAF319" s="840"/>
      <c r="XAG319" s="840"/>
      <c r="XAH319" s="840"/>
      <c r="XAI319" s="840"/>
      <c r="XAJ319" s="840"/>
      <c r="XAK319" s="840"/>
      <c r="XAL319" s="840"/>
      <c r="XAM319" s="840"/>
      <c r="XAN319" s="840"/>
      <c r="XAO319" s="840"/>
      <c r="XAP319" s="840"/>
      <c r="XAQ319" s="840"/>
      <c r="XAR319" s="840"/>
      <c r="XAS319" s="840"/>
      <c r="XAT319" s="840"/>
      <c r="XAU319" s="840"/>
      <c r="XAV319" s="840"/>
      <c r="XAW319" s="840"/>
      <c r="XAX319" s="840"/>
      <c r="XAY319" s="840"/>
      <c r="XAZ319" s="840"/>
      <c r="XBA319" s="840"/>
      <c r="XBB319" s="840"/>
      <c r="XBC319" s="840"/>
      <c r="XBD319" s="840"/>
      <c r="XBE319" s="840"/>
      <c r="XBF319" s="840"/>
      <c r="XBG319" s="840"/>
      <c r="XBH319" s="840"/>
      <c r="XBI319" s="840"/>
      <c r="XBJ319" s="840"/>
      <c r="XBK319" s="840"/>
      <c r="XBL319" s="840"/>
      <c r="XBM319" s="840"/>
      <c r="XBN319" s="840"/>
      <c r="XBO319" s="840"/>
      <c r="XBP319" s="840"/>
      <c r="XBQ319" s="840"/>
      <c r="XBR319" s="840"/>
      <c r="XBS319" s="840"/>
      <c r="XBT319" s="840"/>
      <c r="XBU319" s="840"/>
      <c r="XBV319" s="840"/>
      <c r="XBW319" s="840"/>
      <c r="XBX319" s="840"/>
      <c r="XBY319" s="840"/>
      <c r="XBZ319" s="840"/>
      <c r="XCA319" s="840"/>
      <c r="XCB319" s="840"/>
      <c r="XCC319" s="840"/>
      <c r="XCD319" s="840"/>
      <c r="XCE319" s="840"/>
      <c r="XCF319" s="840"/>
      <c r="XCG319" s="840"/>
      <c r="XCH319" s="840"/>
      <c r="XCI319" s="840"/>
      <c r="XCJ319" s="840"/>
      <c r="XCK319" s="840"/>
      <c r="XCL319" s="840"/>
      <c r="XCM319" s="840"/>
      <c r="XCN319" s="840"/>
      <c r="XCO319" s="840"/>
      <c r="XCP319" s="840"/>
      <c r="XCQ319" s="840"/>
      <c r="XCR319" s="840"/>
      <c r="XCS319" s="840"/>
      <c r="XCT319" s="840"/>
      <c r="XCU319" s="840"/>
      <c r="XCV319" s="840"/>
      <c r="XCW319" s="840"/>
      <c r="XCX319" s="840"/>
      <c r="XCY319" s="840"/>
      <c r="XCZ319" s="840"/>
      <c r="XDA319" s="840"/>
      <c r="XDB319" s="840"/>
      <c r="XDC319" s="840"/>
      <c r="XDD319" s="840"/>
      <c r="XDE319" s="840"/>
      <c r="XDF319" s="840"/>
      <c r="XDG319" s="840"/>
      <c r="XDH319" s="840"/>
      <c r="XDI319" s="840"/>
      <c r="XDJ319" s="840"/>
      <c r="XDK319" s="840"/>
      <c r="XDL319" s="840"/>
      <c r="XDM319" s="840"/>
      <c r="XDN319" s="840"/>
      <c r="XDO319" s="840"/>
      <c r="XDP319" s="840"/>
      <c r="XDQ319" s="840"/>
      <c r="XDR319" s="840"/>
      <c r="XDS319" s="840"/>
      <c r="XDT319" s="840"/>
      <c r="XDU319" s="840"/>
      <c r="XDV319" s="840"/>
      <c r="XDW319" s="840"/>
      <c r="XDX319" s="840"/>
      <c r="XDY319" s="840"/>
      <c r="XDZ319" s="840"/>
      <c r="XEA319" s="840"/>
      <c r="XEB319" s="840"/>
      <c r="XEC319" s="840"/>
      <c r="XED319" s="840"/>
      <c r="XEE319" s="840"/>
      <c r="XEF319" s="840"/>
      <c r="XEG319" s="840"/>
      <c r="XEH319" s="840"/>
      <c r="XEI319" s="840"/>
      <c r="XEJ319" s="840"/>
      <c r="XEK319" s="840"/>
      <c r="XEL319" s="840"/>
      <c r="XEM319" s="840"/>
      <c r="XEN319" s="840"/>
      <c r="XEO319" s="840"/>
      <c r="XEP319" s="840"/>
      <c r="XEQ319" s="840"/>
      <c r="XER319" s="840"/>
      <c r="XES319" s="840"/>
      <c r="XET319" s="840"/>
      <c r="XEU319" s="840"/>
      <c r="XEV319" s="840"/>
      <c r="XEW319" s="840"/>
      <c r="XEX319" s="840"/>
      <c r="XEY319" s="840"/>
      <c r="XEZ319" s="840"/>
      <c r="XFA319" s="840"/>
      <c r="XFB319" s="840"/>
      <c r="XFC319" s="840"/>
      <c r="XFD319" s="840"/>
    </row>
    <row r="320" spans="1:16384" ht="15" customHeight="1" x14ac:dyDescent="0.25">
      <c r="A320" s="619"/>
      <c r="B320" s="104" t="s">
        <v>623</v>
      </c>
      <c r="C320" s="207" t="s">
        <v>626</v>
      </c>
      <c r="D320" s="208"/>
      <c r="E320" s="208"/>
      <c r="F320" s="208"/>
      <c r="G320" s="840"/>
      <c r="H320" s="840"/>
      <c r="I320" s="840"/>
      <c r="J320" s="840"/>
      <c r="K320" s="840"/>
      <c r="L320" s="840"/>
      <c r="M320" s="840"/>
      <c r="N320" s="840"/>
      <c r="O320" s="840"/>
      <c r="P320" s="840"/>
      <c r="Q320" s="840"/>
      <c r="R320" s="840"/>
      <c r="S320" s="840"/>
      <c r="T320" s="840"/>
      <c r="U320" s="840"/>
      <c r="V320" s="840"/>
      <c r="W320" s="840"/>
      <c r="X320" s="840"/>
      <c r="Y320" s="840"/>
      <c r="Z320" s="840"/>
      <c r="AA320" s="840"/>
      <c r="AB320" s="840"/>
      <c r="AC320" s="840"/>
    </row>
    <row r="321" spans="1:15" ht="15" customHeight="1" x14ac:dyDescent="0.25">
      <c r="A321" s="619"/>
    </row>
    <row r="322" spans="1:15" s="840" customFormat="1" ht="12.75" customHeight="1" x14ac:dyDescent="0.25">
      <c r="A322" s="28"/>
      <c r="B322" s="948" t="s">
        <v>43</v>
      </c>
      <c r="C322" s="945" t="s">
        <v>545</v>
      </c>
      <c r="D322" s="945" t="s">
        <v>544</v>
      </c>
      <c r="E322" s="945" t="s">
        <v>542</v>
      </c>
      <c r="F322" s="945" t="s">
        <v>543</v>
      </c>
      <c r="G322" s="945" t="s">
        <v>619</v>
      </c>
      <c r="H322" s="945" t="s">
        <v>622</v>
      </c>
      <c r="I322" s="945" t="s">
        <v>549</v>
      </c>
      <c r="J322" s="945" t="s">
        <v>559</v>
      </c>
      <c r="K322" s="945" t="s">
        <v>547</v>
      </c>
      <c r="L322" s="945" t="s">
        <v>546</v>
      </c>
      <c r="M322" s="945" t="s">
        <v>620</v>
      </c>
      <c r="N322" s="945" t="s">
        <v>621</v>
      </c>
      <c r="O322" s="938" t="s">
        <v>548</v>
      </c>
    </row>
    <row r="323" spans="1:15" s="840" customFormat="1" ht="12.75" customHeight="1" x14ac:dyDescent="0.25">
      <c r="A323" s="28"/>
      <c r="B323" s="949"/>
      <c r="C323" s="946"/>
      <c r="D323" s="946"/>
      <c r="E323" s="946"/>
      <c r="F323" s="946"/>
      <c r="G323" s="946"/>
      <c r="H323" s="946"/>
      <c r="I323" s="946"/>
      <c r="J323" s="946"/>
      <c r="K323" s="946"/>
      <c r="L323" s="946"/>
      <c r="M323" s="946"/>
      <c r="N323" s="946"/>
      <c r="O323" s="939"/>
    </row>
    <row r="324" spans="1:15" s="840" customFormat="1" ht="17.25" customHeight="1" x14ac:dyDescent="0.25">
      <c r="A324" s="28"/>
      <c r="B324" s="277" t="s">
        <v>346</v>
      </c>
      <c r="C324" s="901"/>
      <c r="D324" s="901"/>
      <c r="E324" s="901"/>
      <c r="F324" s="901"/>
      <c r="G324" s="901"/>
      <c r="H324" s="901"/>
      <c r="I324" s="901"/>
      <c r="J324" s="901"/>
      <c r="K324" s="901"/>
      <c r="L324" s="901"/>
      <c r="M324" s="901"/>
      <c r="N324" s="901"/>
      <c r="O324" s="901"/>
    </row>
    <row r="325" spans="1:15" s="840" customFormat="1" ht="17.25" customHeight="1" x14ac:dyDescent="0.25">
      <c r="A325" s="28"/>
      <c r="B325" s="277" t="s">
        <v>347</v>
      </c>
      <c r="C325" s="902"/>
      <c r="D325" s="901"/>
      <c r="E325" s="901"/>
      <c r="F325" s="901"/>
      <c r="G325" s="901"/>
      <c r="H325" s="901"/>
      <c r="I325" s="901"/>
      <c r="J325" s="901"/>
      <c r="K325" s="901"/>
      <c r="L325" s="901"/>
      <c r="M325" s="901"/>
      <c r="N325" s="901"/>
      <c r="O325" s="901"/>
    </row>
    <row r="326" spans="1:15" s="840" customFormat="1" ht="17.25" customHeight="1" x14ac:dyDescent="0.25">
      <c r="A326" s="28"/>
      <c r="B326" s="277" t="s">
        <v>348</v>
      </c>
      <c r="C326" s="901"/>
      <c r="D326" s="901"/>
      <c r="E326" s="901"/>
      <c r="F326" s="901"/>
      <c r="G326" s="901"/>
      <c r="H326" s="901"/>
      <c r="I326" s="901"/>
      <c r="J326" s="901"/>
      <c r="K326" s="901"/>
      <c r="L326" s="901"/>
      <c r="M326" s="901"/>
      <c r="N326" s="901"/>
      <c r="O326" s="901"/>
    </row>
    <row r="327" spans="1:15" s="840" customFormat="1" ht="17.25" customHeight="1" x14ac:dyDescent="0.25">
      <c r="A327" s="28"/>
      <c r="B327" s="277" t="s">
        <v>349</v>
      </c>
      <c r="C327" s="901"/>
      <c r="D327" s="901"/>
      <c r="E327" s="901"/>
      <c r="F327" s="901"/>
      <c r="G327" s="901"/>
      <c r="H327" s="901"/>
      <c r="I327" s="901"/>
      <c r="J327" s="901"/>
      <c r="K327" s="901"/>
      <c r="L327" s="901"/>
      <c r="M327" s="901"/>
      <c r="N327" s="901"/>
      <c r="O327" s="901"/>
    </row>
    <row r="328" spans="1:15" s="840" customFormat="1" ht="17.25" customHeight="1" x14ac:dyDescent="0.25">
      <c r="A328" s="28"/>
      <c r="B328" s="277" t="s">
        <v>350</v>
      </c>
      <c r="C328" s="901"/>
      <c r="D328" s="901"/>
      <c r="E328" s="901"/>
      <c r="F328" s="901"/>
      <c r="G328" s="901"/>
      <c r="H328" s="901"/>
      <c r="I328" s="901"/>
      <c r="J328" s="901"/>
      <c r="K328" s="901"/>
      <c r="L328" s="901"/>
      <c r="M328" s="901"/>
      <c r="N328" s="901"/>
      <c r="O328" s="901"/>
    </row>
    <row r="329" spans="1:15" s="840" customFormat="1" ht="17.25" customHeight="1" x14ac:dyDescent="0.25">
      <c r="A329" s="28"/>
      <c r="B329" s="277" t="s">
        <v>351</v>
      </c>
      <c r="C329" s="902"/>
      <c r="D329" s="901"/>
      <c r="E329" s="901"/>
      <c r="F329" s="901"/>
      <c r="G329" s="901"/>
      <c r="H329" s="901"/>
      <c r="I329" s="901"/>
      <c r="J329" s="901"/>
      <c r="K329" s="901"/>
      <c r="L329" s="901"/>
      <c r="M329" s="901"/>
      <c r="N329" s="901"/>
      <c r="O329" s="901"/>
    </row>
    <row r="330" spans="1:15" s="840" customFormat="1" ht="17.25" customHeight="1" x14ac:dyDescent="0.25">
      <c r="A330" s="28"/>
      <c r="B330" s="277" t="s">
        <v>352</v>
      </c>
      <c r="C330" s="901"/>
      <c r="D330" s="901"/>
      <c r="E330" s="901"/>
      <c r="F330" s="901"/>
      <c r="G330" s="901"/>
      <c r="H330" s="901"/>
      <c r="I330" s="901"/>
      <c r="J330" s="901"/>
      <c r="K330" s="901"/>
      <c r="L330" s="901"/>
      <c r="M330" s="901"/>
      <c r="N330" s="901"/>
      <c r="O330" s="901"/>
    </row>
    <row r="331" spans="1:15" s="840" customFormat="1" ht="17.25" customHeight="1" x14ac:dyDescent="0.25">
      <c r="A331" s="28"/>
      <c r="B331" s="277" t="s">
        <v>353</v>
      </c>
      <c r="C331" s="901"/>
      <c r="D331" s="901"/>
      <c r="E331" s="901"/>
      <c r="F331" s="901"/>
      <c r="G331" s="901"/>
      <c r="H331" s="901"/>
      <c r="I331" s="901"/>
      <c r="J331" s="901"/>
      <c r="K331" s="901"/>
      <c r="L331" s="901"/>
      <c r="M331" s="901"/>
      <c r="N331" s="901"/>
      <c r="O331" s="901"/>
    </row>
    <row r="332" spans="1:15" s="840" customFormat="1" ht="17.25" customHeight="1" x14ac:dyDescent="0.25">
      <c r="A332" s="28"/>
      <c r="B332" s="277" t="s">
        <v>354</v>
      </c>
      <c r="C332" s="901"/>
      <c r="D332" s="901"/>
      <c r="E332" s="901"/>
      <c r="F332" s="901"/>
      <c r="G332" s="901"/>
      <c r="H332" s="901"/>
      <c r="I332" s="901"/>
      <c r="J332" s="901"/>
      <c r="K332" s="901"/>
      <c r="L332" s="901"/>
      <c r="M332" s="901"/>
      <c r="N332" s="901"/>
      <c r="O332" s="901"/>
    </row>
    <row r="333" spans="1:15" s="840" customFormat="1" ht="17.25" customHeight="1" x14ac:dyDescent="0.25">
      <c r="A333" s="28"/>
      <c r="B333" s="277" t="s">
        <v>355</v>
      </c>
      <c r="C333" s="901"/>
      <c r="D333" s="901"/>
      <c r="E333" s="901"/>
      <c r="F333" s="901"/>
      <c r="G333" s="901"/>
      <c r="H333" s="901"/>
      <c r="I333" s="901"/>
      <c r="J333" s="901"/>
      <c r="K333" s="901"/>
      <c r="L333" s="901"/>
      <c r="M333" s="901"/>
      <c r="N333" s="901"/>
      <c r="O333" s="901"/>
    </row>
    <row r="334" spans="1:15" s="840" customFormat="1" ht="17.25" customHeight="1" x14ac:dyDescent="0.25">
      <c r="A334" s="28"/>
      <c r="B334" s="277" t="s">
        <v>356</v>
      </c>
      <c r="C334" s="901"/>
      <c r="D334" s="901"/>
      <c r="E334" s="901"/>
      <c r="F334" s="901"/>
      <c r="G334" s="901"/>
      <c r="H334" s="901"/>
      <c r="I334" s="901"/>
      <c r="J334" s="901"/>
      <c r="K334" s="901"/>
      <c r="L334" s="901"/>
      <c r="M334" s="901"/>
      <c r="N334" s="901"/>
      <c r="O334" s="901"/>
    </row>
    <row r="335" spans="1:15" s="840" customFormat="1" ht="17.25" customHeight="1" x14ac:dyDescent="0.25">
      <c r="A335" s="28"/>
      <c r="B335" s="277" t="s">
        <v>357</v>
      </c>
      <c r="C335" s="901"/>
      <c r="D335" s="901"/>
      <c r="E335" s="901"/>
      <c r="F335" s="901"/>
      <c r="G335" s="901"/>
      <c r="H335" s="901"/>
      <c r="I335" s="901"/>
      <c r="J335" s="901"/>
      <c r="K335" s="901"/>
      <c r="L335" s="901"/>
      <c r="M335" s="901"/>
      <c r="N335" s="901"/>
      <c r="O335" s="901"/>
    </row>
    <row r="336" spans="1:15" s="840" customFormat="1" ht="17.25" customHeight="1" x14ac:dyDescent="0.25">
      <c r="A336" s="28"/>
      <c r="B336" s="277" t="s">
        <v>358</v>
      </c>
      <c r="C336" s="901"/>
      <c r="D336" s="901"/>
      <c r="E336" s="901"/>
      <c r="F336" s="901"/>
      <c r="G336" s="901"/>
      <c r="H336" s="901"/>
      <c r="I336" s="901"/>
      <c r="J336" s="901"/>
      <c r="K336" s="901"/>
      <c r="L336" s="901"/>
      <c r="M336" s="901"/>
      <c r="N336" s="901"/>
      <c r="O336" s="901"/>
    </row>
    <row r="337" spans="1:15" s="840" customFormat="1" ht="17.25" customHeight="1" x14ac:dyDescent="0.25">
      <c r="A337" s="28"/>
      <c r="B337" s="277" t="s">
        <v>359</v>
      </c>
      <c r="C337" s="901"/>
      <c r="D337" s="901"/>
      <c r="E337" s="901"/>
      <c r="F337" s="901"/>
      <c r="G337" s="901"/>
      <c r="H337" s="901"/>
      <c r="I337" s="901"/>
      <c r="J337" s="901"/>
      <c r="K337" s="901"/>
      <c r="L337" s="901"/>
      <c r="M337" s="901"/>
      <c r="N337" s="901"/>
      <c r="O337" s="901"/>
    </row>
    <row r="338" spans="1:15" s="840" customFormat="1" ht="17.25" customHeight="1" x14ac:dyDescent="0.25">
      <c r="A338" s="28"/>
      <c r="B338" s="277" t="s">
        <v>360</v>
      </c>
      <c r="C338" s="901"/>
      <c r="D338" s="901"/>
      <c r="E338" s="901"/>
      <c r="F338" s="901"/>
      <c r="G338" s="901"/>
      <c r="H338" s="901"/>
      <c r="I338" s="901"/>
      <c r="J338" s="901"/>
      <c r="K338" s="901"/>
      <c r="L338" s="901"/>
      <c r="M338" s="901"/>
      <c r="N338" s="901"/>
      <c r="O338" s="901"/>
    </row>
    <row r="339" spans="1:15" s="840" customFormat="1" ht="17.25" customHeight="1" x14ac:dyDescent="0.25">
      <c r="A339" s="28"/>
      <c r="B339" s="277" t="s">
        <v>361</v>
      </c>
      <c r="C339" s="901"/>
      <c r="D339" s="901"/>
      <c r="E339" s="901"/>
      <c r="F339" s="901"/>
      <c r="G339" s="901"/>
      <c r="H339" s="901"/>
      <c r="I339" s="901"/>
      <c r="J339" s="901"/>
      <c r="K339" s="901"/>
      <c r="L339" s="901"/>
      <c r="M339" s="901"/>
      <c r="N339" s="901"/>
      <c r="O339" s="901"/>
    </row>
    <row r="340" spans="1:15" s="840" customFormat="1" ht="17.25" customHeight="1" x14ac:dyDescent="0.25">
      <c r="A340" s="28"/>
      <c r="B340" s="277" t="s">
        <v>362</v>
      </c>
      <c r="C340" s="901"/>
      <c r="D340" s="901"/>
      <c r="E340" s="901"/>
      <c r="F340" s="901"/>
      <c r="G340" s="901"/>
      <c r="H340" s="901"/>
      <c r="I340" s="901"/>
      <c r="J340" s="901"/>
      <c r="K340" s="901"/>
      <c r="L340" s="901"/>
      <c r="M340" s="901"/>
      <c r="N340" s="901"/>
      <c r="O340" s="901"/>
    </row>
    <row r="341" spans="1:15" s="840" customFormat="1" ht="17.25" customHeight="1" x14ac:dyDescent="0.25">
      <c r="A341" s="28"/>
      <c r="B341" s="277" t="s">
        <v>363</v>
      </c>
      <c r="C341" s="901"/>
      <c r="D341" s="901"/>
      <c r="E341" s="901"/>
      <c r="F341" s="901"/>
      <c r="G341" s="901"/>
      <c r="H341" s="901"/>
      <c r="I341" s="901"/>
      <c r="J341" s="901"/>
      <c r="K341" s="901"/>
      <c r="L341" s="901"/>
      <c r="M341" s="901"/>
      <c r="N341" s="901"/>
      <c r="O341" s="901"/>
    </row>
    <row r="342" spans="1:15" s="840" customFormat="1" ht="17.25" customHeight="1" x14ac:dyDescent="0.25">
      <c r="A342" s="28"/>
      <c r="B342" s="277" t="s">
        <v>364</v>
      </c>
      <c r="C342" s="901"/>
      <c r="D342" s="901"/>
      <c r="E342" s="901"/>
      <c r="F342" s="901"/>
      <c r="G342" s="901"/>
      <c r="H342" s="901"/>
      <c r="I342" s="901"/>
      <c r="J342" s="901"/>
      <c r="K342" s="901"/>
      <c r="L342" s="901"/>
      <c r="M342" s="901"/>
      <c r="N342" s="901"/>
      <c r="O342" s="901"/>
    </row>
    <row r="343" spans="1:15" s="840" customFormat="1" ht="17.25" customHeight="1" x14ac:dyDescent="0.25">
      <c r="A343" s="28"/>
      <c r="B343" s="277" t="s">
        <v>365</v>
      </c>
      <c r="C343" s="901"/>
      <c r="D343" s="901"/>
      <c r="E343" s="901"/>
      <c r="F343" s="901"/>
      <c r="G343" s="901"/>
      <c r="H343" s="901"/>
      <c r="I343" s="901"/>
      <c r="J343" s="901"/>
      <c r="K343" s="901"/>
      <c r="L343" s="901"/>
      <c r="M343" s="901"/>
      <c r="N343" s="901"/>
      <c r="O343" s="901"/>
    </row>
    <row r="344" spans="1:15" s="840" customFormat="1" ht="17.25" customHeight="1" x14ac:dyDescent="0.25">
      <c r="A344" s="28"/>
      <c r="B344" s="277" t="s">
        <v>366</v>
      </c>
      <c r="C344" s="901"/>
      <c r="D344" s="901"/>
      <c r="E344" s="901"/>
      <c r="F344" s="901"/>
      <c r="G344" s="901"/>
      <c r="H344" s="901"/>
      <c r="I344" s="901"/>
      <c r="J344" s="901"/>
      <c r="K344" s="901"/>
      <c r="L344" s="901"/>
      <c r="M344" s="901"/>
      <c r="N344" s="901"/>
      <c r="O344" s="901"/>
    </row>
    <row r="345" spans="1:15" s="840" customFormat="1" ht="17.25" customHeight="1" x14ac:dyDescent="0.25">
      <c r="A345" s="28"/>
      <c r="B345" s="277" t="s">
        <v>367</v>
      </c>
      <c r="C345" s="901"/>
      <c r="D345" s="901"/>
      <c r="E345" s="901"/>
      <c r="F345" s="901"/>
      <c r="G345" s="901"/>
      <c r="H345" s="901"/>
      <c r="I345" s="901"/>
      <c r="J345" s="901"/>
      <c r="K345" s="901"/>
      <c r="L345" s="901"/>
      <c r="M345" s="901"/>
      <c r="N345" s="901"/>
      <c r="O345" s="901"/>
    </row>
    <row r="346" spans="1:15" s="840" customFormat="1" ht="17.25" customHeight="1" x14ac:dyDescent="0.25">
      <c r="A346" s="28"/>
      <c r="B346" s="277" t="s">
        <v>368</v>
      </c>
      <c r="C346" s="901"/>
      <c r="D346" s="901"/>
      <c r="E346" s="901"/>
      <c r="F346" s="901"/>
      <c r="G346" s="901"/>
      <c r="H346" s="901"/>
      <c r="I346" s="901"/>
      <c r="J346" s="901"/>
      <c r="K346" s="901"/>
      <c r="L346" s="901"/>
      <c r="M346" s="901"/>
      <c r="N346" s="901"/>
      <c r="O346" s="901"/>
    </row>
    <row r="347" spans="1:15" s="840" customFormat="1" ht="17.25" customHeight="1" x14ac:dyDescent="0.25">
      <c r="A347" s="28"/>
      <c r="B347" s="277" t="s">
        <v>369</v>
      </c>
      <c r="C347" s="901"/>
      <c r="D347" s="901"/>
      <c r="E347" s="901"/>
      <c r="F347" s="901"/>
      <c r="G347" s="901"/>
      <c r="H347" s="901"/>
      <c r="I347" s="901"/>
      <c r="J347" s="901"/>
      <c r="K347" s="901"/>
      <c r="L347" s="901"/>
      <c r="M347" s="901"/>
      <c r="N347" s="901"/>
      <c r="O347" s="901"/>
    </row>
    <row r="348" spans="1:15" s="840" customFormat="1" ht="17.25" customHeight="1" x14ac:dyDescent="0.25">
      <c r="A348" s="28"/>
      <c r="B348" s="277" t="s">
        <v>370</v>
      </c>
      <c r="C348" s="901"/>
      <c r="D348" s="901"/>
      <c r="E348" s="901"/>
      <c r="F348" s="901"/>
      <c r="G348" s="901"/>
      <c r="H348" s="901"/>
      <c r="I348" s="901"/>
      <c r="J348" s="901"/>
      <c r="K348" s="901"/>
      <c r="L348" s="901"/>
      <c r="M348" s="901"/>
      <c r="N348" s="901"/>
      <c r="O348" s="901"/>
    </row>
    <row r="349" spans="1:15" s="840" customFormat="1" ht="17.25" customHeight="1" x14ac:dyDescent="0.25">
      <c r="A349" s="28"/>
      <c r="B349" s="277" t="s">
        <v>371</v>
      </c>
      <c r="C349" s="901"/>
      <c r="D349" s="901"/>
      <c r="E349" s="901"/>
      <c r="F349" s="901"/>
      <c r="G349" s="901"/>
      <c r="H349" s="901"/>
      <c r="I349" s="901"/>
      <c r="J349" s="901"/>
      <c r="K349" s="901"/>
      <c r="L349" s="901"/>
      <c r="M349" s="901"/>
      <c r="N349" s="901"/>
      <c r="O349" s="901"/>
    </row>
    <row r="350" spans="1:15" s="840" customFormat="1" ht="17.25" customHeight="1" x14ac:dyDescent="0.25">
      <c r="A350" s="28"/>
      <c r="B350" s="277" t="s">
        <v>372</v>
      </c>
      <c r="C350" s="901"/>
      <c r="D350" s="901"/>
      <c r="E350" s="901"/>
      <c r="F350" s="901"/>
      <c r="G350" s="901"/>
      <c r="H350" s="901"/>
      <c r="I350" s="901"/>
      <c r="J350" s="901"/>
      <c r="K350" s="901"/>
      <c r="L350" s="901"/>
      <c r="M350" s="901"/>
      <c r="N350" s="901"/>
      <c r="O350" s="901"/>
    </row>
    <row r="351" spans="1:15" s="840" customFormat="1" ht="17.25" customHeight="1" x14ac:dyDescent="0.25">
      <c r="A351" s="28"/>
      <c r="B351" s="277" t="s">
        <v>373</v>
      </c>
      <c r="C351" s="901"/>
      <c r="D351" s="901"/>
      <c r="E351" s="901"/>
      <c r="F351" s="901"/>
      <c r="G351" s="901"/>
      <c r="H351" s="901"/>
      <c r="I351" s="901"/>
      <c r="J351" s="901"/>
      <c r="K351" s="901"/>
      <c r="L351" s="901"/>
      <c r="M351" s="901"/>
      <c r="N351" s="901"/>
      <c r="O351" s="901"/>
    </row>
    <row r="352" spans="1:15" s="840" customFormat="1" ht="17.25" customHeight="1" x14ac:dyDescent="0.25">
      <c r="A352" s="28"/>
      <c r="B352" s="277" t="s">
        <v>374</v>
      </c>
      <c r="C352" s="901"/>
      <c r="D352" s="901"/>
      <c r="E352" s="901"/>
      <c r="F352" s="901"/>
      <c r="G352" s="901"/>
      <c r="H352" s="901"/>
      <c r="I352" s="901"/>
      <c r="J352" s="901"/>
      <c r="K352" s="901"/>
      <c r="L352" s="901"/>
      <c r="M352" s="901"/>
      <c r="N352" s="901"/>
      <c r="O352" s="901"/>
    </row>
    <row r="353" spans="1:15" s="840" customFormat="1" ht="17.25" customHeight="1" x14ac:dyDescent="0.25">
      <c r="A353" s="28"/>
      <c r="B353" s="277" t="s">
        <v>375</v>
      </c>
      <c r="C353" s="901"/>
      <c r="D353" s="901"/>
      <c r="E353" s="901"/>
      <c r="F353" s="901"/>
      <c r="G353" s="901"/>
      <c r="H353" s="901"/>
      <c r="I353" s="901"/>
      <c r="J353" s="901"/>
      <c r="K353" s="901"/>
      <c r="L353" s="901"/>
      <c r="M353" s="901"/>
      <c r="N353" s="901"/>
      <c r="O353" s="901"/>
    </row>
    <row r="354" spans="1:15" s="840" customFormat="1" ht="17.25" customHeight="1" x14ac:dyDescent="0.25">
      <c r="A354" s="28"/>
      <c r="B354" s="277" t="s">
        <v>376</v>
      </c>
      <c r="C354" s="901"/>
      <c r="D354" s="901"/>
      <c r="E354" s="901"/>
      <c r="F354" s="901"/>
      <c r="G354" s="901"/>
      <c r="H354" s="901"/>
      <c r="I354" s="901"/>
      <c r="J354" s="901"/>
      <c r="K354" s="901"/>
      <c r="L354" s="901"/>
      <c r="M354" s="901"/>
      <c r="N354" s="901"/>
      <c r="O354" s="901"/>
    </row>
    <row r="355" spans="1:15" s="840" customFormat="1" ht="17.25" customHeight="1" x14ac:dyDescent="0.25">
      <c r="A355" s="28"/>
      <c r="B355" s="277" t="s">
        <v>377</v>
      </c>
      <c r="C355" s="901"/>
      <c r="D355" s="901"/>
      <c r="E355" s="901"/>
      <c r="F355" s="901"/>
      <c r="G355" s="901"/>
      <c r="H355" s="901"/>
      <c r="I355" s="901"/>
      <c r="J355" s="901"/>
      <c r="K355" s="901"/>
      <c r="L355" s="901"/>
      <c r="M355" s="901"/>
      <c r="N355" s="901"/>
      <c r="O355" s="901"/>
    </row>
    <row r="356" spans="1:15" s="840" customFormat="1" ht="17.25" customHeight="1" x14ac:dyDescent="0.25">
      <c r="A356" s="28"/>
      <c r="B356" s="277" t="s">
        <v>378</v>
      </c>
      <c r="C356" s="901"/>
      <c r="D356" s="901"/>
      <c r="E356" s="901"/>
      <c r="F356" s="901"/>
      <c r="G356" s="901"/>
      <c r="H356" s="901"/>
      <c r="I356" s="901"/>
      <c r="J356" s="901"/>
      <c r="K356" s="901"/>
      <c r="L356" s="901"/>
      <c r="M356" s="901"/>
      <c r="N356" s="901"/>
      <c r="O356" s="901"/>
    </row>
    <row r="357" spans="1:15" s="840" customFormat="1" ht="17.25" customHeight="1" x14ac:dyDescent="0.25">
      <c r="A357" s="28"/>
      <c r="B357" s="277" t="s">
        <v>379</v>
      </c>
      <c r="C357" s="901"/>
      <c r="D357" s="901"/>
      <c r="E357" s="901"/>
      <c r="F357" s="901"/>
      <c r="G357" s="901"/>
      <c r="H357" s="901"/>
      <c r="I357" s="901"/>
      <c r="J357" s="901"/>
      <c r="K357" s="901"/>
      <c r="L357" s="901"/>
      <c r="M357" s="901"/>
      <c r="N357" s="901"/>
      <c r="O357" s="901"/>
    </row>
    <row r="358" spans="1:15" s="840" customFormat="1" ht="17.25" customHeight="1" x14ac:dyDescent="0.25">
      <c r="A358" s="28"/>
      <c r="B358" s="277" t="s">
        <v>380</v>
      </c>
      <c r="C358" s="901"/>
      <c r="D358" s="901"/>
      <c r="E358" s="901"/>
      <c r="F358" s="901"/>
      <c r="G358" s="901"/>
      <c r="H358" s="901"/>
      <c r="I358" s="901"/>
      <c r="J358" s="901"/>
      <c r="K358" s="901"/>
      <c r="L358" s="901"/>
      <c r="M358" s="901"/>
      <c r="N358" s="901"/>
      <c r="O358" s="901"/>
    </row>
    <row r="359" spans="1:15" s="840" customFormat="1" ht="17.25" customHeight="1" x14ac:dyDescent="0.25">
      <c r="A359" s="28"/>
      <c r="B359" s="277" t="s">
        <v>381</v>
      </c>
      <c r="C359" s="901"/>
      <c r="D359" s="901"/>
      <c r="E359" s="901"/>
      <c r="F359" s="901"/>
      <c r="G359" s="901"/>
      <c r="H359" s="901"/>
      <c r="I359" s="901"/>
      <c r="J359" s="901"/>
      <c r="K359" s="901"/>
      <c r="L359" s="901"/>
      <c r="M359" s="901"/>
      <c r="N359" s="901"/>
      <c r="O359" s="901"/>
    </row>
    <row r="360" spans="1:15" s="840" customFormat="1" ht="17.25" customHeight="1" x14ac:dyDescent="0.25">
      <c r="A360" s="28"/>
      <c r="B360" s="277" t="s">
        <v>382</v>
      </c>
      <c r="C360" s="901"/>
      <c r="D360" s="901"/>
      <c r="E360" s="901"/>
      <c r="F360" s="901"/>
      <c r="G360" s="901"/>
      <c r="H360" s="901"/>
      <c r="I360" s="901"/>
      <c r="J360" s="901"/>
      <c r="K360" s="901"/>
      <c r="L360" s="901"/>
      <c r="M360" s="901"/>
      <c r="N360" s="901"/>
      <c r="O360" s="901"/>
    </row>
    <row r="361" spans="1:15" s="840" customFormat="1" ht="17.25" customHeight="1" x14ac:dyDescent="0.25">
      <c r="A361" s="28"/>
      <c r="B361" s="277" t="s">
        <v>383</v>
      </c>
      <c r="C361" s="901"/>
      <c r="D361" s="901"/>
      <c r="E361" s="901"/>
      <c r="F361" s="901"/>
      <c r="G361" s="901"/>
      <c r="H361" s="901"/>
      <c r="I361" s="901"/>
      <c r="J361" s="901"/>
      <c r="K361" s="901"/>
      <c r="L361" s="901"/>
      <c r="M361" s="901"/>
      <c r="N361" s="901"/>
      <c r="O361" s="901"/>
    </row>
    <row r="362" spans="1:15" s="840" customFormat="1" ht="17.25" customHeight="1" x14ac:dyDescent="0.25">
      <c r="A362" s="28"/>
      <c r="B362" s="277" t="s">
        <v>384</v>
      </c>
      <c r="C362" s="901"/>
      <c r="D362" s="901"/>
      <c r="E362" s="901"/>
      <c r="F362" s="901"/>
      <c r="G362" s="901"/>
      <c r="H362" s="901"/>
      <c r="I362" s="901"/>
      <c r="J362" s="901"/>
      <c r="K362" s="901"/>
      <c r="L362" s="901"/>
      <c r="M362" s="901"/>
      <c r="N362" s="901"/>
      <c r="O362" s="901"/>
    </row>
    <row r="363" spans="1:15" s="840" customFormat="1" ht="17.25" customHeight="1" x14ac:dyDescent="0.25">
      <c r="A363" s="28"/>
      <c r="B363" s="277" t="s">
        <v>385</v>
      </c>
      <c r="C363" s="901"/>
      <c r="D363" s="901"/>
      <c r="E363" s="901"/>
      <c r="F363" s="901"/>
      <c r="G363" s="901"/>
      <c r="H363" s="901"/>
      <c r="I363" s="901"/>
      <c r="J363" s="901"/>
      <c r="K363" s="901"/>
      <c r="L363" s="901"/>
      <c r="M363" s="901"/>
      <c r="N363" s="901"/>
      <c r="O363" s="901"/>
    </row>
    <row r="364" spans="1:15" s="840" customFormat="1" ht="17.25" customHeight="1" x14ac:dyDescent="0.25">
      <c r="A364" s="28"/>
      <c r="B364" s="277" t="s">
        <v>386</v>
      </c>
      <c r="C364" s="901"/>
      <c r="D364" s="901"/>
      <c r="E364" s="901"/>
      <c r="F364" s="901"/>
      <c r="G364" s="901"/>
      <c r="H364" s="901"/>
      <c r="I364" s="901"/>
      <c r="J364" s="901"/>
      <c r="K364" s="901"/>
      <c r="L364" s="901"/>
      <c r="M364" s="901"/>
      <c r="N364" s="901"/>
      <c r="O364" s="901"/>
    </row>
    <row r="365" spans="1:15" s="840" customFormat="1" ht="17.25" customHeight="1" x14ac:dyDescent="0.25">
      <c r="A365" s="28"/>
      <c r="B365" s="277" t="s">
        <v>387</v>
      </c>
      <c r="C365" s="901"/>
      <c r="D365" s="901"/>
      <c r="E365" s="901"/>
      <c r="F365" s="901"/>
      <c r="G365" s="901"/>
      <c r="H365" s="901"/>
      <c r="I365" s="901"/>
      <c r="J365" s="901"/>
      <c r="K365" s="901"/>
      <c r="L365" s="901"/>
      <c r="M365" s="901"/>
      <c r="N365" s="901"/>
      <c r="O365" s="901"/>
    </row>
    <row r="366" spans="1:15" s="840" customFormat="1" ht="17.25" customHeight="1" x14ac:dyDescent="0.25">
      <c r="A366" s="28"/>
      <c r="B366" s="277" t="s">
        <v>388</v>
      </c>
      <c r="C366" s="901"/>
      <c r="D366" s="901"/>
      <c r="E366" s="901"/>
      <c r="F366" s="901"/>
      <c r="G366" s="901"/>
      <c r="H366" s="901"/>
      <c r="I366" s="901"/>
      <c r="J366" s="901"/>
      <c r="K366" s="901"/>
      <c r="L366" s="901"/>
      <c r="M366" s="901"/>
      <c r="N366" s="901"/>
      <c r="O366" s="901"/>
    </row>
    <row r="367" spans="1:15" s="840" customFormat="1" ht="17.25" customHeight="1" x14ac:dyDescent="0.25">
      <c r="A367" s="28"/>
      <c r="B367" s="277" t="s">
        <v>389</v>
      </c>
      <c r="C367" s="901"/>
      <c r="D367" s="901"/>
      <c r="E367" s="901"/>
      <c r="F367" s="901"/>
      <c r="G367" s="901"/>
      <c r="H367" s="901"/>
      <c r="I367" s="901"/>
      <c r="J367" s="901"/>
      <c r="K367" s="901"/>
      <c r="L367" s="901"/>
      <c r="M367" s="901"/>
      <c r="N367" s="901"/>
      <c r="O367" s="901"/>
    </row>
    <row r="368" spans="1:15" s="840" customFormat="1" ht="17.25" customHeight="1" x14ac:dyDescent="0.25">
      <c r="A368" s="28"/>
      <c r="B368" s="277" t="s">
        <v>390</v>
      </c>
      <c r="C368" s="901"/>
      <c r="D368" s="901"/>
      <c r="E368" s="901"/>
      <c r="F368" s="901"/>
      <c r="G368" s="901"/>
      <c r="H368" s="901"/>
      <c r="I368" s="901"/>
      <c r="J368" s="901"/>
      <c r="K368" s="901"/>
      <c r="L368" s="901"/>
      <c r="M368" s="901"/>
      <c r="N368" s="901"/>
      <c r="O368" s="901"/>
    </row>
    <row r="369" spans="1:15" s="840" customFormat="1" ht="17.25" customHeight="1" x14ac:dyDescent="0.25">
      <c r="A369" s="28"/>
      <c r="B369" s="277" t="s">
        <v>391</v>
      </c>
      <c r="C369" s="901"/>
      <c r="D369" s="901"/>
      <c r="E369" s="901"/>
      <c r="F369" s="901"/>
      <c r="G369" s="901"/>
      <c r="H369" s="901"/>
      <c r="I369" s="901"/>
      <c r="J369" s="901"/>
      <c r="K369" s="901"/>
      <c r="L369" s="901"/>
      <c r="M369" s="901"/>
      <c r="N369" s="901"/>
      <c r="O369" s="901"/>
    </row>
    <row r="370" spans="1:15" s="840" customFormat="1" ht="17.25" customHeight="1" x14ac:dyDescent="0.25">
      <c r="A370" s="28"/>
      <c r="B370" s="277" t="s">
        <v>392</v>
      </c>
      <c r="C370" s="901"/>
      <c r="D370" s="901"/>
      <c r="E370" s="901"/>
      <c r="F370" s="901"/>
      <c r="G370" s="901"/>
      <c r="H370" s="901"/>
      <c r="I370" s="901"/>
      <c r="J370" s="901"/>
      <c r="K370" s="901"/>
      <c r="L370" s="901"/>
      <c r="M370" s="901"/>
      <c r="N370" s="901"/>
      <c r="O370" s="901"/>
    </row>
    <row r="371" spans="1:15" s="840" customFormat="1" ht="17.25" customHeight="1" x14ac:dyDescent="0.25">
      <c r="A371" s="28"/>
      <c r="B371" s="277" t="s">
        <v>393</v>
      </c>
      <c r="C371" s="901"/>
      <c r="D371" s="901"/>
      <c r="E371" s="901"/>
      <c r="F371" s="901"/>
      <c r="G371" s="901"/>
      <c r="H371" s="901"/>
      <c r="I371" s="901"/>
      <c r="J371" s="901"/>
      <c r="K371" s="901"/>
      <c r="L371" s="901"/>
      <c r="M371" s="901"/>
      <c r="N371" s="901"/>
      <c r="O371" s="901"/>
    </row>
    <row r="372" spans="1:15" s="840" customFormat="1" ht="17.25" customHeight="1" x14ac:dyDescent="0.25">
      <c r="A372" s="28"/>
      <c r="B372" s="277" t="s">
        <v>394</v>
      </c>
      <c r="C372" s="901"/>
      <c r="D372" s="901"/>
      <c r="E372" s="901"/>
      <c r="F372" s="901"/>
      <c r="G372" s="901"/>
      <c r="H372" s="901"/>
      <c r="I372" s="901"/>
      <c r="J372" s="901"/>
      <c r="K372" s="901"/>
      <c r="L372" s="901"/>
      <c r="M372" s="901"/>
      <c r="N372" s="901"/>
      <c r="O372" s="901"/>
    </row>
    <row r="373" spans="1:15" s="840" customFormat="1" ht="17.25" customHeight="1" x14ac:dyDescent="0.25">
      <c r="A373" s="28"/>
      <c r="B373" s="277" t="s">
        <v>395</v>
      </c>
      <c r="C373" s="901"/>
      <c r="D373" s="901"/>
      <c r="E373" s="901"/>
      <c r="F373" s="901"/>
      <c r="G373" s="901"/>
      <c r="H373" s="901"/>
      <c r="I373" s="901"/>
      <c r="J373" s="901"/>
      <c r="K373" s="901"/>
      <c r="L373" s="901"/>
      <c r="M373" s="901"/>
      <c r="N373" s="901"/>
      <c r="O373" s="901"/>
    </row>
    <row r="374" spans="1:15" s="840" customFormat="1" ht="17.25" customHeight="1" x14ac:dyDescent="0.25">
      <c r="A374" s="28"/>
      <c r="B374" s="277" t="s">
        <v>396</v>
      </c>
      <c r="C374" s="901"/>
      <c r="D374" s="901"/>
      <c r="E374" s="901"/>
      <c r="F374" s="901"/>
      <c r="G374" s="901"/>
      <c r="H374" s="901"/>
      <c r="I374" s="901"/>
      <c r="J374" s="901"/>
      <c r="K374" s="901"/>
      <c r="L374" s="901"/>
      <c r="M374" s="901"/>
      <c r="N374" s="901"/>
      <c r="O374" s="901"/>
    </row>
    <row r="375" spans="1:15" s="840" customFormat="1" ht="17.25" customHeight="1" x14ac:dyDescent="0.25">
      <c r="A375" s="28"/>
      <c r="B375" s="277" t="s">
        <v>397</v>
      </c>
      <c r="C375" s="901"/>
      <c r="D375" s="901"/>
      <c r="E375" s="901"/>
      <c r="F375" s="901"/>
      <c r="G375" s="901"/>
      <c r="H375" s="901"/>
      <c r="I375" s="901"/>
      <c r="J375" s="901"/>
      <c r="K375" s="901"/>
      <c r="L375" s="901"/>
      <c r="M375" s="901"/>
      <c r="N375" s="901"/>
      <c r="O375" s="901"/>
    </row>
    <row r="376" spans="1:15" s="840" customFormat="1" ht="17.25" customHeight="1" x14ac:dyDescent="0.25">
      <c r="A376" s="28"/>
      <c r="B376" s="277" t="s">
        <v>398</v>
      </c>
      <c r="C376" s="901"/>
      <c r="D376" s="901"/>
      <c r="E376" s="901"/>
      <c r="F376" s="901"/>
      <c r="G376" s="901"/>
      <c r="H376" s="901"/>
      <c r="I376" s="901"/>
      <c r="J376" s="901"/>
      <c r="K376" s="901"/>
      <c r="L376" s="901"/>
      <c r="M376" s="901"/>
      <c r="N376" s="901"/>
      <c r="O376" s="901"/>
    </row>
    <row r="377" spans="1:15" s="840" customFormat="1" ht="17.25" customHeight="1" x14ac:dyDescent="0.25">
      <c r="A377" s="28"/>
      <c r="B377" s="277" t="s">
        <v>399</v>
      </c>
      <c r="C377" s="901"/>
      <c r="D377" s="901"/>
      <c r="E377" s="901"/>
      <c r="F377" s="901"/>
      <c r="G377" s="901"/>
      <c r="H377" s="901"/>
      <c r="I377" s="901"/>
      <c r="J377" s="901"/>
      <c r="K377" s="901"/>
      <c r="L377" s="901"/>
      <c r="M377" s="901"/>
      <c r="N377" s="901"/>
      <c r="O377" s="901"/>
    </row>
    <row r="378" spans="1:15" s="840" customFormat="1" ht="17.25" customHeight="1" x14ac:dyDescent="0.25">
      <c r="A378" s="28"/>
      <c r="B378" s="277" t="s">
        <v>400</v>
      </c>
      <c r="C378" s="901"/>
      <c r="D378" s="901"/>
      <c r="E378" s="901"/>
      <c r="F378" s="901"/>
      <c r="G378" s="901"/>
      <c r="H378" s="901"/>
      <c r="I378" s="901"/>
      <c r="J378" s="901"/>
      <c r="K378" s="901"/>
      <c r="L378" s="901"/>
      <c r="M378" s="901"/>
      <c r="N378" s="901"/>
      <c r="O378" s="901"/>
    </row>
    <row r="379" spans="1:15" s="840" customFormat="1" ht="17.25" customHeight="1" x14ac:dyDescent="0.25">
      <c r="A379" s="28"/>
      <c r="B379" s="277" t="s">
        <v>401</v>
      </c>
      <c r="C379" s="901"/>
      <c r="D379" s="901"/>
      <c r="E379" s="901"/>
      <c r="F379" s="901"/>
      <c r="G379" s="901"/>
      <c r="H379" s="901"/>
      <c r="I379" s="901"/>
      <c r="J379" s="901"/>
      <c r="K379" s="901"/>
      <c r="L379" s="901"/>
      <c r="M379" s="901"/>
      <c r="N379" s="901"/>
      <c r="O379" s="901"/>
    </row>
    <row r="380" spans="1:15" s="840" customFormat="1" ht="17.25" customHeight="1" x14ac:dyDescent="0.25">
      <c r="A380" s="28"/>
      <c r="B380" s="277" t="s">
        <v>402</v>
      </c>
      <c r="C380" s="901"/>
      <c r="D380" s="901"/>
      <c r="E380" s="901"/>
      <c r="F380" s="901"/>
      <c r="G380" s="901"/>
      <c r="H380" s="901"/>
      <c r="I380" s="901"/>
      <c r="J380" s="901"/>
      <c r="K380" s="901"/>
      <c r="L380" s="901"/>
      <c r="M380" s="901"/>
      <c r="N380" s="901"/>
      <c r="O380" s="901"/>
    </row>
    <row r="381" spans="1:15" s="840" customFormat="1" ht="17.25" customHeight="1" x14ac:dyDescent="0.25">
      <c r="A381" s="28"/>
      <c r="B381" s="277" t="s">
        <v>403</v>
      </c>
      <c r="C381" s="901"/>
      <c r="D381" s="901"/>
      <c r="E381" s="901"/>
      <c r="F381" s="901"/>
      <c r="G381" s="901"/>
      <c r="H381" s="901"/>
      <c r="I381" s="901"/>
      <c r="J381" s="901"/>
      <c r="K381" s="901"/>
      <c r="L381" s="901"/>
      <c r="M381" s="901"/>
      <c r="N381" s="901"/>
      <c r="O381" s="901"/>
    </row>
    <row r="382" spans="1:15" s="840" customFormat="1" ht="17.25" customHeight="1" x14ac:dyDescent="0.25">
      <c r="A382" s="28"/>
      <c r="B382" s="277" t="s">
        <v>404</v>
      </c>
      <c r="C382" s="901"/>
      <c r="D382" s="901"/>
      <c r="E382" s="901"/>
      <c r="F382" s="901"/>
      <c r="G382" s="901"/>
      <c r="H382" s="901"/>
      <c r="I382" s="901"/>
      <c r="J382" s="901"/>
      <c r="K382" s="901"/>
      <c r="L382" s="901"/>
      <c r="M382" s="901"/>
      <c r="N382" s="901"/>
      <c r="O382" s="901"/>
    </row>
    <row r="383" spans="1:15" s="840" customFormat="1" ht="17.25" customHeight="1" x14ac:dyDescent="0.25">
      <c r="A383" s="28"/>
      <c r="B383" s="277" t="s">
        <v>405</v>
      </c>
      <c r="C383" s="901"/>
      <c r="D383" s="901"/>
      <c r="E383" s="901"/>
      <c r="F383" s="901"/>
      <c r="G383" s="901"/>
      <c r="H383" s="901"/>
      <c r="I383" s="901"/>
      <c r="J383" s="901"/>
      <c r="K383" s="901"/>
      <c r="L383" s="901"/>
      <c r="M383" s="901"/>
      <c r="N383" s="901"/>
      <c r="O383" s="901"/>
    </row>
    <row r="384" spans="1:15" s="840" customFormat="1" ht="17.25" customHeight="1" x14ac:dyDescent="0.25">
      <c r="A384" s="28"/>
      <c r="B384" s="277" t="s">
        <v>406</v>
      </c>
      <c r="C384" s="901"/>
      <c r="D384" s="901"/>
      <c r="E384" s="901"/>
      <c r="F384" s="901"/>
      <c r="G384" s="901"/>
      <c r="H384" s="901"/>
      <c r="I384" s="901"/>
      <c r="J384" s="901"/>
      <c r="K384" s="901"/>
      <c r="L384" s="901"/>
      <c r="M384" s="901"/>
      <c r="N384" s="901"/>
      <c r="O384" s="901"/>
    </row>
    <row r="385" spans="1:15" s="840" customFormat="1" ht="17.25" customHeight="1" x14ac:dyDescent="0.25">
      <c r="A385" s="28"/>
      <c r="B385" s="277" t="s">
        <v>407</v>
      </c>
      <c r="C385" s="901"/>
      <c r="D385" s="901"/>
      <c r="E385" s="901"/>
      <c r="F385" s="901"/>
      <c r="G385" s="901"/>
      <c r="H385" s="901"/>
      <c r="I385" s="901"/>
      <c r="J385" s="901"/>
      <c r="K385" s="901"/>
      <c r="L385" s="901"/>
      <c r="M385" s="901"/>
      <c r="N385" s="901"/>
      <c r="O385" s="901"/>
    </row>
    <row r="386" spans="1:15" s="840" customFormat="1" ht="17.25" customHeight="1" x14ac:dyDescent="0.25">
      <c r="A386" s="28"/>
      <c r="B386" s="277" t="s">
        <v>408</v>
      </c>
      <c r="C386" s="901"/>
      <c r="D386" s="901"/>
      <c r="E386" s="901"/>
      <c r="F386" s="901"/>
      <c r="G386" s="901"/>
      <c r="H386" s="901"/>
      <c r="I386" s="901"/>
      <c r="J386" s="901"/>
      <c r="K386" s="901"/>
      <c r="L386" s="901"/>
      <c r="M386" s="901"/>
      <c r="N386" s="901"/>
      <c r="O386" s="901"/>
    </row>
    <row r="387" spans="1:15" s="840" customFormat="1" ht="17.25" customHeight="1" x14ac:dyDescent="0.25">
      <c r="A387" s="28"/>
      <c r="B387" s="277" t="s">
        <v>409</v>
      </c>
      <c r="C387" s="901"/>
      <c r="D387" s="901"/>
      <c r="E387" s="901"/>
      <c r="F387" s="901"/>
      <c r="G387" s="901"/>
      <c r="H387" s="901"/>
      <c r="I387" s="901"/>
      <c r="J387" s="901"/>
      <c r="K387" s="901"/>
      <c r="L387" s="901"/>
      <c r="M387" s="901"/>
      <c r="N387" s="901"/>
      <c r="O387" s="901"/>
    </row>
    <row r="388" spans="1:15" s="840" customFormat="1" ht="17.25" customHeight="1" x14ac:dyDescent="0.25">
      <c r="A388" s="28"/>
      <c r="B388" s="277" t="s">
        <v>410</v>
      </c>
      <c r="C388" s="901"/>
      <c r="D388" s="901"/>
      <c r="E388" s="901"/>
      <c r="F388" s="901"/>
      <c r="G388" s="901"/>
      <c r="H388" s="901"/>
      <c r="I388" s="901"/>
      <c r="J388" s="901"/>
      <c r="K388" s="901"/>
      <c r="L388" s="901"/>
      <c r="M388" s="901"/>
      <c r="N388" s="901"/>
      <c r="O388" s="901"/>
    </row>
    <row r="389" spans="1:15" s="840" customFormat="1" ht="17.25" customHeight="1" x14ac:dyDescent="0.25">
      <c r="A389" s="28"/>
      <c r="B389" s="277" t="s">
        <v>411</v>
      </c>
      <c r="C389" s="901"/>
      <c r="D389" s="901"/>
      <c r="E389" s="901"/>
      <c r="F389" s="901"/>
      <c r="G389" s="901"/>
      <c r="H389" s="901"/>
      <c r="I389" s="901"/>
      <c r="J389" s="901"/>
      <c r="K389" s="901"/>
      <c r="L389" s="901"/>
      <c r="M389" s="901"/>
      <c r="N389" s="901"/>
      <c r="O389" s="901"/>
    </row>
    <row r="390" spans="1:15" s="840" customFormat="1" ht="17.25" customHeight="1" x14ac:dyDescent="0.25">
      <c r="A390" s="28"/>
      <c r="B390" s="277" t="s">
        <v>412</v>
      </c>
      <c r="C390" s="901"/>
      <c r="D390" s="901"/>
      <c r="E390" s="901"/>
      <c r="F390" s="901"/>
      <c r="G390" s="901"/>
      <c r="H390" s="901"/>
      <c r="I390" s="901"/>
      <c r="J390" s="901"/>
      <c r="K390" s="901"/>
      <c r="L390" s="901"/>
      <c r="M390" s="901"/>
      <c r="N390" s="901"/>
      <c r="O390" s="901"/>
    </row>
    <row r="391" spans="1:15" s="840" customFormat="1" ht="17.25" customHeight="1" x14ac:dyDescent="0.25">
      <c r="A391" s="28"/>
      <c r="B391" s="277" t="s">
        <v>413</v>
      </c>
      <c r="C391" s="901"/>
      <c r="D391" s="901"/>
      <c r="E391" s="901"/>
      <c r="F391" s="901"/>
      <c r="G391" s="901"/>
      <c r="H391" s="901"/>
      <c r="I391" s="901"/>
      <c r="J391" s="901"/>
      <c r="K391" s="901"/>
      <c r="L391" s="901"/>
      <c r="M391" s="901"/>
      <c r="N391" s="901"/>
      <c r="O391" s="901"/>
    </row>
    <row r="392" spans="1:15" s="840" customFormat="1" ht="17.25" customHeight="1" x14ac:dyDescent="0.25">
      <c r="A392" s="28"/>
      <c r="B392" s="277" t="s">
        <v>414</v>
      </c>
      <c r="C392" s="901"/>
      <c r="D392" s="901"/>
      <c r="E392" s="901"/>
      <c r="F392" s="901"/>
      <c r="G392" s="901"/>
      <c r="H392" s="901"/>
      <c r="I392" s="901"/>
      <c r="J392" s="901"/>
      <c r="K392" s="901"/>
      <c r="L392" s="901"/>
      <c r="M392" s="901"/>
      <c r="N392" s="901"/>
      <c r="O392" s="901"/>
    </row>
    <row r="393" spans="1:15" s="840" customFormat="1" ht="17.25" customHeight="1" x14ac:dyDescent="0.25">
      <c r="A393" s="28"/>
      <c r="B393" s="277" t="s">
        <v>415</v>
      </c>
      <c r="C393" s="901"/>
      <c r="D393" s="901"/>
      <c r="E393" s="901"/>
      <c r="F393" s="901"/>
      <c r="G393" s="901"/>
      <c r="H393" s="901"/>
      <c r="I393" s="901"/>
      <c r="J393" s="901"/>
      <c r="K393" s="901"/>
      <c r="L393" s="901"/>
      <c r="M393" s="901"/>
      <c r="N393" s="901"/>
      <c r="O393" s="901"/>
    </row>
    <row r="394" spans="1:15" s="840" customFormat="1" ht="17.25" customHeight="1" x14ac:dyDescent="0.25">
      <c r="A394" s="28"/>
      <c r="B394" s="277" t="s">
        <v>416</v>
      </c>
      <c r="C394" s="901"/>
      <c r="D394" s="901"/>
      <c r="E394" s="901"/>
      <c r="F394" s="901"/>
      <c r="G394" s="901"/>
      <c r="H394" s="901"/>
      <c r="I394" s="901"/>
      <c r="J394" s="901"/>
      <c r="K394" s="901"/>
      <c r="L394" s="901"/>
      <c r="M394" s="901"/>
      <c r="N394" s="901"/>
      <c r="O394" s="901"/>
    </row>
    <row r="395" spans="1:15" s="840" customFormat="1" ht="17.25" customHeight="1" x14ac:dyDescent="0.25">
      <c r="A395" s="28"/>
      <c r="B395" s="277" t="s">
        <v>417</v>
      </c>
      <c r="C395" s="901"/>
      <c r="D395" s="901"/>
      <c r="E395" s="901"/>
      <c r="F395" s="901"/>
      <c r="G395" s="901"/>
      <c r="H395" s="901"/>
      <c r="I395" s="901"/>
      <c r="J395" s="901"/>
      <c r="K395" s="901"/>
      <c r="L395" s="901"/>
      <c r="M395" s="901"/>
      <c r="N395" s="901"/>
      <c r="O395" s="901"/>
    </row>
    <row r="396" spans="1:15" s="840" customFormat="1" ht="17.25" customHeight="1" x14ac:dyDescent="0.25">
      <c r="A396" s="28"/>
      <c r="B396" s="277" t="s">
        <v>418</v>
      </c>
      <c r="C396" s="901"/>
      <c r="D396" s="901"/>
      <c r="E396" s="901"/>
      <c r="F396" s="901"/>
      <c r="G396" s="901"/>
      <c r="H396" s="901"/>
      <c r="I396" s="901"/>
      <c r="J396" s="901"/>
      <c r="K396" s="901"/>
      <c r="L396" s="901"/>
      <c r="M396" s="901"/>
      <c r="N396" s="901"/>
      <c r="O396" s="901"/>
    </row>
    <row r="397" spans="1:15" s="840" customFormat="1" ht="17.25" customHeight="1" x14ac:dyDescent="0.25">
      <c r="A397" s="28"/>
      <c r="B397" s="277" t="s">
        <v>419</v>
      </c>
      <c r="C397" s="901"/>
      <c r="D397" s="901"/>
      <c r="E397" s="901"/>
      <c r="F397" s="901"/>
      <c r="G397" s="901"/>
      <c r="H397" s="901"/>
      <c r="I397" s="901"/>
      <c r="J397" s="901"/>
      <c r="K397" s="901"/>
      <c r="L397" s="901"/>
      <c r="M397" s="901"/>
      <c r="N397" s="901"/>
      <c r="O397" s="901"/>
    </row>
    <row r="398" spans="1:15" s="840" customFormat="1" ht="17.25" customHeight="1" x14ac:dyDescent="0.25">
      <c r="A398" s="28"/>
      <c r="B398" s="277" t="s">
        <v>420</v>
      </c>
      <c r="C398" s="901"/>
      <c r="D398" s="901"/>
      <c r="E398" s="901"/>
      <c r="F398" s="901"/>
      <c r="G398" s="901"/>
      <c r="H398" s="901"/>
      <c r="I398" s="901"/>
      <c r="J398" s="901"/>
      <c r="K398" s="901"/>
      <c r="L398" s="901"/>
      <c r="M398" s="901"/>
      <c r="N398" s="901"/>
      <c r="O398" s="901"/>
    </row>
    <row r="399" spans="1:15" s="840" customFormat="1" ht="17.25" customHeight="1" x14ac:dyDescent="0.25">
      <c r="A399" s="28"/>
      <c r="B399" s="277" t="s">
        <v>421</v>
      </c>
      <c r="C399" s="901"/>
      <c r="D399" s="901"/>
      <c r="E399" s="901"/>
      <c r="F399" s="901"/>
      <c r="G399" s="901"/>
      <c r="H399" s="901"/>
      <c r="I399" s="901"/>
      <c r="J399" s="901"/>
      <c r="K399" s="901"/>
      <c r="L399" s="901"/>
      <c r="M399" s="901"/>
      <c r="N399" s="901"/>
      <c r="O399" s="901"/>
    </row>
    <row r="400" spans="1:15" s="840" customFormat="1" ht="17.25" customHeight="1" x14ac:dyDescent="0.25">
      <c r="A400" s="28"/>
      <c r="B400" s="277" t="s">
        <v>422</v>
      </c>
      <c r="C400" s="901"/>
      <c r="D400" s="901"/>
      <c r="E400" s="901"/>
      <c r="F400" s="901"/>
      <c r="G400" s="901"/>
      <c r="H400" s="901"/>
      <c r="I400" s="901"/>
      <c r="J400" s="901"/>
      <c r="K400" s="901"/>
      <c r="L400" s="901"/>
      <c r="M400" s="901"/>
      <c r="N400" s="901"/>
      <c r="O400" s="901"/>
    </row>
    <row r="401" spans="1:15" s="840" customFormat="1" ht="17.25" customHeight="1" x14ac:dyDescent="0.25">
      <c r="A401" s="28"/>
      <c r="B401" s="277" t="s">
        <v>423</v>
      </c>
      <c r="C401" s="901"/>
      <c r="D401" s="901"/>
      <c r="E401" s="901"/>
      <c r="F401" s="901"/>
      <c r="G401" s="901"/>
      <c r="H401" s="901"/>
      <c r="I401" s="901"/>
      <c r="J401" s="901"/>
      <c r="K401" s="901"/>
      <c r="L401" s="901"/>
      <c r="M401" s="901"/>
      <c r="N401" s="901"/>
      <c r="O401" s="901"/>
    </row>
    <row r="402" spans="1:15" s="840" customFormat="1" ht="17.25" customHeight="1" x14ac:dyDescent="0.25">
      <c r="A402" s="28"/>
      <c r="B402" s="277" t="s">
        <v>424</v>
      </c>
      <c r="C402" s="901"/>
      <c r="D402" s="901"/>
      <c r="E402" s="901"/>
      <c r="F402" s="901"/>
      <c r="G402" s="901"/>
      <c r="H402" s="901"/>
      <c r="I402" s="901"/>
      <c r="J402" s="901"/>
      <c r="K402" s="901"/>
      <c r="L402" s="901"/>
      <c r="M402" s="901"/>
      <c r="N402" s="901"/>
      <c r="O402" s="901"/>
    </row>
    <row r="403" spans="1:15" s="840" customFormat="1" ht="17.25" customHeight="1" x14ac:dyDescent="0.25">
      <c r="A403" s="28"/>
      <c r="B403" s="277" t="s">
        <v>425</v>
      </c>
      <c r="C403" s="901"/>
      <c r="D403" s="901"/>
      <c r="E403" s="901"/>
      <c r="F403" s="901"/>
      <c r="G403" s="901"/>
      <c r="H403" s="901"/>
      <c r="I403" s="901"/>
      <c r="J403" s="901"/>
      <c r="K403" s="901"/>
      <c r="L403" s="901"/>
      <c r="M403" s="901"/>
      <c r="N403" s="901"/>
      <c r="O403" s="901"/>
    </row>
    <row r="404" spans="1:15" s="840" customFormat="1" ht="17.25" customHeight="1" x14ac:dyDescent="0.25">
      <c r="A404" s="28"/>
      <c r="B404" s="277" t="s">
        <v>426</v>
      </c>
      <c r="C404" s="901"/>
      <c r="D404" s="901"/>
      <c r="E404" s="901"/>
      <c r="F404" s="901"/>
      <c r="G404" s="901"/>
      <c r="H404" s="901"/>
      <c r="I404" s="901"/>
      <c r="J404" s="901"/>
      <c r="K404" s="901"/>
      <c r="L404" s="901"/>
      <c r="M404" s="901"/>
      <c r="N404" s="901"/>
      <c r="O404" s="901"/>
    </row>
    <row r="405" spans="1:15" s="840" customFormat="1" ht="17.25" customHeight="1" x14ac:dyDescent="0.25">
      <c r="A405" s="28"/>
      <c r="B405" s="277" t="s">
        <v>427</v>
      </c>
      <c r="C405" s="901"/>
      <c r="D405" s="901"/>
      <c r="E405" s="901"/>
      <c r="F405" s="901"/>
      <c r="G405" s="901"/>
      <c r="H405" s="901"/>
      <c r="I405" s="901"/>
      <c r="J405" s="901"/>
      <c r="K405" s="901"/>
      <c r="L405" s="901"/>
      <c r="M405" s="901"/>
      <c r="N405" s="901"/>
      <c r="O405" s="901"/>
    </row>
    <row r="406" spans="1:15" s="840" customFormat="1" ht="17.25" customHeight="1" x14ac:dyDescent="0.25">
      <c r="A406" s="28"/>
      <c r="B406" s="277" t="s">
        <v>428</v>
      </c>
      <c r="C406" s="901"/>
      <c r="D406" s="901"/>
      <c r="E406" s="901"/>
      <c r="F406" s="901"/>
      <c r="G406" s="901"/>
      <c r="H406" s="901"/>
      <c r="I406" s="901"/>
      <c r="J406" s="901"/>
      <c r="K406" s="901"/>
      <c r="L406" s="901"/>
      <c r="M406" s="901"/>
      <c r="N406" s="901"/>
      <c r="O406" s="901"/>
    </row>
    <row r="407" spans="1:15" s="840" customFormat="1" ht="17.25" customHeight="1" x14ac:dyDescent="0.25">
      <c r="A407" s="28"/>
      <c r="B407" s="277" t="s">
        <v>429</v>
      </c>
      <c r="C407" s="901"/>
      <c r="D407" s="901"/>
      <c r="E407" s="901"/>
      <c r="F407" s="901"/>
      <c r="G407" s="901"/>
      <c r="H407" s="901"/>
      <c r="I407" s="901"/>
      <c r="J407" s="901"/>
      <c r="K407" s="901"/>
      <c r="L407" s="901"/>
      <c r="M407" s="901"/>
      <c r="N407" s="901"/>
      <c r="O407" s="901"/>
    </row>
    <row r="408" spans="1:15" s="840" customFormat="1" ht="17.25" customHeight="1" x14ac:dyDescent="0.25">
      <c r="A408" s="28"/>
      <c r="B408" s="277" t="s">
        <v>430</v>
      </c>
      <c r="C408" s="901"/>
      <c r="D408" s="901"/>
      <c r="E408" s="901"/>
      <c r="F408" s="901"/>
      <c r="G408" s="901"/>
      <c r="H408" s="901"/>
      <c r="I408" s="901"/>
      <c r="J408" s="901"/>
      <c r="K408" s="901"/>
      <c r="L408" s="901"/>
      <c r="M408" s="901"/>
      <c r="N408" s="901"/>
      <c r="O408" s="901"/>
    </row>
    <row r="409" spans="1:15" s="840" customFormat="1" ht="17.25" customHeight="1" x14ac:dyDescent="0.25">
      <c r="A409" s="28"/>
      <c r="B409" s="277" t="s">
        <v>431</v>
      </c>
      <c r="C409" s="901"/>
      <c r="D409" s="901"/>
      <c r="E409" s="901"/>
      <c r="F409" s="901"/>
      <c r="G409" s="901"/>
      <c r="H409" s="901"/>
      <c r="I409" s="901"/>
      <c r="J409" s="901"/>
      <c r="K409" s="901"/>
      <c r="L409" s="901"/>
      <c r="M409" s="901"/>
      <c r="N409" s="901"/>
      <c r="O409" s="901"/>
    </row>
    <row r="410" spans="1:15" s="840" customFormat="1" ht="17.25" customHeight="1" x14ac:dyDescent="0.25">
      <c r="A410" s="28"/>
      <c r="B410" s="277" t="s">
        <v>432</v>
      </c>
      <c r="C410" s="901"/>
      <c r="D410" s="901"/>
      <c r="E410" s="901"/>
      <c r="F410" s="901"/>
      <c r="G410" s="901"/>
      <c r="H410" s="901"/>
      <c r="I410" s="901"/>
      <c r="J410" s="901"/>
      <c r="K410" s="901"/>
      <c r="L410" s="901"/>
      <c r="M410" s="901"/>
      <c r="N410" s="901"/>
      <c r="O410" s="901"/>
    </row>
    <row r="411" spans="1:15" s="840" customFormat="1" ht="17.25" customHeight="1" x14ac:dyDescent="0.25">
      <c r="A411" s="28"/>
      <c r="B411" s="277" t="s">
        <v>433</v>
      </c>
      <c r="C411" s="901"/>
      <c r="D411" s="901"/>
      <c r="E411" s="901"/>
      <c r="F411" s="901"/>
      <c r="G411" s="901"/>
      <c r="H411" s="901"/>
      <c r="I411" s="901"/>
      <c r="J411" s="901"/>
      <c r="K411" s="901"/>
      <c r="L411" s="901"/>
      <c r="M411" s="901"/>
      <c r="N411" s="901"/>
      <c r="O411" s="901"/>
    </row>
    <row r="412" spans="1:15" s="840" customFormat="1" ht="17.25" customHeight="1" x14ac:dyDescent="0.25">
      <c r="A412" s="28"/>
      <c r="B412" s="277" t="s">
        <v>434</v>
      </c>
      <c r="C412" s="901"/>
      <c r="D412" s="901"/>
      <c r="E412" s="901"/>
      <c r="F412" s="901"/>
      <c r="G412" s="901"/>
      <c r="H412" s="901"/>
      <c r="I412" s="901"/>
      <c r="J412" s="901"/>
      <c r="K412" s="901"/>
      <c r="L412" s="901"/>
      <c r="M412" s="901"/>
      <c r="N412" s="901"/>
      <c r="O412" s="901"/>
    </row>
    <row r="413" spans="1:15" s="840" customFormat="1" ht="17.25" customHeight="1" x14ac:dyDescent="0.25">
      <c r="A413" s="28"/>
      <c r="B413" s="277" t="s">
        <v>435</v>
      </c>
      <c r="C413" s="901"/>
      <c r="D413" s="901"/>
      <c r="E413" s="901"/>
      <c r="F413" s="901"/>
      <c r="G413" s="901"/>
      <c r="H413" s="901"/>
      <c r="I413" s="901"/>
      <c r="J413" s="901"/>
      <c r="K413" s="901"/>
      <c r="L413" s="901"/>
      <c r="M413" s="901"/>
      <c r="N413" s="901"/>
      <c r="O413" s="901"/>
    </row>
    <row r="414" spans="1:15" s="840" customFormat="1" ht="17.25" customHeight="1" x14ac:dyDescent="0.25">
      <c r="A414" s="28"/>
      <c r="B414" s="277" t="s">
        <v>436</v>
      </c>
      <c r="C414" s="901"/>
      <c r="D414" s="901"/>
      <c r="E414" s="901"/>
      <c r="F414" s="901"/>
      <c r="G414" s="901"/>
      <c r="H414" s="901"/>
      <c r="I414" s="901"/>
      <c r="J414" s="901"/>
      <c r="K414" s="901"/>
      <c r="L414" s="901"/>
      <c r="M414" s="901"/>
      <c r="N414" s="901"/>
      <c r="O414" s="901"/>
    </row>
    <row r="415" spans="1:15" s="840" customFormat="1" ht="17.25" customHeight="1" x14ac:dyDescent="0.25">
      <c r="A415" s="28"/>
      <c r="B415" s="277" t="s">
        <v>437</v>
      </c>
      <c r="C415" s="901"/>
      <c r="D415" s="901"/>
      <c r="E415" s="901"/>
      <c r="F415" s="901"/>
      <c r="G415" s="901"/>
      <c r="H415" s="901"/>
      <c r="I415" s="901"/>
      <c r="J415" s="901"/>
      <c r="K415" s="901"/>
      <c r="L415" s="901"/>
      <c r="M415" s="901"/>
      <c r="N415" s="901"/>
      <c r="O415" s="901"/>
    </row>
    <row r="416" spans="1:15" s="840" customFormat="1" ht="17.25" customHeight="1" x14ac:dyDescent="0.25">
      <c r="A416" s="28"/>
      <c r="B416" s="277" t="s">
        <v>438</v>
      </c>
      <c r="C416" s="901"/>
      <c r="D416" s="901"/>
      <c r="E416" s="901"/>
      <c r="F416" s="901"/>
      <c r="G416" s="901"/>
      <c r="H416" s="901"/>
      <c r="I416" s="901"/>
      <c r="J416" s="901"/>
      <c r="K416" s="901"/>
      <c r="L416" s="901"/>
      <c r="M416" s="901"/>
      <c r="N416" s="901"/>
      <c r="O416" s="901"/>
    </row>
    <row r="417" spans="1:15" s="840" customFormat="1" ht="17.25" customHeight="1" x14ac:dyDescent="0.25">
      <c r="A417" s="28"/>
      <c r="B417" s="277" t="s">
        <v>439</v>
      </c>
      <c r="C417" s="901"/>
      <c r="D417" s="901"/>
      <c r="E417" s="901"/>
      <c r="F417" s="901"/>
      <c r="G417" s="901"/>
      <c r="H417" s="901"/>
      <c r="I417" s="901"/>
      <c r="J417" s="901"/>
      <c r="K417" s="901"/>
      <c r="L417" s="901"/>
      <c r="M417" s="901"/>
      <c r="N417" s="901"/>
      <c r="O417" s="901"/>
    </row>
    <row r="418" spans="1:15" s="840" customFormat="1" ht="17.25" customHeight="1" x14ac:dyDescent="0.25">
      <c r="A418" s="28"/>
      <c r="B418" s="277" t="s">
        <v>440</v>
      </c>
      <c r="C418" s="901"/>
      <c r="D418" s="901"/>
      <c r="E418" s="901"/>
      <c r="F418" s="901"/>
      <c r="G418" s="901"/>
      <c r="H418" s="901"/>
      <c r="I418" s="901"/>
      <c r="J418" s="901"/>
      <c r="K418" s="901"/>
      <c r="L418" s="901"/>
      <c r="M418" s="901"/>
      <c r="N418" s="901"/>
      <c r="O418" s="901"/>
    </row>
    <row r="419" spans="1:15" s="840" customFormat="1" ht="17.25" customHeight="1" x14ac:dyDescent="0.25">
      <c r="A419" s="28"/>
      <c r="B419" s="277" t="s">
        <v>441</v>
      </c>
      <c r="C419" s="901"/>
      <c r="D419" s="901"/>
      <c r="E419" s="901"/>
      <c r="F419" s="901"/>
      <c r="G419" s="901"/>
      <c r="H419" s="901"/>
      <c r="I419" s="901"/>
      <c r="J419" s="901"/>
      <c r="K419" s="901"/>
      <c r="L419" s="901"/>
      <c r="M419" s="901"/>
      <c r="N419" s="901"/>
      <c r="O419" s="901"/>
    </row>
    <row r="420" spans="1:15" s="840" customFormat="1" ht="17.25" customHeight="1" x14ac:dyDescent="0.25">
      <c r="A420" s="28"/>
      <c r="B420" s="277" t="s">
        <v>442</v>
      </c>
      <c r="C420" s="901"/>
      <c r="D420" s="901"/>
      <c r="E420" s="901"/>
      <c r="F420" s="901"/>
      <c r="G420" s="901"/>
      <c r="H420" s="901"/>
      <c r="I420" s="901"/>
      <c r="J420" s="901"/>
      <c r="K420" s="901"/>
      <c r="L420" s="901"/>
      <c r="M420" s="901"/>
      <c r="N420" s="901"/>
      <c r="O420" s="901"/>
    </row>
    <row r="421" spans="1:15" s="840" customFormat="1" ht="17.25" customHeight="1" x14ac:dyDescent="0.25">
      <c r="A421" s="28"/>
      <c r="B421" s="277" t="s">
        <v>443</v>
      </c>
      <c r="C421" s="901"/>
      <c r="D421" s="901"/>
      <c r="E421" s="901"/>
      <c r="F421" s="901"/>
      <c r="G421" s="901"/>
      <c r="H421" s="901"/>
      <c r="I421" s="901"/>
      <c r="J421" s="901"/>
      <c r="K421" s="901"/>
      <c r="L421" s="901"/>
      <c r="M421" s="901"/>
      <c r="N421" s="901"/>
      <c r="O421" s="901"/>
    </row>
    <row r="422" spans="1:15" s="840" customFormat="1" ht="17.25" customHeight="1" x14ac:dyDescent="0.25">
      <c r="A422" s="28"/>
      <c r="B422" s="277" t="s">
        <v>444</v>
      </c>
      <c r="C422" s="901"/>
      <c r="D422" s="901"/>
      <c r="E422" s="901"/>
      <c r="F422" s="901"/>
      <c r="G422" s="901"/>
      <c r="H422" s="901"/>
      <c r="I422" s="901"/>
      <c r="J422" s="901"/>
      <c r="K422" s="901"/>
      <c r="L422" s="901"/>
      <c r="M422" s="901"/>
      <c r="N422" s="901"/>
      <c r="O422" s="901"/>
    </row>
    <row r="423" spans="1:15" s="840" customFormat="1" ht="17.25" customHeight="1" x14ac:dyDescent="0.25">
      <c r="A423" s="28"/>
      <c r="B423" s="278" t="s">
        <v>445</v>
      </c>
      <c r="C423" s="903"/>
      <c r="D423" s="903"/>
      <c r="E423" s="903"/>
      <c r="F423" s="903"/>
      <c r="G423" s="903"/>
      <c r="H423" s="903"/>
      <c r="I423" s="903"/>
      <c r="J423" s="903"/>
      <c r="K423" s="903"/>
      <c r="L423" s="903"/>
      <c r="M423" s="903"/>
      <c r="N423" s="903"/>
      <c r="O423" s="903"/>
    </row>
    <row r="424" spans="1:15" s="840" customFormat="1" ht="17.25" customHeight="1" x14ac:dyDescent="0.25">
      <c r="A424" s="28"/>
      <c r="B424" s="29"/>
      <c r="C424" s="897"/>
      <c r="D424" s="151"/>
      <c r="E424" s="151"/>
      <c r="F424" s="151"/>
      <c r="G424" s="151"/>
      <c r="H424" s="151"/>
      <c r="I424" s="151"/>
      <c r="J424" s="151"/>
      <c r="K424" s="151"/>
      <c r="L424" s="151"/>
      <c r="M424" s="151"/>
      <c r="N424" s="151"/>
      <c r="O424" s="151"/>
    </row>
    <row r="425" spans="1:15" s="840" customFormat="1" ht="14.25" hidden="1" x14ac:dyDescent="0.25">
      <c r="A425" s="28"/>
      <c r="B425" s="29"/>
      <c r="C425" s="897"/>
      <c r="D425" s="151"/>
      <c r="E425" s="151"/>
      <c r="F425" s="151"/>
      <c r="G425" s="151"/>
      <c r="H425" s="151"/>
      <c r="I425" s="151"/>
      <c r="J425" s="151"/>
      <c r="K425" s="151"/>
      <c r="L425" s="151"/>
      <c r="M425" s="151"/>
      <c r="N425" s="151"/>
      <c r="O425" s="151"/>
    </row>
    <row r="426" spans="1:15" s="840" customFormat="1" ht="12.75" hidden="1" customHeight="1" x14ac:dyDescent="0.25">
      <c r="A426" s="28"/>
      <c r="B426" s="29"/>
      <c r="C426" s="897"/>
      <c r="D426" s="151"/>
      <c r="E426" s="151"/>
      <c r="F426" s="151"/>
      <c r="G426" s="151"/>
      <c r="H426" s="151"/>
      <c r="I426" s="151"/>
      <c r="J426" s="151"/>
      <c r="K426" s="151"/>
      <c r="L426" s="151"/>
      <c r="M426" s="151"/>
      <c r="N426" s="151"/>
      <c r="O426" s="151"/>
    </row>
    <row r="427" spans="1:15" s="840" customFormat="1" ht="12.75" hidden="1" customHeight="1" x14ac:dyDescent="0.25">
      <c r="A427" s="28"/>
      <c r="B427" s="29"/>
      <c r="C427" s="897"/>
      <c r="D427" s="151"/>
      <c r="E427" s="151"/>
      <c r="F427" s="151"/>
      <c r="G427" s="151"/>
      <c r="H427" s="151"/>
      <c r="I427" s="151"/>
      <c r="J427" s="151"/>
      <c r="K427" s="151"/>
      <c r="L427" s="151"/>
      <c r="M427" s="151"/>
      <c r="N427" s="151"/>
      <c r="O427" s="151"/>
    </row>
    <row r="428" spans="1:15" s="840" customFormat="1" ht="12.75" hidden="1" customHeight="1" x14ac:dyDescent="0.25">
      <c r="A428" s="28"/>
      <c r="B428" s="29"/>
      <c r="C428" s="897"/>
      <c r="D428" s="151"/>
      <c r="E428" s="151"/>
      <c r="F428" s="151"/>
      <c r="G428" s="151"/>
      <c r="H428" s="151"/>
      <c r="I428" s="151"/>
      <c r="J428" s="151"/>
      <c r="K428" s="151"/>
      <c r="L428" s="151"/>
      <c r="M428" s="151"/>
      <c r="N428" s="151"/>
      <c r="O428" s="151"/>
    </row>
    <row r="429" spans="1:15" s="840" customFormat="1" ht="12.75" hidden="1" customHeight="1" x14ac:dyDescent="0.25">
      <c r="A429" s="28"/>
      <c r="B429" s="29"/>
      <c r="C429" s="897"/>
      <c r="D429" s="151"/>
      <c r="E429" s="151"/>
      <c r="F429" s="151"/>
      <c r="G429" s="151"/>
      <c r="H429" s="151"/>
      <c r="I429" s="151"/>
      <c r="J429" s="151"/>
      <c r="K429" s="151"/>
      <c r="L429" s="151"/>
      <c r="M429" s="151"/>
      <c r="N429" s="151"/>
      <c r="O429" s="151"/>
    </row>
    <row r="430" spans="1:15" s="840" customFormat="1" ht="12.75" hidden="1" customHeight="1" x14ac:dyDescent="0.25">
      <c r="A430" s="28"/>
      <c r="B430" s="29"/>
      <c r="C430" s="897"/>
      <c r="D430" s="151"/>
      <c r="E430" s="151"/>
      <c r="F430" s="151"/>
      <c r="G430" s="151"/>
      <c r="H430" s="151"/>
      <c r="I430" s="151"/>
      <c r="J430" s="151"/>
      <c r="K430" s="151"/>
      <c r="L430" s="151"/>
      <c r="M430" s="151"/>
      <c r="N430" s="151"/>
      <c r="O430" s="151"/>
    </row>
    <row r="431" spans="1:15" s="840" customFormat="1" ht="12.75" hidden="1" customHeight="1" x14ac:dyDescent="0.25">
      <c r="A431" s="28"/>
      <c r="B431" s="29"/>
      <c r="C431" s="897"/>
      <c r="D431" s="151"/>
      <c r="E431" s="151"/>
      <c r="F431" s="151"/>
      <c r="G431" s="151"/>
      <c r="H431" s="151"/>
      <c r="I431" s="151"/>
      <c r="J431" s="151"/>
      <c r="K431" s="151"/>
      <c r="L431" s="151"/>
      <c r="M431" s="151"/>
      <c r="N431" s="151"/>
      <c r="O431" s="151"/>
    </row>
    <row r="432" spans="1:15" s="840" customFormat="1" ht="12.75" hidden="1" customHeight="1" x14ac:dyDescent="0.25">
      <c r="A432" s="28"/>
      <c r="B432" s="29"/>
      <c r="C432" s="897"/>
      <c r="D432" s="151"/>
      <c r="E432" s="151"/>
      <c r="F432" s="151"/>
      <c r="G432" s="151"/>
      <c r="H432" s="151"/>
      <c r="I432" s="151"/>
      <c r="J432" s="151"/>
      <c r="K432" s="151"/>
      <c r="L432" s="151"/>
      <c r="M432" s="151"/>
      <c r="N432" s="151"/>
      <c r="O432" s="151"/>
    </row>
    <row r="433" spans="1:20" s="840" customFormat="1" ht="12.75" hidden="1" customHeight="1" x14ac:dyDescent="0.25">
      <c r="A433" s="28"/>
      <c r="B433" s="29"/>
      <c r="C433" s="897"/>
      <c r="D433" s="151"/>
      <c r="E433" s="151"/>
      <c r="F433" s="151"/>
      <c r="G433" s="151"/>
      <c r="H433" s="151"/>
      <c r="I433" s="151"/>
      <c r="J433" s="151"/>
      <c r="K433" s="151"/>
      <c r="L433" s="151"/>
      <c r="M433" s="151"/>
      <c r="N433" s="151"/>
      <c r="O433" s="151"/>
    </row>
    <row r="434" spans="1:20" s="840" customFormat="1" ht="12.75" hidden="1" customHeight="1" x14ac:dyDescent="0.25">
      <c r="A434" s="28"/>
      <c r="B434" s="29"/>
      <c r="C434" s="897"/>
      <c r="D434" s="151"/>
      <c r="E434" s="151"/>
      <c r="F434" s="151"/>
      <c r="G434" s="151"/>
      <c r="H434" s="151"/>
      <c r="I434" s="151"/>
      <c r="J434" s="151"/>
      <c r="K434" s="151"/>
      <c r="L434" s="151"/>
      <c r="M434" s="151"/>
      <c r="N434" s="151"/>
      <c r="O434" s="151"/>
      <c r="P434" s="151"/>
      <c r="Q434" s="151"/>
      <c r="R434" s="151"/>
      <c r="S434" s="151"/>
      <c r="T434" s="151"/>
    </row>
    <row r="435" spans="1:20" s="840" customFormat="1" ht="12.75" hidden="1" customHeight="1" x14ac:dyDescent="0.25">
      <c r="A435" s="28"/>
      <c r="B435" s="29"/>
      <c r="C435" s="897"/>
      <c r="D435" s="151"/>
      <c r="E435" s="151"/>
      <c r="F435" s="151"/>
      <c r="G435" s="151"/>
      <c r="H435" s="151"/>
      <c r="I435" s="151"/>
      <c r="J435" s="151"/>
      <c r="K435" s="151"/>
      <c r="L435" s="151"/>
      <c r="M435" s="151"/>
      <c r="N435" s="151"/>
      <c r="O435" s="151"/>
      <c r="P435" s="151"/>
      <c r="Q435" s="151"/>
      <c r="R435" s="151"/>
      <c r="S435" s="151"/>
      <c r="T435" s="151"/>
    </row>
    <row r="436" spans="1:20" s="840" customFormat="1" ht="12.75" hidden="1" customHeight="1" x14ac:dyDescent="0.25">
      <c r="A436" s="28"/>
      <c r="B436" s="29"/>
      <c r="C436" s="897"/>
      <c r="D436" s="151"/>
      <c r="E436" s="151"/>
      <c r="F436" s="151"/>
      <c r="G436" s="151"/>
      <c r="H436" s="151"/>
      <c r="I436" s="151"/>
      <c r="J436" s="151"/>
      <c r="K436" s="151"/>
      <c r="L436" s="151"/>
      <c r="M436" s="151"/>
      <c r="N436" s="151"/>
      <c r="O436" s="151"/>
      <c r="P436" s="151"/>
      <c r="Q436" s="151"/>
      <c r="R436" s="151"/>
      <c r="S436" s="151"/>
      <c r="T436" s="151"/>
    </row>
    <row r="437" spans="1:20" s="840" customFormat="1" ht="12.75" hidden="1" customHeight="1" x14ac:dyDescent="0.25">
      <c r="A437" s="28"/>
      <c r="B437" s="29"/>
      <c r="C437" s="897"/>
      <c r="D437" s="151"/>
      <c r="E437" s="151"/>
      <c r="F437" s="151"/>
      <c r="G437" s="151"/>
      <c r="H437" s="151"/>
      <c r="I437" s="151"/>
      <c r="J437" s="151"/>
      <c r="K437" s="151"/>
      <c r="L437" s="151"/>
      <c r="M437" s="151"/>
      <c r="N437" s="151"/>
      <c r="O437" s="151"/>
      <c r="P437" s="151"/>
      <c r="Q437" s="151"/>
      <c r="R437" s="151"/>
      <c r="S437" s="151"/>
      <c r="T437" s="151"/>
    </row>
    <row r="438" spans="1:20" s="840" customFormat="1" ht="12.75" hidden="1" customHeight="1" x14ac:dyDescent="0.25">
      <c r="A438" s="28"/>
      <c r="B438" s="29"/>
      <c r="C438" s="897"/>
      <c r="D438" s="151"/>
      <c r="E438" s="151"/>
      <c r="F438" s="151"/>
      <c r="G438" s="151"/>
      <c r="H438" s="151"/>
      <c r="I438" s="151"/>
      <c r="J438" s="151"/>
      <c r="K438" s="151"/>
      <c r="L438" s="151"/>
      <c r="M438" s="151"/>
      <c r="N438" s="151"/>
      <c r="O438" s="151"/>
      <c r="P438" s="151"/>
      <c r="Q438" s="151"/>
      <c r="R438" s="151"/>
      <c r="S438" s="151"/>
      <c r="T438" s="151"/>
    </row>
    <row r="439" spans="1:20" s="840" customFormat="1" ht="12.75" hidden="1" customHeight="1" x14ac:dyDescent="0.25">
      <c r="A439" s="28"/>
      <c r="B439" s="29"/>
      <c r="C439" s="897"/>
      <c r="D439" s="151"/>
      <c r="E439" s="151"/>
      <c r="F439" s="151"/>
      <c r="G439" s="151"/>
      <c r="H439" s="151"/>
      <c r="I439" s="151"/>
      <c r="J439" s="151"/>
      <c r="K439" s="151"/>
      <c r="L439" s="151"/>
      <c r="M439" s="151"/>
      <c r="N439" s="151"/>
      <c r="O439" s="151"/>
      <c r="P439" s="151"/>
      <c r="Q439" s="151"/>
      <c r="R439" s="151"/>
      <c r="S439" s="151"/>
      <c r="T439" s="151"/>
    </row>
    <row r="440" spans="1:20" s="840" customFormat="1" ht="12.75" hidden="1" customHeight="1" x14ac:dyDescent="0.25">
      <c r="A440" s="28"/>
      <c r="B440" s="29"/>
      <c r="C440" s="897"/>
      <c r="D440" s="151"/>
      <c r="E440" s="151"/>
      <c r="F440" s="151"/>
      <c r="G440" s="151"/>
      <c r="H440" s="151"/>
      <c r="I440" s="151"/>
      <c r="J440" s="151"/>
      <c r="K440" s="151"/>
      <c r="L440" s="151"/>
      <c r="M440" s="151"/>
      <c r="N440" s="151"/>
      <c r="O440" s="151"/>
      <c r="P440" s="151"/>
      <c r="Q440" s="151"/>
      <c r="R440" s="151"/>
      <c r="S440" s="151"/>
      <c r="T440" s="151"/>
    </row>
    <row r="441" spans="1:20" s="840" customFormat="1" ht="12.75" hidden="1" customHeight="1" x14ac:dyDescent="0.25">
      <c r="A441" s="28"/>
      <c r="B441" s="29"/>
      <c r="C441" s="897"/>
      <c r="D441" s="151"/>
      <c r="E441" s="151"/>
      <c r="F441" s="151"/>
      <c r="G441" s="151"/>
      <c r="H441" s="151"/>
      <c r="I441" s="151"/>
      <c r="J441" s="151"/>
      <c r="K441" s="151"/>
      <c r="L441" s="151"/>
      <c r="M441" s="151"/>
      <c r="N441" s="151"/>
      <c r="O441" s="151"/>
      <c r="P441" s="151"/>
      <c r="Q441" s="151"/>
      <c r="R441" s="151"/>
      <c r="S441" s="151"/>
      <c r="T441" s="151"/>
    </row>
    <row r="442" spans="1:20" s="840" customFormat="1" ht="12.75" hidden="1" customHeight="1" x14ac:dyDescent="0.25">
      <c r="A442" s="28"/>
      <c r="B442" s="29"/>
      <c r="C442" s="897"/>
      <c r="D442" s="151"/>
      <c r="E442" s="151"/>
      <c r="F442" s="151"/>
      <c r="G442" s="151"/>
      <c r="H442" s="151"/>
      <c r="I442" s="151"/>
      <c r="J442" s="151"/>
      <c r="K442" s="151"/>
      <c r="L442" s="151"/>
      <c r="M442" s="151"/>
      <c r="N442" s="151"/>
      <c r="O442" s="151"/>
      <c r="P442" s="151"/>
      <c r="Q442" s="151"/>
      <c r="R442" s="151"/>
      <c r="S442" s="151"/>
      <c r="T442" s="151"/>
    </row>
    <row r="443" spans="1:20" s="840" customFormat="1" ht="12.75" hidden="1" customHeight="1" x14ac:dyDescent="0.25">
      <c r="A443" s="28"/>
      <c r="B443" s="29"/>
      <c r="C443" s="897"/>
      <c r="D443" s="151"/>
      <c r="E443" s="151"/>
      <c r="F443" s="151"/>
      <c r="G443" s="151"/>
      <c r="H443" s="151"/>
      <c r="I443" s="151"/>
      <c r="J443" s="151"/>
      <c r="K443" s="151"/>
      <c r="L443" s="151"/>
      <c r="M443" s="151"/>
      <c r="N443" s="151"/>
      <c r="O443" s="151"/>
      <c r="P443" s="151"/>
      <c r="Q443" s="151"/>
      <c r="R443" s="151"/>
      <c r="S443" s="151"/>
      <c r="T443" s="151"/>
    </row>
    <row r="444" spans="1:20" s="840" customFormat="1" ht="12.75" hidden="1" customHeight="1" x14ac:dyDescent="0.25">
      <c r="A444" s="28"/>
      <c r="B444" s="29"/>
      <c r="C444" s="897"/>
      <c r="D444" s="151"/>
      <c r="E444" s="151"/>
      <c r="F444" s="151"/>
      <c r="G444" s="151"/>
      <c r="H444" s="151"/>
      <c r="I444" s="151"/>
      <c r="J444" s="151"/>
      <c r="K444" s="151"/>
      <c r="L444" s="151"/>
      <c r="M444" s="151"/>
      <c r="N444" s="151"/>
      <c r="O444" s="151"/>
      <c r="P444" s="151"/>
      <c r="Q444" s="151"/>
      <c r="R444" s="151"/>
      <c r="S444" s="151"/>
      <c r="T444" s="151"/>
    </row>
    <row r="445" spans="1:20" s="840" customFormat="1" ht="12.75" hidden="1" customHeight="1" x14ac:dyDescent="0.25">
      <c r="A445" s="28"/>
      <c r="B445" s="29"/>
      <c r="C445" s="897"/>
      <c r="D445" s="151"/>
      <c r="E445" s="151"/>
      <c r="F445" s="151"/>
      <c r="G445" s="151"/>
      <c r="H445" s="151"/>
      <c r="I445" s="151"/>
      <c r="J445" s="151"/>
      <c r="K445" s="151"/>
      <c r="L445" s="151"/>
      <c r="M445" s="151"/>
      <c r="N445" s="151"/>
      <c r="O445" s="151"/>
      <c r="P445" s="151"/>
      <c r="Q445" s="151"/>
      <c r="R445" s="151"/>
      <c r="S445" s="151"/>
      <c r="T445" s="151"/>
    </row>
    <row r="446" spans="1:20" s="840" customFormat="1" ht="12.75" hidden="1" customHeight="1" x14ac:dyDescent="0.25">
      <c r="A446" s="28"/>
      <c r="B446" s="29"/>
      <c r="C446" s="897"/>
      <c r="D446" s="151"/>
      <c r="E446" s="151"/>
      <c r="F446" s="151"/>
      <c r="G446" s="151"/>
      <c r="H446" s="151"/>
      <c r="I446" s="151"/>
      <c r="J446" s="151"/>
      <c r="K446" s="151"/>
      <c r="L446" s="151"/>
      <c r="M446" s="151"/>
      <c r="N446" s="151"/>
      <c r="O446" s="151"/>
      <c r="P446" s="151"/>
      <c r="Q446" s="151"/>
      <c r="R446" s="151"/>
      <c r="S446" s="151"/>
      <c r="T446" s="151"/>
    </row>
    <row r="447" spans="1:20" s="840" customFormat="1" ht="12.75" hidden="1" customHeight="1" x14ac:dyDescent="0.25">
      <c r="A447" s="28"/>
      <c r="B447" s="29"/>
      <c r="C447" s="897"/>
      <c r="D447" s="151"/>
      <c r="E447" s="151"/>
      <c r="F447" s="151"/>
      <c r="G447" s="151"/>
      <c r="H447" s="151"/>
      <c r="I447" s="151"/>
      <c r="J447" s="151"/>
      <c r="K447" s="151"/>
      <c r="L447" s="151"/>
      <c r="M447" s="151"/>
      <c r="N447" s="151"/>
      <c r="O447" s="151"/>
      <c r="P447" s="151"/>
      <c r="Q447" s="151"/>
      <c r="R447" s="151"/>
      <c r="S447" s="151"/>
      <c r="T447" s="151"/>
    </row>
    <row r="448" spans="1:20" s="840" customFormat="1" ht="12.75" hidden="1" customHeight="1" x14ac:dyDescent="0.25">
      <c r="A448" s="28"/>
      <c r="B448" s="29"/>
      <c r="C448" s="897"/>
      <c r="D448" s="151"/>
      <c r="E448" s="151"/>
      <c r="F448" s="151"/>
      <c r="G448" s="151"/>
      <c r="H448" s="151"/>
      <c r="I448" s="151"/>
      <c r="J448" s="151"/>
      <c r="K448" s="151"/>
      <c r="L448" s="151"/>
      <c r="M448" s="151"/>
      <c r="N448" s="151"/>
      <c r="O448" s="151"/>
      <c r="P448" s="151"/>
      <c r="Q448" s="151"/>
      <c r="R448" s="151"/>
      <c r="S448" s="151"/>
      <c r="T448" s="151"/>
    </row>
    <row r="449" spans="1:20" s="840" customFormat="1" ht="12.75" hidden="1" customHeight="1" x14ac:dyDescent="0.25">
      <c r="A449" s="28"/>
      <c r="B449" s="29"/>
      <c r="C449" s="897"/>
      <c r="D449" s="151"/>
      <c r="E449" s="151"/>
      <c r="F449" s="151"/>
      <c r="G449" s="151"/>
      <c r="H449" s="151"/>
      <c r="I449" s="151"/>
      <c r="J449" s="151"/>
      <c r="K449" s="151"/>
      <c r="L449" s="151"/>
      <c r="M449" s="151"/>
      <c r="N449" s="151"/>
      <c r="O449" s="151"/>
      <c r="P449" s="151"/>
      <c r="Q449" s="151"/>
      <c r="R449" s="151"/>
      <c r="S449" s="151"/>
      <c r="T449" s="151"/>
    </row>
    <row r="450" spans="1:20" s="840" customFormat="1" ht="12.75" hidden="1" customHeight="1" x14ac:dyDescent="0.25">
      <c r="A450" s="28"/>
      <c r="B450" s="29"/>
      <c r="C450" s="897"/>
      <c r="D450" s="151"/>
      <c r="E450" s="151"/>
      <c r="F450" s="151"/>
      <c r="G450" s="151"/>
      <c r="H450" s="151"/>
      <c r="I450" s="151"/>
      <c r="J450" s="151"/>
      <c r="K450" s="151"/>
      <c r="L450" s="151"/>
      <c r="M450" s="151"/>
      <c r="N450" s="151"/>
      <c r="O450" s="151"/>
      <c r="P450" s="151"/>
      <c r="Q450" s="151"/>
      <c r="R450" s="151"/>
      <c r="S450" s="151"/>
      <c r="T450" s="151"/>
    </row>
    <row r="451" spans="1:20" s="840" customFormat="1" ht="12.75" hidden="1" customHeight="1" x14ac:dyDescent="0.25">
      <c r="A451" s="28"/>
      <c r="B451" s="29"/>
      <c r="C451" s="897"/>
      <c r="D451" s="151"/>
      <c r="E451" s="151"/>
      <c r="F451" s="151"/>
      <c r="G451" s="151"/>
      <c r="H451" s="151"/>
      <c r="I451" s="151"/>
      <c r="J451" s="151"/>
      <c r="K451" s="151"/>
      <c r="L451" s="151"/>
      <c r="M451" s="151"/>
      <c r="N451" s="151"/>
      <c r="O451" s="151"/>
      <c r="P451" s="151"/>
      <c r="Q451" s="151"/>
      <c r="R451" s="151"/>
      <c r="S451" s="151"/>
      <c r="T451" s="151"/>
    </row>
    <row r="452" spans="1:20" s="840" customFormat="1" ht="12.75" hidden="1" customHeight="1" x14ac:dyDescent="0.25">
      <c r="A452" s="28"/>
      <c r="B452" s="29"/>
      <c r="C452" s="897"/>
      <c r="D452" s="151"/>
      <c r="E452" s="151"/>
      <c r="F452" s="151"/>
      <c r="G452" s="151"/>
      <c r="H452" s="151"/>
      <c r="I452" s="151"/>
      <c r="J452" s="151"/>
      <c r="K452" s="151"/>
      <c r="L452" s="151"/>
      <c r="M452" s="151"/>
      <c r="N452" s="151"/>
      <c r="O452" s="151"/>
      <c r="P452" s="151"/>
      <c r="Q452" s="151"/>
      <c r="R452" s="151"/>
      <c r="S452" s="151"/>
      <c r="T452" s="151"/>
    </row>
    <row r="453" spans="1:20" s="840" customFormat="1" ht="12.75" hidden="1" customHeight="1" x14ac:dyDescent="0.25">
      <c r="A453" s="28"/>
      <c r="B453" s="29"/>
      <c r="C453" s="897"/>
      <c r="D453" s="151"/>
      <c r="E453" s="151"/>
      <c r="F453" s="151"/>
      <c r="G453" s="151"/>
      <c r="H453" s="151"/>
      <c r="I453" s="151"/>
      <c r="J453" s="151"/>
      <c r="K453" s="151"/>
      <c r="L453" s="151"/>
      <c r="M453" s="151"/>
      <c r="N453" s="151"/>
      <c r="O453" s="151"/>
      <c r="P453" s="151"/>
      <c r="Q453" s="151"/>
      <c r="R453" s="151"/>
      <c r="S453" s="151"/>
      <c r="T453" s="151"/>
    </row>
    <row r="454" spans="1:20" s="840" customFormat="1" ht="12.75" hidden="1" customHeight="1" x14ac:dyDescent="0.25">
      <c r="A454" s="28"/>
      <c r="B454" s="29"/>
      <c r="C454" s="897"/>
      <c r="D454" s="151"/>
      <c r="E454" s="151"/>
      <c r="F454" s="151"/>
      <c r="G454" s="151"/>
      <c r="H454" s="151"/>
      <c r="I454" s="151"/>
      <c r="J454" s="151"/>
      <c r="K454" s="151"/>
      <c r="L454" s="151"/>
      <c r="M454" s="151"/>
      <c r="N454" s="151"/>
      <c r="O454" s="151"/>
      <c r="P454" s="151"/>
      <c r="Q454" s="151"/>
      <c r="R454" s="151"/>
      <c r="S454" s="151"/>
      <c r="T454" s="151"/>
    </row>
    <row r="455" spans="1:20" s="840" customFormat="1" ht="12.75" hidden="1" customHeight="1" x14ac:dyDescent="0.25">
      <c r="A455" s="28"/>
      <c r="B455" s="29"/>
      <c r="C455" s="897"/>
      <c r="D455" s="151"/>
      <c r="E455" s="151"/>
      <c r="F455" s="151"/>
      <c r="G455" s="151"/>
      <c r="H455" s="151"/>
      <c r="I455" s="151"/>
      <c r="J455" s="151"/>
      <c r="K455" s="151"/>
      <c r="L455" s="151"/>
      <c r="M455" s="151"/>
      <c r="N455" s="151"/>
      <c r="O455" s="151"/>
      <c r="P455" s="151"/>
      <c r="Q455" s="151"/>
      <c r="R455" s="151"/>
      <c r="S455" s="151"/>
      <c r="T455" s="151"/>
    </row>
    <row r="456" spans="1:20" s="840" customFormat="1" ht="12.75" hidden="1" customHeight="1" x14ac:dyDescent="0.25">
      <c r="A456" s="28"/>
      <c r="B456" s="29"/>
      <c r="C456" s="897"/>
      <c r="D456" s="151"/>
      <c r="E456" s="151"/>
      <c r="F456" s="151"/>
      <c r="G456" s="151"/>
      <c r="H456" s="151"/>
      <c r="I456" s="151"/>
      <c r="J456" s="151"/>
      <c r="K456" s="151"/>
      <c r="L456" s="151"/>
      <c r="M456" s="151"/>
      <c r="N456" s="151"/>
      <c r="O456" s="151"/>
      <c r="P456" s="151"/>
      <c r="Q456" s="151"/>
      <c r="R456" s="151"/>
      <c r="S456" s="151"/>
      <c r="T456" s="151"/>
    </row>
    <row r="457" spans="1:20" s="840" customFormat="1" ht="12.75" hidden="1" customHeight="1" x14ac:dyDescent="0.25">
      <c r="A457" s="28"/>
      <c r="B457" s="29"/>
      <c r="C457" s="897"/>
      <c r="D457" s="151"/>
      <c r="E457" s="151"/>
      <c r="F457" s="151"/>
      <c r="G457" s="151"/>
      <c r="H457" s="151"/>
      <c r="I457" s="151"/>
      <c r="J457" s="151"/>
      <c r="K457" s="151"/>
      <c r="L457" s="151"/>
      <c r="M457" s="151"/>
      <c r="N457" s="151"/>
      <c r="O457" s="151"/>
      <c r="P457" s="151"/>
      <c r="Q457" s="151"/>
      <c r="R457" s="151"/>
      <c r="S457" s="151"/>
      <c r="T457" s="151"/>
    </row>
    <row r="458" spans="1:20" s="840" customFormat="1" ht="12.75" hidden="1" customHeight="1" x14ac:dyDescent="0.25">
      <c r="A458" s="28"/>
      <c r="B458" s="29"/>
      <c r="C458" s="897"/>
      <c r="D458" s="151"/>
      <c r="E458" s="151"/>
      <c r="F458" s="151"/>
      <c r="G458" s="151"/>
      <c r="H458" s="151"/>
      <c r="I458" s="151"/>
      <c r="J458" s="151"/>
      <c r="K458" s="151"/>
      <c r="L458" s="151"/>
      <c r="M458" s="151"/>
      <c r="N458" s="151"/>
      <c r="O458" s="151"/>
      <c r="P458" s="151"/>
      <c r="Q458" s="151"/>
      <c r="R458" s="151"/>
      <c r="S458" s="151"/>
      <c r="T458" s="151"/>
    </row>
    <row r="459" spans="1:20" s="840" customFormat="1" ht="12.75" hidden="1" customHeight="1" x14ac:dyDescent="0.25">
      <c r="A459" s="28"/>
      <c r="B459" s="29"/>
      <c r="C459" s="897"/>
      <c r="D459" s="151"/>
      <c r="E459" s="151"/>
      <c r="F459" s="151"/>
      <c r="G459" s="151"/>
      <c r="H459" s="151"/>
      <c r="I459" s="151"/>
      <c r="J459" s="151"/>
      <c r="K459" s="151"/>
      <c r="L459" s="151"/>
      <c r="M459" s="151"/>
      <c r="N459" s="151"/>
      <c r="O459" s="151"/>
      <c r="P459" s="151"/>
      <c r="Q459" s="151"/>
      <c r="R459" s="151"/>
      <c r="S459" s="151"/>
      <c r="T459" s="151"/>
    </row>
    <row r="460" spans="1:20" s="840" customFormat="1" ht="12.75" hidden="1" customHeight="1" x14ac:dyDescent="0.25">
      <c r="A460" s="28"/>
      <c r="B460" s="29"/>
      <c r="C460" s="897"/>
      <c r="D460" s="151"/>
      <c r="E460" s="151"/>
      <c r="F460" s="151"/>
      <c r="G460" s="151"/>
      <c r="H460" s="151"/>
      <c r="I460" s="151"/>
      <c r="J460" s="151"/>
      <c r="K460" s="151"/>
      <c r="L460" s="151"/>
      <c r="M460" s="151"/>
      <c r="N460" s="151"/>
      <c r="O460" s="151"/>
      <c r="P460" s="151"/>
      <c r="Q460" s="151"/>
      <c r="R460" s="151"/>
      <c r="S460" s="151"/>
      <c r="T460" s="151"/>
    </row>
    <row r="461" spans="1:20" s="840" customFormat="1" ht="12.75" hidden="1" customHeight="1" x14ac:dyDescent="0.25">
      <c r="A461" s="28"/>
      <c r="B461" s="29"/>
      <c r="C461" s="897"/>
      <c r="D461" s="151"/>
      <c r="E461" s="151"/>
      <c r="F461" s="151"/>
      <c r="G461" s="151"/>
      <c r="H461" s="151"/>
      <c r="I461" s="151"/>
      <c r="J461" s="151"/>
      <c r="K461" s="151"/>
      <c r="L461" s="151"/>
      <c r="M461" s="151"/>
      <c r="N461" s="151"/>
      <c r="O461" s="151"/>
      <c r="P461" s="151"/>
      <c r="Q461" s="151"/>
      <c r="R461" s="151"/>
      <c r="S461" s="151"/>
      <c r="T461" s="151"/>
    </row>
    <row r="462" spans="1:20" s="840" customFormat="1" ht="12.75" hidden="1" customHeight="1" x14ac:dyDescent="0.25">
      <c r="A462" s="28"/>
      <c r="B462" s="29"/>
      <c r="C462" s="897"/>
      <c r="D462" s="151"/>
      <c r="E462" s="151"/>
      <c r="F462" s="151"/>
      <c r="G462" s="151"/>
      <c r="H462" s="151"/>
      <c r="I462" s="151"/>
      <c r="J462" s="151"/>
      <c r="K462" s="151"/>
      <c r="L462" s="151"/>
      <c r="M462" s="151"/>
      <c r="N462" s="151"/>
      <c r="O462" s="151"/>
      <c r="P462" s="151"/>
      <c r="Q462" s="151"/>
      <c r="R462" s="151"/>
      <c r="S462" s="151"/>
      <c r="T462" s="151"/>
    </row>
    <row r="463" spans="1:20" s="840" customFormat="1" ht="12.75" hidden="1" customHeight="1" x14ac:dyDescent="0.25">
      <c r="A463" s="28"/>
      <c r="B463" s="29"/>
      <c r="C463" s="897"/>
      <c r="D463" s="151"/>
      <c r="E463" s="151"/>
      <c r="F463" s="151"/>
      <c r="G463" s="151"/>
      <c r="H463" s="151"/>
      <c r="I463" s="151"/>
      <c r="J463" s="151"/>
      <c r="K463" s="151"/>
      <c r="L463" s="151"/>
      <c r="M463" s="151"/>
      <c r="N463" s="151"/>
      <c r="O463" s="151"/>
      <c r="P463" s="151"/>
      <c r="Q463" s="151"/>
      <c r="R463" s="151"/>
      <c r="S463" s="151"/>
      <c r="T463" s="151"/>
    </row>
    <row r="464" spans="1:20" s="840" customFormat="1" ht="12.75" hidden="1" customHeight="1" x14ac:dyDescent="0.25">
      <c r="A464" s="28"/>
      <c r="B464" s="29"/>
      <c r="C464" s="897"/>
      <c r="D464" s="151"/>
      <c r="E464" s="151"/>
      <c r="F464" s="151"/>
      <c r="G464" s="151"/>
      <c r="H464" s="151"/>
      <c r="I464" s="151"/>
      <c r="J464" s="151"/>
      <c r="K464" s="151"/>
      <c r="L464" s="151"/>
      <c r="M464" s="151"/>
      <c r="N464" s="151"/>
      <c r="O464" s="151"/>
      <c r="P464" s="151"/>
      <c r="Q464" s="151"/>
      <c r="R464" s="151"/>
      <c r="S464" s="151"/>
      <c r="T464" s="151"/>
    </row>
    <row r="465" spans="1:20" s="840" customFormat="1" ht="12.75" hidden="1" customHeight="1" x14ac:dyDescent="0.25">
      <c r="A465" s="28"/>
      <c r="B465" s="29"/>
      <c r="C465" s="897"/>
      <c r="D465" s="151"/>
      <c r="E465" s="151"/>
      <c r="F465" s="151"/>
      <c r="G465" s="151"/>
      <c r="H465" s="151"/>
      <c r="I465" s="151"/>
      <c r="J465" s="151"/>
      <c r="K465" s="151"/>
      <c r="L465" s="151"/>
      <c r="M465" s="151"/>
      <c r="N465" s="151"/>
      <c r="O465" s="151"/>
      <c r="P465" s="151"/>
      <c r="Q465" s="151"/>
      <c r="R465" s="151"/>
      <c r="S465" s="151"/>
      <c r="T465" s="151"/>
    </row>
    <row r="466" spans="1:20" s="840" customFormat="1" ht="12.75" hidden="1" customHeight="1" x14ac:dyDescent="0.25">
      <c r="A466" s="28"/>
      <c r="B466" s="29"/>
      <c r="C466" s="897"/>
      <c r="D466" s="151"/>
      <c r="E466" s="151"/>
      <c r="F466" s="151"/>
      <c r="G466" s="151"/>
      <c r="H466" s="151"/>
      <c r="I466" s="151"/>
      <c r="J466" s="151"/>
      <c r="K466" s="151"/>
      <c r="L466" s="151"/>
      <c r="M466" s="151"/>
      <c r="N466" s="151"/>
      <c r="O466" s="151"/>
      <c r="P466" s="151"/>
      <c r="Q466" s="151"/>
      <c r="R466" s="151"/>
      <c r="S466" s="151"/>
      <c r="T466" s="151"/>
    </row>
    <row r="467" spans="1:20" s="840" customFormat="1" ht="12.75" hidden="1" customHeight="1" x14ac:dyDescent="0.25">
      <c r="A467" s="28"/>
      <c r="B467" s="29"/>
      <c r="C467" s="897"/>
      <c r="D467" s="151"/>
      <c r="E467" s="151"/>
      <c r="F467" s="151"/>
      <c r="G467" s="151"/>
      <c r="H467" s="151"/>
      <c r="I467" s="151"/>
      <c r="J467" s="151"/>
      <c r="K467" s="151"/>
      <c r="L467" s="151"/>
      <c r="M467" s="151"/>
      <c r="N467" s="151"/>
      <c r="O467" s="151"/>
      <c r="P467" s="151"/>
      <c r="Q467" s="151"/>
      <c r="R467" s="151"/>
      <c r="S467" s="151"/>
      <c r="T467" s="151"/>
    </row>
    <row r="468" spans="1:20" s="840" customFormat="1" ht="12.75" hidden="1" customHeight="1" x14ac:dyDescent="0.25">
      <c r="A468" s="28"/>
      <c r="B468" s="29"/>
      <c r="C468" s="897"/>
      <c r="D468" s="151"/>
      <c r="E468" s="151"/>
      <c r="F468" s="151"/>
      <c r="G468" s="151"/>
      <c r="H468" s="151"/>
      <c r="I468" s="151"/>
      <c r="J468" s="151"/>
      <c r="K468" s="151"/>
      <c r="L468" s="151"/>
      <c r="M468" s="151"/>
      <c r="N468" s="151"/>
      <c r="O468" s="151"/>
      <c r="P468" s="151"/>
      <c r="Q468" s="151"/>
      <c r="R468" s="151"/>
      <c r="S468" s="151"/>
      <c r="T468" s="151"/>
    </row>
    <row r="469" spans="1:20" s="840" customFormat="1" ht="12.75" hidden="1" customHeight="1" x14ac:dyDescent="0.25">
      <c r="A469" s="28"/>
      <c r="B469" s="29"/>
      <c r="C469" s="897"/>
      <c r="D469" s="151"/>
      <c r="E469" s="151"/>
      <c r="F469" s="151"/>
      <c r="G469" s="151"/>
      <c r="H469" s="151"/>
      <c r="I469" s="151"/>
      <c r="J469" s="151"/>
      <c r="K469" s="151"/>
      <c r="L469" s="151"/>
      <c r="M469" s="151"/>
      <c r="N469" s="151"/>
      <c r="O469" s="151"/>
      <c r="P469" s="151"/>
      <c r="Q469" s="151"/>
      <c r="R469" s="151"/>
      <c r="S469" s="151"/>
      <c r="T469" s="151"/>
    </row>
    <row r="470" spans="1:20" s="840" customFormat="1" ht="12.75" hidden="1" customHeight="1" x14ac:dyDescent="0.25">
      <c r="A470" s="28"/>
      <c r="B470" s="29"/>
      <c r="C470" s="897"/>
      <c r="D470" s="151"/>
      <c r="E470" s="151"/>
      <c r="F470" s="151"/>
      <c r="G470" s="151"/>
      <c r="H470" s="151"/>
      <c r="I470" s="151"/>
      <c r="J470" s="151"/>
      <c r="K470" s="151"/>
      <c r="L470" s="151"/>
      <c r="M470" s="151"/>
      <c r="N470" s="151"/>
      <c r="O470" s="151"/>
      <c r="P470" s="151"/>
      <c r="Q470" s="151"/>
      <c r="R470" s="151"/>
      <c r="S470" s="151"/>
      <c r="T470" s="151"/>
    </row>
    <row r="471" spans="1:20" s="840" customFormat="1" ht="12.75" hidden="1" customHeight="1" x14ac:dyDescent="0.25">
      <c r="A471" s="28"/>
      <c r="B471" s="29"/>
      <c r="C471" s="897"/>
      <c r="D471" s="151"/>
      <c r="E471" s="151"/>
      <c r="F471" s="151"/>
      <c r="G471" s="151"/>
      <c r="H471" s="151"/>
      <c r="I471" s="151"/>
      <c r="J471" s="151"/>
      <c r="K471" s="151"/>
      <c r="L471" s="151"/>
      <c r="M471" s="151"/>
      <c r="N471" s="151"/>
      <c r="O471" s="151"/>
      <c r="P471" s="151"/>
      <c r="Q471" s="151"/>
      <c r="R471" s="151"/>
      <c r="S471" s="151"/>
      <c r="T471" s="151"/>
    </row>
    <row r="472" spans="1:20" s="840" customFormat="1" ht="12.75" hidden="1" customHeight="1" x14ac:dyDescent="0.25">
      <c r="A472" s="28"/>
      <c r="B472" s="29"/>
      <c r="C472" s="897"/>
      <c r="D472" s="151"/>
      <c r="E472" s="151"/>
      <c r="F472" s="151"/>
      <c r="G472" s="151"/>
      <c r="H472" s="151"/>
      <c r="I472" s="151"/>
      <c r="J472" s="151"/>
      <c r="K472" s="151"/>
      <c r="L472" s="151"/>
      <c r="M472" s="151"/>
      <c r="N472" s="151"/>
      <c r="O472" s="151"/>
      <c r="P472" s="151"/>
      <c r="Q472" s="151"/>
      <c r="R472" s="151"/>
      <c r="S472" s="151"/>
      <c r="T472" s="151"/>
    </row>
    <row r="473" spans="1:20" s="840" customFormat="1" ht="12.75" hidden="1" customHeight="1" x14ac:dyDescent="0.25">
      <c r="A473" s="28"/>
      <c r="B473" s="29"/>
      <c r="C473" s="897"/>
      <c r="D473" s="151"/>
      <c r="E473" s="151"/>
      <c r="F473" s="151"/>
      <c r="G473" s="151"/>
      <c r="H473" s="151"/>
      <c r="I473" s="151"/>
      <c r="J473" s="151"/>
      <c r="K473" s="151"/>
      <c r="L473" s="151"/>
      <c r="M473" s="151"/>
      <c r="N473" s="151"/>
      <c r="O473" s="151"/>
      <c r="P473" s="151"/>
      <c r="Q473" s="151"/>
      <c r="R473" s="151"/>
      <c r="S473" s="151"/>
      <c r="T473" s="151"/>
    </row>
    <row r="474" spans="1:20" s="840" customFormat="1" ht="12.75" hidden="1" customHeight="1" x14ac:dyDescent="0.25">
      <c r="A474" s="28"/>
      <c r="B474" s="29"/>
      <c r="C474" s="897"/>
      <c r="D474" s="151"/>
      <c r="E474" s="151"/>
      <c r="F474" s="151"/>
      <c r="G474" s="151"/>
      <c r="H474" s="151"/>
      <c r="I474" s="151"/>
      <c r="J474" s="151"/>
      <c r="K474" s="151"/>
      <c r="L474" s="151"/>
      <c r="M474" s="151"/>
      <c r="N474" s="151"/>
      <c r="O474" s="151"/>
      <c r="P474" s="151"/>
      <c r="Q474" s="151"/>
      <c r="R474" s="151"/>
      <c r="S474" s="151"/>
      <c r="T474" s="151"/>
    </row>
    <row r="475" spans="1:20" s="840" customFormat="1" ht="12.75" hidden="1" customHeight="1" x14ac:dyDescent="0.25">
      <c r="A475" s="28"/>
      <c r="B475" s="29"/>
      <c r="C475" s="897"/>
      <c r="D475" s="151"/>
      <c r="E475" s="151"/>
      <c r="F475" s="151"/>
      <c r="G475" s="151"/>
      <c r="H475" s="151"/>
      <c r="I475" s="151"/>
      <c r="J475" s="151"/>
      <c r="K475" s="151"/>
      <c r="L475" s="151"/>
      <c r="M475" s="151"/>
      <c r="N475" s="151"/>
      <c r="O475" s="151"/>
      <c r="P475" s="151"/>
      <c r="Q475" s="151"/>
      <c r="R475" s="151"/>
      <c r="S475" s="151"/>
      <c r="T475" s="151"/>
    </row>
    <row r="476" spans="1:20" s="840" customFormat="1" ht="12.75" hidden="1" customHeight="1" x14ac:dyDescent="0.25">
      <c r="A476" s="28"/>
      <c r="B476" s="29"/>
      <c r="C476" s="897"/>
      <c r="D476" s="151"/>
      <c r="E476" s="151"/>
      <c r="F476" s="151"/>
      <c r="G476" s="151"/>
      <c r="H476" s="151"/>
      <c r="I476" s="151"/>
      <c r="J476" s="151"/>
      <c r="K476" s="151"/>
      <c r="L476" s="151"/>
      <c r="M476" s="151"/>
      <c r="N476" s="151"/>
      <c r="O476" s="151"/>
      <c r="P476" s="151"/>
      <c r="Q476" s="151"/>
      <c r="R476" s="151"/>
      <c r="S476" s="151"/>
      <c r="T476" s="151"/>
    </row>
    <row r="477" spans="1:20" s="840" customFormat="1" ht="12.75" hidden="1" customHeight="1" x14ac:dyDescent="0.25">
      <c r="A477" s="28"/>
      <c r="B477" s="29"/>
      <c r="C477" s="897"/>
      <c r="D477" s="151"/>
      <c r="E477" s="151"/>
      <c r="F477" s="151"/>
      <c r="G477" s="151"/>
      <c r="H477" s="151"/>
      <c r="I477" s="151"/>
      <c r="J477" s="151"/>
      <c r="K477" s="151"/>
      <c r="L477" s="151"/>
      <c r="M477" s="151"/>
      <c r="N477" s="151"/>
      <c r="O477" s="151"/>
      <c r="P477" s="151"/>
      <c r="Q477" s="151"/>
      <c r="R477" s="151"/>
      <c r="S477" s="151"/>
      <c r="T477" s="151"/>
    </row>
    <row r="478" spans="1:20" s="840" customFormat="1" ht="12.75" hidden="1" customHeight="1" x14ac:dyDescent="0.25">
      <c r="A478" s="28"/>
      <c r="B478" s="29"/>
      <c r="C478" s="897"/>
      <c r="D478" s="151"/>
      <c r="E478" s="151"/>
      <c r="F478" s="151"/>
      <c r="G478" s="151"/>
      <c r="H478" s="151"/>
      <c r="I478" s="151"/>
      <c r="J478" s="151"/>
      <c r="K478" s="151"/>
      <c r="L478" s="151"/>
      <c r="M478" s="151"/>
      <c r="N478" s="151"/>
      <c r="O478" s="151"/>
      <c r="P478" s="151"/>
      <c r="Q478" s="151"/>
      <c r="R478" s="151"/>
      <c r="S478" s="151"/>
      <c r="T478" s="151"/>
    </row>
    <row r="479" spans="1:20" s="840" customFormat="1" ht="12.75" hidden="1" customHeight="1" x14ac:dyDescent="0.25">
      <c r="A479" s="28"/>
      <c r="B479" s="29"/>
      <c r="C479" s="897"/>
      <c r="D479" s="151"/>
      <c r="E479" s="151"/>
      <c r="F479" s="151"/>
      <c r="G479" s="151"/>
      <c r="H479" s="151"/>
      <c r="I479" s="151"/>
      <c r="J479" s="151"/>
      <c r="K479" s="151"/>
      <c r="L479" s="151"/>
      <c r="M479" s="151"/>
      <c r="N479" s="151"/>
      <c r="O479" s="151"/>
      <c r="P479" s="151"/>
      <c r="Q479" s="151"/>
      <c r="R479" s="151"/>
      <c r="S479" s="151"/>
      <c r="T479" s="151"/>
    </row>
    <row r="480" spans="1:20" s="840" customFormat="1" ht="12.75" hidden="1" customHeight="1" x14ac:dyDescent="0.25">
      <c r="A480" s="28"/>
      <c r="B480" s="29"/>
      <c r="C480" s="897"/>
      <c r="D480" s="151"/>
      <c r="E480" s="151"/>
      <c r="F480" s="151"/>
      <c r="G480" s="151"/>
      <c r="H480" s="151"/>
      <c r="I480" s="151"/>
      <c r="J480" s="151"/>
      <c r="K480" s="151"/>
      <c r="L480" s="151"/>
      <c r="M480" s="151"/>
      <c r="N480" s="151"/>
      <c r="O480" s="151"/>
      <c r="P480" s="151"/>
      <c r="Q480" s="151"/>
      <c r="R480" s="151"/>
      <c r="S480" s="151"/>
      <c r="T480" s="151"/>
    </row>
    <row r="481" spans="1:20" s="840" customFormat="1" ht="12.75" hidden="1" customHeight="1" x14ac:dyDescent="0.25">
      <c r="A481" s="28"/>
      <c r="B481" s="29"/>
      <c r="C481" s="897"/>
      <c r="D481" s="151"/>
      <c r="E481" s="151"/>
      <c r="F481" s="151"/>
      <c r="G481" s="151"/>
      <c r="H481" s="151"/>
      <c r="I481" s="151"/>
      <c r="J481" s="151"/>
      <c r="K481" s="151"/>
      <c r="L481" s="151"/>
      <c r="M481" s="151"/>
      <c r="N481" s="151"/>
      <c r="O481" s="151"/>
      <c r="P481" s="151"/>
      <c r="Q481" s="151"/>
      <c r="R481" s="151"/>
      <c r="S481" s="151"/>
      <c r="T481" s="151"/>
    </row>
    <row r="482" spans="1:20" s="840" customFormat="1" ht="12.75" hidden="1" customHeight="1" x14ac:dyDescent="0.25">
      <c r="A482" s="28"/>
      <c r="B482" s="29"/>
      <c r="C482" s="897"/>
      <c r="D482" s="151"/>
      <c r="E482" s="151"/>
      <c r="F482" s="151"/>
      <c r="G482" s="151"/>
      <c r="H482" s="151"/>
      <c r="I482" s="151"/>
      <c r="J482" s="151"/>
      <c r="K482" s="151"/>
      <c r="L482" s="151"/>
      <c r="M482" s="151"/>
      <c r="N482" s="151"/>
      <c r="O482" s="151"/>
      <c r="P482" s="151"/>
      <c r="Q482" s="151"/>
      <c r="R482" s="151"/>
      <c r="S482" s="151"/>
      <c r="T482" s="151"/>
    </row>
    <row r="483" spans="1:20" s="840" customFormat="1" ht="12.75" hidden="1" customHeight="1" x14ac:dyDescent="0.25">
      <c r="A483" s="28"/>
      <c r="B483" s="29"/>
      <c r="C483" s="897"/>
      <c r="D483" s="151"/>
      <c r="E483" s="151"/>
      <c r="F483" s="151"/>
      <c r="G483" s="151"/>
      <c r="H483" s="151"/>
      <c r="I483" s="151"/>
      <c r="J483" s="151"/>
      <c r="K483" s="151"/>
      <c r="L483" s="151"/>
      <c r="M483" s="151"/>
      <c r="N483" s="151"/>
      <c r="O483" s="151"/>
      <c r="P483" s="151"/>
      <c r="Q483" s="151"/>
      <c r="R483" s="151"/>
      <c r="S483" s="151"/>
      <c r="T483" s="151"/>
    </row>
    <row r="484" spans="1:20" s="840" customFormat="1" ht="12.75" hidden="1" customHeight="1" x14ac:dyDescent="0.25">
      <c r="A484" s="28"/>
      <c r="B484" s="29"/>
      <c r="C484" s="897"/>
      <c r="D484" s="151"/>
      <c r="E484" s="151"/>
      <c r="F484" s="151"/>
      <c r="G484" s="151"/>
      <c r="H484" s="151"/>
      <c r="I484" s="151"/>
      <c r="J484" s="151"/>
      <c r="K484" s="151"/>
      <c r="L484" s="151"/>
      <c r="M484" s="151"/>
      <c r="N484" s="151"/>
      <c r="O484" s="151"/>
      <c r="P484" s="151"/>
      <c r="Q484" s="151"/>
      <c r="R484" s="151"/>
      <c r="S484" s="151"/>
      <c r="T484" s="151"/>
    </row>
    <row r="485" spans="1:20" s="840" customFormat="1" ht="12.75" hidden="1" customHeight="1" x14ac:dyDescent="0.25">
      <c r="A485" s="28"/>
      <c r="B485" s="29"/>
      <c r="C485" s="897"/>
      <c r="D485" s="151"/>
      <c r="E485" s="151"/>
      <c r="F485" s="151"/>
      <c r="G485" s="151"/>
      <c r="H485" s="151"/>
      <c r="I485" s="151"/>
      <c r="J485" s="151"/>
      <c r="K485" s="151"/>
      <c r="L485" s="151"/>
      <c r="M485" s="151"/>
      <c r="N485" s="151"/>
      <c r="O485" s="151"/>
      <c r="P485" s="151"/>
      <c r="Q485" s="151"/>
      <c r="R485" s="151"/>
      <c r="S485" s="151"/>
      <c r="T485" s="151"/>
    </row>
    <row r="486" spans="1:20" s="840" customFormat="1" ht="12.75" hidden="1" customHeight="1" x14ac:dyDescent="0.25">
      <c r="A486" s="28"/>
      <c r="B486" s="29"/>
      <c r="C486" s="897"/>
      <c r="D486" s="151"/>
      <c r="E486" s="151"/>
      <c r="F486" s="151"/>
      <c r="G486" s="151"/>
      <c r="H486" s="151"/>
      <c r="I486" s="151"/>
      <c r="J486" s="151"/>
      <c r="K486" s="151"/>
      <c r="L486" s="151"/>
      <c r="M486" s="151"/>
      <c r="N486" s="151"/>
      <c r="O486" s="151"/>
      <c r="P486" s="151"/>
      <c r="Q486" s="151"/>
      <c r="R486" s="151"/>
      <c r="S486" s="151"/>
      <c r="T486" s="151"/>
    </row>
    <row r="487" spans="1:20" s="840" customFormat="1" ht="12.75" hidden="1" customHeight="1" x14ac:dyDescent="0.25">
      <c r="A487" s="28"/>
      <c r="B487" s="29"/>
      <c r="C487" s="897"/>
      <c r="D487" s="151"/>
      <c r="E487" s="151"/>
      <c r="F487" s="151"/>
      <c r="G487" s="151"/>
      <c r="H487" s="151"/>
      <c r="I487" s="151"/>
      <c r="J487" s="151"/>
      <c r="K487" s="151"/>
      <c r="L487" s="151"/>
      <c r="M487" s="151"/>
      <c r="N487" s="151"/>
      <c r="O487" s="151"/>
      <c r="P487" s="151"/>
      <c r="Q487" s="151"/>
      <c r="R487" s="151"/>
      <c r="S487" s="151"/>
      <c r="T487" s="151"/>
    </row>
    <row r="488" spans="1:20" s="840" customFormat="1" ht="12.75" hidden="1" customHeight="1" x14ac:dyDescent="0.25">
      <c r="A488" s="28"/>
      <c r="B488" s="29"/>
      <c r="C488" s="897"/>
      <c r="D488" s="151"/>
      <c r="E488" s="151"/>
      <c r="F488" s="151"/>
      <c r="G488" s="151"/>
      <c r="H488" s="151"/>
      <c r="I488" s="151"/>
      <c r="J488" s="151"/>
      <c r="K488" s="151"/>
      <c r="L488" s="151"/>
      <c r="M488" s="151"/>
      <c r="N488" s="151"/>
      <c r="O488" s="151"/>
      <c r="P488" s="151"/>
      <c r="Q488" s="151"/>
      <c r="R488" s="151"/>
      <c r="S488" s="151"/>
      <c r="T488" s="151"/>
    </row>
    <row r="489" spans="1:20" s="840" customFormat="1" ht="12.75" hidden="1" customHeight="1" x14ac:dyDescent="0.25">
      <c r="A489" s="28"/>
      <c r="B489" s="29"/>
      <c r="C489" s="897"/>
      <c r="D489" s="151"/>
      <c r="E489" s="151"/>
      <c r="F489" s="151"/>
      <c r="G489" s="151"/>
      <c r="H489" s="151"/>
      <c r="I489" s="151"/>
      <c r="J489" s="151"/>
      <c r="K489" s="151"/>
      <c r="L489" s="151"/>
      <c r="M489" s="151"/>
      <c r="N489" s="151"/>
      <c r="O489" s="151"/>
      <c r="P489" s="151"/>
      <c r="Q489" s="151"/>
      <c r="R489" s="151"/>
      <c r="S489" s="151"/>
      <c r="T489" s="151"/>
    </row>
    <row r="490" spans="1:20" s="840" customFormat="1" ht="12.75" hidden="1" customHeight="1" x14ac:dyDescent="0.25">
      <c r="A490" s="28"/>
      <c r="B490" s="29"/>
      <c r="C490" s="897"/>
      <c r="D490" s="151"/>
      <c r="E490" s="151"/>
      <c r="F490" s="151"/>
      <c r="G490" s="151"/>
      <c r="H490" s="151"/>
      <c r="I490" s="151"/>
      <c r="J490" s="151"/>
      <c r="K490" s="151"/>
      <c r="L490" s="151"/>
      <c r="M490" s="151"/>
      <c r="N490" s="151"/>
      <c r="O490" s="151"/>
      <c r="P490" s="151"/>
      <c r="Q490" s="151"/>
      <c r="R490" s="151"/>
      <c r="S490" s="151"/>
      <c r="T490" s="151"/>
    </row>
    <row r="491" spans="1:20" s="840" customFormat="1" ht="12.75" hidden="1" customHeight="1" x14ac:dyDescent="0.25">
      <c r="A491" s="28"/>
      <c r="B491" s="29"/>
      <c r="C491" s="897"/>
      <c r="D491" s="151"/>
      <c r="E491" s="151"/>
      <c r="F491" s="151"/>
      <c r="G491" s="151"/>
      <c r="H491" s="151"/>
      <c r="I491" s="151"/>
      <c r="J491" s="151"/>
      <c r="K491" s="151"/>
      <c r="L491" s="151"/>
      <c r="M491" s="151"/>
      <c r="N491" s="151"/>
      <c r="O491" s="151"/>
      <c r="P491" s="151"/>
      <c r="Q491" s="151"/>
      <c r="R491" s="151"/>
      <c r="S491" s="151"/>
      <c r="T491" s="151"/>
    </row>
    <row r="492" spans="1:20" s="840" customFormat="1" ht="12.75" hidden="1" customHeight="1" x14ac:dyDescent="0.25">
      <c r="A492" s="28"/>
      <c r="B492" s="29"/>
      <c r="C492" s="897"/>
      <c r="D492" s="151"/>
      <c r="E492" s="151"/>
      <c r="F492" s="151"/>
      <c r="G492" s="151"/>
      <c r="H492" s="151"/>
      <c r="I492" s="151"/>
      <c r="J492" s="151"/>
      <c r="K492" s="151"/>
      <c r="L492" s="151"/>
      <c r="M492" s="151"/>
      <c r="N492" s="151"/>
      <c r="O492" s="151"/>
      <c r="P492" s="151"/>
      <c r="Q492" s="151"/>
      <c r="R492" s="151"/>
      <c r="S492" s="151"/>
      <c r="T492" s="151"/>
    </row>
    <row r="493" spans="1:20" s="840" customFormat="1" ht="12.75" hidden="1" customHeight="1" x14ac:dyDescent="0.25">
      <c r="A493" s="28"/>
      <c r="B493" s="29"/>
      <c r="C493" s="897"/>
      <c r="D493" s="151"/>
      <c r="E493" s="151"/>
      <c r="F493" s="151"/>
      <c r="G493" s="151"/>
      <c r="H493" s="151"/>
      <c r="I493" s="151"/>
      <c r="J493" s="151"/>
      <c r="K493" s="151"/>
      <c r="L493" s="151"/>
      <c r="M493" s="151"/>
      <c r="N493" s="151"/>
      <c r="O493" s="151"/>
      <c r="P493" s="151"/>
      <c r="Q493" s="151"/>
      <c r="R493" s="151"/>
      <c r="S493" s="151"/>
      <c r="T493" s="151"/>
    </row>
    <row r="494" spans="1:20" s="840" customFormat="1" ht="12.75" hidden="1" customHeight="1" x14ac:dyDescent="0.25">
      <c r="A494" s="28"/>
      <c r="B494" s="29"/>
      <c r="C494" s="897"/>
      <c r="D494" s="151"/>
      <c r="E494" s="151"/>
      <c r="F494" s="151"/>
      <c r="G494" s="151"/>
      <c r="H494" s="151"/>
      <c r="I494" s="151"/>
      <c r="J494" s="151"/>
      <c r="K494" s="151"/>
      <c r="L494" s="151"/>
      <c r="M494" s="151"/>
      <c r="N494" s="151"/>
      <c r="O494" s="151"/>
      <c r="P494" s="151"/>
      <c r="Q494" s="151"/>
      <c r="R494" s="151"/>
      <c r="S494" s="151"/>
      <c r="T494" s="151"/>
    </row>
    <row r="495" spans="1:20" s="840" customFormat="1" ht="12.75" hidden="1" customHeight="1" x14ac:dyDescent="0.25">
      <c r="A495" s="28"/>
      <c r="B495" s="29"/>
      <c r="C495" s="897"/>
      <c r="D495" s="151"/>
      <c r="E495" s="151"/>
      <c r="F495" s="151"/>
      <c r="G495" s="151"/>
      <c r="H495" s="151"/>
      <c r="I495" s="151"/>
      <c r="J495" s="151"/>
      <c r="K495" s="151"/>
      <c r="L495" s="151"/>
      <c r="M495" s="151"/>
      <c r="N495" s="151"/>
      <c r="O495" s="151"/>
      <c r="P495" s="151"/>
      <c r="Q495" s="151"/>
      <c r="R495" s="151"/>
      <c r="S495" s="151"/>
      <c r="T495" s="151"/>
    </row>
    <row r="496" spans="1:20" s="840" customFormat="1" ht="12.75" hidden="1" customHeight="1" x14ac:dyDescent="0.25">
      <c r="A496" s="28"/>
      <c r="B496" s="29"/>
      <c r="C496" s="897"/>
      <c r="D496" s="151"/>
      <c r="E496" s="151"/>
      <c r="F496" s="151"/>
      <c r="G496" s="151"/>
      <c r="H496" s="151"/>
      <c r="I496" s="151"/>
      <c r="J496" s="151"/>
      <c r="K496" s="151"/>
      <c r="L496" s="151"/>
      <c r="M496" s="151"/>
      <c r="N496" s="151"/>
      <c r="O496" s="151"/>
      <c r="P496" s="151"/>
      <c r="Q496" s="151"/>
      <c r="R496" s="151"/>
      <c r="S496" s="151"/>
      <c r="T496" s="151"/>
    </row>
    <row r="497" spans="1:20" s="840" customFormat="1" ht="12.75" hidden="1" customHeight="1" x14ac:dyDescent="0.25">
      <c r="A497" s="28"/>
      <c r="B497" s="29"/>
      <c r="C497" s="897"/>
      <c r="D497" s="151"/>
      <c r="E497" s="151"/>
      <c r="F497" s="151"/>
      <c r="G497" s="151"/>
      <c r="H497" s="151"/>
      <c r="I497" s="151"/>
      <c r="J497" s="151"/>
      <c r="K497" s="151"/>
      <c r="L497" s="151"/>
      <c r="M497" s="151"/>
      <c r="N497" s="151"/>
      <c r="O497" s="151"/>
      <c r="P497" s="151"/>
      <c r="Q497" s="151"/>
      <c r="R497" s="151"/>
      <c r="S497" s="151"/>
      <c r="T497" s="151"/>
    </row>
    <row r="498" spans="1:20" s="840" customFormat="1" ht="12.75" hidden="1" customHeight="1" x14ac:dyDescent="0.25">
      <c r="A498" s="28"/>
      <c r="B498" s="29"/>
      <c r="C498" s="897"/>
      <c r="D498" s="151"/>
      <c r="E498" s="151"/>
      <c r="F498" s="151"/>
      <c r="G498" s="151"/>
      <c r="H498" s="151"/>
      <c r="I498" s="151"/>
      <c r="J498" s="151"/>
      <c r="K498" s="151"/>
      <c r="L498" s="151"/>
      <c r="M498" s="151"/>
      <c r="N498" s="151"/>
      <c r="O498" s="151"/>
      <c r="P498" s="151"/>
      <c r="Q498" s="151"/>
      <c r="R498" s="151"/>
      <c r="S498" s="151"/>
      <c r="T498" s="151"/>
    </row>
    <row r="499" spans="1:20" s="840" customFormat="1" ht="12.75" hidden="1" customHeight="1" x14ac:dyDescent="0.25">
      <c r="A499" s="28"/>
      <c r="B499" s="29"/>
      <c r="C499" s="897"/>
      <c r="D499" s="151"/>
      <c r="E499" s="151"/>
      <c r="F499" s="151"/>
      <c r="G499" s="151"/>
      <c r="H499" s="151"/>
      <c r="I499" s="151"/>
      <c r="J499" s="151"/>
      <c r="K499" s="151"/>
      <c r="L499" s="151"/>
      <c r="M499" s="151"/>
      <c r="N499" s="151"/>
      <c r="O499" s="151"/>
      <c r="P499" s="151"/>
      <c r="Q499" s="151"/>
      <c r="R499" s="151"/>
      <c r="S499" s="151"/>
      <c r="T499" s="151"/>
    </row>
    <row r="500" spans="1:20" s="840" customFormat="1" ht="12.75" hidden="1" customHeight="1" x14ac:dyDescent="0.25">
      <c r="A500" s="28"/>
      <c r="B500" s="29"/>
      <c r="C500" s="897"/>
      <c r="D500" s="151"/>
      <c r="E500" s="151"/>
      <c r="F500" s="151"/>
      <c r="G500" s="151"/>
      <c r="H500" s="151"/>
      <c r="I500" s="151"/>
      <c r="J500" s="151"/>
      <c r="K500" s="151"/>
      <c r="L500" s="151"/>
      <c r="M500" s="151"/>
      <c r="N500" s="151"/>
      <c r="O500" s="151"/>
      <c r="P500" s="151"/>
      <c r="Q500" s="151"/>
      <c r="R500" s="151"/>
      <c r="S500" s="151"/>
      <c r="T500" s="151"/>
    </row>
    <row r="501" spans="1:20" s="840" customFormat="1" ht="12.75" hidden="1" customHeight="1" x14ac:dyDescent="0.25">
      <c r="A501" s="28"/>
      <c r="B501" s="29"/>
      <c r="C501" s="897"/>
      <c r="D501" s="151"/>
      <c r="E501" s="151"/>
      <c r="F501" s="151"/>
      <c r="G501" s="151"/>
      <c r="H501" s="151"/>
      <c r="I501" s="151"/>
      <c r="J501" s="151"/>
      <c r="K501" s="151"/>
      <c r="L501" s="151"/>
      <c r="M501" s="151"/>
      <c r="N501" s="151"/>
      <c r="O501" s="151"/>
      <c r="P501" s="151"/>
      <c r="Q501" s="151"/>
      <c r="R501" s="151"/>
      <c r="S501" s="151"/>
      <c r="T501" s="151"/>
    </row>
    <row r="502" spans="1:20" s="840" customFormat="1" ht="12.75" hidden="1" customHeight="1" x14ac:dyDescent="0.25">
      <c r="A502" s="28"/>
      <c r="B502" s="29"/>
      <c r="C502" s="897"/>
      <c r="D502" s="151"/>
      <c r="E502" s="151"/>
      <c r="F502" s="151"/>
      <c r="G502" s="151"/>
      <c r="H502" s="151"/>
      <c r="I502" s="151"/>
      <c r="J502" s="151"/>
      <c r="K502" s="151"/>
      <c r="L502" s="151"/>
      <c r="M502" s="151"/>
      <c r="N502" s="151"/>
      <c r="O502" s="151"/>
      <c r="P502" s="151"/>
      <c r="Q502" s="151"/>
      <c r="R502" s="151"/>
      <c r="S502" s="151"/>
      <c r="T502" s="151"/>
    </row>
    <row r="503" spans="1:20" s="840" customFormat="1" ht="12.75" hidden="1" customHeight="1" x14ac:dyDescent="0.25">
      <c r="A503" s="28"/>
      <c r="B503" s="29"/>
      <c r="C503" s="897"/>
      <c r="D503" s="151"/>
      <c r="E503" s="151"/>
      <c r="F503" s="151"/>
      <c r="G503" s="151"/>
      <c r="H503" s="151"/>
      <c r="I503" s="151"/>
      <c r="J503" s="151"/>
      <c r="K503" s="151"/>
      <c r="L503" s="151"/>
      <c r="M503" s="151"/>
      <c r="N503" s="151"/>
      <c r="O503" s="151"/>
      <c r="P503" s="151"/>
      <c r="Q503" s="151"/>
      <c r="R503" s="151"/>
      <c r="S503" s="151"/>
      <c r="T503" s="151"/>
    </row>
    <row r="504" spans="1:20" s="840" customFormat="1" ht="12.75" hidden="1" customHeight="1" x14ac:dyDescent="0.25">
      <c r="A504" s="28"/>
      <c r="B504" s="29"/>
      <c r="C504" s="897"/>
      <c r="D504" s="151"/>
      <c r="E504" s="151"/>
      <c r="F504" s="151"/>
      <c r="G504" s="151"/>
      <c r="H504" s="151"/>
      <c r="I504" s="151"/>
      <c r="J504" s="151"/>
      <c r="K504" s="151"/>
      <c r="L504" s="151"/>
      <c r="M504" s="151"/>
      <c r="N504" s="151"/>
      <c r="O504" s="151"/>
      <c r="P504" s="151"/>
      <c r="Q504" s="151"/>
      <c r="R504" s="151"/>
      <c r="S504" s="151"/>
      <c r="T504" s="151"/>
    </row>
    <row r="505" spans="1:20" s="840" customFormat="1" ht="12.75" hidden="1" customHeight="1" x14ac:dyDescent="0.25">
      <c r="A505" s="28"/>
      <c r="B505" s="29"/>
      <c r="C505" s="897"/>
      <c r="D505" s="151"/>
      <c r="E505" s="151"/>
      <c r="F505" s="151"/>
      <c r="G505" s="151"/>
      <c r="H505" s="151"/>
      <c r="I505" s="151"/>
      <c r="J505" s="151"/>
      <c r="K505" s="151"/>
      <c r="L505" s="151"/>
      <c r="M505" s="151"/>
      <c r="N505" s="151"/>
      <c r="O505" s="151"/>
      <c r="P505" s="151"/>
      <c r="Q505" s="151"/>
      <c r="R505" s="151"/>
      <c r="S505" s="151"/>
      <c r="T505" s="151"/>
    </row>
    <row r="506" spans="1:20" s="840" customFormat="1" ht="12.75" hidden="1" customHeight="1" x14ac:dyDescent="0.25">
      <c r="A506" s="28"/>
      <c r="B506" s="29"/>
      <c r="C506" s="897"/>
      <c r="D506" s="151"/>
      <c r="E506" s="151"/>
      <c r="F506" s="151"/>
      <c r="G506" s="151"/>
      <c r="H506" s="151"/>
      <c r="I506" s="151"/>
      <c r="J506" s="151"/>
      <c r="K506" s="151"/>
      <c r="L506" s="151"/>
      <c r="M506" s="151"/>
      <c r="N506" s="151"/>
      <c r="O506" s="151"/>
      <c r="P506" s="151"/>
      <c r="Q506" s="151"/>
      <c r="R506" s="151"/>
      <c r="S506" s="151"/>
      <c r="T506" s="151"/>
    </row>
    <row r="507" spans="1:20" s="840" customFormat="1" ht="12.75" hidden="1" customHeight="1" x14ac:dyDescent="0.25">
      <c r="A507" s="28"/>
      <c r="B507" s="29"/>
      <c r="C507" s="897"/>
      <c r="D507" s="151"/>
      <c r="E507" s="151"/>
      <c r="F507" s="151"/>
      <c r="G507" s="151"/>
      <c r="H507" s="151"/>
      <c r="I507" s="151"/>
      <c r="J507" s="151"/>
      <c r="K507" s="151"/>
      <c r="L507" s="151"/>
      <c r="M507" s="151"/>
      <c r="N507" s="151"/>
      <c r="O507" s="151"/>
      <c r="P507" s="151"/>
      <c r="Q507" s="151"/>
      <c r="R507" s="151"/>
      <c r="S507" s="151"/>
      <c r="T507" s="151"/>
    </row>
    <row r="508" spans="1:20" s="840" customFormat="1" ht="12.75" hidden="1" customHeight="1" x14ac:dyDescent="0.25">
      <c r="A508" s="28"/>
      <c r="B508" s="29"/>
      <c r="C508" s="897"/>
      <c r="D508" s="151"/>
      <c r="E508" s="151"/>
      <c r="F508" s="151"/>
      <c r="G508" s="151"/>
      <c r="H508" s="151"/>
      <c r="I508" s="151"/>
      <c r="J508" s="151"/>
      <c r="K508" s="151"/>
      <c r="L508" s="151"/>
      <c r="M508" s="151"/>
      <c r="N508" s="151"/>
      <c r="O508" s="151"/>
      <c r="P508" s="151"/>
      <c r="Q508" s="151"/>
      <c r="R508" s="151"/>
      <c r="S508" s="151"/>
      <c r="T508" s="151"/>
    </row>
    <row r="509" spans="1:20" s="840" customFormat="1" ht="12.75" hidden="1" customHeight="1" x14ac:dyDescent="0.25">
      <c r="A509" s="28"/>
      <c r="B509" s="29"/>
      <c r="C509" s="897"/>
      <c r="D509" s="151"/>
      <c r="E509" s="151"/>
      <c r="F509" s="151"/>
      <c r="G509" s="151"/>
      <c r="H509" s="151"/>
      <c r="I509" s="151"/>
      <c r="J509" s="151"/>
      <c r="K509" s="151"/>
      <c r="L509" s="151"/>
      <c r="M509" s="151"/>
      <c r="N509" s="151"/>
      <c r="O509" s="151"/>
      <c r="P509" s="151"/>
      <c r="Q509" s="151"/>
      <c r="R509" s="151"/>
      <c r="S509" s="151"/>
      <c r="T509" s="151"/>
    </row>
    <row r="510" spans="1:20" s="840" customFormat="1" ht="12.75" hidden="1" customHeight="1" x14ac:dyDescent="0.25">
      <c r="A510" s="28"/>
      <c r="B510" s="29"/>
      <c r="C510" s="897"/>
      <c r="D510" s="151"/>
      <c r="E510" s="151"/>
      <c r="F510" s="151"/>
      <c r="G510" s="151"/>
      <c r="H510" s="151"/>
      <c r="I510" s="151"/>
      <c r="J510" s="151"/>
      <c r="K510" s="151"/>
      <c r="L510" s="151"/>
      <c r="M510" s="151"/>
      <c r="N510" s="151"/>
      <c r="O510" s="151"/>
      <c r="P510" s="151"/>
      <c r="Q510" s="151"/>
      <c r="R510" s="151"/>
      <c r="S510" s="151"/>
      <c r="T510" s="151"/>
    </row>
    <row r="511" spans="1:20" s="840" customFormat="1" ht="12.75" hidden="1" customHeight="1" x14ac:dyDescent="0.25">
      <c r="A511" s="28"/>
      <c r="B511" s="29"/>
      <c r="C511" s="897"/>
      <c r="D511" s="151"/>
      <c r="E511" s="151"/>
      <c r="F511" s="151"/>
      <c r="G511" s="151"/>
      <c r="H511" s="151"/>
      <c r="I511" s="151"/>
      <c r="J511" s="151"/>
      <c r="K511" s="151"/>
      <c r="L511" s="151"/>
      <c r="M511" s="151"/>
      <c r="N511" s="151"/>
      <c r="O511" s="151"/>
      <c r="P511" s="151"/>
      <c r="Q511" s="151"/>
      <c r="R511" s="151"/>
      <c r="S511" s="151"/>
      <c r="T511" s="151"/>
    </row>
    <row r="512" spans="1:20" s="840" customFormat="1" ht="12.75" hidden="1" customHeight="1" x14ac:dyDescent="0.25">
      <c r="A512" s="28"/>
      <c r="B512" s="29"/>
      <c r="C512" s="897"/>
      <c r="D512" s="151"/>
      <c r="E512" s="151"/>
      <c r="F512" s="151"/>
      <c r="G512" s="151"/>
      <c r="H512" s="151"/>
      <c r="I512" s="151"/>
      <c r="J512" s="151"/>
      <c r="K512" s="151"/>
      <c r="L512" s="151"/>
      <c r="M512" s="151"/>
      <c r="N512" s="151"/>
      <c r="O512" s="151"/>
      <c r="P512" s="151"/>
      <c r="Q512" s="151"/>
      <c r="R512" s="151"/>
      <c r="S512" s="151"/>
      <c r="T512" s="151"/>
    </row>
    <row r="513" spans="1:20" s="840" customFormat="1" ht="12.75" hidden="1" customHeight="1" x14ac:dyDescent="0.25">
      <c r="A513" s="28"/>
      <c r="B513" s="29"/>
      <c r="C513" s="897"/>
      <c r="D513" s="151"/>
      <c r="E513" s="151"/>
      <c r="F513" s="151"/>
      <c r="G513" s="151"/>
      <c r="H513" s="151"/>
      <c r="I513" s="151"/>
      <c r="J513" s="151"/>
      <c r="K513" s="151"/>
      <c r="L513" s="151"/>
      <c r="M513" s="151"/>
      <c r="N513" s="151"/>
      <c r="O513" s="151"/>
      <c r="P513" s="151"/>
      <c r="Q513" s="151"/>
      <c r="R513" s="151"/>
      <c r="S513" s="151"/>
      <c r="T513" s="151"/>
    </row>
    <row r="514" spans="1:20" s="840" customFormat="1" ht="12.75" hidden="1" customHeight="1" x14ac:dyDescent="0.25">
      <c r="A514" s="28"/>
      <c r="B514" s="29"/>
      <c r="C514" s="897"/>
      <c r="D514" s="151"/>
      <c r="E514" s="151"/>
      <c r="F514" s="151"/>
      <c r="G514" s="151"/>
      <c r="H514" s="151"/>
      <c r="I514" s="151"/>
      <c r="J514" s="151"/>
      <c r="K514" s="151"/>
      <c r="L514" s="151"/>
      <c r="M514" s="151"/>
      <c r="N514" s="151"/>
      <c r="O514" s="151"/>
      <c r="P514" s="151"/>
      <c r="Q514" s="151"/>
      <c r="R514" s="151"/>
      <c r="S514" s="151"/>
      <c r="T514" s="151"/>
    </row>
    <row r="515" spans="1:20" s="840" customFormat="1" ht="12.75" hidden="1" customHeight="1" x14ac:dyDescent="0.25">
      <c r="A515" s="28"/>
      <c r="B515" s="29"/>
      <c r="C515" s="897"/>
      <c r="D515" s="151"/>
      <c r="E515" s="151"/>
      <c r="F515" s="151"/>
      <c r="G515" s="151"/>
      <c r="H515" s="151"/>
      <c r="I515" s="151"/>
      <c r="J515" s="151"/>
      <c r="K515" s="151"/>
      <c r="L515" s="151"/>
      <c r="M515" s="151"/>
      <c r="N515" s="151"/>
      <c r="O515" s="151"/>
      <c r="P515" s="151"/>
      <c r="Q515" s="151"/>
      <c r="R515" s="151"/>
      <c r="S515" s="151"/>
      <c r="T515" s="151"/>
    </row>
    <row r="516" spans="1:20" s="840" customFormat="1" ht="12.75" hidden="1" customHeight="1" x14ac:dyDescent="0.25">
      <c r="A516" s="28"/>
      <c r="B516" s="29"/>
      <c r="C516" s="897"/>
      <c r="D516" s="151"/>
      <c r="E516" s="151"/>
      <c r="F516" s="151"/>
      <c r="G516" s="151"/>
      <c r="H516" s="151"/>
      <c r="I516" s="151"/>
      <c r="J516" s="151"/>
      <c r="K516" s="151"/>
      <c r="L516" s="151"/>
      <c r="M516" s="151"/>
      <c r="N516" s="151"/>
      <c r="O516" s="151"/>
      <c r="P516" s="151"/>
      <c r="Q516" s="151"/>
      <c r="R516" s="151"/>
      <c r="S516" s="151"/>
      <c r="T516" s="151"/>
    </row>
    <row r="517" spans="1:20" s="840" customFormat="1" ht="12.75" hidden="1" customHeight="1" x14ac:dyDescent="0.25">
      <c r="A517" s="28"/>
      <c r="B517" s="29"/>
      <c r="C517" s="897"/>
      <c r="D517" s="151"/>
      <c r="E517" s="151"/>
      <c r="F517" s="151"/>
      <c r="G517" s="151"/>
      <c r="H517" s="151"/>
      <c r="I517" s="151"/>
      <c r="J517" s="151"/>
      <c r="K517" s="151"/>
      <c r="L517" s="151"/>
      <c r="M517" s="151"/>
      <c r="N517" s="151"/>
      <c r="O517" s="151"/>
      <c r="P517" s="151"/>
      <c r="Q517" s="151"/>
      <c r="R517" s="151"/>
      <c r="S517" s="151"/>
      <c r="T517" s="151"/>
    </row>
    <row r="518" spans="1:20" s="840" customFormat="1" ht="12.75" hidden="1" customHeight="1" x14ac:dyDescent="0.25">
      <c r="A518" s="28"/>
      <c r="B518" s="29"/>
      <c r="C518" s="897"/>
      <c r="D518" s="151"/>
      <c r="E518" s="151"/>
      <c r="F518" s="151"/>
      <c r="G518" s="151"/>
      <c r="H518" s="151"/>
      <c r="I518" s="151"/>
      <c r="J518" s="151"/>
      <c r="K518" s="151"/>
      <c r="L518" s="151"/>
      <c r="M518" s="151"/>
      <c r="N518" s="151"/>
      <c r="O518" s="151"/>
      <c r="P518" s="151"/>
      <c r="Q518" s="151"/>
      <c r="R518" s="151"/>
      <c r="S518" s="151"/>
      <c r="T518" s="151"/>
    </row>
    <row r="519" spans="1:20" s="840" customFormat="1" ht="12.75" hidden="1" customHeight="1" x14ac:dyDescent="0.25">
      <c r="A519" s="28"/>
      <c r="B519" s="29"/>
      <c r="C519" s="897"/>
      <c r="D519" s="151"/>
      <c r="E519" s="151"/>
      <c r="F519" s="151"/>
      <c r="G519" s="151"/>
      <c r="H519" s="151"/>
      <c r="I519" s="151"/>
      <c r="J519" s="151"/>
      <c r="K519" s="151"/>
      <c r="L519" s="151"/>
      <c r="M519" s="151"/>
      <c r="N519" s="151"/>
      <c r="O519" s="151"/>
      <c r="P519" s="151"/>
      <c r="Q519" s="151"/>
      <c r="R519" s="151"/>
      <c r="S519" s="151"/>
      <c r="T519" s="151"/>
    </row>
    <row r="520" spans="1:20" s="840" customFormat="1" ht="12.75" hidden="1" customHeight="1" x14ac:dyDescent="0.25">
      <c r="A520" s="28"/>
      <c r="B520" s="29"/>
      <c r="C520" s="897"/>
      <c r="D520" s="151"/>
      <c r="E520" s="151"/>
      <c r="F520" s="151"/>
      <c r="G520" s="151"/>
      <c r="H520" s="151"/>
      <c r="I520" s="151"/>
      <c r="J520" s="151"/>
      <c r="K520" s="151"/>
      <c r="L520" s="151"/>
      <c r="M520" s="151"/>
      <c r="N520" s="151"/>
      <c r="O520" s="151"/>
      <c r="P520" s="151"/>
      <c r="Q520" s="151"/>
      <c r="R520" s="151"/>
      <c r="S520" s="151"/>
      <c r="T520" s="151"/>
    </row>
    <row r="521" spans="1:20" s="840" customFormat="1" ht="12.75" hidden="1" customHeight="1" x14ac:dyDescent="0.25">
      <c r="A521" s="28"/>
      <c r="B521" s="29"/>
      <c r="C521" s="897"/>
      <c r="D521" s="151"/>
      <c r="E521" s="151"/>
      <c r="F521" s="151"/>
      <c r="G521" s="151"/>
      <c r="H521" s="151"/>
      <c r="I521" s="151"/>
      <c r="J521" s="151"/>
      <c r="K521" s="151"/>
      <c r="L521" s="151"/>
      <c r="M521" s="151"/>
      <c r="N521" s="151"/>
      <c r="O521" s="151"/>
      <c r="P521" s="151"/>
      <c r="Q521" s="151"/>
      <c r="R521" s="151"/>
      <c r="S521" s="151"/>
      <c r="T521" s="151"/>
    </row>
    <row r="522" spans="1:20" s="840" customFormat="1" ht="12.75" hidden="1" customHeight="1" x14ac:dyDescent="0.25">
      <c r="A522" s="28"/>
      <c r="B522" s="29"/>
      <c r="C522" s="897"/>
      <c r="D522" s="151"/>
      <c r="E522" s="151"/>
      <c r="F522" s="151"/>
      <c r="G522" s="151"/>
      <c r="H522" s="151"/>
      <c r="I522" s="151"/>
      <c r="J522" s="151"/>
      <c r="K522" s="151"/>
      <c r="L522" s="151"/>
      <c r="M522" s="151"/>
      <c r="N522" s="151"/>
      <c r="O522" s="151"/>
      <c r="P522" s="151"/>
      <c r="Q522" s="151"/>
      <c r="R522" s="151"/>
      <c r="S522" s="151"/>
      <c r="T522" s="151"/>
    </row>
    <row r="523" spans="1:20" s="840" customFormat="1" ht="12.75" hidden="1" customHeight="1" x14ac:dyDescent="0.25">
      <c r="A523" s="28"/>
      <c r="B523" s="29"/>
      <c r="C523" s="897"/>
      <c r="D523" s="151"/>
      <c r="E523" s="151"/>
      <c r="F523" s="151"/>
      <c r="G523" s="151"/>
      <c r="H523" s="151"/>
      <c r="I523" s="151"/>
      <c r="J523" s="151"/>
      <c r="K523" s="151"/>
      <c r="L523" s="151"/>
      <c r="M523" s="151"/>
      <c r="N523" s="151"/>
      <c r="O523" s="151"/>
      <c r="P523" s="151"/>
      <c r="Q523" s="151"/>
      <c r="R523" s="151"/>
      <c r="S523" s="151"/>
      <c r="T523" s="151"/>
    </row>
    <row r="524" spans="1:20" s="840" customFormat="1" ht="12.75" hidden="1" customHeight="1" x14ac:dyDescent="0.25">
      <c r="A524" s="28"/>
      <c r="B524" s="29"/>
      <c r="C524" s="897"/>
      <c r="D524" s="151"/>
      <c r="E524" s="151"/>
      <c r="F524" s="151"/>
      <c r="G524" s="151"/>
      <c r="H524" s="151"/>
      <c r="I524" s="151"/>
      <c r="J524" s="151"/>
      <c r="K524" s="151"/>
      <c r="L524" s="151"/>
      <c r="M524" s="151"/>
      <c r="N524" s="151"/>
      <c r="O524" s="151"/>
      <c r="P524" s="151"/>
      <c r="Q524" s="151"/>
      <c r="R524" s="151"/>
      <c r="S524" s="151"/>
      <c r="T524" s="151"/>
    </row>
    <row r="525" spans="1:20" s="840" customFormat="1" ht="12.75" hidden="1" customHeight="1" x14ac:dyDescent="0.25">
      <c r="A525" s="28"/>
      <c r="B525" s="29"/>
      <c r="C525" s="897"/>
      <c r="D525" s="151"/>
      <c r="E525" s="151"/>
      <c r="F525" s="151"/>
      <c r="G525" s="151"/>
      <c r="H525" s="151"/>
      <c r="I525" s="151"/>
      <c r="J525" s="151"/>
      <c r="K525" s="151"/>
      <c r="L525" s="151"/>
      <c r="M525" s="151"/>
      <c r="N525" s="151"/>
      <c r="O525" s="151"/>
      <c r="P525" s="151"/>
      <c r="Q525" s="151"/>
      <c r="R525" s="151"/>
      <c r="S525" s="151"/>
      <c r="T525" s="151"/>
    </row>
    <row r="526" spans="1:20" s="840" customFormat="1" ht="12.75" hidden="1" customHeight="1" x14ac:dyDescent="0.25">
      <c r="A526" s="28"/>
      <c r="B526" s="29"/>
      <c r="C526" s="897"/>
      <c r="D526" s="151"/>
      <c r="E526" s="151"/>
      <c r="F526" s="151"/>
      <c r="G526" s="151"/>
      <c r="H526" s="151"/>
      <c r="I526" s="151"/>
      <c r="J526" s="151"/>
      <c r="K526" s="151"/>
      <c r="L526" s="151"/>
      <c r="M526" s="151"/>
      <c r="N526" s="151"/>
      <c r="O526" s="151"/>
      <c r="P526" s="151"/>
      <c r="Q526" s="151"/>
      <c r="R526" s="151"/>
      <c r="S526" s="151"/>
      <c r="T526" s="151"/>
    </row>
    <row r="527" spans="1:20" s="840" customFormat="1" ht="12.75" hidden="1" customHeight="1" x14ac:dyDescent="0.25">
      <c r="A527" s="28"/>
      <c r="B527" s="29"/>
      <c r="C527" s="897"/>
      <c r="D527" s="151"/>
      <c r="E527" s="151"/>
      <c r="F527" s="151"/>
      <c r="G527" s="151"/>
      <c r="H527" s="151"/>
      <c r="I527" s="151"/>
      <c r="J527" s="151"/>
      <c r="K527" s="151"/>
      <c r="L527" s="151"/>
      <c r="M527" s="151"/>
      <c r="N527" s="151"/>
      <c r="O527" s="151"/>
      <c r="P527" s="151"/>
      <c r="Q527" s="151"/>
      <c r="R527" s="151"/>
      <c r="S527" s="151"/>
      <c r="T527" s="151"/>
    </row>
    <row r="528" spans="1:20" s="840" customFormat="1" ht="12.75" hidden="1" customHeight="1" x14ac:dyDescent="0.25">
      <c r="A528" s="28"/>
      <c r="B528" s="29"/>
      <c r="C528" s="897"/>
      <c r="D528" s="151"/>
      <c r="E528" s="151"/>
      <c r="F528" s="151"/>
      <c r="G528" s="151"/>
      <c r="H528" s="151"/>
      <c r="I528" s="151"/>
      <c r="J528" s="151"/>
      <c r="K528" s="151"/>
      <c r="L528" s="151"/>
      <c r="M528" s="151"/>
      <c r="N528" s="151"/>
      <c r="O528" s="151"/>
      <c r="P528" s="151"/>
      <c r="Q528" s="151"/>
      <c r="R528" s="151"/>
      <c r="S528" s="151"/>
      <c r="T528" s="151"/>
    </row>
    <row r="529" spans="1:20" s="840" customFormat="1" ht="12.75" hidden="1" customHeight="1" x14ac:dyDescent="0.25">
      <c r="A529" s="28"/>
      <c r="B529" s="29"/>
      <c r="C529" s="897"/>
      <c r="D529" s="151"/>
      <c r="E529" s="151"/>
      <c r="F529" s="151"/>
      <c r="G529" s="151"/>
      <c r="H529" s="151"/>
      <c r="I529" s="151"/>
      <c r="J529" s="151"/>
      <c r="K529" s="151"/>
      <c r="L529" s="151"/>
      <c r="M529" s="151"/>
      <c r="N529" s="151"/>
      <c r="O529" s="151"/>
      <c r="P529" s="151"/>
      <c r="Q529" s="151"/>
      <c r="R529" s="151"/>
      <c r="S529" s="151"/>
      <c r="T529" s="151"/>
    </row>
    <row r="530" spans="1:20" s="840" customFormat="1" ht="12.75" hidden="1" customHeight="1" x14ac:dyDescent="0.25">
      <c r="A530" s="28"/>
      <c r="B530" s="29"/>
      <c r="C530" s="897"/>
      <c r="D530" s="151"/>
      <c r="E530" s="151"/>
      <c r="F530" s="151"/>
      <c r="G530" s="151"/>
      <c r="H530" s="151"/>
      <c r="I530" s="151"/>
      <c r="J530" s="151"/>
      <c r="K530" s="151"/>
      <c r="L530" s="151"/>
      <c r="M530" s="151"/>
      <c r="N530" s="151"/>
      <c r="O530" s="151"/>
      <c r="P530" s="151"/>
      <c r="Q530" s="151"/>
      <c r="R530" s="151"/>
      <c r="S530" s="151"/>
      <c r="T530" s="151"/>
    </row>
    <row r="531" spans="1:20" s="840" customFormat="1" ht="12.75" hidden="1" customHeight="1" x14ac:dyDescent="0.25">
      <c r="A531" s="28"/>
      <c r="B531" s="29"/>
      <c r="C531" s="897"/>
      <c r="D531" s="151"/>
      <c r="E531" s="151"/>
      <c r="F531" s="151"/>
      <c r="G531" s="151"/>
      <c r="H531" s="151"/>
      <c r="I531" s="151"/>
      <c r="J531" s="151"/>
      <c r="K531" s="151"/>
      <c r="L531" s="151"/>
      <c r="M531" s="151"/>
      <c r="N531" s="151"/>
      <c r="O531" s="151"/>
      <c r="P531" s="151"/>
      <c r="Q531" s="151"/>
      <c r="R531" s="151"/>
      <c r="S531" s="151"/>
      <c r="T531" s="151"/>
    </row>
    <row r="532" spans="1:20" s="840" customFormat="1" ht="12.75" hidden="1" customHeight="1" x14ac:dyDescent="0.25">
      <c r="A532" s="28"/>
      <c r="B532" s="29"/>
      <c r="C532" s="897"/>
      <c r="D532" s="151"/>
      <c r="E532" s="151"/>
      <c r="F532" s="151"/>
      <c r="G532" s="151"/>
      <c r="H532" s="151"/>
      <c r="I532" s="151"/>
      <c r="J532" s="151"/>
      <c r="K532" s="151"/>
      <c r="L532" s="151"/>
      <c r="M532" s="151"/>
      <c r="N532" s="151"/>
      <c r="O532" s="151"/>
      <c r="P532" s="151"/>
      <c r="Q532" s="151"/>
      <c r="R532" s="151"/>
      <c r="S532" s="151"/>
      <c r="T532" s="151"/>
    </row>
    <row r="533" spans="1:20" s="840" customFormat="1" ht="12.75" hidden="1" customHeight="1" x14ac:dyDescent="0.25">
      <c r="A533" s="28"/>
      <c r="B533" s="29"/>
      <c r="C533" s="897"/>
      <c r="D533" s="151"/>
      <c r="E533" s="151"/>
      <c r="F533" s="151"/>
      <c r="G533" s="151"/>
      <c r="H533" s="151"/>
      <c r="I533" s="151"/>
      <c r="J533" s="151"/>
      <c r="K533" s="151"/>
      <c r="L533" s="151"/>
      <c r="M533" s="151"/>
      <c r="N533" s="151"/>
      <c r="O533" s="151"/>
      <c r="P533" s="151"/>
      <c r="Q533" s="151"/>
      <c r="R533" s="151"/>
      <c r="S533" s="151"/>
      <c r="T533" s="151"/>
    </row>
    <row r="534" spans="1:20" s="840" customFormat="1" ht="12.75" hidden="1" customHeight="1" x14ac:dyDescent="0.25">
      <c r="A534" s="28"/>
      <c r="B534" s="29"/>
      <c r="C534" s="897"/>
      <c r="D534" s="151"/>
      <c r="E534" s="151"/>
      <c r="F534" s="151"/>
      <c r="G534" s="151"/>
      <c r="H534" s="151"/>
      <c r="I534" s="151"/>
      <c r="J534" s="151"/>
      <c r="K534" s="151"/>
      <c r="L534" s="151"/>
      <c r="M534" s="151"/>
      <c r="N534" s="151"/>
      <c r="O534" s="151"/>
      <c r="P534" s="151"/>
      <c r="Q534" s="151"/>
      <c r="R534" s="151"/>
      <c r="S534" s="151"/>
      <c r="T534" s="151"/>
    </row>
    <row r="535" spans="1:20" s="840" customFormat="1" ht="12.75" hidden="1" customHeight="1" x14ac:dyDescent="0.25">
      <c r="A535" s="28"/>
      <c r="B535" s="29"/>
      <c r="C535" s="897"/>
      <c r="D535" s="151"/>
      <c r="E535" s="151"/>
      <c r="F535" s="151"/>
      <c r="G535" s="151"/>
      <c r="H535" s="151"/>
      <c r="I535" s="151"/>
      <c r="J535" s="151"/>
      <c r="K535" s="151"/>
      <c r="L535" s="151"/>
      <c r="M535" s="151"/>
      <c r="N535" s="151"/>
      <c r="O535" s="151"/>
      <c r="P535" s="151"/>
      <c r="Q535" s="151"/>
      <c r="R535" s="151"/>
      <c r="S535" s="151"/>
      <c r="T535" s="151"/>
    </row>
    <row r="536" spans="1:20" s="840" customFormat="1" ht="12.75" hidden="1" customHeight="1" x14ac:dyDescent="0.25">
      <c r="A536" s="28"/>
      <c r="B536" s="29"/>
      <c r="C536" s="897"/>
      <c r="D536" s="151"/>
      <c r="E536" s="151"/>
      <c r="F536" s="151"/>
      <c r="G536" s="151"/>
      <c r="H536" s="151"/>
      <c r="I536" s="151"/>
      <c r="J536" s="151"/>
      <c r="K536" s="151"/>
      <c r="L536" s="151"/>
      <c r="M536" s="151"/>
      <c r="N536" s="151"/>
      <c r="O536" s="151"/>
      <c r="P536" s="151"/>
      <c r="Q536" s="151"/>
      <c r="R536" s="151"/>
      <c r="S536" s="151"/>
      <c r="T536" s="151"/>
    </row>
    <row r="537" spans="1:20" s="840" customFormat="1" ht="12.75" hidden="1" customHeight="1" x14ac:dyDescent="0.25">
      <c r="A537" s="28"/>
      <c r="B537" s="29"/>
      <c r="C537" s="897"/>
      <c r="D537" s="151"/>
      <c r="E537" s="151"/>
      <c r="F537" s="151"/>
      <c r="G537" s="151"/>
      <c r="H537" s="151"/>
      <c r="I537" s="151"/>
      <c r="J537" s="151"/>
      <c r="K537" s="151"/>
      <c r="L537" s="151"/>
      <c r="M537" s="151"/>
      <c r="N537" s="151"/>
      <c r="O537" s="151"/>
      <c r="P537" s="151"/>
      <c r="Q537" s="151"/>
      <c r="R537" s="151"/>
      <c r="S537" s="151"/>
      <c r="T537" s="151"/>
    </row>
    <row r="538" spans="1:20" s="840" customFormat="1" ht="12.75" hidden="1" customHeight="1" x14ac:dyDescent="0.25">
      <c r="A538" s="28"/>
      <c r="B538" s="29"/>
      <c r="C538" s="897"/>
      <c r="D538" s="151"/>
      <c r="E538" s="151"/>
      <c r="F538" s="151"/>
      <c r="G538" s="151"/>
      <c r="H538" s="151"/>
      <c r="I538" s="151"/>
      <c r="J538" s="151"/>
      <c r="K538" s="151"/>
      <c r="L538" s="151"/>
      <c r="M538" s="151"/>
      <c r="N538" s="151"/>
      <c r="O538" s="151"/>
      <c r="P538" s="151"/>
      <c r="Q538" s="151"/>
      <c r="R538" s="151"/>
      <c r="S538" s="151"/>
      <c r="T538" s="151"/>
    </row>
    <row r="539" spans="1:20" s="840" customFormat="1" ht="12.75" hidden="1" customHeight="1" x14ac:dyDescent="0.25">
      <c r="A539" s="28"/>
      <c r="B539" s="29"/>
      <c r="C539" s="897"/>
      <c r="D539" s="151"/>
      <c r="E539" s="151"/>
      <c r="F539" s="151"/>
      <c r="G539" s="151"/>
      <c r="H539" s="151"/>
      <c r="I539" s="151"/>
      <c r="J539" s="151"/>
      <c r="K539" s="151"/>
      <c r="L539" s="151"/>
      <c r="M539" s="151"/>
      <c r="N539" s="151"/>
      <c r="O539" s="151"/>
      <c r="P539" s="151"/>
      <c r="Q539" s="151"/>
      <c r="R539" s="151"/>
      <c r="S539" s="151"/>
      <c r="T539" s="151"/>
    </row>
    <row r="540" spans="1:20" s="840" customFormat="1" ht="12.75" hidden="1" customHeight="1" x14ac:dyDescent="0.25">
      <c r="A540" s="28"/>
      <c r="B540" s="29"/>
      <c r="C540" s="897"/>
      <c r="D540" s="151"/>
      <c r="E540" s="151"/>
      <c r="F540" s="151"/>
      <c r="G540" s="151"/>
      <c r="H540" s="151"/>
      <c r="I540" s="151"/>
      <c r="J540" s="151"/>
      <c r="K540" s="151"/>
      <c r="L540" s="151"/>
      <c r="M540" s="151"/>
      <c r="N540" s="151"/>
      <c r="O540" s="151"/>
      <c r="P540" s="151"/>
      <c r="Q540" s="151"/>
      <c r="R540" s="151"/>
      <c r="S540" s="151"/>
      <c r="T540" s="151"/>
    </row>
    <row r="541" spans="1:20" s="840" customFormat="1" ht="12.75" hidden="1" customHeight="1" x14ac:dyDescent="0.25">
      <c r="A541" s="28"/>
      <c r="B541" s="29"/>
      <c r="C541" s="897"/>
      <c r="D541" s="151"/>
      <c r="E541" s="151"/>
      <c r="F541" s="151"/>
      <c r="G541" s="151"/>
      <c r="H541" s="151"/>
      <c r="I541" s="151"/>
      <c r="J541" s="151"/>
      <c r="K541" s="151"/>
      <c r="L541" s="151"/>
      <c r="M541" s="151"/>
      <c r="N541" s="151"/>
      <c r="O541" s="151"/>
      <c r="P541" s="151"/>
      <c r="Q541" s="151"/>
      <c r="R541" s="151"/>
      <c r="S541" s="151"/>
      <c r="T541" s="151"/>
    </row>
    <row r="542" spans="1:20" s="840" customFormat="1" ht="12.75" hidden="1" customHeight="1" x14ac:dyDescent="0.25">
      <c r="A542" s="28"/>
      <c r="B542" s="29"/>
      <c r="C542" s="897"/>
      <c r="D542" s="151"/>
      <c r="E542" s="151"/>
      <c r="F542" s="151"/>
      <c r="G542" s="151"/>
      <c r="H542" s="151"/>
      <c r="I542" s="151"/>
      <c r="J542" s="151"/>
      <c r="K542" s="151"/>
      <c r="L542" s="151"/>
      <c r="M542" s="151"/>
      <c r="N542" s="151"/>
      <c r="O542" s="151"/>
      <c r="P542" s="151"/>
      <c r="Q542" s="151"/>
      <c r="R542" s="151"/>
      <c r="S542" s="151"/>
      <c r="T542" s="151"/>
    </row>
    <row r="543" spans="1:20" s="840" customFormat="1" ht="12.75" hidden="1" customHeight="1" x14ac:dyDescent="0.25">
      <c r="A543" s="28"/>
      <c r="B543" s="29"/>
      <c r="C543" s="897"/>
      <c r="D543" s="151"/>
      <c r="E543" s="151"/>
      <c r="F543" s="151"/>
      <c r="G543" s="151"/>
      <c r="H543" s="151"/>
      <c r="I543" s="151"/>
      <c r="J543" s="151"/>
      <c r="K543" s="151"/>
      <c r="L543" s="151"/>
      <c r="M543" s="151"/>
      <c r="N543" s="151"/>
      <c r="O543" s="151"/>
      <c r="P543" s="151"/>
      <c r="Q543" s="151"/>
      <c r="R543" s="151"/>
      <c r="S543" s="151"/>
      <c r="T543" s="151"/>
    </row>
    <row r="544" spans="1:20" s="840" customFormat="1" ht="12.75" hidden="1" customHeight="1" x14ac:dyDescent="0.25">
      <c r="A544" s="28"/>
      <c r="B544" s="29"/>
      <c r="C544" s="897"/>
      <c r="D544" s="151"/>
      <c r="E544" s="151"/>
      <c r="F544" s="151"/>
      <c r="G544" s="151"/>
      <c r="H544" s="151"/>
      <c r="I544" s="151"/>
      <c r="J544" s="151"/>
      <c r="K544" s="151"/>
      <c r="L544" s="151"/>
      <c r="M544" s="151"/>
      <c r="N544" s="151"/>
      <c r="O544" s="151"/>
      <c r="P544" s="151"/>
      <c r="Q544" s="151"/>
      <c r="R544" s="151"/>
      <c r="S544" s="151"/>
      <c r="T544" s="151"/>
    </row>
    <row r="545" spans="1:20" s="840" customFormat="1" ht="12.75" hidden="1" customHeight="1" x14ac:dyDescent="0.25">
      <c r="A545" s="28"/>
      <c r="B545" s="29"/>
      <c r="C545" s="897"/>
      <c r="D545" s="151"/>
      <c r="E545" s="151"/>
      <c r="F545" s="151"/>
      <c r="G545" s="151"/>
      <c r="H545" s="151"/>
      <c r="I545" s="151"/>
      <c r="J545" s="151"/>
      <c r="K545" s="151"/>
      <c r="L545" s="151"/>
      <c r="M545" s="151"/>
      <c r="N545" s="151"/>
      <c r="O545" s="151"/>
      <c r="P545" s="151"/>
      <c r="Q545" s="151"/>
      <c r="R545" s="151"/>
      <c r="S545" s="151"/>
      <c r="T545" s="151"/>
    </row>
    <row r="546" spans="1:20" s="840" customFormat="1" ht="12.75" hidden="1" customHeight="1" x14ac:dyDescent="0.25">
      <c r="A546" s="28"/>
      <c r="B546" s="29"/>
      <c r="C546" s="897"/>
      <c r="D546" s="151"/>
      <c r="E546" s="151"/>
      <c r="F546" s="151"/>
      <c r="G546" s="151"/>
      <c r="H546" s="151"/>
      <c r="I546" s="151"/>
      <c r="J546" s="151"/>
      <c r="K546" s="151"/>
      <c r="L546" s="151"/>
      <c r="M546" s="151"/>
      <c r="N546" s="151"/>
      <c r="O546" s="151"/>
      <c r="P546" s="151"/>
      <c r="Q546" s="151"/>
      <c r="R546" s="151"/>
      <c r="S546" s="151"/>
      <c r="T546" s="151"/>
    </row>
    <row r="547" spans="1:20" s="840" customFormat="1" ht="12.75" hidden="1" customHeight="1" x14ac:dyDescent="0.25">
      <c r="A547" s="28"/>
      <c r="B547" s="29"/>
      <c r="C547" s="897"/>
      <c r="D547" s="151"/>
      <c r="E547" s="151"/>
      <c r="F547" s="151"/>
      <c r="G547" s="151"/>
      <c r="H547" s="151"/>
      <c r="I547" s="151"/>
      <c r="J547" s="151"/>
      <c r="K547" s="151"/>
      <c r="L547" s="151"/>
      <c r="M547" s="151"/>
      <c r="N547" s="151"/>
      <c r="O547" s="151"/>
      <c r="P547" s="151"/>
      <c r="Q547" s="151"/>
      <c r="R547" s="151"/>
      <c r="S547" s="151"/>
      <c r="T547" s="151"/>
    </row>
    <row r="548" spans="1:20" s="840" customFormat="1" ht="12.75" hidden="1" customHeight="1" x14ac:dyDescent="0.25">
      <c r="A548" s="28"/>
      <c r="B548" s="29"/>
      <c r="C548" s="897"/>
      <c r="D548" s="151"/>
      <c r="E548" s="151"/>
      <c r="F548" s="151"/>
      <c r="G548" s="151"/>
      <c r="H548" s="151"/>
      <c r="I548" s="151"/>
      <c r="J548" s="151"/>
      <c r="K548" s="151"/>
      <c r="L548" s="151"/>
      <c r="M548" s="151"/>
      <c r="N548" s="151"/>
      <c r="O548" s="151"/>
      <c r="P548" s="151"/>
      <c r="Q548" s="151"/>
      <c r="R548" s="151"/>
      <c r="S548" s="151"/>
      <c r="T548" s="151"/>
    </row>
    <row r="549" spans="1:20" s="840" customFormat="1" ht="12.75" hidden="1" customHeight="1" x14ac:dyDescent="0.25">
      <c r="A549" s="28"/>
      <c r="B549" s="29"/>
      <c r="C549" s="897"/>
      <c r="D549" s="151"/>
      <c r="E549" s="151"/>
      <c r="F549" s="151"/>
      <c r="G549" s="151"/>
      <c r="H549" s="151"/>
      <c r="I549" s="151"/>
      <c r="J549" s="151"/>
      <c r="K549" s="151"/>
      <c r="L549" s="151"/>
      <c r="M549" s="151"/>
      <c r="N549" s="151"/>
      <c r="O549" s="151"/>
      <c r="P549" s="151"/>
      <c r="Q549" s="151"/>
      <c r="R549" s="151"/>
      <c r="S549" s="151"/>
      <c r="T549" s="151"/>
    </row>
    <row r="550" spans="1:20" s="840" customFormat="1" ht="12.75" hidden="1" customHeight="1" x14ac:dyDescent="0.25">
      <c r="A550" s="28"/>
      <c r="B550" s="29"/>
      <c r="C550" s="897"/>
      <c r="D550" s="151"/>
      <c r="E550" s="151"/>
      <c r="F550" s="151"/>
      <c r="G550" s="151"/>
      <c r="H550" s="151"/>
      <c r="I550" s="151"/>
      <c r="J550" s="151"/>
      <c r="K550" s="151"/>
      <c r="L550" s="151"/>
      <c r="M550" s="151"/>
      <c r="N550" s="151"/>
      <c r="O550" s="151"/>
      <c r="P550" s="151"/>
      <c r="Q550" s="151"/>
      <c r="R550" s="151"/>
      <c r="S550" s="151"/>
      <c r="T550" s="151"/>
    </row>
    <row r="551" spans="1:20" s="840" customFormat="1" ht="12.75" hidden="1" customHeight="1" x14ac:dyDescent="0.25">
      <c r="A551" s="28"/>
      <c r="B551" s="29"/>
      <c r="C551" s="897"/>
      <c r="D551" s="151"/>
      <c r="E551" s="151"/>
      <c r="F551" s="151"/>
      <c r="G551" s="151"/>
      <c r="H551" s="151"/>
      <c r="I551" s="151"/>
      <c r="J551" s="151"/>
      <c r="K551" s="151"/>
      <c r="L551" s="151"/>
      <c r="M551" s="151"/>
      <c r="N551" s="151"/>
      <c r="O551" s="151"/>
      <c r="P551" s="151"/>
      <c r="Q551" s="151"/>
      <c r="R551" s="151"/>
      <c r="S551" s="151"/>
      <c r="T551" s="151"/>
    </row>
    <row r="552" spans="1:20" s="840" customFormat="1" ht="12.75" hidden="1" customHeight="1" x14ac:dyDescent="0.25">
      <c r="A552" s="28"/>
      <c r="B552" s="29"/>
      <c r="C552" s="897"/>
      <c r="D552" s="151"/>
      <c r="E552" s="151"/>
      <c r="F552" s="151"/>
      <c r="G552" s="151"/>
      <c r="H552" s="151"/>
      <c r="I552" s="151"/>
      <c r="J552" s="151"/>
      <c r="K552" s="151"/>
      <c r="L552" s="151"/>
      <c r="M552" s="151"/>
      <c r="N552" s="151"/>
      <c r="O552" s="151"/>
      <c r="P552" s="151"/>
      <c r="Q552" s="151"/>
      <c r="R552" s="151"/>
      <c r="S552" s="151"/>
      <c r="T552" s="151"/>
    </row>
    <row r="553" spans="1:20" s="840" customFormat="1" ht="12.75" hidden="1" customHeight="1" x14ac:dyDescent="0.25">
      <c r="A553" s="28"/>
      <c r="B553" s="29"/>
      <c r="C553" s="897"/>
      <c r="D553" s="151"/>
      <c r="E553" s="151"/>
      <c r="F553" s="151"/>
      <c r="G553" s="151"/>
      <c r="H553" s="151"/>
      <c r="I553" s="151"/>
      <c r="J553" s="151"/>
      <c r="K553" s="151"/>
      <c r="L553" s="151"/>
      <c r="M553" s="151"/>
      <c r="N553" s="151"/>
      <c r="O553" s="151"/>
      <c r="P553" s="151"/>
      <c r="Q553" s="151"/>
      <c r="R553" s="151"/>
      <c r="S553" s="151"/>
      <c r="T553" s="151"/>
    </row>
    <row r="554" spans="1:20" s="840" customFormat="1" ht="12.75" hidden="1" customHeight="1" x14ac:dyDescent="0.25">
      <c r="A554" s="28"/>
      <c r="B554" s="29"/>
      <c r="C554" s="897"/>
      <c r="D554" s="151"/>
      <c r="E554" s="151"/>
      <c r="F554" s="151"/>
      <c r="G554" s="151"/>
      <c r="H554" s="151"/>
      <c r="I554" s="151"/>
      <c r="J554" s="151"/>
      <c r="K554" s="151"/>
      <c r="L554" s="151"/>
      <c r="M554" s="151"/>
      <c r="N554" s="151"/>
      <c r="O554" s="151"/>
      <c r="P554" s="151"/>
      <c r="Q554" s="151"/>
      <c r="R554" s="151"/>
      <c r="S554" s="151"/>
      <c r="T554" s="151"/>
    </row>
    <row r="555" spans="1:20" s="840" customFormat="1" ht="12.75" hidden="1" customHeight="1" x14ac:dyDescent="0.25">
      <c r="A555" s="28"/>
      <c r="B555" s="29"/>
      <c r="C555" s="897"/>
      <c r="D555" s="151"/>
      <c r="E555" s="151"/>
      <c r="F555" s="151"/>
      <c r="G555" s="151"/>
      <c r="H555" s="151"/>
      <c r="I555" s="151"/>
      <c r="J555" s="151"/>
      <c r="K555" s="151"/>
      <c r="L555" s="151"/>
      <c r="M555" s="151"/>
      <c r="N555" s="151"/>
      <c r="O555" s="151"/>
      <c r="P555" s="151"/>
      <c r="Q555" s="151"/>
      <c r="R555" s="151"/>
      <c r="S555" s="151"/>
      <c r="T555" s="151"/>
    </row>
    <row r="556" spans="1:20" s="840" customFormat="1" ht="12.75" hidden="1" customHeight="1" x14ac:dyDescent="0.25">
      <c r="A556" s="28"/>
      <c r="B556" s="29"/>
      <c r="C556" s="897"/>
      <c r="D556" s="151"/>
      <c r="E556" s="151"/>
      <c r="F556" s="151"/>
      <c r="G556" s="151"/>
      <c r="H556" s="151"/>
      <c r="I556" s="151"/>
      <c r="J556" s="151"/>
      <c r="K556" s="151"/>
      <c r="L556" s="151"/>
      <c r="M556" s="151"/>
      <c r="N556" s="151"/>
      <c r="O556" s="151"/>
      <c r="P556" s="151"/>
      <c r="Q556" s="151"/>
      <c r="R556" s="151"/>
      <c r="S556" s="151"/>
      <c r="T556" s="151"/>
    </row>
    <row r="557" spans="1:20" s="840" customFormat="1" ht="12.75" hidden="1" customHeight="1" x14ac:dyDescent="0.25">
      <c r="A557" s="28"/>
      <c r="B557" s="29"/>
      <c r="C557" s="897"/>
      <c r="D557" s="151"/>
      <c r="E557" s="151"/>
      <c r="F557" s="151"/>
      <c r="G557" s="151"/>
      <c r="H557" s="151"/>
      <c r="I557" s="151"/>
      <c r="J557" s="151"/>
      <c r="K557" s="151"/>
      <c r="L557" s="151"/>
      <c r="M557" s="151"/>
      <c r="N557" s="151"/>
      <c r="O557" s="151"/>
      <c r="P557" s="151"/>
      <c r="Q557" s="151"/>
      <c r="R557" s="151"/>
      <c r="S557" s="151"/>
      <c r="T557" s="151"/>
    </row>
    <row r="558" spans="1:20" s="840" customFormat="1" ht="12.75" hidden="1" customHeight="1" x14ac:dyDescent="0.25">
      <c r="A558" s="28"/>
      <c r="B558" s="29"/>
      <c r="C558" s="897"/>
      <c r="D558" s="151"/>
      <c r="E558" s="151"/>
      <c r="F558" s="151"/>
      <c r="G558" s="151"/>
      <c r="H558" s="151"/>
      <c r="I558" s="151"/>
      <c r="J558" s="151"/>
      <c r="K558" s="151"/>
      <c r="L558" s="151"/>
      <c r="M558" s="151"/>
      <c r="N558" s="151"/>
      <c r="O558" s="151"/>
      <c r="P558" s="151"/>
      <c r="Q558" s="151"/>
      <c r="R558" s="151"/>
      <c r="S558" s="151"/>
      <c r="T558" s="151"/>
    </row>
    <row r="559" spans="1:20" s="840" customFormat="1" ht="12.75" hidden="1" customHeight="1" x14ac:dyDescent="0.25">
      <c r="A559" s="28"/>
      <c r="B559" s="29"/>
      <c r="C559" s="897"/>
      <c r="D559" s="151"/>
      <c r="E559" s="151"/>
      <c r="F559" s="151"/>
      <c r="G559" s="151"/>
      <c r="H559" s="151"/>
      <c r="I559" s="151"/>
      <c r="J559" s="151"/>
      <c r="K559" s="151"/>
      <c r="L559" s="151"/>
      <c r="M559" s="151"/>
      <c r="N559" s="151"/>
      <c r="O559" s="151"/>
      <c r="P559" s="151"/>
      <c r="Q559" s="151"/>
      <c r="R559" s="151"/>
      <c r="S559" s="151"/>
      <c r="T559" s="151"/>
    </row>
    <row r="560" spans="1:20" s="840" customFormat="1" ht="12.75" hidden="1" customHeight="1" x14ac:dyDescent="0.25">
      <c r="A560" s="28"/>
      <c r="B560" s="29"/>
      <c r="C560" s="897"/>
      <c r="D560" s="151"/>
      <c r="E560" s="151"/>
      <c r="F560" s="151"/>
      <c r="G560" s="151"/>
      <c r="H560" s="151"/>
      <c r="I560" s="151"/>
      <c r="J560" s="151"/>
      <c r="K560" s="151"/>
      <c r="L560" s="151"/>
      <c r="M560" s="151"/>
      <c r="N560" s="151"/>
      <c r="O560" s="151"/>
      <c r="P560" s="151"/>
      <c r="Q560" s="151"/>
      <c r="R560" s="151"/>
      <c r="S560" s="151"/>
      <c r="T560" s="151"/>
    </row>
    <row r="561" spans="1:20" s="840" customFormat="1" ht="12.75" hidden="1" customHeight="1" x14ac:dyDescent="0.25">
      <c r="A561" s="28"/>
      <c r="B561" s="29"/>
      <c r="C561" s="897"/>
      <c r="D561" s="151"/>
      <c r="E561" s="151"/>
      <c r="F561" s="151"/>
      <c r="G561" s="151"/>
      <c r="H561" s="151"/>
      <c r="I561" s="151"/>
      <c r="J561" s="151"/>
      <c r="K561" s="151"/>
      <c r="L561" s="151"/>
      <c r="M561" s="151"/>
      <c r="N561" s="151"/>
      <c r="O561" s="151"/>
      <c r="P561" s="151"/>
      <c r="Q561" s="151"/>
      <c r="R561" s="151"/>
      <c r="S561" s="151"/>
      <c r="T561" s="151"/>
    </row>
    <row r="562" spans="1:20" s="840" customFormat="1" ht="12.75" hidden="1" customHeight="1" x14ac:dyDescent="0.25">
      <c r="A562" s="28"/>
      <c r="B562" s="29"/>
      <c r="C562" s="897"/>
      <c r="D562" s="151"/>
      <c r="E562" s="151"/>
      <c r="F562" s="151"/>
      <c r="G562" s="151"/>
      <c r="H562" s="151"/>
      <c r="I562" s="151"/>
      <c r="J562" s="151"/>
      <c r="K562" s="151"/>
      <c r="L562" s="151"/>
      <c r="M562" s="151"/>
      <c r="N562" s="151"/>
      <c r="O562" s="151"/>
      <c r="P562" s="151"/>
      <c r="Q562" s="151"/>
      <c r="R562" s="151"/>
      <c r="S562" s="151"/>
      <c r="T562" s="151"/>
    </row>
    <row r="563" spans="1:20" s="840" customFormat="1" ht="12.75" hidden="1" customHeight="1" x14ac:dyDescent="0.25">
      <c r="A563" s="28"/>
      <c r="B563" s="29"/>
      <c r="C563" s="897"/>
      <c r="D563" s="151"/>
      <c r="E563" s="151"/>
      <c r="F563" s="151"/>
      <c r="G563" s="151"/>
      <c r="H563" s="151"/>
      <c r="I563" s="151"/>
      <c r="J563" s="151"/>
      <c r="K563" s="151"/>
      <c r="L563" s="151"/>
      <c r="M563" s="151"/>
      <c r="N563" s="151"/>
      <c r="O563" s="151"/>
      <c r="P563" s="151"/>
      <c r="Q563" s="151"/>
      <c r="R563" s="151"/>
      <c r="S563" s="151"/>
      <c r="T563" s="151"/>
    </row>
    <row r="564" spans="1:20" s="840" customFormat="1" ht="12.75" hidden="1" customHeight="1" x14ac:dyDescent="0.25">
      <c r="A564" s="28"/>
      <c r="B564" s="29"/>
      <c r="C564" s="897"/>
      <c r="D564" s="151"/>
      <c r="E564" s="151"/>
      <c r="F564" s="151"/>
      <c r="G564" s="151"/>
      <c r="H564" s="151"/>
      <c r="I564" s="151"/>
      <c r="J564" s="151"/>
      <c r="K564" s="151"/>
      <c r="L564" s="151"/>
      <c r="M564" s="151"/>
      <c r="N564" s="151"/>
      <c r="O564" s="151"/>
      <c r="P564" s="151"/>
      <c r="Q564" s="151"/>
      <c r="R564" s="151"/>
      <c r="S564" s="151"/>
      <c r="T564" s="151"/>
    </row>
    <row r="565" spans="1:20" s="840" customFormat="1" ht="12.75" hidden="1" customHeight="1" x14ac:dyDescent="0.25">
      <c r="A565" s="28"/>
      <c r="B565" s="29"/>
      <c r="C565" s="897"/>
      <c r="D565" s="151"/>
      <c r="E565" s="151"/>
      <c r="F565" s="151"/>
      <c r="G565" s="151"/>
      <c r="H565" s="151"/>
      <c r="I565" s="151"/>
      <c r="J565" s="151"/>
      <c r="K565" s="151"/>
      <c r="L565" s="151"/>
      <c r="M565" s="151"/>
      <c r="N565" s="151"/>
      <c r="O565" s="151"/>
      <c r="P565" s="151"/>
      <c r="Q565" s="151"/>
      <c r="R565" s="151"/>
      <c r="S565" s="151"/>
      <c r="T565" s="151"/>
    </row>
    <row r="566" spans="1:20" s="840" customFormat="1" ht="12.75" hidden="1" customHeight="1" x14ac:dyDescent="0.25">
      <c r="A566" s="28"/>
      <c r="B566" s="29"/>
      <c r="C566" s="897"/>
      <c r="D566" s="151"/>
      <c r="E566" s="151"/>
      <c r="F566" s="151"/>
      <c r="G566" s="151"/>
      <c r="H566" s="151"/>
      <c r="I566" s="151"/>
      <c r="J566" s="151"/>
      <c r="K566" s="151"/>
      <c r="L566" s="151"/>
      <c r="M566" s="151"/>
      <c r="N566" s="151"/>
      <c r="O566" s="151"/>
      <c r="P566" s="151"/>
      <c r="Q566" s="151"/>
      <c r="R566" s="151"/>
      <c r="S566" s="151"/>
      <c r="T566" s="151"/>
    </row>
    <row r="567" spans="1:20" s="840" customFormat="1" ht="12.75" hidden="1" customHeight="1" x14ac:dyDescent="0.25">
      <c r="A567" s="28"/>
      <c r="B567" s="29"/>
      <c r="C567" s="897"/>
      <c r="D567" s="151"/>
      <c r="E567" s="151"/>
      <c r="F567" s="151"/>
      <c r="G567" s="151"/>
      <c r="H567" s="151"/>
      <c r="I567" s="151"/>
      <c r="J567" s="151"/>
      <c r="K567" s="151"/>
      <c r="L567" s="151"/>
      <c r="M567" s="151"/>
      <c r="N567" s="151"/>
      <c r="O567" s="151"/>
      <c r="P567" s="151"/>
      <c r="Q567" s="151"/>
      <c r="R567" s="151"/>
      <c r="S567" s="151"/>
      <c r="T567" s="151"/>
    </row>
    <row r="568" spans="1:20" s="840" customFormat="1" ht="12.75" hidden="1" customHeight="1" x14ac:dyDescent="0.25">
      <c r="A568" s="28"/>
      <c r="B568" s="29"/>
      <c r="C568" s="897"/>
      <c r="D568" s="151"/>
      <c r="E568" s="151"/>
      <c r="F568" s="151"/>
      <c r="G568" s="151"/>
      <c r="H568" s="151"/>
      <c r="I568" s="151"/>
      <c r="J568" s="151"/>
      <c r="K568" s="151"/>
      <c r="L568" s="151"/>
      <c r="M568" s="151"/>
      <c r="N568" s="151"/>
      <c r="O568" s="151"/>
      <c r="P568" s="151"/>
      <c r="Q568" s="151"/>
      <c r="R568" s="151"/>
      <c r="S568" s="151"/>
      <c r="T568" s="151"/>
    </row>
    <row r="569" spans="1:20" s="840" customFormat="1" ht="12.75" hidden="1" customHeight="1" x14ac:dyDescent="0.25">
      <c r="A569" s="28"/>
      <c r="B569" s="29"/>
      <c r="C569" s="897"/>
      <c r="D569" s="151"/>
      <c r="E569" s="151"/>
      <c r="F569" s="151"/>
      <c r="G569" s="151"/>
      <c r="H569" s="151"/>
      <c r="I569" s="151"/>
      <c r="J569" s="151"/>
      <c r="K569" s="151"/>
      <c r="L569" s="151"/>
      <c r="M569" s="151"/>
      <c r="N569" s="151"/>
      <c r="O569" s="151"/>
      <c r="P569" s="151"/>
      <c r="Q569" s="151"/>
      <c r="R569" s="151"/>
      <c r="S569" s="151"/>
      <c r="T569" s="151"/>
    </row>
    <row r="570" spans="1:20" s="840" customFormat="1" ht="12.75" hidden="1" customHeight="1" x14ac:dyDescent="0.25">
      <c r="A570" s="28"/>
      <c r="B570" s="29"/>
      <c r="C570" s="897"/>
      <c r="D570" s="151"/>
      <c r="E570" s="151"/>
      <c r="F570" s="151"/>
      <c r="G570" s="151"/>
      <c r="H570" s="151"/>
      <c r="I570" s="151"/>
      <c r="J570" s="151"/>
      <c r="K570" s="151"/>
      <c r="L570" s="151"/>
      <c r="M570" s="151"/>
      <c r="N570" s="151"/>
      <c r="O570" s="151"/>
      <c r="P570" s="151"/>
      <c r="Q570" s="151"/>
      <c r="R570" s="151"/>
      <c r="S570" s="151"/>
      <c r="T570" s="151"/>
    </row>
    <row r="571" spans="1:20" s="840" customFormat="1" ht="12.75" hidden="1" customHeight="1" x14ac:dyDescent="0.25">
      <c r="A571" s="28"/>
      <c r="B571" s="29"/>
      <c r="C571" s="897"/>
      <c r="D571" s="151"/>
      <c r="E571" s="151"/>
      <c r="F571" s="151"/>
      <c r="G571" s="151"/>
      <c r="H571" s="151"/>
      <c r="I571" s="151"/>
      <c r="J571" s="151"/>
      <c r="K571" s="151"/>
      <c r="L571" s="151"/>
      <c r="M571" s="151"/>
      <c r="N571" s="151"/>
      <c r="O571" s="151"/>
      <c r="P571" s="151"/>
      <c r="Q571" s="151"/>
      <c r="R571" s="151"/>
      <c r="S571" s="151"/>
      <c r="T571" s="151"/>
    </row>
    <row r="572" spans="1:20" s="840" customFormat="1" ht="12.75" hidden="1" customHeight="1" x14ac:dyDescent="0.25">
      <c r="A572" s="28"/>
      <c r="B572" s="29"/>
      <c r="C572" s="897"/>
      <c r="D572" s="151"/>
      <c r="E572" s="151"/>
      <c r="F572" s="151"/>
      <c r="G572" s="151"/>
      <c r="H572" s="151"/>
      <c r="I572" s="151"/>
      <c r="J572" s="151"/>
      <c r="K572" s="151"/>
      <c r="L572" s="151"/>
      <c r="M572" s="151"/>
      <c r="N572" s="151"/>
      <c r="O572" s="151"/>
      <c r="P572" s="151"/>
      <c r="Q572" s="151"/>
      <c r="R572" s="151"/>
      <c r="S572" s="151"/>
      <c r="T572" s="151"/>
    </row>
    <row r="573" spans="1:20" s="840" customFormat="1" ht="12.75" hidden="1" customHeight="1" x14ac:dyDescent="0.25">
      <c r="A573" s="28"/>
      <c r="B573" s="29"/>
      <c r="C573" s="897"/>
      <c r="D573" s="151"/>
      <c r="E573" s="151"/>
      <c r="F573" s="151"/>
      <c r="G573" s="151"/>
      <c r="H573" s="151"/>
      <c r="I573" s="151"/>
      <c r="J573" s="151"/>
      <c r="K573" s="151"/>
      <c r="L573" s="151"/>
      <c r="M573" s="151"/>
      <c r="N573" s="151"/>
      <c r="O573" s="151"/>
      <c r="P573" s="151"/>
      <c r="Q573" s="151"/>
      <c r="R573" s="151"/>
      <c r="S573" s="151"/>
      <c r="T573" s="151"/>
    </row>
    <row r="574" spans="1:20" s="840" customFormat="1" ht="12.75" hidden="1" customHeight="1" x14ac:dyDescent="0.25">
      <c r="A574" s="28"/>
      <c r="B574" s="29"/>
      <c r="C574" s="897"/>
      <c r="D574" s="151"/>
      <c r="E574" s="151"/>
      <c r="F574" s="151"/>
      <c r="G574" s="151"/>
      <c r="H574" s="151"/>
      <c r="I574" s="151"/>
      <c r="J574" s="151"/>
      <c r="K574" s="151"/>
      <c r="L574" s="151"/>
      <c r="M574" s="151"/>
      <c r="N574" s="151"/>
      <c r="O574" s="151"/>
      <c r="P574" s="151"/>
      <c r="Q574" s="151"/>
      <c r="R574" s="151"/>
      <c r="S574" s="151"/>
      <c r="T574" s="151"/>
    </row>
    <row r="575" spans="1:20" s="840" customFormat="1" ht="12.75" hidden="1" customHeight="1" x14ac:dyDescent="0.25">
      <c r="A575" s="28"/>
      <c r="B575" s="29"/>
      <c r="C575" s="897"/>
      <c r="D575" s="151"/>
      <c r="E575" s="151"/>
      <c r="F575" s="151"/>
      <c r="G575" s="151"/>
      <c r="H575" s="151"/>
      <c r="I575" s="151"/>
      <c r="J575" s="151"/>
      <c r="K575" s="151"/>
      <c r="L575" s="151"/>
      <c r="M575" s="151"/>
      <c r="N575" s="151"/>
      <c r="O575" s="151"/>
      <c r="P575" s="151"/>
      <c r="Q575" s="151"/>
      <c r="R575" s="151"/>
      <c r="S575" s="151"/>
      <c r="T575" s="151"/>
    </row>
    <row r="576" spans="1:20" s="840" customFormat="1" ht="12.75" hidden="1" customHeight="1" x14ac:dyDescent="0.25">
      <c r="A576" s="28"/>
      <c r="B576" s="29"/>
      <c r="C576" s="897"/>
      <c r="D576" s="151"/>
      <c r="E576" s="151"/>
      <c r="F576" s="151"/>
      <c r="G576" s="151"/>
      <c r="H576" s="151"/>
      <c r="I576" s="151"/>
      <c r="J576" s="151"/>
      <c r="K576" s="151"/>
      <c r="L576" s="151"/>
      <c r="M576" s="151"/>
      <c r="N576" s="151"/>
      <c r="O576" s="151"/>
      <c r="P576" s="151"/>
      <c r="Q576" s="151"/>
      <c r="R576" s="151"/>
      <c r="S576" s="151"/>
      <c r="T576" s="151"/>
    </row>
    <row r="577" spans="1:20" s="840" customFormat="1" ht="12.75" hidden="1" customHeight="1" x14ac:dyDescent="0.25">
      <c r="A577" s="28"/>
      <c r="B577" s="29"/>
      <c r="C577" s="897"/>
      <c r="D577" s="151"/>
      <c r="E577" s="151"/>
      <c r="F577" s="151"/>
      <c r="G577" s="151"/>
      <c r="H577" s="151"/>
      <c r="I577" s="151"/>
      <c r="J577" s="151"/>
      <c r="K577" s="151"/>
      <c r="L577" s="151"/>
      <c r="M577" s="151"/>
      <c r="N577" s="151"/>
      <c r="O577" s="151"/>
      <c r="P577" s="151"/>
      <c r="Q577" s="151"/>
      <c r="R577" s="151"/>
      <c r="S577" s="151"/>
      <c r="T577" s="151"/>
    </row>
    <row r="578" spans="1:20" s="840" customFormat="1" ht="12.75" hidden="1" customHeight="1" x14ac:dyDescent="0.25">
      <c r="A578" s="28"/>
      <c r="B578" s="29"/>
      <c r="C578" s="897"/>
      <c r="D578" s="151"/>
      <c r="E578" s="151"/>
      <c r="F578" s="151"/>
      <c r="G578" s="151"/>
      <c r="H578" s="151"/>
      <c r="I578" s="151"/>
      <c r="J578" s="151"/>
      <c r="K578" s="151"/>
      <c r="L578" s="151"/>
      <c r="M578" s="151"/>
      <c r="N578" s="151"/>
      <c r="O578" s="151"/>
      <c r="P578" s="151"/>
      <c r="Q578" s="151"/>
      <c r="R578" s="151"/>
      <c r="S578" s="151"/>
      <c r="T578" s="151"/>
    </row>
    <row r="579" spans="1:20" s="840" customFormat="1" ht="12.75" hidden="1" customHeight="1" x14ac:dyDescent="0.25">
      <c r="A579" s="28"/>
      <c r="B579" s="29"/>
      <c r="C579" s="897"/>
      <c r="D579" s="151"/>
      <c r="E579" s="151"/>
      <c r="F579" s="151"/>
      <c r="G579" s="151"/>
      <c r="H579" s="151"/>
      <c r="I579" s="151"/>
      <c r="J579" s="151"/>
      <c r="K579" s="151"/>
      <c r="L579" s="151"/>
      <c r="M579" s="151"/>
      <c r="N579" s="151"/>
      <c r="O579" s="151"/>
      <c r="P579" s="151"/>
      <c r="Q579" s="151"/>
      <c r="R579" s="151"/>
      <c r="S579" s="151"/>
      <c r="T579" s="151"/>
    </row>
    <row r="580" spans="1:20" s="840" customFormat="1" ht="12.75" hidden="1" customHeight="1" x14ac:dyDescent="0.25">
      <c r="A580" s="28"/>
      <c r="B580" s="29"/>
      <c r="C580" s="897"/>
      <c r="D580" s="151"/>
      <c r="E580" s="151"/>
      <c r="F580" s="151"/>
      <c r="G580" s="151"/>
      <c r="H580" s="151"/>
      <c r="I580" s="151"/>
      <c r="J580" s="151"/>
      <c r="K580" s="151"/>
      <c r="L580" s="151"/>
      <c r="M580" s="151"/>
      <c r="N580" s="151"/>
      <c r="O580" s="151"/>
      <c r="P580" s="151"/>
      <c r="Q580" s="151"/>
      <c r="R580" s="151"/>
      <c r="S580" s="151"/>
      <c r="T580" s="151"/>
    </row>
    <row r="581" spans="1:20" s="840" customFormat="1" ht="12.75" hidden="1" customHeight="1" x14ac:dyDescent="0.25">
      <c r="A581" s="28"/>
      <c r="B581" s="29"/>
      <c r="C581" s="897"/>
      <c r="D581" s="151"/>
      <c r="E581" s="151"/>
      <c r="F581" s="151"/>
      <c r="G581" s="151"/>
      <c r="H581" s="151"/>
      <c r="I581" s="151"/>
      <c r="J581" s="151"/>
      <c r="K581" s="151"/>
      <c r="L581" s="151"/>
      <c r="M581" s="151"/>
      <c r="N581" s="151"/>
      <c r="O581" s="151"/>
      <c r="P581" s="151"/>
      <c r="Q581" s="151"/>
      <c r="R581" s="151"/>
      <c r="S581" s="151"/>
      <c r="T581" s="151"/>
    </row>
    <row r="582" spans="1:20" s="840" customFormat="1" ht="12.75" hidden="1" customHeight="1" x14ac:dyDescent="0.25">
      <c r="A582" s="28"/>
      <c r="B582" s="29"/>
      <c r="C582" s="897"/>
      <c r="D582" s="151"/>
      <c r="E582" s="151"/>
      <c r="F582" s="151"/>
      <c r="G582" s="151"/>
      <c r="H582" s="151"/>
      <c r="I582" s="151"/>
      <c r="J582" s="151"/>
      <c r="K582" s="151"/>
      <c r="L582" s="151"/>
      <c r="M582" s="151"/>
      <c r="N582" s="151"/>
      <c r="O582" s="151"/>
      <c r="P582" s="151"/>
      <c r="Q582" s="151"/>
      <c r="R582" s="151"/>
      <c r="S582" s="151"/>
      <c r="T582" s="151"/>
    </row>
    <row r="583" spans="1:20" s="840" customFormat="1" ht="12.75" hidden="1" customHeight="1" x14ac:dyDescent="0.25">
      <c r="A583" s="28"/>
      <c r="B583" s="29"/>
      <c r="C583" s="897"/>
      <c r="D583" s="151"/>
      <c r="E583" s="151"/>
      <c r="F583" s="151"/>
      <c r="G583" s="151"/>
      <c r="H583" s="151"/>
      <c r="I583" s="151"/>
      <c r="J583" s="151"/>
      <c r="K583" s="151"/>
      <c r="L583" s="151"/>
      <c r="M583" s="151"/>
      <c r="N583" s="151"/>
      <c r="O583" s="151"/>
      <c r="P583" s="151"/>
      <c r="Q583" s="151"/>
      <c r="R583" s="151"/>
      <c r="S583" s="151"/>
      <c r="T583" s="151"/>
    </row>
    <row r="584" spans="1:20" s="840" customFormat="1" ht="12.75" hidden="1" customHeight="1" x14ac:dyDescent="0.25">
      <c r="A584" s="28"/>
      <c r="B584" s="29"/>
      <c r="C584" s="897"/>
      <c r="D584" s="151"/>
      <c r="E584" s="151"/>
      <c r="F584" s="151"/>
      <c r="G584" s="151"/>
      <c r="H584" s="151"/>
      <c r="I584" s="151"/>
      <c r="J584" s="151"/>
      <c r="K584" s="151"/>
      <c r="L584" s="151"/>
      <c r="M584" s="151"/>
      <c r="N584" s="151"/>
      <c r="O584" s="151"/>
      <c r="P584" s="151"/>
      <c r="Q584" s="151"/>
      <c r="R584" s="151"/>
      <c r="S584" s="151"/>
      <c r="T584" s="151"/>
    </row>
    <row r="585" spans="1:20" s="840" customFormat="1" ht="12.75" hidden="1" customHeight="1" x14ac:dyDescent="0.25">
      <c r="A585" s="28"/>
      <c r="B585" s="29"/>
      <c r="C585" s="897"/>
      <c r="D585" s="151"/>
      <c r="E585" s="151"/>
      <c r="F585" s="151"/>
      <c r="G585" s="151"/>
      <c r="H585" s="151"/>
      <c r="I585" s="151"/>
      <c r="J585" s="151"/>
      <c r="K585" s="151"/>
      <c r="L585" s="151"/>
      <c r="M585" s="151"/>
      <c r="N585" s="151"/>
      <c r="O585" s="151"/>
      <c r="P585" s="151"/>
      <c r="Q585" s="151"/>
      <c r="R585" s="151"/>
      <c r="S585" s="151"/>
      <c r="T585" s="151"/>
    </row>
    <row r="586" spans="1:20" s="840" customFormat="1" ht="12.75" hidden="1" customHeight="1" x14ac:dyDescent="0.25">
      <c r="A586" s="28"/>
      <c r="B586" s="29"/>
      <c r="C586" s="897"/>
      <c r="D586" s="151"/>
      <c r="E586" s="151"/>
      <c r="F586" s="151"/>
      <c r="G586" s="151"/>
      <c r="H586" s="151"/>
      <c r="I586" s="151"/>
      <c r="J586" s="151"/>
      <c r="K586" s="151"/>
      <c r="L586" s="151"/>
      <c r="M586" s="151"/>
      <c r="N586" s="151"/>
      <c r="O586" s="151"/>
      <c r="P586" s="151"/>
      <c r="Q586" s="151"/>
      <c r="R586" s="151"/>
      <c r="S586" s="151"/>
      <c r="T586" s="151"/>
    </row>
    <row r="587" spans="1:20" s="840" customFormat="1" ht="12.75" hidden="1" customHeight="1" x14ac:dyDescent="0.25">
      <c r="A587" s="28"/>
      <c r="B587" s="29"/>
      <c r="C587" s="897"/>
      <c r="D587" s="151"/>
      <c r="E587" s="151"/>
      <c r="F587" s="151"/>
      <c r="G587" s="151"/>
      <c r="H587" s="151"/>
      <c r="I587" s="151"/>
      <c r="J587" s="151"/>
      <c r="K587" s="151"/>
      <c r="L587" s="151"/>
      <c r="M587" s="151"/>
      <c r="N587" s="151"/>
      <c r="O587" s="151"/>
      <c r="P587" s="151"/>
      <c r="Q587" s="151"/>
      <c r="R587" s="151"/>
      <c r="S587" s="151"/>
      <c r="T587" s="151"/>
    </row>
    <row r="588" spans="1:20" s="840" customFormat="1" ht="12.75" hidden="1" customHeight="1" x14ac:dyDescent="0.25">
      <c r="A588" s="28"/>
      <c r="B588" s="29"/>
      <c r="C588" s="897"/>
      <c r="D588" s="151"/>
      <c r="E588" s="151"/>
      <c r="F588" s="151"/>
      <c r="G588" s="151"/>
      <c r="H588" s="151"/>
      <c r="I588" s="151"/>
      <c r="J588" s="151"/>
      <c r="K588" s="151"/>
      <c r="L588" s="151"/>
      <c r="M588" s="151"/>
      <c r="N588" s="151"/>
      <c r="O588" s="151"/>
      <c r="P588" s="151"/>
      <c r="Q588" s="151"/>
      <c r="R588" s="151"/>
      <c r="S588" s="151"/>
      <c r="T588" s="151"/>
    </row>
    <row r="589" spans="1:20" s="840" customFormat="1" ht="12.75" hidden="1" customHeight="1" x14ac:dyDescent="0.25">
      <c r="A589" s="28"/>
      <c r="B589" s="29"/>
      <c r="C589" s="897"/>
      <c r="D589" s="151"/>
      <c r="E589" s="151"/>
      <c r="F589" s="151"/>
      <c r="G589" s="151"/>
      <c r="H589" s="151"/>
      <c r="I589" s="151"/>
      <c r="J589" s="151"/>
      <c r="K589" s="151"/>
      <c r="L589" s="151"/>
      <c r="M589" s="151"/>
      <c r="N589" s="151"/>
      <c r="O589" s="151"/>
      <c r="P589" s="151"/>
      <c r="Q589" s="151"/>
      <c r="R589" s="151"/>
      <c r="S589" s="151"/>
      <c r="T589" s="151"/>
    </row>
    <row r="590" spans="1:20" s="840" customFormat="1" ht="12.75" hidden="1" customHeight="1" x14ac:dyDescent="0.25">
      <c r="A590" s="28"/>
      <c r="B590" s="29"/>
      <c r="C590" s="897"/>
      <c r="D590" s="151"/>
      <c r="E590" s="151"/>
      <c r="F590" s="151"/>
      <c r="G590" s="151"/>
      <c r="H590" s="151"/>
      <c r="I590" s="151"/>
      <c r="J590" s="151"/>
      <c r="K590" s="151"/>
      <c r="L590" s="151"/>
      <c r="M590" s="151"/>
      <c r="N590" s="151"/>
      <c r="O590" s="151"/>
      <c r="P590" s="151"/>
      <c r="Q590" s="151"/>
      <c r="R590" s="151"/>
      <c r="S590" s="151"/>
      <c r="T590" s="151"/>
    </row>
    <row r="591" spans="1:20" s="840" customFormat="1" ht="12.75" hidden="1" customHeight="1" x14ac:dyDescent="0.25">
      <c r="A591" s="28"/>
      <c r="B591" s="29"/>
      <c r="C591" s="897"/>
      <c r="D591" s="151"/>
      <c r="E591" s="151"/>
      <c r="F591" s="151"/>
      <c r="G591" s="151"/>
      <c r="H591" s="151"/>
      <c r="I591" s="151"/>
      <c r="J591" s="151"/>
      <c r="K591" s="151"/>
      <c r="L591" s="151"/>
      <c r="M591" s="151"/>
      <c r="N591" s="151"/>
      <c r="O591" s="151"/>
      <c r="P591" s="151"/>
      <c r="Q591" s="151"/>
      <c r="R591" s="151"/>
      <c r="S591" s="151"/>
      <c r="T591" s="151"/>
    </row>
    <row r="592" spans="1:20" s="840" customFormat="1" ht="12.75" hidden="1" customHeight="1" x14ac:dyDescent="0.25">
      <c r="A592" s="28"/>
      <c r="B592" s="29"/>
      <c r="C592" s="897"/>
      <c r="D592" s="151"/>
      <c r="E592" s="151"/>
      <c r="F592" s="151"/>
      <c r="G592" s="151"/>
      <c r="H592" s="151"/>
      <c r="I592" s="151"/>
      <c r="J592" s="151"/>
      <c r="K592" s="151"/>
      <c r="L592" s="151"/>
      <c r="M592" s="151"/>
      <c r="N592" s="151"/>
      <c r="O592" s="151"/>
      <c r="P592" s="151"/>
      <c r="Q592" s="151"/>
      <c r="R592" s="151"/>
      <c r="S592" s="151"/>
      <c r="T592" s="151"/>
    </row>
    <row r="593" spans="1:20" s="840" customFormat="1" ht="12.75" hidden="1" customHeight="1" x14ac:dyDescent="0.25">
      <c r="A593" s="28"/>
      <c r="B593" s="29"/>
      <c r="C593" s="897"/>
      <c r="D593" s="151"/>
      <c r="E593" s="151"/>
      <c r="F593" s="151"/>
      <c r="G593" s="151"/>
      <c r="H593" s="151"/>
      <c r="I593" s="151"/>
      <c r="J593" s="151"/>
      <c r="K593" s="151"/>
      <c r="L593" s="151"/>
      <c r="M593" s="151"/>
      <c r="N593" s="151"/>
      <c r="O593" s="151"/>
      <c r="P593" s="151"/>
      <c r="Q593" s="151"/>
      <c r="R593" s="151"/>
      <c r="S593" s="151"/>
      <c r="T593" s="151"/>
    </row>
    <row r="594" spans="1:20" s="840" customFormat="1" ht="12.75" hidden="1" customHeight="1" x14ac:dyDescent="0.25">
      <c r="A594" s="28"/>
      <c r="B594" s="29"/>
      <c r="C594" s="897"/>
      <c r="D594" s="151"/>
      <c r="E594" s="151"/>
      <c r="F594" s="151"/>
      <c r="G594" s="151"/>
      <c r="H594" s="151"/>
      <c r="I594" s="151"/>
      <c r="J594" s="151"/>
      <c r="K594" s="151"/>
      <c r="L594" s="151"/>
      <c r="M594" s="151"/>
      <c r="N594" s="151"/>
      <c r="O594" s="151"/>
      <c r="P594" s="151"/>
      <c r="Q594" s="151"/>
      <c r="R594" s="151"/>
      <c r="S594" s="151"/>
      <c r="T594" s="151"/>
    </row>
    <row r="595" spans="1:20" s="840" customFormat="1" ht="12.75" hidden="1" customHeight="1" x14ac:dyDescent="0.25">
      <c r="A595" s="28"/>
      <c r="B595" s="29"/>
      <c r="C595" s="897"/>
      <c r="D595" s="151"/>
      <c r="E595" s="151"/>
      <c r="F595" s="151"/>
      <c r="G595" s="151"/>
      <c r="H595" s="151"/>
      <c r="I595" s="151"/>
      <c r="J595" s="151"/>
      <c r="K595" s="151"/>
      <c r="L595" s="151"/>
      <c r="M595" s="151"/>
      <c r="N595" s="151"/>
      <c r="O595" s="151"/>
      <c r="P595" s="151"/>
      <c r="Q595" s="151"/>
      <c r="R595" s="151"/>
      <c r="S595" s="151"/>
      <c r="T595" s="151"/>
    </row>
    <row r="596" spans="1:20" s="840" customFormat="1" ht="12.75" hidden="1" customHeight="1" x14ac:dyDescent="0.25">
      <c r="A596" s="28"/>
      <c r="B596" s="29"/>
      <c r="C596" s="897"/>
      <c r="D596" s="151"/>
      <c r="E596" s="151"/>
      <c r="F596" s="151"/>
      <c r="G596" s="151"/>
      <c r="H596" s="151"/>
      <c r="I596" s="151"/>
      <c r="J596" s="151"/>
      <c r="K596" s="151"/>
      <c r="L596" s="151"/>
      <c r="M596" s="151"/>
      <c r="N596" s="151"/>
      <c r="O596" s="151"/>
      <c r="P596" s="151"/>
      <c r="Q596" s="151"/>
      <c r="R596" s="151"/>
      <c r="S596" s="151"/>
      <c r="T596" s="151"/>
    </row>
    <row r="597" spans="1:20" s="840" customFormat="1" ht="12.75" hidden="1" customHeight="1" x14ac:dyDescent="0.25">
      <c r="A597" s="28"/>
      <c r="B597" s="29"/>
      <c r="C597" s="897"/>
      <c r="D597" s="151"/>
      <c r="E597" s="151"/>
      <c r="F597" s="151"/>
      <c r="G597" s="151"/>
      <c r="H597" s="151"/>
      <c r="I597" s="151"/>
      <c r="J597" s="151"/>
      <c r="K597" s="151"/>
      <c r="L597" s="151"/>
      <c r="M597" s="151"/>
      <c r="N597" s="151"/>
      <c r="O597" s="151"/>
      <c r="P597" s="151"/>
      <c r="Q597" s="151"/>
      <c r="R597" s="151"/>
      <c r="S597" s="151"/>
      <c r="T597" s="151"/>
    </row>
    <row r="598" spans="1:20" s="840" customFormat="1" ht="12.75" hidden="1" customHeight="1" x14ac:dyDescent="0.25">
      <c r="A598" s="28"/>
      <c r="B598" s="29"/>
      <c r="C598" s="897"/>
      <c r="D598" s="151"/>
      <c r="E598" s="151"/>
      <c r="F598" s="151"/>
      <c r="G598" s="151"/>
      <c r="H598" s="151"/>
      <c r="I598" s="151"/>
      <c r="J598" s="151"/>
      <c r="K598" s="151"/>
      <c r="L598" s="151"/>
      <c r="M598" s="151"/>
      <c r="N598" s="151"/>
      <c r="O598" s="151"/>
      <c r="P598" s="151"/>
      <c r="Q598" s="151"/>
      <c r="R598" s="151"/>
      <c r="S598" s="151"/>
      <c r="T598" s="151"/>
    </row>
    <row r="599" spans="1:20" s="840" customFormat="1" ht="12.75" hidden="1" customHeight="1" x14ac:dyDescent="0.25">
      <c r="A599" s="28"/>
      <c r="B599" s="29"/>
      <c r="C599" s="897"/>
      <c r="D599" s="151"/>
      <c r="E599" s="151"/>
      <c r="F599" s="151"/>
      <c r="G599" s="151"/>
      <c r="H599" s="151"/>
      <c r="I599" s="151"/>
      <c r="J599" s="151"/>
      <c r="K599" s="151"/>
      <c r="L599" s="151"/>
      <c r="M599" s="151"/>
      <c r="N599" s="151"/>
      <c r="O599" s="151"/>
      <c r="P599" s="151"/>
      <c r="Q599" s="151"/>
      <c r="R599" s="151"/>
      <c r="S599" s="151"/>
      <c r="T599" s="151"/>
    </row>
    <row r="600" spans="1:20" s="840" customFormat="1" ht="12.75" hidden="1" customHeight="1" x14ac:dyDescent="0.25">
      <c r="A600" s="28"/>
      <c r="B600" s="29"/>
      <c r="C600" s="897"/>
      <c r="D600" s="151"/>
      <c r="E600" s="151"/>
      <c r="F600" s="151"/>
      <c r="G600" s="151"/>
      <c r="H600" s="151"/>
      <c r="I600" s="151"/>
      <c r="J600" s="151"/>
      <c r="K600" s="151"/>
      <c r="L600" s="151"/>
      <c r="M600" s="151"/>
      <c r="N600" s="151"/>
      <c r="O600" s="151"/>
      <c r="P600" s="151"/>
      <c r="Q600" s="151"/>
      <c r="R600" s="151"/>
      <c r="S600" s="151"/>
      <c r="T600" s="151"/>
    </row>
    <row r="601" spans="1:20" s="840" customFormat="1" ht="12.75" hidden="1" customHeight="1" x14ac:dyDescent="0.25">
      <c r="A601" s="28"/>
      <c r="B601" s="29"/>
      <c r="C601" s="897"/>
      <c r="D601" s="151"/>
      <c r="E601" s="151"/>
      <c r="F601" s="151"/>
      <c r="G601" s="151"/>
      <c r="H601" s="151"/>
      <c r="I601" s="151"/>
      <c r="J601" s="151"/>
      <c r="K601" s="151"/>
      <c r="L601" s="151"/>
      <c r="M601" s="151"/>
      <c r="N601" s="151"/>
      <c r="O601" s="151"/>
      <c r="P601" s="151"/>
      <c r="Q601" s="151"/>
      <c r="R601" s="151"/>
      <c r="S601" s="151"/>
      <c r="T601" s="151"/>
    </row>
    <row r="602" spans="1:20" s="840" customFormat="1" ht="12.75" hidden="1" customHeight="1" x14ac:dyDescent="0.25">
      <c r="A602" s="28"/>
      <c r="B602" s="29"/>
      <c r="C602" s="897"/>
      <c r="D602" s="151"/>
      <c r="E602" s="151"/>
      <c r="F602" s="151"/>
      <c r="G602" s="151"/>
      <c r="H602" s="151"/>
      <c r="I602" s="151"/>
      <c r="J602" s="151"/>
      <c r="K602" s="151"/>
      <c r="L602" s="151"/>
      <c r="M602" s="151"/>
      <c r="N602" s="151"/>
      <c r="O602" s="151"/>
      <c r="P602" s="151"/>
      <c r="Q602" s="151"/>
      <c r="R602" s="151"/>
      <c r="S602" s="151"/>
      <c r="T602" s="151"/>
    </row>
    <row r="603" spans="1:20" s="840" customFormat="1" ht="12.75" hidden="1" customHeight="1" x14ac:dyDescent="0.25">
      <c r="A603" s="28"/>
      <c r="B603" s="29"/>
      <c r="C603" s="897"/>
      <c r="D603" s="151"/>
      <c r="E603" s="151"/>
      <c r="F603" s="151"/>
      <c r="G603" s="151"/>
      <c r="H603" s="151"/>
      <c r="I603" s="151"/>
      <c r="J603" s="151"/>
      <c r="K603" s="151"/>
      <c r="L603" s="151"/>
      <c r="M603" s="151"/>
      <c r="N603" s="151"/>
      <c r="O603" s="151"/>
      <c r="P603" s="151"/>
      <c r="Q603" s="151"/>
      <c r="R603" s="151"/>
      <c r="S603" s="151"/>
      <c r="T603" s="151"/>
    </row>
    <row r="604" spans="1:20" s="840" customFormat="1" ht="12.75" hidden="1" customHeight="1" x14ac:dyDescent="0.25">
      <c r="A604" s="28"/>
      <c r="B604" s="29"/>
      <c r="C604" s="897"/>
      <c r="D604" s="151"/>
      <c r="E604" s="151"/>
      <c r="F604" s="151"/>
      <c r="G604" s="151"/>
      <c r="H604" s="151"/>
      <c r="I604" s="151"/>
      <c r="J604" s="151"/>
      <c r="K604" s="151"/>
      <c r="L604" s="151"/>
      <c r="M604" s="151"/>
      <c r="N604" s="151"/>
      <c r="O604" s="151"/>
      <c r="P604" s="151"/>
      <c r="Q604" s="151"/>
      <c r="R604" s="151"/>
      <c r="S604" s="151"/>
      <c r="T604" s="151"/>
    </row>
    <row r="605" spans="1:20" s="840" customFormat="1" ht="12.75" hidden="1" customHeight="1" x14ac:dyDescent="0.25">
      <c r="A605" s="28"/>
      <c r="B605" s="29"/>
      <c r="C605" s="897"/>
      <c r="D605" s="151"/>
      <c r="E605" s="151"/>
      <c r="F605" s="151"/>
      <c r="G605" s="151"/>
      <c r="H605" s="151"/>
      <c r="I605" s="151"/>
      <c r="J605" s="151"/>
      <c r="K605" s="151"/>
      <c r="L605" s="151"/>
      <c r="M605" s="151"/>
      <c r="N605" s="151"/>
      <c r="O605" s="151"/>
      <c r="P605" s="151"/>
      <c r="Q605" s="151"/>
      <c r="R605" s="151"/>
      <c r="S605" s="151"/>
      <c r="T605" s="151"/>
    </row>
    <row r="606" spans="1:20" s="840" customFormat="1" ht="12.75" hidden="1" customHeight="1" x14ac:dyDescent="0.25">
      <c r="A606" s="28"/>
      <c r="B606" s="29"/>
      <c r="C606" s="897"/>
      <c r="D606" s="151"/>
      <c r="E606" s="151"/>
      <c r="F606" s="151"/>
      <c r="G606" s="151"/>
      <c r="H606" s="151"/>
      <c r="I606" s="151"/>
      <c r="J606" s="151"/>
      <c r="K606" s="151"/>
      <c r="L606" s="151"/>
      <c r="M606" s="151"/>
      <c r="N606" s="151"/>
      <c r="O606" s="151"/>
      <c r="P606" s="151"/>
      <c r="Q606" s="151"/>
      <c r="R606" s="151"/>
      <c r="S606" s="151"/>
      <c r="T606" s="151"/>
    </row>
    <row r="607" spans="1:20" s="840" customFormat="1" ht="12.75" hidden="1" customHeight="1" x14ac:dyDescent="0.25">
      <c r="A607" s="28"/>
      <c r="B607" s="29"/>
      <c r="C607" s="897"/>
      <c r="D607" s="151"/>
      <c r="E607" s="151"/>
      <c r="F607" s="151"/>
      <c r="G607" s="151"/>
      <c r="H607" s="151"/>
      <c r="I607" s="151"/>
      <c r="J607" s="151"/>
      <c r="K607" s="151"/>
      <c r="L607" s="151"/>
      <c r="M607" s="151"/>
      <c r="N607" s="151"/>
      <c r="O607" s="151"/>
      <c r="P607" s="151"/>
      <c r="Q607" s="151"/>
      <c r="R607" s="151"/>
      <c r="S607" s="151"/>
      <c r="T607" s="151"/>
    </row>
    <row r="608" spans="1:20" s="840" customFormat="1" ht="12.75" hidden="1" customHeight="1" x14ac:dyDescent="0.25">
      <c r="A608" s="28"/>
      <c r="B608" s="29"/>
      <c r="C608" s="897"/>
      <c r="D608" s="151"/>
      <c r="E608" s="151"/>
      <c r="F608" s="151"/>
      <c r="G608" s="151"/>
      <c r="H608" s="151"/>
      <c r="I608" s="151"/>
      <c r="J608" s="151"/>
      <c r="K608" s="151"/>
      <c r="L608" s="151"/>
      <c r="M608" s="151"/>
      <c r="N608" s="151"/>
      <c r="O608" s="151"/>
      <c r="P608" s="151"/>
      <c r="Q608" s="151"/>
      <c r="R608" s="151"/>
      <c r="S608" s="151"/>
      <c r="T608" s="151"/>
    </row>
    <row r="609" spans="1:20" s="840" customFormat="1" ht="12.75" hidden="1" customHeight="1" x14ac:dyDescent="0.25">
      <c r="A609" s="28"/>
      <c r="B609" s="29"/>
      <c r="C609" s="897"/>
      <c r="D609" s="151"/>
      <c r="E609" s="151"/>
      <c r="F609" s="151"/>
      <c r="G609" s="151"/>
      <c r="H609" s="151"/>
      <c r="I609" s="151"/>
      <c r="J609" s="151"/>
      <c r="K609" s="151"/>
      <c r="L609" s="151"/>
      <c r="M609" s="151"/>
      <c r="N609" s="151"/>
      <c r="O609" s="151"/>
      <c r="P609" s="151"/>
      <c r="Q609" s="151"/>
      <c r="R609" s="151"/>
      <c r="S609" s="151"/>
      <c r="T609" s="151"/>
    </row>
    <row r="610" spans="1:20" s="840" customFormat="1" ht="12.75" hidden="1" customHeight="1" x14ac:dyDescent="0.25">
      <c r="A610" s="28"/>
      <c r="B610" s="29"/>
      <c r="C610" s="897"/>
      <c r="D610" s="151"/>
      <c r="E610" s="151"/>
      <c r="F610" s="151"/>
      <c r="G610" s="151"/>
      <c r="H610" s="151"/>
      <c r="I610" s="151"/>
      <c r="J610" s="151"/>
      <c r="K610" s="151"/>
      <c r="L610" s="151"/>
      <c r="M610" s="151"/>
      <c r="N610" s="151"/>
      <c r="O610" s="151"/>
      <c r="P610" s="151"/>
      <c r="Q610" s="151"/>
      <c r="R610" s="151"/>
      <c r="S610" s="151"/>
      <c r="T610" s="151"/>
    </row>
    <row r="611" spans="1:20" s="840" customFormat="1" ht="12.75" hidden="1" customHeight="1" x14ac:dyDescent="0.25">
      <c r="A611" s="28"/>
      <c r="B611" s="29"/>
      <c r="C611" s="897"/>
      <c r="D611" s="151"/>
      <c r="E611" s="151"/>
      <c r="F611" s="151"/>
      <c r="G611" s="151"/>
      <c r="H611" s="151"/>
      <c r="I611" s="151"/>
      <c r="J611" s="151"/>
      <c r="K611" s="151"/>
      <c r="L611" s="151"/>
      <c r="M611" s="151"/>
      <c r="N611" s="151"/>
      <c r="O611" s="151"/>
      <c r="P611" s="151"/>
      <c r="Q611" s="151"/>
      <c r="R611" s="151"/>
      <c r="S611" s="151"/>
      <c r="T611" s="151"/>
    </row>
    <row r="612" spans="1:20" s="840" customFormat="1" ht="12.75" hidden="1" customHeight="1" x14ac:dyDescent="0.25">
      <c r="A612" s="28"/>
      <c r="B612" s="29"/>
      <c r="C612" s="897"/>
      <c r="D612" s="151"/>
      <c r="E612" s="151"/>
      <c r="F612" s="151"/>
      <c r="G612" s="151"/>
      <c r="H612" s="151"/>
      <c r="I612" s="151"/>
      <c r="J612" s="151"/>
      <c r="K612" s="151"/>
      <c r="L612" s="151"/>
      <c r="M612" s="151"/>
      <c r="N612" s="151"/>
      <c r="O612" s="151"/>
      <c r="P612" s="151"/>
      <c r="Q612" s="151"/>
      <c r="R612" s="151"/>
      <c r="S612" s="151"/>
      <c r="T612" s="151"/>
    </row>
    <row r="613" spans="1:20" s="840" customFormat="1" ht="12.75" hidden="1" customHeight="1" x14ac:dyDescent="0.25">
      <c r="A613" s="28"/>
      <c r="B613" s="29"/>
      <c r="C613" s="897"/>
      <c r="D613" s="151"/>
      <c r="E613" s="151"/>
      <c r="F613" s="151"/>
      <c r="G613" s="151"/>
      <c r="H613" s="151"/>
      <c r="I613" s="151"/>
      <c r="J613" s="151"/>
      <c r="K613" s="151"/>
      <c r="L613" s="151"/>
      <c r="M613" s="151"/>
      <c r="N613" s="151"/>
      <c r="O613" s="151"/>
      <c r="P613" s="151"/>
      <c r="Q613" s="151"/>
      <c r="R613" s="151"/>
      <c r="S613" s="151"/>
      <c r="T613" s="151"/>
    </row>
    <row r="614" spans="1:20" s="840" customFormat="1" ht="12.75" hidden="1" customHeight="1" x14ac:dyDescent="0.25">
      <c r="A614" s="28"/>
      <c r="B614" s="29"/>
      <c r="C614" s="897"/>
      <c r="D614" s="151"/>
      <c r="E614" s="151"/>
      <c r="F614" s="151"/>
      <c r="G614" s="151"/>
      <c r="H614" s="151"/>
      <c r="I614" s="151"/>
      <c r="J614" s="151"/>
      <c r="K614" s="151"/>
      <c r="L614" s="151"/>
      <c r="M614" s="151"/>
      <c r="N614" s="151"/>
      <c r="O614" s="151"/>
      <c r="P614" s="151"/>
      <c r="Q614" s="151"/>
      <c r="R614" s="151"/>
      <c r="S614" s="151"/>
      <c r="T614" s="151"/>
    </row>
    <row r="615" spans="1:20" s="840" customFormat="1" ht="12.75" hidden="1" customHeight="1" x14ac:dyDescent="0.25">
      <c r="A615" s="28"/>
      <c r="B615" s="29"/>
      <c r="C615" s="897"/>
      <c r="D615" s="151"/>
      <c r="E615" s="151"/>
      <c r="F615" s="151"/>
      <c r="G615" s="151"/>
      <c r="H615" s="151"/>
      <c r="I615" s="151"/>
      <c r="J615" s="151"/>
      <c r="K615" s="151"/>
      <c r="L615" s="151"/>
      <c r="M615" s="151"/>
      <c r="N615" s="151"/>
      <c r="O615" s="151"/>
      <c r="P615" s="151"/>
      <c r="Q615" s="151"/>
      <c r="R615" s="151"/>
      <c r="S615" s="151"/>
      <c r="T615" s="151"/>
    </row>
    <row r="616" spans="1:20" s="840" customFormat="1" ht="12.75" hidden="1" customHeight="1" x14ac:dyDescent="0.25">
      <c r="A616" s="28"/>
      <c r="B616" s="29"/>
      <c r="C616" s="897"/>
      <c r="D616" s="151"/>
      <c r="E616" s="151"/>
      <c r="F616" s="151"/>
      <c r="G616" s="151"/>
      <c r="H616" s="151"/>
      <c r="I616" s="151"/>
      <c r="J616" s="151"/>
      <c r="K616" s="151"/>
      <c r="L616" s="151"/>
      <c r="M616" s="151"/>
      <c r="N616" s="151"/>
      <c r="O616" s="151"/>
      <c r="P616" s="151"/>
      <c r="Q616" s="151"/>
      <c r="R616" s="151"/>
      <c r="S616" s="151"/>
      <c r="T616" s="151"/>
    </row>
    <row r="617" spans="1:20" s="840" customFormat="1" ht="12.75" hidden="1" customHeight="1" x14ac:dyDescent="0.25">
      <c r="A617" s="28"/>
      <c r="B617" s="29"/>
      <c r="C617" s="897"/>
      <c r="D617" s="151"/>
      <c r="E617" s="151"/>
      <c r="F617" s="151"/>
      <c r="G617" s="151"/>
      <c r="H617" s="151"/>
      <c r="I617" s="151"/>
      <c r="J617" s="151"/>
      <c r="K617" s="151"/>
      <c r="L617" s="151"/>
      <c r="M617" s="151"/>
      <c r="N617" s="151"/>
      <c r="O617" s="151"/>
      <c r="P617" s="151"/>
      <c r="Q617" s="151"/>
      <c r="R617" s="151"/>
      <c r="S617" s="151"/>
      <c r="T617" s="151"/>
    </row>
    <row r="618" spans="1:20" s="840" customFormat="1" ht="12.75" hidden="1" customHeight="1" x14ac:dyDescent="0.25">
      <c r="A618" s="28"/>
      <c r="B618" s="29"/>
      <c r="C618" s="897"/>
      <c r="D618" s="151"/>
      <c r="E618" s="151"/>
      <c r="F618" s="151"/>
      <c r="G618" s="151"/>
      <c r="H618" s="151"/>
      <c r="I618" s="151"/>
      <c r="J618" s="151"/>
      <c r="K618" s="151"/>
      <c r="L618" s="151"/>
      <c r="M618" s="151"/>
      <c r="N618" s="151"/>
      <c r="O618" s="151"/>
      <c r="P618" s="151"/>
      <c r="Q618" s="151"/>
      <c r="R618" s="151"/>
      <c r="S618" s="151"/>
      <c r="T618" s="151"/>
    </row>
    <row r="619" spans="1:20" s="840" customFormat="1" ht="12.75" hidden="1" customHeight="1" x14ac:dyDescent="0.25">
      <c r="A619" s="28"/>
      <c r="B619" s="29"/>
      <c r="C619" s="897"/>
      <c r="D619" s="151"/>
      <c r="E619" s="151"/>
      <c r="F619" s="151"/>
      <c r="G619" s="151"/>
      <c r="H619" s="151"/>
      <c r="I619" s="151"/>
      <c r="J619" s="151"/>
      <c r="K619" s="151"/>
      <c r="L619" s="151"/>
      <c r="M619" s="151"/>
      <c r="N619" s="151"/>
      <c r="O619" s="151"/>
      <c r="P619" s="151"/>
      <c r="Q619" s="151"/>
      <c r="R619" s="151"/>
      <c r="S619" s="151"/>
      <c r="T619" s="151"/>
    </row>
    <row r="620" spans="1:20" s="840" customFormat="1" ht="12.75" hidden="1" customHeight="1" x14ac:dyDescent="0.25">
      <c r="A620" s="28"/>
      <c r="B620" s="29"/>
      <c r="C620" s="897"/>
      <c r="D620" s="151"/>
      <c r="E620" s="151"/>
      <c r="F620" s="151"/>
      <c r="G620" s="151"/>
      <c r="H620" s="151"/>
      <c r="I620" s="151"/>
      <c r="J620" s="151"/>
      <c r="K620" s="151"/>
      <c r="L620" s="151"/>
      <c r="M620" s="151"/>
      <c r="N620" s="151"/>
      <c r="O620" s="151"/>
      <c r="P620" s="151"/>
      <c r="Q620" s="151"/>
      <c r="R620" s="151"/>
      <c r="S620" s="151"/>
      <c r="T620" s="151"/>
    </row>
    <row r="621" spans="1:20" s="840" customFormat="1" ht="12.75" hidden="1" customHeight="1" x14ac:dyDescent="0.25">
      <c r="A621" s="28"/>
      <c r="B621" s="29"/>
      <c r="C621" s="897"/>
      <c r="D621" s="151"/>
      <c r="E621" s="151"/>
      <c r="F621" s="151"/>
      <c r="G621" s="151"/>
      <c r="H621" s="151"/>
      <c r="I621" s="151"/>
      <c r="J621" s="151"/>
      <c r="K621" s="151"/>
      <c r="L621" s="151"/>
      <c r="M621" s="151"/>
      <c r="N621" s="151"/>
      <c r="O621" s="151"/>
      <c r="P621" s="151"/>
      <c r="Q621" s="151"/>
      <c r="R621" s="151"/>
      <c r="S621" s="151"/>
      <c r="T621" s="151"/>
    </row>
    <row r="622" spans="1:20" s="840" customFormat="1" ht="12.75" hidden="1" customHeight="1" x14ac:dyDescent="0.25">
      <c r="A622" s="28"/>
      <c r="B622" s="29"/>
      <c r="C622" s="897"/>
      <c r="D622" s="151"/>
      <c r="E622" s="151"/>
      <c r="F622" s="151"/>
      <c r="G622" s="151"/>
      <c r="H622" s="151"/>
      <c r="I622" s="151"/>
      <c r="J622" s="151"/>
      <c r="K622" s="151"/>
      <c r="L622" s="151"/>
      <c r="M622" s="151"/>
      <c r="N622" s="151"/>
      <c r="O622" s="151"/>
      <c r="P622" s="151"/>
      <c r="Q622" s="151"/>
      <c r="R622" s="151"/>
      <c r="S622" s="151"/>
      <c r="T622" s="151"/>
    </row>
    <row r="623" spans="1:20" s="840" customFormat="1" ht="12.75" hidden="1" customHeight="1" x14ac:dyDescent="0.25">
      <c r="A623" s="28"/>
      <c r="B623" s="29"/>
      <c r="C623" s="897"/>
      <c r="D623" s="151"/>
      <c r="E623" s="151"/>
      <c r="F623" s="151"/>
      <c r="G623" s="151"/>
      <c r="H623" s="151"/>
      <c r="I623" s="151"/>
      <c r="J623" s="151"/>
      <c r="K623" s="151"/>
      <c r="L623" s="151"/>
      <c r="M623" s="151"/>
      <c r="N623" s="151"/>
      <c r="O623" s="151"/>
      <c r="P623" s="151"/>
      <c r="Q623" s="151"/>
      <c r="R623" s="151"/>
      <c r="S623" s="151"/>
      <c r="T623" s="151"/>
    </row>
    <row r="624" spans="1:20" s="840" customFormat="1" ht="12.75" hidden="1" customHeight="1" x14ac:dyDescent="0.25">
      <c r="A624" s="28"/>
      <c r="B624" s="29"/>
      <c r="C624" s="897"/>
      <c r="D624" s="151"/>
      <c r="E624" s="151"/>
      <c r="F624" s="151"/>
      <c r="G624" s="151"/>
      <c r="H624" s="151"/>
      <c r="I624" s="151"/>
      <c r="J624" s="151"/>
      <c r="K624" s="151"/>
      <c r="L624" s="151"/>
      <c r="M624" s="151"/>
      <c r="N624" s="151"/>
      <c r="O624" s="151"/>
      <c r="P624" s="151"/>
      <c r="Q624" s="151"/>
      <c r="R624" s="151"/>
      <c r="S624" s="151"/>
      <c r="T624" s="151"/>
    </row>
    <row r="625" spans="1:20" s="840" customFormat="1" ht="12.75" hidden="1" customHeight="1" x14ac:dyDescent="0.25">
      <c r="A625" s="28"/>
      <c r="B625" s="29"/>
      <c r="C625" s="897"/>
      <c r="D625" s="151"/>
      <c r="E625" s="151"/>
      <c r="F625" s="151"/>
      <c r="G625" s="151"/>
      <c r="H625" s="151"/>
      <c r="I625" s="151"/>
      <c r="J625" s="151"/>
      <c r="K625" s="151"/>
      <c r="L625" s="151"/>
      <c r="M625" s="151"/>
      <c r="N625" s="151"/>
      <c r="O625" s="151"/>
      <c r="P625" s="151"/>
      <c r="Q625" s="151"/>
      <c r="R625" s="151"/>
      <c r="S625" s="151"/>
      <c r="T625" s="151"/>
    </row>
    <row r="626" spans="1:20" s="840" customFormat="1" ht="12.75" hidden="1" customHeight="1" x14ac:dyDescent="0.25">
      <c r="A626" s="28"/>
      <c r="B626" s="29"/>
      <c r="C626" s="897"/>
      <c r="D626" s="151"/>
      <c r="E626" s="151"/>
      <c r="F626" s="151"/>
      <c r="G626" s="151"/>
      <c r="H626" s="151"/>
      <c r="I626" s="151"/>
      <c r="J626" s="151"/>
      <c r="K626" s="151"/>
      <c r="L626" s="151"/>
      <c r="M626" s="151"/>
      <c r="N626" s="151"/>
      <c r="O626" s="151"/>
      <c r="P626" s="151"/>
      <c r="Q626" s="151"/>
      <c r="R626" s="151"/>
      <c r="S626" s="151"/>
      <c r="T626" s="151"/>
    </row>
    <row r="627" spans="1:20" s="840" customFormat="1" ht="12.75" hidden="1" customHeight="1" x14ac:dyDescent="0.25">
      <c r="A627" s="28"/>
      <c r="B627" s="29"/>
      <c r="C627" s="897"/>
      <c r="D627" s="151"/>
      <c r="E627" s="151"/>
      <c r="F627" s="151"/>
      <c r="G627" s="151"/>
      <c r="H627" s="151"/>
      <c r="I627" s="151"/>
      <c r="J627" s="151"/>
      <c r="K627" s="151"/>
      <c r="L627" s="151"/>
      <c r="M627" s="151"/>
      <c r="N627" s="151"/>
      <c r="O627" s="151"/>
      <c r="P627" s="151"/>
      <c r="Q627" s="151"/>
      <c r="R627" s="151"/>
      <c r="S627" s="151"/>
      <c r="T627" s="151"/>
    </row>
    <row r="628" spans="1:20" s="840" customFormat="1" ht="12.75" hidden="1" customHeight="1" x14ac:dyDescent="0.25">
      <c r="A628" s="28"/>
      <c r="B628" s="29"/>
      <c r="C628" s="897"/>
      <c r="D628" s="151"/>
      <c r="E628" s="151"/>
      <c r="F628" s="151"/>
      <c r="G628" s="151"/>
      <c r="H628" s="151"/>
      <c r="I628" s="151"/>
      <c r="J628" s="151"/>
      <c r="K628" s="151"/>
      <c r="L628" s="151"/>
      <c r="M628" s="151"/>
      <c r="N628" s="151"/>
      <c r="O628" s="151"/>
      <c r="P628" s="151"/>
      <c r="Q628" s="151"/>
      <c r="R628" s="151"/>
      <c r="S628" s="151"/>
      <c r="T628" s="151"/>
    </row>
    <row r="629" spans="1:20" s="840" customFormat="1" ht="12.75" hidden="1" customHeight="1" x14ac:dyDescent="0.25">
      <c r="A629" s="28"/>
      <c r="B629" s="29"/>
      <c r="C629" s="897"/>
      <c r="D629" s="151"/>
      <c r="E629" s="151"/>
      <c r="F629" s="151"/>
      <c r="G629" s="151"/>
      <c r="H629" s="151"/>
      <c r="I629" s="151"/>
      <c r="J629" s="151"/>
      <c r="K629" s="151"/>
      <c r="L629" s="151"/>
      <c r="M629" s="151"/>
      <c r="N629" s="151"/>
      <c r="O629" s="151"/>
      <c r="P629" s="151"/>
      <c r="Q629" s="151"/>
      <c r="R629" s="151"/>
      <c r="S629" s="151"/>
      <c r="T629" s="151"/>
    </row>
    <row r="630" spans="1:20" s="840" customFormat="1" ht="12.75" hidden="1" customHeight="1" x14ac:dyDescent="0.25">
      <c r="A630" s="28"/>
      <c r="B630" s="29"/>
      <c r="C630" s="897"/>
      <c r="D630" s="151"/>
      <c r="E630" s="151"/>
      <c r="F630" s="151"/>
      <c r="G630" s="151"/>
      <c r="H630" s="151"/>
      <c r="I630" s="151"/>
      <c r="J630" s="151"/>
      <c r="K630" s="151"/>
      <c r="L630" s="151"/>
      <c r="M630" s="151"/>
      <c r="N630" s="151"/>
      <c r="O630" s="151"/>
      <c r="P630" s="151"/>
      <c r="Q630" s="151"/>
      <c r="R630" s="151"/>
      <c r="S630" s="151"/>
      <c r="T630" s="151"/>
    </row>
    <row r="631" spans="1:20" s="840" customFormat="1" ht="15" hidden="1" customHeight="1" x14ac:dyDescent="0.25">
      <c r="A631" s="28"/>
      <c r="B631" s="151"/>
      <c r="C631" s="151"/>
      <c r="D631" s="151"/>
      <c r="E631" s="151"/>
      <c r="F631" s="151"/>
      <c r="G631" s="151"/>
      <c r="H631" s="151"/>
      <c r="I631" s="151"/>
      <c r="J631" s="151"/>
      <c r="K631" s="151"/>
      <c r="L631" s="151"/>
      <c r="M631" s="151"/>
      <c r="N631" s="151"/>
      <c r="O631" s="151"/>
      <c r="P631" s="151"/>
      <c r="Q631" s="151"/>
      <c r="R631" s="151"/>
      <c r="S631" s="151"/>
      <c r="T631" s="151"/>
    </row>
    <row r="632" spans="1:20" s="151" customFormat="1" ht="15" hidden="1" customHeight="1" x14ac:dyDescent="0.25">
      <c r="A632" s="841"/>
      <c r="B632" s="251"/>
      <c r="C632" s="251"/>
      <c r="D632" s="251"/>
      <c r="E632" s="251"/>
      <c r="F632" s="251"/>
      <c r="G632" s="251"/>
      <c r="H632" s="251"/>
      <c r="I632" s="251"/>
      <c r="J632" s="251"/>
      <c r="K632" s="251"/>
      <c r="L632" s="251"/>
      <c r="M632" s="251"/>
      <c r="N632" s="251"/>
      <c r="O632" s="251"/>
      <c r="P632" s="251"/>
      <c r="Q632" s="251"/>
      <c r="R632" s="251"/>
      <c r="S632" s="251"/>
      <c r="T632" s="251"/>
    </row>
    <row r="633" spans="1:20" ht="0" hidden="1" customHeight="1" x14ac:dyDescent="0.25"/>
  </sheetData>
  <sheetProtection selectLockedCells="1"/>
  <mergeCells count="23">
    <mergeCell ref="J322:J323"/>
    <mergeCell ref="K322:K323"/>
    <mergeCell ref="B322:B323"/>
    <mergeCell ref="C322:C323"/>
    <mergeCell ref="D322:D323"/>
    <mergeCell ref="E322:E323"/>
    <mergeCell ref="F322:F323"/>
    <mergeCell ref="O322:O323"/>
    <mergeCell ref="D9:F9"/>
    <mergeCell ref="G4:I4"/>
    <mergeCell ref="C3:G3"/>
    <mergeCell ref="D6:F6"/>
    <mergeCell ref="D7:F7"/>
    <mergeCell ref="D8:F8"/>
    <mergeCell ref="L322:L323"/>
    <mergeCell ref="M322:M323"/>
    <mergeCell ref="N322:N323"/>
    <mergeCell ref="D10:F10"/>
    <mergeCell ref="D11:F11"/>
    <mergeCell ref="D12:F12"/>
    <mergeCell ref="G322:G323"/>
    <mergeCell ref="H322:H323"/>
    <mergeCell ref="I322:I323"/>
  </mergeCells>
  <conditionalFormatting sqref="C28:C31 C33 C35:C39 C41 C43:C44 C46:C48 C198:C203 C246:C248 C324:O423 C250:C253 C255:C257 C308:C312">
    <cfRule type="cellIs" dxfId="910" priority="66" stopIfTrue="1" operator="lessThan">
      <formula>0</formula>
    </cfRule>
  </conditionalFormatting>
  <conditionalFormatting sqref="C40">
    <cfRule type="cellIs" dxfId="909" priority="64" stopIfTrue="1" operator="equal">
      <formula>"No"</formula>
    </cfRule>
    <cfRule type="cellIs" dxfId="908" priority="65" stopIfTrue="1" operator="equal">
      <formula>"Yes"</formula>
    </cfRule>
  </conditionalFormatting>
  <conditionalFormatting sqref="C42">
    <cfRule type="cellIs" dxfId="907" priority="61" stopIfTrue="1" operator="equal">
      <formula>"No"</formula>
    </cfRule>
    <cfRule type="cellIs" dxfId="906" priority="63" stopIfTrue="1" operator="equal">
      <formula>"Yes"</formula>
    </cfRule>
  </conditionalFormatting>
  <conditionalFormatting sqref="C84:C88">
    <cfRule type="cellIs" dxfId="905" priority="60" stopIfTrue="1" operator="lessThan">
      <formula>0</formula>
    </cfRule>
  </conditionalFormatting>
  <conditionalFormatting sqref="C67:C71">
    <cfRule type="cellIs" dxfId="904" priority="54" stopIfTrue="1" operator="lessThan">
      <formula>0</formula>
    </cfRule>
  </conditionalFormatting>
  <conditionalFormatting sqref="C73:C77">
    <cfRule type="cellIs" dxfId="903" priority="53" stopIfTrue="1" operator="lessThan">
      <formula>0</formula>
    </cfRule>
  </conditionalFormatting>
  <conditionalFormatting sqref="C78:C80">
    <cfRule type="cellIs" dxfId="902" priority="52" stopIfTrue="1" operator="lessThan">
      <formula>0</formula>
    </cfRule>
  </conditionalFormatting>
  <conditionalFormatting sqref="C226">
    <cfRule type="cellIs" dxfId="901" priority="36" stopIfTrue="1" operator="equal">
      <formula>"No"</formula>
    </cfRule>
    <cfRule type="cellIs" dxfId="900" priority="37" stopIfTrue="1" operator="equal">
      <formula>"Yes"</formula>
    </cfRule>
  </conditionalFormatting>
  <conditionalFormatting sqref="C228">
    <cfRule type="cellIs" dxfId="899" priority="34" stopIfTrue="1" operator="equal">
      <formula>"No"</formula>
    </cfRule>
    <cfRule type="cellIs" dxfId="898" priority="35" stopIfTrue="1" operator="equal">
      <formula>"Yes"</formula>
    </cfRule>
  </conditionalFormatting>
  <conditionalFormatting sqref="C280">
    <cfRule type="cellIs" dxfId="897" priority="28" stopIfTrue="1" operator="equal">
      <formula>"No"</formula>
    </cfRule>
    <cfRule type="cellIs" dxfId="896" priority="29" stopIfTrue="1" operator="equal">
      <formula>"Yes"</formula>
    </cfRule>
  </conditionalFormatting>
  <conditionalFormatting sqref="C282">
    <cfRule type="cellIs" dxfId="895" priority="26" stopIfTrue="1" operator="equal">
      <formula>"No"</formula>
    </cfRule>
    <cfRule type="cellIs" dxfId="894" priority="27" stopIfTrue="1" operator="equal">
      <formula>"Yes"</formula>
    </cfRule>
  </conditionalFormatting>
  <conditionalFormatting sqref="C304:C306">
    <cfRule type="cellIs" dxfId="893" priority="25" stopIfTrue="1" operator="lessThan">
      <formula>0</formula>
    </cfRule>
  </conditionalFormatting>
  <conditionalFormatting sqref="C90:C94">
    <cfRule type="cellIs" dxfId="892" priority="24" stopIfTrue="1" operator="lessThan">
      <formula>0</formula>
    </cfRule>
  </conditionalFormatting>
  <conditionalFormatting sqref="C96:C100">
    <cfRule type="cellIs" dxfId="891" priority="23" stopIfTrue="1" operator="lessThan">
      <formula>0</formula>
    </cfRule>
  </conditionalFormatting>
  <conditionalFormatting sqref="C103:C107">
    <cfRule type="cellIs" dxfId="890" priority="22" stopIfTrue="1" operator="lessThan">
      <formula>0</formula>
    </cfRule>
  </conditionalFormatting>
  <conditionalFormatting sqref="C109:C113">
    <cfRule type="cellIs" dxfId="889" priority="21" stopIfTrue="1" operator="lessThan">
      <formula>0</formula>
    </cfRule>
  </conditionalFormatting>
  <conditionalFormatting sqref="C115:C119">
    <cfRule type="cellIs" dxfId="888" priority="20" stopIfTrue="1" operator="lessThan">
      <formula>0</formula>
    </cfRule>
  </conditionalFormatting>
  <conditionalFormatting sqref="C122:C126">
    <cfRule type="cellIs" dxfId="887" priority="19" stopIfTrue="1" operator="lessThan">
      <formula>0</formula>
    </cfRule>
  </conditionalFormatting>
  <conditionalFormatting sqref="C128:C132">
    <cfRule type="cellIs" dxfId="886" priority="18" stopIfTrue="1" operator="lessThan">
      <formula>0</formula>
    </cfRule>
  </conditionalFormatting>
  <conditionalFormatting sqref="C134:C138">
    <cfRule type="cellIs" dxfId="885" priority="17" stopIfTrue="1" operator="lessThan">
      <formula>0</formula>
    </cfRule>
  </conditionalFormatting>
  <conditionalFormatting sqref="C141:C145">
    <cfRule type="cellIs" dxfId="884" priority="16" stopIfTrue="1" operator="lessThan">
      <formula>0</formula>
    </cfRule>
  </conditionalFormatting>
  <conditionalFormatting sqref="C147:C151">
    <cfRule type="cellIs" dxfId="883" priority="15" stopIfTrue="1" operator="lessThan">
      <formula>0</formula>
    </cfRule>
  </conditionalFormatting>
  <conditionalFormatting sqref="C153:C157">
    <cfRule type="cellIs" dxfId="882" priority="14" stopIfTrue="1" operator="lessThan">
      <formula>0</formula>
    </cfRule>
  </conditionalFormatting>
  <conditionalFormatting sqref="C160:C164">
    <cfRule type="cellIs" dxfId="881" priority="10" stopIfTrue="1" operator="lessThan">
      <formula>0</formula>
    </cfRule>
  </conditionalFormatting>
  <conditionalFormatting sqref="C166:C170">
    <cfRule type="cellIs" dxfId="880" priority="9" stopIfTrue="1" operator="lessThan">
      <formula>0</formula>
    </cfRule>
  </conditionalFormatting>
  <conditionalFormatting sqref="C172:C176">
    <cfRule type="cellIs" dxfId="879" priority="8" stopIfTrue="1" operator="lessThan">
      <formula>0</formula>
    </cfRule>
  </conditionalFormatting>
  <conditionalFormatting sqref="C179:C183">
    <cfRule type="cellIs" dxfId="878" priority="7" stopIfTrue="1" operator="lessThan">
      <formula>0</formula>
    </cfRule>
  </conditionalFormatting>
  <conditionalFormatting sqref="C185:C189">
    <cfRule type="cellIs" dxfId="877" priority="6" stopIfTrue="1" operator="lessThan">
      <formula>0</formula>
    </cfRule>
  </conditionalFormatting>
  <conditionalFormatting sqref="C191:C195">
    <cfRule type="cellIs" dxfId="876" priority="5" stopIfTrue="1" operator="lessThan">
      <formula>0</formula>
    </cfRule>
  </conditionalFormatting>
  <conditionalFormatting sqref="C61:C65">
    <cfRule type="cellIs" dxfId="875" priority="3" stopIfTrue="1" operator="lessThan">
      <formula>0</formula>
    </cfRule>
  </conditionalFormatting>
  <conditionalFormatting sqref="C242:C244">
    <cfRule type="cellIs" dxfId="874" priority="2" stopIfTrue="1" operator="lessThan">
      <formula>0</formula>
    </cfRule>
  </conditionalFormatting>
  <conditionalFormatting sqref="C300:C302">
    <cfRule type="cellIs" dxfId="873" priority="1" stopIfTrue="1" operator="lessThan">
      <formula>0</formula>
    </cfRule>
  </conditionalFormatting>
  <dataValidations count="1">
    <dataValidation type="list" allowBlank="1" showInputMessage="1" showErrorMessage="1" sqref="D324:D423">
      <formula1>RegDesks</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5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9CCFF"/>
    <pageSetUpPr fitToPage="1"/>
  </sheetPr>
  <dimension ref="A1:JP599"/>
  <sheetViews>
    <sheetView topLeftCell="A249" zoomScale="70" zoomScaleNormal="70" zoomScaleSheetLayoutView="50" workbookViewId="0">
      <selection activeCell="J282" sqref="J282"/>
    </sheetView>
  </sheetViews>
  <sheetFormatPr defaultColWidth="0" defaultRowHeight="0" customHeight="1" zeroHeight="1" x14ac:dyDescent="0.25"/>
  <cols>
    <col min="1" max="1" width="1.7109375" style="619" customWidth="1"/>
    <col min="2" max="2" width="27" style="619" customWidth="1"/>
    <col min="3" max="4" width="12.7109375" style="619" customWidth="1"/>
    <col min="5" max="5" width="24.7109375" style="619" customWidth="1"/>
    <col min="6" max="99" width="16.7109375" style="619" customWidth="1"/>
    <col min="100" max="100" width="16.7109375" style="46" customWidth="1"/>
    <col min="101" max="102" width="16.7109375" style="215" customWidth="1"/>
    <col min="103" max="112" width="16.7109375" style="46" customWidth="1"/>
    <col min="113" max="114" width="16.7109375" style="215" customWidth="1"/>
    <col min="115" max="122" width="16.7109375" style="46" customWidth="1"/>
    <col min="123" max="124" width="16.7109375" style="215" customWidth="1"/>
    <col min="125" max="130" width="16.7109375" style="46" customWidth="1"/>
    <col min="131" max="132" width="16.7109375" style="215" customWidth="1"/>
    <col min="133" max="136" width="16.7109375" style="46" customWidth="1"/>
    <col min="137" max="138" width="16.7109375" style="215" customWidth="1"/>
    <col min="139" max="139" width="16.7109375" style="46" customWidth="1"/>
    <col min="140" max="143" width="16.7109375" style="215" customWidth="1"/>
    <col min="144" max="144" width="16.7109375" style="46" customWidth="1"/>
    <col min="145" max="146" width="16.7109375" style="137" customWidth="1"/>
    <col min="147" max="152" width="16.7109375" style="46" customWidth="1"/>
    <col min="153" max="153" width="1.7109375" style="46" customWidth="1"/>
    <col min="154" max="276" width="0" style="46" hidden="1" customWidth="1"/>
    <col min="277" max="16384" width="16.7109375" style="46" hidden="1"/>
  </cols>
  <sheetData>
    <row r="1" spans="1:153" s="60" customFormat="1" ht="30" customHeight="1" x14ac:dyDescent="0.55000000000000004">
      <c r="A1" s="331" t="s">
        <v>328</v>
      </c>
      <c r="B1" s="332"/>
      <c r="C1" s="332"/>
      <c r="D1" s="332"/>
      <c r="E1" s="332"/>
      <c r="F1" s="332"/>
      <c r="G1" s="332"/>
      <c r="H1" s="16"/>
      <c r="I1" s="16"/>
      <c r="J1" s="16"/>
      <c r="K1" s="16"/>
      <c r="L1" s="89"/>
      <c r="M1" s="17"/>
      <c r="N1" s="17"/>
      <c r="O1" s="17"/>
      <c r="P1" s="17"/>
      <c r="Q1" s="17"/>
      <c r="R1" s="17"/>
      <c r="S1" s="17"/>
      <c r="T1" s="17"/>
      <c r="U1" s="17"/>
      <c r="V1" s="17"/>
      <c r="W1" s="17"/>
      <c r="X1" s="17"/>
      <c r="Y1" s="17"/>
      <c r="Z1" s="17"/>
      <c r="AA1" s="17"/>
      <c r="AB1" s="17"/>
      <c r="AC1" s="17"/>
      <c r="AD1" s="17"/>
      <c r="AE1" s="17"/>
      <c r="AF1" s="17"/>
      <c r="AG1" s="211"/>
      <c r="AH1" s="211"/>
      <c r="AI1" s="17"/>
      <c r="AJ1" s="17"/>
      <c r="AK1" s="17"/>
      <c r="AL1" s="17"/>
      <c r="AM1" s="17"/>
      <c r="AN1" s="17"/>
      <c r="AO1" s="17"/>
      <c r="AP1" s="17"/>
      <c r="AQ1" s="17"/>
      <c r="AR1" s="17"/>
      <c r="AS1" s="17"/>
      <c r="AT1" s="17"/>
      <c r="AU1" s="17"/>
      <c r="AV1" s="17"/>
      <c r="AW1" s="17"/>
      <c r="AX1" s="17"/>
      <c r="AY1" s="17"/>
      <c r="AZ1" s="17"/>
      <c r="BA1" s="211"/>
      <c r="BB1" s="211"/>
      <c r="BC1" s="17"/>
      <c r="BD1" s="17"/>
      <c r="BE1" s="17"/>
      <c r="BF1" s="17"/>
      <c r="BG1" s="17"/>
      <c r="BH1" s="17"/>
      <c r="BI1" s="17"/>
      <c r="BJ1" s="17"/>
      <c r="BK1" s="17"/>
      <c r="BL1" s="17"/>
      <c r="BM1" s="17"/>
      <c r="BN1" s="17"/>
      <c r="BO1" s="17"/>
      <c r="BP1" s="17"/>
      <c r="BQ1" s="17"/>
      <c r="BS1" s="211"/>
      <c r="BT1" s="211"/>
      <c r="CI1" s="211"/>
      <c r="CJ1" s="211"/>
      <c r="CW1" s="211"/>
      <c r="CX1" s="211"/>
      <c r="DI1" s="211"/>
      <c r="DJ1" s="211"/>
      <c r="DS1" s="211"/>
      <c r="DT1" s="211"/>
      <c r="EA1" s="211"/>
      <c r="EB1" s="211"/>
      <c r="EG1" s="211"/>
      <c r="EH1" s="211"/>
      <c r="EJ1" s="211"/>
      <c r="EK1" s="211"/>
      <c r="EL1" s="211"/>
      <c r="EM1" s="211"/>
      <c r="EW1" s="61"/>
    </row>
    <row r="2" spans="1:153" s="58" customFormat="1" ht="45" customHeight="1" x14ac:dyDescent="0.25">
      <c r="A2" s="30" t="s">
        <v>271</v>
      </c>
      <c r="B2" s="132"/>
      <c r="C2" s="130"/>
      <c r="D2" s="130"/>
      <c r="E2" s="130"/>
      <c r="F2" s="130"/>
      <c r="G2" s="130"/>
      <c r="H2" s="130"/>
      <c r="I2" s="122"/>
      <c r="J2" s="122"/>
      <c r="K2" s="122"/>
      <c r="L2" s="122"/>
      <c r="M2" s="122"/>
      <c r="N2" s="122"/>
      <c r="O2" s="122"/>
      <c r="P2" s="122"/>
      <c r="Q2" s="122"/>
      <c r="R2" s="122"/>
      <c r="S2" s="122"/>
      <c r="T2" s="122"/>
      <c r="U2" s="122"/>
      <c r="V2" s="122"/>
      <c r="W2" s="122"/>
      <c r="X2" s="122"/>
      <c r="Y2" s="122"/>
      <c r="Z2" s="122"/>
      <c r="AA2" s="122"/>
      <c r="AB2" s="122"/>
      <c r="AC2" s="122"/>
      <c r="AD2" s="122"/>
      <c r="AE2" s="122"/>
      <c r="AF2" s="122"/>
      <c r="AG2" s="211"/>
      <c r="AH2" s="211"/>
      <c r="AI2" s="122"/>
      <c r="AJ2" s="122"/>
      <c r="AK2" s="122"/>
      <c r="AL2" s="122"/>
      <c r="AM2" s="122"/>
      <c r="AN2" s="122"/>
      <c r="AO2" s="122"/>
      <c r="AP2" s="122"/>
      <c r="AQ2" s="122"/>
      <c r="AR2" s="122"/>
      <c r="AS2" s="122"/>
      <c r="AT2" s="122"/>
      <c r="AU2" s="122"/>
      <c r="AV2" s="122"/>
      <c r="AW2" s="122"/>
      <c r="AX2" s="122"/>
      <c r="AY2" s="122"/>
      <c r="AZ2" s="122"/>
      <c r="BA2" s="211"/>
      <c r="BB2" s="211"/>
      <c r="BC2" s="122"/>
      <c r="BD2" s="122"/>
      <c r="BE2" s="122"/>
      <c r="BF2" s="122"/>
      <c r="BG2" s="122"/>
      <c r="BH2" s="122"/>
      <c r="BI2" s="122"/>
      <c r="BJ2" s="122"/>
      <c r="BK2" s="122"/>
      <c r="BL2" s="122"/>
      <c r="BM2" s="122"/>
      <c r="BN2" s="122"/>
      <c r="BO2" s="122"/>
      <c r="BP2" s="122"/>
      <c r="CI2" s="211"/>
      <c r="CJ2" s="211"/>
      <c r="CW2" s="211"/>
      <c r="CX2" s="211"/>
      <c r="DI2" s="211"/>
      <c r="DJ2" s="211"/>
      <c r="DS2" s="211"/>
      <c r="DT2" s="211"/>
      <c r="EA2" s="211"/>
      <c r="EB2" s="211"/>
      <c r="EG2" s="211"/>
      <c r="EH2" s="211"/>
      <c r="EJ2" s="211"/>
      <c r="EK2" s="211"/>
      <c r="EL2" s="211"/>
      <c r="EM2" s="211"/>
      <c r="EW2" s="62"/>
    </row>
    <row r="3" spans="1:153" s="137" customFormat="1" ht="82.5" customHeight="1" x14ac:dyDescent="0.25">
      <c r="B3" s="104" t="s">
        <v>272</v>
      </c>
      <c r="C3" s="140"/>
      <c r="D3" s="140"/>
      <c r="E3" s="140"/>
      <c r="F3" s="986" t="s">
        <v>450</v>
      </c>
      <c r="G3" s="986"/>
      <c r="H3" s="986"/>
      <c r="I3" s="986"/>
      <c r="AG3" s="215"/>
      <c r="AH3" s="215"/>
      <c r="BA3" s="215"/>
      <c r="BB3" s="215"/>
      <c r="BQ3" s="58"/>
      <c r="BR3" s="58"/>
      <c r="BS3" s="58"/>
      <c r="BT3" s="58"/>
      <c r="BU3" s="58"/>
      <c r="CH3" s="215"/>
      <c r="CI3" s="215"/>
      <c r="CJ3" s="215"/>
      <c r="CK3" s="215"/>
      <c r="CW3" s="215"/>
      <c r="CX3" s="215"/>
      <c r="DI3" s="215"/>
      <c r="DJ3" s="215"/>
      <c r="DS3" s="215"/>
      <c r="DT3" s="215"/>
      <c r="EA3" s="215"/>
      <c r="EB3" s="215"/>
      <c r="EG3" s="215"/>
      <c r="EH3" s="215"/>
      <c r="EJ3" s="215"/>
      <c r="EK3" s="215"/>
      <c r="EL3" s="215"/>
      <c r="EM3" s="215"/>
    </row>
    <row r="4" spans="1:153" s="326" customFormat="1" ht="15" customHeight="1" x14ac:dyDescent="0.25">
      <c r="B4" s="221"/>
      <c r="C4" s="52"/>
      <c r="D4" s="52"/>
      <c r="E4" s="52"/>
      <c r="F4" s="210"/>
      <c r="G4" s="985"/>
      <c r="H4" s="985"/>
      <c r="I4" s="985"/>
      <c r="BQ4" s="64"/>
      <c r="BR4" s="64"/>
      <c r="BS4" s="64"/>
      <c r="BT4" s="64"/>
      <c r="BU4" s="64"/>
    </row>
    <row r="5" spans="1:153" s="58" customFormat="1" ht="45" customHeight="1" x14ac:dyDescent="0.25">
      <c r="A5" s="21" t="s">
        <v>270</v>
      </c>
      <c r="B5" s="296"/>
      <c r="C5" s="151"/>
      <c r="D5" s="151"/>
      <c r="E5" s="151"/>
      <c r="F5" s="151"/>
      <c r="G5" s="151"/>
      <c r="H5" s="151"/>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CH5" s="215"/>
      <c r="CI5" s="215"/>
      <c r="CJ5" s="215"/>
      <c r="CK5" s="215"/>
      <c r="CW5" s="215"/>
      <c r="CX5" s="215"/>
      <c r="DI5" s="215"/>
      <c r="DJ5" s="215"/>
      <c r="DS5" s="215"/>
      <c r="DT5" s="215"/>
      <c r="EA5" s="215"/>
      <c r="EB5" s="215"/>
      <c r="EG5" s="215"/>
      <c r="EH5" s="215"/>
      <c r="EJ5" s="215"/>
      <c r="EK5" s="215"/>
      <c r="EL5" s="215"/>
      <c r="EM5" s="215"/>
      <c r="EW5" s="62"/>
    </row>
    <row r="6" spans="1:153" s="137" customFormat="1" ht="15" customHeight="1" x14ac:dyDescent="0.25">
      <c r="B6" s="162" t="s">
        <v>243</v>
      </c>
      <c r="C6" s="169"/>
      <c r="D6" s="169"/>
      <c r="E6" s="169"/>
      <c r="F6" s="170" t="s">
        <v>7</v>
      </c>
      <c r="G6" s="943" t="s">
        <v>192</v>
      </c>
      <c r="H6" s="943"/>
      <c r="I6" s="943"/>
      <c r="AG6" s="215"/>
      <c r="AH6" s="215"/>
      <c r="BA6" s="215"/>
      <c r="BB6" s="215"/>
      <c r="BQ6" s="58"/>
      <c r="BR6" s="58"/>
      <c r="BS6" s="58"/>
      <c r="BT6" s="58"/>
      <c r="BU6" s="58"/>
      <c r="CH6" s="215"/>
      <c r="CI6" s="215"/>
      <c r="CJ6" s="215"/>
      <c r="CK6" s="215"/>
      <c r="CW6" s="215"/>
      <c r="CX6" s="215"/>
      <c r="DI6" s="215"/>
      <c r="DJ6" s="215"/>
      <c r="DS6" s="215"/>
      <c r="DT6" s="215"/>
      <c r="EA6" s="215"/>
      <c r="EB6" s="215"/>
      <c r="EG6" s="215"/>
      <c r="EH6" s="215"/>
      <c r="EJ6" s="215"/>
      <c r="EK6" s="215"/>
      <c r="EL6" s="215"/>
      <c r="EM6" s="215"/>
    </row>
    <row r="7" spans="1:153" s="137" customFormat="1" ht="15" customHeight="1" x14ac:dyDescent="0.25">
      <c r="B7" s="160" t="str">
        <f>A21</f>
        <v>A) General interest rate risk (GIRR)</v>
      </c>
      <c r="C7" s="54"/>
      <c r="D7" s="54"/>
      <c r="E7" s="54"/>
      <c r="F7" s="284">
        <f>G61</f>
        <v>0</v>
      </c>
      <c r="G7" s="1001" t="str">
        <f>F22</f>
        <v>Global trading book</v>
      </c>
      <c r="H7" s="1001"/>
      <c r="I7" s="1001"/>
      <c r="AG7" s="215"/>
      <c r="AH7" s="215"/>
      <c r="BA7" s="215"/>
      <c r="BB7" s="215"/>
      <c r="BQ7" s="58"/>
      <c r="BR7" s="58"/>
      <c r="BS7" s="58"/>
      <c r="BT7" s="58"/>
      <c r="BU7" s="58"/>
      <c r="CH7" s="215"/>
      <c r="CI7" s="215"/>
      <c r="CJ7" s="215"/>
      <c r="CK7" s="215"/>
      <c r="CW7" s="215"/>
      <c r="CX7" s="215"/>
      <c r="DI7" s="215"/>
      <c r="DJ7" s="215"/>
      <c r="DS7" s="215"/>
      <c r="DT7" s="215"/>
      <c r="EA7" s="215"/>
      <c r="EB7" s="215"/>
      <c r="EG7" s="215"/>
      <c r="EH7" s="215"/>
      <c r="EJ7" s="215"/>
      <c r="EK7" s="215"/>
      <c r="EL7" s="215"/>
      <c r="EM7" s="215"/>
    </row>
    <row r="8" spans="1:153" s="137" customFormat="1" ht="15" customHeight="1" x14ac:dyDescent="0.25">
      <c r="B8" s="104" t="str">
        <f>A75</f>
        <v>B) Credit spread risk (CSR): non-securitisations</v>
      </c>
      <c r="C8" s="140"/>
      <c r="D8" s="140"/>
      <c r="E8" s="140"/>
      <c r="F8" s="285">
        <f>F97</f>
        <v>0</v>
      </c>
      <c r="G8" s="996" t="str">
        <f>F76</f>
        <v>Non-securitisations</v>
      </c>
      <c r="H8" s="996"/>
      <c r="I8" s="996"/>
      <c r="AG8" s="215"/>
      <c r="AH8" s="215"/>
      <c r="BA8" s="215"/>
      <c r="BB8" s="215"/>
      <c r="BQ8" s="58"/>
      <c r="BR8" s="58"/>
      <c r="BS8" s="58"/>
      <c r="BT8" s="58"/>
      <c r="BU8" s="58"/>
      <c r="CH8" s="215"/>
      <c r="CI8" s="215"/>
      <c r="CJ8" s="215"/>
      <c r="CK8" s="215"/>
      <c r="CW8" s="215"/>
      <c r="CX8" s="215"/>
      <c r="DI8" s="215"/>
      <c r="DJ8" s="215"/>
      <c r="DS8" s="215"/>
      <c r="DT8" s="215"/>
      <c r="EA8" s="215"/>
      <c r="EB8" s="215"/>
      <c r="EG8" s="215"/>
      <c r="EH8" s="215"/>
      <c r="EJ8" s="215"/>
      <c r="EK8" s="215"/>
      <c r="EL8" s="215"/>
      <c r="EM8" s="215"/>
    </row>
    <row r="9" spans="1:153" s="137" customFormat="1" ht="15" customHeight="1" x14ac:dyDescent="0.25">
      <c r="B9" s="104" t="str">
        <f>A111</f>
        <v>C) Credit spread risk (CSR): Correlation trading portfolio</v>
      </c>
      <c r="C9" s="140"/>
      <c r="D9" s="140"/>
      <c r="E9" s="140"/>
      <c r="F9" s="285">
        <f>F134</f>
        <v>0</v>
      </c>
      <c r="G9" s="996" t="str">
        <f>F113</f>
        <v>Correlation trading portfolio</v>
      </c>
      <c r="H9" s="996"/>
      <c r="I9" s="996"/>
      <c r="AG9" s="215"/>
      <c r="AH9" s="215"/>
      <c r="BA9" s="215"/>
      <c r="BB9" s="215"/>
      <c r="BQ9" s="58"/>
      <c r="BR9" s="58"/>
      <c r="BS9" s="58"/>
      <c r="BT9" s="58"/>
      <c r="BU9" s="58"/>
      <c r="CH9" s="215"/>
      <c r="CI9" s="215"/>
      <c r="CJ9" s="215"/>
      <c r="CK9" s="215"/>
      <c r="CW9" s="215"/>
      <c r="CX9" s="215"/>
      <c r="DI9" s="215"/>
      <c r="DJ9" s="215"/>
      <c r="DS9" s="215"/>
      <c r="DT9" s="215"/>
      <c r="EA9" s="215"/>
      <c r="EB9" s="215"/>
      <c r="EG9" s="215"/>
      <c r="EH9" s="215"/>
      <c r="EJ9" s="215"/>
      <c r="EK9" s="215"/>
      <c r="EL9" s="215"/>
      <c r="EM9" s="215"/>
    </row>
    <row r="10" spans="1:153" s="137" customFormat="1" ht="15" customHeight="1" x14ac:dyDescent="0.25">
      <c r="B10" s="104" t="str">
        <f>A148</f>
        <v>D) Credit spread risk (CSR): Securitisations (non CTP)</v>
      </c>
      <c r="C10" s="140"/>
      <c r="D10" s="140"/>
      <c r="E10" s="140"/>
      <c r="F10" s="285">
        <f>F183</f>
        <v>0</v>
      </c>
      <c r="G10" s="996" t="str">
        <f>F150</f>
        <v>Securitisations (non CTP)</v>
      </c>
      <c r="H10" s="996"/>
      <c r="I10" s="996"/>
      <c r="AG10" s="215"/>
      <c r="AH10" s="215"/>
      <c r="BA10" s="215"/>
      <c r="BB10" s="215"/>
      <c r="BQ10" s="58"/>
      <c r="BR10" s="58"/>
      <c r="BS10" s="58"/>
      <c r="BT10" s="58"/>
      <c r="BU10" s="58"/>
      <c r="CH10" s="215"/>
      <c r="CI10" s="215"/>
      <c r="CJ10" s="215"/>
      <c r="CK10" s="215"/>
      <c r="CW10" s="215"/>
      <c r="CX10" s="215"/>
      <c r="DI10" s="215"/>
      <c r="DJ10" s="215"/>
      <c r="DS10" s="215"/>
      <c r="DT10" s="215"/>
      <c r="EA10" s="215"/>
      <c r="EB10" s="215"/>
      <c r="EG10" s="215"/>
      <c r="EH10" s="215"/>
      <c r="EJ10" s="215"/>
      <c r="EK10" s="215"/>
      <c r="EL10" s="215"/>
      <c r="EM10" s="215"/>
    </row>
    <row r="11" spans="1:153" s="137" customFormat="1" ht="15" customHeight="1" x14ac:dyDescent="0.25">
      <c r="B11" s="104" t="str">
        <f>A197</f>
        <v>E) Equity risk</v>
      </c>
      <c r="C11" s="140"/>
      <c r="D11" s="140"/>
      <c r="E11" s="140"/>
      <c r="F11" s="285">
        <f>F216</f>
        <v>0</v>
      </c>
      <c r="G11" s="996" t="str">
        <f>F198</f>
        <v>Global trading book</v>
      </c>
      <c r="H11" s="996"/>
      <c r="I11" s="996"/>
      <c r="AG11" s="215"/>
      <c r="AH11" s="215"/>
      <c r="BA11" s="215"/>
      <c r="BB11" s="215"/>
      <c r="BQ11" s="58"/>
      <c r="BR11" s="58"/>
      <c r="BS11" s="58"/>
      <c r="BT11" s="58"/>
      <c r="BU11" s="58"/>
      <c r="CH11" s="215"/>
      <c r="CI11" s="215"/>
      <c r="CJ11" s="215"/>
      <c r="CK11" s="215"/>
      <c r="CW11" s="215"/>
      <c r="CX11" s="215"/>
      <c r="DI11" s="215"/>
      <c r="DJ11" s="215"/>
      <c r="DS11" s="215"/>
      <c r="DT11" s="215"/>
      <c r="EA11" s="215"/>
      <c r="EB11" s="215"/>
      <c r="EG11" s="215"/>
      <c r="EH11" s="215"/>
      <c r="EJ11" s="215"/>
      <c r="EK11" s="215"/>
      <c r="EL11" s="215"/>
      <c r="EM11" s="215"/>
    </row>
    <row r="12" spans="1:153" s="137" customFormat="1" ht="15" customHeight="1" x14ac:dyDescent="0.25">
      <c r="B12" s="104" t="str">
        <f>A230</f>
        <v>F) Commodity risk</v>
      </c>
      <c r="C12" s="140"/>
      <c r="D12" s="140"/>
      <c r="E12" s="140"/>
      <c r="F12" s="285">
        <f>F249</f>
        <v>0</v>
      </c>
      <c r="G12" s="996" t="str">
        <f>F231</f>
        <v>Global trading book and banking book</v>
      </c>
      <c r="H12" s="996"/>
      <c r="I12" s="996"/>
      <c r="AG12" s="215"/>
      <c r="AH12" s="215"/>
      <c r="BA12" s="215"/>
      <c r="BB12" s="215"/>
      <c r="BQ12" s="58"/>
      <c r="BR12" s="58"/>
      <c r="BS12" s="58"/>
      <c r="BT12" s="58"/>
      <c r="BU12" s="58"/>
      <c r="CH12" s="215"/>
      <c r="CI12" s="215"/>
      <c r="CJ12" s="215"/>
      <c r="CK12" s="215"/>
      <c r="CW12" s="215"/>
      <c r="CX12" s="215"/>
      <c r="DI12" s="215"/>
      <c r="DJ12" s="215"/>
      <c r="DS12" s="215"/>
      <c r="DT12" s="215"/>
      <c r="EA12" s="215"/>
      <c r="EB12" s="215"/>
      <c r="EG12" s="215"/>
      <c r="EH12" s="215"/>
      <c r="EJ12" s="215"/>
      <c r="EK12" s="215"/>
      <c r="EL12" s="215"/>
      <c r="EM12" s="215"/>
    </row>
    <row r="13" spans="1:153" s="137" customFormat="1" ht="15" customHeight="1" x14ac:dyDescent="0.25">
      <c r="B13" s="104" t="str">
        <f>A263</f>
        <v>G) Foreign exchange risk</v>
      </c>
      <c r="C13" s="140"/>
      <c r="D13" s="140"/>
      <c r="E13" s="140"/>
      <c r="F13" s="285">
        <f>G304</f>
        <v>0</v>
      </c>
      <c r="G13" s="996" t="str">
        <f>F265</f>
        <v>Global trading book and banking book</v>
      </c>
      <c r="H13" s="996"/>
      <c r="I13" s="996"/>
      <c r="AG13" s="215"/>
      <c r="AH13" s="215"/>
      <c r="BA13" s="215"/>
      <c r="BB13" s="215"/>
      <c r="BQ13" s="58"/>
      <c r="BR13" s="58"/>
      <c r="BS13" s="58"/>
      <c r="BT13" s="58"/>
      <c r="BU13" s="58"/>
      <c r="CH13" s="215"/>
      <c r="CI13" s="215"/>
      <c r="CJ13" s="215"/>
      <c r="CK13" s="215"/>
      <c r="CW13" s="215"/>
      <c r="CX13" s="215"/>
      <c r="DI13" s="215"/>
      <c r="DJ13" s="215"/>
      <c r="DS13" s="215"/>
      <c r="DT13" s="215"/>
      <c r="EA13" s="215"/>
      <c r="EB13" s="215"/>
      <c r="EG13" s="215"/>
      <c r="EH13" s="215"/>
      <c r="EJ13" s="215"/>
      <c r="EK13" s="215"/>
      <c r="EL13" s="215"/>
      <c r="EM13" s="215"/>
    </row>
    <row r="14" spans="1:153" s="137" customFormat="1" ht="15" customHeight="1" x14ac:dyDescent="0.25">
      <c r="B14" s="104" t="str">
        <f>A318</f>
        <v>H) Default risk non-securitisations</v>
      </c>
      <c r="C14" s="140"/>
      <c r="D14" s="140"/>
      <c r="E14" s="140"/>
      <c r="F14" s="285">
        <f>I350</f>
        <v>0</v>
      </c>
      <c r="G14" s="996" t="str">
        <f>F320</f>
        <v>Non-securitisations</v>
      </c>
      <c r="H14" s="996"/>
      <c r="I14" s="996"/>
      <c r="AG14" s="215"/>
      <c r="AH14" s="215"/>
      <c r="BA14" s="215"/>
      <c r="BB14" s="215"/>
      <c r="BQ14" s="58"/>
      <c r="BR14" s="58"/>
      <c r="BS14" s="58"/>
      <c r="BT14" s="58"/>
      <c r="BU14" s="58"/>
      <c r="CH14" s="215"/>
      <c r="CI14" s="215"/>
      <c r="CJ14" s="215"/>
      <c r="CK14" s="215"/>
      <c r="CW14" s="215"/>
      <c r="CX14" s="215"/>
      <c r="DI14" s="215"/>
      <c r="DJ14" s="215"/>
      <c r="DS14" s="215"/>
      <c r="DT14" s="215"/>
      <c r="EA14" s="215"/>
      <c r="EB14" s="215"/>
      <c r="EG14" s="215"/>
      <c r="EH14" s="215"/>
      <c r="EJ14" s="215"/>
      <c r="EK14" s="215"/>
      <c r="EL14" s="215"/>
      <c r="EM14" s="215"/>
    </row>
    <row r="15" spans="1:153" s="137" customFormat="1" ht="15" customHeight="1" x14ac:dyDescent="0.25">
      <c r="B15" s="104" t="str">
        <f>A352</f>
        <v>I) Non-correlation trading portfolio</v>
      </c>
      <c r="C15" s="140"/>
      <c r="D15" s="140"/>
      <c r="E15" s="140"/>
      <c r="F15" s="285">
        <f>K406</f>
        <v>0</v>
      </c>
      <c r="G15" s="996" t="str">
        <f>F354</f>
        <v>Securitisations (non CTP)</v>
      </c>
      <c r="H15" s="996"/>
      <c r="I15" s="996"/>
      <c r="AG15" s="215"/>
      <c r="AH15" s="215"/>
      <c r="BA15" s="215"/>
      <c r="BB15" s="215"/>
      <c r="BQ15" s="58"/>
      <c r="BR15" s="58"/>
      <c r="BS15" s="58"/>
      <c r="BT15" s="58"/>
      <c r="BU15" s="58"/>
      <c r="CH15" s="215"/>
      <c r="CI15" s="215"/>
      <c r="CJ15" s="215"/>
      <c r="CK15" s="215"/>
      <c r="CW15" s="215"/>
      <c r="CX15" s="215"/>
      <c r="DI15" s="215"/>
      <c r="DJ15" s="215"/>
      <c r="DS15" s="215"/>
      <c r="DT15" s="215"/>
      <c r="EA15" s="215"/>
      <c r="EB15" s="215"/>
      <c r="EG15" s="215"/>
      <c r="EH15" s="215"/>
      <c r="EJ15" s="215"/>
      <c r="EK15" s="215"/>
      <c r="EL15" s="215"/>
      <c r="EM15" s="215"/>
    </row>
    <row r="16" spans="1:153" s="137" customFormat="1" ht="15" customHeight="1" x14ac:dyDescent="0.25">
      <c r="B16" s="140" t="str">
        <f>A408</f>
        <v>J) Correlation trading portfolio</v>
      </c>
      <c r="C16" s="140"/>
      <c r="D16" s="140"/>
      <c r="E16" s="140"/>
      <c r="F16" s="285">
        <f>J473</f>
        <v>0</v>
      </c>
      <c r="G16" s="996" t="str">
        <f>F410</f>
        <v>Correlation trading portfolio</v>
      </c>
      <c r="H16" s="996"/>
      <c r="I16" s="996"/>
      <c r="AG16" s="215"/>
      <c r="AH16" s="215"/>
      <c r="BA16" s="215"/>
      <c r="BB16" s="215"/>
      <c r="BQ16" s="58"/>
      <c r="BR16" s="58"/>
      <c r="BS16" s="58"/>
      <c r="BT16" s="58"/>
      <c r="BU16" s="58"/>
      <c r="CH16" s="215"/>
      <c r="CI16" s="215"/>
      <c r="CJ16" s="215"/>
      <c r="CK16" s="215"/>
      <c r="CW16" s="215"/>
      <c r="CX16" s="215"/>
      <c r="DI16" s="215"/>
      <c r="DJ16" s="215"/>
      <c r="DS16" s="215"/>
      <c r="DT16" s="215"/>
      <c r="EA16" s="215"/>
      <c r="EB16" s="215"/>
      <c r="EG16" s="215"/>
      <c r="EH16" s="215"/>
      <c r="EJ16" s="215"/>
      <c r="EK16" s="215"/>
      <c r="EL16" s="215"/>
      <c r="EM16" s="215"/>
    </row>
    <row r="17" spans="1:153" s="137" customFormat="1" ht="15" customHeight="1" x14ac:dyDescent="0.25">
      <c r="B17" s="171" t="str">
        <f>A475</f>
        <v>K) Residual risks add-on</v>
      </c>
      <c r="C17" s="171"/>
      <c r="D17" s="171"/>
      <c r="E17" s="171"/>
      <c r="F17" s="299">
        <f>F577</f>
        <v>0</v>
      </c>
      <c r="G17" s="994" t="str">
        <f>F477</f>
        <v>Global trading book</v>
      </c>
      <c r="H17" s="994"/>
      <c r="I17" s="994"/>
      <c r="AG17" s="215"/>
      <c r="AH17" s="215"/>
      <c r="BA17" s="215"/>
      <c r="BB17" s="215"/>
      <c r="BQ17" s="58"/>
      <c r="BR17" s="58"/>
      <c r="BS17" s="58"/>
      <c r="BT17" s="58"/>
      <c r="BU17" s="58"/>
      <c r="CH17" s="215"/>
      <c r="CI17" s="215"/>
      <c r="CJ17" s="215"/>
      <c r="CK17" s="215"/>
      <c r="CW17" s="215"/>
      <c r="CX17" s="215"/>
      <c r="DI17" s="215"/>
      <c r="DJ17" s="215"/>
      <c r="DS17" s="215"/>
      <c r="DT17" s="215"/>
      <c r="EA17" s="215"/>
      <c r="EB17" s="215"/>
      <c r="EG17" s="215"/>
      <c r="EH17" s="215"/>
      <c r="EJ17" s="215"/>
      <c r="EK17" s="215"/>
      <c r="EL17" s="215"/>
      <c r="EM17" s="215"/>
    </row>
    <row r="18" spans="1:153" s="342" customFormat="1" ht="32.25" customHeight="1" x14ac:dyDescent="0.25">
      <c r="B18" s="995" t="str">
        <f>A581</f>
        <v>L) Asset class level comparison of the risk measures based on the portfolio under model permission</v>
      </c>
      <c r="C18" s="995"/>
      <c r="D18" s="995"/>
      <c r="E18" s="995"/>
      <c r="F18" s="299" t="s">
        <v>716</v>
      </c>
      <c r="G18" s="994" t="str">
        <f>F583</f>
        <v>Global trading book under internal models permission</v>
      </c>
      <c r="H18" s="994"/>
      <c r="I18" s="994"/>
      <c r="BQ18" s="343"/>
      <c r="BR18" s="343"/>
      <c r="BS18" s="343"/>
      <c r="BT18" s="343"/>
      <c r="BU18" s="343"/>
    </row>
    <row r="19" spans="1:153" s="137" customFormat="1" ht="15" customHeight="1" x14ac:dyDescent="0.25">
      <c r="B19" s="162" t="s">
        <v>244</v>
      </c>
      <c r="C19" s="162"/>
      <c r="D19" s="162"/>
      <c r="E19" s="162"/>
      <c r="F19" s="328">
        <f>SUM(F7:F17)</f>
        <v>0</v>
      </c>
      <c r="G19" s="209"/>
      <c r="H19" s="209"/>
      <c r="I19" s="209"/>
      <c r="AG19" s="215"/>
      <c r="AH19" s="215"/>
      <c r="BA19" s="215"/>
      <c r="BB19" s="215"/>
      <c r="BQ19" s="58"/>
      <c r="BR19" s="58"/>
      <c r="BS19" s="58"/>
      <c r="BT19" s="58"/>
      <c r="BU19" s="58"/>
      <c r="CH19" s="215"/>
      <c r="CI19" s="215"/>
      <c r="CJ19" s="215"/>
      <c r="CK19" s="215"/>
      <c r="CW19" s="215"/>
      <c r="CX19" s="215"/>
      <c r="DI19" s="215"/>
      <c r="DJ19" s="215"/>
      <c r="DS19" s="215"/>
      <c r="DT19" s="215"/>
      <c r="EA19" s="215"/>
      <c r="EB19" s="215"/>
      <c r="EG19" s="215"/>
      <c r="EH19" s="215"/>
      <c r="EJ19" s="215"/>
      <c r="EK19" s="215"/>
      <c r="EL19" s="215"/>
      <c r="EM19" s="215"/>
    </row>
    <row r="20" spans="1:153" s="326" customFormat="1" ht="15" customHeight="1" x14ac:dyDescent="0.25">
      <c r="BQ20" s="64"/>
      <c r="BR20" s="64"/>
      <c r="BS20" s="64"/>
      <c r="BT20" s="64"/>
      <c r="BU20" s="64"/>
    </row>
    <row r="21" spans="1:153" s="58" customFormat="1" ht="45" customHeight="1" x14ac:dyDescent="0.25">
      <c r="A21" s="21" t="s">
        <v>46</v>
      </c>
      <c r="B21" s="296"/>
      <c r="C21" s="151"/>
      <c r="D21" s="151"/>
      <c r="E21" s="151"/>
      <c r="F21" s="151"/>
      <c r="G21" s="151"/>
      <c r="H21" s="151"/>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CH21" s="215"/>
      <c r="CI21" s="215"/>
      <c r="CJ21" s="215"/>
      <c r="CK21" s="215"/>
      <c r="CW21" s="215"/>
      <c r="CX21" s="215"/>
      <c r="DI21" s="215"/>
      <c r="DJ21" s="215"/>
      <c r="DS21" s="215"/>
      <c r="DT21" s="215"/>
      <c r="EA21" s="215"/>
      <c r="EB21" s="215"/>
      <c r="EG21" s="215"/>
      <c r="EH21" s="215"/>
      <c r="EJ21" s="215"/>
      <c r="EK21" s="215"/>
      <c r="EL21" s="215"/>
      <c r="EM21" s="215"/>
      <c r="EW21" s="62"/>
    </row>
    <row r="22" spans="1:153" s="137" customFormat="1" ht="15" customHeight="1" x14ac:dyDescent="0.25">
      <c r="B22" s="140" t="s">
        <v>239</v>
      </c>
      <c r="C22" s="140"/>
      <c r="D22" s="140"/>
      <c r="E22" s="140"/>
      <c r="F22" s="984" t="s">
        <v>241</v>
      </c>
      <c r="G22" s="984"/>
      <c r="H22" s="984"/>
      <c r="I22" s="984"/>
      <c r="J22" s="984"/>
      <c r="K22" s="984"/>
      <c r="L22" s="984"/>
      <c r="AG22" s="215"/>
      <c r="AH22" s="215"/>
      <c r="BA22" s="215"/>
      <c r="BB22" s="215"/>
      <c r="BQ22" s="58"/>
      <c r="BR22" s="58"/>
      <c r="BS22" s="58"/>
      <c r="BT22" s="58"/>
      <c r="BU22" s="58"/>
      <c r="CI22" s="215"/>
      <c r="CJ22" s="215"/>
      <c r="CW22" s="215"/>
      <c r="CX22" s="215"/>
      <c r="DI22" s="215"/>
      <c r="DJ22" s="215"/>
      <c r="DS22" s="215"/>
      <c r="DT22" s="215"/>
      <c r="EA22" s="215"/>
      <c r="EB22" s="215"/>
      <c r="EG22" s="215"/>
      <c r="EH22" s="215"/>
      <c r="EJ22" s="215"/>
      <c r="EK22" s="215"/>
      <c r="EL22" s="215"/>
      <c r="EM22" s="215"/>
    </row>
    <row r="23" spans="1:153" s="137" customFormat="1" ht="15" customHeight="1" x14ac:dyDescent="0.25">
      <c r="B23" s="140" t="s">
        <v>240</v>
      </c>
      <c r="C23" s="140"/>
      <c r="D23" s="140"/>
      <c r="E23" s="140"/>
      <c r="F23" s="973" t="s">
        <v>242</v>
      </c>
      <c r="G23" s="974"/>
      <c r="H23" s="974"/>
      <c r="I23" s="974"/>
      <c r="J23" s="974"/>
      <c r="K23" s="974"/>
      <c r="L23" s="974"/>
      <c r="AG23" s="215"/>
      <c r="AH23" s="215"/>
      <c r="BA23" s="215"/>
      <c r="BB23" s="215"/>
      <c r="BS23" s="215"/>
      <c r="BT23" s="215"/>
      <c r="CI23" s="215"/>
      <c r="CJ23" s="215"/>
      <c r="CW23" s="215"/>
      <c r="CX23" s="215"/>
      <c r="DI23" s="215"/>
      <c r="DJ23" s="215"/>
      <c r="DS23" s="215"/>
      <c r="DT23" s="215"/>
      <c r="EA23" s="215"/>
      <c r="EB23" s="215"/>
      <c r="EG23" s="215"/>
      <c r="EH23" s="215"/>
      <c r="EJ23" s="215"/>
      <c r="EK23" s="215"/>
      <c r="EL23" s="215"/>
      <c r="EM23" s="215"/>
    </row>
    <row r="24" spans="1:153" s="137" customFormat="1" ht="15" customHeight="1" x14ac:dyDescent="0.25">
      <c r="AG24" s="215"/>
      <c r="AH24" s="215"/>
      <c r="BA24" s="215"/>
      <c r="BB24" s="215"/>
      <c r="BS24" s="215"/>
      <c r="BT24" s="215"/>
      <c r="CI24" s="215"/>
      <c r="CJ24" s="215"/>
      <c r="CW24" s="215"/>
      <c r="CX24" s="215"/>
      <c r="DI24" s="215"/>
      <c r="DJ24" s="215"/>
      <c r="DS24" s="215"/>
      <c r="DT24" s="215"/>
      <c r="EA24" s="215"/>
      <c r="EB24" s="215"/>
      <c r="EG24" s="215"/>
      <c r="EH24" s="215"/>
      <c r="EJ24" s="215"/>
      <c r="EK24" s="215"/>
      <c r="EL24" s="215"/>
      <c r="EM24" s="215"/>
    </row>
    <row r="25" spans="1:153" s="58" customFormat="1" ht="15" customHeight="1" x14ac:dyDescent="0.3">
      <c r="A25" s="18"/>
      <c r="B25" s="1046" t="s">
        <v>47</v>
      </c>
      <c r="C25" s="1046"/>
      <c r="D25" s="1046"/>
      <c r="E25" s="1046"/>
      <c r="F25" s="953" t="s">
        <v>134</v>
      </c>
      <c r="G25" s="954"/>
      <c r="H25" s="954"/>
      <c r="I25" s="954"/>
      <c r="J25" s="954"/>
      <c r="K25" s="955"/>
      <c r="L25" s="953" t="s">
        <v>134</v>
      </c>
      <c r="M25" s="954"/>
      <c r="N25" s="954"/>
      <c r="O25" s="954"/>
      <c r="P25" s="954"/>
      <c r="Q25" s="954"/>
      <c r="R25" s="954"/>
      <c r="S25" s="954"/>
      <c r="T25" s="954"/>
      <c r="U25" s="954"/>
      <c r="V25" s="954"/>
      <c r="W25" s="954"/>
      <c r="X25" s="954"/>
      <c r="Y25" s="954"/>
      <c r="Z25" s="954"/>
      <c r="AA25" s="954"/>
      <c r="AB25" s="954"/>
      <c r="AC25" s="954"/>
      <c r="AD25" s="954"/>
      <c r="AE25" s="954"/>
      <c r="AF25" s="954"/>
      <c r="AG25" s="955"/>
      <c r="AH25" s="953" t="s">
        <v>134</v>
      </c>
      <c r="AI25" s="954"/>
      <c r="AJ25" s="954"/>
      <c r="AK25" s="954"/>
      <c r="AL25" s="954"/>
      <c r="AM25" s="954"/>
      <c r="AN25" s="954"/>
      <c r="AO25" s="954"/>
      <c r="AP25" s="954"/>
      <c r="AQ25" s="954"/>
      <c r="AR25" s="954"/>
      <c r="AS25" s="954"/>
      <c r="AT25" s="954"/>
      <c r="AU25" s="954"/>
      <c r="AV25" s="954"/>
      <c r="AW25" s="954"/>
      <c r="AX25" s="954"/>
      <c r="AY25" s="954"/>
      <c r="AZ25" s="954"/>
      <c r="BA25" s="955"/>
      <c r="BB25" s="953" t="s">
        <v>134</v>
      </c>
      <c r="BC25" s="954"/>
      <c r="BD25" s="954"/>
      <c r="BE25" s="954"/>
      <c r="BF25" s="954"/>
      <c r="BG25" s="954"/>
      <c r="BH25" s="954"/>
      <c r="BI25" s="954"/>
      <c r="BJ25" s="954"/>
      <c r="BK25" s="954"/>
      <c r="BL25" s="954"/>
      <c r="BM25" s="954"/>
      <c r="BN25" s="954"/>
      <c r="BO25" s="954"/>
      <c r="BP25" s="954"/>
      <c r="BQ25" s="954"/>
      <c r="BR25" s="954"/>
      <c r="BS25" s="955"/>
      <c r="BT25" s="953" t="s">
        <v>134</v>
      </c>
      <c r="BU25" s="954"/>
      <c r="BV25" s="954"/>
      <c r="BW25" s="954"/>
      <c r="BX25" s="954"/>
      <c r="BY25" s="954"/>
      <c r="BZ25" s="954"/>
      <c r="CA25" s="954"/>
      <c r="CB25" s="954"/>
      <c r="CC25" s="954"/>
      <c r="CD25" s="954"/>
      <c r="CE25" s="954"/>
      <c r="CF25" s="954"/>
      <c r="CG25" s="954"/>
      <c r="CH25" s="954"/>
      <c r="CI25" s="955"/>
      <c r="CJ25" s="953" t="s">
        <v>134</v>
      </c>
      <c r="CK25" s="954"/>
      <c r="CL25" s="954"/>
      <c r="CM25" s="954"/>
      <c r="CN25" s="954"/>
      <c r="CO25" s="954"/>
      <c r="CP25" s="954"/>
      <c r="CQ25" s="954"/>
      <c r="CR25" s="954"/>
      <c r="CS25" s="954"/>
      <c r="CT25" s="954"/>
      <c r="CU25" s="954"/>
      <c r="CV25" s="954"/>
      <c r="CW25" s="955"/>
      <c r="CX25" s="953" t="s">
        <v>134</v>
      </c>
      <c r="CY25" s="954"/>
      <c r="CZ25" s="954"/>
      <c r="DA25" s="954"/>
      <c r="DB25" s="954"/>
      <c r="DC25" s="954"/>
      <c r="DD25" s="954"/>
      <c r="DE25" s="954"/>
      <c r="DF25" s="954"/>
      <c r="DG25" s="954"/>
      <c r="DH25" s="954"/>
      <c r="DI25" s="954"/>
      <c r="DJ25" s="954" t="s">
        <v>134</v>
      </c>
      <c r="DK25" s="954"/>
      <c r="DL25" s="954"/>
      <c r="DM25" s="954"/>
      <c r="DN25" s="954"/>
      <c r="DO25" s="954"/>
      <c r="DP25" s="954"/>
      <c r="DQ25" s="954"/>
      <c r="DR25" s="954"/>
      <c r="DS25" s="954"/>
      <c r="DT25" s="954" t="s">
        <v>134</v>
      </c>
      <c r="DU25" s="954"/>
      <c r="DV25" s="954"/>
      <c r="DW25" s="954"/>
      <c r="DX25" s="954"/>
      <c r="DY25" s="954"/>
      <c r="DZ25" s="954"/>
      <c r="EA25" s="955"/>
      <c r="EB25" s="953" t="s">
        <v>134</v>
      </c>
      <c r="EC25" s="954"/>
      <c r="ED25" s="954"/>
      <c r="EE25" s="954"/>
      <c r="EF25" s="954"/>
      <c r="EG25" s="955"/>
      <c r="EH25" s="953" t="s">
        <v>134</v>
      </c>
      <c r="EI25" s="954"/>
      <c r="EJ25" s="954"/>
      <c r="EK25" s="953" t="s">
        <v>134</v>
      </c>
      <c r="EL25" s="980"/>
      <c r="EM25" s="1109" t="s">
        <v>190</v>
      </c>
      <c r="EN25" s="1110"/>
      <c r="EO25" s="1110"/>
      <c r="EP25" s="1110"/>
      <c r="EQ25" s="1111"/>
      <c r="ER25" s="570" t="s">
        <v>191</v>
      </c>
    </row>
    <row r="26" spans="1:153" s="58" customFormat="1" ht="15" customHeight="1" x14ac:dyDescent="0.25">
      <c r="A26" s="42"/>
      <c r="B26" s="1047"/>
      <c r="C26" s="1047"/>
      <c r="D26" s="1047"/>
      <c r="E26" s="1047"/>
      <c r="F26" s="975" t="s">
        <v>233</v>
      </c>
      <c r="G26" s="975" t="s">
        <v>231</v>
      </c>
      <c r="H26" s="975" t="s">
        <v>232</v>
      </c>
      <c r="I26" s="975" t="s">
        <v>199</v>
      </c>
      <c r="J26" s="975" t="s">
        <v>48</v>
      </c>
      <c r="K26" s="975" t="s">
        <v>892</v>
      </c>
      <c r="L26" s="978" t="s">
        <v>135</v>
      </c>
      <c r="M26" s="979"/>
      <c r="N26" s="978" t="s">
        <v>136</v>
      </c>
      <c r="O26" s="979"/>
      <c r="P26" s="978" t="s">
        <v>137</v>
      </c>
      <c r="Q26" s="979"/>
      <c r="R26" s="978" t="s">
        <v>138</v>
      </c>
      <c r="S26" s="979"/>
      <c r="T26" s="978" t="s">
        <v>139</v>
      </c>
      <c r="U26" s="979"/>
      <c r="V26" s="978" t="s">
        <v>140</v>
      </c>
      <c r="W26" s="979"/>
      <c r="X26" s="978" t="s">
        <v>141</v>
      </c>
      <c r="Y26" s="979"/>
      <c r="Z26" s="978" t="s">
        <v>142</v>
      </c>
      <c r="AA26" s="979"/>
      <c r="AB26" s="978" t="s">
        <v>143</v>
      </c>
      <c r="AC26" s="979"/>
      <c r="AD26" s="978" t="s">
        <v>144</v>
      </c>
      <c r="AE26" s="979"/>
      <c r="AF26" s="978" t="s">
        <v>666</v>
      </c>
      <c r="AG26" s="979"/>
      <c r="AH26" s="978" t="s">
        <v>145</v>
      </c>
      <c r="AI26" s="979"/>
      <c r="AJ26" s="978" t="s">
        <v>146</v>
      </c>
      <c r="AK26" s="979"/>
      <c r="AL26" s="978" t="s">
        <v>147</v>
      </c>
      <c r="AM26" s="979"/>
      <c r="AN26" s="978" t="s">
        <v>148</v>
      </c>
      <c r="AO26" s="979"/>
      <c r="AP26" s="978" t="s">
        <v>149</v>
      </c>
      <c r="AQ26" s="979"/>
      <c r="AR26" s="978" t="s">
        <v>150</v>
      </c>
      <c r="AS26" s="979"/>
      <c r="AT26" s="978" t="s">
        <v>151</v>
      </c>
      <c r="AU26" s="979"/>
      <c r="AV26" s="978" t="s">
        <v>152</v>
      </c>
      <c r="AW26" s="979"/>
      <c r="AX26" s="978" t="s">
        <v>153</v>
      </c>
      <c r="AY26" s="979"/>
      <c r="AZ26" s="978" t="s">
        <v>669</v>
      </c>
      <c r="BA26" s="979"/>
      <c r="BB26" s="978" t="s">
        <v>156</v>
      </c>
      <c r="BC26" s="979"/>
      <c r="BD26" s="978" t="s">
        <v>155</v>
      </c>
      <c r="BE26" s="979"/>
      <c r="BF26" s="978" t="s">
        <v>154</v>
      </c>
      <c r="BG26" s="979"/>
      <c r="BH26" s="978" t="s">
        <v>157</v>
      </c>
      <c r="BI26" s="979"/>
      <c r="BJ26" s="978" t="s">
        <v>158</v>
      </c>
      <c r="BK26" s="979"/>
      <c r="BL26" s="978" t="s">
        <v>159</v>
      </c>
      <c r="BM26" s="979"/>
      <c r="BN26" s="978" t="s">
        <v>160</v>
      </c>
      <c r="BO26" s="979"/>
      <c r="BP26" s="978" t="s">
        <v>161</v>
      </c>
      <c r="BQ26" s="979"/>
      <c r="BR26" s="978" t="s">
        <v>670</v>
      </c>
      <c r="BS26" s="979"/>
      <c r="BT26" s="978" t="s">
        <v>162</v>
      </c>
      <c r="BU26" s="979"/>
      <c r="BV26" s="978" t="s">
        <v>163</v>
      </c>
      <c r="BW26" s="979"/>
      <c r="BX26" s="978" t="s">
        <v>164</v>
      </c>
      <c r="BY26" s="979"/>
      <c r="BZ26" s="978" t="s">
        <v>165</v>
      </c>
      <c r="CA26" s="979"/>
      <c r="CB26" s="978" t="s">
        <v>166</v>
      </c>
      <c r="CC26" s="979"/>
      <c r="CD26" s="978" t="s">
        <v>167</v>
      </c>
      <c r="CE26" s="979"/>
      <c r="CF26" s="978" t="s">
        <v>168</v>
      </c>
      <c r="CG26" s="979"/>
      <c r="CH26" s="978" t="s">
        <v>671</v>
      </c>
      <c r="CI26" s="979"/>
      <c r="CJ26" s="978" t="s">
        <v>169</v>
      </c>
      <c r="CK26" s="979"/>
      <c r="CL26" s="978" t="s">
        <v>170</v>
      </c>
      <c r="CM26" s="979"/>
      <c r="CN26" s="978" t="s">
        <v>171</v>
      </c>
      <c r="CO26" s="979"/>
      <c r="CP26" s="978" t="s">
        <v>172</v>
      </c>
      <c r="CQ26" s="979"/>
      <c r="CR26" s="978" t="s">
        <v>173</v>
      </c>
      <c r="CS26" s="979"/>
      <c r="CT26" s="978" t="s">
        <v>174</v>
      </c>
      <c r="CU26" s="979"/>
      <c r="CV26" s="978" t="s">
        <v>672</v>
      </c>
      <c r="CW26" s="979"/>
      <c r="CX26" s="978" t="s">
        <v>175</v>
      </c>
      <c r="CY26" s="979"/>
      <c r="CZ26" s="978" t="s">
        <v>176</v>
      </c>
      <c r="DA26" s="979"/>
      <c r="DB26" s="978" t="s">
        <v>177</v>
      </c>
      <c r="DC26" s="979"/>
      <c r="DD26" s="978" t="s">
        <v>178</v>
      </c>
      <c r="DE26" s="979"/>
      <c r="DF26" s="978" t="s">
        <v>179</v>
      </c>
      <c r="DG26" s="979"/>
      <c r="DH26" s="978" t="s">
        <v>673</v>
      </c>
      <c r="DI26" s="979"/>
      <c r="DJ26" s="978" t="s">
        <v>180</v>
      </c>
      <c r="DK26" s="979"/>
      <c r="DL26" s="978" t="s">
        <v>181</v>
      </c>
      <c r="DM26" s="979"/>
      <c r="DN26" s="978" t="s">
        <v>182</v>
      </c>
      <c r="DO26" s="979"/>
      <c r="DP26" s="978" t="s">
        <v>183</v>
      </c>
      <c r="DQ26" s="979"/>
      <c r="DR26" s="978" t="s">
        <v>674</v>
      </c>
      <c r="DS26" s="979"/>
      <c r="DT26" s="978" t="s">
        <v>184</v>
      </c>
      <c r="DU26" s="979"/>
      <c r="DV26" s="978" t="s">
        <v>185</v>
      </c>
      <c r="DW26" s="979"/>
      <c r="DX26" s="978" t="s">
        <v>186</v>
      </c>
      <c r="DY26" s="979"/>
      <c r="DZ26" s="978" t="s">
        <v>675</v>
      </c>
      <c r="EA26" s="979"/>
      <c r="EB26" s="978" t="s">
        <v>187</v>
      </c>
      <c r="EC26" s="979"/>
      <c r="ED26" s="978" t="s">
        <v>188</v>
      </c>
      <c r="EE26" s="979"/>
      <c r="EF26" s="978" t="s">
        <v>676</v>
      </c>
      <c r="EG26" s="979"/>
      <c r="EH26" s="351" t="s">
        <v>189</v>
      </c>
      <c r="EI26" s="978" t="s">
        <v>677</v>
      </c>
      <c r="EJ26" s="979"/>
      <c r="EK26" s="978" t="s">
        <v>678</v>
      </c>
      <c r="EL26" s="979"/>
      <c r="EM26" s="1042" t="s">
        <v>233</v>
      </c>
      <c r="EN26" s="975" t="s">
        <v>231</v>
      </c>
      <c r="EO26" s="975" t="s">
        <v>232</v>
      </c>
      <c r="EP26" s="975" t="s">
        <v>199</v>
      </c>
      <c r="EQ26" s="1044" t="s">
        <v>48</v>
      </c>
      <c r="ER26" s="1039" t="s">
        <v>200</v>
      </c>
      <c r="ES26" s="343"/>
    </row>
    <row r="27" spans="1:153" s="58" customFormat="1" ht="15" customHeight="1" x14ac:dyDescent="0.25">
      <c r="A27" s="20"/>
      <c r="B27" s="1048"/>
      <c r="C27" s="1048"/>
      <c r="D27" s="1048"/>
      <c r="E27" s="1048"/>
      <c r="F27" s="976"/>
      <c r="G27" s="976"/>
      <c r="H27" s="976"/>
      <c r="I27" s="976"/>
      <c r="J27" s="976"/>
      <c r="K27" s="976"/>
      <c r="L27" s="349" t="s">
        <v>229</v>
      </c>
      <c r="M27" s="349" t="s">
        <v>230</v>
      </c>
      <c r="N27" s="349" t="s">
        <v>229</v>
      </c>
      <c r="O27" s="349" t="s">
        <v>230</v>
      </c>
      <c r="P27" s="349" t="s">
        <v>229</v>
      </c>
      <c r="Q27" s="349" t="s">
        <v>230</v>
      </c>
      <c r="R27" s="349" t="s">
        <v>229</v>
      </c>
      <c r="S27" s="349" t="s">
        <v>230</v>
      </c>
      <c r="T27" s="349" t="s">
        <v>229</v>
      </c>
      <c r="U27" s="349" t="s">
        <v>230</v>
      </c>
      <c r="V27" s="349" t="s">
        <v>229</v>
      </c>
      <c r="W27" s="349" t="s">
        <v>230</v>
      </c>
      <c r="X27" s="349" t="s">
        <v>229</v>
      </c>
      <c r="Y27" s="349" t="s">
        <v>230</v>
      </c>
      <c r="Z27" s="349" t="s">
        <v>229</v>
      </c>
      <c r="AA27" s="349" t="s">
        <v>230</v>
      </c>
      <c r="AB27" s="349" t="s">
        <v>229</v>
      </c>
      <c r="AC27" s="349" t="s">
        <v>230</v>
      </c>
      <c r="AD27" s="349" t="s">
        <v>229</v>
      </c>
      <c r="AE27" s="578" t="s">
        <v>230</v>
      </c>
      <c r="AF27" s="349" t="s">
        <v>667</v>
      </c>
      <c r="AG27" s="349" t="s">
        <v>668</v>
      </c>
      <c r="AH27" s="349" t="s">
        <v>229</v>
      </c>
      <c r="AI27" s="349" t="s">
        <v>230</v>
      </c>
      <c r="AJ27" s="349" t="s">
        <v>229</v>
      </c>
      <c r="AK27" s="349" t="s">
        <v>230</v>
      </c>
      <c r="AL27" s="349" t="s">
        <v>229</v>
      </c>
      <c r="AM27" s="349" t="s">
        <v>230</v>
      </c>
      <c r="AN27" s="349" t="s">
        <v>229</v>
      </c>
      <c r="AO27" s="349" t="s">
        <v>230</v>
      </c>
      <c r="AP27" s="349" t="s">
        <v>229</v>
      </c>
      <c r="AQ27" s="349" t="s">
        <v>230</v>
      </c>
      <c r="AR27" s="349" t="s">
        <v>229</v>
      </c>
      <c r="AS27" s="349" t="s">
        <v>230</v>
      </c>
      <c r="AT27" s="349" t="s">
        <v>229</v>
      </c>
      <c r="AU27" s="349" t="s">
        <v>230</v>
      </c>
      <c r="AV27" s="349" t="s">
        <v>229</v>
      </c>
      <c r="AW27" s="349" t="s">
        <v>230</v>
      </c>
      <c r="AX27" s="349" t="s">
        <v>229</v>
      </c>
      <c r="AY27" s="578" t="s">
        <v>230</v>
      </c>
      <c r="AZ27" s="349" t="s">
        <v>667</v>
      </c>
      <c r="BA27" s="349" t="s">
        <v>668</v>
      </c>
      <c r="BB27" s="349" t="s">
        <v>229</v>
      </c>
      <c r="BC27" s="349" t="s">
        <v>230</v>
      </c>
      <c r="BD27" s="349" t="s">
        <v>229</v>
      </c>
      <c r="BE27" s="349" t="s">
        <v>230</v>
      </c>
      <c r="BF27" s="349" t="s">
        <v>229</v>
      </c>
      <c r="BG27" s="349" t="s">
        <v>230</v>
      </c>
      <c r="BH27" s="349" t="s">
        <v>229</v>
      </c>
      <c r="BI27" s="349" t="s">
        <v>230</v>
      </c>
      <c r="BJ27" s="349" t="s">
        <v>229</v>
      </c>
      <c r="BK27" s="349" t="s">
        <v>230</v>
      </c>
      <c r="BL27" s="349" t="s">
        <v>229</v>
      </c>
      <c r="BM27" s="349" t="s">
        <v>230</v>
      </c>
      <c r="BN27" s="349" t="s">
        <v>229</v>
      </c>
      <c r="BO27" s="349" t="s">
        <v>230</v>
      </c>
      <c r="BP27" s="349" t="s">
        <v>229</v>
      </c>
      <c r="BQ27" s="578" t="s">
        <v>230</v>
      </c>
      <c r="BR27" s="349" t="s">
        <v>667</v>
      </c>
      <c r="BS27" s="349" t="s">
        <v>668</v>
      </c>
      <c r="BT27" s="349" t="s">
        <v>229</v>
      </c>
      <c r="BU27" s="349" t="s">
        <v>230</v>
      </c>
      <c r="BV27" s="349" t="s">
        <v>229</v>
      </c>
      <c r="BW27" s="349" t="s">
        <v>230</v>
      </c>
      <c r="BX27" s="349" t="s">
        <v>229</v>
      </c>
      <c r="BY27" s="349" t="s">
        <v>230</v>
      </c>
      <c r="BZ27" s="349" t="s">
        <v>229</v>
      </c>
      <c r="CA27" s="349" t="s">
        <v>230</v>
      </c>
      <c r="CB27" s="349" t="s">
        <v>229</v>
      </c>
      <c r="CC27" s="349" t="s">
        <v>230</v>
      </c>
      <c r="CD27" s="349" t="s">
        <v>229</v>
      </c>
      <c r="CE27" s="349" t="s">
        <v>230</v>
      </c>
      <c r="CF27" s="349" t="s">
        <v>229</v>
      </c>
      <c r="CG27" s="578" t="s">
        <v>230</v>
      </c>
      <c r="CH27" s="349" t="s">
        <v>667</v>
      </c>
      <c r="CI27" s="349" t="s">
        <v>668</v>
      </c>
      <c r="CJ27" s="349" t="s">
        <v>229</v>
      </c>
      <c r="CK27" s="349" t="s">
        <v>230</v>
      </c>
      <c r="CL27" s="349" t="s">
        <v>229</v>
      </c>
      <c r="CM27" s="349" t="s">
        <v>230</v>
      </c>
      <c r="CN27" s="349" t="s">
        <v>229</v>
      </c>
      <c r="CO27" s="349" t="s">
        <v>230</v>
      </c>
      <c r="CP27" s="349" t="s">
        <v>229</v>
      </c>
      <c r="CQ27" s="349" t="s">
        <v>230</v>
      </c>
      <c r="CR27" s="349" t="s">
        <v>229</v>
      </c>
      <c r="CS27" s="349" t="s">
        <v>230</v>
      </c>
      <c r="CT27" s="349" t="s">
        <v>229</v>
      </c>
      <c r="CU27" s="578" t="s">
        <v>230</v>
      </c>
      <c r="CV27" s="349" t="s">
        <v>667</v>
      </c>
      <c r="CW27" s="349" t="s">
        <v>668</v>
      </c>
      <c r="CX27" s="349" t="s">
        <v>229</v>
      </c>
      <c r="CY27" s="349" t="s">
        <v>230</v>
      </c>
      <c r="CZ27" s="349" t="s">
        <v>229</v>
      </c>
      <c r="DA27" s="349" t="s">
        <v>230</v>
      </c>
      <c r="DB27" s="349" t="s">
        <v>229</v>
      </c>
      <c r="DC27" s="349" t="s">
        <v>230</v>
      </c>
      <c r="DD27" s="349" t="s">
        <v>229</v>
      </c>
      <c r="DE27" s="349" t="s">
        <v>230</v>
      </c>
      <c r="DF27" s="349" t="s">
        <v>229</v>
      </c>
      <c r="DG27" s="578" t="s">
        <v>230</v>
      </c>
      <c r="DH27" s="349" t="s">
        <v>667</v>
      </c>
      <c r="DI27" s="349" t="s">
        <v>668</v>
      </c>
      <c r="DJ27" s="349" t="s">
        <v>229</v>
      </c>
      <c r="DK27" s="349" t="s">
        <v>230</v>
      </c>
      <c r="DL27" s="349" t="s">
        <v>229</v>
      </c>
      <c r="DM27" s="349" t="s">
        <v>230</v>
      </c>
      <c r="DN27" s="349" t="s">
        <v>229</v>
      </c>
      <c r="DO27" s="349" t="s">
        <v>230</v>
      </c>
      <c r="DP27" s="349" t="s">
        <v>229</v>
      </c>
      <c r="DQ27" s="578" t="s">
        <v>230</v>
      </c>
      <c r="DR27" s="349" t="s">
        <v>667</v>
      </c>
      <c r="DS27" s="349" t="s">
        <v>668</v>
      </c>
      <c r="DT27" s="349" t="s">
        <v>229</v>
      </c>
      <c r="DU27" s="349" t="s">
        <v>230</v>
      </c>
      <c r="DV27" s="349" t="s">
        <v>229</v>
      </c>
      <c r="DW27" s="349" t="s">
        <v>230</v>
      </c>
      <c r="DX27" s="349" t="s">
        <v>229</v>
      </c>
      <c r="DY27" s="578" t="s">
        <v>230</v>
      </c>
      <c r="DZ27" s="349" t="s">
        <v>667</v>
      </c>
      <c r="EA27" s="349" t="s">
        <v>668</v>
      </c>
      <c r="EB27" s="349" t="s">
        <v>229</v>
      </c>
      <c r="EC27" s="349" t="s">
        <v>230</v>
      </c>
      <c r="ED27" s="349" t="s">
        <v>229</v>
      </c>
      <c r="EE27" s="578" t="s">
        <v>230</v>
      </c>
      <c r="EF27" s="349" t="s">
        <v>667</v>
      </c>
      <c r="EG27" s="349" t="s">
        <v>668</v>
      </c>
      <c r="EH27" s="352" t="s">
        <v>229</v>
      </c>
      <c r="EI27" s="349" t="s">
        <v>667</v>
      </c>
      <c r="EJ27" s="349" t="s">
        <v>668</v>
      </c>
      <c r="EK27" s="349" t="s">
        <v>667</v>
      </c>
      <c r="EL27" s="349" t="s">
        <v>668</v>
      </c>
      <c r="EM27" s="1043"/>
      <c r="EN27" s="976"/>
      <c r="EO27" s="976"/>
      <c r="EP27" s="976"/>
      <c r="EQ27" s="1045"/>
      <c r="ER27" s="1040"/>
      <c r="ES27" s="343"/>
    </row>
    <row r="28" spans="1:153" s="59" customFormat="1" ht="15" customHeight="1" x14ac:dyDescent="0.25">
      <c r="A28" s="20"/>
      <c r="B28" s="99" t="s">
        <v>21</v>
      </c>
      <c r="C28" s="99"/>
      <c r="D28" s="99"/>
      <c r="E28" s="99"/>
      <c r="F28" s="155"/>
      <c r="G28" s="155"/>
      <c r="H28" s="155"/>
      <c r="I28" s="153"/>
      <c r="J28" s="154"/>
      <c r="K28" s="154"/>
      <c r="L28" s="154"/>
      <c r="M28" s="154"/>
      <c r="N28" s="154"/>
      <c r="O28" s="154"/>
      <c r="P28" s="154"/>
      <c r="Q28" s="154"/>
      <c r="R28" s="154"/>
      <c r="S28" s="154"/>
      <c r="T28" s="154"/>
      <c r="U28" s="154"/>
      <c r="V28" s="154"/>
      <c r="W28" s="154"/>
      <c r="X28" s="154"/>
      <c r="Y28" s="154"/>
      <c r="Z28" s="154"/>
      <c r="AA28" s="154"/>
      <c r="AB28" s="154"/>
      <c r="AC28" s="154"/>
      <c r="AD28" s="154"/>
      <c r="AE28" s="797"/>
      <c r="AF28" s="154"/>
      <c r="AG28" s="154"/>
      <c r="AH28" s="154"/>
      <c r="AI28" s="154"/>
      <c r="AJ28" s="154"/>
      <c r="AK28" s="154"/>
      <c r="AL28" s="154"/>
      <c r="AM28" s="154"/>
      <c r="AN28" s="154"/>
      <c r="AO28" s="154"/>
      <c r="AP28" s="154"/>
      <c r="AQ28" s="154"/>
      <c r="AR28" s="154"/>
      <c r="AS28" s="154"/>
      <c r="AT28" s="154"/>
      <c r="AU28" s="154"/>
      <c r="AV28" s="154"/>
      <c r="AW28" s="154"/>
      <c r="AX28" s="154"/>
      <c r="AY28" s="797"/>
      <c r="AZ28" s="154"/>
      <c r="BA28" s="154"/>
      <c r="BB28" s="154"/>
      <c r="BC28" s="154"/>
      <c r="BD28" s="154"/>
      <c r="BE28" s="154"/>
      <c r="BF28" s="154"/>
      <c r="BG28" s="154"/>
      <c r="BH28" s="154"/>
      <c r="BI28" s="154"/>
      <c r="BJ28" s="154"/>
      <c r="BK28" s="154"/>
      <c r="BL28" s="154"/>
      <c r="BM28" s="154"/>
      <c r="BN28" s="154"/>
      <c r="BO28" s="154"/>
      <c r="BP28" s="154"/>
      <c r="BQ28" s="797"/>
      <c r="BR28" s="154"/>
      <c r="BS28" s="154"/>
      <c r="BT28" s="154"/>
      <c r="BU28" s="154"/>
      <c r="BV28" s="154"/>
      <c r="BW28" s="154"/>
      <c r="BX28" s="154"/>
      <c r="BY28" s="154"/>
      <c r="BZ28" s="154"/>
      <c r="CA28" s="154"/>
      <c r="CB28" s="154"/>
      <c r="CC28" s="154"/>
      <c r="CD28" s="154"/>
      <c r="CE28" s="154"/>
      <c r="CF28" s="154"/>
      <c r="CG28" s="797"/>
      <c r="CH28" s="154"/>
      <c r="CI28" s="154"/>
      <c r="CJ28" s="154"/>
      <c r="CK28" s="154"/>
      <c r="CL28" s="154"/>
      <c r="CM28" s="154"/>
      <c r="CN28" s="154"/>
      <c r="CO28" s="154"/>
      <c r="CP28" s="154"/>
      <c r="CQ28" s="154"/>
      <c r="CR28" s="154"/>
      <c r="CS28" s="154"/>
      <c r="CT28" s="154"/>
      <c r="CU28" s="797"/>
      <c r="CV28" s="154"/>
      <c r="CW28" s="154"/>
      <c r="CX28" s="154"/>
      <c r="CY28" s="154"/>
      <c r="CZ28" s="154"/>
      <c r="DA28" s="154"/>
      <c r="DB28" s="154"/>
      <c r="DC28" s="154"/>
      <c r="DD28" s="154"/>
      <c r="DE28" s="154"/>
      <c r="DF28" s="154"/>
      <c r="DG28" s="797"/>
      <c r="DH28" s="154"/>
      <c r="DI28" s="154"/>
      <c r="DJ28" s="154"/>
      <c r="DK28" s="154"/>
      <c r="DL28" s="154"/>
      <c r="DM28" s="154"/>
      <c r="DN28" s="154"/>
      <c r="DO28" s="154"/>
      <c r="DP28" s="154"/>
      <c r="DQ28" s="797"/>
      <c r="DR28" s="154"/>
      <c r="DS28" s="154"/>
      <c r="DT28" s="154"/>
      <c r="DU28" s="154"/>
      <c r="DV28" s="154"/>
      <c r="DW28" s="154"/>
      <c r="DX28" s="154"/>
      <c r="DY28" s="797"/>
      <c r="DZ28" s="154"/>
      <c r="EA28" s="154"/>
      <c r="EB28" s="154"/>
      <c r="EC28" s="154"/>
      <c r="ED28" s="154"/>
      <c r="EE28" s="797"/>
      <c r="EF28" s="154"/>
      <c r="EG28" s="154"/>
      <c r="EH28" s="165"/>
      <c r="EI28" s="154"/>
      <c r="EJ28" s="154"/>
      <c r="EK28" s="154"/>
      <c r="EL28" s="154"/>
      <c r="EM28" s="315"/>
      <c r="EN28" s="156"/>
      <c r="EO28" s="156"/>
      <c r="EP28" s="154"/>
      <c r="EQ28" s="165"/>
      <c r="ER28" s="571"/>
      <c r="ES28" s="339"/>
    </row>
    <row r="29" spans="1:153" s="59" customFormat="1" ht="15" customHeight="1" x14ac:dyDescent="0.25">
      <c r="A29" s="20"/>
      <c r="B29" s="48" t="s">
        <v>22</v>
      </c>
      <c r="C29" s="48"/>
      <c r="D29" s="48"/>
      <c r="E29" s="48"/>
      <c r="F29" s="155"/>
      <c r="G29" s="155"/>
      <c r="H29" s="155"/>
      <c r="I29" s="155"/>
      <c r="J29" s="156"/>
      <c r="K29" s="156"/>
      <c r="L29" s="156"/>
      <c r="M29" s="156"/>
      <c r="N29" s="156"/>
      <c r="O29" s="156"/>
      <c r="P29" s="156"/>
      <c r="Q29" s="156"/>
      <c r="R29" s="156"/>
      <c r="S29" s="156"/>
      <c r="T29" s="156"/>
      <c r="U29" s="156"/>
      <c r="V29" s="156"/>
      <c r="W29" s="156"/>
      <c r="X29" s="156"/>
      <c r="Y29" s="156"/>
      <c r="Z29" s="156"/>
      <c r="AA29" s="156"/>
      <c r="AB29" s="156"/>
      <c r="AC29" s="156"/>
      <c r="AD29" s="156"/>
      <c r="AE29" s="798"/>
      <c r="AF29" s="156"/>
      <c r="AG29" s="156"/>
      <c r="AH29" s="156"/>
      <c r="AI29" s="156"/>
      <c r="AJ29" s="156"/>
      <c r="AK29" s="156"/>
      <c r="AL29" s="156"/>
      <c r="AM29" s="156"/>
      <c r="AN29" s="156"/>
      <c r="AO29" s="156"/>
      <c r="AP29" s="156"/>
      <c r="AQ29" s="156"/>
      <c r="AR29" s="156"/>
      <c r="AS29" s="156"/>
      <c r="AT29" s="156"/>
      <c r="AU29" s="156"/>
      <c r="AV29" s="156"/>
      <c r="AW29" s="156"/>
      <c r="AX29" s="156"/>
      <c r="AY29" s="798"/>
      <c r="AZ29" s="156"/>
      <c r="BA29" s="156"/>
      <c r="BB29" s="156"/>
      <c r="BC29" s="156"/>
      <c r="BD29" s="156"/>
      <c r="BE29" s="156"/>
      <c r="BF29" s="156"/>
      <c r="BG29" s="156"/>
      <c r="BH29" s="156"/>
      <c r="BI29" s="156"/>
      <c r="BJ29" s="156"/>
      <c r="BK29" s="156"/>
      <c r="BL29" s="156"/>
      <c r="BM29" s="156"/>
      <c r="BN29" s="156"/>
      <c r="BO29" s="156"/>
      <c r="BP29" s="156"/>
      <c r="BQ29" s="798"/>
      <c r="BR29" s="156"/>
      <c r="BS29" s="156"/>
      <c r="BT29" s="156"/>
      <c r="BU29" s="156"/>
      <c r="BV29" s="156"/>
      <c r="BW29" s="156"/>
      <c r="BX29" s="156"/>
      <c r="BY29" s="156"/>
      <c r="BZ29" s="156"/>
      <c r="CA29" s="156"/>
      <c r="CB29" s="156"/>
      <c r="CC29" s="156"/>
      <c r="CD29" s="156"/>
      <c r="CE29" s="156"/>
      <c r="CF29" s="156"/>
      <c r="CG29" s="798"/>
      <c r="CH29" s="156"/>
      <c r="CI29" s="156"/>
      <c r="CJ29" s="156"/>
      <c r="CK29" s="156"/>
      <c r="CL29" s="156"/>
      <c r="CM29" s="156"/>
      <c r="CN29" s="156"/>
      <c r="CO29" s="156"/>
      <c r="CP29" s="156"/>
      <c r="CQ29" s="156"/>
      <c r="CR29" s="156"/>
      <c r="CS29" s="156"/>
      <c r="CT29" s="156"/>
      <c r="CU29" s="798"/>
      <c r="CV29" s="156"/>
      <c r="CW29" s="156"/>
      <c r="CX29" s="156"/>
      <c r="CY29" s="156"/>
      <c r="CZ29" s="156"/>
      <c r="DA29" s="156"/>
      <c r="DB29" s="156"/>
      <c r="DC29" s="156"/>
      <c r="DD29" s="156"/>
      <c r="DE29" s="156"/>
      <c r="DF29" s="156"/>
      <c r="DG29" s="798"/>
      <c r="DH29" s="156"/>
      <c r="DI29" s="156"/>
      <c r="DJ29" s="156"/>
      <c r="DK29" s="156"/>
      <c r="DL29" s="156"/>
      <c r="DM29" s="156"/>
      <c r="DN29" s="156"/>
      <c r="DO29" s="156"/>
      <c r="DP29" s="156"/>
      <c r="DQ29" s="798"/>
      <c r="DR29" s="156"/>
      <c r="DS29" s="156"/>
      <c r="DT29" s="156"/>
      <c r="DU29" s="156"/>
      <c r="DV29" s="156"/>
      <c r="DW29" s="156"/>
      <c r="DX29" s="156"/>
      <c r="DY29" s="798"/>
      <c r="DZ29" s="156"/>
      <c r="EA29" s="156"/>
      <c r="EB29" s="156"/>
      <c r="EC29" s="156"/>
      <c r="ED29" s="156"/>
      <c r="EE29" s="798"/>
      <c r="EF29" s="156"/>
      <c r="EG29" s="156"/>
      <c r="EH29" s="166"/>
      <c r="EI29" s="156"/>
      <c r="EJ29" s="156"/>
      <c r="EK29" s="156"/>
      <c r="EL29" s="156"/>
      <c r="EM29" s="315"/>
      <c r="EN29" s="156"/>
      <c r="EO29" s="156"/>
      <c r="EP29" s="156"/>
      <c r="EQ29" s="166"/>
      <c r="ER29" s="572"/>
      <c r="ES29" s="339"/>
    </row>
    <row r="30" spans="1:153" s="59" customFormat="1" ht="15" customHeight="1" x14ac:dyDescent="0.25">
      <c r="A30" s="20"/>
      <c r="B30" s="48" t="s">
        <v>49</v>
      </c>
      <c r="C30" s="48"/>
      <c r="D30" s="48"/>
      <c r="E30" s="48"/>
      <c r="F30" s="155"/>
      <c r="G30" s="155"/>
      <c r="H30" s="155"/>
      <c r="I30" s="155"/>
      <c r="J30" s="156"/>
      <c r="K30" s="156"/>
      <c r="L30" s="156"/>
      <c r="M30" s="156"/>
      <c r="N30" s="156"/>
      <c r="O30" s="156"/>
      <c r="P30" s="156"/>
      <c r="Q30" s="156"/>
      <c r="R30" s="156"/>
      <c r="S30" s="156"/>
      <c r="T30" s="156"/>
      <c r="U30" s="156"/>
      <c r="V30" s="156"/>
      <c r="W30" s="156"/>
      <c r="X30" s="156"/>
      <c r="Y30" s="156"/>
      <c r="Z30" s="156"/>
      <c r="AA30" s="156"/>
      <c r="AB30" s="156"/>
      <c r="AC30" s="156"/>
      <c r="AD30" s="156"/>
      <c r="AE30" s="798"/>
      <c r="AF30" s="156"/>
      <c r="AG30" s="156"/>
      <c r="AH30" s="156"/>
      <c r="AI30" s="156"/>
      <c r="AJ30" s="156"/>
      <c r="AK30" s="156"/>
      <c r="AL30" s="156"/>
      <c r="AM30" s="156"/>
      <c r="AN30" s="156"/>
      <c r="AO30" s="156"/>
      <c r="AP30" s="156"/>
      <c r="AQ30" s="156"/>
      <c r="AR30" s="156"/>
      <c r="AS30" s="156"/>
      <c r="AT30" s="156"/>
      <c r="AU30" s="156"/>
      <c r="AV30" s="156"/>
      <c r="AW30" s="156"/>
      <c r="AX30" s="156"/>
      <c r="AY30" s="798"/>
      <c r="AZ30" s="156"/>
      <c r="BA30" s="156"/>
      <c r="BB30" s="156"/>
      <c r="BC30" s="156"/>
      <c r="BD30" s="156"/>
      <c r="BE30" s="156"/>
      <c r="BF30" s="156"/>
      <c r="BG30" s="156"/>
      <c r="BH30" s="156"/>
      <c r="BI30" s="156"/>
      <c r="BJ30" s="156"/>
      <c r="BK30" s="156"/>
      <c r="BL30" s="156"/>
      <c r="BM30" s="156"/>
      <c r="BN30" s="156"/>
      <c r="BO30" s="156"/>
      <c r="BP30" s="156"/>
      <c r="BQ30" s="798"/>
      <c r="BR30" s="156"/>
      <c r="BS30" s="156"/>
      <c r="BT30" s="156"/>
      <c r="BU30" s="156"/>
      <c r="BV30" s="156"/>
      <c r="BW30" s="156"/>
      <c r="BX30" s="156"/>
      <c r="BY30" s="156"/>
      <c r="BZ30" s="156"/>
      <c r="CA30" s="156"/>
      <c r="CB30" s="156"/>
      <c r="CC30" s="156"/>
      <c r="CD30" s="156"/>
      <c r="CE30" s="156"/>
      <c r="CF30" s="156"/>
      <c r="CG30" s="798"/>
      <c r="CH30" s="156"/>
      <c r="CI30" s="156"/>
      <c r="CJ30" s="156"/>
      <c r="CK30" s="156"/>
      <c r="CL30" s="156"/>
      <c r="CM30" s="156"/>
      <c r="CN30" s="156"/>
      <c r="CO30" s="156"/>
      <c r="CP30" s="156"/>
      <c r="CQ30" s="156"/>
      <c r="CR30" s="156"/>
      <c r="CS30" s="156"/>
      <c r="CT30" s="156"/>
      <c r="CU30" s="798"/>
      <c r="CV30" s="156"/>
      <c r="CW30" s="156"/>
      <c r="CX30" s="156"/>
      <c r="CY30" s="156"/>
      <c r="CZ30" s="156"/>
      <c r="DA30" s="156"/>
      <c r="DB30" s="156"/>
      <c r="DC30" s="156"/>
      <c r="DD30" s="156"/>
      <c r="DE30" s="156"/>
      <c r="DF30" s="156"/>
      <c r="DG30" s="798"/>
      <c r="DH30" s="156"/>
      <c r="DI30" s="156"/>
      <c r="DJ30" s="156"/>
      <c r="DK30" s="156"/>
      <c r="DL30" s="156"/>
      <c r="DM30" s="156"/>
      <c r="DN30" s="156"/>
      <c r="DO30" s="156"/>
      <c r="DP30" s="156"/>
      <c r="DQ30" s="798"/>
      <c r="DR30" s="156"/>
      <c r="DS30" s="156"/>
      <c r="DT30" s="156"/>
      <c r="DU30" s="156"/>
      <c r="DV30" s="156"/>
      <c r="DW30" s="156"/>
      <c r="DX30" s="156"/>
      <c r="DY30" s="798"/>
      <c r="DZ30" s="156"/>
      <c r="EA30" s="156"/>
      <c r="EB30" s="156"/>
      <c r="EC30" s="156"/>
      <c r="ED30" s="156"/>
      <c r="EE30" s="798"/>
      <c r="EF30" s="156"/>
      <c r="EG30" s="156"/>
      <c r="EH30" s="166"/>
      <c r="EI30" s="156"/>
      <c r="EJ30" s="156"/>
      <c r="EK30" s="156"/>
      <c r="EL30" s="156"/>
      <c r="EM30" s="315"/>
      <c r="EN30" s="156"/>
      <c r="EO30" s="156"/>
      <c r="EP30" s="156"/>
      <c r="EQ30" s="166"/>
      <c r="ER30" s="572"/>
      <c r="ES30" s="339"/>
    </row>
    <row r="31" spans="1:153" s="59" customFormat="1" ht="15" customHeight="1" x14ac:dyDescent="0.25">
      <c r="A31" s="20"/>
      <c r="B31" s="48" t="s">
        <v>23</v>
      </c>
      <c r="C31" s="48"/>
      <c r="D31" s="48"/>
      <c r="E31" s="48"/>
      <c r="F31" s="155"/>
      <c r="G31" s="155"/>
      <c r="H31" s="155"/>
      <c r="I31" s="155"/>
      <c r="J31" s="156"/>
      <c r="K31" s="156"/>
      <c r="L31" s="156"/>
      <c r="M31" s="156"/>
      <c r="N31" s="156"/>
      <c r="O31" s="156"/>
      <c r="P31" s="156"/>
      <c r="Q31" s="156"/>
      <c r="R31" s="156"/>
      <c r="S31" s="156"/>
      <c r="T31" s="156"/>
      <c r="U31" s="156"/>
      <c r="V31" s="156"/>
      <c r="W31" s="156"/>
      <c r="X31" s="156"/>
      <c r="Y31" s="156"/>
      <c r="Z31" s="156"/>
      <c r="AA31" s="156"/>
      <c r="AB31" s="156"/>
      <c r="AC31" s="156"/>
      <c r="AD31" s="156"/>
      <c r="AE31" s="798"/>
      <c r="AF31" s="156"/>
      <c r="AG31" s="156"/>
      <c r="AH31" s="156"/>
      <c r="AI31" s="156"/>
      <c r="AJ31" s="156"/>
      <c r="AK31" s="156"/>
      <c r="AL31" s="156"/>
      <c r="AM31" s="156"/>
      <c r="AN31" s="156"/>
      <c r="AO31" s="156"/>
      <c r="AP31" s="156"/>
      <c r="AQ31" s="156"/>
      <c r="AR31" s="156"/>
      <c r="AS31" s="156"/>
      <c r="AT31" s="156"/>
      <c r="AU31" s="156"/>
      <c r="AV31" s="156"/>
      <c r="AW31" s="156"/>
      <c r="AX31" s="156"/>
      <c r="AY31" s="798"/>
      <c r="AZ31" s="156"/>
      <c r="BA31" s="156"/>
      <c r="BB31" s="156"/>
      <c r="BC31" s="156"/>
      <c r="BD31" s="156"/>
      <c r="BE31" s="156"/>
      <c r="BF31" s="156"/>
      <c r="BG31" s="156"/>
      <c r="BH31" s="156"/>
      <c r="BI31" s="156"/>
      <c r="BJ31" s="156"/>
      <c r="BK31" s="156"/>
      <c r="BL31" s="156"/>
      <c r="BM31" s="156"/>
      <c r="BN31" s="156"/>
      <c r="BO31" s="156"/>
      <c r="BP31" s="156"/>
      <c r="BQ31" s="798"/>
      <c r="BR31" s="156"/>
      <c r="BS31" s="156"/>
      <c r="BT31" s="156"/>
      <c r="BU31" s="156"/>
      <c r="BV31" s="156"/>
      <c r="BW31" s="156"/>
      <c r="BX31" s="156"/>
      <c r="BY31" s="156"/>
      <c r="BZ31" s="156"/>
      <c r="CA31" s="156"/>
      <c r="CB31" s="156"/>
      <c r="CC31" s="156"/>
      <c r="CD31" s="156"/>
      <c r="CE31" s="156"/>
      <c r="CF31" s="156"/>
      <c r="CG31" s="798"/>
      <c r="CH31" s="156"/>
      <c r="CI31" s="156"/>
      <c r="CJ31" s="156"/>
      <c r="CK31" s="156"/>
      <c r="CL31" s="156"/>
      <c r="CM31" s="156"/>
      <c r="CN31" s="156"/>
      <c r="CO31" s="156"/>
      <c r="CP31" s="156"/>
      <c r="CQ31" s="156"/>
      <c r="CR31" s="156"/>
      <c r="CS31" s="156"/>
      <c r="CT31" s="156"/>
      <c r="CU31" s="798"/>
      <c r="CV31" s="156"/>
      <c r="CW31" s="156"/>
      <c r="CX31" s="156"/>
      <c r="CY31" s="156"/>
      <c r="CZ31" s="156"/>
      <c r="DA31" s="156"/>
      <c r="DB31" s="156"/>
      <c r="DC31" s="156"/>
      <c r="DD31" s="156"/>
      <c r="DE31" s="156"/>
      <c r="DF31" s="156"/>
      <c r="DG31" s="798"/>
      <c r="DH31" s="156"/>
      <c r="DI31" s="156"/>
      <c r="DJ31" s="156"/>
      <c r="DK31" s="156"/>
      <c r="DL31" s="156"/>
      <c r="DM31" s="156"/>
      <c r="DN31" s="156"/>
      <c r="DO31" s="156"/>
      <c r="DP31" s="156"/>
      <c r="DQ31" s="798"/>
      <c r="DR31" s="156"/>
      <c r="DS31" s="156"/>
      <c r="DT31" s="156"/>
      <c r="DU31" s="156"/>
      <c r="DV31" s="156"/>
      <c r="DW31" s="156"/>
      <c r="DX31" s="156"/>
      <c r="DY31" s="798"/>
      <c r="DZ31" s="156"/>
      <c r="EA31" s="156"/>
      <c r="EB31" s="156"/>
      <c r="EC31" s="156"/>
      <c r="ED31" s="156"/>
      <c r="EE31" s="798"/>
      <c r="EF31" s="156"/>
      <c r="EG31" s="156"/>
      <c r="EH31" s="166"/>
      <c r="EI31" s="156"/>
      <c r="EJ31" s="156"/>
      <c r="EK31" s="156"/>
      <c r="EL31" s="156"/>
      <c r="EM31" s="315"/>
      <c r="EN31" s="156"/>
      <c r="EO31" s="156"/>
      <c r="EP31" s="156"/>
      <c r="EQ31" s="166"/>
      <c r="ER31" s="572"/>
      <c r="ES31" s="339"/>
    </row>
    <row r="32" spans="1:153" s="59" customFormat="1" ht="15" customHeight="1" x14ac:dyDescent="0.25">
      <c r="A32" s="20"/>
      <c r="B32" s="48" t="s">
        <v>50</v>
      </c>
      <c r="C32" s="48"/>
      <c r="D32" s="48"/>
      <c r="E32" s="48"/>
      <c r="F32" s="155"/>
      <c r="G32" s="155"/>
      <c r="H32" s="155"/>
      <c r="I32" s="155"/>
      <c r="J32" s="156"/>
      <c r="K32" s="156"/>
      <c r="L32" s="156"/>
      <c r="M32" s="156"/>
      <c r="N32" s="156"/>
      <c r="O32" s="156"/>
      <c r="P32" s="156"/>
      <c r="Q32" s="156"/>
      <c r="R32" s="156"/>
      <c r="S32" s="156"/>
      <c r="T32" s="156"/>
      <c r="U32" s="156"/>
      <c r="V32" s="156"/>
      <c r="W32" s="156"/>
      <c r="X32" s="156"/>
      <c r="Y32" s="156"/>
      <c r="Z32" s="156"/>
      <c r="AA32" s="156"/>
      <c r="AB32" s="156"/>
      <c r="AC32" s="156"/>
      <c r="AD32" s="156"/>
      <c r="AE32" s="798"/>
      <c r="AF32" s="156"/>
      <c r="AG32" s="156"/>
      <c r="AH32" s="156"/>
      <c r="AI32" s="156"/>
      <c r="AJ32" s="156"/>
      <c r="AK32" s="156"/>
      <c r="AL32" s="156"/>
      <c r="AM32" s="156"/>
      <c r="AN32" s="156"/>
      <c r="AO32" s="156"/>
      <c r="AP32" s="156"/>
      <c r="AQ32" s="156"/>
      <c r="AR32" s="156"/>
      <c r="AS32" s="156"/>
      <c r="AT32" s="156"/>
      <c r="AU32" s="156"/>
      <c r="AV32" s="156"/>
      <c r="AW32" s="156"/>
      <c r="AX32" s="156"/>
      <c r="AY32" s="798"/>
      <c r="AZ32" s="156"/>
      <c r="BA32" s="156"/>
      <c r="BB32" s="156"/>
      <c r="BC32" s="156"/>
      <c r="BD32" s="156"/>
      <c r="BE32" s="156"/>
      <c r="BF32" s="156"/>
      <c r="BG32" s="156"/>
      <c r="BH32" s="156"/>
      <c r="BI32" s="156"/>
      <c r="BJ32" s="156"/>
      <c r="BK32" s="156"/>
      <c r="BL32" s="156"/>
      <c r="BM32" s="156"/>
      <c r="BN32" s="156"/>
      <c r="BO32" s="156"/>
      <c r="BP32" s="156"/>
      <c r="BQ32" s="798"/>
      <c r="BR32" s="156"/>
      <c r="BS32" s="156"/>
      <c r="BT32" s="156"/>
      <c r="BU32" s="156"/>
      <c r="BV32" s="156"/>
      <c r="BW32" s="156"/>
      <c r="BX32" s="156"/>
      <c r="BY32" s="156"/>
      <c r="BZ32" s="156"/>
      <c r="CA32" s="156"/>
      <c r="CB32" s="156"/>
      <c r="CC32" s="156"/>
      <c r="CD32" s="156"/>
      <c r="CE32" s="156"/>
      <c r="CF32" s="156"/>
      <c r="CG32" s="798"/>
      <c r="CH32" s="156"/>
      <c r="CI32" s="156"/>
      <c r="CJ32" s="156"/>
      <c r="CK32" s="156"/>
      <c r="CL32" s="156"/>
      <c r="CM32" s="156"/>
      <c r="CN32" s="156"/>
      <c r="CO32" s="156"/>
      <c r="CP32" s="156"/>
      <c r="CQ32" s="156"/>
      <c r="CR32" s="156"/>
      <c r="CS32" s="156"/>
      <c r="CT32" s="156"/>
      <c r="CU32" s="798"/>
      <c r="CV32" s="156"/>
      <c r="CW32" s="156"/>
      <c r="CX32" s="156"/>
      <c r="CY32" s="156"/>
      <c r="CZ32" s="156"/>
      <c r="DA32" s="156"/>
      <c r="DB32" s="156"/>
      <c r="DC32" s="156"/>
      <c r="DD32" s="156"/>
      <c r="DE32" s="156"/>
      <c r="DF32" s="156"/>
      <c r="DG32" s="798"/>
      <c r="DH32" s="156"/>
      <c r="DI32" s="156"/>
      <c r="DJ32" s="156"/>
      <c r="DK32" s="156"/>
      <c r="DL32" s="156"/>
      <c r="DM32" s="156"/>
      <c r="DN32" s="156"/>
      <c r="DO32" s="156"/>
      <c r="DP32" s="156"/>
      <c r="DQ32" s="798"/>
      <c r="DR32" s="156"/>
      <c r="DS32" s="156"/>
      <c r="DT32" s="156"/>
      <c r="DU32" s="156"/>
      <c r="DV32" s="156"/>
      <c r="DW32" s="156"/>
      <c r="DX32" s="156"/>
      <c r="DY32" s="798"/>
      <c r="DZ32" s="156"/>
      <c r="EA32" s="156"/>
      <c r="EB32" s="156"/>
      <c r="EC32" s="156"/>
      <c r="ED32" s="156"/>
      <c r="EE32" s="798"/>
      <c r="EF32" s="156"/>
      <c r="EG32" s="156"/>
      <c r="EH32" s="166"/>
      <c r="EI32" s="156"/>
      <c r="EJ32" s="156"/>
      <c r="EK32" s="156"/>
      <c r="EL32" s="156"/>
      <c r="EM32" s="315"/>
      <c r="EN32" s="156"/>
      <c r="EO32" s="156"/>
      <c r="EP32" s="156"/>
      <c r="EQ32" s="166"/>
      <c r="ER32" s="572"/>
      <c r="ES32" s="339"/>
    </row>
    <row r="33" spans="1:149" s="59" customFormat="1" ht="15" customHeight="1" x14ac:dyDescent="0.25">
      <c r="A33" s="20"/>
      <c r="B33" s="48" t="s">
        <v>51</v>
      </c>
      <c r="C33" s="48"/>
      <c r="D33" s="48"/>
      <c r="E33" s="48"/>
      <c r="F33" s="155"/>
      <c r="G33" s="155"/>
      <c r="H33" s="155"/>
      <c r="I33" s="155"/>
      <c r="J33" s="156"/>
      <c r="K33" s="156"/>
      <c r="L33" s="156"/>
      <c r="M33" s="156"/>
      <c r="N33" s="156"/>
      <c r="O33" s="156"/>
      <c r="P33" s="156"/>
      <c r="Q33" s="156"/>
      <c r="R33" s="156"/>
      <c r="S33" s="156"/>
      <c r="T33" s="156"/>
      <c r="U33" s="156"/>
      <c r="V33" s="156"/>
      <c r="W33" s="156"/>
      <c r="X33" s="156"/>
      <c r="Y33" s="156"/>
      <c r="Z33" s="156"/>
      <c r="AA33" s="156"/>
      <c r="AB33" s="156"/>
      <c r="AC33" s="156"/>
      <c r="AD33" s="156"/>
      <c r="AE33" s="798"/>
      <c r="AF33" s="156"/>
      <c r="AG33" s="156"/>
      <c r="AH33" s="156"/>
      <c r="AI33" s="156"/>
      <c r="AJ33" s="156"/>
      <c r="AK33" s="156"/>
      <c r="AL33" s="156"/>
      <c r="AM33" s="156"/>
      <c r="AN33" s="156"/>
      <c r="AO33" s="156"/>
      <c r="AP33" s="156"/>
      <c r="AQ33" s="156"/>
      <c r="AR33" s="156"/>
      <c r="AS33" s="156"/>
      <c r="AT33" s="156"/>
      <c r="AU33" s="156"/>
      <c r="AV33" s="156"/>
      <c r="AW33" s="156"/>
      <c r="AX33" s="156"/>
      <c r="AY33" s="798"/>
      <c r="AZ33" s="156"/>
      <c r="BA33" s="156"/>
      <c r="BB33" s="156"/>
      <c r="BC33" s="156"/>
      <c r="BD33" s="156"/>
      <c r="BE33" s="156"/>
      <c r="BF33" s="156"/>
      <c r="BG33" s="156"/>
      <c r="BH33" s="156"/>
      <c r="BI33" s="156"/>
      <c r="BJ33" s="156"/>
      <c r="BK33" s="156"/>
      <c r="BL33" s="156"/>
      <c r="BM33" s="156"/>
      <c r="BN33" s="156"/>
      <c r="BO33" s="156"/>
      <c r="BP33" s="156"/>
      <c r="BQ33" s="798"/>
      <c r="BR33" s="156"/>
      <c r="BS33" s="156"/>
      <c r="BT33" s="156"/>
      <c r="BU33" s="156"/>
      <c r="BV33" s="156"/>
      <c r="BW33" s="156"/>
      <c r="BX33" s="156"/>
      <c r="BY33" s="156"/>
      <c r="BZ33" s="156"/>
      <c r="CA33" s="156"/>
      <c r="CB33" s="156"/>
      <c r="CC33" s="156"/>
      <c r="CD33" s="156"/>
      <c r="CE33" s="156"/>
      <c r="CF33" s="156"/>
      <c r="CG33" s="798"/>
      <c r="CH33" s="156"/>
      <c r="CI33" s="156"/>
      <c r="CJ33" s="156"/>
      <c r="CK33" s="156"/>
      <c r="CL33" s="156"/>
      <c r="CM33" s="156"/>
      <c r="CN33" s="156"/>
      <c r="CO33" s="156"/>
      <c r="CP33" s="156"/>
      <c r="CQ33" s="156"/>
      <c r="CR33" s="156"/>
      <c r="CS33" s="156"/>
      <c r="CT33" s="156"/>
      <c r="CU33" s="798"/>
      <c r="CV33" s="156"/>
      <c r="CW33" s="156"/>
      <c r="CX33" s="156"/>
      <c r="CY33" s="156"/>
      <c r="CZ33" s="156"/>
      <c r="DA33" s="156"/>
      <c r="DB33" s="156"/>
      <c r="DC33" s="156"/>
      <c r="DD33" s="156"/>
      <c r="DE33" s="156"/>
      <c r="DF33" s="156"/>
      <c r="DG33" s="798"/>
      <c r="DH33" s="156"/>
      <c r="DI33" s="156"/>
      <c r="DJ33" s="156"/>
      <c r="DK33" s="156"/>
      <c r="DL33" s="156"/>
      <c r="DM33" s="156"/>
      <c r="DN33" s="156"/>
      <c r="DO33" s="156"/>
      <c r="DP33" s="156"/>
      <c r="DQ33" s="798"/>
      <c r="DR33" s="156"/>
      <c r="DS33" s="156"/>
      <c r="DT33" s="156"/>
      <c r="DU33" s="156"/>
      <c r="DV33" s="156"/>
      <c r="DW33" s="156"/>
      <c r="DX33" s="156"/>
      <c r="DY33" s="798"/>
      <c r="DZ33" s="156"/>
      <c r="EA33" s="156"/>
      <c r="EB33" s="156"/>
      <c r="EC33" s="156"/>
      <c r="ED33" s="156"/>
      <c r="EE33" s="798"/>
      <c r="EF33" s="156"/>
      <c r="EG33" s="156"/>
      <c r="EH33" s="166"/>
      <c r="EI33" s="156"/>
      <c r="EJ33" s="156"/>
      <c r="EK33" s="156"/>
      <c r="EL33" s="156"/>
      <c r="EM33" s="315"/>
      <c r="EN33" s="156"/>
      <c r="EO33" s="156"/>
      <c r="EP33" s="156"/>
      <c r="EQ33" s="166"/>
      <c r="ER33" s="572"/>
      <c r="ES33" s="339"/>
    </row>
    <row r="34" spans="1:149" s="59" customFormat="1" ht="15" customHeight="1" x14ac:dyDescent="0.25">
      <c r="A34" s="20"/>
      <c r="B34" s="48" t="s">
        <v>52</v>
      </c>
      <c r="C34" s="48"/>
      <c r="D34" s="48"/>
      <c r="E34" s="48"/>
      <c r="F34" s="155"/>
      <c r="G34" s="155"/>
      <c r="H34" s="155"/>
      <c r="I34" s="155"/>
      <c r="J34" s="156"/>
      <c r="K34" s="156"/>
      <c r="L34" s="156"/>
      <c r="M34" s="156"/>
      <c r="N34" s="156"/>
      <c r="O34" s="156"/>
      <c r="P34" s="156"/>
      <c r="Q34" s="156"/>
      <c r="R34" s="156"/>
      <c r="S34" s="156"/>
      <c r="T34" s="156"/>
      <c r="U34" s="156"/>
      <c r="V34" s="156"/>
      <c r="W34" s="156"/>
      <c r="X34" s="156"/>
      <c r="Y34" s="156"/>
      <c r="Z34" s="156"/>
      <c r="AA34" s="156"/>
      <c r="AB34" s="156"/>
      <c r="AC34" s="156"/>
      <c r="AD34" s="156"/>
      <c r="AE34" s="798"/>
      <c r="AF34" s="156"/>
      <c r="AG34" s="156"/>
      <c r="AH34" s="156"/>
      <c r="AI34" s="156"/>
      <c r="AJ34" s="156"/>
      <c r="AK34" s="156"/>
      <c r="AL34" s="156"/>
      <c r="AM34" s="156"/>
      <c r="AN34" s="156"/>
      <c r="AO34" s="156"/>
      <c r="AP34" s="156"/>
      <c r="AQ34" s="156"/>
      <c r="AR34" s="156"/>
      <c r="AS34" s="156"/>
      <c r="AT34" s="156"/>
      <c r="AU34" s="156"/>
      <c r="AV34" s="156"/>
      <c r="AW34" s="156"/>
      <c r="AX34" s="156"/>
      <c r="AY34" s="798"/>
      <c r="AZ34" s="156"/>
      <c r="BA34" s="156"/>
      <c r="BB34" s="156"/>
      <c r="BC34" s="156"/>
      <c r="BD34" s="156"/>
      <c r="BE34" s="156"/>
      <c r="BF34" s="156"/>
      <c r="BG34" s="156"/>
      <c r="BH34" s="156"/>
      <c r="BI34" s="156"/>
      <c r="BJ34" s="156"/>
      <c r="BK34" s="156"/>
      <c r="BL34" s="156"/>
      <c r="BM34" s="156"/>
      <c r="BN34" s="156"/>
      <c r="BO34" s="156"/>
      <c r="BP34" s="156"/>
      <c r="BQ34" s="798"/>
      <c r="BR34" s="156"/>
      <c r="BS34" s="156"/>
      <c r="BT34" s="156"/>
      <c r="BU34" s="156"/>
      <c r="BV34" s="156"/>
      <c r="BW34" s="156"/>
      <c r="BX34" s="156"/>
      <c r="BY34" s="156"/>
      <c r="BZ34" s="156"/>
      <c r="CA34" s="156"/>
      <c r="CB34" s="156"/>
      <c r="CC34" s="156"/>
      <c r="CD34" s="156"/>
      <c r="CE34" s="156"/>
      <c r="CF34" s="156"/>
      <c r="CG34" s="798"/>
      <c r="CH34" s="156"/>
      <c r="CI34" s="156"/>
      <c r="CJ34" s="156"/>
      <c r="CK34" s="156"/>
      <c r="CL34" s="156"/>
      <c r="CM34" s="156"/>
      <c r="CN34" s="156"/>
      <c r="CO34" s="156"/>
      <c r="CP34" s="156"/>
      <c r="CQ34" s="156"/>
      <c r="CR34" s="156"/>
      <c r="CS34" s="156"/>
      <c r="CT34" s="156"/>
      <c r="CU34" s="798"/>
      <c r="CV34" s="156"/>
      <c r="CW34" s="156"/>
      <c r="CX34" s="156"/>
      <c r="CY34" s="156"/>
      <c r="CZ34" s="156"/>
      <c r="DA34" s="156"/>
      <c r="DB34" s="156"/>
      <c r="DC34" s="156"/>
      <c r="DD34" s="156"/>
      <c r="DE34" s="156"/>
      <c r="DF34" s="156"/>
      <c r="DG34" s="798"/>
      <c r="DH34" s="156"/>
      <c r="DI34" s="156"/>
      <c r="DJ34" s="156"/>
      <c r="DK34" s="156"/>
      <c r="DL34" s="156"/>
      <c r="DM34" s="156"/>
      <c r="DN34" s="156"/>
      <c r="DO34" s="156"/>
      <c r="DP34" s="156"/>
      <c r="DQ34" s="798"/>
      <c r="DR34" s="156"/>
      <c r="DS34" s="156"/>
      <c r="DT34" s="156"/>
      <c r="DU34" s="156"/>
      <c r="DV34" s="156"/>
      <c r="DW34" s="156"/>
      <c r="DX34" s="156"/>
      <c r="DY34" s="798"/>
      <c r="DZ34" s="156"/>
      <c r="EA34" s="156"/>
      <c r="EB34" s="156"/>
      <c r="EC34" s="156"/>
      <c r="ED34" s="156"/>
      <c r="EE34" s="798"/>
      <c r="EF34" s="156"/>
      <c r="EG34" s="156"/>
      <c r="EH34" s="166"/>
      <c r="EI34" s="156"/>
      <c r="EJ34" s="156"/>
      <c r="EK34" s="156"/>
      <c r="EL34" s="156"/>
      <c r="EM34" s="315"/>
      <c r="EN34" s="156"/>
      <c r="EO34" s="156"/>
      <c r="EP34" s="156"/>
      <c r="EQ34" s="166"/>
      <c r="ER34" s="572"/>
      <c r="ES34" s="339"/>
    </row>
    <row r="35" spans="1:149" s="59" customFormat="1" ht="15" customHeight="1" x14ac:dyDescent="0.25">
      <c r="A35" s="20"/>
      <c r="B35" s="48" t="s">
        <v>53</v>
      </c>
      <c r="C35" s="48"/>
      <c r="D35" s="48"/>
      <c r="E35" s="48"/>
      <c r="F35" s="155"/>
      <c r="G35" s="155"/>
      <c r="H35" s="155"/>
      <c r="I35" s="155"/>
      <c r="J35" s="156"/>
      <c r="K35" s="156"/>
      <c r="L35" s="156"/>
      <c r="M35" s="156"/>
      <c r="N35" s="156"/>
      <c r="O35" s="156"/>
      <c r="P35" s="156"/>
      <c r="Q35" s="156"/>
      <c r="R35" s="156"/>
      <c r="S35" s="156"/>
      <c r="T35" s="156"/>
      <c r="U35" s="156"/>
      <c r="V35" s="156"/>
      <c r="W35" s="156"/>
      <c r="X35" s="156"/>
      <c r="Y35" s="156"/>
      <c r="Z35" s="156"/>
      <c r="AA35" s="156"/>
      <c r="AB35" s="156"/>
      <c r="AC35" s="156"/>
      <c r="AD35" s="156"/>
      <c r="AE35" s="798"/>
      <c r="AF35" s="156"/>
      <c r="AG35" s="156"/>
      <c r="AH35" s="156"/>
      <c r="AI35" s="156"/>
      <c r="AJ35" s="156"/>
      <c r="AK35" s="156"/>
      <c r="AL35" s="156"/>
      <c r="AM35" s="156"/>
      <c r="AN35" s="156"/>
      <c r="AO35" s="156"/>
      <c r="AP35" s="156"/>
      <c r="AQ35" s="156"/>
      <c r="AR35" s="156"/>
      <c r="AS35" s="156"/>
      <c r="AT35" s="156"/>
      <c r="AU35" s="156"/>
      <c r="AV35" s="156"/>
      <c r="AW35" s="156"/>
      <c r="AX35" s="156"/>
      <c r="AY35" s="798"/>
      <c r="AZ35" s="156"/>
      <c r="BA35" s="156"/>
      <c r="BB35" s="156"/>
      <c r="BC35" s="156"/>
      <c r="BD35" s="156"/>
      <c r="BE35" s="156"/>
      <c r="BF35" s="156"/>
      <c r="BG35" s="156"/>
      <c r="BH35" s="156"/>
      <c r="BI35" s="156"/>
      <c r="BJ35" s="156"/>
      <c r="BK35" s="156"/>
      <c r="BL35" s="156"/>
      <c r="BM35" s="156"/>
      <c r="BN35" s="156"/>
      <c r="BO35" s="156"/>
      <c r="BP35" s="156"/>
      <c r="BQ35" s="798"/>
      <c r="BR35" s="156"/>
      <c r="BS35" s="156"/>
      <c r="BT35" s="156"/>
      <c r="BU35" s="156"/>
      <c r="BV35" s="156"/>
      <c r="BW35" s="156"/>
      <c r="BX35" s="156"/>
      <c r="BY35" s="156"/>
      <c r="BZ35" s="156"/>
      <c r="CA35" s="156"/>
      <c r="CB35" s="156"/>
      <c r="CC35" s="156"/>
      <c r="CD35" s="156"/>
      <c r="CE35" s="156"/>
      <c r="CF35" s="156"/>
      <c r="CG35" s="798"/>
      <c r="CH35" s="156"/>
      <c r="CI35" s="156"/>
      <c r="CJ35" s="156"/>
      <c r="CK35" s="156"/>
      <c r="CL35" s="156"/>
      <c r="CM35" s="156"/>
      <c r="CN35" s="156"/>
      <c r="CO35" s="156"/>
      <c r="CP35" s="156"/>
      <c r="CQ35" s="156"/>
      <c r="CR35" s="156"/>
      <c r="CS35" s="156"/>
      <c r="CT35" s="156"/>
      <c r="CU35" s="798"/>
      <c r="CV35" s="156"/>
      <c r="CW35" s="156"/>
      <c r="CX35" s="156"/>
      <c r="CY35" s="156"/>
      <c r="CZ35" s="156"/>
      <c r="DA35" s="156"/>
      <c r="DB35" s="156"/>
      <c r="DC35" s="156"/>
      <c r="DD35" s="156"/>
      <c r="DE35" s="156"/>
      <c r="DF35" s="156"/>
      <c r="DG35" s="798"/>
      <c r="DH35" s="156"/>
      <c r="DI35" s="156"/>
      <c r="DJ35" s="156"/>
      <c r="DK35" s="156"/>
      <c r="DL35" s="156"/>
      <c r="DM35" s="156"/>
      <c r="DN35" s="156"/>
      <c r="DO35" s="156"/>
      <c r="DP35" s="156"/>
      <c r="DQ35" s="798"/>
      <c r="DR35" s="156"/>
      <c r="DS35" s="156"/>
      <c r="DT35" s="156"/>
      <c r="DU35" s="156"/>
      <c r="DV35" s="156"/>
      <c r="DW35" s="156"/>
      <c r="DX35" s="156"/>
      <c r="DY35" s="798"/>
      <c r="DZ35" s="156"/>
      <c r="EA35" s="156"/>
      <c r="EB35" s="156"/>
      <c r="EC35" s="156"/>
      <c r="ED35" s="156"/>
      <c r="EE35" s="798"/>
      <c r="EF35" s="156"/>
      <c r="EG35" s="156"/>
      <c r="EH35" s="166"/>
      <c r="EI35" s="156"/>
      <c r="EJ35" s="156"/>
      <c r="EK35" s="156"/>
      <c r="EL35" s="156"/>
      <c r="EM35" s="315"/>
      <c r="EN35" s="156"/>
      <c r="EO35" s="156"/>
      <c r="EP35" s="156"/>
      <c r="EQ35" s="166"/>
      <c r="ER35" s="572"/>
      <c r="ES35" s="339"/>
    </row>
    <row r="36" spans="1:149" s="59" customFormat="1" ht="15" customHeight="1" x14ac:dyDescent="0.25">
      <c r="A36" s="20"/>
      <c r="B36" s="48" t="s">
        <v>54</v>
      </c>
      <c r="C36" s="48"/>
      <c r="D36" s="48"/>
      <c r="E36" s="48"/>
      <c r="F36" s="155"/>
      <c r="G36" s="155"/>
      <c r="H36" s="155"/>
      <c r="I36" s="155"/>
      <c r="J36" s="156"/>
      <c r="K36" s="156"/>
      <c r="L36" s="156"/>
      <c r="M36" s="156"/>
      <c r="N36" s="156"/>
      <c r="O36" s="156"/>
      <c r="P36" s="156"/>
      <c r="Q36" s="156"/>
      <c r="R36" s="156"/>
      <c r="S36" s="156"/>
      <c r="T36" s="156"/>
      <c r="U36" s="156"/>
      <c r="V36" s="156"/>
      <c r="W36" s="156"/>
      <c r="X36" s="156"/>
      <c r="Y36" s="156"/>
      <c r="Z36" s="156"/>
      <c r="AA36" s="156"/>
      <c r="AB36" s="156"/>
      <c r="AC36" s="156"/>
      <c r="AD36" s="156"/>
      <c r="AE36" s="798"/>
      <c r="AF36" s="156"/>
      <c r="AG36" s="156"/>
      <c r="AH36" s="156"/>
      <c r="AI36" s="156"/>
      <c r="AJ36" s="156"/>
      <c r="AK36" s="156"/>
      <c r="AL36" s="156"/>
      <c r="AM36" s="156"/>
      <c r="AN36" s="156"/>
      <c r="AO36" s="156"/>
      <c r="AP36" s="156"/>
      <c r="AQ36" s="156"/>
      <c r="AR36" s="156"/>
      <c r="AS36" s="156"/>
      <c r="AT36" s="156"/>
      <c r="AU36" s="156"/>
      <c r="AV36" s="156"/>
      <c r="AW36" s="156"/>
      <c r="AX36" s="156"/>
      <c r="AY36" s="798"/>
      <c r="AZ36" s="156"/>
      <c r="BA36" s="156"/>
      <c r="BB36" s="156"/>
      <c r="BC36" s="156"/>
      <c r="BD36" s="156"/>
      <c r="BE36" s="156"/>
      <c r="BF36" s="156"/>
      <c r="BG36" s="156"/>
      <c r="BH36" s="156"/>
      <c r="BI36" s="156"/>
      <c r="BJ36" s="156"/>
      <c r="BK36" s="156"/>
      <c r="BL36" s="156"/>
      <c r="BM36" s="156"/>
      <c r="BN36" s="156"/>
      <c r="BO36" s="156"/>
      <c r="BP36" s="156"/>
      <c r="BQ36" s="798"/>
      <c r="BR36" s="156"/>
      <c r="BS36" s="156"/>
      <c r="BT36" s="156"/>
      <c r="BU36" s="156"/>
      <c r="BV36" s="156"/>
      <c r="BW36" s="156"/>
      <c r="BX36" s="156"/>
      <c r="BY36" s="156"/>
      <c r="BZ36" s="156"/>
      <c r="CA36" s="156"/>
      <c r="CB36" s="156"/>
      <c r="CC36" s="156"/>
      <c r="CD36" s="156"/>
      <c r="CE36" s="156"/>
      <c r="CF36" s="156"/>
      <c r="CG36" s="798"/>
      <c r="CH36" s="156"/>
      <c r="CI36" s="156"/>
      <c r="CJ36" s="156"/>
      <c r="CK36" s="156"/>
      <c r="CL36" s="156"/>
      <c r="CM36" s="156"/>
      <c r="CN36" s="156"/>
      <c r="CO36" s="156"/>
      <c r="CP36" s="156"/>
      <c r="CQ36" s="156"/>
      <c r="CR36" s="156"/>
      <c r="CS36" s="156"/>
      <c r="CT36" s="156"/>
      <c r="CU36" s="798"/>
      <c r="CV36" s="156"/>
      <c r="CW36" s="156"/>
      <c r="CX36" s="156"/>
      <c r="CY36" s="156"/>
      <c r="CZ36" s="156"/>
      <c r="DA36" s="156"/>
      <c r="DB36" s="156"/>
      <c r="DC36" s="156"/>
      <c r="DD36" s="156"/>
      <c r="DE36" s="156"/>
      <c r="DF36" s="156"/>
      <c r="DG36" s="798"/>
      <c r="DH36" s="156"/>
      <c r="DI36" s="156"/>
      <c r="DJ36" s="156"/>
      <c r="DK36" s="156"/>
      <c r="DL36" s="156"/>
      <c r="DM36" s="156"/>
      <c r="DN36" s="156"/>
      <c r="DO36" s="156"/>
      <c r="DP36" s="156"/>
      <c r="DQ36" s="798"/>
      <c r="DR36" s="156"/>
      <c r="DS36" s="156"/>
      <c r="DT36" s="156"/>
      <c r="DU36" s="156"/>
      <c r="DV36" s="156"/>
      <c r="DW36" s="156"/>
      <c r="DX36" s="156"/>
      <c r="DY36" s="798"/>
      <c r="DZ36" s="156"/>
      <c r="EA36" s="156"/>
      <c r="EB36" s="156"/>
      <c r="EC36" s="156"/>
      <c r="ED36" s="156"/>
      <c r="EE36" s="798"/>
      <c r="EF36" s="156"/>
      <c r="EG36" s="156"/>
      <c r="EH36" s="166"/>
      <c r="EI36" s="156"/>
      <c r="EJ36" s="156"/>
      <c r="EK36" s="156"/>
      <c r="EL36" s="156"/>
      <c r="EM36" s="315"/>
      <c r="EN36" s="156"/>
      <c r="EO36" s="156"/>
      <c r="EP36" s="156"/>
      <c r="EQ36" s="166"/>
      <c r="ER36" s="572"/>
      <c r="ES36" s="339"/>
    </row>
    <row r="37" spans="1:149" s="59" customFormat="1" ht="15" customHeight="1" x14ac:dyDescent="0.25">
      <c r="A37" s="20"/>
      <c r="B37" s="48" t="s">
        <v>55</v>
      </c>
      <c r="C37" s="48"/>
      <c r="D37" s="48"/>
      <c r="E37" s="48"/>
      <c r="F37" s="155"/>
      <c r="G37" s="155"/>
      <c r="H37" s="155"/>
      <c r="I37" s="155"/>
      <c r="J37" s="156"/>
      <c r="K37" s="156"/>
      <c r="L37" s="156"/>
      <c r="M37" s="156"/>
      <c r="N37" s="156"/>
      <c r="O37" s="156"/>
      <c r="P37" s="156"/>
      <c r="Q37" s="156"/>
      <c r="R37" s="156"/>
      <c r="S37" s="156"/>
      <c r="T37" s="156"/>
      <c r="U37" s="156"/>
      <c r="V37" s="156"/>
      <c r="W37" s="156"/>
      <c r="X37" s="156"/>
      <c r="Y37" s="156"/>
      <c r="Z37" s="156"/>
      <c r="AA37" s="156"/>
      <c r="AB37" s="156"/>
      <c r="AC37" s="156"/>
      <c r="AD37" s="156"/>
      <c r="AE37" s="798"/>
      <c r="AF37" s="156"/>
      <c r="AG37" s="156"/>
      <c r="AH37" s="156"/>
      <c r="AI37" s="156"/>
      <c r="AJ37" s="156"/>
      <c r="AK37" s="156"/>
      <c r="AL37" s="156"/>
      <c r="AM37" s="156"/>
      <c r="AN37" s="156"/>
      <c r="AO37" s="156"/>
      <c r="AP37" s="156"/>
      <c r="AQ37" s="156"/>
      <c r="AR37" s="156"/>
      <c r="AS37" s="156"/>
      <c r="AT37" s="156"/>
      <c r="AU37" s="156"/>
      <c r="AV37" s="156"/>
      <c r="AW37" s="156"/>
      <c r="AX37" s="156"/>
      <c r="AY37" s="798"/>
      <c r="AZ37" s="156"/>
      <c r="BA37" s="156"/>
      <c r="BB37" s="156"/>
      <c r="BC37" s="156"/>
      <c r="BD37" s="156"/>
      <c r="BE37" s="156"/>
      <c r="BF37" s="156"/>
      <c r="BG37" s="156"/>
      <c r="BH37" s="156"/>
      <c r="BI37" s="156"/>
      <c r="BJ37" s="156"/>
      <c r="BK37" s="156"/>
      <c r="BL37" s="156"/>
      <c r="BM37" s="156"/>
      <c r="BN37" s="156"/>
      <c r="BO37" s="156"/>
      <c r="BP37" s="156"/>
      <c r="BQ37" s="798"/>
      <c r="BR37" s="156"/>
      <c r="BS37" s="156"/>
      <c r="BT37" s="156"/>
      <c r="BU37" s="156"/>
      <c r="BV37" s="156"/>
      <c r="BW37" s="156"/>
      <c r="BX37" s="156"/>
      <c r="BY37" s="156"/>
      <c r="BZ37" s="156"/>
      <c r="CA37" s="156"/>
      <c r="CB37" s="156"/>
      <c r="CC37" s="156"/>
      <c r="CD37" s="156"/>
      <c r="CE37" s="156"/>
      <c r="CF37" s="156"/>
      <c r="CG37" s="798"/>
      <c r="CH37" s="156"/>
      <c r="CI37" s="156"/>
      <c r="CJ37" s="156"/>
      <c r="CK37" s="156"/>
      <c r="CL37" s="156"/>
      <c r="CM37" s="156"/>
      <c r="CN37" s="156"/>
      <c r="CO37" s="156"/>
      <c r="CP37" s="156"/>
      <c r="CQ37" s="156"/>
      <c r="CR37" s="156"/>
      <c r="CS37" s="156"/>
      <c r="CT37" s="156"/>
      <c r="CU37" s="798"/>
      <c r="CV37" s="156"/>
      <c r="CW37" s="156"/>
      <c r="CX37" s="156"/>
      <c r="CY37" s="156"/>
      <c r="CZ37" s="156"/>
      <c r="DA37" s="156"/>
      <c r="DB37" s="156"/>
      <c r="DC37" s="156"/>
      <c r="DD37" s="156"/>
      <c r="DE37" s="156"/>
      <c r="DF37" s="156"/>
      <c r="DG37" s="798"/>
      <c r="DH37" s="156"/>
      <c r="DI37" s="156"/>
      <c r="DJ37" s="156"/>
      <c r="DK37" s="156"/>
      <c r="DL37" s="156"/>
      <c r="DM37" s="156"/>
      <c r="DN37" s="156"/>
      <c r="DO37" s="156"/>
      <c r="DP37" s="156"/>
      <c r="DQ37" s="798"/>
      <c r="DR37" s="156"/>
      <c r="DS37" s="156"/>
      <c r="DT37" s="156"/>
      <c r="DU37" s="156"/>
      <c r="DV37" s="156"/>
      <c r="DW37" s="156"/>
      <c r="DX37" s="156"/>
      <c r="DY37" s="798"/>
      <c r="DZ37" s="156"/>
      <c r="EA37" s="156"/>
      <c r="EB37" s="156"/>
      <c r="EC37" s="156"/>
      <c r="ED37" s="156"/>
      <c r="EE37" s="798"/>
      <c r="EF37" s="156"/>
      <c r="EG37" s="156"/>
      <c r="EH37" s="166"/>
      <c r="EI37" s="156"/>
      <c r="EJ37" s="156"/>
      <c r="EK37" s="156"/>
      <c r="EL37" s="156"/>
      <c r="EM37" s="315"/>
      <c r="EN37" s="156"/>
      <c r="EO37" s="156"/>
      <c r="EP37" s="156"/>
      <c r="EQ37" s="166"/>
      <c r="ER37" s="572"/>
      <c r="ES37" s="339"/>
    </row>
    <row r="38" spans="1:149" s="59" customFormat="1" ht="15" customHeight="1" x14ac:dyDescent="0.25">
      <c r="A38" s="20"/>
      <c r="B38" s="48" t="s">
        <v>56</v>
      </c>
      <c r="C38" s="48"/>
      <c r="D38" s="48"/>
      <c r="E38" s="48"/>
      <c r="F38" s="155"/>
      <c r="G38" s="155"/>
      <c r="H38" s="155"/>
      <c r="I38" s="155"/>
      <c r="J38" s="156"/>
      <c r="K38" s="156"/>
      <c r="L38" s="156"/>
      <c r="M38" s="156"/>
      <c r="N38" s="156"/>
      <c r="O38" s="156"/>
      <c r="P38" s="156"/>
      <c r="Q38" s="156"/>
      <c r="R38" s="156"/>
      <c r="S38" s="156"/>
      <c r="T38" s="156"/>
      <c r="U38" s="156"/>
      <c r="V38" s="156"/>
      <c r="W38" s="156"/>
      <c r="X38" s="156"/>
      <c r="Y38" s="156"/>
      <c r="Z38" s="156"/>
      <c r="AA38" s="156"/>
      <c r="AB38" s="156"/>
      <c r="AC38" s="156"/>
      <c r="AD38" s="156"/>
      <c r="AE38" s="798"/>
      <c r="AF38" s="156"/>
      <c r="AG38" s="156"/>
      <c r="AH38" s="156"/>
      <c r="AI38" s="156"/>
      <c r="AJ38" s="156"/>
      <c r="AK38" s="156"/>
      <c r="AL38" s="156"/>
      <c r="AM38" s="156"/>
      <c r="AN38" s="156"/>
      <c r="AO38" s="156"/>
      <c r="AP38" s="156"/>
      <c r="AQ38" s="156"/>
      <c r="AR38" s="156"/>
      <c r="AS38" s="156"/>
      <c r="AT38" s="156"/>
      <c r="AU38" s="156"/>
      <c r="AV38" s="156"/>
      <c r="AW38" s="156"/>
      <c r="AX38" s="156"/>
      <c r="AY38" s="798"/>
      <c r="AZ38" s="156"/>
      <c r="BA38" s="156"/>
      <c r="BB38" s="156"/>
      <c r="BC38" s="156"/>
      <c r="BD38" s="156"/>
      <c r="BE38" s="156"/>
      <c r="BF38" s="156"/>
      <c r="BG38" s="156"/>
      <c r="BH38" s="156"/>
      <c r="BI38" s="156"/>
      <c r="BJ38" s="156"/>
      <c r="BK38" s="156"/>
      <c r="BL38" s="156"/>
      <c r="BM38" s="156"/>
      <c r="BN38" s="156"/>
      <c r="BO38" s="156"/>
      <c r="BP38" s="156"/>
      <c r="BQ38" s="798"/>
      <c r="BR38" s="156"/>
      <c r="BS38" s="156"/>
      <c r="BT38" s="156"/>
      <c r="BU38" s="156"/>
      <c r="BV38" s="156"/>
      <c r="BW38" s="156"/>
      <c r="BX38" s="156"/>
      <c r="BY38" s="156"/>
      <c r="BZ38" s="156"/>
      <c r="CA38" s="156"/>
      <c r="CB38" s="156"/>
      <c r="CC38" s="156"/>
      <c r="CD38" s="156"/>
      <c r="CE38" s="156"/>
      <c r="CF38" s="156"/>
      <c r="CG38" s="798"/>
      <c r="CH38" s="156"/>
      <c r="CI38" s="156"/>
      <c r="CJ38" s="156"/>
      <c r="CK38" s="156"/>
      <c r="CL38" s="156"/>
      <c r="CM38" s="156"/>
      <c r="CN38" s="156"/>
      <c r="CO38" s="156"/>
      <c r="CP38" s="156"/>
      <c r="CQ38" s="156"/>
      <c r="CR38" s="156"/>
      <c r="CS38" s="156"/>
      <c r="CT38" s="156"/>
      <c r="CU38" s="798"/>
      <c r="CV38" s="156"/>
      <c r="CW38" s="156"/>
      <c r="CX38" s="156"/>
      <c r="CY38" s="156"/>
      <c r="CZ38" s="156"/>
      <c r="DA38" s="156"/>
      <c r="DB38" s="156"/>
      <c r="DC38" s="156"/>
      <c r="DD38" s="156"/>
      <c r="DE38" s="156"/>
      <c r="DF38" s="156"/>
      <c r="DG38" s="798"/>
      <c r="DH38" s="156"/>
      <c r="DI38" s="156"/>
      <c r="DJ38" s="156"/>
      <c r="DK38" s="156"/>
      <c r="DL38" s="156"/>
      <c r="DM38" s="156"/>
      <c r="DN38" s="156"/>
      <c r="DO38" s="156"/>
      <c r="DP38" s="156"/>
      <c r="DQ38" s="798"/>
      <c r="DR38" s="156"/>
      <c r="DS38" s="156"/>
      <c r="DT38" s="156"/>
      <c r="DU38" s="156"/>
      <c r="DV38" s="156"/>
      <c r="DW38" s="156"/>
      <c r="DX38" s="156"/>
      <c r="DY38" s="798"/>
      <c r="DZ38" s="156"/>
      <c r="EA38" s="156"/>
      <c r="EB38" s="156"/>
      <c r="EC38" s="156"/>
      <c r="ED38" s="156"/>
      <c r="EE38" s="798"/>
      <c r="EF38" s="156"/>
      <c r="EG38" s="156"/>
      <c r="EH38" s="166"/>
      <c r="EI38" s="156"/>
      <c r="EJ38" s="156"/>
      <c r="EK38" s="156"/>
      <c r="EL38" s="156"/>
      <c r="EM38" s="315"/>
      <c r="EN38" s="156"/>
      <c r="EO38" s="156"/>
      <c r="EP38" s="156"/>
      <c r="EQ38" s="166"/>
      <c r="ER38" s="572"/>
      <c r="ES38" s="339"/>
    </row>
    <row r="39" spans="1:149" s="59" customFormat="1" ht="15.75" customHeight="1" x14ac:dyDescent="0.25">
      <c r="A39" s="20"/>
      <c r="B39" s="48" t="s">
        <v>57</v>
      </c>
      <c r="C39" s="48"/>
      <c r="D39" s="48"/>
      <c r="E39" s="48"/>
      <c r="F39" s="155"/>
      <c r="G39" s="155"/>
      <c r="H39" s="155"/>
      <c r="I39" s="155"/>
      <c r="J39" s="156"/>
      <c r="K39" s="156"/>
      <c r="L39" s="156"/>
      <c r="M39" s="156"/>
      <c r="N39" s="156"/>
      <c r="O39" s="156"/>
      <c r="P39" s="156"/>
      <c r="Q39" s="156"/>
      <c r="R39" s="156"/>
      <c r="S39" s="156"/>
      <c r="T39" s="156"/>
      <c r="U39" s="156"/>
      <c r="V39" s="156"/>
      <c r="W39" s="156"/>
      <c r="X39" s="156"/>
      <c r="Y39" s="156"/>
      <c r="Z39" s="156"/>
      <c r="AA39" s="156"/>
      <c r="AB39" s="156"/>
      <c r="AC39" s="156"/>
      <c r="AD39" s="156"/>
      <c r="AE39" s="798"/>
      <c r="AF39" s="156"/>
      <c r="AG39" s="156"/>
      <c r="AH39" s="156"/>
      <c r="AI39" s="156"/>
      <c r="AJ39" s="156"/>
      <c r="AK39" s="156"/>
      <c r="AL39" s="156"/>
      <c r="AM39" s="156"/>
      <c r="AN39" s="156"/>
      <c r="AO39" s="156"/>
      <c r="AP39" s="156"/>
      <c r="AQ39" s="156"/>
      <c r="AR39" s="156"/>
      <c r="AS39" s="156"/>
      <c r="AT39" s="156"/>
      <c r="AU39" s="156"/>
      <c r="AV39" s="156"/>
      <c r="AW39" s="156"/>
      <c r="AX39" s="156"/>
      <c r="AY39" s="798"/>
      <c r="AZ39" s="156"/>
      <c r="BA39" s="156"/>
      <c r="BB39" s="156"/>
      <c r="BC39" s="156"/>
      <c r="BD39" s="156"/>
      <c r="BE39" s="156"/>
      <c r="BF39" s="156"/>
      <c r="BG39" s="156"/>
      <c r="BH39" s="156"/>
      <c r="BI39" s="156"/>
      <c r="BJ39" s="156"/>
      <c r="BK39" s="156"/>
      <c r="BL39" s="156"/>
      <c r="BM39" s="156"/>
      <c r="BN39" s="156"/>
      <c r="BO39" s="156"/>
      <c r="BP39" s="156"/>
      <c r="BQ39" s="798"/>
      <c r="BR39" s="156"/>
      <c r="BS39" s="156"/>
      <c r="BT39" s="156"/>
      <c r="BU39" s="156"/>
      <c r="BV39" s="156"/>
      <c r="BW39" s="156"/>
      <c r="BX39" s="156"/>
      <c r="BY39" s="156"/>
      <c r="BZ39" s="156"/>
      <c r="CA39" s="156"/>
      <c r="CB39" s="156"/>
      <c r="CC39" s="156"/>
      <c r="CD39" s="156"/>
      <c r="CE39" s="156"/>
      <c r="CF39" s="156"/>
      <c r="CG39" s="798"/>
      <c r="CH39" s="156"/>
      <c r="CI39" s="156"/>
      <c r="CJ39" s="156"/>
      <c r="CK39" s="156"/>
      <c r="CL39" s="156"/>
      <c r="CM39" s="156"/>
      <c r="CN39" s="156"/>
      <c r="CO39" s="156"/>
      <c r="CP39" s="156"/>
      <c r="CQ39" s="156"/>
      <c r="CR39" s="156"/>
      <c r="CS39" s="156"/>
      <c r="CT39" s="156"/>
      <c r="CU39" s="798"/>
      <c r="CV39" s="156"/>
      <c r="CW39" s="156"/>
      <c r="CX39" s="156"/>
      <c r="CY39" s="156"/>
      <c r="CZ39" s="156"/>
      <c r="DA39" s="156"/>
      <c r="DB39" s="156"/>
      <c r="DC39" s="156"/>
      <c r="DD39" s="156"/>
      <c r="DE39" s="156"/>
      <c r="DF39" s="156"/>
      <c r="DG39" s="798"/>
      <c r="DH39" s="156"/>
      <c r="DI39" s="156"/>
      <c r="DJ39" s="156"/>
      <c r="DK39" s="156"/>
      <c r="DL39" s="156"/>
      <c r="DM39" s="156"/>
      <c r="DN39" s="156"/>
      <c r="DO39" s="156"/>
      <c r="DP39" s="156"/>
      <c r="DQ39" s="798"/>
      <c r="DR39" s="156"/>
      <c r="DS39" s="156"/>
      <c r="DT39" s="156"/>
      <c r="DU39" s="156"/>
      <c r="DV39" s="156"/>
      <c r="DW39" s="156"/>
      <c r="DX39" s="156"/>
      <c r="DY39" s="798"/>
      <c r="DZ39" s="156"/>
      <c r="EA39" s="156"/>
      <c r="EB39" s="156"/>
      <c r="EC39" s="156"/>
      <c r="ED39" s="156"/>
      <c r="EE39" s="798"/>
      <c r="EF39" s="156"/>
      <c r="EG39" s="156"/>
      <c r="EH39" s="166"/>
      <c r="EI39" s="156"/>
      <c r="EJ39" s="156"/>
      <c r="EK39" s="156"/>
      <c r="EL39" s="156"/>
      <c r="EM39" s="315"/>
      <c r="EN39" s="156"/>
      <c r="EO39" s="156"/>
      <c r="EP39" s="156"/>
      <c r="EQ39" s="166"/>
      <c r="ER39" s="572"/>
      <c r="ES39" s="339"/>
    </row>
    <row r="40" spans="1:149" s="59" customFormat="1" ht="15" customHeight="1" x14ac:dyDescent="0.25">
      <c r="A40" s="20"/>
      <c r="B40" s="48" t="s">
        <v>58</v>
      </c>
      <c r="C40" s="48"/>
      <c r="D40" s="48"/>
      <c r="E40" s="48"/>
      <c r="F40" s="155"/>
      <c r="G40" s="155"/>
      <c r="H40" s="155"/>
      <c r="I40" s="155"/>
      <c r="J40" s="156"/>
      <c r="K40" s="156"/>
      <c r="L40" s="156"/>
      <c r="M40" s="156"/>
      <c r="N40" s="156"/>
      <c r="O40" s="156"/>
      <c r="P40" s="156"/>
      <c r="Q40" s="156"/>
      <c r="R40" s="156"/>
      <c r="S40" s="156"/>
      <c r="T40" s="156"/>
      <c r="U40" s="156"/>
      <c r="V40" s="156"/>
      <c r="W40" s="156"/>
      <c r="X40" s="156"/>
      <c r="Y40" s="156"/>
      <c r="Z40" s="156"/>
      <c r="AA40" s="156"/>
      <c r="AB40" s="156"/>
      <c r="AC40" s="156"/>
      <c r="AD40" s="156"/>
      <c r="AE40" s="798"/>
      <c r="AF40" s="156"/>
      <c r="AG40" s="156"/>
      <c r="AH40" s="156"/>
      <c r="AI40" s="156"/>
      <c r="AJ40" s="156"/>
      <c r="AK40" s="156"/>
      <c r="AL40" s="156"/>
      <c r="AM40" s="156"/>
      <c r="AN40" s="156"/>
      <c r="AO40" s="156"/>
      <c r="AP40" s="156"/>
      <c r="AQ40" s="156"/>
      <c r="AR40" s="156"/>
      <c r="AS40" s="156"/>
      <c r="AT40" s="156"/>
      <c r="AU40" s="156"/>
      <c r="AV40" s="156"/>
      <c r="AW40" s="156"/>
      <c r="AX40" s="156"/>
      <c r="AY40" s="798"/>
      <c r="AZ40" s="156"/>
      <c r="BA40" s="156"/>
      <c r="BB40" s="156"/>
      <c r="BC40" s="156"/>
      <c r="BD40" s="156"/>
      <c r="BE40" s="156"/>
      <c r="BF40" s="156"/>
      <c r="BG40" s="156"/>
      <c r="BH40" s="156"/>
      <c r="BI40" s="156"/>
      <c r="BJ40" s="156"/>
      <c r="BK40" s="156"/>
      <c r="BL40" s="156"/>
      <c r="BM40" s="156"/>
      <c r="BN40" s="156"/>
      <c r="BO40" s="156"/>
      <c r="BP40" s="156"/>
      <c r="BQ40" s="798"/>
      <c r="BR40" s="156"/>
      <c r="BS40" s="156"/>
      <c r="BT40" s="156"/>
      <c r="BU40" s="156"/>
      <c r="BV40" s="156"/>
      <c r="BW40" s="156"/>
      <c r="BX40" s="156"/>
      <c r="BY40" s="156"/>
      <c r="BZ40" s="156"/>
      <c r="CA40" s="156"/>
      <c r="CB40" s="156"/>
      <c r="CC40" s="156"/>
      <c r="CD40" s="156"/>
      <c r="CE40" s="156"/>
      <c r="CF40" s="156"/>
      <c r="CG40" s="798"/>
      <c r="CH40" s="156"/>
      <c r="CI40" s="156"/>
      <c r="CJ40" s="156"/>
      <c r="CK40" s="156"/>
      <c r="CL40" s="156"/>
      <c r="CM40" s="156"/>
      <c r="CN40" s="156"/>
      <c r="CO40" s="156"/>
      <c r="CP40" s="156"/>
      <c r="CQ40" s="156"/>
      <c r="CR40" s="156"/>
      <c r="CS40" s="156"/>
      <c r="CT40" s="156"/>
      <c r="CU40" s="798"/>
      <c r="CV40" s="156"/>
      <c r="CW40" s="156"/>
      <c r="CX40" s="156"/>
      <c r="CY40" s="156"/>
      <c r="CZ40" s="156"/>
      <c r="DA40" s="156"/>
      <c r="DB40" s="156"/>
      <c r="DC40" s="156"/>
      <c r="DD40" s="156"/>
      <c r="DE40" s="156"/>
      <c r="DF40" s="156"/>
      <c r="DG40" s="798"/>
      <c r="DH40" s="156"/>
      <c r="DI40" s="156"/>
      <c r="DJ40" s="156"/>
      <c r="DK40" s="156"/>
      <c r="DL40" s="156"/>
      <c r="DM40" s="156"/>
      <c r="DN40" s="156"/>
      <c r="DO40" s="156"/>
      <c r="DP40" s="156"/>
      <c r="DQ40" s="798"/>
      <c r="DR40" s="156"/>
      <c r="DS40" s="156"/>
      <c r="DT40" s="156"/>
      <c r="DU40" s="156"/>
      <c r="DV40" s="156"/>
      <c r="DW40" s="156"/>
      <c r="DX40" s="156"/>
      <c r="DY40" s="798"/>
      <c r="DZ40" s="156"/>
      <c r="EA40" s="156"/>
      <c r="EB40" s="156"/>
      <c r="EC40" s="156"/>
      <c r="ED40" s="156"/>
      <c r="EE40" s="798"/>
      <c r="EF40" s="156"/>
      <c r="EG40" s="156"/>
      <c r="EH40" s="166"/>
      <c r="EI40" s="156"/>
      <c r="EJ40" s="156"/>
      <c r="EK40" s="156"/>
      <c r="EL40" s="156"/>
      <c r="EM40" s="315"/>
      <c r="EN40" s="156"/>
      <c r="EO40" s="156"/>
      <c r="EP40" s="156"/>
      <c r="EQ40" s="166"/>
      <c r="ER40" s="572"/>
      <c r="ES40" s="339"/>
    </row>
    <row r="41" spans="1:149" s="59" customFormat="1" ht="15" customHeight="1" x14ac:dyDescent="0.25">
      <c r="A41" s="20"/>
      <c r="B41" s="48" t="s">
        <v>59</v>
      </c>
      <c r="C41" s="48"/>
      <c r="D41" s="48"/>
      <c r="E41" s="48"/>
      <c r="F41" s="155"/>
      <c r="G41" s="155"/>
      <c r="H41" s="155"/>
      <c r="I41" s="155"/>
      <c r="J41" s="156"/>
      <c r="K41" s="156"/>
      <c r="L41" s="156"/>
      <c r="M41" s="156"/>
      <c r="N41" s="156"/>
      <c r="O41" s="156"/>
      <c r="P41" s="156"/>
      <c r="Q41" s="156"/>
      <c r="R41" s="156"/>
      <c r="S41" s="156"/>
      <c r="T41" s="156"/>
      <c r="U41" s="156"/>
      <c r="V41" s="156"/>
      <c r="W41" s="156"/>
      <c r="X41" s="156"/>
      <c r="Y41" s="156"/>
      <c r="Z41" s="156"/>
      <c r="AA41" s="156"/>
      <c r="AB41" s="156"/>
      <c r="AC41" s="156"/>
      <c r="AD41" s="156"/>
      <c r="AE41" s="798"/>
      <c r="AF41" s="156"/>
      <c r="AG41" s="156"/>
      <c r="AH41" s="156"/>
      <c r="AI41" s="156"/>
      <c r="AJ41" s="156"/>
      <c r="AK41" s="156"/>
      <c r="AL41" s="156"/>
      <c r="AM41" s="156"/>
      <c r="AN41" s="156"/>
      <c r="AO41" s="156"/>
      <c r="AP41" s="156"/>
      <c r="AQ41" s="156"/>
      <c r="AR41" s="156"/>
      <c r="AS41" s="156"/>
      <c r="AT41" s="156"/>
      <c r="AU41" s="156"/>
      <c r="AV41" s="156"/>
      <c r="AW41" s="156"/>
      <c r="AX41" s="156"/>
      <c r="AY41" s="798"/>
      <c r="AZ41" s="156"/>
      <c r="BA41" s="156"/>
      <c r="BB41" s="156"/>
      <c r="BC41" s="156"/>
      <c r="BD41" s="156"/>
      <c r="BE41" s="156"/>
      <c r="BF41" s="156"/>
      <c r="BG41" s="156"/>
      <c r="BH41" s="156"/>
      <c r="BI41" s="156"/>
      <c r="BJ41" s="156"/>
      <c r="BK41" s="156"/>
      <c r="BL41" s="156"/>
      <c r="BM41" s="156"/>
      <c r="BN41" s="156"/>
      <c r="BO41" s="156"/>
      <c r="BP41" s="156"/>
      <c r="BQ41" s="798"/>
      <c r="BR41" s="156"/>
      <c r="BS41" s="156"/>
      <c r="BT41" s="156"/>
      <c r="BU41" s="156"/>
      <c r="BV41" s="156"/>
      <c r="BW41" s="156"/>
      <c r="BX41" s="156"/>
      <c r="BY41" s="156"/>
      <c r="BZ41" s="156"/>
      <c r="CA41" s="156"/>
      <c r="CB41" s="156"/>
      <c r="CC41" s="156"/>
      <c r="CD41" s="156"/>
      <c r="CE41" s="156"/>
      <c r="CF41" s="156"/>
      <c r="CG41" s="798"/>
      <c r="CH41" s="156"/>
      <c r="CI41" s="156"/>
      <c r="CJ41" s="156"/>
      <c r="CK41" s="156"/>
      <c r="CL41" s="156"/>
      <c r="CM41" s="156"/>
      <c r="CN41" s="156"/>
      <c r="CO41" s="156"/>
      <c r="CP41" s="156"/>
      <c r="CQ41" s="156"/>
      <c r="CR41" s="156"/>
      <c r="CS41" s="156"/>
      <c r="CT41" s="156"/>
      <c r="CU41" s="798"/>
      <c r="CV41" s="156"/>
      <c r="CW41" s="156"/>
      <c r="CX41" s="156"/>
      <c r="CY41" s="156"/>
      <c r="CZ41" s="156"/>
      <c r="DA41" s="156"/>
      <c r="DB41" s="156"/>
      <c r="DC41" s="156"/>
      <c r="DD41" s="156"/>
      <c r="DE41" s="156"/>
      <c r="DF41" s="156"/>
      <c r="DG41" s="798"/>
      <c r="DH41" s="156"/>
      <c r="DI41" s="156"/>
      <c r="DJ41" s="156"/>
      <c r="DK41" s="156"/>
      <c r="DL41" s="156"/>
      <c r="DM41" s="156"/>
      <c r="DN41" s="156"/>
      <c r="DO41" s="156"/>
      <c r="DP41" s="156"/>
      <c r="DQ41" s="798"/>
      <c r="DR41" s="156"/>
      <c r="DS41" s="156"/>
      <c r="DT41" s="156"/>
      <c r="DU41" s="156"/>
      <c r="DV41" s="156"/>
      <c r="DW41" s="156"/>
      <c r="DX41" s="156"/>
      <c r="DY41" s="798"/>
      <c r="DZ41" s="156"/>
      <c r="EA41" s="156"/>
      <c r="EB41" s="156"/>
      <c r="EC41" s="156"/>
      <c r="ED41" s="156"/>
      <c r="EE41" s="798"/>
      <c r="EF41" s="156"/>
      <c r="EG41" s="156"/>
      <c r="EH41" s="166"/>
      <c r="EI41" s="156"/>
      <c r="EJ41" s="156"/>
      <c r="EK41" s="156"/>
      <c r="EL41" s="156"/>
      <c r="EM41" s="315"/>
      <c r="EN41" s="156"/>
      <c r="EO41" s="156"/>
      <c r="EP41" s="156"/>
      <c r="EQ41" s="166"/>
      <c r="ER41" s="572"/>
      <c r="ES41" s="339"/>
    </row>
    <row r="42" spans="1:149" s="59" customFormat="1" ht="15" customHeight="1" x14ac:dyDescent="0.25">
      <c r="A42" s="20"/>
      <c r="B42" s="48" t="s">
        <v>60</v>
      </c>
      <c r="C42" s="48"/>
      <c r="D42" s="48"/>
      <c r="E42" s="48"/>
      <c r="F42" s="155"/>
      <c r="G42" s="155"/>
      <c r="H42" s="155"/>
      <c r="I42" s="155"/>
      <c r="J42" s="156"/>
      <c r="K42" s="156"/>
      <c r="L42" s="156"/>
      <c r="M42" s="156"/>
      <c r="N42" s="156"/>
      <c r="O42" s="156"/>
      <c r="P42" s="156"/>
      <c r="Q42" s="156"/>
      <c r="R42" s="156"/>
      <c r="S42" s="156"/>
      <c r="T42" s="156"/>
      <c r="U42" s="156"/>
      <c r="V42" s="156"/>
      <c r="W42" s="156"/>
      <c r="X42" s="156"/>
      <c r="Y42" s="156"/>
      <c r="Z42" s="156"/>
      <c r="AA42" s="156"/>
      <c r="AB42" s="156"/>
      <c r="AC42" s="156"/>
      <c r="AD42" s="156"/>
      <c r="AE42" s="798"/>
      <c r="AF42" s="156"/>
      <c r="AG42" s="156"/>
      <c r="AH42" s="156"/>
      <c r="AI42" s="156"/>
      <c r="AJ42" s="156"/>
      <c r="AK42" s="156"/>
      <c r="AL42" s="156"/>
      <c r="AM42" s="156"/>
      <c r="AN42" s="156"/>
      <c r="AO42" s="156"/>
      <c r="AP42" s="156"/>
      <c r="AQ42" s="156"/>
      <c r="AR42" s="156"/>
      <c r="AS42" s="156"/>
      <c r="AT42" s="156"/>
      <c r="AU42" s="156"/>
      <c r="AV42" s="156"/>
      <c r="AW42" s="156"/>
      <c r="AX42" s="156"/>
      <c r="AY42" s="798"/>
      <c r="AZ42" s="156"/>
      <c r="BA42" s="156"/>
      <c r="BB42" s="156"/>
      <c r="BC42" s="156"/>
      <c r="BD42" s="156"/>
      <c r="BE42" s="156"/>
      <c r="BF42" s="156"/>
      <c r="BG42" s="156"/>
      <c r="BH42" s="156"/>
      <c r="BI42" s="156"/>
      <c r="BJ42" s="156"/>
      <c r="BK42" s="156"/>
      <c r="BL42" s="156"/>
      <c r="BM42" s="156"/>
      <c r="BN42" s="156"/>
      <c r="BO42" s="156"/>
      <c r="BP42" s="156"/>
      <c r="BQ42" s="798"/>
      <c r="BR42" s="156"/>
      <c r="BS42" s="156"/>
      <c r="BT42" s="156"/>
      <c r="BU42" s="156"/>
      <c r="BV42" s="156"/>
      <c r="BW42" s="156"/>
      <c r="BX42" s="156"/>
      <c r="BY42" s="156"/>
      <c r="BZ42" s="156"/>
      <c r="CA42" s="156"/>
      <c r="CB42" s="156"/>
      <c r="CC42" s="156"/>
      <c r="CD42" s="156"/>
      <c r="CE42" s="156"/>
      <c r="CF42" s="156"/>
      <c r="CG42" s="798"/>
      <c r="CH42" s="156"/>
      <c r="CI42" s="156"/>
      <c r="CJ42" s="156"/>
      <c r="CK42" s="156"/>
      <c r="CL42" s="156"/>
      <c r="CM42" s="156"/>
      <c r="CN42" s="156"/>
      <c r="CO42" s="156"/>
      <c r="CP42" s="156"/>
      <c r="CQ42" s="156"/>
      <c r="CR42" s="156"/>
      <c r="CS42" s="156"/>
      <c r="CT42" s="156"/>
      <c r="CU42" s="798"/>
      <c r="CV42" s="156"/>
      <c r="CW42" s="156"/>
      <c r="CX42" s="156"/>
      <c r="CY42" s="156"/>
      <c r="CZ42" s="156"/>
      <c r="DA42" s="156"/>
      <c r="DB42" s="156"/>
      <c r="DC42" s="156"/>
      <c r="DD42" s="156"/>
      <c r="DE42" s="156"/>
      <c r="DF42" s="156"/>
      <c r="DG42" s="798"/>
      <c r="DH42" s="156"/>
      <c r="DI42" s="156"/>
      <c r="DJ42" s="156"/>
      <c r="DK42" s="156"/>
      <c r="DL42" s="156"/>
      <c r="DM42" s="156"/>
      <c r="DN42" s="156"/>
      <c r="DO42" s="156"/>
      <c r="DP42" s="156"/>
      <c r="DQ42" s="798"/>
      <c r="DR42" s="156"/>
      <c r="DS42" s="156"/>
      <c r="DT42" s="156"/>
      <c r="DU42" s="156"/>
      <c r="DV42" s="156"/>
      <c r="DW42" s="156"/>
      <c r="DX42" s="156"/>
      <c r="DY42" s="798"/>
      <c r="DZ42" s="156"/>
      <c r="EA42" s="156"/>
      <c r="EB42" s="156"/>
      <c r="EC42" s="156"/>
      <c r="ED42" s="156"/>
      <c r="EE42" s="798"/>
      <c r="EF42" s="156"/>
      <c r="EG42" s="156"/>
      <c r="EH42" s="166"/>
      <c r="EI42" s="156"/>
      <c r="EJ42" s="156"/>
      <c r="EK42" s="156"/>
      <c r="EL42" s="156"/>
      <c r="EM42" s="315"/>
      <c r="EN42" s="156"/>
      <c r="EO42" s="156"/>
      <c r="EP42" s="156"/>
      <c r="EQ42" s="166"/>
      <c r="ER42" s="572"/>
      <c r="ES42" s="339"/>
    </row>
    <row r="43" spans="1:149" s="59" customFormat="1" ht="15" customHeight="1" x14ac:dyDescent="0.25">
      <c r="A43" s="20"/>
      <c r="B43" s="48" t="s">
        <v>61</v>
      </c>
      <c r="C43" s="48"/>
      <c r="D43" s="48"/>
      <c r="E43" s="48"/>
      <c r="F43" s="155"/>
      <c r="G43" s="155"/>
      <c r="H43" s="155"/>
      <c r="I43" s="155"/>
      <c r="J43" s="156"/>
      <c r="K43" s="156"/>
      <c r="L43" s="156"/>
      <c r="M43" s="156"/>
      <c r="N43" s="156"/>
      <c r="O43" s="156"/>
      <c r="P43" s="156"/>
      <c r="Q43" s="156"/>
      <c r="R43" s="156"/>
      <c r="S43" s="156"/>
      <c r="T43" s="156"/>
      <c r="U43" s="156"/>
      <c r="V43" s="156"/>
      <c r="W43" s="156"/>
      <c r="X43" s="156"/>
      <c r="Y43" s="156"/>
      <c r="Z43" s="156"/>
      <c r="AA43" s="156"/>
      <c r="AB43" s="156"/>
      <c r="AC43" s="156"/>
      <c r="AD43" s="156"/>
      <c r="AE43" s="798"/>
      <c r="AF43" s="156"/>
      <c r="AG43" s="156"/>
      <c r="AH43" s="156"/>
      <c r="AI43" s="156"/>
      <c r="AJ43" s="156"/>
      <c r="AK43" s="156"/>
      <c r="AL43" s="156"/>
      <c r="AM43" s="156"/>
      <c r="AN43" s="156"/>
      <c r="AO43" s="156"/>
      <c r="AP43" s="156"/>
      <c r="AQ43" s="156"/>
      <c r="AR43" s="156"/>
      <c r="AS43" s="156"/>
      <c r="AT43" s="156"/>
      <c r="AU43" s="156"/>
      <c r="AV43" s="156"/>
      <c r="AW43" s="156"/>
      <c r="AX43" s="156"/>
      <c r="AY43" s="798"/>
      <c r="AZ43" s="156"/>
      <c r="BA43" s="156"/>
      <c r="BB43" s="156"/>
      <c r="BC43" s="156"/>
      <c r="BD43" s="156"/>
      <c r="BE43" s="156"/>
      <c r="BF43" s="156"/>
      <c r="BG43" s="156"/>
      <c r="BH43" s="156"/>
      <c r="BI43" s="156"/>
      <c r="BJ43" s="156"/>
      <c r="BK43" s="156"/>
      <c r="BL43" s="156"/>
      <c r="BM43" s="156"/>
      <c r="BN43" s="156"/>
      <c r="BO43" s="156"/>
      <c r="BP43" s="156"/>
      <c r="BQ43" s="798"/>
      <c r="BR43" s="156"/>
      <c r="BS43" s="156"/>
      <c r="BT43" s="156"/>
      <c r="BU43" s="156"/>
      <c r="BV43" s="156"/>
      <c r="BW43" s="156"/>
      <c r="BX43" s="156"/>
      <c r="BY43" s="156"/>
      <c r="BZ43" s="156"/>
      <c r="CA43" s="156"/>
      <c r="CB43" s="156"/>
      <c r="CC43" s="156"/>
      <c r="CD43" s="156"/>
      <c r="CE43" s="156"/>
      <c r="CF43" s="156"/>
      <c r="CG43" s="798"/>
      <c r="CH43" s="156"/>
      <c r="CI43" s="156"/>
      <c r="CJ43" s="156"/>
      <c r="CK43" s="156"/>
      <c r="CL43" s="156"/>
      <c r="CM43" s="156"/>
      <c r="CN43" s="156"/>
      <c r="CO43" s="156"/>
      <c r="CP43" s="156"/>
      <c r="CQ43" s="156"/>
      <c r="CR43" s="156"/>
      <c r="CS43" s="156"/>
      <c r="CT43" s="156"/>
      <c r="CU43" s="798"/>
      <c r="CV43" s="156"/>
      <c r="CW43" s="156"/>
      <c r="CX43" s="156"/>
      <c r="CY43" s="156"/>
      <c r="CZ43" s="156"/>
      <c r="DA43" s="156"/>
      <c r="DB43" s="156"/>
      <c r="DC43" s="156"/>
      <c r="DD43" s="156"/>
      <c r="DE43" s="156"/>
      <c r="DF43" s="156"/>
      <c r="DG43" s="798"/>
      <c r="DH43" s="156"/>
      <c r="DI43" s="156"/>
      <c r="DJ43" s="156"/>
      <c r="DK43" s="156"/>
      <c r="DL43" s="156"/>
      <c r="DM43" s="156"/>
      <c r="DN43" s="156"/>
      <c r="DO43" s="156"/>
      <c r="DP43" s="156"/>
      <c r="DQ43" s="798"/>
      <c r="DR43" s="156"/>
      <c r="DS43" s="156"/>
      <c r="DT43" s="156"/>
      <c r="DU43" s="156"/>
      <c r="DV43" s="156"/>
      <c r="DW43" s="156"/>
      <c r="DX43" s="156"/>
      <c r="DY43" s="798"/>
      <c r="DZ43" s="156"/>
      <c r="EA43" s="156"/>
      <c r="EB43" s="156"/>
      <c r="EC43" s="156"/>
      <c r="ED43" s="156"/>
      <c r="EE43" s="798"/>
      <c r="EF43" s="156"/>
      <c r="EG43" s="156"/>
      <c r="EH43" s="166"/>
      <c r="EI43" s="156"/>
      <c r="EJ43" s="156"/>
      <c r="EK43" s="156"/>
      <c r="EL43" s="156"/>
      <c r="EM43" s="315"/>
      <c r="EN43" s="156"/>
      <c r="EO43" s="156"/>
      <c r="EP43" s="156"/>
      <c r="EQ43" s="166"/>
      <c r="ER43" s="572"/>
      <c r="ES43" s="339"/>
    </row>
    <row r="44" spans="1:149" s="59" customFormat="1" ht="15" customHeight="1" x14ac:dyDescent="0.25">
      <c r="A44" s="20"/>
      <c r="B44" s="48" t="s">
        <v>62</v>
      </c>
      <c r="C44" s="48"/>
      <c r="D44" s="48"/>
      <c r="E44" s="48"/>
      <c r="F44" s="155"/>
      <c r="G44" s="155"/>
      <c r="H44" s="155"/>
      <c r="I44" s="155"/>
      <c r="J44" s="156"/>
      <c r="K44" s="156"/>
      <c r="L44" s="156"/>
      <c r="M44" s="156"/>
      <c r="N44" s="156"/>
      <c r="O44" s="156"/>
      <c r="P44" s="156"/>
      <c r="Q44" s="156"/>
      <c r="R44" s="156"/>
      <c r="S44" s="156"/>
      <c r="T44" s="156"/>
      <c r="U44" s="156"/>
      <c r="V44" s="156"/>
      <c r="W44" s="156"/>
      <c r="X44" s="156"/>
      <c r="Y44" s="156"/>
      <c r="Z44" s="156"/>
      <c r="AA44" s="156"/>
      <c r="AB44" s="156"/>
      <c r="AC44" s="156"/>
      <c r="AD44" s="156"/>
      <c r="AE44" s="798"/>
      <c r="AF44" s="156"/>
      <c r="AG44" s="156"/>
      <c r="AH44" s="156"/>
      <c r="AI44" s="156"/>
      <c r="AJ44" s="156"/>
      <c r="AK44" s="156"/>
      <c r="AL44" s="156"/>
      <c r="AM44" s="156"/>
      <c r="AN44" s="156"/>
      <c r="AO44" s="156"/>
      <c r="AP44" s="156"/>
      <c r="AQ44" s="156"/>
      <c r="AR44" s="156"/>
      <c r="AS44" s="156"/>
      <c r="AT44" s="156"/>
      <c r="AU44" s="156"/>
      <c r="AV44" s="156"/>
      <c r="AW44" s="156"/>
      <c r="AX44" s="156"/>
      <c r="AY44" s="798"/>
      <c r="AZ44" s="156"/>
      <c r="BA44" s="156"/>
      <c r="BB44" s="156"/>
      <c r="BC44" s="156"/>
      <c r="BD44" s="156"/>
      <c r="BE44" s="156"/>
      <c r="BF44" s="156"/>
      <c r="BG44" s="156"/>
      <c r="BH44" s="156"/>
      <c r="BI44" s="156"/>
      <c r="BJ44" s="156"/>
      <c r="BK44" s="156"/>
      <c r="BL44" s="156"/>
      <c r="BM44" s="156"/>
      <c r="BN44" s="156"/>
      <c r="BO44" s="156"/>
      <c r="BP44" s="156"/>
      <c r="BQ44" s="798"/>
      <c r="BR44" s="156"/>
      <c r="BS44" s="156"/>
      <c r="BT44" s="156"/>
      <c r="BU44" s="156"/>
      <c r="BV44" s="156"/>
      <c r="BW44" s="156"/>
      <c r="BX44" s="156"/>
      <c r="BY44" s="156"/>
      <c r="BZ44" s="156"/>
      <c r="CA44" s="156"/>
      <c r="CB44" s="156"/>
      <c r="CC44" s="156"/>
      <c r="CD44" s="156"/>
      <c r="CE44" s="156"/>
      <c r="CF44" s="156"/>
      <c r="CG44" s="798"/>
      <c r="CH44" s="156"/>
      <c r="CI44" s="156"/>
      <c r="CJ44" s="156"/>
      <c r="CK44" s="156"/>
      <c r="CL44" s="156"/>
      <c r="CM44" s="156"/>
      <c r="CN44" s="156"/>
      <c r="CO44" s="156"/>
      <c r="CP44" s="156"/>
      <c r="CQ44" s="156"/>
      <c r="CR44" s="156"/>
      <c r="CS44" s="156"/>
      <c r="CT44" s="156"/>
      <c r="CU44" s="798"/>
      <c r="CV44" s="156"/>
      <c r="CW44" s="156"/>
      <c r="CX44" s="156"/>
      <c r="CY44" s="156"/>
      <c r="CZ44" s="156"/>
      <c r="DA44" s="156"/>
      <c r="DB44" s="156"/>
      <c r="DC44" s="156"/>
      <c r="DD44" s="156"/>
      <c r="DE44" s="156"/>
      <c r="DF44" s="156"/>
      <c r="DG44" s="798"/>
      <c r="DH44" s="156"/>
      <c r="DI44" s="156"/>
      <c r="DJ44" s="156"/>
      <c r="DK44" s="156"/>
      <c r="DL44" s="156"/>
      <c r="DM44" s="156"/>
      <c r="DN44" s="156"/>
      <c r="DO44" s="156"/>
      <c r="DP44" s="156"/>
      <c r="DQ44" s="798"/>
      <c r="DR44" s="156"/>
      <c r="DS44" s="156"/>
      <c r="DT44" s="156"/>
      <c r="DU44" s="156"/>
      <c r="DV44" s="156"/>
      <c r="DW44" s="156"/>
      <c r="DX44" s="156"/>
      <c r="DY44" s="798"/>
      <c r="DZ44" s="156"/>
      <c r="EA44" s="156"/>
      <c r="EB44" s="156"/>
      <c r="EC44" s="156"/>
      <c r="ED44" s="156"/>
      <c r="EE44" s="798"/>
      <c r="EF44" s="156"/>
      <c r="EG44" s="156"/>
      <c r="EH44" s="166"/>
      <c r="EI44" s="156"/>
      <c r="EJ44" s="156"/>
      <c r="EK44" s="156"/>
      <c r="EL44" s="156"/>
      <c r="EM44" s="315"/>
      <c r="EN44" s="156"/>
      <c r="EO44" s="156"/>
      <c r="EP44" s="156"/>
      <c r="EQ44" s="166"/>
      <c r="ER44" s="572"/>
      <c r="ES44" s="339"/>
    </row>
    <row r="45" spans="1:149" s="59" customFormat="1" ht="15" customHeight="1" x14ac:dyDescent="0.25">
      <c r="A45" s="20"/>
      <c r="B45" s="48" t="s">
        <v>63</v>
      </c>
      <c r="C45" s="48"/>
      <c r="D45" s="48"/>
      <c r="E45" s="48"/>
      <c r="F45" s="155"/>
      <c r="G45" s="155"/>
      <c r="H45" s="155"/>
      <c r="I45" s="155"/>
      <c r="J45" s="156"/>
      <c r="K45" s="156"/>
      <c r="L45" s="156"/>
      <c r="M45" s="156"/>
      <c r="N45" s="156"/>
      <c r="O45" s="156"/>
      <c r="P45" s="156"/>
      <c r="Q45" s="156"/>
      <c r="R45" s="156"/>
      <c r="S45" s="156"/>
      <c r="T45" s="156"/>
      <c r="U45" s="156"/>
      <c r="V45" s="156"/>
      <c r="W45" s="156"/>
      <c r="X45" s="156"/>
      <c r="Y45" s="156"/>
      <c r="Z45" s="156"/>
      <c r="AA45" s="156"/>
      <c r="AB45" s="156"/>
      <c r="AC45" s="156"/>
      <c r="AD45" s="156"/>
      <c r="AE45" s="798"/>
      <c r="AF45" s="156"/>
      <c r="AG45" s="156"/>
      <c r="AH45" s="156"/>
      <c r="AI45" s="156"/>
      <c r="AJ45" s="156"/>
      <c r="AK45" s="156"/>
      <c r="AL45" s="156"/>
      <c r="AM45" s="156"/>
      <c r="AN45" s="156"/>
      <c r="AO45" s="156"/>
      <c r="AP45" s="156"/>
      <c r="AQ45" s="156"/>
      <c r="AR45" s="156"/>
      <c r="AS45" s="156"/>
      <c r="AT45" s="156"/>
      <c r="AU45" s="156"/>
      <c r="AV45" s="156"/>
      <c r="AW45" s="156"/>
      <c r="AX45" s="156"/>
      <c r="AY45" s="798"/>
      <c r="AZ45" s="156"/>
      <c r="BA45" s="156"/>
      <c r="BB45" s="156"/>
      <c r="BC45" s="156"/>
      <c r="BD45" s="156"/>
      <c r="BE45" s="156"/>
      <c r="BF45" s="156"/>
      <c r="BG45" s="156"/>
      <c r="BH45" s="156"/>
      <c r="BI45" s="156"/>
      <c r="BJ45" s="156"/>
      <c r="BK45" s="156"/>
      <c r="BL45" s="156"/>
      <c r="BM45" s="156"/>
      <c r="BN45" s="156"/>
      <c r="BO45" s="156"/>
      <c r="BP45" s="156"/>
      <c r="BQ45" s="798"/>
      <c r="BR45" s="156"/>
      <c r="BS45" s="156"/>
      <c r="BT45" s="156"/>
      <c r="BU45" s="156"/>
      <c r="BV45" s="156"/>
      <c r="BW45" s="156"/>
      <c r="BX45" s="156"/>
      <c r="BY45" s="156"/>
      <c r="BZ45" s="156"/>
      <c r="CA45" s="156"/>
      <c r="CB45" s="156"/>
      <c r="CC45" s="156"/>
      <c r="CD45" s="156"/>
      <c r="CE45" s="156"/>
      <c r="CF45" s="156"/>
      <c r="CG45" s="798"/>
      <c r="CH45" s="156"/>
      <c r="CI45" s="156"/>
      <c r="CJ45" s="156"/>
      <c r="CK45" s="156"/>
      <c r="CL45" s="156"/>
      <c r="CM45" s="156"/>
      <c r="CN45" s="156"/>
      <c r="CO45" s="156"/>
      <c r="CP45" s="156"/>
      <c r="CQ45" s="156"/>
      <c r="CR45" s="156"/>
      <c r="CS45" s="156"/>
      <c r="CT45" s="156"/>
      <c r="CU45" s="798"/>
      <c r="CV45" s="156"/>
      <c r="CW45" s="156"/>
      <c r="CX45" s="156"/>
      <c r="CY45" s="156"/>
      <c r="CZ45" s="156"/>
      <c r="DA45" s="156"/>
      <c r="DB45" s="156"/>
      <c r="DC45" s="156"/>
      <c r="DD45" s="156"/>
      <c r="DE45" s="156"/>
      <c r="DF45" s="156"/>
      <c r="DG45" s="798"/>
      <c r="DH45" s="156"/>
      <c r="DI45" s="156"/>
      <c r="DJ45" s="156"/>
      <c r="DK45" s="156"/>
      <c r="DL45" s="156"/>
      <c r="DM45" s="156"/>
      <c r="DN45" s="156"/>
      <c r="DO45" s="156"/>
      <c r="DP45" s="156"/>
      <c r="DQ45" s="798"/>
      <c r="DR45" s="156"/>
      <c r="DS45" s="156"/>
      <c r="DT45" s="156"/>
      <c r="DU45" s="156"/>
      <c r="DV45" s="156"/>
      <c r="DW45" s="156"/>
      <c r="DX45" s="156"/>
      <c r="DY45" s="798"/>
      <c r="DZ45" s="156"/>
      <c r="EA45" s="156"/>
      <c r="EB45" s="156"/>
      <c r="EC45" s="156"/>
      <c r="ED45" s="156"/>
      <c r="EE45" s="798"/>
      <c r="EF45" s="156"/>
      <c r="EG45" s="156"/>
      <c r="EH45" s="166"/>
      <c r="EI45" s="156"/>
      <c r="EJ45" s="156"/>
      <c r="EK45" s="156"/>
      <c r="EL45" s="156"/>
      <c r="EM45" s="315"/>
      <c r="EN45" s="156"/>
      <c r="EO45" s="156"/>
      <c r="EP45" s="156"/>
      <c r="EQ45" s="166"/>
      <c r="ER45" s="572"/>
      <c r="ES45" s="339"/>
    </row>
    <row r="46" spans="1:149" s="59" customFormat="1" ht="15" customHeight="1" x14ac:dyDescent="0.25">
      <c r="A46" s="20"/>
      <c r="B46" s="48" t="s">
        <v>64</v>
      </c>
      <c r="C46" s="48"/>
      <c r="D46" s="48"/>
      <c r="E46" s="48"/>
      <c r="F46" s="155"/>
      <c r="G46" s="155"/>
      <c r="H46" s="155"/>
      <c r="I46" s="155"/>
      <c r="J46" s="156"/>
      <c r="K46" s="156"/>
      <c r="L46" s="156"/>
      <c r="M46" s="156"/>
      <c r="N46" s="156"/>
      <c r="O46" s="156"/>
      <c r="P46" s="156"/>
      <c r="Q46" s="156"/>
      <c r="R46" s="156"/>
      <c r="S46" s="156"/>
      <c r="T46" s="156"/>
      <c r="U46" s="156"/>
      <c r="V46" s="156"/>
      <c r="W46" s="156"/>
      <c r="X46" s="156"/>
      <c r="Y46" s="156"/>
      <c r="Z46" s="156"/>
      <c r="AA46" s="156"/>
      <c r="AB46" s="156"/>
      <c r="AC46" s="156"/>
      <c r="AD46" s="156"/>
      <c r="AE46" s="798"/>
      <c r="AF46" s="156"/>
      <c r="AG46" s="156"/>
      <c r="AH46" s="156"/>
      <c r="AI46" s="156"/>
      <c r="AJ46" s="156"/>
      <c r="AK46" s="156"/>
      <c r="AL46" s="156"/>
      <c r="AM46" s="156"/>
      <c r="AN46" s="156"/>
      <c r="AO46" s="156"/>
      <c r="AP46" s="156"/>
      <c r="AQ46" s="156"/>
      <c r="AR46" s="156"/>
      <c r="AS46" s="156"/>
      <c r="AT46" s="156"/>
      <c r="AU46" s="156"/>
      <c r="AV46" s="156"/>
      <c r="AW46" s="156"/>
      <c r="AX46" s="156"/>
      <c r="AY46" s="798"/>
      <c r="AZ46" s="156"/>
      <c r="BA46" s="156"/>
      <c r="BB46" s="156"/>
      <c r="BC46" s="156"/>
      <c r="BD46" s="156"/>
      <c r="BE46" s="156"/>
      <c r="BF46" s="156"/>
      <c r="BG46" s="156"/>
      <c r="BH46" s="156"/>
      <c r="BI46" s="156"/>
      <c r="BJ46" s="156"/>
      <c r="BK46" s="156"/>
      <c r="BL46" s="156"/>
      <c r="BM46" s="156"/>
      <c r="BN46" s="156"/>
      <c r="BO46" s="156"/>
      <c r="BP46" s="156"/>
      <c r="BQ46" s="798"/>
      <c r="BR46" s="156"/>
      <c r="BS46" s="156"/>
      <c r="BT46" s="156"/>
      <c r="BU46" s="156"/>
      <c r="BV46" s="156"/>
      <c r="BW46" s="156"/>
      <c r="BX46" s="156"/>
      <c r="BY46" s="156"/>
      <c r="BZ46" s="156"/>
      <c r="CA46" s="156"/>
      <c r="CB46" s="156"/>
      <c r="CC46" s="156"/>
      <c r="CD46" s="156"/>
      <c r="CE46" s="156"/>
      <c r="CF46" s="156"/>
      <c r="CG46" s="798"/>
      <c r="CH46" s="156"/>
      <c r="CI46" s="156"/>
      <c r="CJ46" s="156"/>
      <c r="CK46" s="156"/>
      <c r="CL46" s="156"/>
      <c r="CM46" s="156"/>
      <c r="CN46" s="156"/>
      <c r="CO46" s="156"/>
      <c r="CP46" s="156"/>
      <c r="CQ46" s="156"/>
      <c r="CR46" s="156"/>
      <c r="CS46" s="156"/>
      <c r="CT46" s="156"/>
      <c r="CU46" s="798"/>
      <c r="CV46" s="156"/>
      <c r="CW46" s="156"/>
      <c r="CX46" s="156"/>
      <c r="CY46" s="156"/>
      <c r="CZ46" s="156"/>
      <c r="DA46" s="156"/>
      <c r="DB46" s="156"/>
      <c r="DC46" s="156"/>
      <c r="DD46" s="156"/>
      <c r="DE46" s="156"/>
      <c r="DF46" s="156"/>
      <c r="DG46" s="798"/>
      <c r="DH46" s="156"/>
      <c r="DI46" s="156"/>
      <c r="DJ46" s="156"/>
      <c r="DK46" s="156"/>
      <c r="DL46" s="156"/>
      <c r="DM46" s="156"/>
      <c r="DN46" s="156"/>
      <c r="DO46" s="156"/>
      <c r="DP46" s="156"/>
      <c r="DQ46" s="798"/>
      <c r="DR46" s="156"/>
      <c r="DS46" s="156"/>
      <c r="DT46" s="156"/>
      <c r="DU46" s="156"/>
      <c r="DV46" s="156"/>
      <c r="DW46" s="156"/>
      <c r="DX46" s="156"/>
      <c r="DY46" s="798"/>
      <c r="DZ46" s="156"/>
      <c r="EA46" s="156"/>
      <c r="EB46" s="156"/>
      <c r="EC46" s="156"/>
      <c r="ED46" s="156"/>
      <c r="EE46" s="798"/>
      <c r="EF46" s="156"/>
      <c r="EG46" s="156"/>
      <c r="EH46" s="166"/>
      <c r="EI46" s="156"/>
      <c r="EJ46" s="156"/>
      <c r="EK46" s="156"/>
      <c r="EL46" s="156"/>
      <c r="EM46" s="315"/>
      <c r="EN46" s="156"/>
      <c r="EO46" s="156"/>
      <c r="EP46" s="156"/>
      <c r="EQ46" s="166"/>
      <c r="ER46" s="572"/>
      <c r="ES46" s="339"/>
    </row>
    <row r="47" spans="1:149" s="59" customFormat="1" ht="15" customHeight="1" x14ac:dyDescent="0.25">
      <c r="A47" s="20"/>
      <c r="B47" s="48" t="s">
        <v>65</v>
      </c>
      <c r="C47" s="48"/>
      <c r="D47" s="48"/>
      <c r="E47" s="48"/>
      <c r="F47" s="155"/>
      <c r="G47" s="155"/>
      <c r="H47" s="155"/>
      <c r="I47" s="155"/>
      <c r="J47" s="156"/>
      <c r="K47" s="156"/>
      <c r="L47" s="156"/>
      <c r="M47" s="156"/>
      <c r="N47" s="156"/>
      <c r="O47" s="156"/>
      <c r="P47" s="156"/>
      <c r="Q47" s="156"/>
      <c r="R47" s="156"/>
      <c r="S47" s="156"/>
      <c r="T47" s="156"/>
      <c r="U47" s="156"/>
      <c r="V47" s="156"/>
      <c r="W47" s="156"/>
      <c r="X47" s="156"/>
      <c r="Y47" s="156"/>
      <c r="Z47" s="156"/>
      <c r="AA47" s="156"/>
      <c r="AB47" s="156"/>
      <c r="AC47" s="156"/>
      <c r="AD47" s="156"/>
      <c r="AE47" s="798"/>
      <c r="AF47" s="156"/>
      <c r="AG47" s="156"/>
      <c r="AH47" s="156"/>
      <c r="AI47" s="156"/>
      <c r="AJ47" s="156"/>
      <c r="AK47" s="156"/>
      <c r="AL47" s="156"/>
      <c r="AM47" s="156"/>
      <c r="AN47" s="156"/>
      <c r="AO47" s="156"/>
      <c r="AP47" s="156"/>
      <c r="AQ47" s="156"/>
      <c r="AR47" s="156"/>
      <c r="AS47" s="156"/>
      <c r="AT47" s="156"/>
      <c r="AU47" s="156"/>
      <c r="AV47" s="156"/>
      <c r="AW47" s="156"/>
      <c r="AX47" s="156"/>
      <c r="AY47" s="798"/>
      <c r="AZ47" s="156"/>
      <c r="BA47" s="156"/>
      <c r="BB47" s="156"/>
      <c r="BC47" s="156"/>
      <c r="BD47" s="156"/>
      <c r="BE47" s="156"/>
      <c r="BF47" s="156"/>
      <c r="BG47" s="156"/>
      <c r="BH47" s="156"/>
      <c r="BI47" s="156"/>
      <c r="BJ47" s="156"/>
      <c r="BK47" s="156"/>
      <c r="BL47" s="156"/>
      <c r="BM47" s="156"/>
      <c r="BN47" s="156"/>
      <c r="BO47" s="156"/>
      <c r="BP47" s="156"/>
      <c r="BQ47" s="798"/>
      <c r="BR47" s="156"/>
      <c r="BS47" s="156"/>
      <c r="BT47" s="156"/>
      <c r="BU47" s="156"/>
      <c r="BV47" s="156"/>
      <c r="BW47" s="156"/>
      <c r="BX47" s="156"/>
      <c r="BY47" s="156"/>
      <c r="BZ47" s="156"/>
      <c r="CA47" s="156"/>
      <c r="CB47" s="156"/>
      <c r="CC47" s="156"/>
      <c r="CD47" s="156"/>
      <c r="CE47" s="156"/>
      <c r="CF47" s="156"/>
      <c r="CG47" s="798"/>
      <c r="CH47" s="156"/>
      <c r="CI47" s="156"/>
      <c r="CJ47" s="156"/>
      <c r="CK47" s="156"/>
      <c r="CL47" s="156"/>
      <c r="CM47" s="156"/>
      <c r="CN47" s="156"/>
      <c r="CO47" s="156"/>
      <c r="CP47" s="156"/>
      <c r="CQ47" s="156"/>
      <c r="CR47" s="156"/>
      <c r="CS47" s="156"/>
      <c r="CT47" s="156"/>
      <c r="CU47" s="798"/>
      <c r="CV47" s="156"/>
      <c r="CW47" s="156"/>
      <c r="CX47" s="156"/>
      <c r="CY47" s="156"/>
      <c r="CZ47" s="156"/>
      <c r="DA47" s="156"/>
      <c r="DB47" s="156"/>
      <c r="DC47" s="156"/>
      <c r="DD47" s="156"/>
      <c r="DE47" s="156"/>
      <c r="DF47" s="156"/>
      <c r="DG47" s="798"/>
      <c r="DH47" s="156"/>
      <c r="DI47" s="156"/>
      <c r="DJ47" s="156"/>
      <c r="DK47" s="156"/>
      <c r="DL47" s="156"/>
      <c r="DM47" s="156"/>
      <c r="DN47" s="156"/>
      <c r="DO47" s="156"/>
      <c r="DP47" s="156"/>
      <c r="DQ47" s="798"/>
      <c r="DR47" s="156"/>
      <c r="DS47" s="156"/>
      <c r="DT47" s="156"/>
      <c r="DU47" s="156"/>
      <c r="DV47" s="156"/>
      <c r="DW47" s="156"/>
      <c r="DX47" s="156"/>
      <c r="DY47" s="798"/>
      <c r="DZ47" s="156"/>
      <c r="EA47" s="156"/>
      <c r="EB47" s="156"/>
      <c r="EC47" s="156"/>
      <c r="ED47" s="156"/>
      <c r="EE47" s="798"/>
      <c r="EF47" s="156"/>
      <c r="EG47" s="156"/>
      <c r="EH47" s="166"/>
      <c r="EI47" s="156"/>
      <c r="EJ47" s="156"/>
      <c r="EK47" s="156"/>
      <c r="EL47" s="156"/>
      <c r="EM47" s="315"/>
      <c r="EN47" s="156"/>
      <c r="EO47" s="156"/>
      <c r="EP47" s="156"/>
      <c r="EQ47" s="166"/>
      <c r="ER47" s="572"/>
      <c r="ES47" s="339"/>
    </row>
    <row r="48" spans="1:149" s="59" customFormat="1" ht="15" customHeight="1" x14ac:dyDescent="0.25">
      <c r="A48" s="20"/>
      <c r="B48" s="48" t="s">
        <v>66</v>
      </c>
      <c r="C48" s="48"/>
      <c r="D48" s="48"/>
      <c r="E48" s="48"/>
      <c r="F48" s="155"/>
      <c r="G48" s="155"/>
      <c r="H48" s="155"/>
      <c r="I48" s="155"/>
      <c r="J48" s="156"/>
      <c r="K48" s="156"/>
      <c r="L48" s="156"/>
      <c r="M48" s="156"/>
      <c r="N48" s="156"/>
      <c r="O48" s="156"/>
      <c r="P48" s="156"/>
      <c r="Q48" s="156"/>
      <c r="R48" s="156"/>
      <c r="S48" s="156"/>
      <c r="T48" s="156"/>
      <c r="U48" s="156"/>
      <c r="V48" s="156"/>
      <c r="W48" s="156"/>
      <c r="X48" s="156"/>
      <c r="Y48" s="156"/>
      <c r="Z48" s="156"/>
      <c r="AA48" s="156"/>
      <c r="AB48" s="156"/>
      <c r="AC48" s="156"/>
      <c r="AD48" s="156"/>
      <c r="AE48" s="798"/>
      <c r="AF48" s="156"/>
      <c r="AG48" s="156"/>
      <c r="AH48" s="156"/>
      <c r="AI48" s="156"/>
      <c r="AJ48" s="156"/>
      <c r="AK48" s="156"/>
      <c r="AL48" s="156"/>
      <c r="AM48" s="156"/>
      <c r="AN48" s="156"/>
      <c r="AO48" s="156"/>
      <c r="AP48" s="156"/>
      <c r="AQ48" s="156"/>
      <c r="AR48" s="156"/>
      <c r="AS48" s="156"/>
      <c r="AT48" s="156"/>
      <c r="AU48" s="156"/>
      <c r="AV48" s="156"/>
      <c r="AW48" s="156"/>
      <c r="AX48" s="156"/>
      <c r="AY48" s="798"/>
      <c r="AZ48" s="156"/>
      <c r="BA48" s="156"/>
      <c r="BB48" s="156"/>
      <c r="BC48" s="156"/>
      <c r="BD48" s="156"/>
      <c r="BE48" s="156"/>
      <c r="BF48" s="156"/>
      <c r="BG48" s="156"/>
      <c r="BH48" s="156"/>
      <c r="BI48" s="156"/>
      <c r="BJ48" s="156"/>
      <c r="BK48" s="156"/>
      <c r="BL48" s="156"/>
      <c r="BM48" s="156"/>
      <c r="BN48" s="156"/>
      <c r="BO48" s="156"/>
      <c r="BP48" s="156"/>
      <c r="BQ48" s="798"/>
      <c r="BR48" s="156"/>
      <c r="BS48" s="156"/>
      <c r="BT48" s="156"/>
      <c r="BU48" s="156"/>
      <c r="BV48" s="156"/>
      <c r="BW48" s="156"/>
      <c r="BX48" s="156"/>
      <c r="BY48" s="156"/>
      <c r="BZ48" s="156"/>
      <c r="CA48" s="156"/>
      <c r="CB48" s="156"/>
      <c r="CC48" s="156"/>
      <c r="CD48" s="156"/>
      <c r="CE48" s="156"/>
      <c r="CF48" s="156"/>
      <c r="CG48" s="798"/>
      <c r="CH48" s="156"/>
      <c r="CI48" s="156"/>
      <c r="CJ48" s="156"/>
      <c r="CK48" s="156"/>
      <c r="CL48" s="156"/>
      <c r="CM48" s="156"/>
      <c r="CN48" s="156"/>
      <c r="CO48" s="156"/>
      <c r="CP48" s="156"/>
      <c r="CQ48" s="156"/>
      <c r="CR48" s="156"/>
      <c r="CS48" s="156"/>
      <c r="CT48" s="156"/>
      <c r="CU48" s="798"/>
      <c r="CV48" s="156"/>
      <c r="CW48" s="156"/>
      <c r="CX48" s="156"/>
      <c r="CY48" s="156"/>
      <c r="CZ48" s="156"/>
      <c r="DA48" s="156"/>
      <c r="DB48" s="156"/>
      <c r="DC48" s="156"/>
      <c r="DD48" s="156"/>
      <c r="DE48" s="156"/>
      <c r="DF48" s="156"/>
      <c r="DG48" s="798"/>
      <c r="DH48" s="156"/>
      <c r="DI48" s="156"/>
      <c r="DJ48" s="156"/>
      <c r="DK48" s="156"/>
      <c r="DL48" s="156"/>
      <c r="DM48" s="156"/>
      <c r="DN48" s="156"/>
      <c r="DO48" s="156"/>
      <c r="DP48" s="156"/>
      <c r="DQ48" s="798"/>
      <c r="DR48" s="156"/>
      <c r="DS48" s="156"/>
      <c r="DT48" s="156"/>
      <c r="DU48" s="156"/>
      <c r="DV48" s="156"/>
      <c r="DW48" s="156"/>
      <c r="DX48" s="156"/>
      <c r="DY48" s="798"/>
      <c r="DZ48" s="156"/>
      <c r="EA48" s="156"/>
      <c r="EB48" s="156"/>
      <c r="EC48" s="156"/>
      <c r="ED48" s="156"/>
      <c r="EE48" s="798"/>
      <c r="EF48" s="156"/>
      <c r="EG48" s="156"/>
      <c r="EH48" s="166"/>
      <c r="EI48" s="156"/>
      <c r="EJ48" s="156"/>
      <c r="EK48" s="156"/>
      <c r="EL48" s="156"/>
      <c r="EM48" s="315"/>
      <c r="EN48" s="156"/>
      <c r="EO48" s="156"/>
      <c r="EP48" s="156"/>
      <c r="EQ48" s="166"/>
      <c r="ER48" s="572"/>
      <c r="ES48" s="339"/>
    </row>
    <row r="49" spans="1:153" s="59" customFormat="1" ht="15" customHeight="1" x14ac:dyDescent="0.25">
      <c r="A49" s="20"/>
      <c r="B49" s="48" t="s">
        <v>67</v>
      </c>
      <c r="C49" s="48"/>
      <c r="D49" s="48"/>
      <c r="E49" s="48"/>
      <c r="F49" s="155"/>
      <c r="G49" s="155"/>
      <c r="H49" s="155"/>
      <c r="I49" s="155"/>
      <c r="J49" s="156"/>
      <c r="K49" s="156"/>
      <c r="L49" s="156"/>
      <c r="M49" s="156"/>
      <c r="N49" s="156"/>
      <c r="O49" s="156"/>
      <c r="P49" s="156"/>
      <c r="Q49" s="156"/>
      <c r="R49" s="156"/>
      <c r="S49" s="156"/>
      <c r="T49" s="156"/>
      <c r="U49" s="156"/>
      <c r="V49" s="156"/>
      <c r="W49" s="156"/>
      <c r="X49" s="156"/>
      <c r="Y49" s="156"/>
      <c r="Z49" s="156"/>
      <c r="AA49" s="156"/>
      <c r="AB49" s="156"/>
      <c r="AC49" s="156"/>
      <c r="AD49" s="156"/>
      <c r="AE49" s="798"/>
      <c r="AF49" s="156"/>
      <c r="AG49" s="156"/>
      <c r="AH49" s="156"/>
      <c r="AI49" s="156"/>
      <c r="AJ49" s="156"/>
      <c r="AK49" s="156"/>
      <c r="AL49" s="156"/>
      <c r="AM49" s="156"/>
      <c r="AN49" s="156"/>
      <c r="AO49" s="156"/>
      <c r="AP49" s="156"/>
      <c r="AQ49" s="156"/>
      <c r="AR49" s="156"/>
      <c r="AS49" s="156"/>
      <c r="AT49" s="156"/>
      <c r="AU49" s="156"/>
      <c r="AV49" s="156"/>
      <c r="AW49" s="156"/>
      <c r="AX49" s="156"/>
      <c r="AY49" s="798"/>
      <c r="AZ49" s="156"/>
      <c r="BA49" s="156"/>
      <c r="BB49" s="156"/>
      <c r="BC49" s="156"/>
      <c r="BD49" s="156"/>
      <c r="BE49" s="156"/>
      <c r="BF49" s="156"/>
      <c r="BG49" s="156"/>
      <c r="BH49" s="156"/>
      <c r="BI49" s="156"/>
      <c r="BJ49" s="156"/>
      <c r="BK49" s="156"/>
      <c r="BL49" s="156"/>
      <c r="BM49" s="156"/>
      <c r="BN49" s="156"/>
      <c r="BO49" s="156"/>
      <c r="BP49" s="156"/>
      <c r="BQ49" s="798"/>
      <c r="BR49" s="156"/>
      <c r="BS49" s="156"/>
      <c r="BT49" s="156"/>
      <c r="BU49" s="156"/>
      <c r="BV49" s="156"/>
      <c r="BW49" s="156"/>
      <c r="BX49" s="156"/>
      <c r="BY49" s="156"/>
      <c r="BZ49" s="156"/>
      <c r="CA49" s="156"/>
      <c r="CB49" s="156"/>
      <c r="CC49" s="156"/>
      <c r="CD49" s="156"/>
      <c r="CE49" s="156"/>
      <c r="CF49" s="156"/>
      <c r="CG49" s="798"/>
      <c r="CH49" s="156"/>
      <c r="CI49" s="156"/>
      <c r="CJ49" s="156"/>
      <c r="CK49" s="156"/>
      <c r="CL49" s="156"/>
      <c r="CM49" s="156"/>
      <c r="CN49" s="156"/>
      <c r="CO49" s="156"/>
      <c r="CP49" s="156"/>
      <c r="CQ49" s="156"/>
      <c r="CR49" s="156"/>
      <c r="CS49" s="156"/>
      <c r="CT49" s="156"/>
      <c r="CU49" s="798"/>
      <c r="CV49" s="156"/>
      <c r="CW49" s="156"/>
      <c r="CX49" s="156"/>
      <c r="CY49" s="156"/>
      <c r="CZ49" s="156"/>
      <c r="DA49" s="156"/>
      <c r="DB49" s="156"/>
      <c r="DC49" s="156"/>
      <c r="DD49" s="156"/>
      <c r="DE49" s="156"/>
      <c r="DF49" s="156"/>
      <c r="DG49" s="798"/>
      <c r="DH49" s="156"/>
      <c r="DI49" s="156"/>
      <c r="DJ49" s="156"/>
      <c r="DK49" s="156"/>
      <c r="DL49" s="156"/>
      <c r="DM49" s="156"/>
      <c r="DN49" s="156"/>
      <c r="DO49" s="156"/>
      <c r="DP49" s="156"/>
      <c r="DQ49" s="798"/>
      <c r="DR49" s="156"/>
      <c r="DS49" s="156"/>
      <c r="DT49" s="156"/>
      <c r="DU49" s="156"/>
      <c r="DV49" s="156"/>
      <c r="DW49" s="156"/>
      <c r="DX49" s="156"/>
      <c r="DY49" s="798"/>
      <c r="DZ49" s="156"/>
      <c r="EA49" s="156"/>
      <c r="EB49" s="156"/>
      <c r="EC49" s="156"/>
      <c r="ED49" s="156"/>
      <c r="EE49" s="798"/>
      <c r="EF49" s="156"/>
      <c r="EG49" s="156"/>
      <c r="EH49" s="166"/>
      <c r="EI49" s="156"/>
      <c r="EJ49" s="156"/>
      <c r="EK49" s="156"/>
      <c r="EL49" s="156"/>
      <c r="EM49" s="315"/>
      <c r="EN49" s="156"/>
      <c r="EO49" s="156"/>
      <c r="EP49" s="156"/>
      <c r="EQ49" s="166"/>
      <c r="ER49" s="572"/>
      <c r="ES49" s="339"/>
    </row>
    <row r="50" spans="1:153" s="59" customFormat="1" ht="15" customHeight="1" x14ac:dyDescent="0.25">
      <c r="A50" s="20"/>
      <c r="B50" s="48" t="s">
        <v>68</v>
      </c>
      <c r="C50" s="48"/>
      <c r="D50" s="48"/>
      <c r="E50" s="48"/>
      <c r="F50" s="155"/>
      <c r="G50" s="155"/>
      <c r="H50" s="155"/>
      <c r="I50" s="155"/>
      <c r="J50" s="156"/>
      <c r="K50" s="156"/>
      <c r="L50" s="156"/>
      <c r="M50" s="156"/>
      <c r="N50" s="156"/>
      <c r="O50" s="156"/>
      <c r="P50" s="156"/>
      <c r="Q50" s="156"/>
      <c r="R50" s="156"/>
      <c r="S50" s="156"/>
      <c r="T50" s="156"/>
      <c r="U50" s="156"/>
      <c r="V50" s="156"/>
      <c r="W50" s="156"/>
      <c r="X50" s="156"/>
      <c r="Y50" s="156"/>
      <c r="Z50" s="156"/>
      <c r="AA50" s="156"/>
      <c r="AB50" s="156"/>
      <c r="AC50" s="156"/>
      <c r="AD50" s="156"/>
      <c r="AE50" s="798"/>
      <c r="AF50" s="156"/>
      <c r="AG50" s="156"/>
      <c r="AH50" s="156"/>
      <c r="AI50" s="156"/>
      <c r="AJ50" s="156"/>
      <c r="AK50" s="156"/>
      <c r="AL50" s="156"/>
      <c r="AM50" s="156"/>
      <c r="AN50" s="156"/>
      <c r="AO50" s="156"/>
      <c r="AP50" s="156"/>
      <c r="AQ50" s="156"/>
      <c r="AR50" s="156"/>
      <c r="AS50" s="156"/>
      <c r="AT50" s="156"/>
      <c r="AU50" s="156"/>
      <c r="AV50" s="156"/>
      <c r="AW50" s="156"/>
      <c r="AX50" s="156"/>
      <c r="AY50" s="798"/>
      <c r="AZ50" s="156"/>
      <c r="BA50" s="156"/>
      <c r="BB50" s="156"/>
      <c r="BC50" s="156"/>
      <c r="BD50" s="156"/>
      <c r="BE50" s="156"/>
      <c r="BF50" s="156"/>
      <c r="BG50" s="156"/>
      <c r="BH50" s="156"/>
      <c r="BI50" s="156"/>
      <c r="BJ50" s="156"/>
      <c r="BK50" s="156"/>
      <c r="BL50" s="156"/>
      <c r="BM50" s="156"/>
      <c r="BN50" s="156"/>
      <c r="BO50" s="156"/>
      <c r="BP50" s="156"/>
      <c r="BQ50" s="798"/>
      <c r="BR50" s="156"/>
      <c r="BS50" s="156"/>
      <c r="BT50" s="156"/>
      <c r="BU50" s="156"/>
      <c r="BV50" s="156"/>
      <c r="BW50" s="156"/>
      <c r="BX50" s="156"/>
      <c r="BY50" s="156"/>
      <c r="BZ50" s="156"/>
      <c r="CA50" s="156"/>
      <c r="CB50" s="156"/>
      <c r="CC50" s="156"/>
      <c r="CD50" s="156"/>
      <c r="CE50" s="156"/>
      <c r="CF50" s="156"/>
      <c r="CG50" s="798"/>
      <c r="CH50" s="156"/>
      <c r="CI50" s="156"/>
      <c r="CJ50" s="156"/>
      <c r="CK50" s="156"/>
      <c r="CL50" s="156"/>
      <c r="CM50" s="156"/>
      <c r="CN50" s="156"/>
      <c r="CO50" s="156"/>
      <c r="CP50" s="156"/>
      <c r="CQ50" s="156"/>
      <c r="CR50" s="156"/>
      <c r="CS50" s="156"/>
      <c r="CT50" s="156"/>
      <c r="CU50" s="798"/>
      <c r="CV50" s="156"/>
      <c r="CW50" s="156"/>
      <c r="CX50" s="156"/>
      <c r="CY50" s="156"/>
      <c r="CZ50" s="156"/>
      <c r="DA50" s="156"/>
      <c r="DB50" s="156"/>
      <c r="DC50" s="156"/>
      <c r="DD50" s="156"/>
      <c r="DE50" s="156"/>
      <c r="DF50" s="156"/>
      <c r="DG50" s="798"/>
      <c r="DH50" s="156"/>
      <c r="DI50" s="156"/>
      <c r="DJ50" s="156"/>
      <c r="DK50" s="156"/>
      <c r="DL50" s="156"/>
      <c r="DM50" s="156"/>
      <c r="DN50" s="156"/>
      <c r="DO50" s="156"/>
      <c r="DP50" s="156"/>
      <c r="DQ50" s="798"/>
      <c r="DR50" s="156"/>
      <c r="DS50" s="156"/>
      <c r="DT50" s="156"/>
      <c r="DU50" s="156"/>
      <c r="DV50" s="156"/>
      <c r="DW50" s="156"/>
      <c r="DX50" s="156"/>
      <c r="DY50" s="798"/>
      <c r="DZ50" s="156"/>
      <c r="EA50" s="156"/>
      <c r="EB50" s="156"/>
      <c r="EC50" s="156"/>
      <c r="ED50" s="156"/>
      <c r="EE50" s="798"/>
      <c r="EF50" s="156"/>
      <c r="EG50" s="156"/>
      <c r="EH50" s="166"/>
      <c r="EI50" s="156"/>
      <c r="EJ50" s="156"/>
      <c r="EK50" s="156"/>
      <c r="EL50" s="156"/>
      <c r="EM50" s="315"/>
      <c r="EN50" s="156"/>
      <c r="EO50" s="156"/>
      <c r="EP50" s="156"/>
      <c r="EQ50" s="166"/>
      <c r="ER50" s="572"/>
      <c r="ES50" s="339"/>
    </row>
    <row r="51" spans="1:153" s="59" customFormat="1" ht="15" customHeight="1" x14ac:dyDescent="0.25">
      <c r="A51" s="20"/>
      <c r="B51" s="48" t="s">
        <v>69</v>
      </c>
      <c r="C51" s="48"/>
      <c r="D51" s="48"/>
      <c r="E51" s="48"/>
      <c r="F51" s="155"/>
      <c r="G51" s="155"/>
      <c r="H51" s="155"/>
      <c r="I51" s="155"/>
      <c r="J51" s="156"/>
      <c r="K51" s="156"/>
      <c r="L51" s="156"/>
      <c r="M51" s="156"/>
      <c r="N51" s="156"/>
      <c r="O51" s="156"/>
      <c r="P51" s="156"/>
      <c r="Q51" s="156"/>
      <c r="R51" s="156"/>
      <c r="S51" s="156"/>
      <c r="T51" s="156"/>
      <c r="U51" s="156"/>
      <c r="V51" s="156"/>
      <c r="W51" s="156"/>
      <c r="X51" s="156"/>
      <c r="Y51" s="156"/>
      <c r="Z51" s="156"/>
      <c r="AA51" s="156"/>
      <c r="AB51" s="156"/>
      <c r="AC51" s="156"/>
      <c r="AD51" s="156"/>
      <c r="AE51" s="798"/>
      <c r="AF51" s="156"/>
      <c r="AG51" s="156"/>
      <c r="AH51" s="156"/>
      <c r="AI51" s="156"/>
      <c r="AJ51" s="156"/>
      <c r="AK51" s="156"/>
      <c r="AL51" s="156"/>
      <c r="AM51" s="156"/>
      <c r="AN51" s="156"/>
      <c r="AO51" s="156"/>
      <c r="AP51" s="156"/>
      <c r="AQ51" s="156"/>
      <c r="AR51" s="156"/>
      <c r="AS51" s="156"/>
      <c r="AT51" s="156"/>
      <c r="AU51" s="156"/>
      <c r="AV51" s="156"/>
      <c r="AW51" s="156"/>
      <c r="AX51" s="156"/>
      <c r="AY51" s="798"/>
      <c r="AZ51" s="156"/>
      <c r="BA51" s="156"/>
      <c r="BB51" s="156"/>
      <c r="BC51" s="156"/>
      <c r="BD51" s="156"/>
      <c r="BE51" s="156"/>
      <c r="BF51" s="156"/>
      <c r="BG51" s="156"/>
      <c r="BH51" s="156"/>
      <c r="BI51" s="156"/>
      <c r="BJ51" s="156"/>
      <c r="BK51" s="156"/>
      <c r="BL51" s="156"/>
      <c r="BM51" s="156"/>
      <c r="BN51" s="156"/>
      <c r="BO51" s="156"/>
      <c r="BP51" s="156"/>
      <c r="BQ51" s="798"/>
      <c r="BR51" s="156"/>
      <c r="BS51" s="156"/>
      <c r="BT51" s="156"/>
      <c r="BU51" s="156"/>
      <c r="BV51" s="156"/>
      <c r="BW51" s="156"/>
      <c r="BX51" s="156"/>
      <c r="BY51" s="156"/>
      <c r="BZ51" s="156"/>
      <c r="CA51" s="156"/>
      <c r="CB51" s="156"/>
      <c r="CC51" s="156"/>
      <c r="CD51" s="156"/>
      <c r="CE51" s="156"/>
      <c r="CF51" s="156"/>
      <c r="CG51" s="798"/>
      <c r="CH51" s="156"/>
      <c r="CI51" s="156"/>
      <c r="CJ51" s="156"/>
      <c r="CK51" s="156"/>
      <c r="CL51" s="156"/>
      <c r="CM51" s="156"/>
      <c r="CN51" s="156"/>
      <c r="CO51" s="156"/>
      <c r="CP51" s="156"/>
      <c r="CQ51" s="156"/>
      <c r="CR51" s="156"/>
      <c r="CS51" s="156"/>
      <c r="CT51" s="156"/>
      <c r="CU51" s="798"/>
      <c r="CV51" s="156"/>
      <c r="CW51" s="156"/>
      <c r="CX51" s="156"/>
      <c r="CY51" s="156"/>
      <c r="CZ51" s="156"/>
      <c r="DA51" s="156"/>
      <c r="DB51" s="156"/>
      <c r="DC51" s="156"/>
      <c r="DD51" s="156"/>
      <c r="DE51" s="156"/>
      <c r="DF51" s="156"/>
      <c r="DG51" s="798"/>
      <c r="DH51" s="156"/>
      <c r="DI51" s="156"/>
      <c r="DJ51" s="156"/>
      <c r="DK51" s="156"/>
      <c r="DL51" s="156"/>
      <c r="DM51" s="156"/>
      <c r="DN51" s="156"/>
      <c r="DO51" s="156"/>
      <c r="DP51" s="156"/>
      <c r="DQ51" s="798"/>
      <c r="DR51" s="156"/>
      <c r="DS51" s="156"/>
      <c r="DT51" s="156"/>
      <c r="DU51" s="156"/>
      <c r="DV51" s="156"/>
      <c r="DW51" s="156"/>
      <c r="DX51" s="156"/>
      <c r="DY51" s="798"/>
      <c r="DZ51" s="156"/>
      <c r="EA51" s="156"/>
      <c r="EB51" s="156"/>
      <c r="EC51" s="156"/>
      <c r="ED51" s="156"/>
      <c r="EE51" s="798"/>
      <c r="EF51" s="156"/>
      <c r="EG51" s="156"/>
      <c r="EH51" s="166"/>
      <c r="EI51" s="156"/>
      <c r="EJ51" s="156"/>
      <c r="EK51" s="156"/>
      <c r="EL51" s="156"/>
      <c r="EM51" s="315"/>
      <c r="EN51" s="156"/>
      <c r="EO51" s="156"/>
      <c r="EP51" s="156"/>
      <c r="EQ51" s="166"/>
      <c r="ER51" s="572"/>
      <c r="ES51" s="339"/>
    </row>
    <row r="52" spans="1:153" s="59" customFormat="1" ht="15" customHeight="1" x14ac:dyDescent="0.25">
      <c r="A52" s="20"/>
      <c r="B52" s="48" t="s">
        <v>70</v>
      </c>
      <c r="C52" s="48"/>
      <c r="D52" s="48"/>
      <c r="E52" s="48"/>
      <c r="F52" s="155"/>
      <c r="G52" s="155"/>
      <c r="H52" s="155"/>
      <c r="I52" s="155"/>
      <c r="J52" s="156"/>
      <c r="K52" s="156"/>
      <c r="L52" s="156"/>
      <c r="M52" s="156"/>
      <c r="N52" s="156"/>
      <c r="O52" s="156"/>
      <c r="P52" s="156"/>
      <c r="Q52" s="156"/>
      <c r="R52" s="156"/>
      <c r="S52" s="156"/>
      <c r="T52" s="156"/>
      <c r="U52" s="156"/>
      <c r="V52" s="156"/>
      <c r="W52" s="156"/>
      <c r="X52" s="156"/>
      <c r="Y52" s="156"/>
      <c r="Z52" s="156"/>
      <c r="AA52" s="156"/>
      <c r="AB52" s="156"/>
      <c r="AC52" s="156"/>
      <c r="AD52" s="156"/>
      <c r="AE52" s="798"/>
      <c r="AF52" s="156"/>
      <c r="AG52" s="156"/>
      <c r="AH52" s="156"/>
      <c r="AI52" s="156"/>
      <c r="AJ52" s="156"/>
      <c r="AK52" s="156"/>
      <c r="AL52" s="156"/>
      <c r="AM52" s="156"/>
      <c r="AN52" s="156"/>
      <c r="AO52" s="156"/>
      <c r="AP52" s="156"/>
      <c r="AQ52" s="156"/>
      <c r="AR52" s="156"/>
      <c r="AS52" s="156"/>
      <c r="AT52" s="156"/>
      <c r="AU52" s="156"/>
      <c r="AV52" s="156"/>
      <c r="AW52" s="156"/>
      <c r="AX52" s="156"/>
      <c r="AY52" s="798"/>
      <c r="AZ52" s="156"/>
      <c r="BA52" s="156"/>
      <c r="BB52" s="156"/>
      <c r="BC52" s="156"/>
      <c r="BD52" s="156"/>
      <c r="BE52" s="156"/>
      <c r="BF52" s="156"/>
      <c r="BG52" s="156"/>
      <c r="BH52" s="156"/>
      <c r="BI52" s="156"/>
      <c r="BJ52" s="156"/>
      <c r="BK52" s="156"/>
      <c r="BL52" s="156"/>
      <c r="BM52" s="156"/>
      <c r="BN52" s="156"/>
      <c r="BO52" s="156"/>
      <c r="BP52" s="156"/>
      <c r="BQ52" s="798"/>
      <c r="BR52" s="156"/>
      <c r="BS52" s="156"/>
      <c r="BT52" s="156"/>
      <c r="BU52" s="156"/>
      <c r="BV52" s="156"/>
      <c r="BW52" s="156"/>
      <c r="BX52" s="156"/>
      <c r="BY52" s="156"/>
      <c r="BZ52" s="156"/>
      <c r="CA52" s="156"/>
      <c r="CB52" s="156"/>
      <c r="CC52" s="156"/>
      <c r="CD52" s="156"/>
      <c r="CE52" s="156"/>
      <c r="CF52" s="156"/>
      <c r="CG52" s="798"/>
      <c r="CH52" s="156"/>
      <c r="CI52" s="156"/>
      <c r="CJ52" s="156"/>
      <c r="CK52" s="156"/>
      <c r="CL52" s="156"/>
      <c r="CM52" s="156"/>
      <c r="CN52" s="156"/>
      <c r="CO52" s="156"/>
      <c r="CP52" s="156"/>
      <c r="CQ52" s="156"/>
      <c r="CR52" s="156"/>
      <c r="CS52" s="156"/>
      <c r="CT52" s="156"/>
      <c r="CU52" s="798"/>
      <c r="CV52" s="156"/>
      <c r="CW52" s="156"/>
      <c r="CX52" s="156"/>
      <c r="CY52" s="156"/>
      <c r="CZ52" s="156"/>
      <c r="DA52" s="156"/>
      <c r="DB52" s="156"/>
      <c r="DC52" s="156"/>
      <c r="DD52" s="156"/>
      <c r="DE52" s="156"/>
      <c r="DF52" s="156"/>
      <c r="DG52" s="798"/>
      <c r="DH52" s="156"/>
      <c r="DI52" s="156"/>
      <c r="DJ52" s="156"/>
      <c r="DK52" s="156"/>
      <c r="DL52" s="156"/>
      <c r="DM52" s="156"/>
      <c r="DN52" s="156"/>
      <c r="DO52" s="156"/>
      <c r="DP52" s="156"/>
      <c r="DQ52" s="798"/>
      <c r="DR52" s="156"/>
      <c r="DS52" s="156"/>
      <c r="DT52" s="156"/>
      <c r="DU52" s="156"/>
      <c r="DV52" s="156"/>
      <c r="DW52" s="156"/>
      <c r="DX52" s="156"/>
      <c r="DY52" s="798"/>
      <c r="DZ52" s="156"/>
      <c r="EA52" s="156"/>
      <c r="EB52" s="156"/>
      <c r="EC52" s="156"/>
      <c r="ED52" s="156"/>
      <c r="EE52" s="798"/>
      <c r="EF52" s="156"/>
      <c r="EG52" s="156"/>
      <c r="EH52" s="166"/>
      <c r="EI52" s="156"/>
      <c r="EJ52" s="156"/>
      <c r="EK52" s="156"/>
      <c r="EL52" s="156"/>
      <c r="EM52" s="315"/>
      <c r="EN52" s="156"/>
      <c r="EO52" s="156"/>
      <c r="EP52" s="156"/>
      <c r="EQ52" s="166"/>
      <c r="ER52" s="572"/>
      <c r="ES52" s="339"/>
    </row>
    <row r="53" spans="1:153" s="59" customFormat="1" ht="15" customHeight="1" x14ac:dyDescent="0.25">
      <c r="A53" s="20"/>
      <c r="B53" s="48" t="s">
        <v>71</v>
      </c>
      <c r="C53" s="48"/>
      <c r="D53" s="48"/>
      <c r="E53" s="48"/>
      <c r="F53" s="155"/>
      <c r="G53" s="155"/>
      <c r="H53" s="155"/>
      <c r="I53" s="155"/>
      <c r="J53" s="156"/>
      <c r="K53" s="156"/>
      <c r="L53" s="156"/>
      <c r="M53" s="156"/>
      <c r="N53" s="156"/>
      <c r="O53" s="156"/>
      <c r="P53" s="156"/>
      <c r="Q53" s="156"/>
      <c r="R53" s="156"/>
      <c r="S53" s="156"/>
      <c r="T53" s="156"/>
      <c r="U53" s="156"/>
      <c r="V53" s="156"/>
      <c r="W53" s="156"/>
      <c r="X53" s="156"/>
      <c r="Y53" s="156"/>
      <c r="Z53" s="156"/>
      <c r="AA53" s="156"/>
      <c r="AB53" s="156"/>
      <c r="AC53" s="156"/>
      <c r="AD53" s="156"/>
      <c r="AE53" s="798"/>
      <c r="AF53" s="156"/>
      <c r="AG53" s="156"/>
      <c r="AH53" s="156"/>
      <c r="AI53" s="156"/>
      <c r="AJ53" s="156"/>
      <c r="AK53" s="156"/>
      <c r="AL53" s="156"/>
      <c r="AM53" s="156"/>
      <c r="AN53" s="156"/>
      <c r="AO53" s="156"/>
      <c r="AP53" s="156"/>
      <c r="AQ53" s="156"/>
      <c r="AR53" s="156"/>
      <c r="AS53" s="156"/>
      <c r="AT53" s="156"/>
      <c r="AU53" s="156"/>
      <c r="AV53" s="156"/>
      <c r="AW53" s="156"/>
      <c r="AX53" s="156"/>
      <c r="AY53" s="798"/>
      <c r="AZ53" s="156"/>
      <c r="BA53" s="156"/>
      <c r="BB53" s="156"/>
      <c r="BC53" s="156"/>
      <c r="BD53" s="156"/>
      <c r="BE53" s="156"/>
      <c r="BF53" s="156"/>
      <c r="BG53" s="156"/>
      <c r="BH53" s="156"/>
      <c r="BI53" s="156"/>
      <c r="BJ53" s="156"/>
      <c r="BK53" s="156"/>
      <c r="BL53" s="156"/>
      <c r="BM53" s="156"/>
      <c r="BN53" s="156"/>
      <c r="BO53" s="156"/>
      <c r="BP53" s="156"/>
      <c r="BQ53" s="798"/>
      <c r="BR53" s="156"/>
      <c r="BS53" s="156"/>
      <c r="BT53" s="156"/>
      <c r="BU53" s="156"/>
      <c r="BV53" s="156"/>
      <c r="BW53" s="156"/>
      <c r="BX53" s="156"/>
      <c r="BY53" s="156"/>
      <c r="BZ53" s="156"/>
      <c r="CA53" s="156"/>
      <c r="CB53" s="156"/>
      <c r="CC53" s="156"/>
      <c r="CD53" s="156"/>
      <c r="CE53" s="156"/>
      <c r="CF53" s="156"/>
      <c r="CG53" s="798"/>
      <c r="CH53" s="156"/>
      <c r="CI53" s="156"/>
      <c r="CJ53" s="156"/>
      <c r="CK53" s="156"/>
      <c r="CL53" s="156"/>
      <c r="CM53" s="156"/>
      <c r="CN53" s="156"/>
      <c r="CO53" s="156"/>
      <c r="CP53" s="156"/>
      <c r="CQ53" s="156"/>
      <c r="CR53" s="156"/>
      <c r="CS53" s="156"/>
      <c r="CT53" s="156"/>
      <c r="CU53" s="798"/>
      <c r="CV53" s="156"/>
      <c r="CW53" s="156"/>
      <c r="CX53" s="156"/>
      <c r="CY53" s="156"/>
      <c r="CZ53" s="156"/>
      <c r="DA53" s="156"/>
      <c r="DB53" s="156"/>
      <c r="DC53" s="156"/>
      <c r="DD53" s="156"/>
      <c r="DE53" s="156"/>
      <c r="DF53" s="156"/>
      <c r="DG53" s="798"/>
      <c r="DH53" s="156"/>
      <c r="DI53" s="156"/>
      <c r="DJ53" s="156"/>
      <c r="DK53" s="156"/>
      <c r="DL53" s="156"/>
      <c r="DM53" s="156"/>
      <c r="DN53" s="156"/>
      <c r="DO53" s="156"/>
      <c r="DP53" s="156"/>
      <c r="DQ53" s="798"/>
      <c r="DR53" s="156"/>
      <c r="DS53" s="156"/>
      <c r="DT53" s="156"/>
      <c r="DU53" s="156"/>
      <c r="DV53" s="156"/>
      <c r="DW53" s="156"/>
      <c r="DX53" s="156"/>
      <c r="DY53" s="798"/>
      <c r="DZ53" s="156"/>
      <c r="EA53" s="156"/>
      <c r="EB53" s="156"/>
      <c r="EC53" s="156"/>
      <c r="ED53" s="156"/>
      <c r="EE53" s="798"/>
      <c r="EF53" s="156"/>
      <c r="EG53" s="156"/>
      <c r="EH53" s="166"/>
      <c r="EI53" s="156"/>
      <c r="EJ53" s="156"/>
      <c r="EK53" s="156"/>
      <c r="EL53" s="156"/>
      <c r="EM53" s="315"/>
      <c r="EN53" s="156"/>
      <c r="EO53" s="156"/>
      <c r="EP53" s="156"/>
      <c r="EQ53" s="166"/>
      <c r="ER53" s="572"/>
      <c r="ES53" s="339"/>
    </row>
    <row r="54" spans="1:153" s="59" customFormat="1" ht="15" customHeight="1" x14ac:dyDescent="0.25">
      <c r="A54" s="20"/>
      <c r="B54" s="48" t="s">
        <v>72</v>
      </c>
      <c r="C54" s="48"/>
      <c r="D54" s="48"/>
      <c r="E54" s="48"/>
      <c r="F54" s="155"/>
      <c r="G54" s="155"/>
      <c r="H54" s="155"/>
      <c r="I54" s="155"/>
      <c r="J54" s="156"/>
      <c r="K54" s="156"/>
      <c r="L54" s="156"/>
      <c r="M54" s="156"/>
      <c r="N54" s="156"/>
      <c r="O54" s="156"/>
      <c r="P54" s="156"/>
      <c r="Q54" s="156"/>
      <c r="R54" s="156"/>
      <c r="S54" s="156"/>
      <c r="T54" s="156"/>
      <c r="U54" s="156"/>
      <c r="V54" s="156"/>
      <c r="W54" s="156"/>
      <c r="X54" s="156"/>
      <c r="Y54" s="156"/>
      <c r="Z54" s="156"/>
      <c r="AA54" s="156"/>
      <c r="AB54" s="156"/>
      <c r="AC54" s="156"/>
      <c r="AD54" s="156"/>
      <c r="AE54" s="798"/>
      <c r="AF54" s="156"/>
      <c r="AG54" s="156"/>
      <c r="AH54" s="156"/>
      <c r="AI54" s="156"/>
      <c r="AJ54" s="156"/>
      <c r="AK54" s="156"/>
      <c r="AL54" s="156"/>
      <c r="AM54" s="156"/>
      <c r="AN54" s="156"/>
      <c r="AO54" s="156"/>
      <c r="AP54" s="156"/>
      <c r="AQ54" s="156"/>
      <c r="AR54" s="156"/>
      <c r="AS54" s="156"/>
      <c r="AT54" s="156"/>
      <c r="AU54" s="156"/>
      <c r="AV54" s="156"/>
      <c r="AW54" s="156"/>
      <c r="AX54" s="156"/>
      <c r="AY54" s="798"/>
      <c r="AZ54" s="156"/>
      <c r="BA54" s="156"/>
      <c r="BB54" s="156"/>
      <c r="BC54" s="156"/>
      <c r="BD54" s="156"/>
      <c r="BE54" s="156"/>
      <c r="BF54" s="156"/>
      <c r="BG54" s="156"/>
      <c r="BH54" s="156"/>
      <c r="BI54" s="156"/>
      <c r="BJ54" s="156"/>
      <c r="BK54" s="156"/>
      <c r="BL54" s="156"/>
      <c r="BM54" s="156"/>
      <c r="BN54" s="156"/>
      <c r="BO54" s="156"/>
      <c r="BP54" s="156"/>
      <c r="BQ54" s="798"/>
      <c r="BR54" s="156"/>
      <c r="BS54" s="156"/>
      <c r="BT54" s="156"/>
      <c r="BU54" s="156"/>
      <c r="BV54" s="156"/>
      <c r="BW54" s="156"/>
      <c r="BX54" s="156"/>
      <c r="BY54" s="156"/>
      <c r="BZ54" s="156"/>
      <c r="CA54" s="156"/>
      <c r="CB54" s="156"/>
      <c r="CC54" s="156"/>
      <c r="CD54" s="156"/>
      <c r="CE54" s="156"/>
      <c r="CF54" s="156"/>
      <c r="CG54" s="798"/>
      <c r="CH54" s="156"/>
      <c r="CI54" s="156"/>
      <c r="CJ54" s="156"/>
      <c r="CK54" s="156"/>
      <c r="CL54" s="156"/>
      <c r="CM54" s="156"/>
      <c r="CN54" s="156"/>
      <c r="CO54" s="156"/>
      <c r="CP54" s="156"/>
      <c r="CQ54" s="156"/>
      <c r="CR54" s="156"/>
      <c r="CS54" s="156"/>
      <c r="CT54" s="156"/>
      <c r="CU54" s="798"/>
      <c r="CV54" s="156"/>
      <c r="CW54" s="156"/>
      <c r="CX54" s="156"/>
      <c r="CY54" s="156"/>
      <c r="CZ54" s="156"/>
      <c r="DA54" s="156"/>
      <c r="DB54" s="156"/>
      <c r="DC54" s="156"/>
      <c r="DD54" s="156"/>
      <c r="DE54" s="156"/>
      <c r="DF54" s="156"/>
      <c r="DG54" s="798"/>
      <c r="DH54" s="156"/>
      <c r="DI54" s="156"/>
      <c r="DJ54" s="156"/>
      <c r="DK54" s="156"/>
      <c r="DL54" s="156"/>
      <c r="DM54" s="156"/>
      <c r="DN54" s="156"/>
      <c r="DO54" s="156"/>
      <c r="DP54" s="156"/>
      <c r="DQ54" s="798"/>
      <c r="DR54" s="156"/>
      <c r="DS54" s="156"/>
      <c r="DT54" s="156"/>
      <c r="DU54" s="156"/>
      <c r="DV54" s="156"/>
      <c r="DW54" s="156"/>
      <c r="DX54" s="156"/>
      <c r="DY54" s="798"/>
      <c r="DZ54" s="156"/>
      <c r="EA54" s="156"/>
      <c r="EB54" s="156"/>
      <c r="EC54" s="156"/>
      <c r="ED54" s="156"/>
      <c r="EE54" s="798"/>
      <c r="EF54" s="156"/>
      <c r="EG54" s="156"/>
      <c r="EH54" s="166"/>
      <c r="EI54" s="156"/>
      <c r="EJ54" s="156"/>
      <c r="EK54" s="156"/>
      <c r="EL54" s="156"/>
      <c r="EM54" s="315"/>
      <c r="EN54" s="156"/>
      <c r="EO54" s="156"/>
      <c r="EP54" s="156"/>
      <c r="EQ54" s="166"/>
      <c r="ER54" s="572"/>
      <c r="ES54" s="339"/>
    </row>
    <row r="55" spans="1:153" s="59" customFormat="1" ht="15" customHeight="1" x14ac:dyDescent="0.25">
      <c r="A55" s="20"/>
      <c r="B55" s="48" t="s">
        <v>73</v>
      </c>
      <c r="C55" s="48"/>
      <c r="D55" s="48"/>
      <c r="E55" s="48"/>
      <c r="F55" s="155"/>
      <c r="G55" s="155"/>
      <c r="H55" s="155"/>
      <c r="I55" s="155"/>
      <c r="J55" s="156"/>
      <c r="K55" s="156"/>
      <c r="L55" s="156"/>
      <c r="M55" s="156"/>
      <c r="N55" s="156"/>
      <c r="O55" s="156"/>
      <c r="P55" s="156"/>
      <c r="Q55" s="156"/>
      <c r="R55" s="156"/>
      <c r="S55" s="156"/>
      <c r="T55" s="156"/>
      <c r="U55" s="156"/>
      <c r="V55" s="156"/>
      <c r="W55" s="156"/>
      <c r="X55" s="156"/>
      <c r="Y55" s="156"/>
      <c r="Z55" s="156"/>
      <c r="AA55" s="156"/>
      <c r="AB55" s="156"/>
      <c r="AC55" s="156"/>
      <c r="AD55" s="156"/>
      <c r="AE55" s="798"/>
      <c r="AF55" s="156"/>
      <c r="AG55" s="156"/>
      <c r="AH55" s="156"/>
      <c r="AI55" s="156"/>
      <c r="AJ55" s="156"/>
      <c r="AK55" s="156"/>
      <c r="AL55" s="156"/>
      <c r="AM55" s="156"/>
      <c r="AN55" s="156"/>
      <c r="AO55" s="156"/>
      <c r="AP55" s="156"/>
      <c r="AQ55" s="156"/>
      <c r="AR55" s="156"/>
      <c r="AS55" s="156"/>
      <c r="AT55" s="156"/>
      <c r="AU55" s="156"/>
      <c r="AV55" s="156"/>
      <c r="AW55" s="156"/>
      <c r="AX55" s="156"/>
      <c r="AY55" s="798"/>
      <c r="AZ55" s="156"/>
      <c r="BA55" s="156"/>
      <c r="BB55" s="156"/>
      <c r="BC55" s="156"/>
      <c r="BD55" s="156"/>
      <c r="BE55" s="156"/>
      <c r="BF55" s="156"/>
      <c r="BG55" s="156"/>
      <c r="BH55" s="156"/>
      <c r="BI55" s="156"/>
      <c r="BJ55" s="156"/>
      <c r="BK55" s="156"/>
      <c r="BL55" s="156"/>
      <c r="BM55" s="156"/>
      <c r="BN55" s="156"/>
      <c r="BO55" s="156"/>
      <c r="BP55" s="156"/>
      <c r="BQ55" s="798"/>
      <c r="BR55" s="156"/>
      <c r="BS55" s="156"/>
      <c r="BT55" s="156"/>
      <c r="BU55" s="156"/>
      <c r="BV55" s="156"/>
      <c r="BW55" s="156"/>
      <c r="BX55" s="156"/>
      <c r="BY55" s="156"/>
      <c r="BZ55" s="156"/>
      <c r="CA55" s="156"/>
      <c r="CB55" s="156"/>
      <c r="CC55" s="156"/>
      <c r="CD55" s="156"/>
      <c r="CE55" s="156"/>
      <c r="CF55" s="156"/>
      <c r="CG55" s="798"/>
      <c r="CH55" s="156"/>
      <c r="CI55" s="156"/>
      <c r="CJ55" s="156"/>
      <c r="CK55" s="156"/>
      <c r="CL55" s="156"/>
      <c r="CM55" s="156"/>
      <c r="CN55" s="156"/>
      <c r="CO55" s="156"/>
      <c r="CP55" s="156"/>
      <c r="CQ55" s="156"/>
      <c r="CR55" s="156"/>
      <c r="CS55" s="156"/>
      <c r="CT55" s="156"/>
      <c r="CU55" s="798"/>
      <c r="CV55" s="156"/>
      <c r="CW55" s="156"/>
      <c r="CX55" s="156"/>
      <c r="CY55" s="156"/>
      <c r="CZ55" s="156"/>
      <c r="DA55" s="156"/>
      <c r="DB55" s="156"/>
      <c r="DC55" s="156"/>
      <c r="DD55" s="156"/>
      <c r="DE55" s="156"/>
      <c r="DF55" s="156"/>
      <c r="DG55" s="798"/>
      <c r="DH55" s="156"/>
      <c r="DI55" s="156"/>
      <c r="DJ55" s="156"/>
      <c r="DK55" s="156"/>
      <c r="DL55" s="156"/>
      <c r="DM55" s="156"/>
      <c r="DN55" s="156"/>
      <c r="DO55" s="156"/>
      <c r="DP55" s="156"/>
      <c r="DQ55" s="798"/>
      <c r="DR55" s="156"/>
      <c r="DS55" s="156"/>
      <c r="DT55" s="156"/>
      <c r="DU55" s="156"/>
      <c r="DV55" s="156"/>
      <c r="DW55" s="156"/>
      <c r="DX55" s="156"/>
      <c r="DY55" s="798"/>
      <c r="DZ55" s="156"/>
      <c r="EA55" s="156"/>
      <c r="EB55" s="156"/>
      <c r="EC55" s="156"/>
      <c r="ED55" s="156"/>
      <c r="EE55" s="798"/>
      <c r="EF55" s="156"/>
      <c r="EG55" s="156"/>
      <c r="EH55" s="166"/>
      <c r="EI55" s="156"/>
      <c r="EJ55" s="156"/>
      <c r="EK55" s="156"/>
      <c r="EL55" s="156"/>
      <c r="EM55" s="315"/>
      <c r="EN55" s="156"/>
      <c r="EO55" s="156"/>
      <c r="EP55" s="156"/>
      <c r="EQ55" s="166"/>
      <c r="ER55" s="572"/>
      <c r="ES55" s="339"/>
    </row>
    <row r="56" spans="1:153" s="59" customFormat="1" ht="15" customHeight="1" x14ac:dyDescent="0.25">
      <c r="A56" s="20"/>
      <c r="B56" s="48" t="s">
        <v>74</v>
      </c>
      <c r="C56" s="48"/>
      <c r="D56" s="48"/>
      <c r="E56" s="48"/>
      <c r="F56" s="155"/>
      <c r="G56" s="155"/>
      <c r="H56" s="155"/>
      <c r="I56" s="155"/>
      <c r="J56" s="156"/>
      <c r="K56" s="156"/>
      <c r="L56" s="156"/>
      <c r="M56" s="156"/>
      <c r="N56" s="156"/>
      <c r="O56" s="156"/>
      <c r="P56" s="156"/>
      <c r="Q56" s="156"/>
      <c r="R56" s="156"/>
      <c r="S56" s="156"/>
      <c r="T56" s="156"/>
      <c r="U56" s="156"/>
      <c r="V56" s="156"/>
      <c r="W56" s="156"/>
      <c r="X56" s="156"/>
      <c r="Y56" s="156"/>
      <c r="Z56" s="156"/>
      <c r="AA56" s="156"/>
      <c r="AB56" s="156"/>
      <c r="AC56" s="156"/>
      <c r="AD56" s="156"/>
      <c r="AE56" s="798"/>
      <c r="AF56" s="156"/>
      <c r="AG56" s="156"/>
      <c r="AH56" s="156"/>
      <c r="AI56" s="156"/>
      <c r="AJ56" s="156"/>
      <c r="AK56" s="156"/>
      <c r="AL56" s="156"/>
      <c r="AM56" s="156"/>
      <c r="AN56" s="156"/>
      <c r="AO56" s="156"/>
      <c r="AP56" s="156"/>
      <c r="AQ56" s="156"/>
      <c r="AR56" s="156"/>
      <c r="AS56" s="156"/>
      <c r="AT56" s="156"/>
      <c r="AU56" s="156"/>
      <c r="AV56" s="156"/>
      <c r="AW56" s="156"/>
      <c r="AX56" s="156"/>
      <c r="AY56" s="798"/>
      <c r="AZ56" s="156"/>
      <c r="BA56" s="156"/>
      <c r="BB56" s="156"/>
      <c r="BC56" s="156"/>
      <c r="BD56" s="156"/>
      <c r="BE56" s="156"/>
      <c r="BF56" s="156"/>
      <c r="BG56" s="156"/>
      <c r="BH56" s="156"/>
      <c r="BI56" s="156"/>
      <c r="BJ56" s="156"/>
      <c r="BK56" s="156"/>
      <c r="BL56" s="156"/>
      <c r="BM56" s="156"/>
      <c r="BN56" s="156"/>
      <c r="BO56" s="156"/>
      <c r="BP56" s="156"/>
      <c r="BQ56" s="798"/>
      <c r="BR56" s="156"/>
      <c r="BS56" s="156"/>
      <c r="BT56" s="156"/>
      <c r="BU56" s="156"/>
      <c r="BV56" s="156"/>
      <c r="BW56" s="156"/>
      <c r="BX56" s="156"/>
      <c r="BY56" s="156"/>
      <c r="BZ56" s="156"/>
      <c r="CA56" s="156"/>
      <c r="CB56" s="156"/>
      <c r="CC56" s="156"/>
      <c r="CD56" s="156"/>
      <c r="CE56" s="156"/>
      <c r="CF56" s="156"/>
      <c r="CG56" s="798"/>
      <c r="CH56" s="156"/>
      <c r="CI56" s="156"/>
      <c r="CJ56" s="156"/>
      <c r="CK56" s="156"/>
      <c r="CL56" s="156"/>
      <c r="CM56" s="156"/>
      <c r="CN56" s="156"/>
      <c r="CO56" s="156"/>
      <c r="CP56" s="156"/>
      <c r="CQ56" s="156"/>
      <c r="CR56" s="156"/>
      <c r="CS56" s="156"/>
      <c r="CT56" s="156"/>
      <c r="CU56" s="798"/>
      <c r="CV56" s="156"/>
      <c r="CW56" s="156"/>
      <c r="CX56" s="156"/>
      <c r="CY56" s="156"/>
      <c r="CZ56" s="156"/>
      <c r="DA56" s="156"/>
      <c r="DB56" s="156"/>
      <c r="DC56" s="156"/>
      <c r="DD56" s="156"/>
      <c r="DE56" s="156"/>
      <c r="DF56" s="156"/>
      <c r="DG56" s="798"/>
      <c r="DH56" s="156"/>
      <c r="DI56" s="156"/>
      <c r="DJ56" s="156"/>
      <c r="DK56" s="156"/>
      <c r="DL56" s="156"/>
      <c r="DM56" s="156"/>
      <c r="DN56" s="156"/>
      <c r="DO56" s="156"/>
      <c r="DP56" s="156"/>
      <c r="DQ56" s="798"/>
      <c r="DR56" s="156"/>
      <c r="DS56" s="156"/>
      <c r="DT56" s="156"/>
      <c r="DU56" s="156"/>
      <c r="DV56" s="156"/>
      <c r="DW56" s="156"/>
      <c r="DX56" s="156"/>
      <c r="DY56" s="798"/>
      <c r="DZ56" s="156"/>
      <c r="EA56" s="156"/>
      <c r="EB56" s="156"/>
      <c r="EC56" s="156"/>
      <c r="ED56" s="156"/>
      <c r="EE56" s="798"/>
      <c r="EF56" s="156"/>
      <c r="EG56" s="156"/>
      <c r="EH56" s="166"/>
      <c r="EI56" s="156"/>
      <c r="EJ56" s="156"/>
      <c r="EK56" s="156"/>
      <c r="EL56" s="156"/>
      <c r="EM56" s="315"/>
      <c r="EN56" s="156"/>
      <c r="EO56" s="156"/>
      <c r="EP56" s="156"/>
      <c r="EQ56" s="166"/>
      <c r="ER56" s="572"/>
      <c r="ES56" s="339"/>
    </row>
    <row r="57" spans="1:153" s="59" customFormat="1" ht="15" customHeight="1" x14ac:dyDescent="0.25">
      <c r="A57" s="20"/>
      <c r="B57" s="52" t="s">
        <v>24</v>
      </c>
      <c r="C57" s="52"/>
      <c r="D57" s="52"/>
      <c r="E57" s="52"/>
      <c r="F57" s="157"/>
      <c r="G57" s="157"/>
      <c r="H57" s="157"/>
      <c r="I57" s="157"/>
      <c r="J57" s="158"/>
      <c r="K57" s="158"/>
      <c r="L57" s="158"/>
      <c r="M57" s="158"/>
      <c r="N57" s="158"/>
      <c r="O57" s="158"/>
      <c r="P57" s="158"/>
      <c r="Q57" s="158"/>
      <c r="R57" s="158"/>
      <c r="S57" s="158"/>
      <c r="T57" s="158"/>
      <c r="U57" s="158"/>
      <c r="V57" s="158"/>
      <c r="W57" s="158"/>
      <c r="X57" s="158"/>
      <c r="Y57" s="158"/>
      <c r="Z57" s="158"/>
      <c r="AA57" s="158"/>
      <c r="AB57" s="158"/>
      <c r="AC57" s="158"/>
      <c r="AD57" s="158"/>
      <c r="AE57" s="799"/>
      <c r="AF57" s="158"/>
      <c r="AG57" s="158"/>
      <c r="AH57" s="158"/>
      <c r="AI57" s="158"/>
      <c r="AJ57" s="158"/>
      <c r="AK57" s="158"/>
      <c r="AL57" s="158"/>
      <c r="AM57" s="158"/>
      <c r="AN57" s="158"/>
      <c r="AO57" s="158"/>
      <c r="AP57" s="158"/>
      <c r="AQ57" s="158"/>
      <c r="AR57" s="158"/>
      <c r="AS57" s="158"/>
      <c r="AT57" s="158"/>
      <c r="AU57" s="158"/>
      <c r="AV57" s="158"/>
      <c r="AW57" s="158"/>
      <c r="AX57" s="158"/>
      <c r="AY57" s="799"/>
      <c r="AZ57" s="158"/>
      <c r="BA57" s="158"/>
      <c r="BB57" s="158"/>
      <c r="BC57" s="158"/>
      <c r="BD57" s="158"/>
      <c r="BE57" s="158"/>
      <c r="BF57" s="158"/>
      <c r="BG57" s="158"/>
      <c r="BH57" s="158"/>
      <c r="BI57" s="158"/>
      <c r="BJ57" s="158"/>
      <c r="BK57" s="158"/>
      <c r="BL57" s="158"/>
      <c r="BM57" s="158"/>
      <c r="BN57" s="158"/>
      <c r="BO57" s="158"/>
      <c r="BP57" s="158"/>
      <c r="BQ57" s="799"/>
      <c r="BR57" s="158"/>
      <c r="BS57" s="158"/>
      <c r="BT57" s="158"/>
      <c r="BU57" s="158"/>
      <c r="BV57" s="158"/>
      <c r="BW57" s="158"/>
      <c r="BX57" s="158"/>
      <c r="BY57" s="158"/>
      <c r="BZ57" s="158"/>
      <c r="CA57" s="158"/>
      <c r="CB57" s="158"/>
      <c r="CC57" s="158"/>
      <c r="CD57" s="158"/>
      <c r="CE57" s="158"/>
      <c r="CF57" s="158"/>
      <c r="CG57" s="799"/>
      <c r="CH57" s="158"/>
      <c r="CI57" s="158"/>
      <c r="CJ57" s="158"/>
      <c r="CK57" s="158"/>
      <c r="CL57" s="158"/>
      <c r="CM57" s="158"/>
      <c r="CN57" s="158"/>
      <c r="CO57" s="158"/>
      <c r="CP57" s="158"/>
      <c r="CQ57" s="158"/>
      <c r="CR57" s="158"/>
      <c r="CS57" s="158"/>
      <c r="CT57" s="158"/>
      <c r="CU57" s="799"/>
      <c r="CV57" s="158"/>
      <c r="CW57" s="158"/>
      <c r="CX57" s="158"/>
      <c r="CY57" s="158"/>
      <c r="CZ57" s="158"/>
      <c r="DA57" s="158"/>
      <c r="DB57" s="158"/>
      <c r="DC57" s="158"/>
      <c r="DD57" s="158"/>
      <c r="DE57" s="158"/>
      <c r="DF57" s="158"/>
      <c r="DG57" s="799"/>
      <c r="DH57" s="158"/>
      <c r="DI57" s="158"/>
      <c r="DJ57" s="158"/>
      <c r="DK57" s="158"/>
      <c r="DL57" s="158"/>
      <c r="DM57" s="158"/>
      <c r="DN57" s="158"/>
      <c r="DO57" s="158"/>
      <c r="DP57" s="158"/>
      <c r="DQ57" s="799"/>
      <c r="DR57" s="158"/>
      <c r="DS57" s="158"/>
      <c r="DT57" s="158"/>
      <c r="DU57" s="158"/>
      <c r="DV57" s="158"/>
      <c r="DW57" s="158"/>
      <c r="DX57" s="158"/>
      <c r="DY57" s="799"/>
      <c r="DZ57" s="158"/>
      <c r="EA57" s="158"/>
      <c r="EB57" s="158"/>
      <c r="EC57" s="158"/>
      <c r="ED57" s="158"/>
      <c r="EE57" s="799"/>
      <c r="EF57" s="158"/>
      <c r="EG57" s="158"/>
      <c r="EH57" s="167"/>
      <c r="EI57" s="158"/>
      <c r="EJ57" s="158"/>
      <c r="EK57" s="158"/>
      <c r="EL57" s="158"/>
      <c r="EM57" s="318"/>
      <c r="EN57" s="319"/>
      <c r="EO57" s="319"/>
      <c r="EP57" s="158"/>
      <c r="EQ57" s="167"/>
      <c r="ER57" s="573"/>
      <c r="ES57" s="339"/>
    </row>
    <row r="58" spans="1:153" s="58" customFormat="1" ht="15" customHeight="1" x14ac:dyDescent="0.25">
      <c r="A58" s="42"/>
      <c r="B58" s="22"/>
      <c r="C58" s="22"/>
      <c r="D58" s="22"/>
      <c r="E58" s="22"/>
      <c r="F58" s="22"/>
      <c r="G58" s="125"/>
      <c r="H58" s="125"/>
      <c r="I58" s="23"/>
      <c r="J58" s="14"/>
      <c r="K58" s="14"/>
      <c r="L58" s="14"/>
      <c r="M58" s="14"/>
      <c r="N58" s="23"/>
      <c r="O58" s="14"/>
      <c r="P58" s="14"/>
      <c r="Q58" s="14"/>
      <c r="R58" s="14"/>
      <c r="S58" s="23"/>
      <c r="T58" s="23"/>
      <c r="U58" s="14"/>
      <c r="V58" s="14"/>
      <c r="W58" s="14"/>
      <c r="X58" s="14"/>
      <c r="Y58" s="23"/>
      <c r="Z58" s="14"/>
      <c r="AA58" s="14"/>
      <c r="AB58" s="14"/>
      <c r="AC58" s="14"/>
      <c r="AD58" s="23"/>
      <c r="AE58" s="23"/>
      <c r="AF58" s="14"/>
      <c r="AG58" s="217"/>
      <c r="AH58" s="217"/>
      <c r="AI58" s="14"/>
      <c r="AJ58" s="14"/>
      <c r="AK58" s="14"/>
      <c r="AL58" s="23"/>
      <c r="AM58" s="14"/>
      <c r="AN58" s="126"/>
      <c r="AO58" s="14"/>
      <c r="AP58" s="14"/>
      <c r="AQ58" s="23"/>
      <c r="AR58" s="23"/>
      <c r="AS58" s="14"/>
      <c r="AT58" s="14"/>
      <c r="AU58" s="14"/>
      <c r="AV58" s="14"/>
      <c r="AW58" s="23"/>
      <c r="AX58" s="14"/>
      <c r="AY58" s="14"/>
      <c r="AZ58" s="14"/>
      <c r="BA58" s="217"/>
      <c r="BB58" s="217"/>
      <c r="BC58" s="14"/>
      <c r="BD58" s="23"/>
      <c r="BE58" s="23"/>
      <c r="BF58" s="14"/>
      <c r="BG58" s="14"/>
      <c r="BH58" s="14"/>
      <c r="BI58" s="14"/>
      <c r="BJ58" s="217"/>
      <c r="BK58" s="14"/>
      <c r="BL58" s="14"/>
      <c r="BM58" s="14"/>
      <c r="BN58" s="14"/>
      <c r="BO58" s="23"/>
      <c r="BP58" s="38"/>
      <c r="BQ58" s="38"/>
      <c r="BS58" s="217"/>
      <c r="BT58" s="217"/>
      <c r="CI58" s="217"/>
      <c r="CJ58" s="217"/>
      <c r="CW58" s="217"/>
      <c r="CX58" s="217"/>
      <c r="DI58" s="217"/>
      <c r="DJ58" s="217"/>
      <c r="DS58" s="217"/>
      <c r="DT58" s="217"/>
      <c r="EA58" s="217"/>
      <c r="EB58" s="217"/>
      <c r="EG58" s="217"/>
      <c r="EH58" s="217"/>
      <c r="EJ58" s="217"/>
      <c r="EK58" s="217"/>
      <c r="EL58" s="217"/>
      <c r="EM58" s="217"/>
      <c r="EW58" s="62"/>
    </row>
    <row r="59" spans="1:153" s="58" customFormat="1" ht="15" customHeight="1" x14ac:dyDescent="0.25">
      <c r="A59" s="42"/>
      <c r="B59" s="1002" t="s">
        <v>7</v>
      </c>
      <c r="C59" s="1003"/>
      <c r="D59" s="1003"/>
      <c r="E59" s="1003"/>
      <c r="F59" s="956" t="s">
        <v>192</v>
      </c>
      <c r="G59" s="957"/>
      <c r="H59" s="59"/>
      <c r="I59" s="59"/>
      <c r="J59" s="14"/>
      <c r="K59" s="14"/>
      <c r="L59" s="14"/>
      <c r="M59" s="14"/>
      <c r="N59" s="23"/>
      <c r="O59" s="14"/>
      <c r="P59" s="14"/>
      <c r="Q59" s="14"/>
      <c r="R59" s="14"/>
      <c r="S59" s="23"/>
      <c r="T59" s="23"/>
      <c r="U59" s="14"/>
      <c r="V59" s="14"/>
      <c r="W59" s="14"/>
      <c r="X59" s="14"/>
      <c r="Y59" s="23"/>
      <c r="Z59" s="14"/>
      <c r="AA59" s="14"/>
      <c r="AB59" s="14"/>
      <c r="AC59" s="14"/>
      <c r="AD59" s="23"/>
      <c r="AE59" s="23"/>
      <c r="AF59" s="14"/>
      <c r="AG59" s="217"/>
      <c r="AH59" s="217"/>
      <c r="AI59" s="14"/>
      <c r="AJ59" s="14"/>
      <c r="AK59" s="14"/>
      <c r="AL59" s="23"/>
      <c r="AM59" s="14"/>
      <c r="AN59" s="14"/>
      <c r="AO59" s="14"/>
      <c r="AP59" s="14"/>
      <c r="AQ59" s="23"/>
      <c r="AR59" s="23"/>
      <c r="AS59" s="14"/>
      <c r="AT59" s="14"/>
      <c r="AU59" s="14"/>
      <c r="AV59" s="14"/>
      <c r="AW59" s="23"/>
      <c r="AX59" s="14"/>
      <c r="AY59" s="14"/>
      <c r="AZ59" s="14"/>
      <c r="BA59" s="217"/>
      <c r="BB59" s="217"/>
      <c r="BC59" s="14"/>
      <c r="BD59" s="23"/>
      <c r="BE59" s="23"/>
      <c r="BF59" s="14"/>
      <c r="BG59" s="14"/>
      <c r="BH59" s="14"/>
      <c r="BI59" s="14"/>
      <c r="BJ59" s="23"/>
      <c r="BK59" s="14"/>
      <c r="BL59" s="14"/>
      <c r="BM59" s="14"/>
      <c r="BN59" s="14"/>
      <c r="BO59" s="23"/>
      <c r="BP59" s="23"/>
      <c r="BQ59" s="23"/>
      <c r="BS59" s="217"/>
      <c r="BT59" s="217"/>
      <c r="CI59" s="217"/>
      <c r="CJ59" s="217"/>
      <c r="CW59" s="217"/>
      <c r="CX59" s="217"/>
      <c r="DI59" s="217"/>
      <c r="DJ59" s="217"/>
      <c r="DS59" s="217"/>
      <c r="DT59" s="217"/>
      <c r="EA59" s="217"/>
      <c r="EB59" s="217"/>
      <c r="EG59" s="217"/>
      <c r="EH59" s="217"/>
      <c r="EJ59" s="217"/>
      <c r="EK59" s="217"/>
      <c r="EL59" s="217"/>
      <c r="EM59" s="217"/>
      <c r="EW59" s="62"/>
    </row>
    <row r="60" spans="1:153" s="59" customFormat="1" ht="30" customHeight="1" x14ac:dyDescent="0.25">
      <c r="A60" s="20"/>
      <c r="B60" s="1002"/>
      <c r="C60" s="1003"/>
      <c r="D60" s="1003"/>
      <c r="E60" s="1003"/>
      <c r="F60" s="330" t="s">
        <v>193</v>
      </c>
      <c r="G60" s="329" t="s">
        <v>194</v>
      </c>
      <c r="H60" s="23"/>
      <c r="I60" s="14"/>
      <c r="J60" s="23"/>
      <c r="K60" s="23"/>
      <c r="L60" s="23"/>
      <c r="M60" s="23"/>
      <c r="N60" s="23"/>
      <c r="O60" s="23"/>
      <c r="P60" s="23"/>
      <c r="Q60" s="23"/>
      <c r="R60" s="23"/>
      <c r="S60" s="23"/>
      <c r="T60" s="23"/>
      <c r="U60" s="23"/>
      <c r="V60" s="23"/>
      <c r="W60" s="23"/>
      <c r="X60" s="23"/>
      <c r="Y60" s="23"/>
      <c r="Z60" s="23"/>
      <c r="AA60" s="23"/>
      <c r="AB60" s="23"/>
      <c r="AC60" s="23"/>
      <c r="AD60" s="23"/>
      <c r="AE60" s="23"/>
      <c r="AF60" s="23"/>
      <c r="AG60" s="126"/>
      <c r="AH60" s="126"/>
      <c r="AI60" s="23"/>
      <c r="AJ60" s="23"/>
      <c r="AK60" s="23"/>
      <c r="AL60" s="23"/>
      <c r="AM60" s="23"/>
      <c r="AN60" s="23"/>
      <c r="AO60" s="23"/>
      <c r="AP60" s="23"/>
      <c r="AQ60" s="23"/>
      <c r="AR60" s="23"/>
      <c r="AS60" s="23"/>
      <c r="AT60" s="23"/>
      <c r="AU60" s="23"/>
      <c r="AV60" s="23"/>
      <c r="AW60" s="23"/>
      <c r="AX60" s="23"/>
      <c r="AY60" s="23"/>
      <c r="AZ60" s="23"/>
      <c r="BA60" s="126"/>
      <c r="BB60" s="126"/>
      <c r="BC60" s="23"/>
      <c r="BD60" s="23"/>
      <c r="BE60" s="23"/>
      <c r="BF60" s="23"/>
      <c r="BG60" s="23"/>
      <c r="BH60" s="23"/>
      <c r="BI60" s="23"/>
      <c r="BJ60" s="23"/>
      <c r="BK60" s="23"/>
      <c r="BL60" s="23"/>
      <c r="BM60" s="23"/>
      <c r="BN60" s="23"/>
      <c r="BO60" s="23"/>
      <c r="BP60" s="23"/>
      <c r="BQ60" s="23"/>
      <c r="BR60" s="23"/>
      <c r="BS60" s="126"/>
      <c r="BT60" s="126"/>
      <c r="BU60" s="23"/>
      <c r="BV60" s="23"/>
      <c r="BW60" s="23"/>
      <c r="BX60" s="23"/>
      <c r="BY60" s="23"/>
      <c r="BZ60" s="23"/>
      <c r="CA60" s="23"/>
      <c r="CB60" s="23"/>
      <c r="CC60" s="23"/>
      <c r="CD60" s="23"/>
      <c r="CE60" s="23"/>
      <c r="CF60" s="23"/>
      <c r="CG60" s="23"/>
      <c r="CH60" s="23"/>
      <c r="CI60" s="126"/>
      <c r="CJ60" s="126"/>
      <c r="CK60" s="23"/>
      <c r="CL60" s="23"/>
      <c r="CM60" s="23"/>
      <c r="CN60" s="23"/>
      <c r="CO60" s="23"/>
      <c r="CP60" s="23"/>
      <c r="CQ60" s="23"/>
      <c r="CR60" s="23"/>
      <c r="CS60" s="23"/>
      <c r="CT60" s="23"/>
      <c r="CU60" s="23"/>
      <c r="CV60" s="23"/>
      <c r="CW60" s="126"/>
      <c r="CX60" s="126"/>
      <c r="CY60" s="23"/>
      <c r="CZ60" s="23"/>
      <c r="DI60" s="126"/>
      <c r="DJ60" s="126"/>
      <c r="DS60" s="126"/>
      <c r="DT60" s="126"/>
      <c r="EA60" s="126"/>
      <c r="EB60" s="126"/>
      <c r="EG60" s="126"/>
      <c r="EH60" s="126"/>
      <c r="EJ60" s="126"/>
      <c r="EK60" s="126"/>
      <c r="EL60" s="126"/>
      <c r="EM60" s="126"/>
    </row>
    <row r="61" spans="1:153" s="59" customFormat="1" ht="15" customHeight="1" x14ac:dyDescent="0.25">
      <c r="A61" s="124"/>
      <c r="B61" s="10" t="s">
        <v>235</v>
      </c>
      <c r="C61" s="10"/>
      <c r="D61" s="10"/>
      <c r="E61" s="10"/>
      <c r="F61" s="800">
        <f>F62+F66+F70</f>
        <v>0</v>
      </c>
      <c r="G61" s="800">
        <f>G62+G66+G70</f>
        <v>0</v>
      </c>
      <c r="I61" s="121"/>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c r="CV61" s="126"/>
      <c r="CW61" s="126"/>
      <c r="CX61" s="126"/>
      <c r="CY61" s="126"/>
      <c r="CZ61" s="126"/>
      <c r="DI61" s="126"/>
      <c r="DJ61" s="126"/>
      <c r="DS61" s="126"/>
      <c r="DT61" s="126"/>
      <c r="EA61" s="126"/>
      <c r="EB61" s="126"/>
      <c r="EG61" s="126"/>
      <c r="EH61" s="126"/>
      <c r="EJ61" s="126"/>
      <c r="EK61" s="126"/>
      <c r="EL61" s="126"/>
      <c r="EM61" s="126"/>
    </row>
    <row r="62" spans="1:153" s="59" customFormat="1" ht="15" customHeight="1" x14ac:dyDescent="0.25">
      <c r="A62" s="20"/>
      <c r="B62" s="300" t="s">
        <v>234</v>
      </c>
      <c r="C62" s="163"/>
      <c r="D62" s="163"/>
      <c r="E62" s="164"/>
      <c r="F62" s="801">
        <f>MAX(F63:F65)</f>
        <v>0</v>
      </c>
      <c r="G62" s="802">
        <f>MAX(G63:G65)</f>
        <v>0</v>
      </c>
      <c r="I62" s="14"/>
      <c r="L62" s="23"/>
      <c r="M62" s="23"/>
      <c r="N62" s="23"/>
      <c r="O62" s="23"/>
      <c r="P62" s="23"/>
      <c r="Q62" s="23"/>
      <c r="R62" s="23"/>
      <c r="S62" s="23"/>
      <c r="T62" s="23"/>
      <c r="U62" s="23"/>
      <c r="V62" s="23"/>
      <c r="W62" s="23"/>
      <c r="X62" s="23"/>
      <c r="Y62" s="23"/>
      <c r="Z62" s="23"/>
      <c r="AA62" s="23"/>
      <c r="AB62" s="23"/>
      <c r="AC62" s="23"/>
      <c r="AD62" s="23"/>
      <c r="AE62" s="23"/>
      <c r="AF62" s="23"/>
      <c r="AG62" s="126"/>
      <c r="AH62" s="126"/>
      <c r="AI62" s="23"/>
      <c r="AJ62" s="23"/>
      <c r="AK62" s="23"/>
      <c r="AL62" s="23"/>
      <c r="AM62" s="23"/>
      <c r="AN62" s="23"/>
      <c r="AO62" s="23"/>
      <c r="AP62" s="23"/>
      <c r="AQ62" s="23"/>
      <c r="AR62" s="23"/>
      <c r="AS62" s="23"/>
      <c r="AT62" s="23"/>
      <c r="AU62" s="23"/>
      <c r="AV62" s="23"/>
      <c r="AW62" s="23"/>
      <c r="AX62" s="23"/>
      <c r="AY62" s="23"/>
      <c r="AZ62" s="23"/>
      <c r="BA62" s="126"/>
      <c r="BB62" s="126"/>
      <c r="BC62" s="23"/>
      <c r="BD62" s="23"/>
      <c r="BE62" s="23"/>
      <c r="BF62" s="23"/>
      <c r="BG62" s="23"/>
      <c r="BH62" s="23"/>
      <c r="BI62" s="23"/>
      <c r="BJ62" s="23"/>
      <c r="BK62" s="23"/>
      <c r="BL62" s="23"/>
      <c r="BM62" s="23"/>
      <c r="BN62" s="23"/>
      <c r="BO62" s="23"/>
      <c r="BP62" s="23"/>
      <c r="BQ62" s="23"/>
      <c r="BR62" s="23"/>
      <c r="BS62" s="126"/>
      <c r="BT62" s="126"/>
      <c r="BU62" s="23"/>
      <c r="BV62" s="23"/>
      <c r="BW62" s="23"/>
      <c r="BX62" s="23"/>
      <c r="BY62" s="23"/>
      <c r="BZ62" s="23"/>
      <c r="CA62" s="23"/>
      <c r="CB62" s="23"/>
      <c r="CC62" s="23"/>
      <c r="CD62" s="23"/>
      <c r="CE62" s="23"/>
      <c r="CF62" s="23"/>
      <c r="CG62" s="23"/>
      <c r="CH62" s="23"/>
      <c r="CI62" s="126"/>
      <c r="CJ62" s="126"/>
      <c r="CK62" s="23"/>
      <c r="CL62" s="23"/>
      <c r="CM62" s="23"/>
      <c r="CN62" s="23"/>
      <c r="CO62" s="23"/>
      <c r="CP62" s="23"/>
      <c r="CQ62" s="23"/>
      <c r="CR62" s="23"/>
      <c r="CS62" s="23"/>
      <c r="CT62" s="23"/>
      <c r="CU62" s="23"/>
      <c r="CV62" s="23"/>
      <c r="CW62" s="126"/>
      <c r="CX62" s="126"/>
      <c r="CY62" s="23"/>
      <c r="CZ62" s="23"/>
      <c r="DI62" s="126"/>
      <c r="DJ62" s="126"/>
      <c r="DS62" s="126"/>
      <c r="DT62" s="126"/>
      <c r="EA62" s="126"/>
      <c r="EB62" s="126"/>
      <c r="EG62" s="126"/>
      <c r="EH62" s="126"/>
      <c r="EJ62" s="126"/>
      <c r="EK62" s="126"/>
      <c r="EL62" s="126"/>
      <c r="EM62" s="126"/>
    </row>
    <row r="63" spans="1:153" s="59" customFormat="1" ht="15" customHeight="1" x14ac:dyDescent="0.25">
      <c r="A63" s="124"/>
      <c r="B63" s="159" t="s">
        <v>236</v>
      </c>
      <c r="C63" s="82"/>
      <c r="D63" s="82"/>
      <c r="E63" s="83"/>
      <c r="F63" s="301"/>
      <c r="G63" s="301"/>
      <c r="I63" s="121"/>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c r="CV63" s="126"/>
      <c r="CW63" s="126"/>
      <c r="CX63" s="126"/>
      <c r="CY63" s="126"/>
      <c r="CZ63" s="126"/>
      <c r="DI63" s="126"/>
      <c r="DJ63" s="126"/>
      <c r="DS63" s="126"/>
      <c r="DT63" s="126"/>
      <c r="EA63" s="126"/>
      <c r="EB63" s="126"/>
      <c r="EG63" s="126"/>
      <c r="EH63" s="126"/>
      <c r="EJ63" s="126"/>
      <c r="EK63" s="126"/>
      <c r="EL63" s="126"/>
      <c r="EM63" s="126"/>
    </row>
    <row r="64" spans="1:153" s="59" customFormat="1" ht="15" customHeight="1" x14ac:dyDescent="0.25">
      <c r="A64" s="124"/>
      <c r="B64" s="159" t="s">
        <v>237</v>
      </c>
      <c r="C64" s="82"/>
      <c r="D64" s="82"/>
      <c r="E64" s="83"/>
      <c r="F64" s="301"/>
      <c r="G64" s="301"/>
      <c r="I64" s="121"/>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c r="CV64" s="126"/>
      <c r="CW64" s="126"/>
      <c r="CX64" s="126"/>
      <c r="CY64" s="126"/>
      <c r="CZ64" s="126"/>
      <c r="DI64" s="126"/>
      <c r="DJ64" s="126"/>
      <c r="DS64" s="126"/>
      <c r="DT64" s="126"/>
      <c r="EA64" s="126"/>
      <c r="EB64" s="126"/>
      <c r="EG64" s="126"/>
      <c r="EH64" s="126"/>
      <c r="EJ64" s="126"/>
      <c r="EK64" s="126"/>
      <c r="EL64" s="126"/>
      <c r="EM64" s="126"/>
    </row>
    <row r="65" spans="1:153" s="59" customFormat="1" ht="15" customHeight="1" x14ac:dyDescent="0.25">
      <c r="A65" s="124"/>
      <c r="B65" s="159" t="s">
        <v>238</v>
      </c>
      <c r="C65" s="82"/>
      <c r="D65" s="82"/>
      <c r="E65" s="83"/>
      <c r="F65" s="301"/>
      <c r="G65" s="301"/>
      <c r="I65" s="121"/>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6"/>
      <c r="BY65" s="126"/>
      <c r="BZ65" s="126"/>
      <c r="CA65" s="126"/>
      <c r="CB65" s="126"/>
      <c r="CC65" s="126"/>
      <c r="CD65" s="126"/>
      <c r="CE65" s="126"/>
      <c r="CF65" s="126"/>
      <c r="CG65" s="126"/>
      <c r="CH65" s="126"/>
      <c r="CI65" s="126"/>
      <c r="CJ65" s="126"/>
      <c r="CK65" s="126"/>
      <c r="CL65" s="126"/>
      <c r="CM65" s="126"/>
      <c r="CN65" s="126"/>
      <c r="CO65" s="126"/>
      <c r="CP65" s="126"/>
      <c r="CQ65" s="126"/>
      <c r="CR65" s="126"/>
      <c r="CS65" s="126"/>
      <c r="CT65" s="126"/>
      <c r="CU65" s="126"/>
      <c r="CV65" s="126"/>
      <c r="CW65" s="126"/>
      <c r="CX65" s="126"/>
      <c r="CY65" s="126"/>
      <c r="CZ65" s="126"/>
      <c r="DI65" s="126"/>
      <c r="DJ65" s="126"/>
      <c r="DS65" s="126"/>
      <c r="DT65" s="126"/>
      <c r="EA65" s="126"/>
      <c r="EB65" s="126"/>
      <c r="EG65" s="126"/>
      <c r="EH65" s="126"/>
      <c r="EJ65" s="126"/>
      <c r="EK65" s="126"/>
      <c r="EL65" s="126"/>
      <c r="EM65" s="126"/>
    </row>
    <row r="66" spans="1:153" s="59" customFormat="1" ht="15" customHeight="1" x14ac:dyDescent="0.25">
      <c r="A66" s="124"/>
      <c r="B66" s="300" t="s">
        <v>124</v>
      </c>
      <c r="C66" s="163"/>
      <c r="D66" s="163"/>
      <c r="E66" s="164"/>
      <c r="F66" s="801">
        <f>MAX(F67:F69)</f>
        <v>0</v>
      </c>
      <c r="G66" s="802">
        <f>MAX(G67:G69)</f>
        <v>0</v>
      </c>
      <c r="I66" s="121"/>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6"/>
      <c r="BN66" s="126"/>
      <c r="BO66" s="126"/>
      <c r="BP66" s="126"/>
      <c r="BQ66" s="126"/>
      <c r="BR66" s="126"/>
      <c r="BS66" s="126"/>
      <c r="BT66" s="126"/>
      <c r="BU66" s="126"/>
      <c r="BV66" s="126"/>
      <c r="BW66" s="126"/>
      <c r="BX66" s="126"/>
      <c r="BY66" s="126"/>
      <c r="BZ66" s="126"/>
      <c r="CA66" s="126"/>
      <c r="CB66" s="126"/>
      <c r="CC66" s="126"/>
      <c r="CD66" s="126"/>
      <c r="CE66" s="126"/>
      <c r="CF66" s="126"/>
      <c r="CG66" s="126"/>
      <c r="CH66" s="126"/>
      <c r="CI66" s="126"/>
      <c r="CJ66" s="126"/>
      <c r="CK66" s="126"/>
      <c r="CL66" s="126"/>
      <c r="CM66" s="126"/>
      <c r="CN66" s="126"/>
      <c r="CO66" s="126"/>
      <c r="CP66" s="126"/>
      <c r="CQ66" s="126"/>
      <c r="CR66" s="126"/>
      <c r="CS66" s="126"/>
      <c r="CT66" s="126"/>
      <c r="CU66" s="126"/>
      <c r="CV66" s="126"/>
      <c r="CW66" s="126"/>
      <c r="CX66" s="126"/>
      <c r="CY66" s="126"/>
      <c r="CZ66" s="126"/>
      <c r="DI66" s="126"/>
      <c r="DJ66" s="126"/>
      <c r="DS66" s="126"/>
      <c r="DT66" s="126"/>
      <c r="EA66" s="126"/>
      <c r="EB66" s="126"/>
      <c r="EG66" s="126"/>
      <c r="EH66" s="126"/>
      <c r="EJ66" s="126"/>
      <c r="EK66" s="126"/>
      <c r="EL66" s="126"/>
      <c r="EM66" s="126"/>
    </row>
    <row r="67" spans="1:153" s="59" customFormat="1" ht="15" customHeight="1" x14ac:dyDescent="0.25">
      <c r="A67" s="124"/>
      <c r="B67" s="159" t="s">
        <v>236</v>
      </c>
      <c r="C67" s="82"/>
      <c r="D67" s="82"/>
      <c r="E67" s="83"/>
      <c r="F67" s="301"/>
      <c r="G67" s="301"/>
      <c r="I67" s="121"/>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126"/>
      <c r="CN67" s="126"/>
      <c r="CO67" s="126"/>
      <c r="CP67" s="126"/>
      <c r="CQ67" s="126"/>
      <c r="CR67" s="126"/>
      <c r="CS67" s="126"/>
      <c r="CT67" s="126"/>
      <c r="CU67" s="126"/>
      <c r="CV67" s="126"/>
      <c r="CW67" s="126"/>
      <c r="CX67" s="126"/>
      <c r="CY67" s="126"/>
      <c r="CZ67" s="126"/>
      <c r="DI67" s="126"/>
      <c r="DJ67" s="126"/>
      <c r="DS67" s="126"/>
      <c r="DT67" s="126"/>
      <c r="EA67" s="126"/>
      <c r="EB67" s="126"/>
      <c r="EG67" s="126"/>
      <c r="EH67" s="126"/>
      <c r="EJ67" s="126"/>
      <c r="EK67" s="126"/>
      <c r="EL67" s="126"/>
      <c r="EM67" s="126"/>
    </row>
    <row r="68" spans="1:153" s="59" customFormat="1" ht="15" customHeight="1" x14ac:dyDescent="0.25">
      <c r="A68" s="124"/>
      <c r="B68" s="159" t="s">
        <v>237</v>
      </c>
      <c r="C68" s="82"/>
      <c r="D68" s="82"/>
      <c r="E68" s="83"/>
      <c r="F68" s="301"/>
      <c r="G68" s="301"/>
      <c r="I68" s="121"/>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c r="BM68" s="126"/>
      <c r="BN68" s="126"/>
      <c r="BO68" s="126"/>
      <c r="BP68" s="126"/>
      <c r="BQ68" s="126"/>
      <c r="BR68" s="126"/>
      <c r="BS68" s="126"/>
      <c r="BT68" s="126"/>
      <c r="BU68" s="126"/>
      <c r="BV68" s="126"/>
      <c r="BW68" s="126"/>
      <c r="BX68" s="126"/>
      <c r="BY68" s="126"/>
      <c r="BZ68" s="126"/>
      <c r="CA68" s="126"/>
      <c r="CB68" s="126"/>
      <c r="CC68" s="126"/>
      <c r="CD68" s="126"/>
      <c r="CE68" s="126"/>
      <c r="CF68" s="126"/>
      <c r="CG68" s="126"/>
      <c r="CH68" s="126"/>
      <c r="CI68" s="126"/>
      <c r="CJ68" s="126"/>
      <c r="CK68" s="126"/>
      <c r="CL68" s="126"/>
      <c r="CM68" s="126"/>
      <c r="CN68" s="126"/>
      <c r="CO68" s="126"/>
      <c r="CP68" s="126"/>
      <c r="CQ68" s="126"/>
      <c r="CR68" s="126"/>
      <c r="CS68" s="126"/>
      <c r="CT68" s="126"/>
      <c r="CU68" s="126"/>
      <c r="CV68" s="126"/>
      <c r="CW68" s="126"/>
      <c r="CX68" s="126"/>
      <c r="CY68" s="126"/>
      <c r="CZ68" s="126"/>
      <c r="DI68" s="126"/>
      <c r="DJ68" s="126"/>
      <c r="DS68" s="126"/>
      <c r="DT68" s="126"/>
      <c r="EA68" s="126"/>
      <c r="EB68" s="126"/>
      <c r="EG68" s="126"/>
      <c r="EH68" s="126"/>
      <c r="EJ68" s="126"/>
      <c r="EK68" s="126"/>
      <c r="EL68" s="126"/>
      <c r="EM68" s="126"/>
    </row>
    <row r="69" spans="1:153" s="59" customFormat="1" ht="15" customHeight="1" x14ac:dyDescent="0.25">
      <c r="A69" s="124"/>
      <c r="B69" s="159" t="s">
        <v>238</v>
      </c>
      <c r="C69" s="82"/>
      <c r="D69" s="82"/>
      <c r="E69" s="83"/>
      <c r="F69" s="301"/>
      <c r="G69" s="301"/>
      <c r="I69" s="121"/>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c r="CV69" s="126"/>
      <c r="CW69" s="126"/>
      <c r="CX69" s="126"/>
      <c r="CY69" s="126"/>
      <c r="CZ69" s="126"/>
      <c r="DI69" s="126"/>
      <c r="DJ69" s="126"/>
      <c r="DS69" s="126"/>
      <c r="DT69" s="126"/>
      <c r="EA69" s="126"/>
      <c r="EB69" s="126"/>
      <c r="EG69" s="126"/>
      <c r="EH69" s="126"/>
      <c r="EJ69" s="126"/>
      <c r="EK69" s="126"/>
      <c r="EL69" s="126"/>
      <c r="EM69" s="126"/>
    </row>
    <row r="70" spans="1:153" s="59" customFormat="1" ht="15" customHeight="1" x14ac:dyDescent="0.25">
      <c r="A70" s="124"/>
      <c r="B70" s="300" t="s">
        <v>635</v>
      </c>
      <c r="C70" s="163"/>
      <c r="D70" s="163"/>
      <c r="E70" s="164"/>
      <c r="F70" s="801">
        <f>MAX(F71:F73)</f>
        <v>0</v>
      </c>
      <c r="G70" s="802">
        <f>MAX(G71:G73)</f>
        <v>0</v>
      </c>
      <c r="I70" s="217"/>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6"/>
      <c r="BN70" s="126"/>
      <c r="BO70" s="126"/>
      <c r="BP70" s="126"/>
      <c r="BQ70" s="126"/>
      <c r="BR70" s="126"/>
      <c r="BS70" s="126"/>
      <c r="BT70" s="126"/>
      <c r="BU70" s="126"/>
      <c r="BV70" s="126"/>
      <c r="BW70" s="126"/>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c r="CU70" s="126"/>
      <c r="CV70" s="126"/>
      <c r="CW70" s="126"/>
      <c r="CX70" s="126"/>
      <c r="CY70" s="126"/>
      <c r="CZ70" s="126"/>
      <c r="DI70" s="126"/>
      <c r="DJ70" s="126"/>
      <c r="DS70" s="126"/>
      <c r="DT70" s="126"/>
      <c r="EA70" s="126"/>
      <c r="EB70" s="126"/>
      <c r="EG70" s="126"/>
      <c r="EH70" s="126"/>
      <c r="EJ70" s="126"/>
      <c r="EK70" s="126"/>
      <c r="EL70" s="126"/>
      <c r="EM70" s="126"/>
    </row>
    <row r="71" spans="1:153" s="59" customFormat="1" ht="15" customHeight="1" x14ac:dyDescent="0.25">
      <c r="A71" s="124"/>
      <c r="B71" s="159" t="s">
        <v>236</v>
      </c>
      <c r="C71" s="82"/>
      <c r="D71" s="82"/>
      <c r="E71" s="83"/>
      <c r="F71" s="301"/>
      <c r="G71" s="301"/>
      <c r="I71" s="121"/>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c r="CW71" s="126"/>
      <c r="CX71" s="126"/>
      <c r="CY71" s="126"/>
      <c r="CZ71" s="126"/>
      <c r="DI71" s="126"/>
      <c r="DJ71" s="126"/>
      <c r="DS71" s="126"/>
      <c r="DT71" s="126"/>
      <c r="EA71" s="126"/>
      <c r="EB71" s="126"/>
      <c r="EG71" s="126"/>
      <c r="EH71" s="126"/>
      <c r="EJ71" s="126"/>
      <c r="EK71" s="126"/>
      <c r="EL71" s="126"/>
      <c r="EM71" s="126"/>
    </row>
    <row r="72" spans="1:153" s="59" customFormat="1" ht="15" customHeight="1" x14ac:dyDescent="0.25">
      <c r="A72" s="124"/>
      <c r="B72" s="159" t="s">
        <v>237</v>
      </c>
      <c r="C72" s="82"/>
      <c r="D72" s="82"/>
      <c r="E72" s="83"/>
      <c r="F72" s="301"/>
      <c r="G72" s="301"/>
      <c r="I72" s="121"/>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c r="CV72" s="126"/>
      <c r="CW72" s="126"/>
      <c r="CX72" s="126"/>
      <c r="CY72" s="126"/>
      <c r="CZ72" s="126"/>
      <c r="DI72" s="126"/>
      <c r="DJ72" s="126"/>
      <c r="DS72" s="126"/>
      <c r="DT72" s="126"/>
      <c r="EA72" s="126"/>
      <c r="EB72" s="126"/>
      <c r="EG72" s="126"/>
      <c r="EH72" s="126"/>
      <c r="EJ72" s="126"/>
      <c r="EK72" s="126"/>
      <c r="EL72" s="126"/>
      <c r="EM72" s="126"/>
    </row>
    <row r="73" spans="1:153" s="59" customFormat="1" ht="15" customHeight="1" x14ac:dyDescent="0.25">
      <c r="A73" s="124"/>
      <c r="B73" s="161" t="s">
        <v>238</v>
      </c>
      <c r="C73" s="221"/>
      <c r="D73" s="221"/>
      <c r="E73" s="98"/>
      <c r="F73" s="302"/>
      <c r="G73" s="302"/>
      <c r="I73" s="121"/>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26"/>
      <c r="CX73" s="126"/>
      <c r="CY73" s="126"/>
      <c r="CZ73" s="126"/>
      <c r="DI73" s="126"/>
      <c r="DJ73" s="126"/>
      <c r="DS73" s="126"/>
      <c r="DT73" s="126"/>
      <c r="EA73" s="126"/>
      <c r="EB73" s="126"/>
      <c r="EG73" s="126"/>
      <c r="EH73" s="126"/>
      <c r="EJ73" s="126"/>
      <c r="EK73" s="126"/>
      <c r="EL73" s="126"/>
      <c r="EM73" s="126"/>
    </row>
    <row r="74" spans="1:153" s="58" customFormat="1" ht="15" customHeight="1" x14ac:dyDescent="0.25">
      <c r="A74" s="39"/>
      <c r="B74" s="14"/>
      <c r="C74" s="14"/>
      <c r="D74" s="14"/>
      <c r="E74" s="14"/>
      <c r="F74" s="14"/>
      <c r="G74" s="121"/>
      <c r="H74" s="121"/>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217"/>
      <c r="AH74" s="217"/>
      <c r="AI74" s="14"/>
      <c r="AJ74" s="14"/>
      <c r="AK74" s="14"/>
      <c r="AL74" s="14"/>
      <c r="AM74" s="14"/>
      <c r="AN74" s="14"/>
      <c r="AO74" s="14"/>
      <c r="AP74" s="14"/>
      <c r="AQ74" s="14"/>
      <c r="AR74" s="14"/>
      <c r="AS74" s="14"/>
      <c r="AT74" s="14"/>
      <c r="AU74" s="14"/>
      <c r="AV74" s="14"/>
      <c r="AW74" s="14"/>
      <c r="AX74" s="14"/>
      <c r="AY74" s="14"/>
      <c r="AZ74" s="14"/>
      <c r="BA74" s="217"/>
      <c r="BB74" s="217"/>
      <c r="BC74" s="14"/>
      <c r="BD74" s="14"/>
      <c r="BE74" s="14"/>
      <c r="BF74" s="14"/>
      <c r="BG74" s="14"/>
      <c r="BH74" s="14"/>
      <c r="BI74" s="14"/>
      <c r="BJ74" s="14"/>
      <c r="BK74" s="14"/>
      <c r="BL74" s="14"/>
      <c r="BM74" s="14"/>
      <c r="BN74" s="14"/>
      <c r="BO74" s="14"/>
      <c r="BP74" s="14"/>
      <c r="BQ74" s="14"/>
      <c r="BS74" s="217"/>
      <c r="BT74" s="217"/>
      <c r="CI74" s="217"/>
      <c r="CJ74" s="217"/>
      <c r="CW74" s="217"/>
      <c r="CX74" s="217"/>
      <c r="DI74" s="217"/>
      <c r="DJ74" s="217"/>
      <c r="DS74" s="217"/>
      <c r="DT74" s="217"/>
      <c r="EA74" s="217"/>
      <c r="EB74" s="217"/>
      <c r="EG74" s="217"/>
      <c r="EH74" s="217"/>
      <c r="EJ74" s="217"/>
      <c r="EK74" s="217"/>
      <c r="EL74" s="217"/>
      <c r="EM74" s="217"/>
      <c r="EW74" s="62"/>
    </row>
    <row r="75" spans="1:153" s="96" customFormat="1" ht="45" customHeight="1" x14ac:dyDescent="0.25">
      <c r="A75" s="30" t="s">
        <v>201</v>
      </c>
      <c r="B75" s="37"/>
      <c r="C75" s="27"/>
      <c r="D75" s="27"/>
      <c r="E75" s="27"/>
      <c r="F75" s="27"/>
      <c r="G75" s="27"/>
      <c r="H75" s="27"/>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56"/>
      <c r="BS75" s="38"/>
      <c r="BT75" s="38"/>
      <c r="BU75" s="56"/>
      <c r="BV75" s="56"/>
      <c r="BW75" s="56"/>
      <c r="BX75" s="56"/>
      <c r="BY75" s="56"/>
      <c r="BZ75" s="56"/>
      <c r="CA75" s="56"/>
      <c r="CB75" s="56"/>
      <c r="CC75" s="56"/>
      <c r="CD75" s="56"/>
      <c r="CE75" s="56"/>
      <c r="CF75" s="56"/>
      <c r="CG75" s="56"/>
      <c r="CH75" s="56"/>
      <c r="CI75" s="38"/>
      <c r="CJ75" s="38"/>
      <c r="CK75" s="56"/>
      <c r="CL75" s="56"/>
      <c r="CM75" s="56"/>
      <c r="CN75" s="56"/>
      <c r="CO75" s="56"/>
      <c r="CP75" s="56"/>
      <c r="CQ75" s="56"/>
      <c r="CR75" s="56"/>
      <c r="CS75" s="56"/>
      <c r="CT75" s="56"/>
      <c r="CU75" s="56"/>
      <c r="CV75" s="56"/>
      <c r="CW75" s="38"/>
      <c r="CX75" s="38"/>
      <c r="CY75" s="56"/>
      <c r="CZ75" s="56"/>
      <c r="DA75" s="56"/>
      <c r="DB75" s="56"/>
      <c r="DC75" s="56"/>
      <c r="DD75" s="56"/>
      <c r="DE75" s="56"/>
      <c r="DF75" s="56"/>
      <c r="DG75" s="56"/>
      <c r="DH75" s="56"/>
      <c r="DI75" s="38"/>
      <c r="DJ75" s="38"/>
      <c r="DK75" s="56"/>
      <c r="DL75" s="56"/>
      <c r="DM75" s="56"/>
      <c r="DN75" s="56"/>
      <c r="DO75" s="56"/>
      <c r="DP75" s="56"/>
      <c r="DQ75" s="56"/>
      <c r="DR75" s="56"/>
      <c r="DS75" s="38"/>
      <c r="DT75" s="38"/>
      <c r="DU75" s="56"/>
      <c r="DV75" s="56"/>
      <c r="DW75" s="56"/>
      <c r="DX75" s="56"/>
      <c r="DY75" s="56"/>
      <c r="DZ75" s="56"/>
      <c r="EA75" s="38"/>
      <c r="EB75" s="38"/>
      <c r="EC75" s="56"/>
      <c r="ED75" s="56"/>
      <c r="EE75" s="56"/>
      <c r="EF75" s="56"/>
      <c r="EG75" s="38"/>
      <c r="EH75" s="38"/>
      <c r="EI75" s="56"/>
      <c r="EJ75" s="38"/>
      <c r="EK75" s="38"/>
      <c r="EL75" s="38"/>
      <c r="EM75" s="38"/>
      <c r="EN75" s="56"/>
      <c r="EO75" s="56"/>
      <c r="EP75" s="56"/>
      <c r="EQ75" s="56"/>
      <c r="ER75" s="56"/>
      <c r="ES75" s="56"/>
      <c r="ET75" s="56"/>
      <c r="EU75" s="56"/>
      <c r="EV75" s="56"/>
      <c r="EW75" s="95"/>
    </row>
    <row r="76" spans="1:153" s="137" customFormat="1" ht="15" customHeight="1" x14ac:dyDescent="0.25">
      <c r="B76" s="140" t="s">
        <v>239</v>
      </c>
      <c r="C76" s="140"/>
      <c r="D76" s="140"/>
      <c r="E76" s="140"/>
      <c r="F76" s="984" t="s">
        <v>266</v>
      </c>
      <c r="G76" s="984"/>
      <c r="H76" s="984"/>
      <c r="I76" s="984"/>
      <c r="J76" s="984"/>
      <c r="K76" s="984"/>
      <c r="L76" s="984"/>
      <c r="AG76" s="215"/>
      <c r="AH76" s="215"/>
      <c r="BA76" s="215"/>
      <c r="BB76" s="215"/>
      <c r="BS76" s="215"/>
      <c r="BT76" s="215"/>
      <c r="CI76" s="215"/>
      <c r="CJ76" s="215"/>
      <c r="CW76" s="215"/>
      <c r="CX76" s="215"/>
      <c r="DI76" s="215"/>
      <c r="DJ76" s="215"/>
      <c r="DS76" s="215"/>
      <c r="DT76" s="215"/>
      <c r="EA76" s="215"/>
      <c r="EB76" s="215"/>
      <c r="EG76" s="215"/>
      <c r="EH76" s="215"/>
      <c r="EJ76" s="215"/>
      <c r="EK76" s="215"/>
      <c r="EL76" s="215"/>
      <c r="EM76" s="215"/>
    </row>
    <row r="77" spans="1:153" s="137" customFormat="1" ht="15" customHeight="1" x14ac:dyDescent="0.25">
      <c r="B77" s="140" t="s">
        <v>240</v>
      </c>
      <c r="C77" s="140"/>
      <c r="D77" s="140"/>
      <c r="E77" s="140"/>
      <c r="F77" s="973" t="s">
        <v>242</v>
      </c>
      <c r="G77" s="974"/>
      <c r="H77" s="974"/>
      <c r="I77" s="974"/>
      <c r="J77" s="974"/>
      <c r="K77" s="974"/>
      <c r="L77" s="974"/>
      <c r="AG77" s="215"/>
      <c r="AH77" s="215"/>
      <c r="BA77" s="215"/>
      <c r="BB77" s="215"/>
      <c r="BS77" s="215"/>
      <c r="BT77" s="215"/>
      <c r="CI77" s="215"/>
      <c r="CJ77" s="215"/>
      <c r="CW77" s="215"/>
      <c r="CX77" s="215"/>
      <c r="DI77" s="215"/>
      <c r="DJ77" s="215"/>
      <c r="DS77" s="215"/>
      <c r="DT77" s="215"/>
      <c r="EA77" s="215"/>
      <c r="EB77" s="215"/>
      <c r="EG77" s="215"/>
      <c r="EH77" s="215"/>
      <c r="EJ77" s="215"/>
      <c r="EK77" s="215"/>
      <c r="EL77" s="215"/>
      <c r="EM77" s="215"/>
    </row>
    <row r="78" spans="1:153" s="137" customFormat="1" ht="15" customHeight="1" x14ac:dyDescent="0.25">
      <c r="AG78" s="215"/>
      <c r="AH78" s="215"/>
      <c r="BA78" s="215"/>
      <c r="BB78" s="215"/>
      <c r="BS78" s="215"/>
      <c r="BT78" s="215"/>
      <c r="CI78" s="215"/>
      <c r="CJ78" s="215"/>
      <c r="CW78" s="215"/>
      <c r="CX78" s="215"/>
      <c r="DI78" s="215"/>
      <c r="DJ78" s="215"/>
      <c r="DS78" s="215"/>
      <c r="DT78" s="215"/>
      <c r="EA78" s="215"/>
      <c r="EB78" s="215"/>
      <c r="EG78" s="215"/>
      <c r="EH78" s="215"/>
      <c r="EJ78" s="215"/>
      <c r="EK78" s="215"/>
      <c r="EL78" s="215"/>
      <c r="EM78" s="215"/>
      <c r="EO78" s="59"/>
      <c r="EP78" s="59"/>
      <c r="EQ78" s="59"/>
    </row>
    <row r="79" spans="1:153" s="58" customFormat="1" ht="15" customHeight="1" x14ac:dyDescent="0.25">
      <c r="A79" s="39"/>
      <c r="B79" s="1004" t="s">
        <v>115</v>
      </c>
      <c r="C79" s="1007" t="s">
        <v>75</v>
      </c>
      <c r="D79" s="1017" t="s">
        <v>76</v>
      </c>
      <c r="E79" s="1017"/>
      <c r="F79" s="956" t="s">
        <v>134</v>
      </c>
      <c r="G79" s="957"/>
      <c r="H79" s="957"/>
      <c r="I79" s="957"/>
      <c r="J79" s="957"/>
      <c r="K79" s="957"/>
      <c r="L79" s="957"/>
      <c r="M79" s="957"/>
      <c r="N79" s="957"/>
      <c r="O79" s="958"/>
      <c r="P79" s="1112" t="s">
        <v>190</v>
      </c>
      <c r="Q79" s="1113"/>
      <c r="R79" s="1113"/>
      <c r="S79" s="1113"/>
      <c r="T79" s="1114"/>
      <c r="U79" s="1109" t="s">
        <v>191</v>
      </c>
      <c r="V79" s="1113"/>
      <c r="W79" s="1113"/>
      <c r="X79" s="1113"/>
      <c r="Y79" s="1113"/>
      <c r="Z79" s="1114"/>
      <c r="AA79" s="14"/>
      <c r="AB79" s="14"/>
      <c r="AC79" s="14"/>
      <c r="AD79" s="14"/>
      <c r="AE79" s="14"/>
      <c r="AF79" s="14"/>
      <c r="AG79" s="14"/>
      <c r="AH79" s="14"/>
      <c r="AI79" s="14"/>
      <c r="AJ79" s="14"/>
      <c r="AK79" s="14"/>
      <c r="AL79" s="217"/>
      <c r="AM79" s="217"/>
      <c r="AN79" s="14"/>
      <c r="AO79" s="14"/>
      <c r="AP79" s="14"/>
      <c r="AQ79" s="14"/>
      <c r="AR79" s="14"/>
      <c r="AS79" s="14"/>
      <c r="AT79" s="14"/>
      <c r="BD79" s="217"/>
      <c r="BE79" s="217"/>
      <c r="BT79" s="217"/>
      <c r="BU79" s="217"/>
      <c r="CH79" s="217"/>
      <c r="CI79" s="217"/>
      <c r="CT79" s="217"/>
      <c r="CU79" s="217"/>
      <c r="DD79" s="217"/>
      <c r="DE79" s="217"/>
      <c r="DL79" s="217"/>
      <c r="DM79" s="217"/>
      <c r="DR79" s="217"/>
      <c r="DS79" s="217"/>
      <c r="DU79" s="217"/>
      <c r="DV79" s="217"/>
      <c r="DW79" s="217"/>
      <c r="DX79" s="217"/>
      <c r="DZ79" s="59"/>
      <c r="EA79" s="59"/>
      <c r="EB79" s="59"/>
    </row>
    <row r="80" spans="1:153" s="58" customFormat="1" ht="15" customHeight="1" x14ac:dyDescent="0.25">
      <c r="A80" s="39"/>
      <c r="B80" s="1005"/>
      <c r="C80" s="1008"/>
      <c r="D80" s="1017"/>
      <c r="E80" s="1017"/>
      <c r="F80" s="975" t="s">
        <v>233</v>
      </c>
      <c r="G80" s="975" t="s">
        <v>231</v>
      </c>
      <c r="H80" s="975" t="s">
        <v>232</v>
      </c>
      <c r="I80" s="1041" t="s">
        <v>199</v>
      </c>
      <c r="J80" s="1041" t="s">
        <v>48</v>
      </c>
      <c r="K80" s="1041" t="s">
        <v>892</v>
      </c>
      <c r="L80" s="959" t="s">
        <v>111</v>
      </c>
      <c r="M80" s="960"/>
      <c r="N80" s="978" t="s">
        <v>112</v>
      </c>
      <c r="O80" s="1077"/>
      <c r="P80" s="987" t="s">
        <v>233</v>
      </c>
      <c r="Q80" s="975" t="s">
        <v>231</v>
      </c>
      <c r="R80" s="975" t="s">
        <v>232</v>
      </c>
      <c r="S80" s="975" t="s">
        <v>199</v>
      </c>
      <c r="T80" s="989" t="s">
        <v>48</v>
      </c>
      <c r="U80" s="987" t="s">
        <v>233</v>
      </c>
      <c r="V80" s="975" t="s">
        <v>231</v>
      </c>
      <c r="W80" s="975" t="s">
        <v>232</v>
      </c>
      <c r="X80" s="975" t="s">
        <v>200</v>
      </c>
      <c r="Y80" s="975" t="s">
        <v>195</v>
      </c>
      <c r="Z80" s="989" t="s">
        <v>229</v>
      </c>
      <c r="AA80" s="59"/>
      <c r="AE80" s="23"/>
      <c r="AF80" s="23"/>
      <c r="AG80" s="19"/>
      <c r="AH80" s="19"/>
      <c r="AI80" s="19"/>
      <c r="AJ80" s="19"/>
      <c r="AK80" s="14"/>
      <c r="AL80" s="14"/>
      <c r="AM80" s="14"/>
      <c r="AN80" s="14"/>
      <c r="AO80" s="14"/>
      <c r="AP80" s="14"/>
      <c r="AQ80" s="14"/>
      <c r="AR80" s="14"/>
      <c r="AS80" s="14"/>
      <c r="AT80" s="14"/>
      <c r="AU80" s="14"/>
      <c r="AV80" s="14"/>
      <c r="AW80" s="217"/>
      <c r="AX80" s="217"/>
      <c r="AY80" s="14"/>
      <c r="AZ80" s="14"/>
      <c r="BA80" s="14"/>
      <c r="BB80" s="14"/>
      <c r="BC80" s="14"/>
      <c r="BD80" s="14"/>
      <c r="BE80" s="14"/>
      <c r="BO80" s="217"/>
      <c r="BP80" s="217"/>
      <c r="CE80" s="217"/>
      <c r="CF80" s="217"/>
      <c r="CS80" s="217"/>
      <c r="CT80" s="217"/>
      <c r="DE80" s="217"/>
      <c r="DF80" s="217"/>
      <c r="DO80" s="217"/>
      <c r="DP80" s="217"/>
      <c r="DW80" s="217"/>
      <c r="DX80" s="217"/>
      <c r="EC80" s="217"/>
      <c r="ED80" s="217"/>
      <c r="EF80" s="217"/>
      <c r="EG80" s="217"/>
      <c r="EH80" s="217"/>
      <c r="EI80" s="217"/>
      <c r="EK80" s="59"/>
      <c r="EL80" s="59"/>
      <c r="EM80" s="59"/>
    </row>
    <row r="81" spans="1:153" s="58" customFormat="1" ht="15" customHeight="1" x14ac:dyDescent="0.25">
      <c r="A81" s="39"/>
      <c r="B81" s="1006"/>
      <c r="C81" s="1009"/>
      <c r="D81" s="1017"/>
      <c r="E81" s="1017"/>
      <c r="F81" s="976"/>
      <c r="G81" s="976"/>
      <c r="H81" s="976"/>
      <c r="I81" s="1041"/>
      <c r="J81" s="1041"/>
      <c r="K81" s="1041"/>
      <c r="L81" s="349" t="s">
        <v>229</v>
      </c>
      <c r="M81" s="349" t="s">
        <v>230</v>
      </c>
      <c r="N81" s="349" t="s">
        <v>229</v>
      </c>
      <c r="O81" s="349" t="s">
        <v>230</v>
      </c>
      <c r="P81" s="988"/>
      <c r="Q81" s="976"/>
      <c r="R81" s="976"/>
      <c r="S81" s="976"/>
      <c r="T81" s="990"/>
      <c r="U81" s="988"/>
      <c r="V81" s="976"/>
      <c r="W81" s="976"/>
      <c r="X81" s="976"/>
      <c r="Y81" s="976"/>
      <c r="Z81" s="990"/>
      <c r="AA81" s="59"/>
      <c r="AE81" s="23"/>
      <c r="AF81" s="23"/>
      <c r="AG81" s="19"/>
      <c r="AH81" s="19"/>
      <c r="AI81" s="19"/>
      <c r="AJ81" s="19"/>
      <c r="AK81" s="14"/>
      <c r="AL81" s="14"/>
      <c r="AM81" s="14"/>
      <c r="AN81" s="14"/>
      <c r="AO81" s="14"/>
      <c r="AP81" s="14"/>
      <c r="AQ81" s="14"/>
      <c r="AR81" s="14"/>
      <c r="AS81" s="14"/>
      <c r="AT81" s="14"/>
      <c r="AU81" s="14"/>
      <c r="AV81" s="14"/>
      <c r="AW81" s="217"/>
      <c r="AX81" s="217"/>
      <c r="AY81" s="14"/>
      <c r="AZ81" s="14"/>
      <c r="BA81" s="14"/>
      <c r="BB81" s="14"/>
      <c r="BC81" s="14"/>
      <c r="BD81" s="14"/>
      <c r="BE81" s="14"/>
      <c r="BO81" s="217"/>
      <c r="BP81" s="217"/>
      <c r="CE81" s="217"/>
      <c r="CF81" s="217"/>
      <c r="CS81" s="217"/>
      <c r="CT81" s="217"/>
      <c r="DE81" s="217"/>
      <c r="DF81" s="217"/>
      <c r="DO81" s="217"/>
      <c r="DP81" s="217"/>
      <c r="DW81" s="217"/>
      <c r="DX81" s="217"/>
      <c r="EC81" s="217"/>
      <c r="ED81" s="217"/>
      <c r="EF81" s="217"/>
      <c r="EG81" s="217"/>
      <c r="EH81" s="217"/>
      <c r="EI81" s="217"/>
      <c r="EK81" s="59"/>
      <c r="EL81" s="59"/>
      <c r="EM81" s="59"/>
    </row>
    <row r="82" spans="1:153" s="59" customFormat="1" ht="30" customHeight="1" x14ac:dyDescent="0.25">
      <c r="A82" s="39"/>
      <c r="B82" s="40">
        <v>1</v>
      </c>
      <c r="C82" s="1010" t="s">
        <v>77</v>
      </c>
      <c r="D82" s="1011" t="s">
        <v>202</v>
      </c>
      <c r="E82" s="1012"/>
      <c r="F82" s="320"/>
      <c r="G82" s="320"/>
      <c r="H82" s="320"/>
      <c r="I82" s="320"/>
      <c r="J82" s="320"/>
      <c r="K82" s="320"/>
      <c r="L82" s="320"/>
      <c r="M82" s="320"/>
      <c r="N82" s="320"/>
      <c r="O82" s="320"/>
      <c r="P82" s="321"/>
      <c r="Q82" s="154"/>
      <c r="R82" s="154"/>
      <c r="S82" s="154"/>
      <c r="T82" s="316"/>
      <c r="U82" s="321"/>
      <c r="V82" s="154"/>
      <c r="W82" s="154"/>
      <c r="X82" s="322"/>
      <c r="Y82" s="154"/>
      <c r="Z82" s="574"/>
      <c r="AE82" s="23"/>
      <c r="AF82" s="23"/>
      <c r="AG82" s="19"/>
      <c r="AH82" s="19"/>
      <c r="AI82" s="19"/>
      <c r="AJ82" s="19"/>
      <c r="AK82" s="14"/>
      <c r="AL82" s="14"/>
      <c r="AM82" s="14"/>
      <c r="AN82" s="14"/>
      <c r="AO82" s="14"/>
      <c r="AP82" s="14"/>
      <c r="AQ82" s="14"/>
      <c r="AR82" s="14"/>
      <c r="AS82" s="14"/>
      <c r="AT82" s="14"/>
      <c r="AU82" s="14"/>
      <c r="AV82" s="14"/>
      <c r="AW82" s="217"/>
      <c r="AX82" s="217"/>
      <c r="AY82" s="14"/>
      <c r="AZ82" s="14"/>
      <c r="BA82" s="14"/>
      <c r="BB82" s="14"/>
      <c r="BC82" s="14"/>
      <c r="BD82" s="14"/>
      <c r="BE82" s="14"/>
      <c r="BO82" s="217"/>
      <c r="BP82" s="217"/>
      <c r="CE82" s="217"/>
      <c r="CF82" s="217"/>
      <c r="CS82" s="217"/>
      <c r="CT82" s="217"/>
      <c r="DE82" s="217"/>
      <c r="DF82" s="217"/>
      <c r="DO82" s="217"/>
      <c r="DP82" s="217"/>
      <c r="DW82" s="217"/>
      <c r="DX82" s="217"/>
      <c r="EC82" s="217"/>
      <c r="ED82" s="217"/>
      <c r="EF82" s="217"/>
      <c r="EG82" s="217"/>
      <c r="EH82" s="217"/>
      <c r="EI82" s="217"/>
    </row>
    <row r="83" spans="1:153" s="59" customFormat="1" ht="30" customHeight="1" x14ac:dyDescent="0.25">
      <c r="A83" s="39"/>
      <c r="B83" s="41">
        <v>2</v>
      </c>
      <c r="C83" s="967"/>
      <c r="D83" s="977" t="s">
        <v>723</v>
      </c>
      <c r="E83" s="970"/>
      <c r="F83" s="156"/>
      <c r="G83" s="156"/>
      <c r="H83" s="156"/>
      <c r="I83" s="156"/>
      <c r="J83" s="156"/>
      <c r="K83" s="156"/>
      <c r="L83" s="156"/>
      <c r="M83" s="156"/>
      <c r="N83" s="156"/>
      <c r="O83" s="156"/>
      <c r="P83" s="323"/>
      <c r="Q83" s="156"/>
      <c r="R83" s="156"/>
      <c r="S83" s="156"/>
      <c r="T83" s="317"/>
      <c r="U83" s="323"/>
      <c r="V83" s="156"/>
      <c r="W83" s="156"/>
      <c r="X83" s="166"/>
      <c r="Y83" s="156"/>
      <c r="Z83" s="317"/>
      <c r="AE83" s="23"/>
      <c r="AF83" s="23"/>
      <c r="AG83" s="19"/>
      <c r="AH83" s="19"/>
      <c r="AI83" s="19"/>
      <c r="AJ83" s="19"/>
      <c r="AK83" s="14"/>
      <c r="AL83" s="14"/>
      <c r="AM83" s="14"/>
      <c r="AN83" s="14"/>
      <c r="AO83" s="14"/>
      <c r="AP83" s="14"/>
      <c r="AQ83" s="14"/>
      <c r="AR83" s="14"/>
      <c r="AS83" s="14"/>
      <c r="AT83" s="14"/>
      <c r="AU83" s="14"/>
      <c r="AV83" s="14"/>
      <c r="AW83" s="217"/>
      <c r="AX83" s="217"/>
      <c r="AY83" s="14"/>
      <c r="AZ83" s="14"/>
      <c r="BA83" s="14"/>
      <c r="BB83" s="14"/>
      <c r="BC83" s="14"/>
      <c r="BD83" s="14"/>
      <c r="BE83" s="14"/>
      <c r="BO83" s="217"/>
      <c r="BP83" s="217"/>
      <c r="CE83" s="217"/>
      <c r="CF83" s="217"/>
      <c r="CS83" s="217"/>
      <c r="CT83" s="217"/>
      <c r="DE83" s="217"/>
      <c r="DF83" s="217"/>
      <c r="DO83" s="217"/>
      <c r="DP83" s="217"/>
      <c r="DW83" s="217"/>
      <c r="DX83" s="217"/>
      <c r="EC83" s="217"/>
      <c r="ED83" s="217"/>
      <c r="EF83" s="217"/>
      <c r="EG83" s="217"/>
      <c r="EH83" s="217"/>
      <c r="EI83" s="217"/>
    </row>
    <row r="84" spans="1:153" s="59" customFormat="1" ht="45" customHeight="1" x14ac:dyDescent="0.25">
      <c r="A84" s="39"/>
      <c r="B84" s="41">
        <v>3</v>
      </c>
      <c r="C84" s="967"/>
      <c r="D84" s="969" t="s">
        <v>203</v>
      </c>
      <c r="E84" s="970"/>
      <c r="F84" s="156"/>
      <c r="G84" s="156"/>
      <c r="H84" s="156"/>
      <c r="I84" s="156"/>
      <c r="J84" s="156"/>
      <c r="K84" s="156"/>
      <c r="L84" s="156"/>
      <c r="M84" s="156"/>
      <c r="N84" s="156"/>
      <c r="O84" s="156"/>
      <c r="P84" s="323"/>
      <c r="Q84" s="156"/>
      <c r="R84" s="156"/>
      <c r="S84" s="156"/>
      <c r="T84" s="317"/>
      <c r="U84" s="323"/>
      <c r="V84" s="156"/>
      <c r="W84" s="156"/>
      <c r="X84" s="166"/>
      <c r="Y84" s="156"/>
      <c r="Z84" s="317"/>
      <c r="AE84" s="23"/>
      <c r="AF84" s="23"/>
      <c r="AG84" s="19"/>
      <c r="AH84" s="19"/>
      <c r="AI84" s="19"/>
      <c r="AJ84" s="19"/>
      <c r="AK84" s="14"/>
      <c r="AL84" s="14"/>
      <c r="AM84" s="14"/>
      <c r="AN84" s="14"/>
      <c r="AO84" s="14"/>
      <c r="AP84" s="14"/>
      <c r="AQ84" s="14"/>
      <c r="AR84" s="14"/>
      <c r="AS84" s="14"/>
      <c r="AT84" s="14"/>
      <c r="AU84" s="14"/>
      <c r="AV84" s="14"/>
      <c r="AW84" s="217"/>
      <c r="AX84" s="217"/>
      <c r="AY84" s="14"/>
      <c r="AZ84" s="14"/>
      <c r="BA84" s="14"/>
      <c r="BB84" s="14"/>
      <c r="BC84" s="14"/>
      <c r="BD84" s="14"/>
      <c r="BE84" s="14"/>
      <c r="BO84" s="217"/>
      <c r="BP84" s="217"/>
      <c r="CE84" s="217"/>
      <c r="CF84" s="217"/>
      <c r="CS84" s="217"/>
      <c r="CT84" s="217"/>
      <c r="DE84" s="217"/>
      <c r="DF84" s="217"/>
      <c r="DO84" s="217"/>
      <c r="DP84" s="217"/>
      <c r="DW84" s="217"/>
      <c r="DX84" s="217"/>
      <c r="EC84" s="217"/>
      <c r="ED84" s="217"/>
      <c r="EF84" s="217"/>
      <c r="EG84" s="217"/>
      <c r="EH84" s="217"/>
      <c r="EI84" s="217"/>
    </row>
    <row r="85" spans="1:153" s="59" customFormat="1" ht="45" customHeight="1" x14ac:dyDescent="0.25">
      <c r="A85" s="39"/>
      <c r="B85" s="41">
        <v>4</v>
      </c>
      <c r="C85" s="967"/>
      <c r="D85" s="969" t="s">
        <v>204</v>
      </c>
      <c r="E85" s="970"/>
      <c r="F85" s="156"/>
      <c r="G85" s="156"/>
      <c r="H85" s="156"/>
      <c r="I85" s="156"/>
      <c r="J85" s="156"/>
      <c r="K85" s="156"/>
      <c r="L85" s="156"/>
      <c r="M85" s="156"/>
      <c r="N85" s="156"/>
      <c r="O85" s="156"/>
      <c r="P85" s="323"/>
      <c r="Q85" s="156"/>
      <c r="R85" s="156"/>
      <c r="S85" s="156"/>
      <c r="T85" s="317"/>
      <c r="U85" s="323"/>
      <c r="V85" s="156"/>
      <c r="W85" s="156"/>
      <c r="X85" s="166"/>
      <c r="Y85" s="156"/>
      <c r="Z85" s="317"/>
      <c r="AE85" s="23"/>
      <c r="AF85" s="23"/>
      <c r="AG85" s="19"/>
      <c r="AH85" s="19"/>
      <c r="AI85" s="19"/>
      <c r="AJ85" s="19"/>
      <c r="AK85" s="14"/>
      <c r="AL85" s="14"/>
      <c r="AM85" s="14"/>
      <c r="AN85" s="14"/>
      <c r="AO85" s="14"/>
      <c r="AP85" s="14"/>
      <c r="AQ85" s="14"/>
      <c r="AR85" s="14"/>
      <c r="AS85" s="14"/>
      <c r="AT85" s="14"/>
      <c r="AU85" s="14"/>
      <c r="AV85" s="14"/>
      <c r="AW85" s="217"/>
      <c r="AX85" s="217"/>
      <c r="AY85" s="14"/>
      <c r="AZ85" s="14"/>
      <c r="BA85" s="14"/>
      <c r="BB85" s="14"/>
      <c r="BC85" s="14"/>
      <c r="BD85" s="14"/>
      <c r="BE85" s="14"/>
      <c r="BO85" s="217"/>
      <c r="BP85" s="217"/>
      <c r="CE85" s="217"/>
      <c r="CF85" s="217"/>
      <c r="CS85" s="217"/>
      <c r="CT85" s="217"/>
      <c r="DE85" s="217"/>
      <c r="DF85" s="217"/>
      <c r="DO85" s="217"/>
      <c r="DP85" s="217"/>
      <c r="DW85" s="217"/>
      <c r="DX85" s="217"/>
      <c r="EC85" s="217"/>
      <c r="ED85" s="217"/>
      <c r="EF85" s="217"/>
      <c r="EG85" s="217"/>
      <c r="EH85" s="217"/>
      <c r="EI85" s="217"/>
    </row>
    <row r="86" spans="1:153" s="59" customFormat="1" ht="24" customHeight="1" x14ac:dyDescent="0.25">
      <c r="A86" s="39"/>
      <c r="B86" s="41">
        <v>5</v>
      </c>
      <c r="C86" s="967"/>
      <c r="D86" s="969" t="s">
        <v>79</v>
      </c>
      <c r="E86" s="970"/>
      <c r="F86" s="156"/>
      <c r="G86" s="156"/>
      <c r="H86" s="156"/>
      <c r="I86" s="156"/>
      <c r="J86" s="156"/>
      <c r="K86" s="156"/>
      <c r="L86" s="156"/>
      <c r="M86" s="156"/>
      <c r="N86" s="156"/>
      <c r="O86" s="156"/>
      <c r="P86" s="323"/>
      <c r="Q86" s="156"/>
      <c r="R86" s="156"/>
      <c r="S86" s="156"/>
      <c r="T86" s="317"/>
      <c r="U86" s="323"/>
      <c r="V86" s="156"/>
      <c r="W86" s="156"/>
      <c r="X86" s="166"/>
      <c r="Y86" s="156"/>
      <c r="Z86" s="317"/>
      <c r="AE86" s="23"/>
      <c r="AF86" s="23"/>
      <c r="AG86" s="19"/>
      <c r="AH86" s="19"/>
      <c r="AI86" s="19"/>
      <c r="AJ86" s="19"/>
      <c r="AK86" s="14"/>
      <c r="AL86" s="14"/>
      <c r="AM86" s="14"/>
      <c r="AN86" s="14"/>
      <c r="AO86" s="14"/>
      <c r="AP86" s="14"/>
      <c r="AQ86" s="14"/>
      <c r="AR86" s="14"/>
      <c r="AS86" s="14"/>
      <c r="AT86" s="14"/>
      <c r="AU86" s="14"/>
      <c r="AV86" s="14"/>
      <c r="AW86" s="217"/>
      <c r="AX86" s="217"/>
      <c r="AY86" s="14"/>
      <c r="AZ86" s="14"/>
      <c r="BA86" s="14"/>
      <c r="BB86" s="14"/>
      <c r="BC86" s="14"/>
      <c r="BD86" s="14"/>
      <c r="BE86" s="14"/>
      <c r="BO86" s="217"/>
      <c r="BP86" s="217"/>
      <c r="CE86" s="217"/>
      <c r="CF86" s="217"/>
      <c r="CS86" s="217"/>
      <c r="CT86" s="217"/>
      <c r="DE86" s="217"/>
      <c r="DF86" s="217"/>
      <c r="DO86" s="217"/>
      <c r="DP86" s="217"/>
      <c r="DW86" s="217"/>
      <c r="DX86" s="217"/>
      <c r="EC86" s="217"/>
      <c r="ED86" s="217"/>
      <c r="EF86" s="217"/>
      <c r="EG86" s="217"/>
      <c r="EH86" s="217"/>
      <c r="EI86" s="217"/>
    </row>
    <row r="87" spans="1:153" s="59" customFormat="1" ht="60" customHeight="1" x14ac:dyDescent="0.25">
      <c r="A87" s="39"/>
      <c r="B87" s="41">
        <v>6</v>
      </c>
      <c r="C87" s="968"/>
      <c r="D87" s="969" t="s">
        <v>205</v>
      </c>
      <c r="E87" s="970"/>
      <c r="F87" s="156"/>
      <c r="G87" s="156"/>
      <c r="H87" s="156"/>
      <c r="I87" s="156"/>
      <c r="J87" s="156"/>
      <c r="K87" s="156"/>
      <c r="L87" s="156"/>
      <c r="M87" s="156"/>
      <c r="N87" s="156"/>
      <c r="O87" s="156"/>
      <c r="P87" s="323"/>
      <c r="Q87" s="156"/>
      <c r="R87" s="156"/>
      <c r="S87" s="156"/>
      <c r="T87" s="317"/>
      <c r="U87" s="323"/>
      <c r="V87" s="156"/>
      <c r="W87" s="156"/>
      <c r="X87" s="166"/>
      <c r="Y87" s="156"/>
      <c r="Z87" s="317"/>
      <c r="AE87" s="23"/>
      <c r="AF87" s="23"/>
      <c r="AG87" s="19"/>
      <c r="AH87" s="19"/>
      <c r="AI87" s="19"/>
      <c r="AJ87" s="19"/>
      <c r="AK87" s="14"/>
      <c r="AL87" s="14"/>
      <c r="AM87" s="14"/>
      <c r="AN87" s="14"/>
      <c r="AO87" s="14"/>
      <c r="AP87" s="14"/>
      <c r="AQ87" s="14"/>
      <c r="AR87" s="14"/>
      <c r="AS87" s="14"/>
      <c r="AT87" s="14"/>
      <c r="AU87" s="14"/>
      <c r="AV87" s="14"/>
      <c r="AW87" s="217"/>
      <c r="AX87" s="217"/>
      <c r="AY87" s="14"/>
      <c r="AZ87" s="14"/>
      <c r="BA87" s="14"/>
      <c r="BB87" s="14"/>
      <c r="BC87" s="14"/>
      <c r="BD87" s="14"/>
      <c r="BE87" s="14"/>
      <c r="BO87" s="217"/>
      <c r="BP87" s="217"/>
      <c r="CE87" s="217"/>
      <c r="CF87" s="217"/>
      <c r="CS87" s="217"/>
      <c r="CT87" s="217"/>
      <c r="DE87" s="217"/>
      <c r="DF87" s="217"/>
      <c r="DO87" s="217"/>
      <c r="DP87" s="217"/>
      <c r="DW87" s="217"/>
      <c r="DX87" s="217"/>
      <c r="EC87" s="217"/>
      <c r="ED87" s="217"/>
      <c r="EF87" s="217"/>
      <c r="EG87" s="217"/>
      <c r="EH87" s="217"/>
      <c r="EI87" s="217"/>
    </row>
    <row r="88" spans="1:153" s="59" customFormat="1" ht="30" customHeight="1" x14ac:dyDescent="0.25">
      <c r="A88" s="39"/>
      <c r="B88" s="41">
        <v>7</v>
      </c>
      <c r="C88" s="966" t="s">
        <v>78</v>
      </c>
      <c r="D88" s="969" t="s">
        <v>206</v>
      </c>
      <c r="E88" s="970"/>
      <c r="F88" s="156"/>
      <c r="G88" s="156"/>
      <c r="H88" s="156"/>
      <c r="I88" s="156"/>
      <c r="J88" s="156"/>
      <c r="K88" s="156"/>
      <c r="L88" s="156"/>
      <c r="M88" s="156"/>
      <c r="N88" s="156"/>
      <c r="O88" s="156"/>
      <c r="P88" s="323"/>
      <c r="Q88" s="156"/>
      <c r="R88" s="156"/>
      <c r="S88" s="156"/>
      <c r="T88" s="317"/>
      <c r="U88" s="323"/>
      <c r="V88" s="156"/>
      <c r="W88" s="156"/>
      <c r="X88" s="166"/>
      <c r="Y88" s="156"/>
      <c r="Z88" s="317"/>
      <c r="AE88" s="23"/>
      <c r="AF88" s="23"/>
      <c r="AG88" s="19"/>
      <c r="AH88" s="19"/>
      <c r="AI88" s="19"/>
      <c r="AJ88" s="19"/>
      <c r="AK88" s="14"/>
      <c r="AL88" s="14"/>
      <c r="AM88" s="14"/>
      <c r="AN88" s="14"/>
      <c r="AO88" s="14"/>
      <c r="AP88" s="14"/>
      <c r="AQ88" s="14"/>
      <c r="AR88" s="14"/>
      <c r="AS88" s="14"/>
      <c r="AT88" s="14"/>
      <c r="AU88" s="14"/>
      <c r="AV88" s="14"/>
      <c r="AW88" s="217"/>
      <c r="AX88" s="217"/>
      <c r="AY88" s="14"/>
      <c r="AZ88" s="14"/>
      <c r="BA88" s="14"/>
      <c r="BB88" s="14"/>
      <c r="BC88" s="14"/>
      <c r="BD88" s="14"/>
      <c r="BE88" s="14"/>
      <c r="BO88" s="217"/>
      <c r="BP88" s="217"/>
      <c r="CE88" s="217"/>
      <c r="CF88" s="217"/>
      <c r="CS88" s="217"/>
      <c r="CT88" s="217"/>
      <c r="DE88" s="217"/>
      <c r="DF88" s="217"/>
      <c r="DO88" s="217"/>
      <c r="DP88" s="217"/>
      <c r="DW88" s="217"/>
      <c r="DX88" s="217"/>
      <c r="EC88" s="217"/>
      <c r="ED88" s="217"/>
      <c r="EF88" s="217"/>
      <c r="EG88" s="217"/>
      <c r="EH88" s="217"/>
      <c r="EI88" s="217"/>
    </row>
    <row r="89" spans="1:153" s="59" customFormat="1" ht="30" customHeight="1" x14ac:dyDescent="0.25">
      <c r="A89" s="39"/>
      <c r="B89" s="41">
        <v>8</v>
      </c>
      <c r="C89" s="967"/>
      <c r="D89" s="977" t="s">
        <v>723</v>
      </c>
      <c r="E89" s="970"/>
      <c r="F89" s="156"/>
      <c r="G89" s="156"/>
      <c r="H89" s="156"/>
      <c r="I89" s="156"/>
      <c r="J89" s="156"/>
      <c r="K89" s="156"/>
      <c r="L89" s="156"/>
      <c r="M89" s="156"/>
      <c r="N89" s="156"/>
      <c r="O89" s="156"/>
      <c r="P89" s="323"/>
      <c r="Q89" s="156"/>
      <c r="R89" s="156"/>
      <c r="S89" s="156"/>
      <c r="T89" s="317"/>
      <c r="U89" s="323"/>
      <c r="V89" s="156"/>
      <c r="W89" s="156"/>
      <c r="X89" s="166"/>
      <c r="Y89" s="156"/>
      <c r="Z89" s="317"/>
      <c r="AE89" s="23"/>
      <c r="AF89" s="23"/>
      <c r="AG89" s="19"/>
      <c r="AH89" s="19"/>
      <c r="AI89" s="19"/>
      <c r="AJ89" s="19"/>
      <c r="AK89" s="14"/>
      <c r="AL89" s="14"/>
      <c r="AM89" s="14"/>
      <c r="AN89" s="14"/>
      <c r="AO89" s="14"/>
      <c r="AP89" s="14"/>
      <c r="AQ89" s="14"/>
      <c r="AR89" s="14"/>
      <c r="AS89" s="14"/>
      <c r="AT89" s="14"/>
      <c r="AU89" s="14"/>
      <c r="AV89" s="14"/>
      <c r="AW89" s="217"/>
      <c r="AX89" s="217"/>
      <c r="AY89" s="14"/>
      <c r="AZ89" s="14"/>
      <c r="BA89" s="14"/>
      <c r="BB89" s="14"/>
      <c r="BC89" s="14"/>
      <c r="BD89" s="14"/>
      <c r="BE89" s="14"/>
      <c r="BO89" s="217"/>
      <c r="BP89" s="217"/>
      <c r="CE89" s="217"/>
      <c r="CF89" s="217"/>
      <c r="CS89" s="217"/>
      <c r="CT89" s="217"/>
      <c r="DE89" s="217"/>
      <c r="DF89" s="217"/>
      <c r="DO89" s="217"/>
      <c r="DP89" s="217"/>
      <c r="DW89" s="217"/>
      <c r="DX89" s="217"/>
      <c r="EC89" s="217"/>
      <c r="ED89" s="217"/>
      <c r="EF89" s="217"/>
      <c r="EG89" s="217"/>
      <c r="EH89" s="217"/>
      <c r="EI89" s="217"/>
    </row>
    <row r="90" spans="1:153" s="59" customFormat="1" ht="45" customHeight="1" x14ac:dyDescent="0.25">
      <c r="A90" s="39"/>
      <c r="B90" s="41">
        <v>9</v>
      </c>
      <c r="C90" s="967"/>
      <c r="D90" s="969" t="s">
        <v>203</v>
      </c>
      <c r="E90" s="970"/>
      <c r="F90" s="156"/>
      <c r="G90" s="156"/>
      <c r="H90" s="156"/>
      <c r="I90" s="156"/>
      <c r="J90" s="156"/>
      <c r="K90" s="156"/>
      <c r="L90" s="156"/>
      <c r="M90" s="156"/>
      <c r="N90" s="156"/>
      <c r="O90" s="156"/>
      <c r="P90" s="323"/>
      <c r="Q90" s="156"/>
      <c r="R90" s="156"/>
      <c r="S90" s="156"/>
      <c r="T90" s="317"/>
      <c r="U90" s="323"/>
      <c r="V90" s="156"/>
      <c r="W90" s="156"/>
      <c r="X90" s="166"/>
      <c r="Y90" s="156"/>
      <c r="Z90" s="317"/>
      <c r="AE90" s="23"/>
      <c r="AF90" s="23"/>
      <c r="AG90" s="19"/>
      <c r="AH90" s="19"/>
      <c r="AI90" s="19"/>
      <c r="AJ90" s="19"/>
      <c r="AK90" s="14"/>
      <c r="AL90" s="14"/>
      <c r="AM90" s="14"/>
      <c r="AN90" s="14"/>
      <c r="AO90" s="14"/>
      <c r="AP90" s="14"/>
      <c r="AQ90" s="14"/>
      <c r="AR90" s="14"/>
      <c r="AS90" s="14"/>
      <c r="AT90" s="14"/>
      <c r="AU90" s="14"/>
      <c r="AV90" s="14"/>
      <c r="AW90" s="217"/>
      <c r="AX90" s="217"/>
      <c r="AY90" s="14"/>
      <c r="AZ90" s="14"/>
      <c r="BA90" s="14"/>
      <c r="BB90" s="14"/>
      <c r="BC90" s="14"/>
      <c r="BD90" s="14"/>
      <c r="BE90" s="14"/>
      <c r="BO90" s="217"/>
      <c r="BP90" s="217"/>
      <c r="CE90" s="217"/>
      <c r="CF90" s="217"/>
      <c r="CS90" s="217"/>
      <c r="CT90" s="217"/>
      <c r="DE90" s="217"/>
      <c r="DF90" s="217"/>
      <c r="DO90" s="217"/>
      <c r="DP90" s="217"/>
      <c r="DW90" s="217"/>
      <c r="DX90" s="217"/>
      <c r="EC90" s="217"/>
      <c r="ED90" s="217"/>
      <c r="EF90" s="217"/>
      <c r="EG90" s="217"/>
      <c r="EH90" s="217"/>
      <c r="EI90" s="217"/>
    </row>
    <row r="91" spans="1:153" s="59" customFormat="1" ht="45" customHeight="1" x14ac:dyDescent="0.25">
      <c r="A91" s="39"/>
      <c r="B91" s="41">
        <v>10</v>
      </c>
      <c r="C91" s="967"/>
      <c r="D91" s="969" t="s">
        <v>204</v>
      </c>
      <c r="E91" s="970"/>
      <c r="F91" s="156"/>
      <c r="G91" s="156"/>
      <c r="H91" s="156"/>
      <c r="I91" s="156"/>
      <c r="J91" s="156"/>
      <c r="K91" s="156"/>
      <c r="L91" s="156"/>
      <c r="M91" s="156"/>
      <c r="N91" s="156"/>
      <c r="O91" s="156"/>
      <c r="P91" s="323"/>
      <c r="Q91" s="156"/>
      <c r="R91" s="156"/>
      <c r="S91" s="156"/>
      <c r="T91" s="317"/>
      <c r="U91" s="323"/>
      <c r="V91" s="156"/>
      <c r="W91" s="156"/>
      <c r="X91" s="166"/>
      <c r="Y91" s="156"/>
      <c r="Z91" s="317"/>
      <c r="AE91" s="23"/>
      <c r="AF91" s="23"/>
      <c r="AG91" s="19"/>
      <c r="AH91" s="19"/>
      <c r="AI91" s="19"/>
      <c r="AJ91" s="19"/>
      <c r="AK91" s="14"/>
      <c r="AL91" s="14"/>
      <c r="AM91" s="14"/>
      <c r="AN91" s="14"/>
      <c r="AO91" s="14"/>
      <c r="AP91" s="14"/>
      <c r="AQ91" s="14"/>
      <c r="AR91" s="14"/>
      <c r="AS91" s="14"/>
      <c r="AT91" s="14"/>
      <c r="AU91" s="14"/>
      <c r="AV91" s="14"/>
      <c r="AW91" s="217"/>
      <c r="AX91" s="217"/>
      <c r="AY91" s="14"/>
      <c r="AZ91" s="14"/>
      <c r="BA91" s="14"/>
      <c r="BB91" s="14"/>
      <c r="BC91" s="14"/>
      <c r="BD91" s="14"/>
      <c r="BE91" s="14"/>
      <c r="BO91" s="217"/>
      <c r="BP91" s="217"/>
      <c r="CE91" s="217"/>
      <c r="CF91" s="217"/>
      <c r="CS91" s="217"/>
      <c r="CT91" s="217"/>
      <c r="DE91" s="217"/>
      <c r="DF91" s="217"/>
      <c r="DO91" s="217"/>
      <c r="DP91" s="217"/>
      <c r="DW91" s="217"/>
      <c r="DX91" s="217"/>
      <c r="EC91" s="217"/>
      <c r="ED91" s="217"/>
      <c r="EF91" s="217"/>
      <c r="EG91" s="217"/>
      <c r="EH91" s="217"/>
      <c r="EI91" s="217"/>
    </row>
    <row r="92" spans="1:153" s="59" customFormat="1" ht="31.5" customHeight="1" x14ac:dyDescent="0.25">
      <c r="A92" s="39"/>
      <c r="B92" s="41">
        <v>11</v>
      </c>
      <c r="C92" s="967"/>
      <c r="D92" s="969" t="s">
        <v>79</v>
      </c>
      <c r="E92" s="970"/>
      <c r="F92" s="156"/>
      <c r="G92" s="156"/>
      <c r="H92" s="156"/>
      <c r="I92" s="156"/>
      <c r="J92" s="156"/>
      <c r="K92" s="156"/>
      <c r="L92" s="156"/>
      <c r="M92" s="156"/>
      <c r="N92" s="156"/>
      <c r="O92" s="156"/>
      <c r="P92" s="323"/>
      <c r="Q92" s="156"/>
      <c r="R92" s="156"/>
      <c r="S92" s="156"/>
      <c r="T92" s="317"/>
      <c r="U92" s="323"/>
      <c r="V92" s="156"/>
      <c r="W92" s="156"/>
      <c r="X92" s="166"/>
      <c r="Y92" s="156"/>
      <c r="Z92" s="317"/>
      <c r="AE92" s="23"/>
      <c r="AF92" s="23"/>
      <c r="AG92" s="19"/>
      <c r="AH92" s="19"/>
      <c r="AI92" s="19"/>
      <c r="AJ92" s="19"/>
      <c r="AK92" s="14"/>
      <c r="AL92" s="14"/>
      <c r="AM92" s="14"/>
      <c r="AN92" s="14"/>
      <c r="AO92" s="14"/>
      <c r="AP92" s="14"/>
      <c r="AQ92" s="14"/>
      <c r="AR92" s="14"/>
      <c r="AS92" s="14"/>
      <c r="AT92" s="14"/>
      <c r="AU92" s="14"/>
      <c r="AV92" s="14"/>
      <c r="AW92" s="217"/>
      <c r="AX92" s="217"/>
      <c r="AY92" s="14"/>
      <c r="AZ92" s="14"/>
      <c r="BA92" s="14"/>
      <c r="BB92" s="14"/>
      <c r="BC92" s="14"/>
      <c r="BD92" s="14"/>
      <c r="BE92" s="14"/>
      <c r="BO92" s="217"/>
      <c r="BP92" s="217"/>
      <c r="CE92" s="217"/>
      <c r="CF92" s="217"/>
      <c r="CS92" s="217"/>
      <c r="CT92" s="217"/>
      <c r="DE92" s="217"/>
      <c r="DF92" s="217"/>
      <c r="DO92" s="217"/>
      <c r="DP92" s="217"/>
      <c r="DW92" s="217"/>
      <c r="DX92" s="217"/>
      <c r="EC92" s="217"/>
      <c r="ED92" s="217"/>
      <c r="EF92" s="217"/>
      <c r="EG92" s="217"/>
      <c r="EH92" s="217"/>
      <c r="EI92" s="217"/>
    </row>
    <row r="93" spans="1:153" s="344" customFormat="1" ht="64.5" customHeight="1" x14ac:dyDescent="0.25">
      <c r="A93" s="347"/>
      <c r="B93" s="337">
        <v>12</v>
      </c>
      <c r="C93" s="967"/>
      <c r="D93" s="964" t="s">
        <v>205</v>
      </c>
      <c r="E93" s="965"/>
      <c r="F93" s="336"/>
      <c r="G93" s="336"/>
      <c r="H93" s="336"/>
      <c r="I93" s="336"/>
      <c r="J93" s="336"/>
      <c r="K93" s="336"/>
      <c r="L93" s="336"/>
      <c r="M93" s="336"/>
      <c r="N93" s="336"/>
      <c r="O93" s="336"/>
      <c r="P93" s="335"/>
      <c r="Q93" s="336"/>
      <c r="R93" s="336"/>
      <c r="S93" s="336"/>
      <c r="T93" s="334"/>
      <c r="U93" s="335"/>
      <c r="V93" s="336"/>
      <c r="W93" s="336"/>
      <c r="X93" s="301"/>
      <c r="Y93" s="336"/>
      <c r="Z93" s="334"/>
      <c r="AE93" s="126"/>
      <c r="AF93" s="126"/>
      <c r="AG93" s="19"/>
      <c r="AH93" s="19"/>
      <c r="AI93" s="19"/>
      <c r="AJ93" s="19"/>
      <c r="AK93" s="346"/>
      <c r="AL93" s="346"/>
      <c r="AM93" s="346"/>
      <c r="AN93" s="346"/>
      <c r="AO93" s="346"/>
      <c r="AP93" s="346"/>
      <c r="AQ93" s="346"/>
      <c r="AR93" s="346"/>
      <c r="AS93" s="346"/>
      <c r="AT93" s="346"/>
      <c r="AU93" s="346"/>
      <c r="AV93" s="346"/>
      <c r="AW93" s="346"/>
      <c r="AX93" s="346"/>
      <c r="AY93" s="346"/>
      <c r="AZ93" s="346"/>
      <c r="BA93" s="346"/>
      <c r="BB93" s="346"/>
      <c r="BC93" s="346"/>
      <c r="BD93" s="346"/>
      <c r="BE93" s="346"/>
      <c r="BO93" s="346"/>
      <c r="BP93" s="346"/>
      <c r="CE93" s="346"/>
      <c r="CF93" s="346"/>
      <c r="CS93" s="346"/>
      <c r="CT93" s="346"/>
      <c r="DE93" s="346"/>
      <c r="DF93" s="346"/>
      <c r="DO93" s="346"/>
      <c r="DP93" s="346"/>
      <c r="DW93" s="346"/>
      <c r="DX93" s="346"/>
      <c r="EC93" s="346"/>
      <c r="ED93" s="346"/>
      <c r="EF93" s="346"/>
      <c r="EG93" s="346"/>
      <c r="EH93" s="346"/>
      <c r="EI93" s="346"/>
    </row>
    <row r="94" spans="1:153" s="59" customFormat="1" ht="22.5" customHeight="1" x14ac:dyDescent="0.25">
      <c r="A94" s="39"/>
      <c r="B94" s="173">
        <v>13</v>
      </c>
      <c r="C94" s="971" t="s">
        <v>724</v>
      </c>
      <c r="D94" s="972"/>
      <c r="E94" s="972"/>
      <c r="F94" s="319"/>
      <c r="G94" s="319"/>
      <c r="H94" s="319"/>
      <c r="I94" s="319"/>
      <c r="J94" s="319"/>
      <c r="K94" s="319"/>
      <c r="L94" s="319"/>
      <c r="M94" s="319"/>
      <c r="N94" s="319"/>
      <c r="O94" s="319"/>
      <c r="P94" s="324"/>
      <c r="Q94" s="319"/>
      <c r="R94" s="319"/>
      <c r="S94" s="319"/>
      <c r="T94" s="325"/>
      <c r="U94" s="324"/>
      <c r="V94" s="319"/>
      <c r="W94" s="319"/>
      <c r="X94" s="302"/>
      <c r="Y94" s="319"/>
      <c r="Z94" s="325"/>
      <c r="AE94" s="23"/>
      <c r="AF94" s="23"/>
      <c r="AG94" s="19"/>
      <c r="AH94" s="19"/>
      <c r="AI94" s="19"/>
      <c r="AJ94" s="19"/>
      <c r="AK94" s="14"/>
      <c r="AL94" s="14"/>
      <c r="AM94" s="14"/>
      <c r="AN94" s="14"/>
      <c r="AO94" s="14"/>
      <c r="AP94" s="14"/>
      <c r="AQ94" s="14"/>
      <c r="AR94" s="14"/>
      <c r="AS94" s="14"/>
      <c r="AT94" s="14"/>
      <c r="AU94" s="14"/>
      <c r="AV94" s="14"/>
      <c r="AW94" s="217"/>
      <c r="AX94" s="217"/>
      <c r="AY94" s="14"/>
      <c r="AZ94" s="14"/>
      <c r="BA94" s="14"/>
      <c r="BB94" s="14"/>
      <c r="BC94" s="14"/>
      <c r="BD94" s="14"/>
      <c r="BE94" s="14"/>
      <c r="BO94" s="217"/>
      <c r="BP94" s="217"/>
      <c r="CE94" s="217"/>
      <c r="CF94" s="217"/>
      <c r="CS94" s="217"/>
      <c r="CT94" s="217"/>
      <c r="DE94" s="217"/>
      <c r="DF94" s="217"/>
      <c r="DO94" s="217"/>
      <c r="DP94" s="217"/>
      <c r="DW94" s="217"/>
      <c r="DX94" s="217"/>
      <c r="EC94" s="217"/>
      <c r="ED94" s="217"/>
      <c r="EF94" s="217"/>
      <c r="EG94" s="217"/>
      <c r="EH94" s="217"/>
      <c r="EI94" s="217"/>
    </row>
    <row r="95" spans="1:153" s="58" customFormat="1" ht="15" customHeight="1" x14ac:dyDescent="0.25">
      <c r="A95" s="39"/>
      <c r="B95" s="14"/>
      <c r="C95" s="14"/>
      <c r="D95" s="14"/>
      <c r="E95" s="14"/>
      <c r="F95" s="14"/>
      <c r="G95" s="121"/>
      <c r="H95" s="121"/>
      <c r="I95" s="14"/>
      <c r="J95" s="14"/>
      <c r="K95" s="14"/>
      <c r="L95" s="14"/>
      <c r="M95" s="14"/>
      <c r="N95" s="14"/>
      <c r="W95" s="14"/>
      <c r="X95" s="14"/>
      <c r="Y95" s="14"/>
      <c r="Z95" s="14"/>
      <c r="AA95" s="14"/>
      <c r="AB95" s="14"/>
      <c r="AC95" s="14"/>
      <c r="AD95" s="14"/>
      <c r="AE95" s="14"/>
      <c r="AF95" s="14"/>
      <c r="AG95" s="217"/>
      <c r="AH95" s="217"/>
      <c r="AI95" s="14"/>
      <c r="AJ95" s="14"/>
      <c r="AK95" s="14"/>
      <c r="AL95" s="14"/>
      <c r="AM95" s="14"/>
      <c r="AN95" s="14"/>
      <c r="AO95" s="14"/>
      <c r="AP95" s="14"/>
      <c r="AQ95" s="14"/>
      <c r="AR95" s="14"/>
      <c r="AS95" s="14"/>
      <c r="AT95" s="14"/>
      <c r="AU95" s="14"/>
      <c r="AV95" s="14"/>
      <c r="AW95" s="14"/>
      <c r="AX95" s="14"/>
      <c r="AY95" s="14"/>
      <c r="AZ95" s="14"/>
      <c r="BA95" s="217"/>
      <c r="BB95" s="217"/>
      <c r="BC95" s="14"/>
      <c r="BD95" s="14"/>
      <c r="BE95" s="14"/>
      <c r="BF95" s="14"/>
      <c r="BG95" s="14"/>
      <c r="BH95" s="14"/>
      <c r="BI95" s="14"/>
      <c r="BJ95" s="14"/>
      <c r="BK95" s="14"/>
      <c r="BL95" s="14"/>
      <c r="BM95" s="14"/>
      <c r="BN95" s="14"/>
      <c r="BO95" s="14"/>
      <c r="BP95" s="14"/>
      <c r="BQ95" s="14"/>
      <c r="BS95" s="217"/>
      <c r="BT95" s="217"/>
      <c r="CI95" s="217"/>
      <c r="CJ95" s="217"/>
      <c r="CW95" s="217"/>
      <c r="CX95" s="217"/>
      <c r="DI95" s="217"/>
      <c r="DJ95" s="217"/>
      <c r="DS95" s="217"/>
      <c r="DT95" s="217"/>
      <c r="EA95" s="217"/>
      <c r="EB95" s="217"/>
      <c r="EG95" s="217"/>
      <c r="EH95" s="217"/>
      <c r="EJ95" s="217"/>
      <c r="EK95" s="217"/>
      <c r="EL95" s="217"/>
      <c r="EM95" s="217"/>
      <c r="EO95" s="59"/>
      <c r="EP95" s="59"/>
      <c r="EQ95" s="59"/>
      <c r="EW95" s="62"/>
    </row>
    <row r="96" spans="1:153" s="59" customFormat="1" ht="27" customHeight="1" x14ac:dyDescent="0.25">
      <c r="A96" s="20"/>
      <c r="B96" s="1002"/>
      <c r="C96" s="1003"/>
      <c r="D96" s="1003"/>
      <c r="E96" s="1003"/>
      <c r="F96" s="329" t="s">
        <v>7</v>
      </c>
      <c r="G96" s="152"/>
      <c r="H96" s="152"/>
      <c r="I96" s="23"/>
      <c r="J96" s="23"/>
      <c r="K96" s="14"/>
      <c r="L96" s="23"/>
      <c r="M96" s="23"/>
      <c r="N96" s="23"/>
      <c r="O96" s="23"/>
      <c r="P96" s="23"/>
      <c r="Q96" s="23"/>
      <c r="R96" s="23"/>
      <c r="S96" s="23"/>
      <c r="T96" s="23"/>
      <c r="U96" s="23"/>
      <c r="V96" s="23"/>
      <c r="W96" s="23"/>
      <c r="X96" s="23"/>
      <c r="Y96" s="23"/>
      <c r="Z96" s="23"/>
      <c r="AA96" s="23"/>
      <c r="AB96" s="23"/>
      <c r="AC96" s="23"/>
      <c r="AD96" s="23"/>
      <c r="AE96" s="23"/>
      <c r="AF96" s="23"/>
      <c r="AG96" s="126"/>
      <c r="AH96" s="126"/>
      <c r="AI96" s="23"/>
      <c r="AJ96" s="23"/>
      <c r="AK96" s="23"/>
      <c r="AL96" s="23"/>
      <c r="AM96" s="23"/>
      <c r="AN96" s="23"/>
      <c r="AO96" s="23"/>
      <c r="AP96" s="23"/>
      <c r="AQ96" s="23"/>
      <c r="AR96" s="23"/>
      <c r="AS96" s="23"/>
      <c r="AT96" s="23"/>
      <c r="AU96" s="23"/>
      <c r="AV96" s="23"/>
      <c r="AW96" s="23"/>
      <c r="AX96" s="23"/>
      <c r="AY96" s="23"/>
      <c r="AZ96" s="23"/>
      <c r="BA96" s="126"/>
      <c r="BB96" s="126"/>
      <c r="BC96" s="23"/>
      <c r="BD96" s="23"/>
      <c r="BE96" s="23"/>
      <c r="BF96" s="23"/>
      <c r="BG96" s="23"/>
      <c r="BH96" s="23"/>
      <c r="BI96" s="23"/>
      <c r="BJ96" s="23"/>
      <c r="BK96" s="23"/>
      <c r="BL96" s="23"/>
      <c r="BM96" s="23"/>
      <c r="BN96" s="23"/>
      <c r="BO96" s="23"/>
      <c r="BP96" s="23"/>
      <c r="BQ96" s="23"/>
      <c r="BR96" s="23"/>
      <c r="BS96" s="126"/>
      <c r="BT96" s="126"/>
      <c r="BU96" s="23"/>
      <c r="BV96" s="23"/>
      <c r="BW96" s="23"/>
      <c r="BX96" s="23"/>
      <c r="BY96" s="23"/>
      <c r="BZ96" s="23"/>
      <c r="CA96" s="23"/>
      <c r="CB96" s="23"/>
      <c r="CC96" s="23"/>
      <c r="CD96" s="23"/>
      <c r="CE96" s="23"/>
      <c r="CF96" s="23"/>
      <c r="CG96" s="23"/>
      <c r="CH96" s="23"/>
      <c r="CI96" s="126"/>
      <c r="CJ96" s="126"/>
      <c r="CK96" s="23"/>
      <c r="CL96" s="23"/>
      <c r="CM96" s="23"/>
      <c r="CN96" s="23"/>
      <c r="CO96" s="23"/>
      <c r="CP96" s="23"/>
      <c r="CQ96" s="23"/>
      <c r="CR96" s="23"/>
      <c r="CS96" s="23"/>
      <c r="CT96" s="23"/>
      <c r="CU96" s="23"/>
      <c r="CV96" s="23"/>
      <c r="CW96" s="126"/>
      <c r="CX96" s="126"/>
      <c r="CY96" s="23"/>
      <c r="CZ96" s="23"/>
      <c r="DA96" s="23"/>
      <c r="DB96" s="23"/>
      <c r="DI96" s="126"/>
      <c r="DJ96" s="126"/>
      <c r="DS96" s="126"/>
      <c r="DT96" s="126"/>
      <c r="EA96" s="126"/>
      <c r="EB96" s="126"/>
      <c r="EG96" s="126"/>
      <c r="EH96" s="126"/>
      <c r="EJ96" s="126"/>
      <c r="EK96" s="126"/>
      <c r="EL96" s="126"/>
      <c r="EM96" s="126"/>
      <c r="EW96" s="63"/>
    </row>
    <row r="97" spans="1:269" s="59" customFormat="1" ht="15" customHeight="1" x14ac:dyDescent="0.25">
      <c r="A97" s="20"/>
      <c r="B97" s="10" t="s">
        <v>246</v>
      </c>
      <c r="C97" s="10"/>
      <c r="D97" s="10"/>
      <c r="E97" s="10"/>
      <c r="F97" s="800">
        <f>F98+F102+F106</f>
        <v>0</v>
      </c>
      <c r="G97" s="121"/>
      <c r="H97" s="121"/>
      <c r="I97" s="121"/>
      <c r="K97" s="14"/>
      <c r="N97" s="23"/>
      <c r="O97" s="23"/>
      <c r="P97" s="23"/>
      <c r="Q97" s="23"/>
      <c r="R97" s="23"/>
      <c r="S97" s="23"/>
      <c r="T97" s="23"/>
      <c r="U97" s="23"/>
      <c r="V97" s="23"/>
      <c r="W97" s="23"/>
      <c r="X97" s="23"/>
      <c r="Y97" s="23"/>
      <c r="Z97" s="23"/>
      <c r="AA97" s="23"/>
      <c r="AB97" s="23"/>
      <c r="AC97" s="23"/>
      <c r="AD97" s="23"/>
      <c r="AE97" s="23"/>
      <c r="AF97" s="23"/>
      <c r="AG97" s="126"/>
      <c r="AH97" s="126"/>
      <c r="AI97" s="23"/>
      <c r="AJ97" s="23"/>
      <c r="AK97" s="23"/>
      <c r="AL97" s="23"/>
      <c r="AM97" s="23"/>
      <c r="AN97" s="23"/>
      <c r="AO97" s="23"/>
      <c r="AP97" s="23"/>
      <c r="AQ97" s="23"/>
      <c r="AR97" s="23"/>
      <c r="AS97" s="23"/>
      <c r="AT97" s="23"/>
      <c r="AU97" s="23"/>
      <c r="AV97" s="23"/>
      <c r="AW97" s="23"/>
      <c r="AX97" s="23"/>
      <c r="AY97" s="23"/>
      <c r="AZ97" s="23"/>
      <c r="BA97" s="126"/>
      <c r="BB97" s="126"/>
      <c r="BC97" s="23"/>
      <c r="BD97" s="23"/>
      <c r="BE97" s="23"/>
      <c r="BF97" s="23"/>
      <c r="BG97" s="23"/>
      <c r="BH97" s="23"/>
      <c r="BI97" s="23"/>
      <c r="BJ97" s="23"/>
      <c r="BK97" s="23"/>
      <c r="BL97" s="23"/>
      <c r="BM97" s="23"/>
      <c r="BN97" s="23"/>
      <c r="BO97" s="23"/>
      <c r="BP97" s="23"/>
      <c r="BQ97" s="23"/>
      <c r="BR97" s="23"/>
      <c r="BS97" s="126"/>
      <c r="BT97" s="126"/>
      <c r="BU97" s="23"/>
      <c r="BV97" s="23"/>
      <c r="BW97" s="23"/>
      <c r="BX97" s="23"/>
      <c r="BY97" s="23"/>
      <c r="BZ97" s="23"/>
      <c r="CA97" s="23"/>
      <c r="CB97" s="23"/>
      <c r="CC97" s="23"/>
      <c r="CD97" s="23"/>
      <c r="CE97" s="23"/>
      <c r="CF97" s="23"/>
      <c r="CG97" s="23"/>
      <c r="CH97" s="23"/>
      <c r="CI97" s="126"/>
      <c r="CJ97" s="126"/>
      <c r="CK97" s="23"/>
      <c r="CL97" s="23"/>
      <c r="CM97" s="23"/>
      <c r="CN97" s="23"/>
      <c r="CO97" s="23"/>
      <c r="CP97" s="23"/>
      <c r="CQ97" s="23"/>
      <c r="CR97" s="23"/>
      <c r="CS97" s="23"/>
      <c r="CT97" s="23"/>
      <c r="CU97" s="23"/>
      <c r="CV97" s="23"/>
      <c r="CW97" s="126"/>
      <c r="CX97" s="126"/>
      <c r="CY97" s="23"/>
      <c r="CZ97" s="23"/>
      <c r="DA97" s="23"/>
      <c r="DB97" s="23"/>
      <c r="DI97" s="126"/>
      <c r="DJ97" s="126"/>
      <c r="DS97" s="126"/>
      <c r="DT97" s="126"/>
      <c r="EA97" s="126"/>
      <c r="EB97" s="126"/>
      <c r="EG97" s="126"/>
      <c r="EH97" s="126"/>
      <c r="EJ97" s="126"/>
      <c r="EK97" s="126"/>
      <c r="EL97" s="126"/>
      <c r="EM97" s="126"/>
      <c r="EW97" s="63"/>
    </row>
    <row r="98" spans="1:269" s="59" customFormat="1" ht="15" customHeight="1" x14ac:dyDescent="0.25">
      <c r="A98" s="20"/>
      <c r="B98" s="300" t="s">
        <v>234</v>
      </c>
      <c r="C98" s="163"/>
      <c r="D98" s="163"/>
      <c r="E98" s="164"/>
      <c r="F98" s="802">
        <f>MAX(F99:F101)</f>
        <v>0</v>
      </c>
      <c r="G98" s="121"/>
      <c r="H98" s="121"/>
      <c r="I98" s="121"/>
      <c r="K98" s="14"/>
      <c r="N98" s="23"/>
      <c r="O98" s="23"/>
      <c r="P98" s="23"/>
      <c r="Q98" s="23"/>
      <c r="R98" s="23"/>
      <c r="S98" s="23"/>
      <c r="T98" s="23"/>
      <c r="U98" s="23"/>
      <c r="V98" s="23"/>
      <c r="W98" s="23"/>
      <c r="X98" s="23"/>
      <c r="Y98" s="23"/>
      <c r="Z98" s="23"/>
      <c r="AA98" s="23"/>
      <c r="AB98" s="23"/>
      <c r="AC98" s="23"/>
      <c r="AD98" s="23"/>
      <c r="AE98" s="23"/>
      <c r="AF98" s="23"/>
      <c r="AG98" s="126"/>
      <c r="AH98" s="126"/>
      <c r="AI98" s="23"/>
      <c r="AJ98" s="23"/>
      <c r="AK98" s="23"/>
      <c r="AL98" s="23"/>
      <c r="AM98" s="23"/>
      <c r="AN98" s="23"/>
      <c r="AO98" s="23"/>
      <c r="AP98" s="23"/>
      <c r="AQ98" s="23"/>
      <c r="AR98" s="23"/>
      <c r="AS98" s="23"/>
      <c r="AT98" s="23"/>
      <c r="AU98" s="23"/>
      <c r="AV98" s="23"/>
      <c r="AW98" s="23"/>
      <c r="AX98" s="23"/>
      <c r="AY98" s="23"/>
      <c r="AZ98" s="23"/>
      <c r="BA98" s="126"/>
      <c r="BB98" s="126"/>
      <c r="BC98" s="23"/>
      <c r="BD98" s="23"/>
      <c r="BE98" s="23"/>
      <c r="BF98" s="23"/>
      <c r="BG98" s="23"/>
      <c r="BH98" s="23"/>
      <c r="BI98" s="23"/>
      <c r="BJ98" s="23"/>
      <c r="BK98" s="23"/>
      <c r="BL98" s="23"/>
      <c r="BM98" s="23"/>
      <c r="BN98" s="23"/>
      <c r="BO98" s="23"/>
      <c r="BP98" s="23"/>
      <c r="BQ98" s="23"/>
      <c r="BR98" s="23"/>
      <c r="BS98" s="126"/>
      <c r="BT98" s="126"/>
      <c r="BU98" s="23"/>
      <c r="BV98" s="23"/>
      <c r="BW98" s="23"/>
      <c r="BX98" s="23"/>
      <c r="BY98" s="23"/>
      <c r="BZ98" s="23"/>
      <c r="CA98" s="23"/>
      <c r="CB98" s="23"/>
      <c r="CC98" s="23"/>
      <c r="CD98" s="23"/>
      <c r="CE98" s="23"/>
      <c r="CF98" s="23"/>
      <c r="CG98" s="23"/>
      <c r="CH98" s="23"/>
      <c r="CI98" s="126"/>
      <c r="CJ98" s="126"/>
      <c r="CK98" s="23"/>
      <c r="CL98" s="23"/>
      <c r="CM98" s="23"/>
      <c r="CN98" s="23"/>
      <c r="CO98" s="23"/>
      <c r="CP98" s="23"/>
      <c r="CQ98" s="23"/>
      <c r="CR98" s="23"/>
      <c r="CS98" s="23"/>
      <c r="CT98" s="23"/>
      <c r="CU98" s="23"/>
      <c r="CV98" s="23"/>
      <c r="CW98" s="126"/>
      <c r="CX98" s="126"/>
      <c r="CY98" s="23"/>
      <c r="CZ98" s="23"/>
      <c r="DA98" s="23"/>
      <c r="DB98" s="23"/>
      <c r="DI98" s="126"/>
      <c r="DJ98" s="126"/>
      <c r="DS98" s="126"/>
      <c r="DT98" s="126"/>
      <c r="EA98" s="126"/>
      <c r="EB98" s="126"/>
      <c r="EG98" s="126"/>
      <c r="EH98" s="126"/>
      <c r="EJ98" s="126"/>
      <c r="EK98" s="126"/>
      <c r="EL98" s="126"/>
      <c r="EM98" s="126"/>
      <c r="EW98" s="63"/>
    </row>
    <row r="99" spans="1:269" s="59" customFormat="1" ht="15" customHeight="1" x14ac:dyDescent="0.25">
      <c r="A99" s="124"/>
      <c r="B99" s="159" t="s">
        <v>236</v>
      </c>
      <c r="C99" s="82"/>
      <c r="D99" s="82"/>
      <c r="E99" s="83"/>
      <c r="F99" s="301"/>
      <c r="G99" s="121"/>
      <c r="H99" s="121"/>
      <c r="I99" s="121"/>
      <c r="K99" s="121"/>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26"/>
      <c r="CE99" s="126"/>
      <c r="CF99" s="126"/>
      <c r="CG99" s="126"/>
      <c r="CH99" s="126"/>
      <c r="CI99" s="126"/>
      <c r="CJ99" s="126"/>
      <c r="CK99" s="126"/>
      <c r="CL99" s="126"/>
      <c r="CM99" s="126"/>
      <c r="CN99" s="126"/>
      <c r="CO99" s="126"/>
      <c r="CP99" s="126"/>
      <c r="CQ99" s="126"/>
      <c r="CR99" s="126"/>
      <c r="CS99" s="126"/>
      <c r="CT99" s="126"/>
      <c r="CU99" s="126"/>
      <c r="CV99" s="126"/>
      <c r="CW99" s="126"/>
      <c r="CX99" s="126"/>
      <c r="CY99" s="126"/>
      <c r="CZ99" s="126"/>
      <c r="DA99" s="126"/>
      <c r="DB99" s="126"/>
      <c r="DI99" s="126"/>
      <c r="DJ99" s="126"/>
      <c r="DS99" s="126"/>
      <c r="DT99" s="126"/>
      <c r="EA99" s="126"/>
      <c r="EB99" s="126"/>
      <c r="EG99" s="126"/>
      <c r="EH99" s="126"/>
      <c r="EJ99" s="126"/>
      <c r="EK99" s="126"/>
      <c r="EL99" s="126"/>
      <c r="EM99" s="126"/>
      <c r="EW99" s="63"/>
    </row>
    <row r="100" spans="1:269" s="59" customFormat="1" ht="15" customHeight="1" x14ac:dyDescent="0.25">
      <c r="A100" s="124"/>
      <c r="B100" s="159" t="s">
        <v>237</v>
      </c>
      <c r="C100" s="82"/>
      <c r="D100" s="82"/>
      <c r="E100" s="83"/>
      <c r="F100" s="301"/>
      <c r="G100" s="121"/>
      <c r="H100" s="121"/>
      <c r="I100" s="121"/>
      <c r="K100" s="121"/>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c r="BU100" s="126"/>
      <c r="BV100" s="126"/>
      <c r="BW100" s="126"/>
      <c r="BX100" s="126"/>
      <c r="BY100" s="126"/>
      <c r="BZ100" s="126"/>
      <c r="CA100" s="126"/>
      <c r="CB100" s="126"/>
      <c r="CC100" s="126"/>
      <c r="CD100" s="126"/>
      <c r="CE100" s="126"/>
      <c r="CF100" s="126"/>
      <c r="CG100" s="126"/>
      <c r="CH100" s="126"/>
      <c r="CI100" s="126"/>
      <c r="CJ100" s="126"/>
      <c r="CK100" s="126"/>
      <c r="CL100" s="126"/>
      <c r="CM100" s="126"/>
      <c r="CN100" s="126"/>
      <c r="CO100" s="126"/>
      <c r="CP100" s="126"/>
      <c r="CQ100" s="126"/>
      <c r="CR100" s="126"/>
      <c r="CS100" s="126"/>
      <c r="CT100" s="126"/>
      <c r="CU100" s="126"/>
      <c r="CV100" s="126"/>
      <c r="CW100" s="126"/>
      <c r="CX100" s="126"/>
      <c r="CY100" s="126"/>
      <c r="CZ100" s="126"/>
      <c r="DA100" s="126"/>
      <c r="DB100" s="126"/>
      <c r="DI100" s="126"/>
      <c r="DJ100" s="126"/>
      <c r="DS100" s="126"/>
      <c r="DT100" s="126"/>
      <c r="EA100" s="126"/>
      <c r="EB100" s="126"/>
      <c r="EG100" s="126"/>
      <c r="EH100" s="126"/>
      <c r="EJ100" s="126"/>
      <c r="EK100" s="126"/>
      <c r="EL100" s="126"/>
      <c r="EM100" s="126"/>
      <c r="EW100" s="63"/>
    </row>
    <row r="101" spans="1:269" s="59" customFormat="1" ht="15" customHeight="1" x14ac:dyDescent="0.25">
      <c r="A101" s="124"/>
      <c r="B101" s="159" t="s">
        <v>238</v>
      </c>
      <c r="C101" s="82"/>
      <c r="D101" s="82"/>
      <c r="E101" s="83"/>
      <c r="F101" s="301"/>
      <c r="G101" s="121"/>
      <c r="H101" s="121"/>
      <c r="I101" s="121"/>
      <c r="K101" s="121"/>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6"/>
      <c r="BR101" s="126"/>
      <c r="BS101" s="126"/>
      <c r="BT101" s="126"/>
      <c r="BU101" s="126"/>
      <c r="BV101" s="126"/>
      <c r="BW101" s="126"/>
      <c r="BX101" s="126"/>
      <c r="BY101" s="126"/>
      <c r="BZ101" s="126"/>
      <c r="CA101" s="126"/>
      <c r="CB101" s="126"/>
      <c r="CC101" s="126"/>
      <c r="CD101" s="126"/>
      <c r="CE101" s="126"/>
      <c r="CF101" s="126"/>
      <c r="CG101" s="126"/>
      <c r="CH101" s="126"/>
      <c r="CI101" s="126"/>
      <c r="CJ101" s="126"/>
      <c r="CK101" s="126"/>
      <c r="CL101" s="126"/>
      <c r="CM101" s="126"/>
      <c r="CN101" s="126"/>
      <c r="CO101" s="126"/>
      <c r="CP101" s="126"/>
      <c r="CQ101" s="126"/>
      <c r="CR101" s="126"/>
      <c r="CS101" s="126"/>
      <c r="CT101" s="126"/>
      <c r="CU101" s="126"/>
      <c r="CV101" s="126"/>
      <c r="CW101" s="126"/>
      <c r="CX101" s="126"/>
      <c r="CY101" s="126"/>
      <c r="CZ101" s="126"/>
      <c r="DA101" s="126"/>
      <c r="DB101" s="126"/>
      <c r="DI101" s="126"/>
      <c r="DJ101" s="126"/>
      <c r="DS101" s="126"/>
      <c r="DT101" s="126"/>
      <c r="EA101" s="126"/>
      <c r="EB101" s="126"/>
      <c r="EG101" s="126"/>
      <c r="EH101" s="126"/>
      <c r="EJ101" s="126"/>
      <c r="EK101" s="126"/>
      <c r="EL101" s="126"/>
      <c r="EM101" s="126"/>
      <c r="EW101" s="63"/>
    </row>
    <row r="102" spans="1:269" s="59" customFormat="1" ht="15" customHeight="1" x14ac:dyDescent="0.25">
      <c r="A102" s="124"/>
      <c r="B102" s="300" t="s">
        <v>124</v>
      </c>
      <c r="C102" s="163"/>
      <c r="D102" s="163"/>
      <c r="E102" s="164"/>
      <c r="F102" s="802">
        <f>MAX(F103:F105)</f>
        <v>0</v>
      </c>
      <c r="G102" s="121"/>
      <c r="H102" s="121"/>
      <c r="I102" s="121"/>
      <c r="K102" s="121"/>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6"/>
      <c r="BR102" s="126"/>
      <c r="BS102" s="126"/>
      <c r="BT102" s="126"/>
      <c r="BU102" s="126"/>
      <c r="BV102" s="126"/>
      <c r="BW102" s="126"/>
      <c r="BX102" s="126"/>
      <c r="BY102" s="126"/>
      <c r="BZ102" s="126"/>
      <c r="CA102" s="126"/>
      <c r="CB102" s="126"/>
      <c r="CC102" s="126"/>
      <c r="CD102" s="126"/>
      <c r="CE102" s="126"/>
      <c r="CF102" s="126"/>
      <c r="CG102" s="126"/>
      <c r="CH102" s="126"/>
      <c r="CI102" s="126"/>
      <c r="CJ102" s="126"/>
      <c r="CK102" s="126"/>
      <c r="CL102" s="126"/>
      <c r="CM102" s="126"/>
      <c r="CN102" s="126"/>
      <c r="CO102" s="126"/>
      <c r="CP102" s="126"/>
      <c r="CQ102" s="126"/>
      <c r="CR102" s="126"/>
      <c r="CS102" s="126"/>
      <c r="CT102" s="126"/>
      <c r="CU102" s="126"/>
      <c r="CV102" s="126"/>
      <c r="CW102" s="126"/>
      <c r="CX102" s="126"/>
      <c r="CY102" s="126"/>
      <c r="CZ102" s="126"/>
      <c r="DA102" s="126"/>
      <c r="DB102" s="126"/>
      <c r="DI102" s="126"/>
      <c r="DJ102" s="126"/>
      <c r="DS102" s="126"/>
      <c r="DT102" s="126"/>
      <c r="EA102" s="126"/>
      <c r="EB102" s="126"/>
      <c r="EG102" s="126"/>
      <c r="EH102" s="126"/>
      <c r="EJ102" s="126"/>
      <c r="EK102" s="126"/>
      <c r="EL102" s="126"/>
      <c r="EM102" s="126"/>
      <c r="EW102" s="63"/>
    </row>
    <row r="103" spans="1:269" s="59" customFormat="1" ht="15" customHeight="1" x14ac:dyDescent="0.25">
      <c r="A103" s="124"/>
      <c r="B103" s="159" t="s">
        <v>236</v>
      </c>
      <c r="C103" s="82"/>
      <c r="D103" s="82"/>
      <c r="E103" s="83"/>
      <c r="F103" s="301"/>
      <c r="G103" s="121"/>
      <c r="H103" s="121"/>
      <c r="I103" s="121"/>
      <c r="K103" s="121"/>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26"/>
      <c r="AZ103" s="126"/>
      <c r="BA103" s="126"/>
      <c r="BB103" s="126"/>
      <c r="BC103" s="126"/>
      <c r="BD103" s="126"/>
      <c r="BE103" s="126"/>
      <c r="BF103" s="126"/>
      <c r="BG103" s="126"/>
      <c r="BH103" s="126"/>
      <c r="BI103" s="126"/>
      <c r="BJ103" s="126"/>
      <c r="BK103" s="126"/>
      <c r="BL103" s="126"/>
      <c r="BM103" s="126"/>
      <c r="BN103" s="126"/>
      <c r="BO103" s="126"/>
      <c r="BP103" s="126"/>
      <c r="BQ103" s="126"/>
      <c r="BR103" s="126"/>
      <c r="BS103" s="126"/>
      <c r="BT103" s="126"/>
      <c r="BU103" s="126"/>
      <c r="BV103" s="126"/>
      <c r="BW103" s="126"/>
      <c r="BX103" s="126"/>
      <c r="BY103" s="126"/>
      <c r="BZ103" s="126"/>
      <c r="CA103" s="126"/>
      <c r="CB103" s="126"/>
      <c r="CC103" s="126"/>
      <c r="CD103" s="126"/>
      <c r="CE103" s="126"/>
      <c r="CF103" s="126"/>
      <c r="CG103" s="126"/>
      <c r="CH103" s="126"/>
      <c r="CI103" s="126"/>
      <c r="CJ103" s="126"/>
      <c r="CK103" s="126"/>
      <c r="CL103" s="126"/>
      <c r="CM103" s="126"/>
      <c r="CN103" s="126"/>
      <c r="CO103" s="126"/>
      <c r="CP103" s="126"/>
      <c r="CQ103" s="126"/>
      <c r="CR103" s="126"/>
      <c r="CS103" s="126"/>
      <c r="CT103" s="126"/>
      <c r="CU103" s="126"/>
      <c r="CV103" s="126"/>
      <c r="CW103" s="126"/>
      <c r="CX103" s="126"/>
      <c r="CY103" s="126"/>
      <c r="CZ103" s="126"/>
      <c r="DA103" s="126"/>
      <c r="DB103" s="126"/>
      <c r="DI103" s="126"/>
      <c r="DJ103" s="126"/>
      <c r="DS103" s="126"/>
      <c r="DT103" s="126"/>
      <c r="EA103" s="126"/>
      <c r="EB103" s="126"/>
      <c r="EG103" s="126"/>
      <c r="EH103" s="126"/>
      <c r="EJ103" s="126"/>
      <c r="EK103" s="126"/>
      <c r="EL103" s="126"/>
      <c r="EM103" s="126"/>
      <c r="EW103" s="63"/>
    </row>
    <row r="104" spans="1:269" s="59" customFormat="1" ht="15" customHeight="1" x14ac:dyDescent="0.25">
      <c r="A104" s="124"/>
      <c r="B104" s="159" t="s">
        <v>237</v>
      </c>
      <c r="C104" s="82"/>
      <c r="D104" s="82"/>
      <c r="E104" s="83"/>
      <c r="F104" s="301"/>
      <c r="G104" s="121"/>
      <c r="H104" s="121"/>
      <c r="I104" s="121"/>
      <c r="K104" s="121"/>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26"/>
      <c r="AZ104" s="126"/>
      <c r="BA104" s="126"/>
      <c r="BB104" s="126"/>
      <c r="BC104" s="126"/>
      <c r="BD104" s="126"/>
      <c r="BE104" s="126"/>
      <c r="BF104" s="126"/>
      <c r="BG104" s="126"/>
      <c r="BH104" s="126"/>
      <c r="BI104" s="126"/>
      <c r="BJ104" s="126"/>
      <c r="BK104" s="126"/>
      <c r="BL104" s="126"/>
      <c r="BM104" s="126"/>
      <c r="BN104" s="126"/>
      <c r="BO104" s="126"/>
      <c r="BP104" s="126"/>
      <c r="BQ104" s="126"/>
      <c r="BR104" s="126"/>
      <c r="BS104" s="126"/>
      <c r="BT104" s="126"/>
      <c r="BU104" s="126"/>
      <c r="BV104" s="126"/>
      <c r="BW104" s="126"/>
      <c r="BX104" s="126"/>
      <c r="BY104" s="126"/>
      <c r="BZ104" s="126"/>
      <c r="CA104" s="126"/>
      <c r="CB104" s="126"/>
      <c r="CC104" s="126"/>
      <c r="CD104" s="126"/>
      <c r="CE104" s="126"/>
      <c r="CF104" s="126"/>
      <c r="CG104" s="126"/>
      <c r="CH104" s="126"/>
      <c r="CI104" s="126"/>
      <c r="CJ104" s="126"/>
      <c r="CK104" s="126"/>
      <c r="CL104" s="126"/>
      <c r="CM104" s="126"/>
      <c r="CN104" s="126"/>
      <c r="CO104" s="126"/>
      <c r="CP104" s="126"/>
      <c r="CQ104" s="126"/>
      <c r="CR104" s="126"/>
      <c r="CS104" s="126"/>
      <c r="CT104" s="126"/>
      <c r="CU104" s="126"/>
      <c r="CV104" s="126"/>
      <c r="CW104" s="126"/>
      <c r="CX104" s="126"/>
      <c r="CY104" s="126"/>
      <c r="CZ104" s="126"/>
      <c r="DA104" s="126"/>
      <c r="DB104" s="126"/>
      <c r="DI104" s="126"/>
      <c r="DJ104" s="126"/>
      <c r="DS104" s="126"/>
      <c r="DT104" s="126"/>
      <c r="EA104" s="126"/>
      <c r="EB104" s="126"/>
      <c r="EG104" s="126"/>
      <c r="EH104" s="126"/>
      <c r="EJ104" s="126"/>
      <c r="EK104" s="126"/>
      <c r="EL104" s="126"/>
      <c r="EM104" s="126"/>
      <c r="EW104" s="63"/>
    </row>
    <row r="105" spans="1:269" s="59" customFormat="1" ht="15" customHeight="1" x14ac:dyDescent="0.25">
      <c r="A105" s="124"/>
      <c r="B105" s="159" t="s">
        <v>238</v>
      </c>
      <c r="C105" s="82"/>
      <c r="D105" s="82"/>
      <c r="E105" s="83"/>
      <c r="F105" s="301"/>
      <c r="G105" s="121"/>
      <c r="H105" s="121"/>
      <c r="I105" s="121"/>
      <c r="K105" s="121"/>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I105" s="126"/>
      <c r="DJ105" s="126"/>
      <c r="DS105" s="126"/>
      <c r="DT105" s="126"/>
      <c r="EA105" s="126"/>
      <c r="EB105" s="126"/>
      <c r="EG105" s="126"/>
      <c r="EH105" s="126"/>
      <c r="EJ105" s="126"/>
      <c r="EK105" s="126"/>
      <c r="EL105" s="126"/>
      <c r="EM105" s="126"/>
      <c r="EW105" s="63"/>
    </row>
    <row r="106" spans="1:269" s="59" customFormat="1" ht="15" customHeight="1" x14ac:dyDescent="0.25">
      <c r="A106" s="124"/>
      <c r="B106" s="300" t="s">
        <v>635</v>
      </c>
      <c r="C106" s="163"/>
      <c r="D106" s="163"/>
      <c r="E106" s="164"/>
      <c r="F106" s="802">
        <f>MAX(F107:F109)</f>
        <v>0</v>
      </c>
      <c r="G106" s="121"/>
      <c r="H106" s="121"/>
      <c r="I106" s="121"/>
      <c r="K106" s="121"/>
      <c r="N106" s="126"/>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26"/>
      <c r="AZ106" s="126"/>
      <c r="BA106" s="126"/>
      <c r="BB106" s="126"/>
      <c r="BC106" s="126"/>
      <c r="BD106" s="126"/>
      <c r="BE106" s="126"/>
      <c r="BF106" s="126"/>
      <c r="BG106" s="126"/>
      <c r="BH106" s="126"/>
      <c r="BI106" s="126"/>
      <c r="BJ106" s="126"/>
      <c r="BK106" s="126"/>
      <c r="BL106" s="126"/>
      <c r="BM106" s="126"/>
      <c r="BN106" s="126"/>
      <c r="BO106" s="126"/>
      <c r="BP106" s="126"/>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I106" s="126"/>
      <c r="DJ106" s="126"/>
      <c r="DS106" s="126"/>
      <c r="DT106" s="126"/>
      <c r="EA106" s="126"/>
      <c r="EB106" s="126"/>
      <c r="EG106" s="126"/>
      <c r="EH106" s="126"/>
      <c r="EJ106" s="126"/>
      <c r="EK106" s="126"/>
      <c r="EL106" s="126"/>
      <c r="EM106" s="126"/>
      <c r="EW106" s="63"/>
    </row>
    <row r="107" spans="1:269" s="59" customFormat="1" ht="15" customHeight="1" x14ac:dyDescent="0.25">
      <c r="A107" s="124"/>
      <c r="B107" s="159" t="s">
        <v>236</v>
      </c>
      <c r="C107" s="82"/>
      <c r="D107" s="82"/>
      <c r="E107" s="83"/>
      <c r="F107" s="301"/>
      <c r="G107" s="121"/>
      <c r="H107" s="121"/>
      <c r="I107" s="121"/>
      <c r="K107" s="121"/>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c r="BK107" s="126"/>
      <c r="BL107" s="126"/>
      <c r="BM107" s="126"/>
      <c r="BN107" s="126"/>
      <c r="BO107" s="126"/>
      <c r="BP107" s="126"/>
      <c r="BQ107" s="126"/>
      <c r="BR107" s="126"/>
      <c r="BS107" s="126"/>
      <c r="BT107" s="126"/>
      <c r="BU107" s="126"/>
      <c r="BV107" s="126"/>
      <c r="BW107" s="126"/>
      <c r="BX107" s="126"/>
      <c r="BY107" s="126"/>
      <c r="BZ107" s="126"/>
      <c r="CA107" s="126"/>
      <c r="CB107" s="126"/>
      <c r="CC107" s="126"/>
      <c r="CD107" s="126"/>
      <c r="CE107" s="126"/>
      <c r="CF107" s="126"/>
      <c r="CG107" s="126"/>
      <c r="CH107" s="126"/>
      <c r="CI107" s="126"/>
      <c r="CJ107" s="126"/>
      <c r="CK107" s="126"/>
      <c r="CL107" s="126"/>
      <c r="CM107" s="126"/>
      <c r="CN107" s="126"/>
      <c r="CO107" s="126"/>
      <c r="CP107" s="126"/>
      <c r="CQ107" s="126"/>
      <c r="CR107" s="126"/>
      <c r="CS107" s="126"/>
      <c r="CT107" s="126"/>
      <c r="CU107" s="126"/>
      <c r="CV107" s="126"/>
      <c r="CW107" s="126"/>
      <c r="CX107" s="126"/>
      <c r="CY107" s="126"/>
      <c r="CZ107" s="126"/>
      <c r="DA107" s="126"/>
      <c r="DB107" s="126"/>
      <c r="DI107" s="126"/>
      <c r="DJ107" s="126"/>
      <c r="DS107" s="126"/>
      <c r="DT107" s="126"/>
      <c r="EA107" s="126"/>
      <c r="EB107" s="126"/>
      <c r="EG107" s="126"/>
      <c r="EH107" s="126"/>
      <c r="EJ107" s="126"/>
      <c r="EK107" s="126"/>
      <c r="EL107" s="126"/>
      <c r="EM107" s="126"/>
      <c r="EW107" s="63"/>
    </row>
    <row r="108" spans="1:269" s="59" customFormat="1" ht="15" customHeight="1" x14ac:dyDescent="0.25">
      <c r="A108" s="124"/>
      <c r="B108" s="159" t="s">
        <v>237</v>
      </c>
      <c r="C108" s="82"/>
      <c r="D108" s="82"/>
      <c r="E108" s="83"/>
      <c r="F108" s="301"/>
      <c r="G108" s="121"/>
      <c r="H108" s="121"/>
      <c r="I108" s="121"/>
      <c r="K108" s="121"/>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26"/>
      <c r="AZ108" s="126"/>
      <c r="BA108" s="126"/>
      <c r="BB108" s="126"/>
      <c r="BC108" s="126"/>
      <c r="BD108" s="126"/>
      <c r="BE108" s="126"/>
      <c r="BF108" s="126"/>
      <c r="BG108" s="126"/>
      <c r="BH108" s="126"/>
      <c r="BI108" s="126"/>
      <c r="BJ108" s="126"/>
      <c r="BK108" s="126"/>
      <c r="BL108" s="126"/>
      <c r="BM108" s="126"/>
      <c r="BN108" s="126"/>
      <c r="BO108" s="126"/>
      <c r="BP108" s="126"/>
      <c r="BQ108" s="126"/>
      <c r="BR108" s="126"/>
      <c r="BS108" s="126"/>
      <c r="BT108" s="126"/>
      <c r="BU108" s="126"/>
      <c r="BV108" s="126"/>
      <c r="BW108" s="126"/>
      <c r="BX108" s="126"/>
      <c r="BY108" s="126"/>
      <c r="BZ108" s="126"/>
      <c r="CA108" s="126"/>
      <c r="CB108" s="126"/>
      <c r="CC108" s="126"/>
      <c r="CD108" s="126"/>
      <c r="CE108" s="126"/>
      <c r="CF108" s="126"/>
      <c r="CG108" s="126"/>
      <c r="CH108" s="126"/>
      <c r="CI108" s="126"/>
      <c r="CJ108" s="126"/>
      <c r="CK108" s="126"/>
      <c r="CL108" s="126"/>
      <c r="CM108" s="126"/>
      <c r="CN108" s="126"/>
      <c r="CO108" s="126"/>
      <c r="CP108" s="126"/>
      <c r="CQ108" s="126"/>
      <c r="CR108" s="126"/>
      <c r="CS108" s="126"/>
      <c r="CT108" s="126"/>
      <c r="CU108" s="126"/>
      <c r="CV108" s="126"/>
      <c r="CW108" s="126"/>
      <c r="CX108" s="126"/>
      <c r="CY108" s="126"/>
      <c r="CZ108" s="126"/>
      <c r="DA108" s="126"/>
      <c r="DB108" s="126"/>
      <c r="DI108" s="126"/>
      <c r="DJ108" s="126"/>
      <c r="DS108" s="126"/>
      <c r="DT108" s="126"/>
      <c r="EA108" s="126"/>
      <c r="EB108" s="126"/>
      <c r="EG108" s="126"/>
      <c r="EH108" s="126"/>
      <c r="EJ108" s="126"/>
      <c r="EK108" s="126"/>
      <c r="EL108" s="126"/>
      <c r="EM108" s="126"/>
      <c r="EW108" s="63"/>
    </row>
    <row r="109" spans="1:269" s="59" customFormat="1" ht="15" customHeight="1" x14ac:dyDescent="0.25">
      <c r="A109" s="124"/>
      <c r="B109" s="161" t="s">
        <v>238</v>
      </c>
      <c r="C109" s="221"/>
      <c r="D109" s="221"/>
      <c r="E109" s="98"/>
      <c r="F109" s="302"/>
      <c r="G109" s="121"/>
      <c r="H109" s="121"/>
      <c r="I109" s="121"/>
      <c r="K109" s="121"/>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26"/>
      <c r="AZ109" s="126"/>
      <c r="BA109" s="126"/>
      <c r="BB109" s="126"/>
      <c r="BC109" s="126"/>
      <c r="BD109" s="126"/>
      <c r="BE109" s="126"/>
      <c r="BF109" s="126"/>
      <c r="BG109" s="126"/>
      <c r="BH109" s="126"/>
      <c r="BI109" s="126"/>
      <c r="BJ109" s="126"/>
      <c r="BK109" s="126"/>
      <c r="BL109" s="126"/>
      <c r="BM109" s="126"/>
      <c r="BN109" s="126"/>
      <c r="BO109" s="126"/>
      <c r="BP109" s="126"/>
      <c r="BQ109" s="126"/>
      <c r="BR109" s="126"/>
      <c r="BS109" s="126"/>
      <c r="BT109" s="126"/>
      <c r="BU109" s="126"/>
      <c r="BV109" s="126"/>
      <c r="BW109" s="126"/>
      <c r="BX109" s="126"/>
      <c r="BY109" s="126"/>
      <c r="BZ109" s="126"/>
      <c r="CA109" s="126"/>
      <c r="CB109" s="126"/>
      <c r="CC109" s="126"/>
      <c r="CD109" s="126"/>
      <c r="CE109" s="126"/>
      <c r="CF109" s="126"/>
      <c r="CG109" s="126"/>
      <c r="CH109" s="126"/>
      <c r="CI109" s="126"/>
      <c r="CJ109" s="126"/>
      <c r="CK109" s="126"/>
      <c r="CL109" s="126"/>
      <c r="CM109" s="126"/>
      <c r="CN109" s="126"/>
      <c r="CO109" s="126"/>
      <c r="CP109" s="126"/>
      <c r="CQ109" s="126"/>
      <c r="CR109" s="126"/>
      <c r="CS109" s="126"/>
      <c r="CT109" s="126"/>
      <c r="CU109" s="126"/>
      <c r="CV109" s="126"/>
      <c r="CW109" s="126"/>
      <c r="CX109" s="126"/>
      <c r="CY109" s="126"/>
      <c r="CZ109" s="126"/>
      <c r="DA109" s="126"/>
      <c r="DB109" s="126"/>
      <c r="DI109" s="126"/>
      <c r="DJ109" s="126"/>
      <c r="DS109" s="126"/>
      <c r="DT109" s="126"/>
      <c r="EA109" s="126"/>
      <c r="EB109" s="126"/>
      <c r="EG109" s="126"/>
      <c r="EH109" s="126"/>
      <c r="EJ109" s="126"/>
      <c r="EK109" s="126"/>
      <c r="EL109" s="126"/>
      <c r="EM109" s="126"/>
      <c r="EW109" s="63"/>
    </row>
    <row r="110" spans="1:269" s="58" customFormat="1" ht="15" customHeight="1" x14ac:dyDescent="0.25">
      <c r="A110" s="39"/>
      <c r="B110" s="14"/>
      <c r="C110" s="14"/>
      <c r="D110" s="14"/>
      <c r="E110" s="14"/>
      <c r="F110" s="14"/>
      <c r="G110" s="121"/>
      <c r="H110" s="121"/>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217"/>
      <c r="AH110" s="217"/>
      <c r="AI110" s="14"/>
      <c r="AJ110" s="14"/>
      <c r="AK110" s="14"/>
      <c r="AL110" s="14"/>
      <c r="AM110" s="26"/>
      <c r="AN110" s="26"/>
      <c r="AO110" s="26"/>
      <c r="AP110" s="26"/>
      <c r="AQ110" s="26"/>
      <c r="AR110" s="26"/>
      <c r="AS110" s="26"/>
      <c r="AT110" s="26"/>
      <c r="AU110" s="26"/>
      <c r="AV110" s="26"/>
      <c r="AW110" s="26"/>
      <c r="AX110" s="26"/>
      <c r="AY110" s="26"/>
      <c r="AZ110" s="26"/>
      <c r="BA110" s="128"/>
      <c r="BB110" s="128"/>
      <c r="BC110" s="26"/>
      <c r="BD110" s="26"/>
      <c r="BE110" s="26"/>
      <c r="BF110" s="26"/>
      <c r="BG110" s="26"/>
      <c r="BH110" s="26"/>
      <c r="BI110" s="26"/>
      <c r="BJ110" s="26"/>
      <c r="BK110" s="26"/>
      <c r="BL110" s="26"/>
      <c r="BM110" s="26"/>
      <c r="BN110" s="26"/>
      <c r="BO110" s="26"/>
      <c r="BP110" s="26"/>
      <c r="BQ110" s="26"/>
      <c r="BR110" s="64"/>
      <c r="BS110" s="128"/>
      <c r="BT110" s="128"/>
      <c r="BU110" s="64"/>
      <c r="BV110" s="64"/>
      <c r="BW110" s="64"/>
      <c r="BX110" s="64"/>
      <c r="BY110" s="64"/>
      <c r="BZ110" s="64"/>
      <c r="CA110" s="64"/>
      <c r="CB110" s="64"/>
      <c r="CC110" s="64"/>
      <c r="CD110" s="64"/>
      <c r="CE110" s="64"/>
      <c r="CF110" s="64"/>
      <c r="CG110" s="64"/>
      <c r="CH110" s="64"/>
      <c r="CI110" s="128"/>
      <c r="CJ110" s="128"/>
      <c r="CK110" s="64"/>
      <c r="CL110" s="64"/>
      <c r="CM110" s="64"/>
      <c r="CN110" s="64"/>
      <c r="CO110" s="64"/>
      <c r="CP110" s="64"/>
      <c r="CQ110" s="64"/>
      <c r="CR110" s="64"/>
      <c r="CS110" s="64"/>
      <c r="CT110" s="64"/>
      <c r="CU110" s="64"/>
      <c r="CV110" s="64"/>
      <c r="CW110" s="128"/>
      <c r="CX110" s="128"/>
      <c r="CY110" s="64"/>
      <c r="CZ110" s="64"/>
      <c r="DA110" s="64"/>
      <c r="DB110" s="64"/>
      <c r="DC110" s="64"/>
      <c r="DD110" s="64"/>
      <c r="DE110" s="64"/>
      <c r="DF110" s="64"/>
      <c r="DG110" s="64"/>
      <c r="DH110" s="64"/>
      <c r="DI110" s="128"/>
      <c r="DJ110" s="128"/>
      <c r="DK110" s="64"/>
      <c r="DL110" s="64"/>
      <c r="DM110" s="64"/>
      <c r="DN110" s="64"/>
      <c r="DO110" s="64"/>
      <c r="DP110" s="64"/>
      <c r="DQ110" s="64"/>
      <c r="DR110" s="64"/>
      <c r="DS110" s="128"/>
      <c r="DT110" s="128"/>
      <c r="DU110" s="64"/>
      <c r="DV110" s="64"/>
      <c r="DW110" s="64"/>
      <c r="DX110" s="64"/>
      <c r="DY110" s="64"/>
      <c r="DZ110" s="64"/>
      <c r="EA110" s="128"/>
      <c r="EB110" s="128"/>
      <c r="EC110" s="64"/>
      <c r="ED110" s="64"/>
      <c r="EE110" s="64"/>
      <c r="EF110" s="64"/>
      <c r="EG110" s="128"/>
      <c r="EH110" s="128"/>
      <c r="EI110" s="64"/>
      <c r="EJ110" s="128"/>
      <c r="EK110" s="128"/>
      <c r="EL110" s="128"/>
      <c r="EM110" s="128"/>
      <c r="EN110" s="64"/>
      <c r="EO110" s="64"/>
      <c r="EP110" s="64"/>
      <c r="EQ110" s="64"/>
      <c r="ER110" s="64"/>
      <c r="ES110" s="64"/>
      <c r="ET110" s="64"/>
      <c r="EU110" s="64"/>
      <c r="EV110" s="64"/>
      <c r="EW110" s="65"/>
    </row>
    <row r="111" spans="1:269" s="138" customFormat="1" ht="30" customHeight="1" x14ac:dyDescent="0.3">
      <c r="A111" s="177" t="s">
        <v>262</v>
      </c>
      <c r="B111" s="132"/>
      <c r="C111" s="130"/>
      <c r="D111" s="130"/>
      <c r="E111" s="130"/>
      <c r="F111" s="130"/>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211"/>
      <c r="AH111" s="211"/>
      <c r="AI111" s="122"/>
      <c r="AJ111" s="122"/>
      <c r="AK111" s="122"/>
      <c r="AL111" s="122"/>
      <c r="AM111" s="122"/>
      <c r="AN111" s="122"/>
      <c r="AO111" s="122"/>
      <c r="AP111" s="122"/>
      <c r="AQ111" s="122"/>
      <c r="AR111" s="122"/>
      <c r="AS111" s="122"/>
      <c r="AT111" s="122"/>
      <c r="AU111" s="122"/>
      <c r="AV111" s="122"/>
      <c r="AW111" s="122"/>
      <c r="AX111" s="122"/>
      <c r="AY111" s="122"/>
      <c r="AZ111" s="122"/>
      <c r="BA111" s="211"/>
      <c r="BB111" s="211"/>
      <c r="BC111" s="122"/>
      <c r="BD111" s="122"/>
      <c r="BE111" s="122"/>
      <c r="BF111" s="122"/>
      <c r="BG111" s="122"/>
      <c r="BH111" s="122"/>
      <c r="BI111" s="122"/>
      <c r="BJ111" s="122"/>
      <c r="BK111" s="122"/>
      <c r="BL111" s="122"/>
      <c r="BM111" s="122"/>
      <c r="BN111" s="122"/>
      <c r="BO111" s="122"/>
      <c r="BP111" s="122"/>
      <c r="BQ111" s="122"/>
      <c r="BR111" s="60"/>
      <c r="BS111" s="211"/>
      <c r="BT111" s="211"/>
      <c r="BU111" s="60"/>
      <c r="BV111" s="60"/>
      <c r="BW111" s="60"/>
      <c r="BX111" s="60"/>
      <c r="BY111" s="60"/>
      <c r="BZ111" s="60"/>
      <c r="CA111" s="60"/>
      <c r="CB111" s="60"/>
      <c r="CC111" s="60"/>
      <c r="CD111" s="60"/>
      <c r="CE111" s="60"/>
      <c r="CF111" s="60"/>
      <c r="CG111" s="60"/>
      <c r="CH111" s="60"/>
      <c r="CI111" s="211"/>
      <c r="CJ111" s="211"/>
      <c r="CK111" s="60"/>
      <c r="CL111" s="60"/>
      <c r="CM111" s="60"/>
      <c r="CN111" s="60"/>
      <c r="CO111" s="60"/>
      <c r="CP111" s="60"/>
      <c r="CQ111" s="60"/>
      <c r="CR111" s="60"/>
      <c r="CS111" s="60"/>
      <c r="CT111" s="60"/>
      <c r="CU111" s="60"/>
      <c r="CV111" s="60"/>
      <c r="CW111" s="211"/>
      <c r="CX111" s="211"/>
      <c r="CY111" s="60"/>
      <c r="CZ111" s="60"/>
      <c r="DA111" s="60"/>
      <c r="DB111" s="60"/>
      <c r="DC111" s="60"/>
      <c r="DD111" s="60"/>
      <c r="DE111" s="60"/>
      <c r="DF111" s="60"/>
      <c r="DG111" s="60"/>
      <c r="DH111" s="60"/>
      <c r="DI111" s="211"/>
      <c r="DJ111" s="211"/>
      <c r="DK111" s="60"/>
      <c r="DL111" s="60"/>
      <c r="DM111" s="60"/>
      <c r="DN111" s="60"/>
      <c r="DO111" s="60"/>
      <c r="DP111" s="60"/>
      <c r="DQ111" s="60"/>
      <c r="DR111" s="60"/>
      <c r="DS111" s="211"/>
      <c r="DT111" s="211"/>
      <c r="DU111" s="60"/>
      <c r="DV111" s="60"/>
      <c r="DW111" s="60"/>
      <c r="DX111" s="60"/>
      <c r="DY111" s="60"/>
      <c r="DZ111" s="60"/>
      <c r="EA111" s="211"/>
      <c r="EB111" s="211"/>
      <c r="EC111" s="60"/>
      <c r="ED111" s="60"/>
      <c r="EE111" s="60"/>
      <c r="EF111" s="60"/>
      <c r="EG111" s="211"/>
      <c r="EH111" s="211"/>
      <c r="EI111" s="60"/>
      <c r="EJ111" s="211"/>
      <c r="EK111" s="211"/>
      <c r="EL111" s="211"/>
      <c r="EM111" s="211"/>
      <c r="EN111" s="60"/>
      <c r="EO111" s="60"/>
      <c r="EP111" s="60"/>
      <c r="EQ111" s="60"/>
      <c r="ER111" s="60"/>
      <c r="ES111" s="60"/>
      <c r="ET111" s="60"/>
      <c r="EU111" s="60"/>
      <c r="EV111" s="60"/>
      <c r="EW111" s="60"/>
      <c r="EX111" s="60"/>
      <c r="EY111" s="60"/>
      <c r="EZ111" s="60"/>
      <c r="FA111" s="60"/>
      <c r="FB111" s="60"/>
      <c r="FC111" s="60"/>
      <c r="FD111" s="60"/>
      <c r="FE111" s="60"/>
      <c r="FF111" s="60"/>
      <c r="FG111" s="60"/>
      <c r="FH111" s="60"/>
      <c r="FI111" s="60"/>
      <c r="FJ111" s="60"/>
      <c r="FK111" s="60"/>
      <c r="FL111" s="60"/>
      <c r="FM111" s="60"/>
      <c r="FN111" s="60"/>
      <c r="FO111" s="60"/>
      <c r="FP111" s="60"/>
      <c r="FQ111" s="60"/>
      <c r="FR111" s="60"/>
      <c r="FS111" s="60"/>
      <c r="FT111" s="60"/>
      <c r="FU111" s="60"/>
      <c r="FV111" s="60"/>
      <c r="FW111" s="60"/>
      <c r="FX111" s="60"/>
      <c r="FY111" s="60"/>
      <c r="FZ111" s="60"/>
      <c r="GA111" s="60"/>
      <c r="GB111" s="60"/>
      <c r="GC111" s="60"/>
      <c r="GD111" s="60"/>
      <c r="GE111" s="60"/>
      <c r="GF111" s="60"/>
      <c r="GG111" s="60"/>
      <c r="GH111" s="60"/>
      <c r="GI111" s="60"/>
      <c r="GJ111" s="60"/>
      <c r="GK111" s="60"/>
      <c r="GL111" s="60"/>
      <c r="GM111" s="60"/>
      <c r="GN111" s="60"/>
      <c r="GO111" s="60"/>
      <c r="GP111" s="60"/>
      <c r="GQ111" s="60"/>
      <c r="GR111" s="60"/>
      <c r="GS111" s="60"/>
      <c r="GT111" s="60"/>
      <c r="GU111" s="60"/>
      <c r="GV111" s="60"/>
      <c r="GW111" s="60"/>
      <c r="GX111" s="60"/>
      <c r="GY111" s="60"/>
      <c r="GZ111" s="60"/>
      <c r="HA111" s="60"/>
      <c r="HB111" s="60"/>
      <c r="HC111" s="60"/>
      <c r="HD111" s="60"/>
      <c r="HE111" s="60"/>
      <c r="HF111" s="60"/>
      <c r="HG111" s="60"/>
      <c r="HH111" s="60"/>
      <c r="HI111" s="60"/>
      <c r="HJ111" s="60"/>
      <c r="HK111" s="60"/>
      <c r="HL111" s="60"/>
      <c r="HM111" s="60"/>
      <c r="HN111" s="60"/>
      <c r="HO111" s="60"/>
      <c r="HP111" s="60"/>
      <c r="HQ111" s="60"/>
      <c r="HR111" s="60"/>
      <c r="HS111" s="60"/>
      <c r="HT111" s="60"/>
      <c r="HU111" s="60"/>
      <c r="HV111" s="60"/>
      <c r="HW111" s="60"/>
      <c r="HX111" s="60"/>
      <c r="HY111" s="60"/>
      <c r="HZ111" s="60"/>
      <c r="IA111" s="60"/>
      <c r="IB111" s="60"/>
      <c r="IC111" s="60"/>
      <c r="ID111" s="60"/>
      <c r="IE111" s="60"/>
      <c r="IF111" s="60"/>
      <c r="IG111" s="60"/>
      <c r="IH111" s="60"/>
      <c r="II111" s="60"/>
      <c r="IJ111" s="60"/>
      <c r="IK111" s="60"/>
      <c r="IL111" s="60"/>
      <c r="IM111" s="60"/>
      <c r="IN111" s="60"/>
      <c r="IO111" s="60"/>
      <c r="IP111" s="60"/>
      <c r="IQ111" s="60"/>
      <c r="IR111" s="60"/>
      <c r="IS111" s="60"/>
      <c r="IT111" s="60"/>
      <c r="IU111" s="60"/>
      <c r="IV111" s="60"/>
      <c r="IW111" s="60"/>
      <c r="IX111" s="60"/>
      <c r="IY111" s="60"/>
      <c r="IZ111" s="60"/>
      <c r="JA111" s="60"/>
      <c r="JB111" s="60"/>
      <c r="JC111" s="60"/>
      <c r="JD111" s="60"/>
      <c r="JE111" s="60"/>
      <c r="JF111" s="60"/>
      <c r="JG111" s="60"/>
      <c r="JH111" s="60"/>
      <c r="JI111" s="61"/>
    </row>
    <row r="112" spans="1:269" s="138" customFormat="1" ht="15.75" customHeight="1" x14ac:dyDescent="0.3">
      <c r="A112" s="123"/>
      <c r="B112" s="121"/>
      <c r="C112" s="121"/>
      <c r="D112" s="121"/>
      <c r="E112" s="121"/>
      <c r="F112" s="121"/>
      <c r="G112" s="121"/>
      <c r="H112" s="121"/>
      <c r="I112" s="121"/>
      <c r="J112" s="121"/>
      <c r="K112" s="121"/>
      <c r="L112" s="121"/>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58"/>
      <c r="BS112" s="19"/>
      <c r="BT112" s="19"/>
      <c r="BU112" s="58"/>
      <c r="BV112" s="58"/>
      <c r="BW112" s="58"/>
      <c r="BX112" s="58"/>
      <c r="BY112" s="58"/>
      <c r="BZ112" s="58"/>
      <c r="CA112" s="58"/>
      <c r="CB112" s="58"/>
      <c r="CC112" s="58"/>
      <c r="CD112" s="58"/>
      <c r="CE112" s="58"/>
      <c r="CF112" s="58"/>
      <c r="CG112" s="58"/>
      <c r="CH112" s="58"/>
      <c r="CI112" s="19"/>
      <c r="CJ112" s="19"/>
      <c r="CK112" s="58"/>
      <c r="CL112" s="58"/>
      <c r="CM112" s="58"/>
      <c r="CN112" s="58"/>
      <c r="CO112" s="58"/>
      <c r="CP112" s="58"/>
      <c r="CQ112" s="58"/>
      <c r="CR112" s="58"/>
      <c r="CS112" s="58"/>
      <c r="CT112" s="58"/>
      <c r="CU112" s="58"/>
      <c r="CV112" s="58"/>
      <c r="CW112" s="19"/>
      <c r="CX112" s="19"/>
      <c r="CY112" s="58"/>
      <c r="CZ112" s="58"/>
      <c r="DA112" s="58"/>
      <c r="DB112" s="58"/>
      <c r="DC112" s="58"/>
      <c r="DD112" s="58"/>
      <c r="DE112" s="58"/>
      <c r="DF112" s="58"/>
      <c r="DG112" s="58"/>
      <c r="DH112" s="58"/>
      <c r="DI112" s="19"/>
      <c r="DJ112" s="19"/>
      <c r="DK112" s="58"/>
      <c r="DL112" s="58"/>
      <c r="DM112" s="58"/>
      <c r="DN112" s="58"/>
      <c r="DO112" s="58"/>
      <c r="DP112" s="58"/>
      <c r="DQ112" s="58"/>
      <c r="DR112" s="58"/>
      <c r="DS112" s="19"/>
      <c r="DT112" s="19"/>
      <c r="DU112" s="58"/>
      <c r="DV112" s="58"/>
      <c r="DW112" s="58"/>
      <c r="DX112" s="58"/>
      <c r="DY112" s="58"/>
      <c r="DZ112" s="58"/>
      <c r="EA112" s="19"/>
      <c r="EB112" s="19"/>
      <c r="EC112" s="58"/>
      <c r="ED112" s="58"/>
      <c r="EE112" s="58"/>
      <c r="EF112" s="58"/>
      <c r="EG112" s="19"/>
      <c r="EH112" s="19"/>
      <c r="EI112" s="58"/>
      <c r="EJ112" s="19"/>
      <c r="EK112" s="19"/>
      <c r="EL112" s="19"/>
      <c r="EM112" s="19"/>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c r="GJ112" s="58"/>
      <c r="GK112" s="58"/>
      <c r="GL112" s="58"/>
      <c r="GM112" s="58"/>
      <c r="GN112" s="58"/>
      <c r="GO112" s="58"/>
      <c r="GP112" s="58"/>
      <c r="GQ112" s="58"/>
      <c r="GR112" s="58"/>
      <c r="GS112" s="58"/>
      <c r="GT112" s="58"/>
      <c r="GU112" s="58"/>
      <c r="GV112" s="58"/>
      <c r="GW112" s="58"/>
      <c r="GX112" s="58"/>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58"/>
      <c r="HZ112" s="58"/>
      <c r="IA112" s="58"/>
      <c r="IB112" s="58"/>
      <c r="IC112" s="58"/>
      <c r="ID112" s="58"/>
      <c r="IE112" s="58"/>
      <c r="IF112" s="58"/>
      <c r="IG112" s="58"/>
      <c r="IH112" s="58"/>
      <c r="II112" s="58"/>
      <c r="IJ112" s="58"/>
      <c r="IK112" s="58"/>
      <c r="IL112" s="58"/>
      <c r="IM112" s="58"/>
      <c r="IN112" s="58"/>
      <c r="IO112" s="58"/>
      <c r="IP112" s="58"/>
      <c r="IQ112" s="58"/>
      <c r="IR112" s="58"/>
      <c r="IS112" s="58"/>
      <c r="IT112" s="58"/>
      <c r="IU112" s="58"/>
      <c r="IV112" s="58"/>
      <c r="IW112" s="58"/>
      <c r="IX112" s="58"/>
      <c r="IY112" s="58"/>
      <c r="IZ112" s="58"/>
      <c r="JA112" s="58"/>
      <c r="JB112" s="58"/>
      <c r="JC112" s="58"/>
      <c r="JD112" s="58"/>
      <c r="JE112" s="58"/>
      <c r="JF112" s="58"/>
      <c r="JG112" s="58"/>
      <c r="JH112" s="58"/>
      <c r="JI112" s="62"/>
    </row>
    <row r="113" spans="1:147" s="137" customFormat="1" ht="15" customHeight="1" x14ac:dyDescent="0.25">
      <c r="B113" s="140" t="s">
        <v>239</v>
      </c>
      <c r="C113" s="140"/>
      <c r="D113" s="140"/>
      <c r="E113" s="140"/>
      <c r="F113" s="984" t="s">
        <v>223</v>
      </c>
      <c r="G113" s="984"/>
      <c r="H113" s="984"/>
      <c r="I113" s="984"/>
      <c r="J113" s="984"/>
      <c r="K113" s="984"/>
      <c r="L113" s="984"/>
      <c r="AG113" s="215"/>
      <c r="AH113" s="215"/>
      <c r="BA113" s="215"/>
      <c r="BB113" s="215"/>
      <c r="BS113" s="215"/>
      <c r="BT113" s="215"/>
      <c r="CI113" s="215"/>
      <c r="CJ113" s="215"/>
      <c r="CW113" s="215"/>
      <c r="CX113" s="215"/>
      <c r="DI113" s="215"/>
      <c r="DJ113" s="215"/>
      <c r="DS113" s="215"/>
      <c r="DT113" s="215"/>
      <c r="EA113" s="215"/>
      <c r="EB113" s="215"/>
      <c r="EG113" s="215"/>
      <c r="EH113" s="215"/>
      <c r="EJ113" s="215"/>
      <c r="EK113" s="215"/>
      <c r="EL113" s="215"/>
      <c r="EM113" s="215"/>
    </row>
    <row r="114" spans="1:147" s="137" customFormat="1" ht="15" customHeight="1" x14ac:dyDescent="0.25">
      <c r="B114" s="140" t="s">
        <v>240</v>
      </c>
      <c r="C114" s="140"/>
      <c r="D114" s="140"/>
      <c r="E114" s="140"/>
      <c r="F114" s="973" t="s">
        <v>242</v>
      </c>
      <c r="G114" s="974"/>
      <c r="H114" s="974"/>
      <c r="I114" s="974"/>
      <c r="J114" s="974"/>
      <c r="K114" s="974"/>
      <c r="L114" s="974"/>
      <c r="AG114" s="215"/>
      <c r="AH114" s="215"/>
      <c r="BA114" s="215"/>
      <c r="BB114" s="215"/>
      <c r="BS114" s="215"/>
      <c r="BT114" s="215"/>
      <c r="CI114" s="215"/>
      <c r="CJ114" s="215"/>
      <c r="CW114" s="215"/>
      <c r="CX114" s="215"/>
      <c r="DI114" s="215"/>
      <c r="DJ114" s="215"/>
      <c r="DS114" s="215"/>
      <c r="DT114" s="215"/>
      <c r="EA114" s="215"/>
      <c r="EB114" s="215"/>
      <c r="EG114" s="215"/>
      <c r="EH114" s="215"/>
      <c r="EJ114" s="215"/>
      <c r="EK114" s="215"/>
      <c r="EL114" s="215"/>
      <c r="EM114" s="215"/>
    </row>
    <row r="115" spans="1:147" s="137" customFormat="1" ht="15" customHeight="1" x14ac:dyDescent="0.25">
      <c r="AG115" s="215"/>
      <c r="AH115" s="215"/>
      <c r="BA115" s="215"/>
      <c r="BB115" s="215"/>
      <c r="BS115" s="215"/>
      <c r="BT115" s="215"/>
      <c r="CI115" s="215"/>
      <c r="CJ115" s="215"/>
      <c r="CW115" s="215"/>
      <c r="CX115" s="215"/>
      <c r="DI115" s="215"/>
      <c r="DJ115" s="215"/>
      <c r="DS115" s="215"/>
      <c r="DT115" s="215"/>
      <c r="EA115" s="215"/>
      <c r="EB115" s="215"/>
      <c r="EG115" s="215"/>
      <c r="EH115" s="215"/>
      <c r="EJ115" s="215"/>
      <c r="EK115" s="215"/>
      <c r="EL115" s="215"/>
      <c r="EM115" s="215"/>
      <c r="EO115" s="59"/>
      <c r="EP115" s="59"/>
      <c r="EQ115" s="59"/>
    </row>
    <row r="116" spans="1:147" s="58" customFormat="1" ht="15" customHeight="1" x14ac:dyDescent="0.25">
      <c r="A116" s="133"/>
      <c r="B116" s="1004" t="s">
        <v>115</v>
      </c>
      <c r="C116" s="1007" t="s">
        <v>75</v>
      </c>
      <c r="D116" s="1017" t="s">
        <v>76</v>
      </c>
      <c r="E116" s="1017"/>
      <c r="F116" s="956" t="s">
        <v>134</v>
      </c>
      <c r="G116" s="957"/>
      <c r="H116" s="957"/>
      <c r="I116" s="957"/>
      <c r="J116" s="957"/>
      <c r="K116" s="957"/>
      <c r="L116" s="957"/>
      <c r="M116" s="957"/>
      <c r="N116" s="957"/>
      <c r="O116" s="958"/>
      <c r="P116" s="1112" t="s">
        <v>190</v>
      </c>
      <c r="Q116" s="1113"/>
      <c r="R116" s="1113"/>
      <c r="S116" s="1113"/>
      <c r="T116" s="1114"/>
      <c r="U116" s="1109" t="s">
        <v>191</v>
      </c>
      <c r="V116" s="1113"/>
      <c r="W116" s="1113"/>
      <c r="X116" s="1113"/>
      <c r="Y116" s="1113"/>
      <c r="Z116" s="1114"/>
      <c r="AA116" s="121"/>
      <c r="AB116" s="121"/>
      <c r="AC116" s="121"/>
      <c r="AD116" s="121"/>
      <c r="AE116" s="121"/>
      <c r="AF116" s="121"/>
      <c r="AG116" s="121"/>
      <c r="AH116" s="121"/>
      <c r="AI116" s="121"/>
      <c r="AJ116" s="217"/>
      <c r="AK116" s="217"/>
      <c r="AL116" s="121"/>
      <c r="AM116" s="121"/>
      <c r="AN116" s="121"/>
      <c r="AO116" s="121"/>
      <c r="AP116" s="121"/>
      <c r="AQ116" s="121"/>
      <c r="AR116" s="121"/>
      <c r="BB116" s="217"/>
      <c r="BC116" s="217"/>
      <c r="BR116" s="217"/>
      <c r="BS116" s="217"/>
      <c r="CF116" s="217"/>
      <c r="CG116" s="217"/>
      <c r="CR116" s="217"/>
      <c r="CS116" s="217"/>
      <c r="DB116" s="217"/>
      <c r="DC116" s="217"/>
      <c r="DJ116" s="217"/>
      <c r="DK116" s="217"/>
      <c r="DP116" s="217"/>
      <c r="DQ116" s="217"/>
      <c r="DS116" s="217"/>
      <c r="DT116" s="217"/>
      <c r="DU116" s="217"/>
      <c r="DV116" s="217"/>
      <c r="DX116" s="59"/>
      <c r="DY116" s="59"/>
      <c r="DZ116" s="59"/>
    </row>
    <row r="117" spans="1:147" s="58" customFormat="1" ht="15" customHeight="1" x14ac:dyDescent="0.25">
      <c r="A117" s="133"/>
      <c r="B117" s="1005"/>
      <c r="C117" s="1008"/>
      <c r="D117" s="1017"/>
      <c r="E117" s="1017"/>
      <c r="F117" s="975" t="s">
        <v>233</v>
      </c>
      <c r="G117" s="975" t="s">
        <v>231</v>
      </c>
      <c r="H117" s="975" t="s">
        <v>232</v>
      </c>
      <c r="I117" s="975" t="s">
        <v>199</v>
      </c>
      <c r="J117" s="975" t="s">
        <v>48</v>
      </c>
      <c r="K117" s="975" t="s">
        <v>892</v>
      </c>
      <c r="L117" s="959" t="s">
        <v>111</v>
      </c>
      <c r="M117" s="960"/>
      <c r="N117" s="978" t="s">
        <v>112</v>
      </c>
      <c r="O117" s="991"/>
      <c r="P117" s="987" t="s">
        <v>233</v>
      </c>
      <c r="Q117" s="975" t="s">
        <v>231</v>
      </c>
      <c r="R117" s="975" t="s">
        <v>232</v>
      </c>
      <c r="S117" s="975" t="s">
        <v>199</v>
      </c>
      <c r="T117" s="989" t="s">
        <v>48</v>
      </c>
      <c r="U117" s="987" t="s">
        <v>233</v>
      </c>
      <c r="V117" s="975" t="s">
        <v>231</v>
      </c>
      <c r="W117" s="975" t="s">
        <v>232</v>
      </c>
      <c r="X117" s="975" t="s">
        <v>200</v>
      </c>
      <c r="Y117" s="975" t="s">
        <v>195</v>
      </c>
      <c r="Z117" s="989" t="s">
        <v>229</v>
      </c>
      <c r="AA117" s="59"/>
      <c r="AE117" s="126"/>
      <c r="AF117" s="126"/>
      <c r="AG117" s="19"/>
      <c r="AH117" s="19"/>
      <c r="AI117" s="19"/>
      <c r="AJ117" s="19"/>
      <c r="AK117" s="121"/>
      <c r="AL117" s="121"/>
      <c r="AM117" s="121"/>
      <c r="AN117" s="121"/>
      <c r="AO117" s="121"/>
      <c r="AP117" s="121"/>
      <c r="AQ117" s="121"/>
      <c r="AR117" s="121"/>
      <c r="AS117" s="121"/>
      <c r="AT117" s="121"/>
      <c r="AU117" s="121"/>
      <c r="AV117" s="121"/>
      <c r="AW117" s="217"/>
      <c r="AX117" s="217"/>
      <c r="AY117" s="121"/>
      <c r="AZ117" s="121"/>
      <c r="BA117" s="121"/>
      <c r="BB117" s="121"/>
      <c r="BC117" s="121"/>
      <c r="BD117" s="121"/>
      <c r="BE117" s="121"/>
      <c r="BO117" s="217"/>
      <c r="BP117" s="217"/>
      <c r="CE117" s="217"/>
      <c r="CF117" s="217"/>
      <c r="CS117" s="217"/>
      <c r="CT117" s="217"/>
      <c r="DE117" s="217"/>
      <c r="DF117" s="217"/>
      <c r="DO117" s="217"/>
      <c r="DP117" s="217"/>
      <c r="DW117" s="217"/>
      <c r="DX117" s="217"/>
      <c r="EC117" s="217"/>
      <c r="ED117" s="217"/>
      <c r="EF117" s="217"/>
      <c r="EG117" s="217"/>
      <c r="EH117" s="217"/>
      <c r="EI117" s="217"/>
      <c r="EK117" s="59"/>
      <c r="EL117" s="59"/>
      <c r="EM117" s="59"/>
    </row>
    <row r="118" spans="1:147" s="58" customFormat="1" ht="15" customHeight="1" x14ac:dyDescent="0.25">
      <c r="A118" s="133"/>
      <c r="B118" s="1006"/>
      <c r="C118" s="1009"/>
      <c r="D118" s="1017"/>
      <c r="E118" s="1017"/>
      <c r="F118" s="976"/>
      <c r="G118" s="976"/>
      <c r="H118" s="976"/>
      <c r="I118" s="976"/>
      <c r="J118" s="976"/>
      <c r="K118" s="976"/>
      <c r="L118" s="349" t="s">
        <v>229</v>
      </c>
      <c r="M118" s="349" t="s">
        <v>230</v>
      </c>
      <c r="N118" s="349" t="s">
        <v>229</v>
      </c>
      <c r="O118" s="349" t="s">
        <v>230</v>
      </c>
      <c r="P118" s="988"/>
      <c r="Q118" s="976"/>
      <c r="R118" s="976"/>
      <c r="S118" s="976"/>
      <c r="T118" s="990"/>
      <c r="U118" s="988"/>
      <c r="V118" s="976"/>
      <c r="W118" s="976"/>
      <c r="X118" s="976"/>
      <c r="Y118" s="976"/>
      <c r="Z118" s="990"/>
      <c r="AA118" s="59"/>
      <c r="AE118" s="126"/>
      <c r="AF118" s="126"/>
      <c r="AG118" s="19"/>
      <c r="AH118" s="19"/>
      <c r="AI118" s="19"/>
      <c r="AJ118" s="19"/>
      <c r="AK118" s="121"/>
      <c r="AL118" s="121"/>
      <c r="AM118" s="121"/>
      <c r="AN118" s="121"/>
      <c r="AO118" s="121"/>
      <c r="AP118" s="121"/>
      <c r="AQ118" s="121"/>
      <c r="AR118" s="121"/>
      <c r="AS118" s="121"/>
      <c r="AT118" s="121"/>
      <c r="AU118" s="121"/>
      <c r="AV118" s="121"/>
      <c r="AW118" s="217"/>
      <c r="AX118" s="217"/>
      <c r="AY118" s="121"/>
      <c r="AZ118" s="121"/>
      <c r="BA118" s="121"/>
      <c r="BB118" s="121"/>
      <c r="BC118" s="121"/>
      <c r="BD118" s="121"/>
      <c r="BE118" s="121"/>
      <c r="BO118" s="217"/>
      <c r="BP118" s="217"/>
      <c r="CE118" s="217"/>
      <c r="CF118" s="217"/>
      <c r="CS118" s="217"/>
      <c r="CT118" s="217"/>
      <c r="DE118" s="217"/>
      <c r="DF118" s="217"/>
      <c r="DO118" s="217"/>
      <c r="DP118" s="217"/>
      <c r="DW118" s="217"/>
      <c r="DX118" s="217"/>
      <c r="EC118" s="217"/>
      <c r="ED118" s="217"/>
      <c r="EF118" s="217"/>
      <c r="EG118" s="217"/>
      <c r="EH118" s="217"/>
      <c r="EI118" s="217"/>
      <c r="EK118" s="59"/>
      <c r="EL118" s="59"/>
      <c r="EM118" s="59"/>
    </row>
    <row r="119" spans="1:147" s="59" customFormat="1" ht="30" customHeight="1" x14ac:dyDescent="0.25">
      <c r="A119" s="133"/>
      <c r="B119" s="40">
        <v>1</v>
      </c>
      <c r="C119" s="1010" t="s">
        <v>77</v>
      </c>
      <c r="D119" s="1011" t="s">
        <v>202</v>
      </c>
      <c r="E119" s="1012"/>
      <c r="F119" s="78"/>
      <c r="G119" s="78"/>
      <c r="H119" s="78"/>
      <c r="I119" s="78"/>
      <c r="J119" s="78"/>
      <c r="K119" s="78"/>
      <c r="L119" s="78"/>
      <c r="M119" s="78"/>
      <c r="N119" s="78"/>
      <c r="O119" s="78"/>
      <c r="P119" s="71"/>
      <c r="Q119" s="69"/>
      <c r="R119" s="69"/>
      <c r="S119" s="69"/>
      <c r="T119" s="73"/>
      <c r="U119" s="71"/>
      <c r="V119" s="69"/>
      <c r="W119" s="69"/>
      <c r="X119" s="79"/>
      <c r="Y119" s="69"/>
      <c r="Z119" s="575"/>
      <c r="AE119" s="126"/>
      <c r="AF119" s="126"/>
      <c r="AG119" s="19"/>
      <c r="AH119" s="19"/>
      <c r="AI119" s="19"/>
      <c r="AJ119" s="19"/>
      <c r="AK119" s="121"/>
      <c r="AL119" s="121"/>
      <c r="AM119" s="121"/>
      <c r="AN119" s="121"/>
      <c r="AO119" s="121"/>
      <c r="AP119" s="121"/>
      <c r="AQ119" s="121"/>
      <c r="AR119" s="121"/>
      <c r="AS119" s="121"/>
      <c r="AT119" s="121"/>
      <c r="AU119" s="121"/>
      <c r="AV119" s="121"/>
      <c r="AW119" s="217"/>
      <c r="AX119" s="217"/>
      <c r="AY119" s="121"/>
      <c r="AZ119" s="121"/>
      <c r="BA119" s="121"/>
      <c r="BB119" s="121"/>
      <c r="BC119" s="121"/>
      <c r="BD119" s="121"/>
      <c r="BE119" s="121"/>
      <c r="BO119" s="217"/>
      <c r="BP119" s="217"/>
      <c r="CE119" s="217"/>
      <c r="CF119" s="217"/>
      <c r="CS119" s="217"/>
      <c r="CT119" s="217"/>
      <c r="DE119" s="217"/>
      <c r="DF119" s="217"/>
      <c r="DO119" s="217"/>
      <c r="DP119" s="217"/>
      <c r="DW119" s="217"/>
      <c r="DX119" s="217"/>
      <c r="EC119" s="217"/>
      <c r="ED119" s="217"/>
      <c r="EF119" s="217"/>
      <c r="EG119" s="217"/>
      <c r="EH119" s="217"/>
      <c r="EI119" s="217"/>
    </row>
    <row r="120" spans="1:147" s="59" customFormat="1" ht="30" customHeight="1" x14ac:dyDescent="0.25">
      <c r="A120" s="133"/>
      <c r="B120" s="41">
        <v>2</v>
      </c>
      <c r="C120" s="967"/>
      <c r="D120" s="977" t="s">
        <v>723</v>
      </c>
      <c r="E120" s="1115"/>
      <c r="F120" s="66"/>
      <c r="G120" s="66"/>
      <c r="H120" s="66"/>
      <c r="I120" s="66"/>
      <c r="J120" s="66"/>
      <c r="K120" s="66"/>
      <c r="L120" s="66"/>
      <c r="M120" s="66"/>
      <c r="N120" s="66"/>
      <c r="O120" s="66"/>
      <c r="P120" s="74"/>
      <c r="Q120" s="66"/>
      <c r="R120" s="66"/>
      <c r="S120" s="66"/>
      <c r="T120" s="75"/>
      <c r="U120" s="74"/>
      <c r="V120" s="345"/>
      <c r="W120" s="345"/>
      <c r="X120" s="115"/>
      <c r="Y120" s="345"/>
      <c r="Z120" s="75"/>
      <c r="AE120" s="126"/>
      <c r="AF120" s="126"/>
      <c r="AG120" s="19"/>
      <c r="AH120" s="19"/>
      <c r="AI120" s="19"/>
      <c r="AJ120" s="19"/>
      <c r="AK120" s="121"/>
      <c r="AL120" s="121"/>
      <c r="AM120" s="121"/>
      <c r="AN120" s="121"/>
      <c r="AO120" s="121"/>
      <c r="AP120" s="121"/>
      <c r="AQ120" s="121"/>
      <c r="AR120" s="121"/>
      <c r="AS120" s="121"/>
      <c r="AT120" s="121"/>
      <c r="AU120" s="121"/>
      <c r="AV120" s="121"/>
      <c r="AW120" s="217"/>
      <c r="AX120" s="217"/>
      <c r="AY120" s="121"/>
      <c r="AZ120" s="121"/>
      <c r="BA120" s="121"/>
      <c r="BB120" s="121"/>
      <c r="BC120" s="121"/>
      <c r="BD120" s="121"/>
      <c r="BE120" s="121"/>
      <c r="BO120" s="217"/>
      <c r="BP120" s="217"/>
      <c r="CE120" s="217"/>
      <c r="CF120" s="217"/>
      <c r="CS120" s="217"/>
      <c r="CT120" s="217"/>
      <c r="DE120" s="217"/>
      <c r="DF120" s="217"/>
      <c r="DO120" s="217"/>
      <c r="DP120" s="217"/>
      <c r="DW120" s="217"/>
      <c r="DX120" s="217"/>
      <c r="EC120" s="217"/>
      <c r="ED120" s="217"/>
      <c r="EF120" s="217"/>
      <c r="EG120" s="217"/>
      <c r="EH120" s="217"/>
      <c r="EI120" s="217"/>
    </row>
    <row r="121" spans="1:147" s="59" customFormat="1" ht="45" customHeight="1" x14ac:dyDescent="0.25">
      <c r="A121" s="133"/>
      <c r="B121" s="41">
        <v>3</v>
      </c>
      <c r="C121" s="967"/>
      <c r="D121" s="969" t="s">
        <v>203</v>
      </c>
      <c r="E121" s="970"/>
      <c r="F121" s="66"/>
      <c r="G121" s="66"/>
      <c r="H121" s="66"/>
      <c r="I121" s="66"/>
      <c r="J121" s="66"/>
      <c r="K121" s="66"/>
      <c r="L121" s="66"/>
      <c r="M121" s="66"/>
      <c r="N121" s="66"/>
      <c r="O121" s="66"/>
      <c r="P121" s="74"/>
      <c r="Q121" s="66"/>
      <c r="R121" s="66"/>
      <c r="S121" s="66"/>
      <c r="T121" s="75"/>
      <c r="U121" s="74"/>
      <c r="V121" s="345"/>
      <c r="W121" s="345"/>
      <c r="X121" s="115"/>
      <c r="Y121" s="345"/>
      <c r="Z121" s="75"/>
      <c r="AE121" s="126"/>
      <c r="AF121" s="126"/>
      <c r="AG121" s="19"/>
      <c r="AH121" s="19"/>
      <c r="AI121" s="19"/>
      <c r="AJ121" s="19"/>
      <c r="AK121" s="121"/>
      <c r="AL121" s="121"/>
      <c r="AM121" s="121"/>
      <c r="AN121" s="121"/>
      <c r="AO121" s="121"/>
      <c r="AP121" s="121"/>
      <c r="AQ121" s="121"/>
      <c r="AR121" s="121"/>
      <c r="AS121" s="121"/>
      <c r="AT121" s="121"/>
      <c r="AU121" s="121"/>
      <c r="AV121" s="121"/>
      <c r="AW121" s="217"/>
      <c r="AX121" s="217"/>
      <c r="AY121" s="121"/>
      <c r="AZ121" s="121"/>
      <c r="BA121" s="121"/>
      <c r="BB121" s="121"/>
      <c r="BC121" s="121"/>
      <c r="BD121" s="121"/>
      <c r="BE121" s="121"/>
      <c r="BO121" s="217"/>
      <c r="BP121" s="217"/>
      <c r="CE121" s="217"/>
      <c r="CF121" s="217"/>
      <c r="CS121" s="217"/>
      <c r="CT121" s="217"/>
      <c r="DE121" s="217"/>
      <c r="DF121" s="217"/>
      <c r="DO121" s="217"/>
      <c r="DP121" s="217"/>
      <c r="DW121" s="217"/>
      <c r="DX121" s="217"/>
      <c r="EC121" s="217"/>
      <c r="ED121" s="217"/>
      <c r="EF121" s="217"/>
      <c r="EG121" s="217"/>
      <c r="EH121" s="217"/>
      <c r="EI121" s="217"/>
    </row>
    <row r="122" spans="1:147" s="59" customFormat="1" ht="45" customHeight="1" x14ac:dyDescent="0.25">
      <c r="A122" s="133"/>
      <c r="B122" s="41">
        <v>4</v>
      </c>
      <c r="C122" s="967"/>
      <c r="D122" s="969" t="s">
        <v>204</v>
      </c>
      <c r="E122" s="970"/>
      <c r="F122" s="66"/>
      <c r="G122" s="66"/>
      <c r="H122" s="66"/>
      <c r="I122" s="66"/>
      <c r="J122" s="66"/>
      <c r="K122" s="66"/>
      <c r="L122" s="66"/>
      <c r="M122" s="66"/>
      <c r="N122" s="66"/>
      <c r="O122" s="66"/>
      <c r="P122" s="74"/>
      <c r="Q122" s="66"/>
      <c r="R122" s="66"/>
      <c r="S122" s="66"/>
      <c r="T122" s="75"/>
      <c r="U122" s="74"/>
      <c r="V122" s="345"/>
      <c r="W122" s="345"/>
      <c r="X122" s="115"/>
      <c r="Y122" s="345"/>
      <c r="Z122" s="75"/>
      <c r="AE122" s="126"/>
      <c r="AF122" s="126"/>
      <c r="AG122" s="19"/>
      <c r="AH122" s="19"/>
      <c r="AI122" s="19"/>
      <c r="AJ122" s="19"/>
      <c r="AK122" s="121"/>
      <c r="AL122" s="121"/>
      <c r="AM122" s="121"/>
      <c r="AN122" s="121"/>
      <c r="AO122" s="121"/>
      <c r="AP122" s="121"/>
      <c r="AQ122" s="121"/>
      <c r="AR122" s="121"/>
      <c r="AS122" s="121"/>
      <c r="AT122" s="121"/>
      <c r="AU122" s="121"/>
      <c r="AV122" s="121"/>
      <c r="AW122" s="217"/>
      <c r="AX122" s="217"/>
      <c r="AY122" s="121"/>
      <c r="AZ122" s="121"/>
      <c r="BA122" s="121"/>
      <c r="BB122" s="121"/>
      <c r="BC122" s="121"/>
      <c r="BD122" s="121"/>
      <c r="BE122" s="121"/>
      <c r="BO122" s="217"/>
      <c r="BP122" s="217"/>
      <c r="CE122" s="217"/>
      <c r="CF122" s="217"/>
      <c r="CS122" s="217"/>
      <c r="CT122" s="217"/>
      <c r="DE122" s="217"/>
      <c r="DF122" s="217"/>
      <c r="DO122" s="217"/>
      <c r="DP122" s="217"/>
      <c r="DW122" s="217"/>
      <c r="DX122" s="217"/>
      <c r="EC122" s="217"/>
      <c r="ED122" s="217"/>
      <c r="EF122" s="217"/>
      <c r="EG122" s="217"/>
      <c r="EH122" s="217"/>
      <c r="EI122" s="217"/>
    </row>
    <row r="123" spans="1:147" s="59" customFormat="1" ht="15" customHeight="1" x14ac:dyDescent="0.25">
      <c r="A123" s="133"/>
      <c r="B123" s="41">
        <v>5</v>
      </c>
      <c r="C123" s="967"/>
      <c r="D123" s="969" t="s">
        <v>79</v>
      </c>
      <c r="E123" s="970"/>
      <c r="F123" s="66"/>
      <c r="G123" s="66"/>
      <c r="H123" s="66"/>
      <c r="I123" s="66"/>
      <c r="J123" s="66"/>
      <c r="K123" s="66"/>
      <c r="L123" s="66"/>
      <c r="M123" s="66"/>
      <c r="N123" s="66"/>
      <c r="O123" s="66"/>
      <c r="P123" s="74"/>
      <c r="Q123" s="66"/>
      <c r="R123" s="66"/>
      <c r="S123" s="66"/>
      <c r="T123" s="75"/>
      <c r="U123" s="74"/>
      <c r="V123" s="345"/>
      <c r="W123" s="345"/>
      <c r="X123" s="115"/>
      <c r="Y123" s="345"/>
      <c r="Z123" s="75"/>
      <c r="AE123" s="126"/>
      <c r="AF123" s="126"/>
      <c r="AG123" s="19"/>
      <c r="AH123" s="19"/>
      <c r="AI123" s="19"/>
      <c r="AJ123" s="19"/>
      <c r="AK123" s="121"/>
      <c r="AL123" s="121"/>
      <c r="AM123" s="121"/>
      <c r="AN123" s="121"/>
      <c r="AO123" s="121"/>
      <c r="AP123" s="121"/>
      <c r="AQ123" s="121"/>
      <c r="AR123" s="121"/>
      <c r="AS123" s="121"/>
      <c r="AT123" s="121"/>
      <c r="AU123" s="121"/>
      <c r="AV123" s="121"/>
      <c r="AW123" s="217"/>
      <c r="AX123" s="217"/>
      <c r="AY123" s="121"/>
      <c r="AZ123" s="121"/>
      <c r="BA123" s="121"/>
      <c r="BB123" s="121"/>
      <c r="BC123" s="121"/>
      <c r="BD123" s="121"/>
      <c r="BE123" s="121"/>
      <c r="BO123" s="217"/>
      <c r="BP123" s="217"/>
      <c r="CE123" s="217"/>
      <c r="CF123" s="217"/>
      <c r="CS123" s="217"/>
      <c r="CT123" s="217"/>
      <c r="DE123" s="217"/>
      <c r="DF123" s="217"/>
      <c r="DO123" s="217"/>
      <c r="DP123" s="217"/>
      <c r="DW123" s="217"/>
      <c r="DX123" s="217"/>
      <c r="EC123" s="217"/>
      <c r="ED123" s="217"/>
      <c r="EF123" s="217"/>
      <c r="EG123" s="217"/>
      <c r="EH123" s="217"/>
      <c r="EI123" s="217"/>
    </row>
    <row r="124" spans="1:147" s="59" customFormat="1" ht="60" customHeight="1" x14ac:dyDescent="0.25">
      <c r="A124" s="133"/>
      <c r="B124" s="41">
        <v>6</v>
      </c>
      <c r="C124" s="968"/>
      <c r="D124" s="969" t="s">
        <v>205</v>
      </c>
      <c r="E124" s="970"/>
      <c r="F124" s="66"/>
      <c r="G124" s="66"/>
      <c r="H124" s="66"/>
      <c r="I124" s="66"/>
      <c r="J124" s="66"/>
      <c r="K124" s="66"/>
      <c r="L124" s="66"/>
      <c r="M124" s="66"/>
      <c r="N124" s="66"/>
      <c r="O124" s="66"/>
      <c r="P124" s="74"/>
      <c r="Q124" s="66"/>
      <c r="R124" s="66"/>
      <c r="S124" s="66"/>
      <c r="T124" s="75"/>
      <c r="U124" s="74"/>
      <c r="V124" s="345"/>
      <c r="W124" s="345"/>
      <c r="X124" s="115"/>
      <c r="Y124" s="345"/>
      <c r="Z124" s="75"/>
      <c r="AE124" s="126"/>
      <c r="AF124" s="126"/>
      <c r="AG124" s="19"/>
      <c r="AH124" s="19"/>
      <c r="AI124" s="19"/>
      <c r="AJ124" s="19"/>
      <c r="AK124" s="121"/>
      <c r="AL124" s="121"/>
      <c r="AM124" s="121"/>
      <c r="AN124" s="121"/>
      <c r="AO124" s="121"/>
      <c r="AP124" s="121"/>
      <c r="AQ124" s="121"/>
      <c r="AR124" s="121"/>
      <c r="AS124" s="121"/>
      <c r="AT124" s="121"/>
      <c r="AU124" s="121"/>
      <c r="AV124" s="121"/>
      <c r="AW124" s="217"/>
      <c r="AX124" s="217"/>
      <c r="AY124" s="121"/>
      <c r="AZ124" s="121"/>
      <c r="BA124" s="121"/>
      <c r="BB124" s="121"/>
      <c r="BC124" s="121"/>
      <c r="BD124" s="121"/>
      <c r="BE124" s="121"/>
      <c r="BO124" s="217"/>
      <c r="BP124" s="217"/>
      <c r="CE124" s="217"/>
      <c r="CF124" s="217"/>
      <c r="CS124" s="217"/>
      <c r="CT124" s="217"/>
      <c r="DE124" s="217"/>
      <c r="DF124" s="217"/>
      <c r="DO124" s="217"/>
      <c r="DP124" s="217"/>
      <c r="DW124" s="217"/>
      <c r="DX124" s="217"/>
      <c r="EC124" s="217"/>
      <c r="ED124" s="217"/>
      <c r="EF124" s="217"/>
      <c r="EG124" s="217"/>
      <c r="EH124" s="217"/>
      <c r="EI124" s="217"/>
    </row>
    <row r="125" spans="1:147" s="59" customFormat="1" ht="30" customHeight="1" x14ac:dyDescent="0.25">
      <c r="A125" s="133"/>
      <c r="B125" s="41">
        <v>7</v>
      </c>
      <c r="C125" s="966" t="s">
        <v>78</v>
      </c>
      <c r="D125" s="969" t="s">
        <v>206</v>
      </c>
      <c r="E125" s="970"/>
      <c r="F125" s="66"/>
      <c r="G125" s="66"/>
      <c r="H125" s="66"/>
      <c r="I125" s="66"/>
      <c r="J125" s="66"/>
      <c r="K125" s="66"/>
      <c r="L125" s="66"/>
      <c r="M125" s="66"/>
      <c r="N125" s="66"/>
      <c r="O125" s="66"/>
      <c r="P125" s="74"/>
      <c r="Q125" s="66"/>
      <c r="R125" s="66"/>
      <c r="S125" s="66"/>
      <c r="T125" s="75"/>
      <c r="U125" s="74"/>
      <c r="V125" s="345"/>
      <c r="W125" s="345"/>
      <c r="X125" s="115"/>
      <c r="Y125" s="345"/>
      <c r="Z125" s="75"/>
      <c r="AE125" s="126"/>
      <c r="AF125" s="126"/>
      <c r="AG125" s="19"/>
      <c r="AH125" s="19"/>
      <c r="AI125" s="19"/>
      <c r="AJ125" s="19"/>
      <c r="AK125" s="121"/>
      <c r="AL125" s="121"/>
      <c r="AM125" s="121"/>
      <c r="AN125" s="121"/>
      <c r="AO125" s="121"/>
      <c r="AP125" s="121"/>
      <c r="AQ125" s="121"/>
      <c r="AR125" s="121"/>
      <c r="AS125" s="121"/>
      <c r="AT125" s="121"/>
      <c r="AU125" s="121"/>
      <c r="AV125" s="121"/>
      <c r="AW125" s="217"/>
      <c r="AX125" s="217"/>
      <c r="AY125" s="121"/>
      <c r="AZ125" s="121"/>
      <c r="BA125" s="121"/>
      <c r="BB125" s="121"/>
      <c r="BC125" s="121"/>
      <c r="BD125" s="121"/>
      <c r="BE125" s="121"/>
      <c r="BO125" s="217"/>
      <c r="BP125" s="217"/>
      <c r="CE125" s="217"/>
      <c r="CF125" s="217"/>
      <c r="CS125" s="217"/>
      <c r="CT125" s="217"/>
      <c r="DE125" s="217"/>
      <c r="DF125" s="217"/>
      <c r="DO125" s="217"/>
      <c r="DP125" s="217"/>
      <c r="DW125" s="217"/>
      <c r="DX125" s="217"/>
      <c r="EC125" s="217"/>
      <c r="ED125" s="217"/>
      <c r="EF125" s="217"/>
      <c r="EG125" s="217"/>
      <c r="EH125" s="217"/>
      <c r="EI125" s="217"/>
    </row>
    <row r="126" spans="1:147" s="59" customFormat="1" ht="30" customHeight="1" x14ac:dyDescent="0.25">
      <c r="A126" s="133"/>
      <c r="B126" s="41">
        <v>8</v>
      </c>
      <c r="C126" s="967"/>
      <c r="D126" s="977" t="s">
        <v>723</v>
      </c>
      <c r="E126" s="1115"/>
      <c r="F126" s="66"/>
      <c r="G126" s="66"/>
      <c r="H126" s="66"/>
      <c r="I126" s="66"/>
      <c r="J126" s="66"/>
      <c r="K126" s="66"/>
      <c r="L126" s="66"/>
      <c r="M126" s="66"/>
      <c r="N126" s="66"/>
      <c r="O126" s="66"/>
      <c r="P126" s="74"/>
      <c r="Q126" s="66"/>
      <c r="R126" s="66"/>
      <c r="S126" s="66"/>
      <c r="T126" s="75"/>
      <c r="U126" s="74"/>
      <c r="V126" s="345"/>
      <c r="W126" s="345"/>
      <c r="X126" s="115"/>
      <c r="Y126" s="345"/>
      <c r="Z126" s="75"/>
      <c r="AE126" s="126"/>
      <c r="AF126" s="126"/>
      <c r="AG126" s="19"/>
      <c r="AH126" s="19"/>
      <c r="AI126" s="19"/>
      <c r="AJ126" s="19"/>
      <c r="AK126" s="121"/>
      <c r="AL126" s="121"/>
      <c r="AM126" s="121"/>
      <c r="AN126" s="121"/>
      <c r="AO126" s="121"/>
      <c r="AP126" s="121"/>
      <c r="AQ126" s="121"/>
      <c r="AR126" s="121"/>
      <c r="AS126" s="121"/>
      <c r="AT126" s="121"/>
      <c r="AU126" s="121"/>
      <c r="AV126" s="121"/>
      <c r="AW126" s="217"/>
      <c r="AX126" s="217"/>
      <c r="AY126" s="121"/>
      <c r="AZ126" s="121"/>
      <c r="BA126" s="121"/>
      <c r="BB126" s="121"/>
      <c r="BC126" s="121"/>
      <c r="BD126" s="121"/>
      <c r="BE126" s="121"/>
      <c r="BO126" s="217"/>
      <c r="BP126" s="217"/>
      <c r="CE126" s="217"/>
      <c r="CF126" s="217"/>
      <c r="CS126" s="217"/>
      <c r="CT126" s="217"/>
      <c r="DE126" s="217"/>
      <c r="DF126" s="217"/>
      <c r="DO126" s="217"/>
      <c r="DP126" s="217"/>
      <c r="DW126" s="217"/>
      <c r="DX126" s="217"/>
      <c r="EC126" s="217"/>
      <c r="ED126" s="217"/>
      <c r="EF126" s="217"/>
      <c r="EG126" s="217"/>
      <c r="EH126" s="217"/>
      <c r="EI126" s="217"/>
    </row>
    <row r="127" spans="1:147" s="59" customFormat="1" ht="45" customHeight="1" x14ac:dyDescent="0.25">
      <c r="A127" s="133"/>
      <c r="B127" s="41">
        <v>9</v>
      </c>
      <c r="C127" s="967"/>
      <c r="D127" s="969" t="s">
        <v>203</v>
      </c>
      <c r="E127" s="970"/>
      <c r="F127" s="66"/>
      <c r="G127" s="66"/>
      <c r="H127" s="66"/>
      <c r="I127" s="66"/>
      <c r="J127" s="66"/>
      <c r="K127" s="66"/>
      <c r="L127" s="66"/>
      <c r="M127" s="66"/>
      <c r="N127" s="66"/>
      <c r="O127" s="66"/>
      <c r="P127" s="74"/>
      <c r="Q127" s="66"/>
      <c r="R127" s="66"/>
      <c r="S127" s="66"/>
      <c r="T127" s="75"/>
      <c r="U127" s="74"/>
      <c r="V127" s="345"/>
      <c r="W127" s="345"/>
      <c r="X127" s="115"/>
      <c r="Y127" s="345"/>
      <c r="Z127" s="75"/>
      <c r="AE127" s="126"/>
      <c r="AF127" s="126"/>
      <c r="AG127" s="19"/>
      <c r="AH127" s="19"/>
      <c r="AI127" s="19"/>
      <c r="AJ127" s="19"/>
      <c r="AK127" s="121"/>
      <c r="AL127" s="121"/>
      <c r="AM127" s="121"/>
      <c r="AN127" s="121"/>
      <c r="AO127" s="121"/>
      <c r="AP127" s="121"/>
      <c r="AQ127" s="121"/>
      <c r="AR127" s="121"/>
      <c r="AS127" s="121"/>
      <c r="AT127" s="121"/>
      <c r="AU127" s="121"/>
      <c r="AV127" s="121"/>
      <c r="AW127" s="217"/>
      <c r="AX127" s="217"/>
      <c r="AY127" s="121"/>
      <c r="AZ127" s="121"/>
      <c r="BA127" s="121"/>
      <c r="BB127" s="121"/>
      <c r="BC127" s="121"/>
      <c r="BD127" s="121"/>
      <c r="BE127" s="121"/>
      <c r="BO127" s="217"/>
      <c r="BP127" s="217"/>
      <c r="CE127" s="217"/>
      <c r="CF127" s="217"/>
      <c r="CS127" s="217"/>
      <c r="CT127" s="217"/>
      <c r="DE127" s="217"/>
      <c r="DF127" s="217"/>
      <c r="DO127" s="217"/>
      <c r="DP127" s="217"/>
      <c r="DW127" s="217"/>
      <c r="DX127" s="217"/>
      <c r="EC127" s="217"/>
      <c r="ED127" s="217"/>
      <c r="EF127" s="217"/>
      <c r="EG127" s="217"/>
      <c r="EH127" s="217"/>
      <c r="EI127" s="217"/>
    </row>
    <row r="128" spans="1:147" s="59" customFormat="1" ht="45" customHeight="1" x14ac:dyDescent="0.25">
      <c r="A128" s="133"/>
      <c r="B128" s="41">
        <v>10</v>
      </c>
      <c r="C128" s="967"/>
      <c r="D128" s="969" t="s">
        <v>204</v>
      </c>
      <c r="E128" s="970"/>
      <c r="F128" s="66"/>
      <c r="G128" s="66"/>
      <c r="H128" s="66"/>
      <c r="I128" s="66"/>
      <c r="J128" s="66"/>
      <c r="K128" s="66"/>
      <c r="L128" s="66"/>
      <c r="M128" s="66"/>
      <c r="N128" s="66"/>
      <c r="O128" s="66"/>
      <c r="P128" s="74"/>
      <c r="Q128" s="66"/>
      <c r="R128" s="66"/>
      <c r="S128" s="66"/>
      <c r="T128" s="75"/>
      <c r="U128" s="74"/>
      <c r="V128" s="345"/>
      <c r="W128" s="345"/>
      <c r="X128" s="115"/>
      <c r="Y128" s="345"/>
      <c r="Z128" s="75"/>
      <c r="AE128" s="126"/>
      <c r="AF128" s="126"/>
      <c r="AG128" s="19"/>
      <c r="AH128" s="19"/>
      <c r="AI128" s="19"/>
      <c r="AJ128" s="19"/>
      <c r="AK128" s="121"/>
      <c r="AL128" s="121"/>
      <c r="AM128" s="121"/>
      <c r="AN128" s="121"/>
      <c r="AO128" s="121"/>
      <c r="AP128" s="121"/>
      <c r="AQ128" s="121"/>
      <c r="AR128" s="121"/>
      <c r="AS128" s="121"/>
      <c r="AT128" s="121"/>
      <c r="AU128" s="121"/>
      <c r="AV128" s="121"/>
      <c r="AW128" s="217"/>
      <c r="AX128" s="217"/>
      <c r="AY128" s="121"/>
      <c r="AZ128" s="121"/>
      <c r="BA128" s="121"/>
      <c r="BB128" s="121"/>
      <c r="BC128" s="121"/>
      <c r="BD128" s="121"/>
      <c r="BE128" s="121"/>
      <c r="BO128" s="217"/>
      <c r="BP128" s="217"/>
      <c r="CE128" s="217"/>
      <c r="CF128" s="217"/>
      <c r="CS128" s="217"/>
      <c r="CT128" s="217"/>
      <c r="DE128" s="217"/>
      <c r="DF128" s="217"/>
      <c r="DO128" s="217"/>
      <c r="DP128" s="217"/>
      <c r="DW128" s="217"/>
      <c r="DX128" s="217"/>
      <c r="EC128" s="217"/>
      <c r="ED128" s="217"/>
      <c r="EF128" s="217"/>
      <c r="EG128" s="217"/>
      <c r="EH128" s="217"/>
      <c r="EI128" s="217"/>
    </row>
    <row r="129" spans="1:269" s="59" customFormat="1" ht="24" customHeight="1" x14ac:dyDescent="0.25">
      <c r="A129" s="133"/>
      <c r="B129" s="41">
        <v>11</v>
      </c>
      <c r="C129" s="967"/>
      <c r="D129" s="969" t="s">
        <v>79</v>
      </c>
      <c r="E129" s="970"/>
      <c r="F129" s="66"/>
      <c r="G129" s="66"/>
      <c r="H129" s="66"/>
      <c r="I129" s="66"/>
      <c r="J129" s="66"/>
      <c r="K129" s="66"/>
      <c r="L129" s="66"/>
      <c r="M129" s="66"/>
      <c r="N129" s="66"/>
      <c r="O129" s="66"/>
      <c r="P129" s="74"/>
      <c r="Q129" s="66"/>
      <c r="R129" s="66"/>
      <c r="S129" s="66"/>
      <c r="T129" s="75"/>
      <c r="U129" s="74"/>
      <c r="V129" s="345"/>
      <c r="W129" s="345"/>
      <c r="X129" s="115"/>
      <c r="Y129" s="345"/>
      <c r="Z129" s="75"/>
      <c r="AE129" s="126"/>
      <c r="AF129" s="126"/>
      <c r="AG129" s="19"/>
      <c r="AH129" s="19"/>
      <c r="AI129" s="19"/>
      <c r="AJ129" s="19"/>
      <c r="AK129" s="121"/>
      <c r="AL129" s="121"/>
      <c r="AM129" s="121"/>
      <c r="AN129" s="121"/>
      <c r="AO129" s="121"/>
      <c r="AP129" s="121"/>
      <c r="AQ129" s="121"/>
      <c r="AR129" s="121"/>
      <c r="AS129" s="121"/>
      <c r="AT129" s="121"/>
      <c r="AU129" s="121"/>
      <c r="AV129" s="121"/>
      <c r="AW129" s="217"/>
      <c r="AX129" s="217"/>
      <c r="AY129" s="121"/>
      <c r="AZ129" s="121"/>
      <c r="BA129" s="121"/>
      <c r="BB129" s="121"/>
      <c r="BC129" s="121"/>
      <c r="BD129" s="121"/>
      <c r="BE129" s="121"/>
      <c r="BO129" s="217"/>
      <c r="BP129" s="217"/>
      <c r="CE129" s="217"/>
      <c r="CF129" s="217"/>
      <c r="CS129" s="217"/>
      <c r="CT129" s="217"/>
      <c r="DE129" s="217"/>
      <c r="DF129" s="217"/>
      <c r="DO129" s="217"/>
      <c r="DP129" s="217"/>
      <c r="DW129" s="217"/>
      <c r="DX129" s="217"/>
      <c r="EC129" s="217"/>
      <c r="ED129" s="217"/>
      <c r="EF129" s="217"/>
      <c r="EG129" s="217"/>
      <c r="EH129" s="217"/>
      <c r="EI129" s="217"/>
    </row>
    <row r="130" spans="1:269" s="344" customFormat="1" ht="57" customHeight="1" x14ac:dyDescent="0.25">
      <c r="A130" s="347"/>
      <c r="B130" s="337">
        <v>12</v>
      </c>
      <c r="C130" s="968"/>
      <c r="D130" s="969" t="s">
        <v>205</v>
      </c>
      <c r="E130" s="970"/>
      <c r="F130" s="67"/>
      <c r="G130" s="67"/>
      <c r="H130" s="67"/>
      <c r="I130" s="67"/>
      <c r="J130" s="67"/>
      <c r="K130" s="67"/>
      <c r="L130" s="67"/>
      <c r="M130" s="67"/>
      <c r="N130" s="67"/>
      <c r="O130" s="67"/>
      <c r="P130" s="12"/>
      <c r="Q130" s="67"/>
      <c r="R130" s="67"/>
      <c r="S130" s="67"/>
      <c r="T130" s="11"/>
      <c r="U130" s="12"/>
      <c r="V130" s="67"/>
      <c r="W130" s="67"/>
      <c r="X130" s="68"/>
      <c r="Y130" s="67"/>
      <c r="Z130" s="11"/>
      <c r="AE130" s="126"/>
      <c r="AF130" s="126"/>
      <c r="AG130" s="19"/>
      <c r="AH130" s="19"/>
      <c r="AI130" s="19"/>
      <c r="AJ130" s="19"/>
      <c r="AK130" s="346"/>
      <c r="AL130" s="346"/>
      <c r="AM130" s="346"/>
      <c r="AN130" s="346"/>
      <c r="AO130" s="346"/>
      <c r="AP130" s="346"/>
      <c r="AQ130" s="346"/>
      <c r="AR130" s="346"/>
      <c r="AS130" s="346"/>
      <c r="AT130" s="346"/>
      <c r="AU130" s="346"/>
      <c r="AV130" s="346"/>
      <c r="AW130" s="346"/>
      <c r="AX130" s="346"/>
      <c r="AY130" s="346"/>
      <c r="AZ130" s="346"/>
      <c r="BA130" s="346"/>
      <c r="BB130" s="346"/>
      <c r="BC130" s="346"/>
      <c r="BD130" s="346"/>
      <c r="BE130" s="346"/>
      <c r="BO130" s="346"/>
      <c r="BP130" s="346"/>
      <c r="CE130" s="346"/>
      <c r="CF130" s="346"/>
      <c r="CS130" s="346"/>
      <c r="CT130" s="346"/>
      <c r="DE130" s="346"/>
      <c r="DF130" s="346"/>
      <c r="DO130" s="346"/>
      <c r="DP130" s="346"/>
      <c r="DW130" s="346"/>
      <c r="DX130" s="346"/>
      <c r="EC130" s="346"/>
      <c r="ED130" s="346"/>
      <c r="EF130" s="346"/>
      <c r="EG130" s="346"/>
      <c r="EH130" s="346"/>
      <c r="EI130" s="346"/>
    </row>
    <row r="131" spans="1:269" s="59" customFormat="1" ht="16.5" customHeight="1" x14ac:dyDescent="0.25">
      <c r="A131" s="133"/>
      <c r="B131" s="173">
        <v>13</v>
      </c>
      <c r="C131" s="971" t="s">
        <v>724</v>
      </c>
      <c r="D131" s="999"/>
      <c r="E131" s="1000"/>
      <c r="F131" s="168"/>
      <c r="G131" s="168"/>
      <c r="H131" s="168"/>
      <c r="I131" s="168"/>
      <c r="J131" s="168"/>
      <c r="K131" s="168"/>
      <c r="L131" s="168"/>
      <c r="M131" s="168"/>
      <c r="N131" s="168"/>
      <c r="O131" s="168"/>
      <c r="P131" s="174"/>
      <c r="Q131" s="168"/>
      <c r="R131" s="168"/>
      <c r="S131" s="168"/>
      <c r="T131" s="176"/>
      <c r="U131" s="174"/>
      <c r="V131" s="168"/>
      <c r="W131" s="168"/>
      <c r="X131" s="175"/>
      <c r="Y131" s="168"/>
      <c r="Z131" s="176"/>
      <c r="AE131" s="126"/>
      <c r="AF131" s="126"/>
      <c r="AG131" s="19"/>
      <c r="AH131" s="19"/>
      <c r="AI131" s="19"/>
      <c r="AJ131" s="19"/>
      <c r="AK131" s="121"/>
      <c r="AL131" s="121"/>
      <c r="AM131" s="121"/>
      <c r="AN131" s="121"/>
      <c r="AO131" s="121"/>
      <c r="AP131" s="121"/>
      <c r="AQ131" s="121"/>
      <c r="AR131" s="121"/>
      <c r="AS131" s="121"/>
      <c r="AT131" s="121"/>
      <c r="AU131" s="121"/>
      <c r="AV131" s="121"/>
      <c r="AW131" s="217"/>
      <c r="AX131" s="217"/>
      <c r="AY131" s="121"/>
      <c r="AZ131" s="121"/>
      <c r="BA131" s="121"/>
      <c r="BB131" s="121"/>
      <c r="BC131" s="121"/>
      <c r="BD131" s="121"/>
      <c r="BE131" s="121"/>
      <c r="BO131" s="217"/>
      <c r="BP131" s="217"/>
      <c r="CE131" s="217"/>
      <c r="CF131" s="217"/>
      <c r="CS131" s="217"/>
      <c r="CT131" s="217"/>
      <c r="DE131" s="217"/>
      <c r="DF131" s="217"/>
      <c r="DO131" s="217"/>
      <c r="DP131" s="217"/>
      <c r="DW131" s="217"/>
      <c r="DX131" s="217"/>
      <c r="EC131" s="217"/>
      <c r="ED131" s="217"/>
      <c r="EF131" s="217"/>
      <c r="EG131" s="217"/>
      <c r="EH131" s="217"/>
      <c r="EI131" s="217"/>
    </row>
    <row r="132" spans="1:269" s="138" customFormat="1" ht="15" customHeight="1" x14ac:dyDescent="0.25">
      <c r="A132" s="133"/>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217"/>
      <c r="AH132" s="217"/>
      <c r="AI132" s="121"/>
      <c r="AJ132" s="121"/>
      <c r="AK132" s="121"/>
      <c r="AL132" s="121"/>
      <c r="AM132" s="121"/>
      <c r="AN132" s="121"/>
      <c r="AO132" s="121"/>
      <c r="AP132" s="121"/>
      <c r="AQ132" s="121"/>
      <c r="AR132" s="121"/>
      <c r="AS132" s="121"/>
      <c r="AT132" s="121"/>
      <c r="AU132" s="121"/>
      <c r="AV132" s="121"/>
      <c r="AW132" s="121"/>
      <c r="AX132" s="121"/>
      <c r="AY132" s="121"/>
      <c r="AZ132" s="121"/>
      <c r="BA132" s="217"/>
      <c r="BB132" s="217"/>
      <c r="BC132" s="121"/>
      <c r="BD132" s="121"/>
      <c r="BE132" s="121"/>
      <c r="BF132" s="121"/>
      <c r="BG132" s="121"/>
      <c r="BH132" s="121"/>
      <c r="BI132" s="121"/>
      <c r="BJ132" s="121"/>
      <c r="BK132" s="121"/>
      <c r="BL132" s="121"/>
      <c r="BM132" s="121"/>
      <c r="BN132" s="121"/>
      <c r="BO132" s="121"/>
      <c r="BP132" s="121"/>
      <c r="BQ132" s="121"/>
      <c r="BR132" s="58"/>
      <c r="BS132" s="217"/>
      <c r="BT132" s="217"/>
      <c r="BU132" s="58"/>
      <c r="BV132" s="58"/>
      <c r="BW132" s="58"/>
      <c r="BX132" s="58"/>
      <c r="BY132" s="58"/>
      <c r="BZ132" s="58"/>
      <c r="CA132" s="58"/>
      <c r="CB132" s="58"/>
      <c r="CC132" s="58"/>
      <c r="CD132" s="58"/>
      <c r="CE132" s="58"/>
      <c r="CF132" s="58"/>
      <c r="CG132" s="58"/>
      <c r="CH132" s="58"/>
      <c r="CI132" s="217"/>
      <c r="CJ132" s="217"/>
      <c r="CK132" s="58"/>
      <c r="CL132" s="58"/>
      <c r="CM132" s="58"/>
      <c r="CN132" s="58"/>
      <c r="CO132" s="58"/>
      <c r="CP132" s="58"/>
      <c r="CQ132" s="58"/>
      <c r="CR132" s="58"/>
      <c r="CS132" s="58"/>
      <c r="CT132" s="58"/>
      <c r="CU132" s="58"/>
      <c r="CV132" s="58"/>
      <c r="CW132" s="217"/>
      <c r="CX132" s="217"/>
      <c r="CY132" s="58"/>
      <c r="CZ132" s="58"/>
      <c r="DA132" s="58"/>
      <c r="DB132" s="58"/>
      <c r="DC132" s="58"/>
      <c r="DD132" s="58"/>
      <c r="DE132" s="58"/>
      <c r="DF132" s="58"/>
      <c r="DG132" s="58"/>
      <c r="DH132" s="58"/>
      <c r="DI132" s="217"/>
      <c r="DJ132" s="217"/>
      <c r="DK132" s="58"/>
      <c r="DL132" s="58"/>
      <c r="DM132" s="58"/>
      <c r="DN132" s="58"/>
      <c r="DO132" s="58"/>
      <c r="DP132" s="58"/>
      <c r="DQ132" s="58"/>
      <c r="DR132" s="58"/>
      <c r="DS132" s="217"/>
      <c r="DT132" s="217"/>
      <c r="DU132" s="58"/>
      <c r="DV132" s="58"/>
      <c r="DW132" s="58"/>
      <c r="DX132" s="58"/>
      <c r="DY132" s="58"/>
      <c r="DZ132" s="58"/>
      <c r="EA132" s="217"/>
      <c r="EB132" s="217"/>
      <c r="EC132" s="58"/>
      <c r="ED132" s="58"/>
      <c r="EE132" s="58"/>
      <c r="EF132" s="58"/>
      <c r="EG132" s="217"/>
      <c r="EH132" s="217"/>
      <c r="EI132" s="58"/>
      <c r="EJ132" s="217"/>
      <c r="EK132" s="217"/>
      <c r="EL132" s="217"/>
      <c r="EM132" s="217"/>
      <c r="EN132" s="58"/>
      <c r="EO132" s="58"/>
      <c r="EP132" s="58"/>
      <c r="EQ132" s="58"/>
      <c r="ER132" s="58"/>
      <c r="ES132" s="58"/>
      <c r="ET132" s="58"/>
      <c r="EU132" s="58"/>
      <c r="EV132" s="58"/>
      <c r="EW132" s="58"/>
      <c r="EX132" s="58"/>
      <c r="EY132" s="58"/>
      <c r="EZ132" s="58"/>
      <c r="FA132" s="58"/>
      <c r="FB132" s="58"/>
      <c r="FC132" s="58"/>
      <c r="FD132" s="58"/>
      <c r="FE132" s="58"/>
      <c r="FF132" s="58"/>
      <c r="FG132" s="58"/>
      <c r="FH132" s="58"/>
      <c r="FI132" s="58"/>
      <c r="FJ132" s="58"/>
      <c r="FK132" s="58"/>
      <c r="FL132" s="58"/>
      <c r="FM132" s="58"/>
      <c r="FN132" s="58"/>
      <c r="FO132" s="58"/>
      <c r="FP132" s="58"/>
      <c r="FQ132" s="58"/>
      <c r="FR132" s="58"/>
      <c r="FS132" s="58"/>
      <c r="FT132" s="58"/>
      <c r="FU132" s="58"/>
      <c r="FV132" s="58"/>
      <c r="FW132" s="58"/>
      <c r="FX132" s="58"/>
      <c r="FY132" s="58"/>
      <c r="FZ132" s="58"/>
      <c r="GA132" s="58"/>
      <c r="GB132" s="58"/>
      <c r="GC132" s="58"/>
      <c r="GD132" s="58"/>
      <c r="GE132" s="58"/>
      <c r="GF132" s="58"/>
      <c r="GG132" s="58"/>
      <c r="GH132" s="58"/>
      <c r="GI132" s="58"/>
      <c r="GJ132" s="58"/>
      <c r="GK132" s="58"/>
      <c r="GL132" s="58"/>
      <c r="GM132" s="58"/>
      <c r="GN132" s="58"/>
      <c r="GO132" s="58"/>
      <c r="GP132" s="58"/>
      <c r="GQ132" s="58"/>
      <c r="GR132" s="58"/>
      <c r="GS132" s="58"/>
      <c r="GT132" s="58"/>
      <c r="GU132" s="58"/>
      <c r="GV132" s="58"/>
      <c r="GW132" s="58"/>
      <c r="GX132" s="58"/>
      <c r="GY132" s="58"/>
      <c r="GZ132" s="58"/>
      <c r="HA132" s="58"/>
      <c r="HB132" s="58"/>
      <c r="HC132" s="58"/>
      <c r="HD132" s="58"/>
      <c r="HE132" s="58"/>
      <c r="HF132" s="58"/>
      <c r="HG132" s="58"/>
      <c r="HH132" s="58"/>
      <c r="HI132" s="58"/>
      <c r="HJ132" s="58"/>
      <c r="HK132" s="58"/>
      <c r="HL132" s="58"/>
      <c r="HM132" s="58"/>
      <c r="HN132" s="58"/>
      <c r="HO132" s="58"/>
      <c r="HP132" s="58"/>
      <c r="HQ132" s="58"/>
      <c r="HR132" s="58"/>
      <c r="HS132" s="58"/>
      <c r="HT132" s="58"/>
      <c r="HU132" s="58"/>
      <c r="HV132" s="58"/>
      <c r="HW132" s="58"/>
      <c r="HX132" s="58"/>
      <c r="HY132" s="58"/>
      <c r="HZ132" s="58"/>
      <c r="IA132" s="58"/>
      <c r="IB132" s="58"/>
      <c r="IC132" s="58"/>
      <c r="ID132" s="58"/>
      <c r="IE132" s="58"/>
      <c r="IF132" s="58"/>
      <c r="IG132" s="58"/>
      <c r="IH132" s="58"/>
      <c r="II132" s="58"/>
      <c r="IJ132" s="58"/>
      <c r="IK132" s="58"/>
      <c r="IL132" s="58"/>
      <c r="IM132" s="58"/>
      <c r="IN132" s="58"/>
      <c r="IO132" s="58"/>
      <c r="IP132" s="58"/>
      <c r="IQ132" s="58"/>
      <c r="IR132" s="58"/>
      <c r="IS132" s="58"/>
      <c r="IT132" s="58"/>
      <c r="IU132" s="58"/>
      <c r="IV132" s="58"/>
      <c r="IW132" s="58"/>
      <c r="IX132" s="58"/>
      <c r="IY132" s="58"/>
      <c r="IZ132" s="58"/>
      <c r="JA132" s="58"/>
      <c r="JB132" s="58"/>
      <c r="JC132" s="58"/>
      <c r="JD132" s="58"/>
      <c r="JE132" s="58"/>
      <c r="JF132" s="58"/>
      <c r="JG132" s="58"/>
      <c r="JH132" s="58"/>
      <c r="JI132" s="62"/>
    </row>
    <row r="133" spans="1:269" s="138" customFormat="1" ht="33" customHeight="1" x14ac:dyDescent="0.25">
      <c r="A133" s="133"/>
      <c r="B133" s="1002"/>
      <c r="C133" s="1003"/>
      <c r="D133" s="1003"/>
      <c r="E133" s="1003"/>
      <c r="F133" s="329" t="s">
        <v>7</v>
      </c>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c r="AE133" s="121"/>
      <c r="AF133" s="121"/>
      <c r="AG133" s="217"/>
      <c r="AH133" s="217"/>
      <c r="AI133" s="121"/>
      <c r="AJ133" s="121"/>
      <c r="AK133" s="121"/>
      <c r="AL133" s="121"/>
      <c r="AM133" s="121"/>
      <c r="AN133" s="121"/>
      <c r="AO133" s="121"/>
      <c r="AP133" s="121"/>
      <c r="AQ133" s="121"/>
      <c r="AR133" s="121"/>
      <c r="AS133" s="121"/>
      <c r="AT133" s="121"/>
      <c r="AU133" s="121"/>
      <c r="AV133" s="121"/>
      <c r="AW133" s="121"/>
      <c r="AX133" s="121"/>
      <c r="AY133" s="121"/>
      <c r="AZ133" s="121"/>
      <c r="BA133" s="217"/>
      <c r="BB133" s="217"/>
      <c r="BC133" s="121"/>
      <c r="BD133" s="121"/>
      <c r="BE133" s="121"/>
      <c r="BF133" s="121"/>
      <c r="BG133" s="121"/>
      <c r="BH133" s="121"/>
      <c r="BI133" s="121"/>
      <c r="BJ133" s="121"/>
      <c r="BK133" s="121"/>
      <c r="BL133" s="121"/>
      <c r="BM133" s="121"/>
      <c r="BN133" s="121"/>
      <c r="BO133" s="121"/>
      <c r="BP133" s="121"/>
      <c r="BQ133" s="121"/>
      <c r="BR133" s="58"/>
      <c r="BS133" s="217"/>
      <c r="BT133" s="217"/>
      <c r="BU133" s="58"/>
      <c r="BV133" s="58"/>
      <c r="BW133" s="58"/>
      <c r="BX133" s="58"/>
      <c r="BY133" s="58"/>
      <c r="BZ133" s="58"/>
      <c r="CA133" s="58"/>
      <c r="CB133" s="58"/>
      <c r="CC133" s="58"/>
      <c r="CD133" s="58"/>
      <c r="CE133" s="58"/>
      <c r="CF133" s="58"/>
      <c r="CG133" s="58"/>
      <c r="CH133" s="58"/>
      <c r="CI133" s="217"/>
      <c r="CJ133" s="217"/>
      <c r="CK133" s="58"/>
      <c r="CL133" s="58"/>
      <c r="CM133" s="58"/>
      <c r="CN133" s="58"/>
      <c r="CO133" s="58"/>
      <c r="CP133" s="58"/>
      <c r="CQ133" s="58"/>
      <c r="CR133" s="58"/>
      <c r="CS133" s="58"/>
      <c r="CT133" s="58"/>
      <c r="CU133" s="58"/>
      <c r="CV133" s="58"/>
      <c r="CW133" s="217"/>
      <c r="CX133" s="217"/>
      <c r="CY133" s="58"/>
      <c r="CZ133" s="58"/>
      <c r="DA133" s="58"/>
      <c r="DB133" s="58"/>
      <c r="DC133" s="58"/>
      <c r="DD133" s="58"/>
      <c r="DE133" s="58"/>
      <c r="DF133" s="58"/>
      <c r="DG133" s="58"/>
      <c r="DH133" s="58"/>
      <c r="DI133" s="217"/>
      <c r="DJ133" s="217"/>
      <c r="DK133" s="58"/>
      <c r="DL133" s="58"/>
      <c r="DM133" s="58"/>
      <c r="DN133" s="58"/>
      <c r="DO133" s="58"/>
      <c r="DP133" s="58"/>
      <c r="DQ133" s="58"/>
      <c r="DR133" s="58"/>
      <c r="DS133" s="217"/>
      <c r="DT133" s="217"/>
      <c r="DU133" s="58"/>
      <c r="DV133" s="58"/>
      <c r="DW133" s="58"/>
      <c r="DX133" s="58"/>
      <c r="DY133" s="58"/>
      <c r="DZ133" s="58"/>
      <c r="EA133" s="217"/>
      <c r="EB133" s="217"/>
      <c r="EC133" s="58"/>
      <c r="ED133" s="58"/>
      <c r="EE133" s="58"/>
      <c r="EF133" s="58"/>
      <c r="EG133" s="217"/>
      <c r="EH133" s="217"/>
      <c r="EI133" s="58"/>
      <c r="EJ133" s="217"/>
      <c r="EK133" s="217"/>
      <c r="EL133" s="217"/>
      <c r="EM133" s="217"/>
      <c r="EN133" s="58"/>
      <c r="EO133" s="58"/>
      <c r="EP133" s="58"/>
      <c r="EQ133" s="58"/>
      <c r="ER133" s="58"/>
      <c r="ES133" s="58"/>
      <c r="ET133" s="58"/>
      <c r="EU133" s="58"/>
      <c r="EV133" s="58"/>
      <c r="EW133" s="58"/>
      <c r="EX133" s="58"/>
      <c r="EY133" s="58"/>
      <c r="EZ133" s="58"/>
      <c r="FA133" s="58"/>
      <c r="FB133" s="58"/>
      <c r="FC133" s="58"/>
      <c r="FD133" s="58"/>
      <c r="FE133" s="58"/>
      <c r="FF133" s="58"/>
      <c r="FG133" s="58"/>
      <c r="FH133" s="58"/>
      <c r="FI133" s="58"/>
      <c r="FJ133" s="58"/>
      <c r="FK133" s="58"/>
      <c r="FL133" s="58"/>
      <c r="FM133" s="58"/>
      <c r="FN133" s="58"/>
      <c r="FO133" s="58"/>
      <c r="FP133" s="58"/>
      <c r="FQ133" s="58"/>
      <c r="FR133" s="58"/>
      <c r="FS133" s="58"/>
      <c r="FT133" s="58"/>
      <c r="FU133" s="58"/>
      <c r="FV133" s="58"/>
      <c r="FW133" s="58"/>
      <c r="FX133" s="58"/>
      <c r="FY133" s="58"/>
      <c r="FZ133" s="58"/>
      <c r="GA133" s="58"/>
      <c r="GB133" s="58"/>
      <c r="GC133" s="58"/>
      <c r="GD133" s="58"/>
      <c r="GE133" s="58"/>
      <c r="GF133" s="58"/>
      <c r="GG133" s="58"/>
      <c r="GH133" s="58"/>
      <c r="GI133" s="58"/>
      <c r="GJ133" s="58"/>
      <c r="GK133" s="58"/>
      <c r="GL133" s="58"/>
      <c r="GM133" s="58"/>
      <c r="GN133" s="58"/>
      <c r="GO133" s="58"/>
      <c r="GP133" s="58"/>
      <c r="GQ133" s="58"/>
      <c r="GR133" s="58"/>
      <c r="GS133" s="58"/>
      <c r="GT133" s="58"/>
      <c r="GU133" s="58"/>
      <c r="GV133" s="58"/>
      <c r="GW133" s="58"/>
      <c r="GX133" s="58"/>
      <c r="GY133" s="58"/>
      <c r="GZ133" s="58"/>
      <c r="HA133" s="58"/>
      <c r="HB133" s="58"/>
      <c r="HC133" s="58"/>
      <c r="HD133" s="58"/>
      <c r="HE133" s="58"/>
      <c r="HF133" s="58"/>
      <c r="HG133" s="58"/>
      <c r="HH133" s="58"/>
      <c r="HI133" s="58"/>
      <c r="HJ133" s="58"/>
      <c r="HK133" s="58"/>
      <c r="HL133" s="58"/>
      <c r="HM133" s="58"/>
      <c r="HN133" s="58"/>
      <c r="HO133" s="58"/>
      <c r="HP133" s="58"/>
      <c r="HQ133" s="58"/>
      <c r="HR133" s="58"/>
      <c r="HS133" s="58"/>
      <c r="HT133" s="58"/>
      <c r="HU133" s="58"/>
      <c r="HV133" s="58"/>
      <c r="HW133" s="58"/>
      <c r="HX133" s="58"/>
      <c r="HY133" s="58"/>
      <c r="HZ133" s="58"/>
      <c r="IA133" s="58"/>
      <c r="IB133" s="58"/>
      <c r="IC133" s="58"/>
      <c r="ID133" s="58"/>
      <c r="IE133" s="58"/>
      <c r="IF133" s="58"/>
      <c r="IG133" s="58"/>
      <c r="IH133" s="58"/>
      <c r="II133" s="58"/>
      <c r="IJ133" s="58"/>
      <c r="IK133" s="58"/>
      <c r="IL133" s="58"/>
      <c r="IM133" s="58"/>
      <c r="IN133" s="58"/>
      <c r="IO133" s="58"/>
      <c r="IP133" s="58"/>
      <c r="IQ133" s="58"/>
      <c r="IR133" s="58"/>
      <c r="IS133" s="58"/>
      <c r="IT133" s="58"/>
      <c r="IU133" s="58"/>
      <c r="IV133" s="58"/>
      <c r="IW133" s="58"/>
      <c r="IX133" s="58"/>
      <c r="IY133" s="58"/>
      <c r="IZ133" s="58"/>
      <c r="JA133" s="58"/>
      <c r="JB133" s="58"/>
      <c r="JC133" s="58"/>
      <c r="JD133" s="58"/>
      <c r="JE133" s="58"/>
      <c r="JF133" s="58"/>
      <c r="JG133" s="58"/>
      <c r="JH133" s="58"/>
      <c r="JI133" s="62"/>
    </row>
    <row r="134" spans="1:269" s="138" customFormat="1" ht="15" customHeight="1" x14ac:dyDescent="0.25">
      <c r="A134" s="133"/>
      <c r="B134" s="10" t="s">
        <v>263</v>
      </c>
      <c r="C134" s="10"/>
      <c r="D134" s="10"/>
      <c r="E134" s="10"/>
      <c r="F134" s="800">
        <f>F135+F139+F143</f>
        <v>0</v>
      </c>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217"/>
      <c r="AH134" s="217"/>
      <c r="AI134" s="121"/>
      <c r="AJ134" s="121"/>
      <c r="AK134" s="121"/>
      <c r="AL134" s="121"/>
      <c r="AM134" s="121"/>
      <c r="AN134" s="121"/>
      <c r="AO134" s="121"/>
      <c r="AP134" s="121"/>
      <c r="AQ134" s="121"/>
      <c r="AR134" s="121"/>
      <c r="AS134" s="121"/>
      <c r="AT134" s="121"/>
      <c r="AU134" s="121"/>
      <c r="AV134" s="121"/>
      <c r="AW134" s="121"/>
      <c r="AX134" s="121"/>
      <c r="AY134" s="121"/>
      <c r="AZ134" s="121"/>
      <c r="BA134" s="217"/>
      <c r="BB134" s="217"/>
      <c r="BC134" s="121"/>
      <c r="BD134" s="121"/>
      <c r="BE134" s="121"/>
      <c r="BF134" s="121"/>
      <c r="BG134" s="121"/>
      <c r="BH134" s="121"/>
      <c r="BI134" s="121"/>
      <c r="BJ134" s="121"/>
      <c r="BK134" s="121"/>
      <c r="BL134" s="121"/>
      <c r="BM134" s="121"/>
      <c r="BN134" s="121"/>
      <c r="BO134" s="121"/>
      <c r="BP134" s="121"/>
      <c r="BQ134" s="121"/>
      <c r="BR134" s="58"/>
      <c r="BS134" s="217"/>
      <c r="BT134" s="217"/>
      <c r="BU134" s="58"/>
      <c r="BV134" s="58"/>
      <c r="BW134" s="58"/>
      <c r="BX134" s="58"/>
      <c r="BY134" s="58"/>
      <c r="BZ134" s="58"/>
      <c r="CA134" s="58"/>
      <c r="CB134" s="58"/>
      <c r="CC134" s="58"/>
      <c r="CD134" s="58"/>
      <c r="CE134" s="58"/>
      <c r="CF134" s="58"/>
      <c r="CG134" s="58"/>
      <c r="CH134" s="58"/>
      <c r="CI134" s="217"/>
      <c r="CJ134" s="217"/>
      <c r="CK134" s="58"/>
      <c r="CL134" s="58"/>
      <c r="CM134" s="58"/>
      <c r="CN134" s="58"/>
      <c r="CO134" s="58"/>
      <c r="CP134" s="58"/>
      <c r="CQ134" s="58"/>
      <c r="CR134" s="58"/>
      <c r="CS134" s="58"/>
      <c r="CT134" s="58"/>
      <c r="CU134" s="58"/>
      <c r="CV134" s="58"/>
      <c r="CW134" s="217"/>
      <c r="CX134" s="217"/>
      <c r="CY134" s="58"/>
      <c r="CZ134" s="58"/>
      <c r="DA134" s="58"/>
      <c r="DB134" s="58"/>
      <c r="DC134" s="58"/>
      <c r="DD134" s="58"/>
      <c r="DE134" s="58"/>
      <c r="DF134" s="58"/>
      <c r="DG134" s="58"/>
      <c r="DH134" s="58"/>
      <c r="DI134" s="217"/>
      <c r="DJ134" s="217"/>
      <c r="DK134" s="58"/>
      <c r="DL134" s="58"/>
      <c r="DM134" s="58"/>
      <c r="DN134" s="58"/>
      <c r="DO134" s="58"/>
      <c r="DP134" s="58"/>
      <c r="DQ134" s="58"/>
      <c r="DR134" s="58"/>
      <c r="DS134" s="217"/>
      <c r="DT134" s="217"/>
      <c r="DU134" s="58"/>
      <c r="DV134" s="58"/>
      <c r="DW134" s="58"/>
      <c r="DX134" s="58"/>
      <c r="DY134" s="58"/>
      <c r="DZ134" s="58"/>
      <c r="EA134" s="217"/>
      <c r="EB134" s="217"/>
      <c r="EC134" s="58"/>
      <c r="ED134" s="58"/>
      <c r="EE134" s="58"/>
      <c r="EF134" s="58"/>
      <c r="EG134" s="217"/>
      <c r="EH134" s="217"/>
      <c r="EI134" s="58"/>
      <c r="EJ134" s="217"/>
      <c r="EK134" s="217"/>
      <c r="EL134" s="217"/>
      <c r="EM134" s="217"/>
      <c r="EN134" s="58"/>
      <c r="EO134" s="58"/>
      <c r="EP134" s="58"/>
      <c r="EQ134" s="58"/>
      <c r="ER134" s="58"/>
      <c r="ES134" s="58"/>
      <c r="ET134" s="58"/>
      <c r="EU134" s="58"/>
      <c r="EV134" s="58"/>
      <c r="EW134" s="58"/>
      <c r="EX134" s="58"/>
      <c r="EY134" s="58"/>
      <c r="EZ134" s="58"/>
      <c r="FA134" s="58"/>
      <c r="FB134" s="58"/>
      <c r="FC134" s="58"/>
      <c r="FD134" s="58"/>
      <c r="FE134" s="58"/>
      <c r="FF134" s="58"/>
      <c r="FG134" s="58"/>
      <c r="FH134" s="58"/>
      <c r="FI134" s="58"/>
      <c r="FJ134" s="58"/>
      <c r="FK134" s="58"/>
      <c r="FL134" s="58"/>
      <c r="FM134" s="58"/>
      <c r="FN134" s="58"/>
      <c r="FO134" s="58"/>
      <c r="FP134" s="58"/>
      <c r="FQ134" s="58"/>
      <c r="FR134" s="58"/>
      <c r="FS134" s="58"/>
      <c r="FT134" s="58"/>
      <c r="FU134" s="58"/>
      <c r="FV134" s="58"/>
      <c r="FW134" s="58"/>
      <c r="FX134" s="58"/>
      <c r="FY134" s="58"/>
      <c r="FZ134" s="58"/>
      <c r="GA134" s="58"/>
      <c r="GB134" s="58"/>
      <c r="GC134" s="58"/>
      <c r="GD134" s="58"/>
      <c r="GE134" s="58"/>
      <c r="GF134" s="58"/>
      <c r="GG134" s="58"/>
      <c r="GH134" s="58"/>
      <c r="GI134" s="58"/>
      <c r="GJ134" s="58"/>
      <c r="GK134" s="58"/>
      <c r="GL134" s="58"/>
      <c r="GM134" s="58"/>
      <c r="GN134" s="58"/>
      <c r="GO134" s="58"/>
      <c r="GP134" s="58"/>
      <c r="GQ134" s="58"/>
      <c r="GR134" s="58"/>
      <c r="GS134" s="58"/>
      <c r="GT134" s="58"/>
      <c r="GU134" s="58"/>
      <c r="GV134" s="58"/>
      <c r="GW134" s="58"/>
      <c r="GX134" s="58"/>
      <c r="GY134" s="58"/>
      <c r="GZ134" s="58"/>
      <c r="HA134" s="58"/>
      <c r="HB134" s="58"/>
      <c r="HC134" s="58"/>
      <c r="HD134" s="58"/>
      <c r="HE134" s="58"/>
      <c r="HF134" s="58"/>
      <c r="HG134" s="58"/>
      <c r="HH134" s="58"/>
      <c r="HI134" s="58"/>
      <c r="HJ134" s="58"/>
      <c r="HK134" s="58"/>
      <c r="HL134" s="58"/>
      <c r="HM134" s="58"/>
      <c r="HN134" s="58"/>
      <c r="HO134" s="58"/>
      <c r="HP134" s="58"/>
      <c r="HQ134" s="58"/>
      <c r="HR134" s="58"/>
      <c r="HS134" s="58"/>
      <c r="HT134" s="58"/>
      <c r="HU134" s="58"/>
      <c r="HV134" s="58"/>
      <c r="HW134" s="58"/>
      <c r="HX134" s="58"/>
      <c r="HY134" s="58"/>
      <c r="HZ134" s="58"/>
      <c r="IA134" s="58"/>
      <c r="IB134" s="58"/>
      <c r="IC134" s="58"/>
      <c r="ID134" s="58"/>
      <c r="IE134" s="58"/>
      <c r="IF134" s="58"/>
      <c r="IG134" s="58"/>
      <c r="IH134" s="58"/>
      <c r="II134" s="58"/>
      <c r="IJ134" s="58"/>
      <c r="IK134" s="58"/>
      <c r="IL134" s="58"/>
      <c r="IM134" s="58"/>
      <c r="IN134" s="58"/>
      <c r="IO134" s="58"/>
      <c r="IP134" s="58"/>
      <c r="IQ134" s="58"/>
      <c r="IR134" s="58"/>
      <c r="IS134" s="58"/>
      <c r="IT134" s="58"/>
      <c r="IU134" s="58"/>
      <c r="IV134" s="58"/>
      <c r="IW134" s="58"/>
      <c r="IX134" s="58"/>
      <c r="IY134" s="58"/>
      <c r="IZ134" s="58"/>
      <c r="JA134" s="58"/>
      <c r="JB134" s="58"/>
      <c r="JC134" s="58"/>
      <c r="JD134" s="58"/>
      <c r="JE134" s="58"/>
      <c r="JF134" s="58"/>
      <c r="JG134" s="58"/>
      <c r="JH134" s="58"/>
      <c r="JI134" s="62"/>
    </row>
    <row r="135" spans="1:269" s="138" customFormat="1" ht="15" customHeight="1" x14ac:dyDescent="0.25">
      <c r="A135" s="133"/>
      <c r="B135" s="300" t="s">
        <v>234</v>
      </c>
      <c r="C135" s="163"/>
      <c r="D135" s="163"/>
      <c r="E135" s="164"/>
      <c r="F135" s="802">
        <f>MAX(F136:F138)</f>
        <v>0</v>
      </c>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c r="AE135" s="121"/>
      <c r="AF135" s="121"/>
      <c r="AG135" s="217"/>
      <c r="AH135" s="217"/>
      <c r="AI135" s="121"/>
      <c r="AJ135" s="121"/>
      <c r="AK135" s="121"/>
      <c r="AL135" s="121"/>
      <c r="AM135" s="121"/>
      <c r="AN135" s="121"/>
      <c r="AO135" s="121"/>
      <c r="AP135" s="121"/>
      <c r="AQ135" s="121"/>
      <c r="AR135" s="121"/>
      <c r="AS135" s="121"/>
      <c r="AT135" s="121"/>
      <c r="AU135" s="121"/>
      <c r="AV135" s="121"/>
      <c r="AW135" s="121"/>
      <c r="AX135" s="121"/>
      <c r="AY135" s="121"/>
      <c r="AZ135" s="121"/>
      <c r="BA135" s="217"/>
      <c r="BB135" s="217"/>
      <c r="BC135" s="121"/>
      <c r="BD135" s="121"/>
      <c r="BE135" s="121"/>
      <c r="BF135" s="121"/>
      <c r="BG135" s="121"/>
      <c r="BH135" s="121"/>
      <c r="BI135" s="121"/>
      <c r="BJ135" s="121"/>
      <c r="BK135" s="121"/>
      <c r="BL135" s="121"/>
      <c r="BM135" s="121"/>
      <c r="BN135" s="121"/>
      <c r="BO135" s="121"/>
      <c r="BP135" s="121"/>
      <c r="BQ135" s="121"/>
      <c r="BR135" s="58"/>
      <c r="BS135" s="217"/>
      <c r="BT135" s="217"/>
      <c r="BU135" s="58"/>
      <c r="BV135" s="58"/>
      <c r="BW135" s="58"/>
      <c r="BX135" s="58"/>
      <c r="BY135" s="58"/>
      <c r="BZ135" s="58"/>
      <c r="CA135" s="58"/>
      <c r="CB135" s="58"/>
      <c r="CC135" s="58"/>
      <c r="CD135" s="58"/>
      <c r="CE135" s="58"/>
      <c r="CF135" s="58"/>
      <c r="CG135" s="58"/>
      <c r="CH135" s="58"/>
      <c r="CI135" s="217"/>
      <c r="CJ135" s="217"/>
      <c r="CK135" s="58"/>
      <c r="CL135" s="58"/>
      <c r="CM135" s="58"/>
      <c r="CN135" s="58"/>
      <c r="CO135" s="58"/>
      <c r="CP135" s="58"/>
      <c r="CQ135" s="58"/>
      <c r="CR135" s="58"/>
      <c r="CS135" s="58"/>
      <c r="CT135" s="58"/>
      <c r="CU135" s="58"/>
      <c r="CV135" s="58"/>
      <c r="CW135" s="217"/>
      <c r="CX135" s="217"/>
      <c r="CY135" s="58"/>
      <c r="CZ135" s="58"/>
      <c r="DA135" s="58"/>
      <c r="DB135" s="58"/>
      <c r="DC135" s="58"/>
      <c r="DD135" s="58"/>
      <c r="DE135" s="58"/>
      <c r="DF135" s="58"/>
      <c r="DG135" s="58"/>
      <c r="DH135" s="58"/>
      <c r="DI135" s="217"/>
      <c r="DJ135" s="217"/>
      <c r="DK135" s="58"/>
      <c r="DL135" s="58"/>
      <c r="DM135" s="58"/>
      <c r="DN135" s="58"/>
      <c r="DO135" s="58"/>
      <c r="DP135" s="58"/>
      <c r="DQ135" s="58"/>
      <c r="DR135" s="58"/>
      <c r="DS135" s="217"/>
      <c r="DT135" s="217"/>
      <c r="DU135" s="58"/>
      <c r="DV135" s="58"/>
      <c r="DW135" s="58"/>
      <c r="DX135" s="58"/>
      <c r="DY135" s="58"/>
      <c r="DZ135" s="58"/>
      <c r="EA135" s="217"/>
      <c r="EB135" s="217"/>
      <c r="EC135" s="58"/>
      <c r="ED135" s="58"/>
      <c r="EE135" s="58"/>
      <c r="EF135" s="58"/>
      <c r="EG135" s="217"/>
      <c r="EH135" s="217"/>
      <c r="EI135" s="58"/>
      <c r="EJ135" s="217"/>
      <c r="EK135" s="217"/>
      <c r="EL135" s="217"/>
      <c r="EM135" s="217"/>
      <c r="EN135" s="58"/>
      <c r="EO135" s="58"/>
      <c r="EP135" s="58"/>
      <c r="EQ135" s="58"/>
      <c r="ER135" s="58"/>
      <c r="ES135" s="58"/>
      <c r="ET135" s="58"/>
      <c r="EU135" s="58"/>
      <c r="EV135" s="58"/>
      <c r="EW135" s="58"/>
      <c r="EX135" s="58"/>
      <c r="EY135" s="58"/>
      <c r="EZ135" s="58"/>
      <c r="FA135" s="58"/>
      <c r="FB135" s="58"/>
      <c r="FC135" s="58"/>
      <c r="FD135" s="58"/>
      <c r="FE135" s="58"/>
      <c r="FF135" s="58"/>
      <c r="FG135" s="58"/>
      <c r="FH135" s="58"/>
      <c r="FI135" s="58"/>
      <c r="FJ135" s="58"/>
      <c r="FK135" s="58"/>
      <c r="FL135" s="58"/>
      <c r="FM135" s="58"/>
      <c r="FN135" s="58"/>
      <c r="FO135" s="58"/>
      <c r="FP135" s="58"/>
      <c r="FQ135" s="58"/>
      <c r="FR135" s="58"/>
      <c r="FS135" s="58"/>
      <c r="FT135" s="58"/>
      <c r="FU135" s="58"/>
      <c r="FV135" s="58"/>
      <c r="FW135" s="58"/>
      <c r="FX135" s="58"/>
      <c r="FY135" s="58"/>
      <c r="FZ135" s="58"/>
      <c r="GA135" s="58"/>
      <c r="GB135" s="58"/>
      <c r="GC135" s="58"/>
      <c r="GD135" s="58"/>
      <c r="GE135" s="58"/>
      <c r="GF135" s="58"/>
      <c r="GG135" s="58"/>
      <c r="GH135" s="58"/>
      <c r="GI135" s="58"/>
      <c r="GJ135" s="58"/>
      <c r="GK135" s="58"/>
      <c r="GL135" s="58"/>
      <c r="GM135" s="58"/>
      <c r="GN135" s="58"/>
      <c r="GO135" s="58"/>
      <c r="GP135" s="58"/>
      <c r="GQ135" s="58"/>
      <c r="GR135" s="58"/>
      <c r="GS135" s="58"/>
      <c r="GT135" s="58"/>
      <c r="GU135" s="58"/>
      <c r="GV135" s="58"/>
      <c r="GW135" s="58"/>
      <c r="GX135" s="58"/>
      <c r="GY135" s="58"/>
      <c r="GZ135" s="58"/>
      <c r="HA135" s="58"/>
      <c r="HB135" s="58"/>
      <c r="HC135" s="58"/>
      <c r="HD135" s="58"/>
      <c r="HE135" s="58"/>
      <c r="HF135" s="58"/>
      <c r="HG135" s="58"/>
      <c r="HH135" s="58"/>
      <c r="HI135" s="58"/>
      <c r="HJ135" s="58"/>
      <c r="HK135" s="58"/>
      <c r="HL135" s="58"/>
      <c r="HM135" s="58"/>
      <c r="HN135" s="58"/>
      <c r="HO135" s="58"/>
      <c r="HP135" s="58"/>
      <c r="HQ135" s="58"/>
      <c r="HR135" s="58"/>
      <c r="HS135" s="58"/>
      <c r="HT135" s="58"/>
      <c r="HU135" s="58"/>
      <c r="HV135" s="58"/>
      <c r="HW135" s="58"/>
      <c r="HX135" s="58"/>
      <c r="HY135" s="58"/>
      <c r="HZ135" s="58"/>
      <c r="IA135" s="58"/>
      <c r="IB135" s="58"/>
      <c r="IC135" s="58"/>
      <c r="ID135" s="58"/>
      <c r="IE135" s="58"/>
      <c r="IF135" s="58"/>
      <c r="IG135" s="58"/>
      <c r="IH135" s="58"/>
      <c r="II135" s="58"/>
      <c r="IJ135" s="58"/>
      <c r="IK135" s="58"/>
      <c r="IL135" s="58"/>
      <c r="IM135" s="58"/>
      <c r="IN135" s="58"/>
      <c r="IO135" s="58"/>
      <c r="IP135" s="58"/>
      <c r="IQ135" s="58"/>
      <c r="IR135" s="58"/>
      <c r="IS135" s="58"/>
      <c r="IT135" s="58"/>
      <c r="IU135" s="58"/>
      <c r="IV135" s="58"/>
      <c r="IW135" s="58"/>
      <c r="IX135" s="58"/>
      <c r="IY135" s="58"/>
      <c r="IZ135" s="58"/>
      <c r="JA135" s="58"/>
      <c r="JB135" s="58"/>
      <c r="JC135" s="58"/>
      <c r="JD135" s="58"/>
      <c r="JE135" s="58"/>
      <c r="JF135" s="58"/>
      <c r="JG135" s="58"/>
      <c r="JH135" s="58"/>
      <c r="JI135" s="62"/>
    </row>
    <row r="136" spans="1:269" s="138" customFormat="1" ht="15" customHeight="1" x14ac:dyDescent="0.25">
      <c r="A136" s="133"/>
      <c r="B136" s="159" t="s">
        <v>236</v>
      </c>
      <c r="C136" s="82"/>
      <c r="D136" s="82"/>
      <c r="E136" s="83"/>
      <c r="F136" s="30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217"/>
      <c r="AH136" s="217"/>
      <c r="AI136" s="121"/>
      <c r="AJ136" s="121"/>
      <c r="AK136" s="121"/>
      <c r="AL136" s="121"/>
      <c r="AM136" s="121"/>
      <c r="AN136" s="121"/>
      <c r="AO136" s="121"/>
      <c r="AP136" s="121"/>
      <c r="AQ136" s="121"/>
      <c r="AR136" s="121"/>
      <c r="AS136" s="121"/>
      <c r="AT136" s="121"/>
      <c r="AU136" s="121"/>
      <c r="AV136" s="121"/>
      <c r="AW136" s="121"/>
      <c r="AX136" s="121"/>
      <c r="AY136" s="121"/>
      <c r="AZ136" s="121"/>
      <c r="BA136" s="217"/>
      <c r="BB136" s="217"/>
      <c r="BC136" s="121"/>
      <c r="BD136" s="121"/>
      <c r="BE136" s="121"/>
      <c r="BF136" s="121"/>
      <c r="BG136" s="121"/>
      <c r="BH136" s="121"/>
      <c r="BI136" s="121"/>
      <c r="BJ136" s="121"/>
      <c r="BK136" s="121"/>
      <c r="BL136" s="121"/>
      <c r="BM136" s="121"/>
      <c r="BN136" s="121"/>
      <c r="BO136" s="121"/>
      <c r="BP136" s="121"/>
      <c r="BQ136" s="121"/>
      <c r="BR136" s="58"/>
      <c r="BS136" s="217"/>
      <c r="BT136" s="217"/>
      <c r="BU136" s="58"/>
      <c r="BV136" s="58"/>
      <c r="BW136" s="58"/>
      <c r="BX136" s="58"/>
      <c r="BY136" s="58"/>
      <c r="BZ136" s="58"/>
      <c r="CA136" s="58"/>
      <c r="CB136" s="58"/>
      <c r="CC136" s="58"/>
      <c r="CD136" s="58"/>
      <c r="CE136" s="58"/>
      <c r="CF136" s="58"/>
      <c r="CG136" s="58"/>
      <c r="CH136" s="58"/>
      <c r="CI136" s="217"/>
      <c r="CJ136" s="217"/>
      <c r="CK136" s="58"/>
      <c r="CL136" s="58"/>
      <c r="CM136" s="58"/>
      <c r="CN136" s="58"/>
      <c r="CO136" s="58"/>
      <c r="CP136" s="58"/>
      <c r="CQ136" s="58"/>
      <c r="CR136" s="58"/>
      <c r="CS136" s="58"/>
      <c r="CT136" s="58"/>
      <c r="CU136" s="58"/>
      <c r="CV136" s="58"/>
      <c r="CW136" s="217"/>
      <c r="CX136" s="217"/>
      <c r="CY136" s="58"/>
      <c r="CZ136" s="58"/>
      <c r="DA136" s="58"/>
      <c r="DB136" s="58"/>
      <c r="DC136" s="58"/>
      <c r="DD136" s="58"/>
      <c r="DE136" s="58"/>
      <c r="DF136" s="58"/>
      <c r="DG136" s="58"/>
      <c r="DH136" s="58"/>
      <c r="DI136" s="217"/>
      <c r="DJ136" s="217"/>
      <c r="DK136" s="58"/>
      <c r="DL136" s="58"/>
      <c r="DM136" s="58"/>
      <c r="DN136" s="58"/>
      <c r="DO136" s="58"/>
      <c r="DP136" s="58"/>
      <c r="DQ136" s="58"/>
      <c r="DR136" s="58"/>
      <c r="DS136" s="217"/>
      <c r="DT136" s="217"/>
      <c r="DU136" s="58"/>
      <c r="DV136" s="58"/>
      <c r="DW136" s="58"/>
      <c r="DX136" s="58"/>
      <c r="DY136" s="58"/>
      <c r="DZ136" s="58"/>
      <c r="EA136" s="217"/>
      <c r="EB136" s="217"/>
      <c r="EC136" s="58"/>
      <c r="ED136" s="58"/>
      <c r="EE136" s="58"/>
      <c r="EF136" s="58"/>
      <c r="EG136" s="217"/>
      <c r="EH136" s="217"/>
      <c r="EI136" s="58"/>
      <c r="EJ136" s="217"/>
      <c r="EK136" s="217"/>
      <c r="EL136" s="217"/>
      <c r="EM136" s="217"/>
      <c r="EN136" s="58"/>
      <c r="EO136" s="58"/>
      <c r="EP136" s="58"/>
      <c r="EQ136" s="58"/>
      <c r="ER136" s="58"/>
      <c r="ES136" s="58"/>
      <c r="ET136" s="58"/>
      <c r="EU136" s="58"/>
      <c r="EV136" s="58"/>
      <c r="EW136" s="58"/>
      <c r="EX136" s="58"/>
      <c r="EY136" s="58"/>
      <c r="EZ136" s="58"/>
      <c r="FA136" s="58"/>
      <c r="FB136" s="58"/>
      <c r="FC136" s="58"/>
      <c r="FD136" s="58"/>
      <c r="FE136" s="58"/>
      <c r="FF136" s="58"/>
      <c r="FG136" s="58"/>
      <c r="FH136" s="58"/>
      <c r="FI136" s="58"/>
      <c r="FJ136" s="58"/>
      <c r="FK136" s="58"/>
      <c r="FL136" s="58"/>
      <c r="FM136" s="58"/>
      <c r="FN136" s="58"/>
      <c r="FO136" s="58"/>
      <c r="FP136" s="58"/>
      <c r="FQ136" s="58"/>
      <c r="FR136" s="58"/>
      <c r="FS136" s="58"/>
      <c r="FT136" s="58"/>
      <c r="FU136" s="58"/>
      <c r="FV136" s="58"/>
      <c r="FW136" s="58"/>
      <c r="FX136" s="58"/>
      <c r="FY136" s="58"/>
      <c r="FZ136" s="58"/>
      <c r="GA136" s="58"/>
      <c r="GB136" s="58"/>
      <c r="GC136" s="58"/>
      <c r="GD136" s="58"/>
      <c r="GE136" s="58"/>
      <c r="GF136" s="58"/>
      <c r="GG136" s="58"/>
      <c r="GH136" s="58"/>
      <c r="GI136" s="58"/>
      <c r="GJ136" s="58"/>
      <c r="GK136" s="58"/>
      <c r="GL136" s="58"/>
      <c r="GM136" s="58"/>
      <c r="GN136" s="58"/>
      <c r="GO136" s="58"/>
      <c r="GP136" s="58"/>
      <c r="GQ136" s="58"/>
      <c r="GR136" s="58"/>
      <c r="GS136" s="58"/>
      <c r="GT136" s="58"/>
      <c r="GU136" s="58"/>
      <c r="GV136" s="58"/>
      <c r="GW136" s="58"/>
      <c r="GX136" s="58"/>
      <c r="GY136" s="58"/>
      <c r="GZ136" s="58"/>
      <c r="HA136" s="58"/>
      <c r="HB136" s="58"/>
      <c r="HC136" s="58"/>
      <c r="HD136" s="58"/>
      <c r="HE136" s="58"/>
      <c r="HF136" s="58"/>
      <c r="HG136" s="58"/>
      <c r="HH136" s="58"/>
      <c r="HI136" s="58"/>
      <c r="HJ136" s="58"/>
      <c r="HK136" s="58"/>
      <c r="HL136" s="58"/>
      <c r="HM136" s="58"/>
      <c r="HN136" s="58"/>
      <c r="HO136" s="58"/>
      <c r="HP136" s="58"/>
      <c r="HQ136" s="58"/>
      <c r="HR136" s="58"/>
      <c r="HS136" s="58"/>
      <c r="HT136" s="58"/>
      <c r="HU136" s="58"/>
      <c r="HV136" s="58"/>
      <c r="HW136" s="58"/>
      <c r="HX136" s="58"/>
      <c r="HY136" s="58"/>
      <c r="HZ136" s="58"/>
      <c r="IA136" s="58"/>
      <c r="IB136" s="58"/>
      <c r="IC136" s="58"/>
      <c r="ID136" s="58"/>
      <c r="IE136" s="58"/>
      <c r="IF136" s="58"/>
      <c r="IG136" s="58"/>
      <c r="IH136" s="58"/>
      <c r="II136" s="58"/>
      <c r="IJ136" s="58"/>
      <c r="IK136" s="58"/>
      <c r="IL136" s="58"/>
      <c r="IM136" s="58"/>
      <c r="IN136" s="58"/>
      <c r="IO136" s="58"/>
      <c r="IP136" s="58"/>
      <c r="IQ136" s="58"/>
      <c r="IR136" s="58"/>
      <c r="IS136" s="58"/>
      <c r="IT136" s="58"/>
      <c r="IU136" s="58"/>
      <c r="IV136" s="58"/>
      <c r="IW136" s="58"/>
      <c r="IX136" s="58"/>
      <c r="IY136" s="58"/>
      <c r="IZ136" s="58"/>
      <c r="JA136" s="58"/>
      <c r="JB136" s="58"/>
      <c r="JC136" s="58"/>
      <c r="JD136" s="58"/>
      <c r="JE136" s="58"/>
      <c r="JF136" s="58"/>
      <c r="JG136" s="58"/>
      <c r="JH136" s="58"/>
      <c r="JI136" s="62"/>
    </row>
    <row r="137" spans="1:269" s="138" customFormat="1" ht="15" customHeight="1" x14ac:dyDescent="0.25">
      <c r="A137" s="133"/>
      <c r="B137" s="159" t="s">
        <v>237</v>
      </c>
      <c r="C137" s="82"/>
      <c r="D137" s="82"/>
      <c r="E137" s="83"/>
      <c r="F137" s="30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c r="AE137" s="121"/>
      <c r="AF137" s="121"/>
      <c r="AG137" s="217"/>
      <c r="AH137" s="217"/>
      <c r="AI137" s="121"/>
      <c r="AJ137" s="121"/>
      <c r="AK137" s="121"/>
      <c r="AL137" s="121"/>
      <c r="AM137" s="121"/>
      <c r="AN137" s="121"/>
      <c r="AO137" s="121"/>
      <c r="AP137" s="121"/>
      <c r="AQ137" s="121"/>
      <c r="AR137" s="121"/>
      <c r="AS137" s="121"/>
      <c r="AT137" s="121"/>
      <c r="AU137" s="121"/>
      <c r="AV137" s="121"/>
      <c r="AW137" s="121"/>
      <c r="AX137" s="121"/>
      <c r="AY137" s="121"/>
      <c r="AZ137" s="121"/>
      <c r="BA137" s="217"/>
      <c r="BB137" s="217"/>
      <c r="BC137" s="121"/>
      <c r="BD137" s="121"/>
      <c r="BE137" s="121"/>
      <c r="BF137" s="121"/>
      <c r="BG137" s="121"/>
      <c r="BH137" s="121"/>
      <c r="BI137" s="121"/>
      <c r="BJ137" s="121"/>
      <c r="BK137" s="121"/>
      <c r="BL137" s="121"/>
      <c r="BM137" s="121"/>
      <c r="BN137" s="121"/>
      <c r="BO137" s="121"/>
      <c r="BP137" s="121"/>
      <c r="BQ137" s="121"/>
      <c r="BR137" s="58"/>
      <c r="BS137" s="217"/>
      <c r="BT137" s="217"/>
      <c r="BU137" s="58"/>
      <c r="BV137" s="58"/>
      <c r="BW137" s="58"/>
      <c r="BX137" s="58"/>
      <c r="BY137" s="58"/>
      <c r="BZ137" s="58"/>
      <c r="CA137" s="58"/>
      <c r="CB137" s="58"/>
      <c r="CC137" s="58"/>
      <c r="CD137" s="58"/>
      <c r="CE137" s="58"/>
      <c r="CF137" s="58"/>
      <c r="CG137" s="58"/>
      <c r="CH137" s="58"/>
      <c r="CI137" s="217"/>
      <c r="CJ137" s="217"/>
      <c r="CK137" s="58"/>
      <c r="CL137" s="58"/>
      <c r="CM137" s="58"/>
      <c r="CN137" s="58"/>
      <c r="CO137" s="58"/>
      <c r="CP137" s="58"/>
      <c r="CQ137" s="58"/>
      <c r="CR137" s="58"/>
      <c r="CS137" s="58"/>
      <c r="CT137" s="58"/>
      <c r="CU137" s="58"/>
      <c r="CV137" s="58"/>
      <c r="CW137" s="217"/>
      <c r="CX137" s="217"/>
      <c r="CY137" s="58"/>
      <c r="CZ137" s="58"/>
      <c r="DA137" s="58"/>
      <c r="DB137" s="58"/>
      <c r="DC137" s="58"/>
      <c r="DD137" s="58"/>
      <c r="DE137" s="58"/>
      <c r="DF137" s="58"/>
      <c r="DG137" s="58"/>
      <c r="DH137" s="58"/>
      <c r="DI137" s="217"/>
      <c r="DJ137" s="217"/>
      <c r="DK137" s="58"/>
      <c r="DL137" s="58"/>
      <c r="DM137" s="58"/>
      <c r="DN137" s="58"/>
      <c r="DO137" s="58"/>
      <c r="DP137" s="58"/>
      <c r="DQ137" s="58"/>
      <c r="DR137" s="58"/>
      <c r="DS137" s="217"/>
      <c r="DT137" s="217"/>
      <c r="DU137" s="58"/>
      <c r="DV137" s="58"/>
      <c r="DW137" s="58"/>
      <c r="DX137" s="58"/>
      <c r="DY137" s="58"/>
      <c r="DZ137" s="58"/>
      <c r="EA137" s="217"/>
      <c r="EB137" s="217"/>
      <c r="EC137" s="58"/>
      <c r="ED137" s="58"/>
      <c r="EE137" s="58"/>
      <c r="EF137" s="58"/>
      <c r="EG137" s="217"/>
      <c r="EH137" s="217"/>
      <c r="EI137" s="58"/>
      <c r="EJ137" s="217"/>
      <c r="EK137" s="217"/>
      <c r="EL137" s="217"/>
      <c r="EM137" s="217"/>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58"/>
      <c r="GN137" s="58"/>
      <c r="GO137" s="58"/>
      <c r="GP137" s="58"/>
      <c r="GQ137" s="58"/>
      <c r="GR137" s="58"/>
      <c r="GS137" s="58"/>
      <c r="GT137" s="58"/>
      <c r="GU137" s="58"/>
      <c r="GV137" s="58"/>
      <c r="GW137" s="58"/>
      <c r="GX137" s="58"/>
      <c r="GY137" s="58"/>
      <c r="GZ137" s="58"/>
      <c r="HA137" s="58"/>
      <c r="HB137" s="58"/>
      <c r="HC137" s="58"/>
      <c r="HD137" s="58"/>
      <c r="HE137" s="58"/>
      <c r="HF137" s="58"/>
      <c r="HG137" s="58"/>
      <c r="HH137" s="58"/>
      <c r="HI137" s="58"/>
      <c r="HJ137" s="58"/>
      <c r="HK137" s="58"/>
      <c r="HL137" s="58"/>
      <c r="HM137" s="58"/>
      <c r="HN137" s="58"/>
      <c r="HO137" s="58"/>
      <c r="HP137" s="58"/>
      <c r="HQ137" s="58"/>
      <c r="HR137" s="58"/>
      <c r="HS137" s="58"/>
      <c r="HT137" s="58"/>
      <c r="HU137" s="58"/>
      <c r="HV137" s="58"/>
      <c r="HW137" s="58"/>
      <c r="HX137" s="58"/>
      <c r="HY137" s="58"/>
      <c r="HZ137" s="58"/>
      <c r="IA137" s="58"/>
      <c r="IB137" s="58"/>
      <c r="IC137" s="58"/>
      <c r="ID137" s="58"/>
      <c r="IE137" s="58"/>
      <c r="IF137" s="58"/>
      <c r="IG137" s="58"/>
      <c r="IH137" s="58"/>
      <c r="II137" s="58"/>
      <c r="IJ137" s="58"/>
      <c r="IK137" s="58"/>
      <c r="IL137" s="58"/>
      <c r="IM137" s="58"/>
      <c r="IN137" s="58"/>
      <c r="IO137" s="58"/>
      <c r="IP137" s="58"/>
      <c r="IQ137" s="58"/>
      <c r="IR137" s="58"/>
      <c r="IS137" s="58"/>
      <c r="IT137" s="58"/>
      <c r="IU137" s="58"/>
      <c r="IV137" s="58"/>
      <c r="IW137" s="58"/>
      <c r="IX137" s="58"/>
      <c r="IY137" s="58"/>
      <c r="IZ137" s="58"/>
      <c r="JA137" s="58"/>
      <c r="JB137" s="58"/>
      <c r="JC137" s="58"/>
      <c r="JD137" s="58"/>
      <c r="JE137" s="58"/>
      <c r="JF137" s="58"/>
      <c r="JG137" s="58"/>
      <c r="JH137" s="58"/>
      <c r="JI137" s="62"/>
    </row>
    <row r="138" spans="1:269" s="138" customFormat="1" ht="15" customHeight="1" x14ac:dyDescent="0.25">
      <c r="A138" s="133"/>
      <c r="B138" s="159" t="s">
        <v>238</v>
      </c>
      <c r="C138" s="82"/>
      <c r="D138" s="82"/>
      <c r="E138" s="83"/>
      <c r="F138" s="30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217"/>
      <c r="AH138" s="217"/>
      <c r="AI138" s="121"/>
      <c r="AJ138" s="121"/>
      <c r="AK138" s="121"/>
      <c r="AL138" s="121"/>
      <c r="AM138" s="121"/>
      <c r="AN138" s="121"/>
      <c r="AO138" s="121"/>
      <c r="AP138" s="121"/>
      <c r="AQ138" s="121"/>
      <c r="AR138" s="121"/>
      <c r="AS138" s="121"/>
      <c r="AT138" s="121"/>
      <c r="AU138" s="121"/>
      <c r="AV138" s="121"/>
      <c r="AW138" s="121"/>
      <c r="AX138" s="121"/>
      <c r="AY138" s="121"/>
      <c r="AZ138" s="121"/>
      <c r="BA138" s="217"/>
      <c r="BB138" s="217"/>
      <c r="BC138" s="121"/>
      <c r="BD138" s="121"/>
      <c r="BE138" s="121"/>
      <c r="BF138" s="121"/>
      <c r="BG138" s="121"/>
      <c r="BH138" s="121"/>
      <c r="BI138" s="121"/>
      <c r="BJ138" s="121"/>
      <c r="BK138" s="121"/>
      <c r="BL138" s="121"/>
      <c r="BM138" s="121"/>
      <c r="BN138" s="121"/>
      <c r="BO138" s="121"/>
      <c r="BP138" s="121"/>
      <c r="BQ138" s="121"/>
      <c r="BR138" s="58"/>
      <c r="BS138" s="217"/>
      <c r="BT138" s="217"/>
      <c r="BU138" s="58"/>
      <c r="BV138" s="58"/>
      <c r="BW138" s="58"/>
      <c r="BX138" s="58"/>
      <c r="BY138" s="58"/>
      <c r="BZ138" s="58"/>
      <c r="CA138" s="58"/>
      <c r="CB138" s="58"/>
      <c r="CC138" s="58"/>
      <c r="CD138" s="58"/>
      <c r="CE138" s="58"/>
      <c r="CF138" s="58"/>
      <c r="CG138" s="58"/>
      <c r="CH138" s="58"/>
      <c r="CI138" s="217"/>
      <c r="CJ138" s="217"/>
      <c r="CK138" s="58"/>
      <c r="CL138" s="58"/>
      <c r="CM138" s="58"/>
      <c r="CN138" s="58"/>
      <c r="CO138" s="58"/>
      <c r="CP138" s="58"/>
      <c r="CQ138" s="58"/>
      <c r="CR138" s="58"/>
      <c r="CS138" s="58"/>
      <c r="CT138" s="58"/>
      <c r="CU138" s="58"/>
      <c r="CV138" s="58"/>
      <c r="CW138" s="217"/>
      <c r="CX138" s="217"/>
      <c r="CY138" s="58"/>
      <c r="CZ138" s="58"/>
      <c r="DA138" s="58"/>
      <c r="DB138" s="58"/>
      <c r="DC138" s="58"/>
      <c r="DD138" s="58"/>
      <c r="DE138" s="58"/>
      <c r="DF138" s="58"/>
      <c r="DG138" s="58"/>
      <c r="DH138" s="58"/>
      <c r="DI138" s="217"/>
      <c r="DJ138" s="217"/>
      <c r="DK138" s="58"/>
      <c r="DL138" s="58"/>
      <c r="DM138" s="58"/>
      <c r="DN138" s="58"/>
      <c r="DO138" s="58"/>
      <c r="DP138" s="58"/>
      <c r="DQ138" s="58"/>
      <c r="DR138" s="58"/>
      <c r="DS138" s="217"/>
      <c r="DT138" s="217"/>
      <c r="DU138" s="58"/>
      <c r="DV138" s="58"/>
      <c r="DW138" s="58"/>
      <c r="DX138" s="58"/>
      <c r="DY138" s="58"/>
      <c r="DZ138" s="58"/>
      <c r="EA138" s="217"/>
      <c r="EB138" s="217"/>
      <c r="EC138" s="58"/>
      <c r="ED138" s="58"/>
      <c r="EE138" s="58"/>
      <c r="EF138" s="58"/>
      <c r="EG138" s="217"/>
      <c r="EH138" s="217"/>
      <c r="EI138" s="58"/>
      <c r="EJ138" s="217"/>
      <c r="EK138" s="217"/>
      <c r="EL138" s="217"/>
      <c r="EM138" s="217"/>
      <c r="EN138" s="58"/>
      <c r="EO138" s="58"/>
      <c r="EP138" s="58"/>
      <c r="EQ138" s="58"/>
      <c r="ER138" s="58"/>
      <c r="ES138" s="58"/>
      <c r="ET138" s="58"/>
      <c r="EU138" s="58"/>
      <c r="EV138" s="58"/>
      <c r="EW138" s="58"/>
      <c r="EX138" s="58"/>
      <c r="EY138" s="58"/>
      <c r="EZ138" s="58"/>
      <c r="FA138" s="58"/>
      <c r="FB138" s="58"/>
      <c r="FC138" s="58"/>
      <c r="FD138" s="58"/>
      <c r="FE138" s="58"/>
      <c r="FF138" s="58"/>
      <c r="FG138" s="58"/>
      <c r="FH138" s="58"/>
      <c r="FI138" s="58"/>
      <c r="FJ138" s="58"/>
      <c r="FK138" s="58"/>
      <c r="FL138" s="58"/>
      <c r="FM138" s="58"/>
      <c r="FN138" s="58"/>
      <c r="FO138" s="58"/>
      <c r="FP138" s="58"/>
      <c r="FQ138" s="58"/>
      <c r="FR138" s="58"/>
      <c r="FS138" s="58"/>
      <c r="FT138" s="58"/>
      <c r="FU138" s="58"/>
      <c r="FV138" s="58"/>
      <c r="FW138" s="58"/>
      <c r="FX138" s="58"/>
      <c r="FY138" s="58"/>
      <c r="FZ138" s="58"/>
      <c r="GA138" s="58"/>
      <c r="GB138" s="58"/>
      <c r="GC138" s="58"/>
      <c r="GD138" s="58"/>
      <c r="GE138" s="58"/>
      <c r="GF138" s="58"/>
      <c r="GG138" s="58"/>
      <c r="GH138" s="58"/>
      <c r="GI138" s="58"/>
      <c r="GJ138" s="58"/>
      <c r="GK138" s="58"/>
      <c r="GL138" s="58"/>
      <c r="GM138" s="58"/>
      <c r="GN138" s="58"/>
      <c r="GO138" s="58"/>
      <c r="GP138" s="58"/>
      <c r="GQ138" s="58"/>
      <c r="GR138" s="58"/>
      <c r="GS138" s="58"/>
      <c r="GT138" s="58"/>
      <c r="GU138" s="58"/>
      <c r="GV138" s="58"/>
      <c r="GW138" s="58"/>
      <c r="GX138" s="58"/>
      <c r="GY138" s="58"/>
      <c r="GZ138" s="58"/>
      <c r="HA138" s="58"/>
      <c r="HB138" s="58"/>
      <c r="HC138" s="58"/>
      <c r="HD138" s="58"/>
      <c r="HE138" s="58"/>
      <c r="HF138" s="58"/>
      <c r="HG138" s="58"/>
      <c r="HH138" s="58"/>
      <c r="HI138" s="58"/>
      <c r="HJ138" s="58"/>
      <c r="HK138" s="58"/>
      <c r="HL138" s="58"/>
      <c r="HM138" s="58"/>
      <c r="HN138" s="58"/>
      <c r="HO138" s="58"/>
      <c r="HP138" s="58"/>
      <c r="HQ138" s="58"/>
      <c r="HR138" s="58"/>
      <c r="HS138" s="58"/>
      <c r="HT138" s="58"/>
      <c r="HU138" s="58"/>
      <c r="HV138" s="58"/>
      <c r="HW138" s="58"/>
      <c r="HX138" s="58"/>
      <c r="HY138" s="58"/>
      <c r="HZ138" s="58"/>
      <c r="IA138" s="58"/>
      <c r="IB138" s="58"/>
      <c r="IC138" s="58"/>
      <c r="ID138" s="58"/>
      <c r="IE138" s="58"/>
      <c r="IF138" s="58"/>
      <c r="IG138" s="58"/>
      <c r="IH138" s="58"/>
      <c r="II138" s="58"/>
      <c r="IJ138" s="58"/>
      <c r="IK138" s="58"/>
      <c r="IL138" s="58"/>
      <c r="IM138" s="58"/>
      <c r="IN138" s="58"/>
      <c r="IO138" s="58"/>
      <c r="IP138" s="58"/>
      <c r="IQ138" s="58"/>
      <c r="IR138" s="58"/>
      <c r="IS138" s="58"/>
      <c r="IT138" s="58"/>
      <c r="IU138" s="58"/>
      <c r="IV138" s="58"/>
      <c r="IW138" s="58"/>
      <c r="IX138" s="58"/>
      <c r="IY138" s="58"/>
      <c r="IZ138" s="58"/>
      <c r="JA138" s="58"/>
      <c r="JB138" s="58"/>
      <c r="JC138" s="58"/>
      <c r="JD138" s="58"/>
      <c r="JE138" s="58"/>
      <c r="JF138" s="58"/>
      <c r="JG138" s="58"/>
      <c r="JH138" s="58"/>
      <c r="JI138" s="62"/>
    </row>
    <row r="139" spans="1:269" s="138" customFormat="1" ht="15" customHeight="1" x14ac:dyDescent="0.25">
      <c r="A139" s="133"/>
      <c r="B139" s="300" t="s">
        <v>124</v>
      </c>
      <c r="C139" s="163"/>
      <c r="D139" s="163"/>
      <c r="E139" s="164"/>
      <c r="F139" s="802">
        <f>MAX(F140:F142)</f>
        <v>0</v>
      </c>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217"/>
      <c r="AH139" s="217"/>
      <c r="AI139" s="121"/>
      <c r="AJ139" s="121"/>
      <c r="AK139" s="121"/>
      <c r="AL139" s="121"/>
      <c r="AM139" s="121"/>
      <c r="AN139" s="121"/>
      <c r="AO139" s="121"/>
      <c r="AP139" s="121"/>
      <c r="AQ139" s="121"/>
      <c r="AR139" s="121"/>
      <c r="AS139" s="121"/>
      <c r="AT139" s="121"/>
      <c r="AU139" s="121"/>
      <c r="AV139" s="121"/>
      <c r="AW139" s="121"/>
      <c r="AX139" s="121"/>
      <c r="AY139" s="121"/>
      <c r="AZ139" s="121"/>
      <c r="BA139" s="217"/>
      <c r="BB139" s="217"/>
      <c r="BC139" s="121"/>
      <c r="BD139" s="121"/>
      <c r="BE139" s="121"/>
      <c r="BF139" s="121"/>
      <c r="BG139" s="121"/>
      <c r="BH139" s="121"/>
      <c r="BI139" s="121"/>
      <c r="BJ139" s="121"/>
      <c r="BK139" s="121"/>
      <c r="BL139" s="121"/>
      <c r="BM139" s="121"/>
      <c r="BN139" s="121"/>
      <c r="BO139" s="121"/>
      <c r="BP139" s="121"/>
      <c r="BQ139" s="121"/>
      <c r="BR139" s="58"/>
      <c r="BS139" s="217"/>
      <c r="BT139" s="217"/>
      <c r="BU139" s="58"/>
      <c r="BV139" s="58"/>
      <c r="BW139" s="58"/>
      <c r="BX139" s="58"/>
      <c r="BY139" s="58"/>
      <c r="BZ139" s="58"/>
      <c r="CA139" s="58"/>
      <c r="CB139" s="58"/>
      <c r="CC139" s="58"/>
      <c r="CD139" s="58"/>
      <c r="CE139" s="58"/>
      <c r="CF139" s="58"/>
      <c r="CG139" s="58"/>
      <c r="CH139" s="58"/>
      <c r="CI139" s="217"/>
      <c r="CJ139" s="217"/>
      <c r="CK139" s="58"/>
      <c r="CL139" s="58"/>
      <c r="CM139" s="58"/>
      <c r="CN139" s="58"/>
      <c r="CO139" s="58"/>
      <c r="CP139" s="58"/>
      <c r="CQ139" s="58"/>
      <c r="CR139" s="58"/>
      <c r="CS139" s="58"/>
      <c r="CT139" s="58"/>
      <c r="CU139" s="58"/>
      <c r="CV139" s="58"/>
      <c r="CW139" s="217"/>
      <c r="CX139" s="217"/>
      <c r="CY139" s="58"/>
      <c r="CZ139" s="58"/>
      <c r="DA139" s="58"/>
      <c r="DB139" s="58"/>
      <c r="DC139" s="58"/>
      <c r="DD139" s="58"/>
      <c r="DE139" s="58"/>
      <c r="DF139" s="58"/>
      <c r="DG139" s="58"/>
      <c r="DH139" s="58"/>
      <c r="DI139" s="217"/>
      <c r="DJ139" s="217"/>
      <c r="DK139" s="58"/>
      <c r="DL139" s="58"/>
      <c r="DM139" s="58"/>
      <c r="DN139" s="58"/>
      <c r="DO139" s="58"/>
      <c r="DP139" s="58"/>
      <c r="DQ139" s="58"/>
      <c r="DR139" s="58"/>
      <c r="DS139" s="217"/>
      <c r="DT139" s="217"/>
      <c r="DU139" s="58"/>
      <c r="DV139" s="58"/>
      <c r="DW139" s="58"/>
      <c r="DX139" s="58"/>
      <c r="DY139" s="58"/>
      <c r="DZ139" s="58"/>
      <c r="EA139" s="217"/>
      <c r="EB139" s="217"/>
      <c r="EC139" s="58"/>
      <c r="ED139" s="58"/>
      <c r="EE139" s="58"/>
      <c r="EF139" s="58"/>
      <c r="EG139" s="217"/>
      <c r="EH139" s="217"/>
      <c r="EI139" s="58"/>
      <c r="EJ139" s="217"/>
      <c r="EK139" s="217"/>
      <c r="EL139" s="217"/>
      <c r="EM139" s="217"/>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58"/>
      <c r="GN139" s="58"/>
      <c r="GO139" s="58"/>
      <c r="GP139" s="58"/>
      <c r="GQ139" s="58"/>
      <c r="GR139" s="58"/>
      <c r="GS139" s="58"/>
      <c r="GT139" s="58"/>
      <c r="GU139" s="58"/>
      <c r="GV139" s="58"/>
      <c r="GW139" s="58"/>
      <c r="GX139" s="58"/>
      <c r="GY139" s="58"/>
      <c r="GZ139" s="58"/>
      <c r="HA139" s="58"/>
      <c r="HB139" s="58"/>
      <c r="HC139" s="58"/>
      <c r="HD139" s="58"/>
      <c r="HE139" s="58"/>
      <c r="HF139" s="58"/>
      <c r="HG139" s="58"/>
      <c r="HH139" s="58"/>
      <c r="HI139" s="58"/>
      <c r="HJ139" s="58"/>
      <c r="HK139" s="58"/>
      <c r="HL139" s="58"/>
      <c r="HM139" s="58"/>
      <c r="HN139" s="58"/>
      <c r="HO139" s="58"/>
      <c r="HP139" s="58"/>
      <c r="HQ139" s="58"/>
      <c r="HR139" s="58"/>
      <c r="HS139" s="58"/>
      <c r="HT139" s="58"/>
      <c r="HU139" s="58"/>
      <c r="HV139" s="58"/>
      <c r="HW139" s="58"/>
      <c r="HX139" s="58"/>
      <c r="HY139" s="58"/>
      <c r="HZ139" s="58"/>
      <c r="IA139" s="58"/>
      <c r="IB139" s="58"/>
      <c r="IC139" s="58"/>
      <c r="ID139" s="58"/>
      <c r="IE139" s="58"/>
      <c r="IF139" s="58"/>
      <c r="IG139" s="58"/>
      <c r="IH139" s="58"/>
      <c r="II139" s="58"/>
      <c r="IJ139" s="58"/>
      <c r="IK139" s="58"/>
      <c r="IL139" s="58"/>
      <c r="IM139" s="58"/>
      <c r="IN139" s="58"/>
      <c r="IO139" s="58"/>
      <c r="IP139" s="58"/>
      <c r="IQ139" s="58"/>
      <c r="IR139" s="58"/>
      <c r="IS139" s="58"/>
      <c r="IT139" s="58"/>
      <c r="IU139" s="58"/>
      <c r="IV139" s="58"/>
      <c r="IW139" s="58"/>
      <c r="IX139" s="58"/>
      <c r="IY139" s="58"/>
      <c r="IZ139" s="58"/>
      <c r="JA139" s="58"/>
      <c r="JB139" s="58"/>
      <c r="JC139" s="58"/>
      <c r="JD139" s="58"/>
      <c r="JE139" s="58"/>
      <c r="JF139" s="58"/>
      <c r="JG139" s="58"/>
      <c r="JH139" s="58"/>
      <c r="JI139" s="62"/>
    </row>
    <row r="140" spans="1:269" s="138" customFormat="1" ht="15" customHeight="1" x14ac:dyDescent="0.25">
      <c r="A140" s="133"/>
      <c r="B140" s="159" t="s">
        <v>236</v>
      </c>
      <c r="C140" s="82"/>
      <c r="D140" s="82"/>
      <c r="E140" s="83"/>
      <c r="F140" s="30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c r="AE140" s="121"/>
      <c r="AF140" s="121"/>
      <c r="AG140" s="217"/>
      <c r="AH140" s="217"/>
      <c r="AI140" s="121"/>
      <c r="AJ140" s="121"/>
      <c r="AK140" s="121"/>
      <c r="AL140" s="121"/>
      <c r="AM140" s="121"/>
      <c r="AN140" s="121"/>
      <c r="AO140" s="121"/>
      <c r="AP140" s="121"/>
      <c r="AQ140" s="121"/>
      <c r="AR140" s="121"/>
      <c r="AS140" s="121"/>
      <c r="AT140" s="121"/>
      <c r="AU140" s="121"/>
      <c r="AV140" s="121"/>
      <c r="AW140" s="121"/>
      <c r="AX140" s="121"/>
      <c r="AY140" s="121"/>
      <c r="AZ140" s="121"/>
      <c r="BA140" s="217"/>
      <c r="BB140" s="217"/>
      <c r="BC140" s="121"/>
      <c r="BD140" s="121"/>
      <c r="BE140" s="121"/>
      <c r="BF140" s="121"/>
      <c r="BG140" s="121"/>
      <c r="BH140" s="121"/>
      <c r="BI140" s="121"/>
      <c r="BJ140" s="121"/>
      <c r="BK140" s="121"/>
      <c r="BL140" s="121"/>
      <c r="BM140" s="121"/>
      <c r="BN140" s="121"/>
      <c r="BO140" s="121"/>
      <c r="BP140" s="121"/>
      <c r="BQ140" s="121"/>
      <c r="BR140" s="58"/>
      <c r="BS140" s="217"/>
      <c r="BT140" s="217"/>
      <c r="BU140" s="58"/>
      <c r="BV140" s="58"/>
      <c r="BW140" s="58"/>
      <c r="BX140" s="58"/>
      <c r="BY140" s="58"/>
      <c r="BZ140" s="58"/>
      <c r="CA140" s="58"/>
      <c r="CB140" s="58"/>
      <c r="CC140" s="58"/>
      <c r="CD140" s="58"/>
      <c r="CE140" s="58"/>
      <c r="CF140" s="58"/>
      <c r="CG140" s="58"/>
      <c r="CH140" s="58"/>
      <c r="CI140" s="217"/>
      <c r="CJ140" s="217"/>
      <c r="CK140" s="58"/>
      <c r="CL140" s="58"/>
      <c r="CM140" s="58"/>
      <c r="CN140" s="58"/>
      <c r="CO140" s="58"/>
      <c r="CP140" s="58"/>
      <c r="CQ140" s="58"/>
      <c r="CR140" s="58"/>
      <c r="CS140" s="58"/>
      <c r="CT140" s="58"/>
      <c r="CU140" s="58"/>
      <c r="CV140" s="58"/>
      <c r="CW140" s="217"/>
      <c r="CX140" s="217"/>
      <c r="CY140" s="58"/>
      <c r="CZ140" s="58"/>
      <c r="DA140" s="58"/>
      <c r="DB140" s="58"/>
      <c r="DC140" s="58"/>
      <c r="DD140" s="58"/>
      <c r="DE140" s="58"/>
      <c r="DF140" s="58"/>
      <c r="DG140" s="58"/>
      <c r="DH140" s="58"/>
      <c r="DI140" s="217"/>
      <c r="DJ140" s="217"/>
      <c r="DK140" s="58"/>
      <c r="DL140" s="58"/>
      <c r="DM140" s="58"/>
      <c r="DN140" s="58"/>
      <c r="DO140" s="58"/>
      <c r="DP140" s="58"/>
      <c r="DQ140" s="58"/>
      <c r="DR140" s="58"/>
      <c r="DS140" s="217"/>
      <c r="DT140" s="217"/>
      <c r="DU140" s="58"/>
      <c r="DV140" s="58"/>
      <c r="DW140" s="58"/>
      <c r="DX140" s="58"/>
      <c r="DY140" s="58"/>
      <c r="DZ140" s="58"/>
      <c r="EA140" s="217"/>
      <c r="EB140" s="217"/>
      <c r="EC140" s="58"/>
      <c r="ED140" s="58"/>
      <c r="EE140" s="58"/>
      <c r="EF140" s="58"/>
      <c r="EG140" s="217"/>
      <c r="EH140" s="217"/>
      <c r="EI140" s="58"/>
      <c r="EJ140" s="217"/>
      <c r="EK140" s="217"/>
      <c r="EL140" s="217"/>
      <c r="EM140" s="217"/>
      <c r="EN140" s="58"/>
      <c r="EO140" s="58"/>
      <c r="EP140" s="58"/>
      <c r="EQ140" s="58"/>
      <c r="ER140" s="58"/>
      <c r="ES140" s="58"/>
      <c r="ET140" s="58"/>
      <c r="EU140" s="58"/>
      <c r="EV140" s="58"/>
      <c r="EW140" s="58"/>
      <c r="EX140" s="58"/>
      <c r="EY140" s="58"/>
      <c r="EZ140" s="58"/>
      <c r="FA140" s="58"/>
      <c r="FB140" s="58"/>
      <c r="FC140" s="58"/>
      <c r="FD140" s="58"/>
      <c r="FE140" s="58"/>
      <c r="FF140" s="58"/>
      <c r="FG140" s="58"/>
      <c r="FH140" s="58"/>
      <c r="FI140" s="58"/>
      <c r="FJ140" s="58"/>
      <c r="FK140" s="58"/>
      <c r="FL140" s="58"/>
      <c r="FM140" s="58"/>
      <c r="FN140" s="58"/>
      <c r="FO140" s="58"/>
      <c r="FP140" s="58"/>
      <c r="FQ140" s="58"/>
      <c r="FR140" s="58"/>
      <c r="FS140" s="58"/>
      <c r="FT140" s="58"/>
      <c r="FU140" s="58"/>
      <c r="FV140" s="58"/>
      <c r="FW140" s="58"/>
      <c r="FX140" s="58"/>
      <c r="FY140" s="58"/>
      <c r="FZ140" s="58"/>
      <c r="GA140" s="58"/>
      <c r="GB140" s="58"/>
      <c r="GC140" s="58"/>
      <c r="GD140" s="58"/>
      <c r="GE140" s="58"/>
      <c r="GF140" s="58"/>
      <c r="GG140" s="58"/>
      <c r="GH140" s="58"/>
      <c r="GI140" s="58"/>
      <c r="GJ140" s="58"/>
      <c r="GK140" s="58"/>
      <c r="GL140" s="58"/>
      <c r="GM140" s="58"/>
      <c r="GN140" s="58"/>
      <c r="GO140" s="58"/>
      <c r="GP140" s="58"/>
      <c r="GQ140" s="58"/>
      <c r="GR140" s="58"/>
      <c r="GS140" s="58"/>
      <c r="GT140" s="58"/>
      <c r="GU140" s="58"/>
      <c r="GV140" s="58"/>
      <c r="GW140" s="58"/>
      <c r="GX140" s="58"/>
      <c r="GY140" s="58"/>
      <c r="GZ140" s="58"/>
      <c r="HA140" s="58"/>
      <c r="HB140" s="58"/>
      <c r="HC140" s="58"/>
      <c r="HD140" s="58"/>
      <c r="HE140" s="58"/>
      <c r="HF140" s="58"/>
      <c r="HG140" s="58"/>
      <c r="HH140" s="58"/>
      <c r="HI140" s="58"/>
      <c r="HJ140" s="58"/>
      <c r="HK140" s="58"/>
      <c r="HL140" s="58"/>
      <c r="HM140" s="58"/>
      <c r="HN140" s="58"/>
      <c r="HO140" s="58"/>
      <c r="HP140" s="58"/>
      <c r="HQ140" s="58"/>
      <c r="HR140" s="58"/>
      <c r="HS140" s="58"/>
      <c r="HT140" s="58"/>
      <c r="HU140" s="58"/>
      <c r="HV140" s="58"/>
      <c r="HW140" s="58"/>
      <c r="HX140" s="58"/>
      <c r="HY140" s="58"/>
      <c r="HZ140" s="58"/>
      <c r="IA140" s="58"/>
      <c r="IB140" s="58"/>
      <c r="IC140" s="58"/>
      <c r="ID140" s="58"/>
      <c r="IE140" s="58"/>
      <c r="IF140" s="58"/>
      <c r="IG140" s="58"/>
      <c r="IH140" s="58"/>
      <c r="II140" s="58"/>
      <c r="IJ140" s="58"/>
      <c r="IK140" s="58"/>
      <c r="IL140" s="58"/>
      <c r="IM140" s="58"/>
      <c r="IN140" s="58"/>
      <c r="IO140" s="58"/>
      <c r="IP140" s="58"/>
      <c r="IQ140" s="58"/>
      <c r="IR140" s="58"/>
      <c r="IS140" s="58"/>
      <c r="IT140" s="58"/>
      <c r="IU140" s="58"/>
      <c r="IV140" s="58"/>
      <c r="IW140" s="58"/>
      <c r="IX140" s="58"/>
      <c r="IY140" s="58"/>
      <c r="IZ140" s="58"/>
      <c r="JA140" s="58"/>
      <c r="JB140" s="58"/>
      <c r="JC140" s="58"/>
      <c r="JD140" s="58"/>
      <c r="JE140" s="58"/>
      <c r="JF140" s="58"/>
      <c r="JG140" s="58"/>
      <c r="JH140" s="58"/>
      <c r="JI140" s="62"/>
    </row>
    <row r="141" spans="1:269" s="138" customFormat="1" ht="15" customHeight="1" x14ac:dyDescent="0.25">
      <c r="A141" s="133"/>
      <c r="B141" s="159" t="s">
        <v>237</v>
      </c>
      <c r="C141" s="82"/>
      <c r="D141" s="82"/>
      <c r="E141" s="83"/>
      <c r="F141" s="30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217"/>
      <c r="AH141" s="217"/>
      <c r="AI141" s="121"/>
      <c r="AJ141" s="121"/>
      <c r="AK141" s="121"/>
      <c r="AL141" s="121"/>
      <c r="AM141" s="121"/>
      <c r="AN141" s="121"/>
      <c r="AO141" s="121"/>
      <c r="AP141" s="121"/>
      <c r="AQ141" s="121"/>
      <c r="AR141" s="121"/>
      <c r="AS141" s="121"/>
      <c r="AT141" s="121"/>
      <c r="AU141" s="121"/>
      <c r="AV141" s="121"/>
      <c r="AW141" s="121"/>
      <c r="AX141" s="121"/>
      <c r="AY141" s="121"/>
      <c r="AZ141" s="121"/>
      <c r="BA141" s="217"/>
      <c r="BB141" s="217"/>
      <c r="BC141" s="121"/>
      <c r="BD141" s="121"/>
      <c r="BE141" s="121"/>
      <c r="BF141" s="121"/>
      <c r="BG141" s="121"/>
      <c r="BH141" s="121"/>
      <c r="BI141" s="121"/>
      <c r="BJ141" s="121"/>
      <c r="BK141" s="121"/>
      <c r="BL141" s="121"/>
      <c r="BM141" s="121"/>
      <c r="BN141" s="121"/>
      <c r="BO141" s="121"/>
      <c r="BP141" s="121"/>
      <c r="BQ141" s="121"/>
      <c r="BR141" s="58"/>
      <c r="BS141" s="217"/>
      <c r="BT141" s="217"/>
      <c r="BU141" s="58"/>
      <c r="BV141" s="58"/>
      <c r="BW141" s="58"/>
      <c r="BX141" s="58"/>
      <c r="BY141" s="58"/>
      <c r="BZ141" s="58"/>
      <c r="CA141" s="58"/>
      <c r="CB141" s="58"/>
      <c r="CC141" s="58"/>
      <c r="CD141" s="58"/>
      <c r="CE141" s="58"/>
      <c r="CF141" s="58"/>
      <c r="CG141" s="58"/>
      <c r="CH141" s="58"/>
      <c r="CI141" s="217"/>
      <c r="CJ141" s="217"/>
      <c r="CK141" s="58"/>
      <c r="CL141" s="58"/>
      <c r="CM141" s="58"/>
      <c r="CN141" s="58"/>
      <c r="CO141" s="58"/>
      <c r="CP141" s="58"/>
      <c r="CQ141" s="58"/>
      <c r="CR141" s="58"/>
      <c r="CS141" s="58"/>
      <c r="CT141" s="58"/>
      <c r="CU141" s="58"/>
      <c r="CV141" s="58"/>
      <c r="CW141" s="217"/>
      <c r="CX141" s="217"/>
      <c r="CY141" s="58"/>
      <c r="CZ141" s="58"/>
      <c r="DA141" s="58"/>
      <c r="DB141" s="58"/>
      <c r="DC141" s="58"/>
      <c r="DD141" s="58"/>
      <c r="DE141" s="58"/>
      <c r="DF141" s="58"/>
      <c r="DG141" s="58"/>
      <c r="DH141" s="58"/>
      <c r="DI141" s="217"/>
      <c r="DJ141" s="217"/>
      <c r="DK141" s="58"/>
      <c r="DL141" s="58"/>
      <c r="DM141" s="58"/>
      <c r="DN141" s="58"/>
      <c r="DO141" s="58"/>
      <c r="DP141" s="58"/>
      <c r="DQ141" s="58"/>
      <c r="DR141" s="58"/>
      <c r="DS141" s="217"/>
      <c r="DT141" s="217"/>
      <c r="DU141" s="58"/>
      <c r="DV141" s="58"/>
      <c r="DW141" s="58"/>
      <c r="DX141" s="58"/>
      <c r="DY141" s="58"/>
      <c r="DZ141" s="58"/>
      <c r="EA141" s="217"/>
      <c r="EB141" s="217"/>
      <c r="EC141" s="58"/>
      <c r="ED141" s="58"/>
      <c r="EE141" s="58"/>
      <c r="EF141" s="58"/>
      <c r="EG141" s="217"/>
      <c r="EH141" s="217"/>
      <c r="EI141" s="58"/>
      <c r="EJ141" s="217"/>
      <c r="EK141" s="217"/>
      <c r="EL141" s="217"/>
      <c r="EM141" s="217"/>
      <c r="EN141" s="58"/>
      <c r="EO141" s="58"/>
      <c r="EP141" s="58"/>
      <c r="EQ141" s="58"/>
      <c r="ER141" s="58"/>
      <c r="ES141" s="58"/>
      <c r="ET141" s="58"/>
      <c r="EU141" s="58"/>
      <c r="EV141" s="58"/>
      <c r="EW141" s="58"/>
      <c r="EX141" s="58"/>
      <c r="EY141" s="58"/>
      <c r="EZ141" s="58"/>
      <c r="FA141" s="58"/>
      <c r="FB141" s="58"/>
      <c r="FC141" s="58"/>
      <c r="FD141" s="58"/>
      <c r="FE141" s="58"/>
      <c r="FF141" s="58"/>
      <c r="FG141" s="58"/>
      <c r="FH141" s="58"/>
      <c r="FI141" s="58"/>
      <c r="FJ141" s="58"/>
      <c r="FK141" s="58"/>
      <c r="FL141" s="58"/>
      <c r="FM141" s="58"/>
      <c r="FN141" s="58"/>
      <c r="FO141" s="58"/>
      <c r="FP141" s="58"/>
      <c r="FQ141" s="58"/>
      <c r="FR141" s="58"/>
      <c r="FS141" s="58"/>
      <c r="FT141" s="58"/>
      <c r="FU141" s="58"/>
      <c r="FV141" s="58"/>
      <c r="FW141" s="58"/>
      <c r="FX141" s="58"/>
      <c r="FY141" s="58"/>
      <c r="FZ141" s="58"/>
      <c r="GA141" s="58"/>
      <c r="GB141" s="58"/>
      <c r="GC141" s="58"/>
      <c r="GD141" s="58"/>
      <c r="GE141" s="58"/>
      <c r="GF141" s="58"/>
      <c r="GG141" s="58"/>
      <c r="GH141" s="58"/>
      <c r="GI141" s="58"/>
      <c r="GJ141" s="58"/>
      <c r="GK141" s="58"/>
      <c r="GL141" s="58"/>
      <c r="GM141" s="58"/>
      <c r="GN141" s="58"/>
      <c r="GO141" s="58"/>
      <c r="GP141" s="58"/>
      <c r="GQ141" s="58"/>
      <c r="GR141" s="58"/>
      <c r="GS141" s="58"/>
      <c r="GT141" s="58"/>
      <c r="GU141" s="58"/>
      <c r="GV141" s="58"/>
      <c r="GW141" s="58"/>
      <c r="GX141" s="58"/>
      <c r="GY141" s="58"/>
      <c r="GZ141" s="58"/>
      <c r="HA141" s="58"/>
      <c r="HB141" s="58"/>
      <c r="HC141" s="58"/>
      <c r="HD141" s="58"/>
      <c r="HE141" s="58"/>
      <c r="HF141" s="58"/>
      <c r="HG141" s="58"/>
      <c r="HH141" s="58"/>
      <c r="HI141" s="58"/>
      <c r="HJ141" s="58"/>
      <c r="HK141" s="58"/>
      <c r="HL141" s="58"/>
      <c r="HM141" s="58"/>
      <c r="HN141" s="58"/>
      <c r="HO141" s="58"/>
      <c r="HP141" s="58"/>
      <c r="HQ141" s="58"/>
      <c r="HR141" s="58"/>
      <c r="HS141" s="58"/>
      <c r="HT141" s="58"/>
      <c r="HU141" s="58"/>
      <c r="HV141" s="58"/>
      <c r="HW141" s="58"/>
      <c r="HX141" s="58"/>
      <c r="HY141" s="58"/>
      <c r="HZ141" s="58"/>
      <c r="IA141" s="58"/>
      <c r="IB141" s="58"/>
      <c r="IC141" s="58"/>
      <c r="ID141" s="58"/>
      <c r="IE141" s="58"/>
      <c r="IF141" s="58"/>
      <c r="IG141" s="58"/>
      <c r="IH141" s="58"/>
      <c r="II141" s="58"/>
      <c r="IJ141" s="58"/>
      <c r="IK141" s="58"/>
      <c r="IL141" s="58"/>
      <c r="IM141" s="58"/>
      <c r="IN141" s="58"/>
      <c r="IO141" s="58"/>
      <c r="IP141" s="58"/>
      <c r="IQ141" s="58"/>
      <c r="IR141" s="58"/>
      <c r="IS141" s="58"/>
      <c r="IT141" s="58"/>
      <c r="IU141" s="58"/>
      <c r="IV141" s="58"/>
      <c r="IW141" s="58"/>
      <c r="IX141" s="58"/>
      <c r="IY141" s="58"/>
      <c r="IZ141" s="58"/>
      <c r="JA141" s="58"/>
      <c r="JB141" s="58"/>
      <c r="JC141" s="58"/>
      <c r="JD141" s="58"/>
      <c r="JE141" s="58"/>
      <c r="JF141" s="58"/>
      <c r="JG141" s="58"/>
      <c r="JH141" s="58"/>
      <c r="JI141" s="62"/>
    </row>
    <row r="142" spans="1:269" s="138" customFormat="1" ht="15" customHeight="1" x14ac:dyDescent="0.25">
      <c r="A142" s="133"/>
      <c r="B142" s="159" t="s">
        <v>238</v>
      </c>
      <c r="C142" s="82"/>
      <c r="D142" s="82"/>
      <c r="E142" s="83"/>
      <c r="F142" s="30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217"/>
      <c r="AH142" s="217"/>
      <c r="AI142" s="121"/>
      <c r="AJ142" s="121"/>
      <c r="AK142" s="121"/>
      <c r="AL142" s="121"/>
      <c r="AM142" s="121"/>
      <c r="AN142" s="121"/>
      <c r="AO142" s="121"/>
      <c r="AP142" s="121"/>
      <c r="AQ142" s="121"/>
      <c r="AR142" s="121"/>
      <c r="AS142" s="121"/>
      <c r="AT142" s="121"/>
      <c r="AU142" s="121"/>
      <c r="AV142" s="121"/>
      <c r="AW142" s="121"/>
      <c r="AX142" s="121"/>
      <c r="AY142" s="121"/>
      <c r="AZ142" s="121"/>
      <c r="BA142" s="217"/>
      <c r="BB142" s="217"/>
      <c r="BC142" s="121"/>
      <c r="BD142" s="121"/>
      <c r="BE142" s="121"/>
      <c r="BF142" s="121"/>
      <c r="BG142" s="121"/>
      <c r="BH142" s="121"/>
      <c r="BI142" s="121"/>
      <c r="BJ142" s="121"/>
      <c r="BK142" s="121"/>
      <c r="BL142" s="121"/>
      <c r="BM142" s="121"/>
      <c r="BN142" s="121"/>
      <c r="BO142" s="121"/>
      <c r="BP142" s="121"/>
      <c r="BQ142" s="121"/>
      <c r="BR142" s="58"/>
      <c r="BS142" s="217"/>
      <c r="BT142" s="217"/>
      <c r="BU142" s="58"/>
      <c r="BV142" s="58"/>
      <c r="BW142" s="58"/>
      <c r="BX142" s="58"/>
      <c r="BY142" s="58"/>
      <c r="BZ142" s="58"/>
      <c r="CA142" s="58"/>
      <c r="CB142" s="58"/>
      <c r="CC142" s="58"/>
      <c r="CD142" s="58"/>
      <c r="CE142" s="58"/>
      <c r="CF142" s="58"/>
      <c r="CG142" s="58"/>
      <c r="CH142" s="58"/>
      <c r="CI142" s="217"/>
      <c r="CJ142" s="217"/>
      <c r="CK142" s="58"/>
      <c r="CL142" s="58"/>
      <c r="CM142" s="58"/>
      <c r="CN142" s="58"/>
      <c r="CO142" s="58"/>
      <c r="CP142" s="58"/>
      <c r="CQ142" s="58"/>
      <c r="CR142" s="58"/>
      <c r="CS142" s="58"/>
      <c r="CT142" s="58"/>
      <c r="CU142" s="58"/>
      <c r="CV142" s="58"/>
      <c r="CW142" s="217"/>
      <c r="CX142" s="217"/>
      <c r="CY142" s="58"/>
      <c r="CZ142" s="58"/>
      <c r="DA142" s="58"/>
      <c r="DB142" s="58"/>
      <c r="DC142" s="58"/>
      <c r="DD142" s="58"/>
      <c r="DE142" s="58"/>
      <c r="DF142" s="58"/>
      <c r="DG142" s="58"/>
      <c r="DH142" s="58"/>
      <c r="DI142" s="217"/>
      <c r="DJ142" s="217"/>
      <c r="DK142" s="58"/>
      <c r="DL142" s="58"/>
      <c r="DM142" s="58"/>
      <c r="DN142" s="58"/>
      <c r="DO142" s="58"/>
      <c r="DP142" s="58"/>
      <c r="DQ142" s="58"/>
      <c r="DR142" s="58"/>
      <c r="DS142" s="217"/>
      <c r="DT142" s="217"/>
      <c r="DU142" s="58"/>
      <c r="DV142" s="58"/>
      <c r="DW142" s="58"/>
      <c r="DX142" s="58"/>
      <c r="DY142" s="58"/>
      <c r="DZ142" s="58"/>
      <c r="EA142" s="217"/>
      <c r="EB142" s="217"/>
      <c r="EC142" s="58"/>
      <c r="ED142" s="58"/>
      <c r="EE142" s="58"/>
      <c r="EF142" s="58"/>
      <c r="EG142" s="217"/>
      <c r="EH142" s="217"/>
      <c r="EI142" s="58"/>
      <c r="EJ142" s="217"/>
      <c r="EK142" s="217"/>
      <c r="EL142" s="217"/>
      <c r="EM142" s="217"/>
      <c r="EN142" s="58"/>
      <c r="EO142" s="58"/>
      <c r="EP142" s="58"/>
      <c r="EQ142" s="58"/>
      <c r="ER142" s="58"/>
      <c r="ES142" s="58"/>
      <c r="ET142" s="58"/>
      <c r="EU142" s="58"/>
      <c r="EV142" s="58"/>
      <c r="EW142" s="58"/>
      <c r="EX142" s="58"/>
      <c r="EY142" s="58"/>
      <c r="EZ142" s="58"/>
      <c r="FA142" s="58"/>
      <c r="FB142" s="58"/>
      <c r="FC142" s="58"/>
      <c r="FD142" s="58"/>
      <c r="FE142" s="58"/>
      <c r="FF142" s="58"/>
      <c r="FG142" s="58"/>
      <c r="FH142" s="58"/>
      <c r="FI142" s="58"/>
      <c r="FJ142" s="58"/>
      <c r="FK142" s="58"/>
      <c r="FL142" s="58"/>
      <c r="FM142" s="58"/>
      <c r="FN142" s="58"/>
      <c r="FO142" s="58"/>
      <c r="FP142" s="58"/>
      <c r="FQ142" s="58"/>
      <c r="FR142" s="58"/>
      <c r="FS142" s="58"/>
      <c r="FT142" s="58"/>
      <c r="FU142" s="58"/>
      <c r="FV142" s="58"/>
      <c r="FW142" s="58"/>
      <c r="FX142" s="58"/>
      <c r="FY142" s="58"/>
      <c r="FZ142" s="58"/>
      <c r="GA142" s="58"/>
      <c r="GB142" s="58"/>
      <c r="GC142" s="58"/>
      <c r="GD142" s="58"/>
      <c r="GE142" s="58"/>
      <c r="GF142" s="58"/>
      <c r="GG142" s="58"/>
      <c r="GH142" s="58"/>
      <c r="GI142" s="58"/>
      <c r="GJ142" s="58"/>
      <c r="GK142" s="58"/>
      <c r="GL142" s="58"/>
      <c r="GM142" s="58"/>
      <c r="GN142" s="58"/>
      <c r="GO142" s="58"/>
      <c r="GP142" s="58"/>
      <c r="GQ142" s="58"/>
      <c r="GR142" s="58"/>
      <c r="GS142" s="58"/>
      <c r="GT142" s="58"/>
      <c r="GU142" s="58"/>
      <c r="GV142" s="58"/>
      <c r="GW142" s="58"/>
      <c r="GX142" s="58"/>
      <c r="GY142" s="58"/>
      <c r="GZ142" s="58"/>
      <c r="HA142" s="58"/>
      <c r="HB142" s="58"/>
      <c r="HC142" s="58"/>
      <c r="HD142" s="58"/>
      <c r="HE142" s="58"/>
      <c r="HF142" s="58"/>
      <c r="HG142" s="58"/>
      <c r="HH142" s="58"/>
      <c r="HI142" s="58"/>
      <c r="HJ142" s="58"/>
      <c r="HK142" s="58"/>
      <c r="HL142" s="58"/>
      <c r="HM142" s="58"/>
      <c r="HN142" s="58"/>
      <c r="HO142" s="58"/>
      <c r="HP142" s="58"/>
      <c r="HQ142" s="58"/>
      <c r="HR142" s="58"/>
      <c r="HS142" s="58"/>
      <c r="HT142" s="58"/>
      <c r="HU142" s="58"/>
      <c r="HV142" s="58"/>
      <c r="HW142" s="58"/>
      <c r="HX142" s="58"/>
      <c r="HY142" s="58"/>
      <c r="HZ142" s="58"/>
      <c r="IA142" s="58"/>
      <c r="IB142" s="58"/>
      <c r="IC142" s="58"/>
      <c r="ID142" s="58"/>
      <c r="IE142" s="58"/>
      <c r="IF142" s="58"/>
      <c r="IG142" s="58"/>
      <c r="IH142" s="58"/>
      <c r="II142" s="58"/>
      <c r="IJ142" s="58"/>
      <c r="IK142" s="58"/>
      <c r="IL142" s="58"/>
      <c r="IM142" s="58"/>
      <c r="IN142" s="58"/>
      <c r="IO142" s="58"/>
      <c r="IP142" s="58"/>
      <c r="IQ142" s="58"/>
      <c r="IR142" s="58"/>
      <c r="IS142" s="58"/>
      <c r="IT142" s="58"/>
      <c r="IU142" s="58"/>
      <c r="IV142" s="58"/>
      <c r="IW142" s="58"/>
      <c r="IX142" s="58"/>
      <c r="IY142" s="58"/>
      <c r="IZ142" s="58"/>
      <c r="JA142" s="58"/>
      <c r="JB142" s="58"/>
      <c r="JC142" s="58"/>
      <c r="JD142" s="58"/>
      <c r="JE142" s="58"/>
      <c r="JF142" s="58"/>
      <c r="JG142" s="58"/>
      <c r="JH142" s="58"/>
      <c r="JI142" s="62"/>
    </row>
    <row r="143" spans="1:269" s="138" customFormat="1" ht="15" customHeight="1" x14ac:dyDescent="0.25">
      <c r="A143" s="133"/>
      <c r="B143" s="300" t="s">
        <v>635</v>
      </c>
      <c r="C143" s="163"/>
      <c r="D143" s="163"/>
      <c r="E143" s="164"/>
      <c r="F143" s="802">
        <f>MAX(F144:F146)</f>
        <v>0</v>
      </c>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217"/>
      <c r="AH143" s="217"/>
      <c r="AI143" s="121"/>
      <c r="AJ143" s="121"/>
      <c r="AK143" s="121"/>
      <c r="AL143" s="121"/>
      <c r="AM143" s="121"/>
      <c r="AN143" s="121"/>
      <c r="AO143" s="121"/>
      <c r="AP143" s="121"/>
      <c r="AQ143" s="121"/>
      <c r="AR143" s="121"/>
      <c r="AS143" s="121"/>
      <c r="AT143" s="121"/>
      <c r="AU143" s="121"/>
      <c r="AV143" s="121"/>
      <c r="AW143" s="121"/>
      <c r="AX143" s="121"/>
      <c r="AY143" s="121"/>
      <c r="AZ143" s="121"/>
      <c r="BA143" s="217"/>
      <c r="BB143" s="217"/>
      <c r="BC143" s="121"/>
      <c r="BD143" s="121"/>
      <c r="BE143" s="121"/>
      <c r="BF143" s="121"/>
      <c r="BG143" s="121"/>
      <c r="BH143" s="121"/>
      <c r="BI143" s="121"/>
      <c r="BJ143" s="121"/>
      <c r="BK143" s="121"/>
      <c r="BL143" s="121"/>
      <c r="BM143" s="121"/>
      <c r="BN143" s="121"/>
      <c r="BO143" s="121"/>
      <c r="BP143" s="121"/>
      <c r="BQ143" s="121"/>
      <c r="BR143" s="58"/>
      <c r="BS143" s="217"/>
      <c r="BT143" s="217"/>
      <c r="BU143" s="58"/>
      <c r="BV143" s="58"/>
      <c r="BW143" s="58"/>
      <c r="BX143" s="58"/>
      <c r="BY143" s="58"/>
      <c r="BZ143" s="58"/>
      <c r="CA143" s="58"/>
      <c r="CB143" s="58"/>
      <c r="CC143" s="58"/>
      <c r="CD143" s="58"/>
      <c r="CE143" s="58"/>
      <c r="CF143" s="58"/>
      <c r="CG143" s="58"/>
      <c r="CH143" s="58"/>
      <c r="CI143" s="217"/>
      <c r="CJ143" s="217"/>
      <c r="CK143" s="58"/>
      <c r="CL143" s="58"/>
      <c r="CM143" s="58"/>
      <c r="CN143" s="58"/>
      <c r="CO143" s="58"/>
      <c r="CP143" s="58"/>
      <c r="CQ143" s="58"/>
      <c r="CR143" s="58"/>
      <c r="CS143" s="58"/>
      <c r="CT143" s="58"/>
      <c r="CU143" s="58"/>
      <c r="CV143" s="58"/>
      <c r="CW143" s="217"/>
      <c r="CX143" s="217"/>
      <c r="CY143" s="58"/>
      <c r="CZ143" s="58"/>
      <c r="DA143" s="58"/>
      <c r="DB143" s="58"/>
      <c r="DC143" s="58"/>
      <c r="DD143" s="58"/>
      <c r="DE143" s="58"/>
      <c r="DF143" s="58"/>
      <c r="DG143" s="58"/>
      <c r="DH143" s="58"/>
      <c r="DI143" s="217"/>
      <c r="DJ143" s="217"/>
      <c r="DK143" s="58"/>
      <c r="DL143" s="58"/>
      <c r="DM143" s="58"/>
      <c r="DN143" s="58"/>
      <c r="DO143" s="58"/>
      <c r="DP143" s="58"/>
      <c r="DQ143" s="58"/>
      <c r="DR143" s="58"/>
      <c r="DS143" s="217"/>
      <c r="DT143" s="217"/>
      <c r="DU143" s="58"/>
      <c r="DV143" s="58"/>
      <c r="DW143" s="58"/>
      <c r="DX143" s="58"/>
      <c r="DY143" s="58"/>
      <c r="DZ143" s="58"/>
      <c r="EA143" s="217"/>
      <c r="EB143" s="217"/>
      <c r="EC143" s="58"/>
      <c r="ED143" s="58"/>
      <c r="EE143" s="58"/>
      <c r="EF143" s="58"/>
      <c r="EG143" s="217"/>
      <c r="EH143" s="217"/>
      <c r="EI143" s="58"/>
      <c r="EJ143" s="217"/>
      <c r="EK143" s="217"/>
      <c r="EL143" s="217"/>
      <c r="EM143" s="217"/>
      <c r="EN143" s="58"/>
      <c r="EO143" s="58"/>
      <c r="EP143" s="58"/>
      <c r="EQ143" s="58"/>
      <c r="ER143" s="58"/>
      <c r="ES143" s="58"/>
      <c r="ET143" s="58"/>
      <c r="EU143" s="58"/>
      <c r="EV143" s="58"/>
      <c r="EW143" s="58"/>
      <c r="EX143" s="58"/>
      <c r="EY143" s="58"/>
      <c r="EZ143" s="58"/>
      <c r="FA143" s="58"/>
      <c r="FB143" s="58"/>
      <c r="FC143" s="58"/>
      <c r="FD143" s="58"/>
      <c r="FE143" s="58"/>
      <c r="FF143" s="58"/>
      <c r="FG143" s="58"/>
      <c r="FH143" s="58"/>
      <c r="FI143" s="58"/>
      <c r="FJ143" s="58"/>
      <c r="FK143" s="58"/>
      <c r="FL143" s="58"/>
      <c r="FM143" s="58"/>
      <c r="FN143" s="58"/>
      <c r="FO143" s="58"/>
      <c r="FP143" s="58"/>
      <c r="FQ143" s="58"/>
      <c r="FR143" s="58"/>
      <c r="FS143" s="58"/>
      <c r="FT143" s="58"/>
      <c r="FU143" s="58"/>
      <c r="FV143" s="58"/>
      <c r="FW143" s="58"/>
      <c r="FX143" s="58"/>
      <c r="FY143" s="58"/>
      <c r="FZ143" s="58"/>
      <c r="GA143" s="58"/>
      <c r="GB143" s="58"/>
      <c r="GC143" s="58"/>
      <c r="GD143" s="58"/>
      <c r="GE143" s="58"/>
      <c r="GF143" s="58"/>
      <c r="GG143" s="58"/>
      <c r="GH143" s="58"/>
      <c r="GI143" s="58"/>
      <c r="GJ143" s="58"/>
      <c r="GK143" s="58"/>
      <c r="GL143" s="58"/>
      <c r="GM143" s="58"/>
      <c r="GN143" s="58"/>
      <c r="GO143" s="58"/>
      <c r="GP143" s="58"/>
      <c r="GQ143" s="58"/>
      <c r="GR143" s="58"/>
      <c r="GS143" s="58"/>
      <c r="GT143" s="58"/>
      <c r="GU143" s="58"/>
      <c r="GV143" s="58"/>
      <c r="GW143" s="58"/>
      <c r="GX143" s="58"/>
      <c r="GY143" s="58"/>
      <c r="GZ143" s="58"/>
      <c r="HA143" s="58"/>
      <c r="HB143" s="58"/>
      <c r="HC143" s="58"/>
      <c r="HD143" s="58"/>
      <c r="HE143" s="58"/>
      <c r="HF143" s="58"/>
      <c r="HG143" s="58"/>
      <c r="HH143" s="58"/>
      <c r="HI143" s="58"/>
      <c r="HJ143" s="58"/>
      <c r="HK143" s="58"/>
      <c r="HL143" s="58"/>
      <c r="HM143" s="58"/>
      <c r="HN143" s="58"/>
      <c r="HO143" s="58"/>
      <c r="HP143" s="58"/>
      <c r="HQ143" s="58"/>
      <c r="HR143" s="58"/>
      <c r="HS143" s="58"/>
      <c r="HT143" s="58"/>
      <c r="HU143" s="58"/>
      <c r="HV143" s="58"/>
      <c r="HW143" s="58"/>
      <c r="HX143" s="58"/>
      <c r="HY143" s="58"/>
      <c r="HZ143" s="58"/>
      <c r="IA143" s="58"/>
      <c r="IB143" s="58"/>
      <c r="IC143" s="58"/>
      <c r="ID143" s="58"/>
      <c r="IE143" s="58"/>
      <c r="IF143" s="58"/>
      <c r="IG143" s="58"/>
      <c r="IH143" s="58"/>
      <c r="II143" s="58"/>
      <c r="IJ143" s="58"/>
      <c r="IK143" s="58"/>
      <c r="IL143" s="58"/>
      <c r="IM143" s="58"/>
      <c r="IN143" s="58"/>
      <c r="IO143" s="58"/>
      <c r="IP143" s="58"/>
      <c r="IQ143" s="58"/>
      <c r="IR143" s="58"/>
      <c r="IS143" s="58"/>
      <c r="IT143" s="58"/>
      <c r="IU143" s="58"/>
      <c r="IV143" s="58"/>
      <c r="IW143" s="58"/>
      <c r="IX143" s="58"/>
      <c r="IY143" s="58"/>
      <c r="IZ143" s="58"/>
      <c r="JA143" s="58"/>
      <c r="JB143" s="58"/>
      <c r="JC143" s="58"/>
      <c r="JD143" s="58"/>
      <c r="JE143" s="58"/>
      <c r="JF143" s="58"/>
      <c r="JG143" s="58"/>
      <c r="JH143" s="58"/>
      <c r="JI143" s="62"/>
    </row>
    <row r="144" spans="1:269" s="138" customFormat="1" ht="15" customHeight="1" x14ac:dyDescent="0.25">
      <c r="A144" s="133"/>
      <c r="B144" s="159" t="s">
        <v>236</v>
      </c>
      <c r="C144" s="82"/>
      <c r="D144" s="82"/>
      <c r="E144" s="83"/>
      <c r="F144" s="30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c r="AE144" s="121"/>
      <c r="AF144" s="121"/>
      <c r="AG144" s="217"/>
      <c r="AH144" s="217"/>
      <c r="AI144" s="121"/>
      <c r="AJ144" s="121"/>
      <c r="AK144" s="121"/>
      <c r="AL144" s="121"/>
      <c r="AM144" s="121"/>
      <c r="AN144" s="121"/>
      <c r="AO144" s="121"/>
      <c r="AP144" s="121"/>
      <c r="AQ144" s="121"/>
      <c r="AR144" s="121"/>
      <c r="AS144" s="121"/>
      <c r="AT144" s="121"/>
      <c r="AU144" s="121"/>
      <c r="AV144" s="121"/>
      <c r="AW144" s="121"/>
      <c r="AX144" s="121"/>
      <c r="AY144" s="121"/>
      <c r="AZ144" s="121"/>
      <c r="BA144" s="217"/>
      <c r="BB144" s="217"/>
      <c r="BC144" s="121"/>
      <c r="BD144" s="121"/>
      <c r="BE144" s="121"/>
      <c r="BF144" s="121"/>
      <c r="BG144" s="121"/>
      <c r="BH144" s="121"/>
      <c r="BI144" s="121"/>
      <c r="BJ144" s="121"/>
      <c r="BK144" s="121"/>
      <c r="BL144" s="121"/>
      <c r="BM144" s="121"/>
      <c r="BN144" s="121"/>
      <c r="BO144" s="121"/>
      <c r="BP144" s="121"/>
      <c r="BQ144" s="121"/>
      <c r="BR144" s="58"/>
      <c r="BS144" s="217"/>
      <c r="BT144" s="217"/>
      <c r="BU144" s="58"/>
      <c r="BV144" s="58"/>
      <c r="BW144" s="58"/>
      <c r="BX144" s="58"/>
      <c r="BY144" s="58"/>
      <c r="BZ144" s="58"/>
      <c r="CA144" s="58"/>
      <c r="CB144" s="58"/>
      <c r="CC144" s="58"/>
      <c r="CD144" s="58"/>
      <c r="CE144" s="58"/>
      <c r="CF144" s="58"/>
      <c r="CG144" s="58"/>
      <c r="CH144" s="58"/>
      <c r="CI144" s="217"/>
      <c r="CJ144" s="217"/>
      <c r="CK144" s="58"/>
      <c r="CL144" s="58"/>
      <c r="CM144" s="58"/>
      <c r="CN144" s="58"/>
      <c r="CO144" s="58"/>
      <c r="CP144" s="58"/>
      <c r="CQ144" s="58"/>
      <c r="CR144" s="58"/>
      <c r="CS144" s="58"/>
      <c r="CT144" s="58"/>
      <c r="CU144" s="58"/>
      <c r="CV144" s="58"/>
      <c r="CW144" s="217"/>
      <c r="CX144" s="217"/>
      <c r="CY144" s="58"/>
      <c r="CZ144" s="58"/>
      <c r="DA144" s="58"/>
      <c r="DB144" s="58"/>
      <c r="DC144" s="58"/>
      <c r="DD144" s="58"/>
      <c r="DE144" s="58"/>
      <c r="DF144" s="58"/>
      <c r="DG144" s="58"/>
      <c r="DH144" s="58"/>
      <c r="DI144" s="217"/>
      <c r="DJ144" s="217"/>
      <c r="DK144" s="58"/>
      <c r="DL144" s="58"/>
      <c r="DM144" s="58"/>
      <c r="DN144" s="58"/>
      <c r="DO144" s="58"/>
      <c r="DP144" s="58"/>
      <c r="DQ144" s="58"/>
      <c r="DR144" s="58"/>
      <c r="DS144" s="217"/>
      <c r="DT144" s="217"/>
      <c r="DU144" s="58"/>
      <c r="DV144" s="58"/>
      <c r="DW144" s="58"/>
      <c r="DX144" s="58"/>
      <c r="DY144" s="58"/>
      <c r="DZ144" s="58"/>
      <c r="EA144" s="217"/>
      <c r="EB144" s="217"/>
      <c r="EC144" s="58"/>
      <c r="ED144" s="58"/>
      <c r="EE144" s="58"/>
      <c r="EF144" s="58"/>
      <c r="EG144" s="217"/>
      <c r="EH144" s="217"/>
      <c r="EI144" s="58"/>
      <c r="EJ144" s="217"/>
      <c r="EK144" s="217"/>
      <c r="EL144" s="217"/>
      <c r="EM144" s="217"/>
      <c r="EN144" s="58"/>
      <c r="EO144" s="58"/>
      <c r="EP144" s="58"/>
      <c r="EQ144" s="58"/>
      <c r="ER144" s="58"/>
      <c r="ES144" s="58"/>
      <c r="ET144" s="58"/>
      <c r="EU144" s="58"/>
      <c r="EV144" s="58"/>
      <c r="EW144" s="58"/>
      <c r="EX144" s="58"/>
      <c r="EY144" s="58"/>
      <c r="EZ144" s="58"/>
      <c r="FA144" s="58"/>
      <c r="FB144" s="58"/>
      <c r="FC144" s="58"/>
      <c r="FD144" s="58"/>
      <c r="FE144" s="58"/>
      <c r="FF144" s="58"/>
      <c r="FG144" s="58"/>
      <c r="FH144" s="58"/>
      <c r="FI144" s="58"/>
      <c r="FJ144" s="58"/>
      <c r="FK144" s="58"/>
      <c r="FL144" s="58"/>
      <c r="FM144" s="58"/>
      <c r="FN144" s="58"/>
      <c r="FO144" s="58"/>
      <c r="FP144" s="58"/>
      <c r="FQ144" s="58"/>
      <c r="FR144" s="58"/>
      <c r="FS144" s="58"/>
      <c r="FT144" s="58"/>
      <c r="FU144" s="58"/>
      <c r="FV144" s="58"/>
      <c r="FW144" s="58"/>
      <c r="FX144" s="58"/>
      <c r="FY144" s="58"/>
      <c r="FZ144" s="58"/>
      <c r="GA144" s="58"/>
      <c r="GB144" s="58"/>
      <c r="GC144" s="58"/>
      <c r="GD144" s="58"/>
      <c r="GE144" s="58"/>
      <c r="GF144" s="58"/>
      <c r="GG144" s="58"/>
      <c r="GH144" s="58"/>
      <c r="GI144" s="58"/>
      <c r="GJ144" s="58"/>
      <c r="GK144" s="58"/>
      <c r="GL144" s="58"/>
      <c r="GM144" s="58"/>
      <c r="GN144" s="58"/>
      <c r="GO144" s="58"/>
      <c r="GP144" s="58"/>
      <c r="GQ144" s="58"/>
      <c r="GR144" s="58"/>
      <c r="GS144" s="58"/>
      <c r="GT144" s="58"/>
      <c r="GU144" s="58"/>
      <c r="GV144" s="58"/>
      <c r="GW144" s="58"/>
      <c r="GX144" s="58"/>
      <c r="GY144" s="58"/>
      <c r="GZ144" s="58"/>
      <c r="HA144" s="58"/>
      <c r="HB144" s="58"/>
      <c r="HC144" s="58"/>
      <c r="HD144" s="58"/>
      <c r="HE144" s="58"/>
      <c r="HF144" s="58"/>
      <c r="HG144" s="58"/>
      <c r="HH144" s="58"/>
      <c r="HI144" s="58"/>
      <c r="HJ144" s="58"/>
      <c r="HK144" s="58"/>
      <c r="HL144" s="58"/>
      <c r="HM144" s="58"/>
      <c r="HN144" s="58"/>
      <c r="HO144" s="58"/>
      <c r="HP144" s="58"/>
      <c r="HQ144" s="58"/>
      <c r="HR144" s="58"/>
      <c r="HS144" s="58"/>
      <c r="HT144" s="58"/>
      <c r="HU144" s="58"/>
      <c r="HV144" s="58"/>
      <c r="HW144" s="58"/>
      <c r="HX144" s="58"/>
      <c r="HY144" s="58"/>
      <c r="HZ144" s="58"/>
      <c r="IA144" s="58"/>
      <c r="IB144" s="58"/>
      <c r="IC144" s="58"/>
      <c r="ID144" s="58"/>
      <c r="IE144" s="58"/>
      <c r="IF144" s="58"/>
      <c r="IG144" s="58"/>
      <c r="IH144" s="58"/>
      <c r="II144" s="58"/>
      <c r="IJ144" s="58"/>
      <c r="IK144" s="58"/>
      <c r="IL144" s="58"/>
      <c r="IM144" s="58"/>
      <c r="IN144" s="58"/>
      <c r="IO144" s="58"/>
      <c r="IP144" s="58"/>
      <c r="IQ144" s="58"/>
      <c r="IR144" s="58"/>
      <c r="IS144" s="58"/>
      <c r="IT144" s="58"/>
      <c r="IU144" s="58"/>
      <c r="IV144" s="58"/>
      <c r="IW144" s="58"/>
      <c r="IX144" s="58"/>
      <c r="IY144" s="58"/>
      <c r="IZ144" s="58"/>
      <c r="JA144" s="58"/>
      <c r="JB144" s="58"/>
      <c r="JC144" s="58"/>
      <c r="JD144" s="58"/>
      <c r="JE144" s="58"/>
      <c r="JF144" s="58"/>
      <c r="JG144" s="58"/>
      <c r="JH144" s="58"/>
      <c r="JI144" s="62"/>
    </row>
    <row r="145" spans="1:269" s="137" customFormat="1" ht="15" customHeight="1" x14ac:dyDescent="0.25">
      <c r="A145" s="124"/>
      <c r="B145" s="159" t="s">
        <v>237</v>
      </c>
      <c r="C145" s="82"/>
      <c r="D145" s="82"/>
      <c r="E145" s="83"/>
      <c r="F145" s="301"/>
      <c r="G145" s="126"/>
      <c r="H145" s="126"/>
      <c r="I145" s="126"/>
      <c r="J145" s="126"/>
      <c r="K145" s="121"/>
      <c r="L145" s="126"/>
      <c r="M145" s="126"/>
      <c r="N145" s="126"/>
      <c r="O145" s="126"/>
      <c r="P145" s="126"/>
      <c r="Q145" s="126"/>
      <c r="R145" s="126"/>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c r="AS145" s="126"/>
      <c r="AT145" s="126"/>
      <c r="AU145" s="126"/>
      <c r="AV145" s="126"/>
      <c r="AW145" s="126"/>
      <c r="AX145" s="126"/>
      <c r="AY145" s="126"/>
      <c r="AZ145" s="126"/>
      <c r="BA145" s="126"/>
      <c r="BB145" s="126"/>
      <c r="BC145" s="126"/>
      <c r="BD145" s="126"/>
      <c r="BE145" s="126"/>
      <c r="BF145" s="126"/>
      <c r="BG145" s="126"/>
      <c r="BH145" s="126"/>
      <c r="BI145" s="126"/>
      <c r="BJ145" s="126"/>
      <c r="BK145" s="126"/>
      <c r="BL145" s="126"/>
      <c r="BM145" s="126"/>
      <c r="BN145" s="126"/>
      <c r="BO145" s="126"/>
      <c r="BP145" s="126"/>
      <c r="BQ145" s="126"/>
      <c r="BR145" s="126"/>
      <c r="BS145" s="126"/>
      <c r="BT145" s="126"/>
      <c r="BU145" s="126"/>
      <c r="BV145" s="126"/>
      <c r="BW145" s="126"/>
      <c r="BX145" s="126"/>
      <c r="BY145" s="126"/>
      <c r="BZ145" s="126"/>
      <c r="CA145" s="126"/>
      <c r="CB145" s="126"/>
      <c r="CC145" s="126"/>
      <c r="CD145" s="126"/>
      <c r="CE145" s="126"/>
      <c r="CF145" s="126"/>
      <c r="CG145" s="126"/>
      <c r="CH145" s="126"/>
      <c r="CI145" s="126"/>
      <c r="CJ145" s="126"/>
      <c r="CK145" s="126"/>
      <c r="CL145" s="126"/>
      <c r="CM145" s="126"/>
      <c r="CN145" s="126"/>
      <c r="CO145" s="126"/>
      <c r="CP145" s="126"/>
      <c r="CQ145" s="126"/>
      <c r="CR145" s="126"/>
      <c r="CS145" s="126"/>
      <c r="CT145" s="126"/>
      <c r="CU145" s="126"/>
      <c r="CV145" s="126"/>
      <c r="CW145" s="126"/>
      <c r="CX145" s="126"/>
      <c r="CY145" s="126"/>
      <c r="CZ145" s="126"/>
      <c r="DA145" s="126"/>
      <c r="DB145" s="126"/>
      <c r="DC145" s="59"/>
      <c r="DD145" s="59"/>
      <c r="DE145" s="59"/>
      <c r="DF145" s="59"/>
      <c r="DG145" s="59"/>
      <c r="DH145" s="59"/>
      <c r="DI145" s="126"/>
      <c r="DJ145" s="126"/>
      <c r="DK145" s="59"/>
      <c r="DL145" s="59"/>
      <c r="DM145" s="59"/>
      <c r="DN145" s="59"/>
      <c r="DO145" s="59"/>
      <c r="DP145" s="59"/>
      <c r="DQ145" s="59"/>
      <c r="DR145" s="59"/>
      <c r="DS145" s="126"/>
      <c r="DT145" s="126"/>
      <c r="DU145" s="59"/>
      <c r="DV145" s="59"/>
      <c r="DW145" s="59"/>
      <c r="DX145" s="59"/>
      <c r="DY145" s="59"/>
      <c r="DZ145" s="59"/>
      <c r="EA145" s="126"/>
      <c r="EB145" s="126"/>
      <c r="EC145" s="59"/>
      <c r="ED145" s="59"/>
      <c r="EE145" s="59"/>
      <c r="EF145" s="59"/>
      <c r="EG145" s="126"/>
      <c r="EH145" s="126"/>
      <c r="EI145" s="59"/>
      <c r="EJ145" s="126"/>
      <c r="EK145" s="126"/>
      <c r="EL145" s="126"/>
      <c r="EM145" s="126"/>
      <c r="EN145" s="59"/>
      <c r="EO145" s="59"/>
      <c r="EP145" s="59"/>
      <c r="EQ145" s="59"/>
      <c r="ER145" s="59"/>
      <c r="ES145" s="59"/>
      <c r="ET145" s="59"/>
      <c r="EU145" s="59"/>
      <c r="EV145" s="59"/>
      <c r="EW145" s="59"/>
      <c r="EX145" s="59"/>
      <c r="EY145" s="59"/>
      <c r="EZ145" s="59"/>
      <c r="FA145" s="59"/>
      <c r="FB145" s="59"/>
      <c r="FC145" s="59"/>
      <c r="FD145" s="59"/>
      <c r="FE145" s="59"/>
      <c r="FF145" s="59"/>
      <c r="FG145" s="59"/>
      <c r="FH145" s="59"/>
      <c r="FI145" s="59"/>
      <c r="FJ145" s="59"/>
      <c r="FK145" s="59"/>
      <c r="FL145" s="59"/>
      <c r="FM145" s="59"/>
      <c r="FN145" s="59"/>
      <c r="FO145" s="59"/>
      <c r="FP145" s="59"/>
      <c r="FQ145" s="59"/>
      <c r="FR145" s="59"/>
      <c r="FS145" s="59"/>
      <c r="FT145" s="59"/>
      <c r="FU145" s="59"/>
      <c r="FV145" s="59"/>
      <c r="FW145" s="59"/>
      <c r="FX145" s="59"/>
      <c r="FY145" s="59"/>
      <c r="FZ145" s="59"/>
      <c r="GA145" s="59"/>
      <c r="GB145" s="59"/>
      <c r="GC145" s="59"/>
      <c r="GD145" s="59"/>
      <c r="GE145" s="59"/>
      <c r="GF145" s="59"/>
      <c r="GG145" s="59"/>
      <c r="GH145" s="59"/>
      <c r="GI145" s="59"/>
      <c r="GJ145" s="59"/>
      <c r="GK145" s="59"/>
      <c r="GL145" s="59"/>
      <c r="GM145" s="59"/>
      <c r="GN145" s="59"/>
      <c r="GO145" s="59"/>
      <c r="GP145" s="59"/>
      <c r="GQ145" s="59"/>
      <c r="GR145" s="59"/>
      <c r="GS145" s="59"/>
      <c r="GT145" s="59"/>
      <c r="GU145" s="59"/>
      <c r="GV145" s="59"/>
      <c r="GW145" s="59"/>
      <c r="GX145" s="59"/>
      <c r="GY145" s="59"/>
      <c r="GZ145" s="59"/>
      <c r="HA145" s="59"/>
      <c r="HB145" s="59"/>
      <c r="HC145" s="59"/>
      <c r="HD145" s="59"/>
      <c r="HE145" s="59"/>
      <c r="HF145" s="59"/>
      <c r="HG145" s="59"/>
      <c r="HH145" s="59"/>
      <c r="HI145" s="59"/>
      <c r="HJ145" s="59"/>
      <c r="HK145" s="59"/>
      <c r="HL145" s="59"/>
      <c r="HM145" s="59"/>
      <c r="HN145" s="59"/>
      <c r="HO145" s="59"/>
      <c r="HP145" s="59"/>
      <c r="HQ145" s="59"/>
      <c r="HR145" s="59"/>
      <c r="HS145" s="59"/>
      <c r="HT145" s="59"/>
      <c r="HU145" s="59"/>
      <c r="HV145" s="59"/>
      <c r="HW145" s="59"/>
      <c r="HX145" s="59"/>
      <c r="HY145" s="59"/>
      <c r="HZ145" s="59"/>
      <c r="IA145" s="59"/>
      <c r="IB145" s="59"/>
      <c r="IC145" s="59"/>
      <c r="ID145" s="59"/>
      <c r="IE145" s="59"/>
      <c r="IF145" s="59"/>
      <c r="IG145" s="59"/>
      <c r="IH145" s="59"/>
      <c r="II145" s="59"/>
      <c r="IJ145" s="59"/>
      <c r="IK145" s="59"/>
      <c r="IL145" s="59"/>
      <c r="IM145" s="59"/>
      <c r="IN145" s="59"/>
      <c r="IO145" s="59"/>
      <c r="IP145" s="59"/>
      <c r="IQ145" s="59"/>
      <c r="IR145" s="59"/>
      <c r="IS145" s="59"/>
      <c r="IT145" s="59"/>
      <c r="IU145" s="59"/>
      <c r="IV145" s="59"/>
      <c r="IW145" s="59"/>
      <c r="IX145" s="59"/>
      <c r="IY145" s="59"/>
      <c r="IZ145" s="59"/>
      <c r="JA145" s="59"/>
      <c r="JB145" s="59"/>
      <c r="JC145" s="59"/>
      <c r="JD145" s="59"/>
      <c r="JE145" s="59"/>
      <c r="JF145" s="59"/>
      <c r="JG145" s="59"/>
      <c r="JH145" s="59"/>
      <c r="JI145" s="63"/>
    </row>
    <row r="146" spans="1:269" s="137" customFormat="1" ht="15" customHeight="1" x14ac:dyDescent="0.25">
      <c r="A146" s="124"/>
      <c r="B146" s="161" t="s">
        <v>238</v>
      </c>
      <c r="C146" s="221"/>
      <c r="D146" s="221"/>
      <c r="E146" s="98"/>
      <c r="F146" s="302"/>
      <c r="G146" s="59"/>
      <c r="H146" s="59"/>
      <c r="I146" s="59"/>
      <c r="J146" s="59"/>
      <c r="K146" s="121"/>
      <c r="L146" s="59"/>
      <c r="M146" s="59"/>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c r="AS146" s="126"/>
      <c r="AT146" s="126"/>
      <c r="AU146" s="126"/>
      <c r="AV146" s="126"/>
      <c r="AW146" s="126"/>
      <c r="AX146" s="126"/>
      <c r="AY146" s="126"/>
      <c r="AZ146" s="126"/>
      <c r="BA146" s="126"/>
      <c r="BB146" s="126"/>
      <c r="BC146" s="126"/>
      <c r="BD146" s="126"/>
      <c r="BE146" s="126"/>
      <c r="BF146" s="126"/>
      <c r="BG146" s="126"/>
      <c r="BH146" s="126"/>
      <c r="BI146" s="126"/>
      <c r="BJ146" s="126"/>
      <c r="BK146" s="126"/>
      <c r="BL146" s="126"/>
      <c r="BM146" s="126"/>
      <c r="BN146" s="126"/>
      <c r="BO146" s="126"/>
      <c r="BP146" s="126"/>
      <c r="BQ146" s="126"/>
      <c r="BR146" s="126"/>
      <c r="BS146" s="126"/>
      <c r="BT146" s="126"/>
      <c r="BU146" s="126"/>
      <c r="BV146" s="126"/>
      <c r="BW146" s="126"/>
      <c r="BX146" s="126"/>
      <c r="BY146" s="126"/>
      <c r="BZ146" s="126"/>
      <c r="CA146" s="126"/>
      <c r="CB146" s="126"/>
      <c r="CC146" s="126"/>
      <c r="CD146" s="126"/>
      <c r="CE146" s="126"/>
      <c r="CF146" s="126"/>
      <c r="CG146" s="126"/>
      <c r="CH146" s="126"/>
      <c r="CI146" s="126"/>
      <c r="CJ146" s="126"/>
      <c r="CK146" s="126"/>
      <c r="CL146" s="126"/>
      <c r="CM146" s="126"/>
      <c r="CN146" s="126"/>
      <c r="CO146" s="126"/>
      <c r="CP146" s="126"/>
      <c r="CQ146" s="126"/>
      <c r="CR146" s="126"/>
      <c r="CS146" s="126"/>
      <c r="CT146" s="126"/>
      <c r="CU146" s="126"/>
      <c r="CV146" s="126"/>
      <c r="CW146" s="126"/>
      <c r="CX146" s="126"/>
      <c r="CY146" s="126"/>
      <c r="CZ146" s="126"/>
      <c r="DA146" s="126"/>
      <c r="DB146" s="126"/>
      <c r="DC146" s="59"/>
      <c r="DD146" s="59"/>
      <c r="DE146" s="59"/>
      <c r="DF146" s="59"/>
      <c r="DG146" s="59"/>
      <c r="DH146" s="59"/>
      <c r="DI146" s="126"/>
      <c r="DJ146" s="126"/>
      <c r="DK146" s="59"/>
      <c r="DL146" s="59"/>
      <c r="DM146" s="59"/>
      <c r="DN146" s="59"/>
      <c r="DO146" s="59"/>
      <c r="DP146" s="59"/>
      <c r="DQ146" s="59"/>
      <c r="DR146" s="59"/>
      <c r="DS146" s="126"/>
      <c r="DT146" s="126"/>
      <c r="DU146" s="59"/>
      <c r="DV146" s="59"/>
      <c r="DW146" s="59"/>
      <c r="DX146" s="59"/>
      <c r="DY146" s="59"/>
      <c r="DZ146" s="59"/>
      <c r="EA146" s="126"/>
      <c r="EB146" s="126"/>
      <c r="EC146" s="59"/>
      <c r="ED146" s="59"/>
      <c r="EE146" s="59"/>
      <c r="EF146" s="59"/>
      <c r="EG146" s="126"/>
      <c r="EH146" s="126"/>
      <c r="EI146" s="59"/>
      <c r="EJ146" s="126"/>
      <c r="EK146" s="126"/>
      <c r="EL146" s="126"/>
      <c r="EM146" s="126"/>
      <c r="EN146" s="59"/>
      <c r="EO146" s="59"/>
      <c r="EP146" s="59"/>
      <c r="EQ146" s="59"/>
      <c r="ER146" s="59"/>
      <c r="ES146" s="59"/>
      <c r="ET146" s="59"/>
      <c r="EU146" s="59"/>
      <c r="EV146" s="59"/>
      <c r="EW146" s="59"/>
      <c r="EX146" s="59"/>
      <c r="EY146" s="59"/>
      <c r="EZ146" s="59"/>
      <c r="FA146" s="59"/>
      <c r="FB146" s="59"/>
      <c r="FC146" s="59"/>
      <c r="FD146" s="59"/>
      <c r="FE146" s="59"/>
      <c r="FF146" s="59"/>
      <c r="FG146" s="59"/>
      <c r="FH146" s="59"/>
      <c r="FI146" s="59"/>
      <c r="FJ146" s="59"/>
      <c r="FK146" s="59"/>
      <c r="FL146" s="59"/>
      <c r="FM146" s="59"/>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c r="IA146" s="59"/>
      <c r="IB146" s="59"/>
      <c r="IC146" s="59"/>
      <c r="ID146" s="59"/>
      <c r="IE146" s="59"/>
      <c r="IF146" s="59"/>
      <c r="IG146" s="59"/>
      <c r="IH146" s="59"/>
      <c r="II146" s="59"/>
      <c r="IJ146" s="59"/>
      <c r="IK146" s="59"/>
      <c r="IL146" s="59"/>
      <c r="IM146" s="59"/>
      <c r="IN146" s="59"/>
      <c r="IO146" s="59"/>
      <c r="IP146" s="59"/>
      <c r="IQ146" s="59"/>
      <c r="IR146" s="59"/>
      <c r="IS146" s="59"/>
      <c r="IT146" s="59"/>
      <c r="IU146" s="59"/>
      <c r="IV146" s="59"/>
      <c r="IW146" s="59"/>
      <c r="IX146" s="59"/>
      <c r="IY146" s="59"/>
      <c r="IZ146" s="59"/>
      <c r="JA146" s="59"/>
      <c r="JB146" s="59"/>
      <c r="JC146" s="59"/>
      <c r="JD146" s="59"/>
      <c r="JE146" s="59"/>
      <c r="JF146" s="59"/>
      <c r="JG146" s="59"/>
      <c r="JH146" s="59"/>
      <c r="JI146" s="63"/>
    </row>
    <row r="147" spans="1:269" s="138" customFormat="1" ht="15" customHeight="1" x14ac:dyDescent="0.25">
      <c r="A147" s="133"/>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217"/>
      <c r="AH147" s="217"/>
      <c r="AI147" s="121"/>
      <c r="AJ147" s="121"/>
      <c r="AK147" s="121"/>
      <c r="AL147" s="121"/>
      <c r="AM147" s="121"/>
      <c r="AN147" s="121"/>
      <c r="AO147" s="121"/>
      <c r="AP147" s="121"/>
      <c r="AQ147" s="121"/>
      <c r="AR147" s="121"/>
      <c r="AS147" s="121"/>
      <c r="AT147" s="121"/>
      <c r="AU147" s="121"/>
      <c r="AV147" s="121"/>
      <c r="AW147" s="121"/>
      <c r="AX147" s="121"/>
      <c r="AY147" s="121"/>
      <c r="AZ147" s="121"/>
      <c r="BA147" s="217"/>
      <c r="BB147" s="217"/>
      <c r="BC147" s="121"/>
      <c r="BD147" s="121"/>
      <c r="BE147" s="121"/>
      <c r="BF147" s="121"/>
      <c r="BG147" s="121"/>
      <c r="BH147" s="121"/>
      <c r="BI147" s="121"/>
      <c r="BJ147" s="121"/>
      <c r="BK147" s="121"/>
      <c r="BL147" s="121"/>
      <c r="BM147" s="121"/>
      <c r="BN147" s="121"/>
      <c r="BO147" s="121"/>
      <c r="BP147" s="121"/>
      <c r="BQ147" s="121"/>
      <c r="BR147" s="58"/>
      <c r="BS147" s="217"/>
      <c r="BT147" s="217"/>
      <c r="BU147" s="58"/>
      <c r="BV147" s="58"/>
      <c r="BW147" s="58"/>
      <c r="BX147" s="58"/>
      <c r="BY147" s="58"/>
      <c r="BZ147" s="58"/>
      <c r="CA147" s="58"/>
      <c r="CB147" s="58"/>
      <c r="CC147" s="58"/>
      <c r="CD147" s="58"/>
      <c r="CE147" s="58"/>
      <c r="CF147" s="58"/>
      <c r="CG147" s="58"/>
      <c r="CH147" s="58"/>
      <c r="CI147" s="217"/>
      <c r="CJ147" s="217"/>
      <c r="CK147" s="58"/>
      <c r="CL147" s="58"/>
      <c r="CM147" s="58"/>
      <c r="CN147" s="58"/>
      <c r="CO147" s="58"/>
      <c r="CP147" s="58"/>
      <c r="CQ147" s="58"/>
      <c r="CR147" s="58"/>
      <c r="CS147" s="58"/>
      <c r="CT147" s="58"/>
      <c r="CU147" s="58"/>
      <c r="CV147" s="58"/>
      <c r="CW147" s="217"/>
      <c r="CX147" s="217"/>
      <c r="CY147" s="58"/>
      <c r="CZ147" s="58"/>
      <c r="DA147" s="58"/>
      <c r="DB147" s="58"/>
      <c r="DC147" s="58"/>
      <c r="DD147" s="58"/>
      <c r="DE147" s="58"/>
      <c r="DF147" s="58"/>
      <c r="DG147" s="58"/>
      <c r="DH147" s="58"/>
      <c r="DI147" s="217"/>
      <c r="DJ147" s="217"/>
      <c r="DK147" s="58"/>
      <c r="DL147" s="58"/>
      <c r="DM147" s="58"/>
      <c r="DN147" s="58"/>
      <c r="DO147" s="58"/>
      <c r="DP147" s="58"/>
      <c r="DQ147" s="58"/>
      <c r="DR147" s="58"/>
      <c r="DS147" s="217"/>
      <c r="DT147" s="217"/>
      <c r="DU147" s="58"/>
      <c r="DV147" s="58"/>
      <c r="DW147" s="58"/>
      <c r="DX147" s="58"/>
      <c r="DY147" s="58"/>
      <c r="DZ147" s="58"/>
      <c r="EA147" s="217"/>
      <c r="EB147" s="217"/>
      <c r="EC147" s="58"/>
      <c r="ED147" s="58"/>
      <c r="EE147" s="58"/>
      <c r="EF147" s="58"/>
      <c r="EG147" s="217"/>
      <c r="EH147" s="217"/>
      <c r="EI147" s="58"/>
      <c r="EJ147" s="217"/>
      <c r="EK147" s="217"/>
      <c r="EL147" s="217"/>
      <c r="EM147" s="217"/>
      <c r="EN147" s="58"/>
      <c r="EO147" s="58"/>
      <c r="EP147" s="58"/>
      <c r="EQ147" s="58"/>
      <c r="ER147" s="58"/>
      <c r="ES147" s="58"/>
      <c r="ET147" s="58"/>
      <c r="EU147" s="58"/>
      <c r="EV147" s="58"/>
      <c r="EW147" s="58"/>
      <c r="EX147" s="58"/>
      <c r="EY147" s="58"/>
      <c r="EZ147" s="58"/>
      <c r="FA147" s="58"/>
      <c r="FB147" s="58"/>
      <c r="FC147" s="58"/>
      <c r="FD147" s="58"/>
      <c r="FE147" s="58"/>
      <c r="FF147" s="58"/>
      <c r="FG147" s="58"/>
      <c r="FH147" s="58"/>
      <c r="FI147" s="58"/>
      <c r="FJ147" s="58"/>
      <c r="FK147" s="58"/>
      <c r="FL147" s="58"/>
      <c r="FM147" s="58"/>
      <c r="FN147" s="58"/>
      <c r="FO147" s="58"/>
      <c r="FP147" s="58"/>
      <c r="FQ147" s="58"/>
      <c r="FR147" s="58"/>
      <c r="FS147" s="58"/>
      <c r="FT147" s="58"/>
      <c r="FU147" s="58"/>
      <c r="FV147" s="58"/>
      <c r="FW147" s="58"/>
      <c r="FX147" s="58"/>
      <c r="FY147" s="58"/>
      <c r="FZ147" s="58"/>
      <c r="GA147" s="58"/>
      <c r="GB147" s="58"/>
      <c r="GC147" s="58"/>
      <c r="GD147" s="58"/>
      <c r="GE147" s="58"/>
      <c r="GF147" s="58"/>
      <c r="GG147" s="58"/>
      <c r="GH147" s="58"/>
      <c r="GI147" s="58"/>
      <c r="GJ147" s="58"/>
      <c r="GK147" s="58"/>
      <c r="GL147" s="58"/>
      <c r="GM147" s="58"/>
      <c r="GN147" s="58"/>
      <c r="GO147" s="58"/>
      <c r="GP147" s="58"/>
      <c r="GQ147" s="58"/>
      <c r="GR147" s="58"/>
      <c r="GS147" s="58"/>
      <c r="GT147" s="58"/>
      <c r="GU147" s="58"/>
      <c r="GV147" s="58"/>
      <c r="GW147" s="58"/>
      <c r="GX147" s="58"/>
      <c r="GY147" s="58"/>
      <c r="GZ147" s="58"/>
      <c r="HA147" s="58"/>
      <c r="HB147" s="58"/>
      <c r="HC147" s="58"/>
      <c r="HD147" s="58"/>
      <c r="HE147" s="58"/>
      <c r="HF147" s="58"/>
      <c r="HG147" s="58"/>
      <c r="HH147" s="58"/>
      <c r="HI147" s="58"/>
      <c r="HJ147" s="58"/>
      <c r="HK147" s="58"/>
      <c r="HL147" s="58"/>
      <c r="HM147" s="58"/>
      <c r="HN147" s="58"/>
      <c r="HO147" s="58"/>
      <c r="HP147" s="58"/>
      <c r="HQ147" s="58"/>
      <c r="HR147" s="58"/>
      <c r="HS147" s="58"/>
      <c r="HT147" s="58"/>
      <c r="HU147" s="58"/>
      <c r="HV147" s="58"/>
      <c r="HW147" s="58"/>
      <c r="HX147" s="58"/>
      <c r="HY147" s="58"/>
      <c r="HZ147" s="58"/>
      <c r="IA147" s="58"/>
      <c r="IB147" s="58"/>
      <c r="IC147" s="58"/>
      <c r="ID147" s="58"/>
      <c r="IE147" s="58"/>
      <c r="IF147" s="58"/>
      <c r="IG147" s="58"/>
      <c r="IH147" s="58"/>
      <c r="II147" s="58"/>
      <c r="IJ147" s="58"/>
      <c r="IK147" s="58"/>
      <c r="IL147" s="58"/>
      <c r="IM147" s="58"/>
      <c r="IN147" s="58"/>
      <c r="IO147" s="58"/>
      <c r="IP147" s="58"/>
      <c r="IQ147" s="58"/>
      <c r="IR147" s="58"/>
      <c r="IS147" s="58"/>
      <c r="IT147" s="58"/>
      <c r="IU147" s="58"/>
      <c r="IV147" s="58"/>
      <c r="IW147" s="58"/>
      <c r="IX147" s="58"/>
      <c r="IY147" s="58"/>
      <c r="IZ147" s="58"/>
      <c r="JA147" s="58"/>
      <c r="JB147" s="58"/>
      <c r="JC147" s="58"/>
      <c r="JD147" s="58"/>
      <c r="JE147" s="58"/>
      <c r="JF147" s="58"/>
      <c r="JG147" s="58"/>
      <c r="JH147" s="58"/>
      <c r="JI147" s="62"/>
    </row>
    <row r="148" spans="1:269" s="138" customFormat="1" ht="30" customHeight="1" x14ac:dyDescent="0.3">
      <c r="A148" s="131" t="s">
        <v>267</v>
      </c>
      <c r="B148" s="132"/>
      <c r="C148" s="130"/>
      <c r="D148" s="130"/>
      <c r="E148" s="130"/>
      <c r="F148" s="130"/>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211"/>
      <c r="AH148" s="211"/>
      <c r="AI148" s="122"/>
      <c r="AJ148" s="122"/>
      <c r="AK148" s="122"/>
      <c r="AL148" s="122"/>
      <c r="AM148" s="122"/>
      <c r="AN148" s="122"/>
      <c r="AO148" s="122"/>
      <c r="AP148" s="122"/>
      <c r="AQ148" s="122"/>
      <c r="AR148" s="122"/>
      <c r="AS148" s="122"/>
      <c r="AT148" s="122"/>
      <c r="AU148" s="122"/>
      <c r="AV148" s="122"/>
      <c r="AW148" s="122"/>
      <c r="AX148" s="122"/>
      <c r="AY148" s="122"/>
      <c r="AZ148" s="122"/>
      <c r="BA148" s="211"/>
      <c r="BB148" s="211"/>
      <c r="BC148" s="122"/>
      <c r="BD148" s="122"/>
      <c r="BE148" s="122"/>
      <c r="BF148" s="122"/>
      <c r="BG148" s="122"/>
      <c r="BH148" s="122"/>
      <c r="BI148" s="122"/>
      <c r="BJ148" s="122"/>
      <c r="BK148" s="122"/>
      <c r="BL148" s="122"/>
      <c r="BM148" s="122"/>
      <c r="BN148" s="122"/>
      <c r="BO148" s="122"/>
      <c r="BP148" s="122"/>
      <c r="BQ148" s="122"/>
      <c r="BR148" s="60"/>
      <c r="BS148" s="211"/>
      <c r="BT148" s="211"/>
      <c r="BU148" s="60"/>
      <c r="BV148" s="60"/>
      <c r="BW148" s="60"/>
      <c r="BX148" s="60"/>
      <c r="BY148" s="60"/>
      <c r="BZ148" s="60"/>
      <c r="CA148" s="60"/>
      <c r="CB148" s="60"/>
      <c r="CC148" s="60"/>
      <c r="CD148" s="60"/>
      <c r="CE148" s="60"/>
      <c r="CF148" s="60"/>
      <c r="CG148" s="60"/>
      <c r="CH148" s="60"/>
      <c r="CI148" s="211"/>
      <c r="CJ148" s="211"/>
      <c r="CK148" s="60"/>
      <c r="CL148" s="60"/>
      <c r="CM148" s="60"/>
      <c r="CN148" s="60"/>
      <c r="CO148" s="60"/>
      <c r="CP148" s="60"/>
      <c r="CQ148" s="60"/>
      <c r="CR148" s="60"/>
      <c r="CS148" s="60"/>
      <c r="CT148" s="60"/>
      <c r="CU148" s="60"/>
      <c r="CV148" s="60"/>
      <c r="CW148" s="211"/>
      <c r="CX148" s="211"/>
      <c r="CY148" s="60"/>
      <c r="CZ148" s="60"/>
      <c r="DA148" s="60"/>
      <c r="DB148" s="60"/>
      <c r="DC148" s="60"/>
      <c r="DD148" s="60"/>
      <c r="DE148" s="60"/>
      <c r="DF148" s="60"/>
      <c r="DG148" s="60"/>
      <c r="DH148" s="60"/>
      <c r="DI148" s="211"/>
      <c r="DJ148" s="211"/>
      <c r="DK148" s="60"/>
      <c r="DL148" s="60"/>
      <c r="DM148" s="60"/>
      <c r="DN148" s="60"/>
      <c r="DO148" s="60"/>
      <c r="DP148" s="60"/>
      <c r="DQ148" s="60"/>
      <c r="DR148" s="60"/>
      <c r="DS148" s="211"/>
      <c r="DT148" s="211"/>
      <c r="DU148" s="60"/>
      <c r="DV148" s="60"/>
      <c r="DW148" s="60"/>
      <c r="DX148" s="60"/>
      <c r="DY148" s="60"/>
      <c r="DZ148" s="60"/>
      <c r="EA148" s="211"/>
      <c r="EB148" s="211"/>
      <c r="EC148" s="60"/>
      <c r="ED148" s="60"/>
      <c r="EE148" s="60"/>
      <c r="EF148" s="60"/>
      <c r="EG148" s="211"/>
      <c r="EH148" s="211"/>
      <c r="EI148" s="60"/>
      <c r="EJ148" s="211"/>
      <c r="EK148" s="211"/>
      <c r="EL148" s="211"/>
      <c r="EM148" s="211"/>
      <c r="EN148" s="60"/>
      <c r="EO148" s="60"/>
      <c r="EP148" s="60"/>
      <c r="EQ148" s="60"/>
      <c r="ER148" s="60"/>
      <c r="ES148" s="60"/>
      <c r="ET148" s="60"/>
      <c r="EU148" s="60"/>
      <c r="EV148" s="60"/>
      <c r="EW148" s="60"/>
      <c r="EX148" s="60"/>
      <c r="EY148" s="60"/>
      <c r="EZ148" s="60"/>
      <c r="FA148" s="60"/>
      <c r="FB148" s="60"/>
      <c r="FC148" s="60"/>
      <c r="FD148" s="60"/>
      <c r="FE148" s="60"/>
      <c r="FF148" s="60"/>
      <c r="FG148" s="60"/>
      <c r="FH148" s="60"/>
      <c r="FI148" s="60"/>
      <c r="FJ148" s="60"/>
      <c r="FK148" s="60"/>
      <c r="FL148" s="60"/>
      <c r="FM148" s="60"/>
      <c r="FN148" s="60"/>
      <c r="FO148" s="60"/>
      <c r="FP148" s="60"/>
      <c r="FQ148" s="60"/>
      <c r="FR148" s="60"/>
      <c r="FS148" s="60"/>
      <c r="FT148" s="60"/>
      <c r="FU148" s="60"/>
      <c r="FV148" s="60"/>
      <c r="FW148" s="60"/>
      <c r="FX148" s="60"/>
      <c r="FY148" s="60"/>
      <c r="FZ148" s="60"/>
      <c r="GA148" s="60"/>
      <c r="GB148" s="60"/>
      <c r="GC148" s="60"/>
      <c r="GD148" s="60"/>
      <c r="GE148" s="60"/>
      <c r="GF148" s="60"/>
      <c r="GG148" s="60"/>
      <c r="GH148" s="60"/>
      <c r="GI148" s="60"/>
      <c r="GJ148" s="60"/>
      <c r="GK148" s="60"/>
      <c r="GL148" s="60"/>
      <c r="GM148" s="60"/>
      <c r="GN148" s="60"/>
      <c r="GO148" s="60"/>
      <c r="GP148" s="60"/>
      <c r="GQ148" s="60"/>
      <c r="GR148" s="60"/>
      <c r="GS148" s="60"/>
      <c r="GT148" s="60"/>
      <c r="GU148" s="60"/>
      <c r="GV148" s="60"/>
      <c r="GW148" s="60"/>
      <c r="GX148" s="60"/>
      <c r="GY148" s="60"/>
      <c r="GZ148" s="60"/>
      <c r="HA148" s="60"/>
      <c r="HB148" s="60"/>
      <c r="HC148" s="60"/>
      <c r="HD148" s="60"/>
      <c r="HE148" s="60"/>
      <c r="HF148" s="60"/>
      <c r="HG148" s="60"/>
      <c r="HH148" s="60"/>
      <c r="HI148" s="60"/>
      <c r="HJ148" s="60"/>
      <c r="HK148" s="60"/>
      <c r="HL148" s="60"/>
      <c r="HM148" s="60"/>
      <c r="HN148" s="60"/>
      <c r="HO148" s="60"/>
      <c r="HP148" s="60"/>
      <c r="HQ148" s="60"/>
      <c r="HR148" s="60"/>
      <c r="HS148" s="60"/>
      <c r="HT148" s="60"/>
      <c r="HU148" s="60"/>
      <c r="HV148" s="60"/>
      <c r="HW148" s="60"/>
      <c r="HX148" s="60"/>
      <c r="HY148" s="60"/>
      <c r="HZ148" s="60"/>
      <c r="IA148" s="60"/>
      <c r="IB148" s="60"/>
      <c r="IC148" s="60"/>
      <c r="ID148" s="60"/>
      <c r="IE148" s="60"/>
      <c r="IF148" s="60"/>
      <c r="IG148" s="60"/>
      <c r="IH148" s="60"/>
      <c r="II148" s="60"/>
      <c r="IJ148" s="60"/>
      <c r="IK148" s="60"/>
      <c r="IL148" s="60"/>
      <c r="IM148" s="60"/>
      <c r="IN148" s="60"/>
      <c r="IO148" s="60"/>
      <c r="IP148" s="60"/>
      <c r="IQ148" s="60"/>
      <c r="IR148" s="60"/>
      <c r="IS148" s="60"/>
      <c r="IT148" s="60"/>
      <c r="IU148" s="60"/>
      <c r="IV148" s="60"/>
      <c r="IW148" s="60"/>
      <c r="IX148" s="60"/>
      <c r="IY148" s="60"/>
      <c r="IZ148" s="60"/>
      <c r="JA148" s="60"/>
      <c r="JB148" s="60"/>
      <c r="JC148" s="60"/>
      <c r="JD148" s="60"/>
      <c r="JE148" s="60"/>
      <c r="JF148" s="60"/>
      <c r="JG148" s="60"/>
      <c r="JH148" s="60"/>
      <c r="JI148" s="61"/>
    </row>
    <row r="149" spans="1:269" s="138" customFormat="1" ht="15" customHeight="1" x14ac:dyDescent="0.25">
      <c r="A149" s="21"/>
      <c r="B149" s="121"/>
      <c r="C149" s="121"/>
      <c r="D149" s="121"/>
      <c r="E149" s="121"/>
      <c r="F149" s="121"/>
      <c r="G149" s="121"/>
      <c r="H149" s="121"/>
      <c r="I149" s="121"/>
      <c r="J149" s="121"/>
      <c r="K149" s="121"/>
      <c r="L149" s="121"/>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58"/>
      <c r="BS149" s="19"/>
      <c r="BT149" s="19"/>
      <c r="BU149" s="58"/>
      <c r="BV149" s="58"/>
      <c r="BW149" s="58"/>
      <c r="BX149" s="58"/>
      <c r="BY149" s="58"/>
      <c r="BZ149" s="58"/>
      <c r="CA149" s="58"/>
      <c r="CB149" s="58"/>
      <c r="CC149" s="58"/>
      <c r="CD149" s="58"/>
      <c r="CE149" s="58"/>
      <c r="CF149" s="58"/>
      <c r="CG149" s="58"/>
      <c r="CH149" s="58"/>
      <c r="CI149" s="19"/>
      <c r="CJ149" s="19"/>
      <c r="CK149" s="58"/>
      <c r="CL149" s="58"/>
      <c r="CM149" s="58"/>
      <c r="CN149" s="58"/>
      <c r="CO149" s="58"/>
      <c r="CP149" s="58"/>
      <c r="CQ149" s="58"/>
      <c r="CR149" s="58"/>
      <c r="CS149" s="58"/>
      <c r="CT149" s="58"/>
      <c r="CU149" s="58"/>
      <c r="CV149" s="58"/>
      <c r="CW149" s="19"/>
      <c r="CX149" s="19"/>
      <c r="CY149" s="58"/>
      <c r="CZ149" s="58"/>
      <c r="DA149" s="58"/>
      <c r="DB149" s="58"/>
      <c r="DC149" s="58"/>
      <c r="DD149" s="58"/>
      <c r="DE149" s="58"/>
      <c r="DF149" s="58"/>
      <c r="DG149" s="58"/>
      <c r="DH149" s="58"/>
      <c r="DI149" s="19"/>
      <c r="DJ149" s="19"/>
      <c r="DK149" s="58"/>
      <c r="DL149" s="58"/>
      <c r="DM149" s="58"/>
      <c r="DN149" s="58"/>
      <c r="DO149" s="58"/>
      <c r="DP149" s="58"/>
      <c r="DQ149" s="58"/>
      <c r="DR149" s="58"/>
      <c r="DS149" s="19"/>
      <c r="DT149" s="19"/>
      <c r="DU149" s="58"/>
      <c r="DV149" s="58"/>
      <c r="DW149" s="58"/>
      <c r="DX149" s="58"/>
      <c r="DY149" s="58"/>
      <c r="DZ149" s="58"/>
      <c r="EA149" s="19"/>
      <c r="EB149" s="19"/>
      <c r="EC149" s="58"/>
      <c r="ED149" s="58"/>
      <c r="EE149" s="58"/>
      <c r="EF149" s="58"/>
      <c r="EG149" s="19"/>
      <c r="EH149" s="19"/>
      <c r="EI149" s="58"/>
      <c r="EJ149" s="19"/>
      <c r="EK149" s="19"/>
      <c r="EL149" s="19"/>
      <c r="EM149" s="19"/>
      <c r="EN149" s="58"/>
      <c r="EO149" s="58"/>
      <c r="EP149" s="58"/>
      <c r="EQ149" s="58"/>
      <c r="ER149" s="58"/>
      <c r="ES149" s="58"/>
      <c r="ET149" s="58"/>
      <c r="EU149" s="58"/>
      <c r="EV149" s="58"/>
      <c r="EW149" s="58"/>
      <c r="EX149" s="58"/>
      <c r="EY149" s="58"/>
      <c r="EZ149" s="58"/>
      <c r="FA149" s="58"/>
      <c r="FB149" s="58"/>
      <c r="FC149" s="58"/>
      <c r="FD149" s="58"/>
      <c r="FE149" s="58"/>
      <c r="FF149" s="58"/>
      <c r="FG149" s="58"/>
      <c r="FH149" s="58"/>
      <c r="FI149" s="58"/>
      <c r="FJ149" s="58"/>
      <c r="FK149" s="58"/>
      <c r="FL149" s="58"/>
      <c r="FM149" s="58"/>
      <c r="FN149" s="58"/>
      <c r="FO149" s="58"/>
      <c r="FP149" s="58"/>
      <c r="FQ149" s="58"/>
      <c r="FR149" s="58"/>
      <c r="FS149" s="58"/>
      <c r="FT149" s="58"/>
      <c r="FU149" s="58"/>
      <c r="FV149" s="58"/>
      <c r="FW149" s="58"/>
      <c r="FX149" s="58"/>
      <c r="FY149" s="58"/>
      <c r="FZ149" s="58"/>
      <c r="GA149" s="58"/>
      <c r="GB149" s="58"/>
      <c r="GC149" s="58"/>
      <c r="GD149" s="58"/>
      <c r="GE149" s="58"/>
      <c r="GF149" s="58"/>
      <c r="GG149" s="58"/>
      <c r="GH149" s="58"/>
      <c r="GI149" s="58"/>
      <c r="GJ149" s="58"/>
      <c r="GK149" s="58"/>
      <c r="GL149" s="58"/>
      <c r="GM149" s="58"/>
      <c r="GN149" s="58"/>
      <c r="GO149" s="58"/>
      <c r="GP149" s="58"/>
      <c r="GQ149" s="58"/>
      <c r="GR149" s="58"/>
      <c r="GS149" s="58"/>
      <c r="GT149" s="58"/>
      <c r="GU149" s="58"/>
      <c r="GV149" s="58"/>
      <c r="GW149" s="58"/>
      <c r="GX149" s="58"/>
      <c r="GY149" s="58"/>
      <c r="GZ149" s="58"/>
      <c r="HA149" s="58"/>
      <c r="HB149" s="58"/>
      <c r="HC149" s="58"/>
      <c r="HD149" s="58"/>
      <c r="HE149" s="58"/>
      <c r="HF149" s="58"/>
      <c r="HG149" s="58"/>
      <c r="HH149" s="58"/>
      <c r="HI149" s="58"/>
      <c r="HJ149" s="58"/>
      <c r="HK149" s="58"/>
      <c r="HL149" s="58"/>
      <c r="HM149" s="58"/>
      <c r="HN149" s="58"/>
      <c r="HO149" s="58"/>
      <c r="HP149" s="58"/>
      <c r="HQ149" s="58"/>
      <c r="HR149" s="58"/>
      <c r="HS149" s="58"/>
      <c r="HT149" s="58"/>
      <c r="HU149" s="58"/>
      <c r="HV149" s="58"/>
      <c r="HW149" s="58"/>
      <c r="HX149" s="58"/>
      <c r="HY149" s="58"/>
      <c r="HZ149" s="58"/>
      <c r="IA149" s="58"/>
      <c r="IB149" s="58"/>
      <c r="IC149" s="58"/>
      <c r="ID149" s="58"/>
      <c r="IE149" s="58"/>
      <c r="IF149" s="58"/>
      <c r="IG149" s="58"/>
      <c r="IH149" s="58"/>
      <c r="II149" s="58"/>
      <c r="IJ149" s="58"/>
      <c r="IK149" s="58"/>
      <c r="IL149" s="58"/>
      <c r="IM149" s="58"/>
      <c r="IN149" s="58"/>
      <c r="IO149" s="58"/>
      <c r="IP149" s="58"/>
      <c r="IQ149" s="58"/>
      <c r="IR149" s="58"/>
      <c r="IS149" s="58"/>
      <c r="IT149" s="58"/>
      <c r="IU149" s="58"/>
      <c r="IV149" s="58"/>
      <c r="IW149" s="58"/>
      <c r="IX149" s="58"/>
      <c r="IY149" s="58"/>
      <c r="IZ149" s="58"/>
      <c r="JA149" s="58"/>
      <c r="JB149" s="58"/>
      <c r="JC149" s="58"/>
      <c r="JD149" s="58"/>
      <c r="JE149" s="58"/>
      <c r="JF149" s="58"/>
      <c r="JG149" s="58"/>
      <c r="JH149" s="58"/>
      <c r="JI149" s="62"/>
    </row>
    <row r="150" spans="1:269" s="137" customFormat="1" ht="15" customHeight="1" x14ac:dyDescent="0.25">
      <c r="B150" s="140" t="s">
        <v>239</v>
      </c>
      <c r="C150" s="140"/>
      <c r="D150" s="140"/>
      <c r="E150" s="140"/>
      <c r="F150" s="984" t="s">
        <v>264</v>
      </c>
      <c r="G150" s="984"/>
      <c r="H150" s="984"/>
      <c r="I150" s="984"/>
      <c r="J150" s="984"/>
      <c r="K150" s="984"/>
      <c r="L150" s="984"/>
      <c r="AG150" s="215"/>
      <c r="AH150" s="215"/>
      <c r="BA150" s="215"/>
      <c r="BB150" s="215"/>
      <c r="BS150" s="215"/>
      <c r="BT150" s="215"/>
      <c r="CI150" s="215"/>
      <c r="CJ150" s="215"/>
      <c r="CW150" s="215"/>
      <c r="CX150" s="215"/>
      <c r="DI150" s="215"/>
      <c r="DJ150" s="215"/>
      <c r="DS150" s="215"/>
      <c r="DT150" s="215"/>
      <c r="EA150" s="215"/>
      <c r="EB150" s="215"/>
      <c r="EG150" s="215"/>
      <c r="EH150" s="215"/>
      <c r="EJ150" s="215"/>
      <c r="EK150" s="215"/>
      <c r="EL150" s="215"/>
      <c r="EM150" s="215"/>
    </row>
    <row r="151" spans="1:269" s="137" customFormat="1" ht="15" customHeight="1" x14ac:dyDescent="0.25">
      <c r="B151" s="140" t="s">
        <v>240</v>
      </c>
      <c r="C151" s="140"/>
      <c r="D151" s="140"/>
      <c r="E151" s="140"/>
      <c r="F151" s="973" t="s">
        <v>242</v>
      </c>
      <c r="G151" s="974"/>
      <c r="H151" s="974"/>
      <c r="I151" s="974"/>
      <c r="J151" s="974"/>
      <c r="K151" s="974"/>
      <c r="L151" s="974"/>
      <c r="AG151" s="215"/>
      <c r="AH151" s="215"/>
      <c r="BA151" s="215"/>
      <c r="BB151" s="215"/>
      <c r="BS151" s="215"/>
      <c r="BT151" s="215"/>
      <c r="CI151" s="215"/>
      <c r="CJ151" s="215"/>
      <c r="CW151" s="215"/>
      <c r="CX151" s="215"/>
      <c r="DI151" s="215"/>
      <c r="DJ151" s="215"/>
      <c r="DS151" s="215"/>
      <c r="DT151" s="215"/>
      <c r="EA151" s="215"/>
      <c r="EB151" s="215"/>
      <c r="EG151" s="215"/>
      <c r="EH151" s="215"/>
      <c r="EJ151" s="215"/>
      <c r="EK151" s="215"/>
      <c r="EL151" s="215"/>
      <c r="EM151" s="215"/>
    </row>
    <row r="152" spans="1:269" s="137" customFormat="1" ht="15" customHeight="1" x14ac:dyDescent="0.25">
      <c r="AG152" s="215"/>
      <c r="AH152" s="215"/>
      <c r="BA152" s="215"/>
      <c r="BB152" s="215"/>
      <c r="BS152" s="215"/>
      <c r="BT152" s="215"/>
      <c r="CI152" s="215"/>
      <c r="CJ152" s="215"/>
      <c r="CW152" s="215"/>
      <c r="CX152" s="215"/>
      <c r="DI152" s="215"/>
      <c r="DJ152" s="215"/>
      <c r="DS152" s="215"/>
      <c r="DT152" s="215"/>
      <c r="EA152" s="215"/>
      <c r="EB152" s="215"/>
      <c r="EG152" s="215"/>
      <c r="EH152" s="215"/>
      <c r="EJ152" s="215"/>
      <c r="EK152" s="215"/>
      <c r="EL152" s="215"/>
      <c r="EM152" s="215"/>
      <c r="EO152" s="59"/>
      <c r="EP152" s="59"/>
      <c r="EQ152" s="59"/>
    </row>
    <row r="153" spans="1:269" s="138" customFormat="1" ht="15" customHeight="1" x14ac:dyDescent="0.25">
      <c r="A153" s="133"/>
      <c r="B153" s="1004" t="s">
        <v>115</v>
      </c>
      <c r="C153" s="1007" t="s">
        <v>75</v>
      </c>
      <c r="D153" s="1025" t="s">
        <v>76</v>
      </c>
      <c r="E153" s="1026"/>
      <c r="F153" s="956" t="s">
        <v>134</v>
      </c>
      <c r="G153" s="957"/>
      <c r="H153" s="957"/>
      <c r="I153" s="957"/>
      <c r="J153" s="957"/>
      <c r="K153" s="957"/>
      <c r="L153" s="957"/>
      <c r="M153" s="957"/>
      <c r="N153" s="957"/>
      <c r="O153" s="957"/>
      <c r="P153" s="957"/>
      <c r="Q153" s="958"/>
      <c r="R153" s="1112" t="s">
        <v>190</v>
      </c>
      <c r="S153" s="1113"/>
      <c r="T153" s="1113"/>
      <c r="U153" s="1113"/>
      <c r="V153" s="1114"/>
      <c r="W153" s="1109" t="s">
        <v>191</v>
      </c>
      <c r="X153" s="1113"/>
      <c r="Y153" s="1113"/>
      <c r="Z153" s="1113"/>
      <c r="AA153" s="1113"/>
      <c r="AB153" s="1114"/>
      <c r="AC153" s="121"/>
      <c r="AD153" s="121"/>
      <c r="AE153" s="121"/>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58"/>
      <c r="CS153" s="58"/>
      <c r="CT153" s="58"/>
      <c r="CU153" s="58"/>
      <c r="CV153" s="58"/>
      <c r="CW153" s="58"/>
      <c r="CX153" s="58"/>
      <c r="CY153" s="58"/>
      <c r="CZ153" s="58"/>
      <c r="DA153" s="58"/>
      <c r="DB153" s="58"/>
      <c r="DC153" s="58"/>
      <c r="DD153" s="58"/>
      <c r="DE153" s="58"/>
      <c r="DF153" s="58"/>
      <c r="DG153" s="58"/>
      <c r="DH153" s="58"/>
      <c r="DI153" s="58"/>
      <c r="DJ153" s="58"/>
      <c r="DK153" s="58"/>
      <c r="DL153" s="58"/>
      <c r="DM153" s="58"/>
      <c r="DN153" s="58"/>
      <c r="DO153" s="58"/>
      <c r="DP153" s="58"/>
      <c r="DQ153" s="58"/>
      <c r="DR153" s="58"/>
      <c r="DS153" s="58"/>
      <c r="DT153" s="58"/>
      <c r="DU153" s="58"/>
      <c r="DV153" s="58"/>
      <c r="DW153" s="58"/>
      <c r="DX153" s="58"/>
      <c r="DY153" s="58"/>
      <c r="DZ153" s="58"/>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58"/>
      <c r="FS153" s="58"/>
      <c r="FT153" s="58"/>
      <c r="FU153" s="58"/>
      <c r="FV153" s="58"/>
      <c r="FW153" s="58"/>
      <c r="FX153" s="58"/>
      <c r="FY153" s="58"/>
      <c r="FZ153" s="58"/>
      <c r="GA153" s="58"/>
      <c r="GB153" s="58"/>
      <c r="GC153" s="58"/>
      <c r="GD153" s="58"/>
      <c r="GE153" s="58"/>
      <c r="GF153" s="58"/>
      <c r="GG153" s="58"/>
      <c r="GH153" s="58"/>
      <c r="GI153" s="58"/>
      <c r="GJ153" s="58"/>
      <c r="GK153" s="58"/>
      <c r="GL153" s="58"/>
      <c r="GM153" s="58"/>
      <c r="GN153" s="58"/>
      <c r="GO153" s="58"/>
      <c r="GP153" s="58"/>
      <c r="GQ153" s="58"/>
      <c r="GR153" s="58"/>
      <c r="GS153" s="58"/>
      <c r="GT153" s="58"/>
      <c r="GU153" s="58"/>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62"/>
    </row>
    <row r="154" spans="1:269" s="138" customFormat="1" ht="18" customHeight="1" x14ac:dyDescent="0.25">
      <c r="A154" s="133"/>
      <c r="B154" s="1005"/>
      <c r="C154" s="1008"/>
      <c r="D154" s="1027"/>
      <c r="E154" s="1028"/>
      <c r="F154" s="1019" t="s">
        <v>247</v>
      </c>
      <c r="G154" s="975" t="s">
        <v>248</v>
      </c>
      <c r="H154" s="975" t="s">
        <v>233</v>
      </c>
      <c r="I154" s="975" t="s">
        <v>231</v>
      </c>
      <c r="J154" s="975" t="s">
        <v>232</v>
      </c>
      <c r="K154" s="975" t="s">
        <v>245</v>
      </c>
      <c r="L154" s="975" t="s">
        <v>48</v>
      </c>
      <c r="M154" s="975" t="s">
        <v>892</v>
      </c>
      <c r="N154" s="959" t="s">
        <v>249</v>
      </c>
      <c r="O154" s="960"/>
      <c r="P154" s="959" t="s">
        <v>250</v>
      </c>
      <c r="Q154" s="1018"/>
      <c r="R154" s="992" t="s">
        <v>233</v>
      </c>
      <c r="S154" s="975" t="s">
        <v>231</v>
      </c>
      <c r="T154" s="975" t="s">
        <v>232</v>
      </c>
      <c r="U154" s="975" t="s">
        <v>199</v>
      </c>
      <c r="V154" s="975" t="s">
        <v>48</v>
      </c>
      <c r="W154" s="987" t="s">
        <v>233</v>
      </c>
      <c r="X154" s="975" t="s">
        <v>231</v>
      </c>
      <c r="Y154" s="975" t="s">
        <v>232</v>
      </c>
      <c r="Z154" s="975" t="s">
        <v>200</v>
      </c>
      <c r="AA154" s="975" t="s">
        <v>195</v>
      </c>
      <c r="AB154" s="989" t="s">
        <v>229</v>
      </c>
      <c r="AC154" s="121"/>
      <c r="AG154" s="121"/>
      <c r="AH154" s="121"/>
      <c r="AI154" s="121"/>
      <c r="AJ154" s="121"/>
      <c r="AK154" s="121"/>
      <c r="AL154" s="121"/>
      <c r="AM154" s="121"/>
      <c r="AN154" s="121"/>
      <c r="AO154" s="121"/>
      <c r="AP154" s="12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58"/>
      <c r="CS154" s="58"/>
      <c r="CT154" s="58"/>
      <c r="CU154" s="58"/>
      <c r="CV154" s="58"/>
      <c r="CW154" s="58"/>
      <c r="CX154" s="58"/>
      <c r="CY154" s="58"/>
      <c r="CZ154" s="58"/>
      <c r="DA154" s="58"/>
      <c r="DB154" s="58"/>
      <c r="DC154" s="58"/>
      <c r="DD154" s="58"/>
      <c r="DE154" s="58"/>
      <c r="DF154" s="58"/>
      <c r="DG154" s="58"/>
      <c r="DH154" s="58"/>
      <c r="DI154" s="58"/>
      <c r="DJ154" s="58"/>
      <c r="DK154" s="58"/>
      <c r="DL154" s="58"/>
      <c r="DM154" s="58"/>
      <c r="DN154" s="58"/>
      <c r="DO154" s="58"/>
      <c r="DP154" s="58"/>
      <c r="DQ154" s="58"/>
      <c r="DR154" s="58"/>
      <c r="DS154" s="58"/>
      <c r="DT154" s="58"/>
      <c r="DU154" s="58"/>
      <c r="DV154" s="58"/>
      <c r="DW154" s="58"/>
      <c r="DX154" s="58"/>
      <c r="DY154" s="58"/>
      <c r="DZ154" s="58"/>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58"/>
      <c r="FS154" s="58"/>
      <c r="FT154" s="58"/>
      <c r="FU154" s="58"/>
      <c r="FV154" s="58"/>
      <c r="FW154" s="58"/>
      <c r="FX154" s="58"/>
      <c r="FY154" s="58"/>
      <c r="FZ154" s="58"/>
      <c r="GA154" s="58"/>
      <c r="GB154" s="58"/>
      <c r="GC154" s="58"/>
      <c r="GD154" s="58"/>
      <c r="GE154" s="58"/>
      <c r="GF154" s="58"/>
      <c r="GG154" s="58"/>
      <c r="GH154" s="58"/>
      <c r="GI154" s="58"/>
      <c r="GJ154" s="58"/>
      <c r="GK154" s="58"/>
      <c r="GL154" s="58"/>
      <c r="GM154" s="58"/>
      <c r="GN154" s="58"/>
      <c r="GO154" s="58"/>
      <c r="GP154" s="58"/>
      <c r="GQ154" s="58"/>
      <c r="GR154" s="58"/>
      <c r="GS154" s="58"/>
      <c r="GT154" s="58"/>
      <c r="GU154" s="58"/>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62"/>
    </row>
    <row r="155" spans="1:269" s="138" customFormat="1" ht="28.5" customHeight="1" x14ac:dyDescent="0.25">
      <c r="A155" s="133"/>
      <c r="B155" s="1006"/>
      <c r="C155" s="1009"/>
      <c r="D155" s="1029"/>
      <c r="E155" s="1030"/>
      <c r="F155" s="1020"/>
      <c r="G155" s="976"/>
      <c r="H155" s="976"/>
      <c r="I155" s="976"/>
      <c r="J155" s="976"/>
      <c r="K155" s="976"/>
      <c r="L155" s="976"/>
      <c r="M155" s="976"/>
      <c r="N155" s="349" t="s">
        <v>229</v>
      </c>
      <c r="O155" s="349" t="s">
        <v>230</v>
      </c>
      <c r="P155" s="349" t="s">
        <v>229</v>
      </c>
      <c r="Q155" s="353" t="s">
        <v>230</v>
      </c>
      <c r="R155" s="993"/>
      <c r="S155" s="976"/>
      <c r="T155" s="976"/>
      <c r="U155" s="976"/>
      <c r="V155" s="976"/>
      <c r="W155" s="988"/>
      <c r="X155" s="976"/>
      <c r="Y155" s="976"/>
      <c r="Z155" s="976"/>
      <c r="AA155" s="976"/>
      <c r="AB155" s="990"/>
      <c r="AC155" s="121"/>
      <c r="AG155" s="121"/>
      <c r="AH155" s="121"/>
      <c r="AI155" s="121"/>
      <c r="AJ155" s="121"/>
      <c r="AK155" s="121"/>
      <c r="AL155" s="121"/>
      <c r="AM155" s="121"/>
      <c r="AN155" s="121"/>
      <c r="AO155" s="121"/>
      <c r="AP155" s="12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58"/>
      <c r="CS155" s="58"/>
      <c r="CT155" s="58"/>
      <c r="CU155" s="58"/>
      <c r="CV155" s="58"/>
      <c r="CW155" s="58"/>
      <c r="CX155" s="58"/>
      <c r="CY155" s="58"/>
      <c r="CZ155" s="58"/>
      <c r="DA155" s="58"/>
      <c r="DB155" s="58"/>
      <c r="DC155" s="58"/>
      <c r="DD155" s="58"/>
      <c r="DE155" s="58"/>
      <c r="DF155" s="58"/>
      <c r="DG155" s="58"/>
      <c r="DH155" s="58"/>
      <c r="DI155" s="58"/>
      <c r="DJ155" s="58"/>
      <c r="DK155" s="58"/>
      <c r="DL155" s="58"/>
      <c r="DM155" s="58"/>
      <c r="DN155" s="58"/>
      <c r="DO155" s="58"/>
      <c r="DP155" s="58"/>
      <c r="DQ155" s="58"/>
      <c r="DR155" s="58"/>
      <c r="DS155" s="58"/>
      <c r="DT155" s="58"/>
      <c r="DU155" s="58"/>
      <c r="DV155" s="58"/>
      <c r="DW155" s="58"/>
      <c r="DX155" s="58"/>
      <c r="DY155" s="58"/>
      <c r="DZ155" s="58"/>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58"/>
      <c r="FS155" s="58"/>
      <c r="FT155" s="58"/>
      <c r="FU155" s="58"/>
      <c r="FV155" s="58"/>
      <c r="FW155" s="58"/>
      <c r="FX155" s="58"/>
      <c r="FY155" s="58"/>
      <c r="FZ155" s="58"/>
      <c r="GA155" s="58"/>
      <c r="GB155" s="58"/>
      <c r="GC155" s="58"/>
      <c r="GD155" s="58"/>
      <c r="GE155" s="58"/>
      <c r="GF155" s="58"/>
      <c r="GG155" s="58"/>
      <c r="GH155" s="58"/>
      <c r="GI155" s="58"/>
      <c r="GJ155" s="58"/>
      <c r="GK155" s="58"/>
      <c r="GL155" s="58"/>
      <c r="GM155" s="58"/>
      <c r="GN155" s="58"/>
      <c r="GO155" s="58"/>
      <c r="GP155" s="58"/>
      <c r="GQ155" s="58"/>
      <c r="GR155" s="58"/>
      <c r="GS155" s="58"/>
      <c r="GT155" s="58"/>
      <c r="GU155" s="58"/>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62"/>
    </row>
    <row r="156" spans="1:269" s="138" customFormat="1" ht="24.75" customHeight="1" x14ac:dyDescent="0.25">
      <c r="A156" s="133"/>
      <c r="B156" s="41">
        <v>1</v>
      </c>
      <c r="C156" s="997" t="s">
        <v>251</v>
      </c>
      <c r="D156" s="969" t="s">
        <v>252</v>
      </c>
      <c r="E156" s="970"/>
      <c r="F156" s="179"/>
      <c r="G156" s="179"/>
      <c r="H156" s="179"/>
      <c r="I156" s="179"/>
      <c r="J156" s="179"/>
      <c r="K156" s="179"/>
      <c r="L156" s="179"/>
      <c r="M156" s="69"/>
      <c r="N156" s="69"/>
      <c r="O156" s="72"/>
      <c r="P156" s="69"/>
      <c r="Q156" s="73"/>
      <c r="R156" s="80"/>
      <c r="S156" s="69"/>
      <c r="T156" s="69"/>
      <c r="U156" s="69"/>
      <c r="V156" s="69"/>
      <c r="W156" s="71"/>
      <c r="X156" s="69"/>
      <c r="Y156" s="69"/>
      <c r="Z156" s="79"/>
      <c r="AA156" s="69"/>
      <c r="AB156" s="575"/>
      <c r="AC156" s="121"/>
      <c r="AG156" s="121"/>
      <c r="AH156" s="121"/>
      <c r="AI156" s="121"/>
      <c r="AJ156" s="121"/>
      <c r="AK156" s="121"/>
      <c r="AL156" s="121"/>
      <c r="AM156" s="121"/>
      <c r="AN156" s="121"/>
      <c r="AO156" s="121"/>
      <c r="AP156" s="12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c r="CY156" s="58"/>
      <c r="CZ156" s="58"/>
      <c r="DA156" s="58"/>
      <c r="DB156" s="58"/>
      <c r="DC156" s="58"/>
      <c r="DD156" s="58"/>
      <c r="DE156" s="58"/>
      <c r="DF156" s="58"/>
      <c r="DG156" s="58"/>
      <c r="DH156" s="58"/>
      <c r="DI156" s="58"/>
      <c r="DJ156" s="58"/>
      <c r="DK156" s="58"/>
      <c r="DL156" s="58"/>
      <c r="DM156" s="58"/>
      <c r="DN156" s="58"/>
      <c r="DO156" s="58"/>
      <c r="DP156" s="58"/>
      <c r="DQ156" s="58"/>
      <c r="DR156" s="58"/>
      <c r="DS156" s="58"/>
      <c r="DT156" s="58"/>
      <c r="DU156" s="58"/>
      <c r="DV156" s="58"/>
      <c r="DW156" s="58"/>
      <c r="DX156" s="58"/>
      <c r="DY156" s="58"/>
      <c r="DZ156" s="58"/>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62"/>
    </row>
    <row r="157" spans="1:269" s="138" customFormat="1" ht="15" customHeight="1" x14ac:dyDescent="0.25">
      <c r="A157" s="133"/>
      <c r="B157" s="41">
        <v>2</v>
      </c>
      <c r="C157" s="998"/>
      <c r="D157" s="969" t="s">
        <v>253</v>
      </c>
      <c r="E157" s="970"/>
      <c r="F157" s="66"/>
      <c r="G157" s="66"/>
      <c r="H157" s="66"/>
      <c r="I157" s="66"/>
      <c r="J157" s="66"/>
      <c r="K157" s="66"/>
      <c r="L157" s="66"/>
      <c r="M157" s="66"/>
      <c r="N157" s="66"/>
      <c r="O157" s="115"/>
      <c r="P157" s="345"/>
      <c r="Q157" s="75"/>
      <c r="R157" s="81"/>
      <c r="S157" s="66"/>
      <c r="T157" s="66"/>
      <c r="U157" s="66"/>
      <c r="V157" s="66"/>
      <c r="W157" s="74"/>
      <c r="X157" s="345"/>
      <c r="Y157" s="345"/>
      <c r="Z157" s="115"/>
      <c r="AA157" s="345"/>
      <c r="AB157" s="75"/>
      <c r="AC157" s="121"/>
      <c r="AG157" s="121"/>
      <c r="AH157" s="121"/>
      <c r="AI157" s="121"/>
      <c r="AJ157" s="121"/>
      <c r="AK157" s="121"/>
      <c r="AL157" s="121"/>
      <c r="AM157" s="121"/>
      <c r="AN157" s="121"/>
      <c r="AO157" s="121"/>
      <c r="AP157" s="12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58"/>
      <c r="CS157" s="58"/>
      <c r="CT157" s="58"/>
      <c r="CU157" s="58"/>
      <c r="CV157" s="58"/>
      <c r="CW157" s="58"/>
      <c r="CX157" s="58"/>
      <c r="CY157" s="58"/>
      <c r="CZ157" s="58"/>
      <c r="DA157" s="58"/>
      <c r="DB157" s="58"/>
      <c r="DC157" s="58"/>
      <c r="DD157" s="58"/>
      <c r="DE157" s="58"/>
      <c r="DF157" s="58"/>
      <c r="DG157" s="58"/>
      <c r="DH157" s="58"/>
      <c r="DI157" s="58"/>
      <c r="DJ157" s="58"/>
      <c r="DK157" s="58"/>
      <c r="DL157" s="58"/>
      <c r="DM157" s="58"/>
      <c r="DN157" s="58"/>
      <c r="DO157" s="58"/>
      <c r="DP157" s="58"/>
      <c r="DQ157" s="58"/>
      <c r="DR157" s="58"/>
      <c r="DS157" s="58"/>
      <c r="DT157" s="58"/>
      <c r="DU157" s="58"/>
      <c r="DV157" s="58"/>
      <c r="DW157" s="58"/>
      <c r="DX157" s="58"/>
      <c r="DY157" s="58"/>
      <c r="DZ157" s="58"/>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62"/>
    </row>
    <row r="158" spans="1:269" s="138" customFormat="1" ht="15" customHeight="1" x14ac:dyDescent="0.25">
      <c r="A158" s="133"/>
      <c r="B158" s="41">
        <v>3</v>
      </c>
      <c r="C158" s="998"/>
      <c r="D158" s="969" t="s">
        <v>254</v>
      </c>
      <c r="E158" s="970"/>
      <c r="F158" s="66"/>
      <c r="G158" s="66"/>
      <c r="H158" s="66"/>
      <c r="I158" s="66"/>
      <c r="J158" s="66"/>
      <c r="K158" s="66"/>
      <c r="L158" s="66"/>
      <c r="M158" s="66"/>
      <c r="N158" s="66"/>
      <c r="O158" s="115"/>
      <c r="P158" s="345"/>
      <c r="Q158" s="75"/>
      <c r="R158" s="81"/>
      <c r="S158" s="66"/>
      <c r="T158" s="66"/>
      <c r="U158" s="66"/>
      <c r="V158" s="66"/>
      <c r="W158" s="74"/>
      <c r="X158" s="345"/>
      <c r="Y158" s="345"/>
      <c r="Z158" s="115"/>
      <c r="AA158" s="345"/>
      <c r="AB158" s="75"/>
      <c r="AC158" s="121"/>
      <c r="AG158" s="121"/>
      <c r="AH158" s="121"/>
      <c r="AI158" s="121"/>
      <c r="AJ158" s="121"/>
      <c r="AK158" s="121"/>
      <c r="AL158" s="121"/>
      <c r="AM158" s="121"/>
      <c r="AN158" s="121"/>
      <c r="AO158" s="121"/>
      <c r="AP158" s="12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58"/>
      <c r="CS158" s="58"/>
      <c r="CT158" s="58"/>
      <c r="CU158" s="58"/>
      <c r="CV158" s="58"/>
      <c r="CW158" s="58"/>
      <c r="CX158" s="58"/>
      <c r="CY158" s="58"/>
      <c r="CZ158" s="58"/>
      <c r="DA158" s="58"/>
      <c r="DB158" s="58"/>
      <c r="DC158" s="58"/>
      <c r="DD158" s="58"/>
      <c r="DE158" s="58"/>
      <c r="DF158" s="58"/>
      <c r="DG158" s="58"/>
      <c r="DH158" s="58"/>
      <c r="DI158" s="58"/>
      <c r="DJ158" s="58"/>
      <c r="DK158" s="58"/>
      <c r="DL158" s="58"/>
      <c r="DM158" s="58"/>
      <c r="DN158" s="58"/>
      <c r="DO158" s="58"/>
      <c r="DP158" s="58"/>
      <c r="DQ158" s="58"/>
      <c r="DR158" s="58"/>
      <c r="DS158" s="58"/>
      <c r="DT158" s="58"/>
      <c r="DU158" s="58"/>
      <c r="DV158" s="58"/>
      <c r="DW158" s="58"/>
      <c r="DX158" s="58"/>
      <c r="DY158" s="58"/>
      <c r="DZ158" s="58"/>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62"/>
    </row>
    <row r="159" spans="1:269" s="138" customFormat="1" ht="15" customHeight="1" x14ac:dyDescent="0.25">
      <c r="A159" s="133"/>
      <c r="B159" s="41">
        <v>4</v>
      </c>
      <c r="C159" s="998"/>
      <c r="D159" s="969" t="s">
        <v>255</v>
      </c>
      <c r="E159" s="970"/>
      <c r="F159" s="66"/>
      <c r="G159" s="66"/>
      <c r="H159" s="66"/>
      <c r="I159" s="66"/>
      <c r="J159" s="66"/>
      <c r="K159" s="66"/>
      <c r="L159" s="66"/>
      <c r="M159" s="66"/>
      <c r="N159" s="66"/>
      <c r="O159" s="115"/>
      <c r="P159" s="345"/>
      <c r="Q159" s="75"/>
      <c r="R159" s="81"/>
      <c r="S159" s="66"/>
      <c r="T159" s="66"/>
      <c r="U159" s="66"/>
      <c r="V159" s="66"/>
      <c r="W159" s="74"/>
      <c r="X159" s="345"/>
      <c r="Y159" s="345"/>
      <c r="Z159" s="115"/>
      <c r="AA159" s="345"/>
      <c r="AB159" s="75"/>
      <c r="AC159" s="121"/>
      <c r="AG159" s="121"/>
      <c r="AH159" s="121"/>
      <c r="AI159" s="121"/>
      <c r="AJ159" s="121"/>
      <c r="AK159" s="121"/>
      <c r="AL159" s="121"/>
      <c r="AM159" s="121"/>
      <c r="AN159" s="121"/>
      <c r="AO159" s="121"/>
      <c r="AP159" s="12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62"/>
    </row>
    <row r="160" spans="1:269" s="138" customFormat="1" ht="15" customHeight="1" x14ac:dyDescent="0.25">
      <c r="A160" s="133"/>
      <c r="B160" s="41">
        <v>5</v>
      </c>
      <c r="C160" s="998"/>
      <c r="D160" s="969" t="s">
        <v>256</v>
      </c>
      <c r="E160" s="970"/>
      <c r="F160" s="66"/>
      <c r="G160" s="66"/>
      <c r="H160" s="66"/>
      <c r="I160" s="66"/>
      <c r="J160" s="66"/>
      <c r="K160" s="66"/>
      <c r="L160" s="66"/>
      <c r="M160" s="66"/>
      <c r="N160" s="66"/>
      <c r="O160" s="115"/>
      <c r="P160" s="345"/>
      <c r="Q160" s="75"/>
      <c r="R160" s="81"/>
      <c r="S160" s="66"/>
      <c r="T160" s="66"/>
      <c r="U160" s="66"/>
      <c r="V160" s="66"/>
      <c r="W160" s="74"/>
      <c r="X160" s="345"/>
      <c r="Y160" s="345"/>
      <c r="Z160" s="115"/>
      <c r="AA160" s="345"/>
      <c r="AB160" s="75"/>
      <c r="AC160" s="121"/>
      <c r="AG160" s="121"/>
      <c r="AH160" s="121"/>
      <c r="AI160" s="121"/>
      <c r="AJ160" s="121"/>
      <c r="AK160" s="121"/>
      <c r="AL160" s="121"/>
      <c r="AM160" s="121"/>
      <c r="AN160" s="121"/>
      <c r="AO160" s="121"/>
      <c r="AP160" s="12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58"/>
      <c r="CS160" s="58"/>
      <c r="CT160" s="58"/>
      <c r="CU160" s="58"/>
      <c r="CV160" s="58"/>
      <c r="CW160" s="58"/>
      <c r="CX160" s="58"/>
      <c r="CY160" s="58"/>
      <c r="CZ160" s="58"/>
      <c r="DA160" s="58"/>
      <c r="DB160" s="58"/>
      <c r="DC160" s="58"/>
      <c r="DD160" s="58"/>
      <c r="DE160" s="58"/>
      <c r="DF160" s="58"/>
      <c r="DG160" s="58"/>
      <c r="DH160" s="58"/>
      <c r="DI160" s="58"/>
      <c r="DJ160" s="58"/>
      <c r="DK160" s="58"/>
      <c r="DL160" s="58"/>
      <c r="DM160" s="58"/>
      <c r="DN160" s="58"/>
      <c r="DO160" s="58"/>
      <c r="DP160" s="58"/>
      <c r="DQ160" s="58"/>
      <c r="DR160" s="58"/>
      <c r="DS160" s="58"/>
      <c r="DT160" s="58"/>
      <c r="DU160" s="58"/>
      <c r="DV160" s="58"/>
      <c r="DW160" s="58"/>
      <c r="DX160" s="58"/>
      <c r="DY160" s="58"/>
      <c r="DZ160" s="58"/>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62"/>
    </row>
    <row r="161" spans="1:244" s="138" customFormat="1" ht="15" customHeight="1" x14ac:dyDescent="0.25">
      <c r="A161" s="133"/>
      <c r="B161" s="41">
        <v>6</v>
      </c>
      <c r="C161" s="998"/>
      <c r="D161" s="969" t="s">
        <v>257</v>
      </c>
      <c r="E161" s="970"/>
      <c r="F161" s="180"/>
      <c r="G161" s="180"/>
      <c r="H161" s="180"/>
      <c r="I161" s="180"/>
      <c r="J161" s="180"/>
      <c r="K161" s="180"/>
      <c r="L161" s="180"/>
      <c r="M161" s="66"/>
      <c r="N161" s="66"/>
      <c r="O161" s="115"/>
      <c r="P161" s="345"/>
      <c r="Q161" s="75"/>
      <c r="R161" s="81"/>
      <c r="S161" s="66"/>
      <c r="T161" s="66"/>
      <c r="U161" s="66"/>
      <c r="V161" s="66"/>
      <c r="W161" s="74"/>
      <c r="X161" s="345"/>
      <c r="Y161" s="345"/>
      <c r="Z161" s="115"/>
      <c r="AA161" s="345"/>
      <c r="AB161" s="75"/>
      <c r="AC161" s="121"/>
      <c r="AG161" s="121"/>
      <c r="AH161" s="121"/>
      <c r="AI161" s="121"/>
      <c r="AJ161" s="121"/>
      <c r="AK161" s="121"/>
      <c r="AL161" s="121"/>
      <c r="AM161" s="121"/>
      <c r="AN161" s="121"/>
      <c r="AO161" s="121"/>
      <c r="AP161" s="121"/>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62"/>
    </row>
    <row r="162" spans="1:244" s="138" customFormat="1" ht="15" customHeight="1" x14ac:dyDescent="0.25">
      <c r="A162" s="133"/>
      <c r="B162" s="41">
        <v>7</v>
      </c>
      <c r="C162" s="998"/>
      <c r="D162" s="969" t="s">
        <v>258</v>
      </c>
      <c r="E162" s="970"/>
      <c r="F162" s="66"/>
      <c r="G162" s="66"/>
      <c r="H162" s="66"/>
      <c r="I162" s="66"/>
      <c r="J162" s="66"/>
      <c r="K162" s="66"/>
      <c r="L162" s="66"/>
      <c r="M162" s="66"/>
      <c r="N162" s="66"/>
      <c r="O162" s="115"/>
      <c r="P162" s="345"/>
      <c r="Q162" s="75"/>
      <c r="R162" s="81"/>
      <c r="S162" s="66"/>
      <c r="T162" s="66"/>
      <c r="U162" s="66"/>
      <c r="V162" s="66"/>
      <c r="W162" s="74"/>
      <c r="X162" s="345"/>
      <c r="Y162" s="345"/>
      <c r="Z162" s="115"/>
      <c r="AA162" s="345"/>
      <c r="AB162" s="75"/>
      <c r="AC162" s="121"/>
      <c r="AG162" s="121"/>
      <c r="AH162" s="121"/>
      <c r="AI162" s="121"/>
      <c r="AJ162" s="121"/>
      <c r="AK162" s="121"/>
      <c r="AL162" s="121"/>
      <c r="AM162" s="121"/>
      <c r="AN162" s="121"/>
      <c r="AO162" s="121"/>
      <c r="AP162" s="121"/>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62"/>
    </row>
    <row r="163" spans="1:244" s="138" customFormat="1" ht="15" customHeight="1" x14ac:dyDescent="0.25">
      <c r="A163" s="133"/>
      <c r="B163" s="41">
        <v>8</v>
      </c>
      <c r="C163" s="998"/>
      <c r="D163" s="969" t="s">
        <v>259</v>
      </c>
      <c r="E163" s="970"/>
      <c r="F163" s="66"/>
      <c r="G163" s="66"/>
      <c r="H163" s="66"/>
      <c r="I163" s="66"/>
      <c r="J163" s="66"/>
      <c r="K163" s="66"/>
      <c r="L163" s="66"/>
      <c r="M163" s="66"/>
      <c r="N163" s="66"/>
      <c r="O163" s="115"/>
      <c r="P163" s="345"/>
      <c r="Q163" s="75"/>
      <c r="R163" s="81"/>
      <c r="S163" s="66"/>
      <c r="T163" s="66"/>
      <c r="U163" s="66"/>
      <c r="V163" s="66"/>
      <c r="W163" s="74"/>
      <c r="X163" s="345"/>
      <c r="Y163" s="345"/>
      <c r="Z163" s="115"/>
      <c r="AA163" s="345"/>
      <c r="AB163" s="75"/>
      <c r="AC163" s="121"/>
      <c r="AG163" s="121"/>
      <c r="AH163" s="121"/>
      <c r="AI163" s="121"/>
      <c r="AJ163" s="121"/>
      <c r="AK163" s="121"/>
      <c r="AL163" s="121"/>
      <c r="AM163" s="121"/>
      <c r="AN163" s="121"/>
      <c r="AO163" s="121"/>
      <c r="AP163" s="121"/>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62"/>
    </row>
    <row r="164" spans="1:244" s="138" customFormat="1" ht="15" customHeight="1" x14ac:dyDescent="0.25">
      <c r="A164" s="133"/>
      <c r="B164" s="41">
        <v>9</v>
      </c>
      <c r="C164" s="998" t="s">
        <v>260</v>
      </c>
      <c r="D164" s="969" t="s">
        <v>252</v>
      </c>
      <c r="E164" s="970"/>
      <c r="F164" s="66"/>
      <c r="G164" s="66"/>
      <c r="H164" s="66"/>
      <c r="I164" s="66"/>
      <c r="J164" s="66"/>
      <c r="K164" s="66"/>
      <c r="L164" s="66"/>
      <c r="M164" s="66"/>
      <c r="N164" s="66"/>
      <c r="O164" s="115"/>
      <c r="P164" s="345"/>
      <c r="Q164" s="75"/>
      <c r="R164" s="81"/>
      <c r="S164" s="66"/>
      <c r="T164" s="66"/>
      <c r="U164" s="66"/>
      <c r="V164" s="66"/>
      <c r="W164" s="74"/>
      <c r="X164" s="345"/>
      <c r="Y164" s="345"/>
      <c r="Z164" s="115"/>
      <c r="AA164" s="345"/>
      <c r="AB164" s="75"/>
      <c r="AC164" s="121"/>
      <c r="AG164" s="121"/>
      <c r="AH164" s="121"/>
      <c r="AI164" s="121"/>
      <c r="AJ164" s="121"/>
      <c r="AK164" s="121"/>
      <c r="AL164" s="121"/>
      <c r="AM164" s="121"/>
      <c r="AN164" s="121"/>
      <c r="AO164" s="121"/>
      <c r="AP164" s="121"/>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62"/>
    </row>
    <row r="165" spans="1:244" s="138" customFormat="1" ht="15" customHeight="1" x14ac:dyDescent="0.25">
      <c r="A165" s="133"/>
      <c r="B165" s="41">
        <v>10</v>
      </c>
      <c r="C165" s="998"/>
      <c r="D165" s="969" t="s">
        <v>253</v>
      </c>
      <c r="E165" s="970"/>
      <c r="F165" s="180"/>
      <c r="G165" s="180"/>
      <c r="H165" s="180"/>
      <c r="I165" s="180"/>
      <c r="J165" s="180"/>
      <c r="K165" s="180"/>
      <c r="L165" s="180"/>
      <c r="M165" s="66"/>
      <c r="N165" s="66"/>
      <c r="O165" s="115"/>
      <c r="P165" s="345"/>
      <c r="Q165" s="75"/>
      <c r="R165" s="81"/>
      <c r="S165" s="66"/>
      <c r="T165" s="66"/>
      <c r="U165" s="66"/>
      <c r="V165" s="66"/>
      <c r="W165" s="74"/>
      <c r="X165" s="345"/>
      <c r="Y165" s="345"/>
      <c r="Z165" s="115"/>
      <c r="AA165" s="345"/>
      <c r="AB165" s="75"/>
      <c r="AC165" s="121"/>
      <c r="AG165" s="121"/>
      <c r="AH165" s="121"/>
      <c r="AI165" s="121"/>
      <c r="AJ165" s="121"/>
      <c r="AK165" s="121"/>
      <c r="AL165" s="121"/>
      <c r="AM165" s="121"/>
      <c r="AN165" s="121"/>
      <c r="AO165" s="121"/>
      <c r="AP165" s="121"/>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62"/>
    </row>
    <row r="166" spans="1:244" s="138" customFormat="1" ht="15" customHeight="1" x14ac:dyDescent="0.25">
      <c r="A166" s="133"/>
      <c r="B166" s="41">
        <v>11</v>
      </c>
      <c r="C166" s="998"/>
      <c r="D166" s="969" t="s">
        <v>254</v>
      </c>
      <c r="E166" s="970"/>
      <c r="F166" s="66"/>
      <c r="G166" s="66"/>
      <c r="H166" s="66"/>
      <c r="I166" s="66"/>
      <c r="J166" s="66"/>
      <c r="K166" s="66"/>
      <c r="L166" s="66"/>
      <c r="M166" s="66"/>
      <c r="N166" s="66"/>
      <c r="O166" s="115"/>
      <c r="P166" s="345"/>
      <c r="Q166" s="75"/>
      <c r="R166" s="81"/>
      <c r="S166" s="66"/>
      <c r="T166" s="66"/>
      <c r="U166" s="66"/>
      <c r="V166" s="66"/>
      <c r="W166" s="74"/>
      <c r="X166" s="345"/>
      <c r="Y166" s="345"/>
      <c r="Z166" s="115"/>
      <c r="AA166" s="345"/>
      <c r="AB166" s="75"/>
      <c r="AC166" s="121"/>
      <c r="AG166" s="121"/>
      <c r="AH166" s="121"/>
      <c r="AI166" s="121"/>
      <c r="AJ166" s="121"/>
      <c r="AK166" s="121"/>
      <c r="AL166" s="121"/>
      <c r="AM166" s="121"/>
      <c r="AN166" s="121"/>
      <c r="AO166" s="121"/>
      <c r="AP166" s="121"/>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62"/>
    </row>
    <row r="167" spans="1:244" s="138" customFormat="1" ht="15" customHeight="1" x14ac:dyDescent="0.25">
      <c r="A167" s="133"/>
      <c r="B167" s="41">
        <v>12</v>
      </c>
      <c r="C167" s="998"/>
      <c r="D167" s="969" t="s">
        <v>255</v>
      </c>
      <c r="E167" s="970"/>
      <c r="F167" s="66"/>
      <c r="G167" s="66"/>
      <c r="H167" s="66"/>
      <c r="I167" s="66"/>
      <c r="J167" s="66"/>
      <c r="K167" s="66"/>
      <c r="L167" s="66"/>
      <c r="M167" s="66"/>
      <c r="N167" s="66"/>
      <c r="O167" s="115"/>
      <c r="P167" s="345"/>
      <c r="Q167" s="75"/>
      <c r="R167" s="81"/>
      <c r="S167" s="66"/>
      <c r="T167" s="66"/>
      <c r="U167" s="66"/>
      <c r="V167" s="66"/>
      <c r="W167" s="74"/>
      <c r="X167" s="345"/>
      <c r="Y167" s="345"/>
      <c r="Z167" s="115"/>
      <c r="AA167" s="345"/>
      <c r="AB167" s="75"/>
      <c r="AC167" s="121"/>
      <c r="AG167" s="121"/>
      <c r="AH167" s="121"/>
      <c r="AI167" s="121"/>
      <c r="AJ167" s="121"/>
      <c r="AK167" s="121"/>
      <c r="AL167" s="121"/>
      <c r="AM167" s="121"/>
      <c r="AN167" s="121"/>
      <c r="AO167" s="121"/>
      <c r="AP167" s="121"/>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62"/>
    </row>
    <row r="168" spans="1:244" s="138" customFormat="1" ht="15" customHeight="1" x14ac:dyDescent="0.25">
      <c r="A168" s="133"/>
      <c r="B168" s="41">
        <v>13</v>
      </c>
      <c r="C168" s="998"/>
      <c r="D168" s="969" t="s">
        <v>256</v>
      </c>
      <c r="E168" s="970"/>
      <c r="F168" s="66"/>
      <c r="G168" s="66"/>
      <c r="H168" s="66"/>
      <c r="I168" s="66"/>
      <c r="J168" s="66"/>
      <c r="K168" s="66"/>
      <c r="L168" s="66"/>
      <c r="M168" s="66"/>
      <c r="N168" s="66"/>
      <c r="O168" s="115"/>
      <c r="P168" s="345"/>
      <c r="Q168" s="75"/>
      <c r="R168" s="81"/>
      <c r="S168" s="66"/>
      <c r="T168" s="66"/>
      <c r="U168" s="66"/>
      <c r="V168" s="66"/>
      <c r="W168" s="74"/>
      <c r="X168" s="345"/>
      <c r="Y168" s="345"/>
      <c r="Z168" s="115"/>
      <c r="AA168" s="345"/>
      <c r="AB168" s="75"/>
      <c r="AC168" s="121"/>
      <c r="AG168" s="121"/>
      <c r="AH168" s="121"/>
      <c r="AI168" s="121"/>
      <c r="AJ168" s="121"/>
      <c r="AK168" s="121"/>
      <c r="AL168" s="121"/>
      <c r="AM168" s="121"/>
      <c r="AN168" s="121"/>
      <c r="AO168" s="121"/>
      <c r="AP168" s="121"/>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62"/>
    </row>
    <row r="169" spans="1:244" s="138" customFormat="1" ht="15" customHeight="1" x14ac:dyDescent="0.25">
      <c r="A169" s="133"/>
      <c r="B169" s="41">
        <v>14</v>
      </c>
      <c r="C169" s="998"/>
      <c r="D169" s="969" t="s">
        <v>257</v>
      </c>
      <c r="E169" s="970"/>
      <c r="F169" s="180"/>
      <c r="G169" s="180"/>
      <c r="H169" s="180"/>
      <c r="I169" s="180"/>
      <c r="J169" s="180"/>
      <c r="K169" s="180"/>
      <c r="L169" s="180"/>
      <c r="M169" s="66"/>
      <c r="N169" s="66"/>
      <c r="O169" s="115"/>
      <c r="P169" s="345"/>
      <c r="Q169" s="75"/>
      <c r="R169" s="81"/>
      <c r="S169" s="66"/>
      <c r="T169" s="66"/>
      <c r="U169" s="66"/>
      <c r="V169" s="66"/>
      <c r="W169" s="74"/>
      <c r="X169" s="345"/>
      <c r="Y169" s="345"/>
      <c r="Z169" s="115"/>
      <c r="AA169" s="345"/>
      <c r="AB169" s="75"/>
      <c r="AC169" s="121"/>
      <c r="AG169" s="121"/>
      <c r="AH169" s="121"/>
      <c r="AI169" s="121"/>
      <c r="AJ169" s="121"/>
      <c r="AK169" s="121"/>
      <c r="AL169" s="121"/>
      <c r="AM169" s="121"/>
      <c r="AN169" s="121"/>
      <c r="AO169" s="121"/>
      <c r="AP169" s="121"/>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62"/>
    </row>
    <row r="170" spans="1:244" s="138" customFormat="1" ht="15" customHeight="1" x14ac:dyDescent="0.25">
      <c r="A170" s="133"/>
      <c r="B170" s="41">
        <v>15</v>
      </c>
      <c r="C170" s="998"/>
      <c r="D170" s="969" t="s">
        <v>258</v>
      </c>
      <c r="E170" s="970"/>
      <c r="F170" s="66"/>
      <c r="G170" s="66"/>
      <c r="H170" s="66"/>
      <c r="I170" s="66"/>
      <c r="J170" s="66"/>
      <c r="K170" s="66"/>
      <c r="L170" s="66"/>
      <c r="M170" s="66"/>
      <c r="N170" s="66"/>
      <c r="O170" s="115"/>
      <c r="P170" s="345"/>
      <c r="Q170" s="75"/>
      <c r="R170" s="81"/>
      <c r="S170" s="66"/>
      <c r="T170" s="66"/>
      <c r="U170" s="66"/>
      <c r="V170" s="66"/>
      <c r="W170" s="74"/>
      <c r="X170" s="345"/>
      <c r="Y170" s="345"/>
      <c r="Z170" s="115"/>
      <c r="AA170" s="345"/>
      <c r="AB170" s="75"/>
      <c r="AC170" s="121"/>
      <c r="AG170" s="121"/>
      <c r="AH170" s="121"/>
      <c r="AI170" s="121"/>
      <c r="AJ170" s="121"/>
      <c r="AK170" s="121"/>
      <c r="AL170" s="121"/>
      <c r="AM170" s="121"/>
      <c r="AN170" s="121"/>
      <c r="AO170" s="121"/>
      <c r="AP170" s="121"/>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8"/>
      <c r="HC170" s="58"/>
      <c r="HD170" s="58"/>
      <c r="HE170" s="58"/>
      <c r="HF170" s="58"/>
      <c r="HG170" s="58"/>
      <c r="HH170" s="58"/>
      <c r="HI170" s="58"/>
      <c r="HJ170" s="58"/>
      <c r="HK170" s="58"/>
      <c r="HL170" s="58"/>
      <c r="HM170" s="58"/>
      <c r="HN170" s="58"/>
      <c r="HO170" s="58"/>
      <c r="HP170" s="58"/>
      <c r="HQ170" s="58"/>
      <c r="HR170" s="58"/>
      <c r="HS170" s="58"/>
      <c r="HT170" s="58"/>
      <c r="HU170" s="58"/>
      <c r="HV170" s="58"/>
      <c r="HW170" s="58"/>
      <c r="HX170" s="58"/>
      <c r="HY170" s="58"/>
      <c r="HZ170" s="58"/>
      <c r="IA170" s="58"/>
      <c r="IB170" s="58"/>
      <c r="IC170" s="58"/>
      <c r="ID170" s="58"/>
      <c r="IE170" s="58"/>
      <c r="IF170" s="58"/>
      <c r="IG170" s="58"/>
      <c r="IH170" s="58"/>
      <c r="II170" s="58"/>
      <c r="IJ170" s="62"/>
    </row>
    <row r="171" spans="1:244" s="138" customFormat="1" ht="15" customHeight="1" x14ac:dyDescent="0.25">
      <c r="A171" s="133"/>
      <c r="B171" s="41">
        <v>16</v>
      </c>
      <c r="C171" s="998"/>
      <c r="D171" s="969" t="s">
        <v>259</v>
      </c>
      <c r="E171" s="970"/>
      <c r="F171" s="66"/>
      <c r="G171" s="66"/>
      <c r="H171" s="66"/>
      <c r="I171" s="66"/>
      <c r="J171" s="66"/>
      <c r="K171" s="66"/>
      <c r="L171" s="66"/>
      <c r="M171" s="66"/>
      <c r="N171" s="66"/>
      <c r="O171" s="115"/>
      <c r="P171" s="345"/>
      <c r="Q171" s="75"/>
      <c r="R171" s="81"/>
      <c r="S171" s="66"/>
      <c r="T171" s="66"/>
      <c r="U171" s="66"/>
      <c r="V171" s="66"/>
      <c r="W171" s="74"/>
      <c r="X171" s="345"/>
      <c r="Y171" s="345"/>
      <c r="Z171" s="115"/>
      <c r="AA171" s="345"/>
      <c r="AB171" s="75"/>
      <c r="AC171" s="121"/>
      <c r="AG171" s="121"/>
      <c r="AH171" s="121"/>
      <c r="AI171" s="121"/>
      <c r="AJ171" s="121"/>
      <c r="AK171" s="121"/>
      <c r="AL171" s="121"/>
      <c r="AM171" s="121"/>
      <c r="AN171" s="121"/>
      <c r="AO171" s="121"/>
      <c r="AP171" s="121"/>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58"/>
      <c r="EY171" s="58"/>
      <c r="EZ171" s="58"/>
      <c r="FA171" s="58"/>
      <c r="FB171" s="58"/>
      <c r="FC171" s="58"/>
      <c r="FD171" s="58"/>
      <c r="FE171" s="58"/>
      <c r="FF171" s="58"/>
      <c r="FG171" s="58"/>
      <c r="FH171" s="58"/>
      <c r="FI171" s="58"/>
      <c r="FJ171" s="58"/>
      <c r="FK171" s="58"/>
      <c r="FL171" s="58"/>
      <c r="FM171" s="58"/>
      <c r="FN171" s="58"/>
      <c r="FO171" s="58"/>
      <c r="FP171" s="58"/>
      <c r="FQ171" s="58"/>
      <c r="FR171" s="58"/>
      <c r="FS171" s="58"/>
      <c r="FT171" s="58"/>
      <c r="FU171" s="58"/>
      <c r="FV171" s="58"/>
      <c r="FW171" s="58"/>
      <c r="FX171" s="58"/>
      <c r="FY171" s="58"/>
      <c r="FZ171" s="58"/>
      <c r="GA171" s="58"/>
      <c r="GB171" s="58"/>
      <c r="GC171" s="58"/>
      <c r="GD171" s="58"/>
      <c r="GE171" s="58"/>
      <c r="GF171" s="58"/>
      <c r="GG171" s="58"/>
      <c r="GH171" s="58"/>
      <c r="GI171" s="58"/>
      <c r="GJ171" s="58"/>
      <c r="GK171" s="58"/>
      <c r="GL171" s="58"/>
      <c r="GM171" s="58"/>
      <c r="GN171" s="58"/>
      <c r="GO171" s="58"/>
      <c r="GP171" s="58"/>
      <c r="GQ171" s="58"/>
      <c r="GR171" s="58"/>
      <c r="GS171" s="58"/>
      <c r="GT171" s="58"/>
      <c r="GU171" s="58"/>
      <c r="GV171" s="58"/>
      <c r="GW171" s="58"/>
      <c r="GX171" s="58"/>
      <c r="GY171" s="58"/>
      <c r="GZ171" s="58"/>
      <c r="HA171" s="58"/>
      <c r="HB171" s="58"/>
      <c r="HC171" s="58"/>
      <c r="HD171" s="58"/>
      <c r="HE171" s="58"/>
      <c r="HF171" s="58"/>
      <c r="HG171" s="58"/>
      <c r="HH171" s="58"/>
      <c r="HI171" s="58"/>
      <c r="HJ171" s="58"/>
      <c r="HK171" s="58"/>
      <c r="HL171" s="58"/>
      <c r="HM171" s="58"/>
      <c r="HN171" s="58"/>
      <c r="HO171" s="58"/>
      <c r="HP171" s="58"/>
      <c r="HQ171" s="58"/>
      <c r="HR171" s="58"/>
      <c r="HS171" s="58"/>
      <c r="HT171" s="58"/>
      <c r="HU171" s="58"/>
      <c r="HV171" s="58"/>
      <c r="HW171" s="58"/>
      <c r="HX171" s="58"/>
      <c r="HY171" s="58"/>
      <c r="HZ171" s="58"/>
      <c r="IA171" s="58"/>
      <c r="IB171" s="58"/>
      <c r="IC171" s="58"/>
      <c r="ID171" s="58"/>
      <c r="IE171" s="58"/>
      <c r="IF171" s="58"/>
      <c r="IG171" s="58"/>
      <c r="IH171" s="58"/>
      <c r="II171" s="58"/>
      <c r="IJ171" s="62"/>
    </row>
    <row r="172" spans="1:244" s="138" customFormat="1" ht="15" customHeight="1" x14ac:dyDescent="0.25">
      <c r="A172" s="133"/>
      <c r="B172" s="41">
        <v>17</v>
      </c>
      <c r="C172" s="998" t="s">
        <v>261</v>
      </c>
      <c r="D172" s="969" t="s">
        <v>252</v>
      </c>
      <c r="E172" s="970"/>
      <c r="F172" s="66"/>
      <c r="G172" s="66"/>
      <c r="H172" s="66"/>
      <c r="I172" s="66"/>
      <c r="J172" s="66"/>
      <c r="K172" s="66"/>
      <c r="L172" s="66"/>
      <c r="M172" s="66"/>
      <c r="N172" s="66"/>
      <c r="O172" s="115"/>
      <c r="P172" s="345"/>
      <c r="Q172" s="75"/>
      <c r="R172" s="81"/>
      <c r="S172" s="66"/>
      <c r="T172" s="66"/>
      <c r="U172" s="66"/>
      <c r="V172" s="66"/>
      <c r="W172" s="74"/>
      <c r="X172" s="345"/>
      <c r="Y172" s="345"/>
      <c r="Z172" s="115"/>
      <c r="AA172" s="345"/>
      <c r="AB172" s="75"/>
      <c r="AC172" s="121"/>
      <c r="AG172" s="121"/>
      <c r="AH172" s="121"/>
      <c r="AI172" s="121"/>
      <c r="AJ172" s="121"/>
      <c r="AK172" s="121"/>
      <c r="AL172" s="121"/>
      <c r="AM172" s="121"/>
      <c r="AN172" s="121"/>
      <c r="AO172" s="121"/>
      <c r="AP172" s="121"/>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58"/>
      <c r="EY172" s="58"/>
      <c r="EZ172" s="58"/>
      <c r="FA172" s="58"/>
      <c r="FB172" s="58"/>
      <c r="FC172" s="58"/>
      <c r="FD172" s="58"/>
      <c r="FE172" s="58"/>
      <c r="FF172" s="58"/>
      <c r="FG172" s="58"/>
      <c r="FH172" s="58"/>
      <c r="FI172" s="58"/>
      <c r="FJ172" s="58"/>
      <c r="FK172" s="58"/>
      <c r="FL172" s="58"/>
      <c r="FM172" s="58"/>
      <c r="FN172" s="58"/>
      <c r="FO172" s="58"/>
      <c r="FP172" s="58"/>
      <c r="FQ172" s="58"/>
      <c r="FR172" s="58"/>
      <c r="FS172" s="58"/>
      <c r="FT172" s="58"/>
      <c r="FU172" s="58"/>
      <c r="FV172" s="58"/>
      <c r="FW172" s="58"/>
      <c r="FX172" s="58"/>
      <c r="FY172" s="58"/>
      <c r="FZ172" s="58"/>
      <c r="GA172" s="58"/>
      <c r="GB172" s="58"/>
      <c r="GC172" s="58"/>
      <c r="GD172" s="58"/>
      <c r="GE172" s="58"/>
      <c r="GF172" s="58"/>
      <c r="GG172" s="58"/>
      <c r="GH172" s="58"/>
      <c r="GI172" s="58"/>
      <c r="GJ172" s="58"/>
      <c r="GK172" s="58"/>
      <c r="GL172" s="58"/>
      <c r="GM172" s="58"/>
      <c r="GN172" s="58"/>
      <c r="GO172" s="58"/>
      <c r="GP172" s="58"/>
      <c r="GQ172" s="58"/>
      <c r="GR172" s="58"/>
      <c r="GS172" s="58"/>
      <c r="GT172" s="58"/>
      <c r="GU172" s="58"/>
      <c r="GV172" s="58"/>
      <c r="GW172" s="58"/>
      <c r="GX172" s="58"/>
      <c r="GY172" s="58"/>
      <c r="GZ172" s="58"/>
      <c r="HA172" s="58"/>
      <c r="HB172" s="58"/>
      <c r="HC172" s="58"/>
      <c r="HD172" s="58"/>
      <c r="HE172" s="58"/>
      <c r="HF172" s="58"/>
      <c r="HG172" s="58"/>
      <c r="HH172" s="58"/>
      <c r="HI172" s="58"/>
      <c r="HJ172" s="58"/>
      <c r="HK172" s="58"/>
      <c r="HL172" s="58"/>
      <c r="HM172" s="58"/>
      <c r="HN172" s="58"/>
      <c r="HO172" s="58"/>
      <c r="HP172" s="58"/>
      <c r="HQ172" s="58"/>
      <c r="HR172" s="58"/>
      <c r="HS172" s="58"/>
      <c r="HT172" s="58"/>
      <c r="HU172" s="58"/>
      <c r="HV172" s="58"/>
      <c r="HW172" s="58"/>
      <c r="HX172" s="58"/>
      <c r="HY172" s="58"/>
      <c r="HZ172" s="58"/>
      <c r="IA172" s="58"/>
      <c r="IB172" s="58"/>
      <c r="IC172" s="58"/>
      <c r="ID172" s="58"/>
      <c r="IE172" s="58"/>
      <c r="IF172" s="58"/>
      <c r="IG172" s="58"/>
      <c r="IH172" s="58"/>
      <c r="II172" s="58"/>
      <c r="IJ172" s="62"/>
    </row>
    <row r="173" spans="1:244" s="138" customFormat="1" ht="15" customHeight="1" x14ac:dyDescent="0.25">
      <c r="A173" s="133"/>
      <c r="B173" s="41">
        <v>18</v>
      </c>
      <c r="C173" s="998"/>
      <c r="D173" s="969" t="s">
        <v>253</v>
      </c>
      <c r="E173" s="970"/>
      <c r="F173" s="180"/>
      <c r="G173" s="180"/>
      <c r="H173" s="180"/>
      <c r="I173" s="180"/>
      <c r="J173" s="180"/>
      <c r="K173" s="180"/>
      <c r="L173" s="180"/>
      <c r="M173" s="66"/>
      <c r="N173" s="66"/>
      <c r="O173" s="115"/>
      <c r="P173" s="345"/>
      <c r="Q173" s="75"/>
      <c r="R173" s="81"/>
      <c r="S173" s="66"/>
      <c r="T173" s="66"/>
      <c r="U173" s="66"/>
      <c r="V173" s="66"/>
      <c r="W173" s="74"/>
      <c r="X173" s="345"/>
      <c r="Y173" s="345"/>
      <c r="Z173" s="115"/>
      <c r="AA173" s="345"/>
      <c r="AB173" s="75"/>
      <c r="AC173" s="121"/>
      <c r="AG173" s="121"/>
      <c r="AH173" s="121"/>
      <c r="AI173" s="121"/>
      <c r="AJ173" s="121"/>
      <c r="AK173" s="121"/>
      <c r="AL173" s="121"/>
      <c r="AM173" s="121"/>
      <c r="AN173" s="121"/>
      <c r="AO173" s="121"/>
      <c r="AP173" s="121"/>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58"/>
      <c r="EY173" s="58"/>
      <c r="EZ173" s="58"/>
      <c r="FA173" s="58"/>
      <c r="FB173" s="58"/>
      <c r="FC173" s="58"/>
      <c r="FD173" s="58"/>
      <c r="FE173" s="58"/>
      <c r="FF173" s="58"/>
      <c r="FG173" s="58"/>
      <c r="FH173" s="58"/>
      <c r="FI173" s="58"/>
      <c r="FJ173" s="58"/>
      <c r="FK173" s="58"/>
      <c r="FL173" s="58"/>
      <c r="FM173" s="58"/>
      <c r="FN173" s="58"/>
      <c r="FO173" s="58"/>
      <c r="FP173" s="58"/>
      <c r="FQ173" s="58"/>
      <c r="FR173" s="58"/>
      <c r="FS173" s="58"/>
      <c r="FT173" s="58"/>
      <c r="FU173" s="58"/>
      <c r="FV173" s="58"/>
      <c r="FW173" s="58"/>
      <c r="FX173" s="58"/>
      <c r="FY173" s="58"/>
      <c r="FZ173" s="58"/>
      <c r="GA173" s="58"/>
      <c r="GB173" s="58"/>
      <c r="GC173" s="58"/>
      <c r="GD173" s="58"/>
      <c r="GE173" s="58"/>
      <c r="GF173" s="58"/>
      <c r="GG173" s="58"/>
      <c r="GH173" s="58"/>
      <c r="GI173" s="58"/>
      <c r="GJ173" s="58"/>
      <c r="GK173" s="58"/>
      <c r="GL173" s="58"/>
      <c r="GM173" s="58"/>
      <c r="GN173" s="58"/>
      <c r="GO173" s="58"/>
      <c r="GP173" s="58"/>
      <c r="GQ173" s="58"/>
      <c r="GR173" s="58"/>
      <c r="GS173" s="58"/>
      <c r="GT173" s="58"/>
      <c r="GU173" s="58"/>
      <c r="GV173" s="58"/>
      <c r="GW173" s="58"/>
      <c r="GX173" s="58"/>
      <c r="GY173" s="58"/>
      <c r="GZ173" s="58"/>
      <c r="HA173" s="58"/>
      <c r="HB173" s="58"/>
      <c r="HC173" s="58"/>
      <c r="HD173" s="58"/>
      <c r="HE173" s="58"/>
      <c r="HF173" s="58"/>
      <c r="HG173" s="58"/>
      <c r="HH173" s="58"/>
      <c r="HI173" s="58"/>
      <c r="HJ173" s="58"/>
      <c r="HK173" s="58"/>
      <c r="HL173" s="58"/>
      <c r="HM173" s="58"/>
      <c r="HN173" s="58"/>
      <c r="HO173" s="58"/>
      <c r="HP173" s="58"/>
      <c r="HQ173" s="58"/>
      <c r="HR173" s="58"/>
      <c r="HS173" s="58"/>
      <c r="HT173" s="58"/>
      <c r="HU173" s="58"/>
      <c r="HV173" s="58"/>
      <c r="HW173" s="58"/>
      <c r="HX173" s="58"/>
      <c r="HY173" s="58"/>
      <c r="HZ173" s="58"/>
      <c r="IA173" s="58"/>
      <c r="IB173" s="58"/>
      <c r="IC173" s="58"/>
      <c r="ID173" s="58"/>
      <c r="IE173" s="58"/>
      <c r="IF173" s="58"/>
      <c r="IG173" s="58"/>
      <c r="IH173" s="58"/>
      <c r="II173" s="58"/>
      <c r="IJ173" s="62"/>
    </row>
    <row r="174" spans="1:244" s="138" customFormat="1" ht="15" customHeight="1" x14ac:dyDescent="0.25">
      <c r="A174" s="133"/>
      <c r="B174" s="41">
        <v>19</v>
      </c>
      <c r="C174" s="998"/>
      <c r="D174" s="969" t="s">
        <v>254</v>
      </c>
      <c r="E174" s="970"/>
      <c r="F174" s="66"/>
      <c r="G174" s="66"/>
      <c r="H174" s="66"/>
      <c r="I174" s="66"/>
      <c r="J174" s="66"/>
      <c r="K174" s="66"/>
      <c r="L174" s="66"/>
      <c r="M174" s="66"/>
      <c r="N174" s="66"/>
      <c r="O174" s="115"/>
      <c r="P174" s="345"/>
      <c r="Q174" s="75"/>
      <c r="R174" s="81"/>
      <c r="S174" s="66"/>
      <c r="T174" s="66"/>
      <c r="U174" s="66"/>
      <c r="V174" s="66"/>
      <c r="W174" s="74"/>
      <c r="X174" s="345"/>
      <c r="Y174" s="345"/>
      <c r="Z174" s="115"/>
      <c r="AA174" s="345"/>
      <c r="AB174" s="75"/>
      <c r="AC174" s="121"/>
      <c r="AG174" s="121"/>
      <c r="AH174" s="121"/>
      <c r="AI174" s="121"/>
      <c r="AJ174" s="121"/>
      <c r="AK174" s="121"/>
      <c r="AL174" s="121"/>
      <c r="AM174" s="121"/>
      <c r="AN174" s="121"/>
      <c r="AO174" s="121"/>
      <c r="AP174" s="121"/>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58"/>
      <c r="EY174" s="58"/>
      <c r="EZ174" s="58"/>
      <c r="FA174" s="58"/>
      <c r="FB174" s="58"/>
      <c r="FC174" s="58"/>
      <c r="FD174" s="58"/>
      <c r="FE174" s="58"/>
      <c r="FF174" s="58"/>
      <c r="FG174" s="58"/>
      <c r="FH174" s="58"/>
      <c r="FI174" s="58"/>
      <c r="FJ174" s="58"/>
      <c r="FK174" s="58"/>
      <c r="FL174" s="58"/>
      <c r="FM174" s="58"/>
      <c r="FN174" s="58"/>
      <c r="FO174" s="58"/>
      <c r="FP174" s="58"/>
      <c r="FQ174" s="58"/>
      <c r="FR174" s="58"/>
      <c r="FS174" s="58"/>
      <c r="FT174" s="58"/>
      <c r="FU174" s="58"/>
      <c r="FV174" s="58"/>
      <c r="FW174" s="58"/>
      <c r="FX174" s="58"/>
      <c r="FY174" s="58"/>
      <c r="FZ174" s="58"/>
      <c r="GA174" s="58"/>
      <c r="GB174" s="58"/>
      <c r="GC174" s="58"/>
      <c r="GD174" s="58"/>
      <c r="GE174" s="58"/>
      <c r="GF174" s="58"/>
      <c r="GG174" s="58"/>
      <c r="GH174" s="58"/>
      <c r="GI174" s="58"/>
      <c r="GJ174" s="58"/>
      <c r="GK174" s="58"/>
      <c r="GL174" s="58"/>
      <c r="GM174" s="58"/>
      <c r="GN174" s="58"/>
      <c r="GO174" s="58"/>
      <c r="GP174" s="58"/>
      <c r="GQ174" s="58"/>
      <c r="GR174" s="58"/>
      <c r="GS174" s="58"/>
      <c r="GT174" s="58"/>
      <c r="GU174" s="58"/>
      <c r="GV174" s="58"/>
      <c r="GW174" s="58"/>
      <c r="GX174" s="58"/>
      <c r="GY174" s="58"/>
      <c r="GZ174" s="58"/>
      <c r="HA174" s="58"/>
      <c r="HB174" s="58"/>
      <c r="HC174" s="58"/>
      <c r="HD174" s="58"/>
      <c r="HE174" s="58"/>
      <c r="HF174" s="58"/>
      <c r="HG174" s="58"/>
      <c r="HH174" s="58"/>
      <c r="HI174" s="58"/>
      <c r="HJ174" s="58"/>
      <c r="HK174" s="58"/>
      <c r="HL174" s="58"/>
      <c r="HM174" s="58"/>
      <c r="HN174" s="58"/>
      <c r="HO174" s="58"/>
      <c r="HP174" s="58"/>
      <c r="HQ174" s="58"/>
      <c r="HR174" s="58"/>
      <c r="HS174" s="58"/>
      <c r="HT174" s="58"/>
      <c r="HU174" s="58"/>
      <c r="HV174" s="58"/>
      <c r="HW174" s="58"/>
      <c r="HX174" s="58"/>
      <c r="HY174" s="58"/>
      <c r="HZ174" s="58"/>
      <c r="IA174" s="58"/>
      <c r="IB174" s="58"/>
      <c r="IC174" s="58"/>
      <c r="ID174" s="58"/>
      <c r="IE174" s="58"/>
      <c r="IF174" s="58"/>
      <c r="IG174" s="58"/>
      <c r="IH174" s="58"/>
      <c r="II174" s="58"/>
      <c r="IJ174" s="62"/>
    </row>
    <row r="175" spans="1:244" s="138" customFormat="1" ht="15" customHeight="1" x14ac:dyDescent="0.25">
      <c r="A175" s="133"/>
      <c r="B175" s="41">
        <v>20</v>
      </c>
      <c r="C175" s="998"/>
      <c r="D175" s="969" t="s">
        <v>255</v>
      </c>
      <c r="E175" s="970"/>
      <c r="F175" s="66"/>
      <c r="G175" s="66"/>
      <c r="H175" s="66"/>
      <c r="I175" s="66"/>
      <c r="J175" s="66"/>
      <c r="K175" s="66"/>
      <c r="L175" s="66"/>
      <c r="M175" s="66"/>
      <c r="N175" s="66"/>
      <c r="O175" s="115"/>
      <c r="P175" s="345"/>
      <c r="Q175" s="75"/>
      <c r="R175" s="81"/>
      <c r="S175" s="66"/>
      <c r="T175" s="66"/>
      <c r="U175" s="66"/>
      <c r="V175" s="66"/>
      <c r="W175" s="74"/>
      <c r="X175" s="345"/>
      <c r="Y175" s="345"/>
      <c r="Z175" s="115"/>
      <c r="AA175" s="345"/>
      <c r="AB175" s="75"/>
      <c r="AC175" s="121"/>
      <c r="AG175" s="121"/>
      <c r="AH175" s="121"/>
      <c r="AI175" s="121"/>
      <c r="AJ175" s="121"/>
      <c r="AK175" s="121"/>
      <c r="AL175" s="121"/>
      <c r="AM175" s="121"/>
      <c r="AN175" s="121"/>
      <c r="AO175" s="121"/>
      <c r="AP175" s="121"/>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58"/>
      <c r="EY175" s="58"/>
      <c r="EZ175" s="58"/>
      <c r="FA175" s="58"/>
      <c r="FB175" s="58"/>
      <c r="FC175" s="58"/>
      <c r="FD175" s="58"/>
      <c r="FE175" s="58"/>
      <c r="FF175" s="58"/>
      <c r="FG175" s="58"/>
      <c r="FH175" s="58"/>
      <c r="FI175" s="58"/>
      <c r="FJ175" s="58"/>
      <c r="FK175" s="58"/>
      <c r="FL175" s="58"/>
      <c r="FM175" s="58"/>
      <c r="FN175" s="58"/>
      <c r="FO175" s="58"/>
      <c r="FP175" s="58"/>
      <c r="FQ175" s="58"/>
      <c r="FR175" s="58"/>
      <c r="FS175" s="58"/>
      <c r="FT175" s="58"/>
      <c r="FU175" s="58"/>
      <c r="FV175" s="58"/>
      <c r="FW175" s="58"/>
      <c r="FX175" s="58"/>
      <c r="FY175" s="58"/>
      <c r="FZ175" s="58"/>
      <c r="GA175" s="58"/>
      <c r="GB175" s="58"/>
      <c r="GC175" s="58"/>
      <c r="GD175" s="58"/>
      <c r="GE175" s="58"/>
      <c r="GF175" s="58"/>
      <c r="GG175" s="58"/>
      <c r="GH175" s="58"/>
      <c r="GI175" s="58"/>
      <c r="GJ175" s="58"/>
      <c r="GK175" s="58"/>
      <c r="GL175" s="58"/>
      <c r="GM175" s="58"/>
      <c r="GN175" s="58"/>
      <c r="GO175" s="58"/>
      <c r="GP175" s="58"/>
      <c r="GQ175" s="58"/>
      <c r="GR175" s="58"/>
      <c r="GS175" s="58"/>
      <c r="GT175" s="58"/>
      <c r="GU175" s="58"/>
      <c r="GV175" s="58"/>
      <c r="GW175" s="58"/>
      <c r="GX175" s="58"/>
      <c r="GY175" s="58"/>
      <c r="GZ175" s="58"/>
      <c r="HA175" s="58"/>
      <c r="HB175" s="58"/>
      <c r="HC175" s="58"/>
      <c r="HD175" s="58"/>
      <c r="HE175" s="58"/>
      <c r="HF175" s="58"/>
      <c r="HG175" s="58"/>
      <c r="HH175" s="58"/>
      <c r="HI175" s="58"/>
      <c r="HJ175" s="58"/>
      <c r="HK175" s="58"/>
      <c r="HL175" s="58"/>
      <c r="HM175" s="58"/>
      <c r="HN175" s="58"/>
      <c r="HO175" s="58"/>
      <c r="HP175" s="58"/>
      <c r="HQ175" s="58"/>
      <c r="HR175" s="58"/>
      <c r="HS175" s="58"/>
      <c r="HT175" s="58"/>
      <c r="HU175" s="58"/>
      <c r="HV175" s="58"/>
      <c r="HW175" s="58"/>
      <c r="HX175" s="58"/>
      <c r="HY175" s="58"/>
      <c r="HZ175" s="58"/>
      <c r="IA175" s="58"/>
      <c r="IB175" s="58"/>
      <c r="IC175" s="58"/>
      <c r="ID175" s="58"/>
      <c r="IE175" s="58"/>
      <c r="IF175" s="58"/>
      <c r="IG175" s="58"/>
      <c r="IH175" s="58"/>
      <c r="II175" s="58"/>
      <c r="IJ175" s="62"/>
    </row>
    <row r="176" spans="1:244" s="138" customFormat="1" ht="15" customHeight="1" x14ac:dyDescent="0.25">
      <c r="A176" s="133"/>
      <c r="B176" s="41">
        <v>21</v>
      </c>
      <c r="C176" s="998"/>
      <c r="D176" s="969" t="s">
        <v>256</v>
      </c>
      <c r="E176" s="970"/>
      <c r="F176" s="66"/>
      <c r="G176" s="66"/>
      <c r="H176" s="66"/>
      <c r="I176" s="66"/>
      <c r="J176" s="66"/>
      <c r="K176" s="66"/>
      <c r="L176" s="66"/>
      <c r="M176" s="66"/>
      <c r="N176" s="66"/>
      <c r="O176" s="115"/>
      <c r="P176" s="345"/>
      <c r="Q176" s="75"/>
      <c r="R176" s="81"/>
      <c r="S176" s="66"/>
      <c r="T176" s="66"/>
      <c r="U176" s="66"/>
      <c r="V176" s="66"/>
      <c r="W176" s="74"/>
      <c r="X176" s="345"/>
      <c r="Y176" s="345"/>
      <c r="Z176" s="115"/>
      <c r="AA176" s="345"/>
      <c r="AB176" s="75"/>
      <c r="AC176" s="121"/>
      <c r="AG176" s="121"/>
      <c r="AH176" s="121"/>
      <c r="AI176" s="121"/>
      <c r="AJ176" s="121"/>
      <c r="AK176" s="121"/>
      <c r="AL176" s="121"/>
      <c r="AM176" s="121"/>
      <c r="AN176" s="121"/>
      <c r="AO176" s="121"/>
      <c r="AP176" s="121"/>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8"/>
      <c r="HC176" s="58"/>
      <c r="HD176" s="58"/>
      <c r="HE176" s="58"/>
      <c r="HF176" s="58"/>
      <c r="HG176" s="58"/>
      <c r="HH176" s="58"/>
      <c r="HI176" s="58"/>
      <c r="HJ176" s="58"/>
      <c r="HK176" s="58"/>
      <c r="HL176" s="58"/>
      <c r="HM176" s="58"/>
      <c r="HN176" s="58"/>
      <c r="HO176" s="58"/>
      <c r="HP176" s="58"/>
      <c r="HQ176" s="58"/>
      <c r="HR176" s="58"/>
      <c r="HS176" s="58"/>
      <c r="HT176" s="58"/>
      <c r="HU176" s="58"/>
      <c r="HV176" s="58"/>
      <c r="HW176" s="58"/>
      <c r="HX176" s="58"/>
      <c r="HY176" s="58"/>
      <c r="HZ176" s="58"/>
      <c r="IA176" s="58"/>
      <c r="IB176" s="58"/>
      <c r="IC176" s="58"/>
      <c r="ID176" s="58"/>
      <c r="IE176" s="58"/>
      <c r="IF176" s="58"/>
      <c r="IG176" s="58"/>
      <c r="IH176" s="58"/>
      <c r="II176" s="58"/>
      <c r="IJ176" s="62"/>
    </row>
    <row r="177" spans="1:269" s="138" customFormat="1" ht="15" customHeight="1" x14ac:dyDescent="0.25">
      <c r="A177" s="133"/>
      <c r="B177" s="41">
        <v>22</v>
      </c>
      <c r="C177" s="998"/>
      <c r="D177" s="969" t="s">
        <v>257</v>
      </c>
      <c r="E177" s="970"/>
      <c r="F177" s="180"/>
      <c r="G177" s="180"/>
      <c r="H177" s="180"/>
      <c r="I177" s="180"/>
      <c r="J177" s="180"/>
      <c r="K177" s="180"/>
      <c r="L177" s="180"/>
      <c r="M177" s="66"/>
      <c r="N177" s="66"/>
      <c r="O177" s="115"/>
      <c r="P177" s="345"/>
      <c r="Q177" s="75"/>
      <c r="R177" s="81"/>
      <c r="S177" s="66"/>
      <c r="T177" s="66"/>
      <c r="U177" s="66"/>
      <c r="V177" s="66"/>
      <c r="W177" s="74"/>
      <c r="X177" s="345"/>
      <c r="Y177" s="345"/>
      <c r="Z177" s="115"/>
      <c r="AA177" s="345"/>
      <c r="AB177" s="75"/>
      <c r="AC177" s="121"/>
      <c r="AG177" s="121"/>
      <c r="AH177" s="121"/>
      <c r="AI177" s="121"/>
      <c r="AJ177" s="121"/>
      <c r="AK177" s="121"/>
      <c r="AL177" s="121"/>
      <c r="AM177" s="121"/>
      <c r="AN177" s="121"/>
      <c r="AO177" s="121"/>
      <c r="AP177" s="121"/>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58"/>
      <c r="EY177" s="58"/>
      <c r="EZ177" s="58"/>
      <c r="FA177" s="58"/>
      <c r="FB177" s="58"/>
      <c r="FC177" s="58"/>
      <c r="FD177" s="58"/>
      <c r="FE177" s="58"/>
      <c r="FF177" s="58"/>
      <c r="FG177" s="58"/>
      <c r="FH177" s="58"/>
      <c r="FI177" s="58"/>
      <c r="FJ177" s="58"/>
      <c r="FK177" s="58"/>
      <c r="FL177" s="58"/>
      <c r="FM177" s="58"/>
      <c r="FN177" s="58"/>
      <c r="FO177" s="58"/>
      <c r="FP177" s="58"/>
      <c r="FQ177" s="58"/>
      <c r="FR177" s="58"/>
      <c r="FS177" s="58"/>
      <c r="FT177" s="58"/>
      <c r="FU177" s="58"/>
      <c r="FV177" s="58"/>
      <c r="FW177" s="58"/>
      <c r="FX177" s="58"/>
      <c r="FY177" s="58"/>
      <c r="FZ177" s="58"/>
      <c r="GA177" s="58"/>
      <c r="GB177" s="58"/>
      <c r="GC177" s="58"/>
      <c r="GD177" s="58"/>
      <c r="GE177" s="58"/>
      <c r="GF177" s="58"/>
      <c r="GG177" s="58"/>
      <c r="GH177" s="58"/>
      <c r="GI177" s="58"/>
      <c r="GJ177" s="58"/>
      <c r="GK177" s="58"/>
      <c r="GL177" s="58"/>
      <c r="GM177" s="58"/>
      <c r="GN177" s="58"/>
      <c r="GO177" s="58"/>
      <c r="GP177" s="58"/>
      <c r="GQ177" s="58"/>
      <c r="GR177" s="58"/>
      <c r="GS177" s="58"/>
      <c r="GT177" s="58"/>
      <c r="GU177" s="58"/>
      <c r="GV177" s="58"/>
      <c r="GW177" s="58"/>
      <c r="GX177" s="58"/>
      <c r="GY177" s="58"/>
      <c r="GZ177" s="58"/>
      <c r="HA177" s="58"/>
      <c r="HB177" s="58"/>
      <c r="HC177" s="58"/>
      <c r="HD177" s="58"/>
      <c r="HE177" s="58"/>
      <c r="HF177" s="58"/>
      <c r="HG177" s="58"/>
      <c r="HH177" s="58"/>
      <c r="HI177" s="58"/>
      <c r="HJ177" s="58"/>
      <c r="HK177" s="58"/>
      <c r="HL177" s="58"/>
      <c r="HM177" s="58"/>
      <c r="HN177" s="58"/>
      <c r="HO177" s="58"/>
      <c r="HP177" s="58"/>
      <c r="HQ177" s="58"/>
      <c r="HR177" s="58"/>
      <c r="HS177" s="58"/>
      <c r="HT177" s="58"/>
      <c r="HU177" s="58"/>
      <c r="HV177" s="58"/>
      <c r="HW177" s="58"/>
      <c r="HX177" s="58"/>
      <c r="HY177" s="58"/>
      <c r="HZ177" s="58"/>
      <c r="IA177" s="58"/>
      <c r="IB177" s="58"/>
      <c r="IC177" s="58"/>
      <c r="ID177" s="58"/>
      <c r="IE177" s="58"/>
      <c r="IF177" s="58"/>
      <c r="IG177" s="58"/>
      <c r="IH177" s="58"/>
      <c r="II177" s="58"/>
      <c r="IJ177" s="62"/>
    </row>
    <row r="178" spans="1:269" s="138" customFormat="1" ht="15" customHeight="1" x14ac:dyDescent="0.25">
      <c r="A178" s="133"/>
      <c r="B178" s="41">
        <v>23</v>
      </c>
      <c r="C178" s="998"/>
      <c r="D178" s="969" t="s">
        <v>258</v>
      </c>
      <c r="E178" s="970"/>
      <c r="F178" s="66"/>
      <c r="G178" s="66"/>
      <c r="H178" s="66"/>
      <c r="I178" s="66"/>
      <c r="J178" s="66"/>
      <c r="K178" s="66"/>
      <c r="L178" s="66"/>
      <c r="M178" s="66"/>
      <c r="N178" s="66"/>
      <c r="O178" s="115"/>
      <c r="P178" s="345"/>
      <c r="Q178" s="75"/>
      <c r="R178" s="81"/>
      <c r="S178" s="66"/>
      <c r="T178" s="66"/>
      <c r="U178" s="66"/>
      <c r="V178" s="66"/>
      <c r="W178" s="74"/>
      <c r="X178" s="345"/>
      <c r="Y178" s="345"/>
      <c r="Z178" s="115"/>
      <c r="AA178" s="345"/>
      <c r="AB178" s="75"/>
      <c r="AC178" s="121"/>
      <c r="AG178" s="121"/>
      <c r="AH178" s="121"/>
      <c r="AI178" s="121"/>
      <c r="AJ178" s="121"/>
      <c r="AK178" s="121"/>
      <c r="AL178" s="121"/>
      <c r="AM178" s="121"/>
      <c r="AN178" s="121"/>
      <c r="AO178" s="121"/>
      <c r="AP178" s="121"/>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8"/>
      <c r="HC178" s="58"/>
      <c r="HD178" s="58"/>
      <c r="HE178" s="58"/>
      <c r="HF178" s="58"/>
      <c r="HG178" s="58"/>
      <c r="HH178" s="58"/>
      <c r="HI178" s="58"/>
      <c r="HJ178" s="58"/>
      <c r="HK178" s="58"/>
      <c r="HL178" s="58"/>
      <c r="HM178" s="58"/>
      <c r="HN178" s="58"/>
      <c r="HO178" s="58"/>
      <c r="HP178" s="58"/>
      <c r="HQ178" s="58"/>
      <c r="HR178" s="58"/>
      <c r="HS178" s="58"/>
      <c r="HT178" s="58"/>
      <c r="HU178" s="58"/>
      <c r="HV178" s="58"/>
      <c r="HW178" s="58"/>
      <c r="HX178" s="58"/>
      <c r="HY178" s="58"/>
      <c r="HZ178" s="58"/>
      <c r="IA178" s="58"/>
      <c r="IB178" s="58"/>
      <c r="IC178" s="58"/>
      <c r="ID178" s="58"/>
      <c r="IE178" s="58"/>
      <c r="IF178" s="58"/>
      <c r="IG178" s="58"/>
      <c r="IH178" s="58"/>
      <c r="II178" s="58"/>
      <c r="IJ178" s="62"/>
    </row>
    <row r="179" spans="1:269" s="138" customFormat="1" ht="15" customHeight="1" x14ac:dyDescent="0.25">
      <c r="A179" s="133"/>
      <c r="B179" s="41">
        <v>24</v>
      </c>
      <c r="C179" s="998"/>
      <c r="D179" s="969" t="s">
        <v>259</v>
      </c>
      <c r="E179" s="970"/>
      <c r="F179" s="66"/>
      <c r="G179" s="66"/>
      <c r="H179" s="66"/>
      <c r="I179" s="66"/>
      <c r="J179" s="66"/>
      <c r="K179" s="66"/>
      <c r="L179" s="66"/>
      <c r="M179" s="66"/>
      <c r="N179" s="66"/>
      <c r="O179" s="115"/>
      <c r="P179" s="345"/>
      <c r="Q179" s="75"/>
      <c r="R179" s="81"/>
      <c r="S179" s="66"/>
      <c r="T179" s="66"/>
      <c r="U179" s="66"/>
      <c r="V179" s="66"/>
      <c r="W179" s="74"/>
      <c r="X179" s="345"/>
      <c r="Y179" s="345"/>
      <c r="Z179" s="115"/>
      <c r="AA179" s="345"/>
      <c r="AB179" s="75"/>
      <c r="AC179" s="121"/>
      <c r="AG179" s="121"/>
      <c r="AH179" s="121"/>
      <c r="AI179" s="121"/>
      <c r="AJ179" s="121"/>
      <c r="AK179" s="121"/>
      <c r="AL179" s="121"/>
      <c r="AM179" s="121"/>
      <c r="AN179" s="121"/>
      <c r="AO179" s="121"/>
      <c r="AP179" s="121"/>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58"/>
      <c r="EY179" s="58"/>
      <c r="EZ179" s="58"/>
      <c r="FA179" s="58"/>
      <c r="FB179" s="58"/>
      <c r="FC179" s="58"/>
      <c r="FD179" s="58"/>
      <c r="FE179" s="58"/>
      <c r="FF179" s="58"/>
      <c r="FG179" s="58"/>
      <c r="FH179" s="58"/>
      <c r="FI179" s="58"/>
      <c r="FJ179" s="58"/>
      <c r="FK179" s="58"/>
      <c r="FL179" s="58"/>
      <c r="FM179" s="58"/>
      <c r="FN179" s="58"/>
      <c r="FO179" s="58"/>
      <c r="FP179" s="58"/>
      <c r="FQ179" s="58"/>
      <c r="FR179" s="58"/>
      <c r="FS179" s="58"/>
      <c r="FT179" s="58"/>
      <c r="FU179" s="58"/>
      <c r="FV179" s="58"/>
      <c r="FW179" s="58"/>
      <c r="FX179" s="58"/>
      <c r="FY179" s="58"/>
      <c r="FZ179" s="58"/>
      <c r="GA179" s="58"/>
      <c r="GB179" s="58"/>
      <c r="GC179" s="58"/>
      <c r="GD179" s="58"/>
      <c r="GE179" s="58"/>
      <c r="GF179" s="58"/>
      <c r="GG179" s="58"/>
      <c r="GH179" s="58"/>
      <c r="GI179" s="58"/>
      <c r="GJ179" s="58"/>
      <c r="GK179" s="58"/>
      <c r="GL179" s="58"/>
      <c r="GM179" s="58"/>
      <c r="GN179" s="58"/>
      <c r="GO179" s="58"/>
      <c r="GP179" s="58"/>
      <c r="GQ179" s="58"/>
      <c r="GR179" s="58"/>
      <c r="GS179" s="58"/>
      <c r="GT179" s="58"/>
      <c r="GU179" s="58"/>
      <c r="GV179" s="58"/>
      <c r="GW179" s="58"/>
      <c r="GX179" s="58"/>
      <c r="GY179" s="58"/>
      <c r="GZ179" s="58"/>
      <c r="HA179" s="58"/>
      <c r="HB179" s="58"/>
      <c r="HC179" s="58"/>
      <c r="HD179" s="58"/>
      <c r="HE179" s="58"/>
      <c r="HF179" s="58"/>
      <c r="HG179" s="58"/>
      <c r="HH179" s="58"/>
      <c r="HI179" s="58"/>
      <c r="HJ179" s="58"/>
      <c r="HK179" s="58"/>
      <c r="HL179" s="58"/>
      <c r="HM179" s="58"/>
      <c r="HN179" s="58"/>
      <c r="HO179" s="58"/>
      <c r="HP179" s="58"/>
      <c r="HQ179" s="58"/>
      <c r="HR179" s="58"/>
      <c r="HS179" s="58"/>
      <c r="HT179" s="58"/>
      <c r="HU179" s="58"/>
      <c r="HV179" s="58"/>
      <c r="HW179" s="58"/>
      <c r="HX179" s="58"/>
      <c r="HY179" s="58"/>
      <c r="HZ179" s="58"/>
      <c r="IA179" s="58"/>
      <c r="IB179" s="58"/>
      <c r="IC179" s="58"/>
      <c r="ID179" s="58"/>
      <c r="IE179" s="58"/>
      <c r="IF179" s="58"/>
      <c r="IG179" s="58"/>
      <c r="IH179" s="58"/>
      <c r="II179" s="58"/>
      <c r="IJ179" s="62"/>
    </row>
    <row r="180" spans="1:269" s="137" customFormat="1" ht="15" customHeight="1" x14ac:dyDescent="0.25">
      <c r="A180" s="133"/>
      <c r="B180" s="182">
        <v>25</v>
      </c>
      <c r="C180" s="971" t="s">
        <v>724</v>
      </c>
      <c r="D180" s="972"/>
      <c r="E180" s="972"/>
      <c r="F180" s="70"/>
      <c r="G180" s="70"/>
      <c r="H180" s="70"/>
      <c r="I180" s="70"/>
      <c r="J180" s="70"/>
      <c r="K180" s="70"/>
      <c r="L180" s="70"/>
      <c r="M180" s="70"/>
      <c r="N180" s="70"/>
      <c r="O180" s="116"/>
      <c r="P180" s="70"/>
      <c r="Q180" s="77"/>
      <c r="R180" s="181"/>
      <c r="S180" s="70"/>
      <c r="T180" s="70"/>
      <c r="U180" s="70"/>
      <c r="V180" s="70"/>
      <c r="W180" s="174"/>
      <c r="X180" s="168"/>
      <c r="Y180" s="168"/>
      <c r="Z180" s="175"/>
      <c r="AA180" s="168"/>
      <c r="AB180" s="77"/>
      <c r="AC180" s="121"/>
      <c r="AE180" s="215"/>
      <c r="AF180" s="215"/>
      <c r="AG180" s="121"/>
      <c r="AH180" s="121"/>
      <c r="AI180" s="121"/>
      <c r="AJ180" s="121"/>
      <c r="AK180" s="121"/>
      <c r="AL180" s="121"/>
      <c r="AM180" s="121"/>
      <c r="AN180" s="121"/>
      <c r="AO180" s="121"/>
      <c r="AP180" s="121"/>
      <c r="AQ180" s="121"/>
      <c r="AR180" s="121"/>
      <c r="AS180" s="121"/>
      <c r="AT180" s="121"/>
      <c r="AU180" s="121"/>
      <c r="AV180" s="121"/>
      <c r="AW180" s="121"/>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c r="EJ180" s="59"/>
      <c r="EK180" s="59"/>
      <c r="EL180" s="59"/>
      <c r="EM180" s="59"/>
      <c r="EN180" s="59"/>
      <c r="EO180" s="59"/>
      <c r="EP180" s="59"/>
      <c r="EQ180" s="59"/>
      <c r="ER180" s="59"/>
      <c r="ES180" s="59"/>
      <c r="ET180" s="59"/>
      <c r="EU180" s="59"/>
      <c r="EV180" s="59"/>
      <c r="EW180" s="59"/>
      <c r="EX180" s="59"/>
      <c r="EY180" s="59"/>
      <c r="EZ180" s="59"/>
      <c r="FA180" s="59"/>
      <c r="FB180" s="59"/>
      <c r="FC180" s="59"/>
      <c r="FD180" s="59"/>
      <c r="FE180" s="59"/>
      <c r="FF180" s="59"/>
      <c r="FG180" s="59"/>
      <c r="FH180" s="59"/>
      <c r="FI180" s="59"/>
      <c r="FJ180" s="59"/>
      <c r="FK180" s="59"/>
      <c r="FL180" s="59"/>
      <c r="FM180" s="59"/>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c r="IA180" s="59"/>
      <c r="IB180" s="59"/>
      <c r="IC180" s="59"/>
      <c r="ID180" s="59"/>
      <c r="IE180" s="59"/>
      <c r="IF180" s="59"/>
      <c r="IG180" s="59"/>
      <c r="IH180" s="59"/>
      <c r="II180" s="59"/>
      <c r="IJ180" s="59"/>
      <c r="IK180" s="59"/>
      <c r="IL180" s="59"/>
      <c r="IM180" s="59"/>
      <c r="IN180" s="59"/>
      <c r="IO180" s="59"/>
      <c r="IP180" s="59"/>
      <c r="IQ180" s="63"/>
    </row>
    <row r="181" spans="1:269" s="138" customFormat="1" ht="15" customHeight="1" x14ac:dyDescent="0.25">
      <c r="A181" s="133"/>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c r="AE181" s="121"/>
      <c r="AF181" s="121"/>
      <c r="AG181" s="217"/>
      <c r="AH181" s="217"/>
      <c r="AI181" s="121"/>
      <c r="AJ181" s="121"/>
      <c r="AK181" s="121"/>
      <c r="AL181" s="121"/>
      <c r="AM181" s="121"/>
      <c r="AN181" s="121"/>
      <c r="AO181" s="121"/>
      <c r="AP181" s="121"/>
      <c r="AQ181" s="121"/>
      <c r="AR181" s="121"/>
      <c r="AS181" s="121"/>
      <c r="AT181" s="121"/>
      <c r="AU181" s="121"/>
      <c r="AV181" s="121"/>
      <c r="AW181" s="121"/>
      <c r="AX181" s="121"/>
      <c r="AY181" s="121"/>
      <c r="AZ181" s="121"/>
      <c r="BA181" s="217"/>
      <c r="BB181" s="217"/>
      <c r="BC181" s="121"/>
      <c r="BD181" s="121"/>
      <c r="BE181" s="121"/>
      <c r="BF181" s="121"/>
      <c r="BG181" s="121"/>
      <c r="BH181" s="121"/>
      <c r="BI181" s="121"/>
      <c r="BJ181" s="121"/>
      <c r="BK181" s="121"/>
      <c r="BL181" s="121"/>
      <c r="BM181" s="121"/>
      <c r="BN181" s="121"/>
      <c r="BO181" s="121"/>
      <c r="BP181" s="121"/>
      <c r="BQ181" s="121"/>
      <c r="BR181" s="58"/>
      <c r="BS181" s="217"/>
      <c r="BT181" s="217"/>
      <c r="BU181" s="58"/>
      <c r="BV181" s="58"/>
      <c r="BW181" s="58"/>
      <c r="BX181" s="58"/>
      <c r="BY181" s="58"/>
      <c r="BZ181" s="58"/>
      <c r="CA181" s="58"/>
      <c r="CB181" s="58"/>
      <c r="CC181" s="58"/>
      <c r="CD181" s="58"/>
      <c r="CE181" s="58"/>
      <c r="CF181" s="58"/>
      <c r="CG181" s="58"/>
      <c r="CH181" s="58"/>
      <c r="CI181" s="217"/>
      <c r="CJ181" s="217"/>
      <c r="CK181" s="58"/>
      <c r="CL181" s="58"/>
      <c r="CM181" s="58"/>
      <c r="CN181" s="58"/>
      <c r="CO181" s="58"/>
      <c r="CP181" s="58"/>
      <c r="CQ181" s="58"/>
      <c r="CR181" s="58"/>
      <c r="CS181" s="58"/>
      <c r="CT181" s="58"/>
      <c r="CU181" s="58"/>
      <c r="CV181" s="58"/>
      <c r="CW181" s="217"/>
      <c r="CX181" s="217"/>
      <c r="CY181" s="58"/>
      <c r="CZ181" s="58"/>
      <c r="DA181" s="58"/>
      <c r="DB181" s="58"/>
      <c r="DC181" s="58"/>
      <c r="DD181" s="58"/>
      <c r="DE181" s="58"/>
      <c r="DF181" s="58"/>
      <c r="DG181" s="58"/>
      <c r="DH181" s="58"/>
      <c r="DI181" s="217"/>
      <c r="DJ181" s="217"/>
      <c r="DK181" s="58"/>
      <c r="DL181" s="58"/>
      <c r="DM181" s="58"/>
      <c r="DN181" s="58"/>
      <c r="DO181" s="58"/>
      <c r="DP181" s="58"/>
      <c r="DQ181" s="58"/>
      <c r="DR181" s="58"/>
      <c r="DS181" s="217"/>
      <c r="DT181" s="217"/>
      <c r="DU181" s="58"/>
      <c r="DV181" s="58"/>
      <c r="DW181" s="58"/>
      <c r="DX181" s="58"/>
      <c r="DY181" s="58"/>
      <c r="DZ181" s="58"/>
      <c r="EA181" s="217"/>
      <c r="EB181" s="217"/>
      <c r="EC181" s="58"/>
      <c r="ED181" s="58"/>
      <c r="EE181" s="58"/>
      <c r="EF181" s="58"/>
      <c r="EG181" s="217"/>
      <c r="EH181" s="217"/>
      <c r="EI181" s="58"/>
      <c r="EJ181" s="217"/>
      <c r="EK181" s="217"/>
      <c r="EL181" s="217"/>
      <c r="EM181" s="217"/>
      <c r="EN181" s="58"/>
      <c r="EO181" s="58"/>
      <c r="EP181" s="58"/>
      <c r="EQ181" s="58"/>
      <c r="ER181" s="58"/>
      <c r="ES181" s="58"/>
      <c r="ET181" s="58"/>
      <c r="EU181" s="58"/>
      <c r="EV181" s="58"/>
      <c r="EW181" s="58"/>
      <c r="EX181" s="58"/>
      <c r="EY181" s="58"/>
      <c r="EZ181" s="58"/>
      <c r="FA181" s="58"/>
      <c r="FB181" s="58"/>
      <c r="FC181" s="58"/>
      <c r="FD181" s="58"/>
      <c r="FE181" s="58"/>
      <c r="FF181" s="58"/>
      <c r="FG181" s="58"/>
      <c r="FH181" s="58"/>
      <c r="FI181" s="58"/>
      <c r="FJ181" s="58"/>
      <c r="FK181" s="58"/>
      <c r="FL181" s="58"/>
      <c r="FM181" s="58"/>
      <c r="FN181" s="58"/>
      <c r="FO181" s="58"/>
      <c r="FP181" s="58"/>
      <c r="FQ181" s="58"/>
      <c r="FR181" s="58"/>
      <c r="FS181" s="58"/>
      <c r="FT181" s="58"/>
      <c r="FU181" s="58"/>
      <c r="FV181" s="58"/>
      <c r="FW181" s="58"/>
      <c r="FX181" s="58"/>
      <c r="FY181" s="58"/>
      <c r="FZ181" s="58"/>
      <c r="GA181" s="58"/>
      <c r="GB181" s="58"/>
      <c r="GC181" s="58"/>
      <c r="GD181" s="58"/>
      <c r="GE181" s="58"/>
      <c r="GF181" s="58"/>
      <c r="GG181" s="58"/>
      <c r="GH181" s="58"/>
      <c r="GI181" s="58"/>
      <c r="GJ181" s="58"/>
      <c r="GK181" s="58"/>
      <c r="GL181" s="58"/>
      <c r="GM181" s="58"/>
      <c r="GN181" s="58"/>
      <c r="GO181" s="58"/>
      <c r="GP181" s="58"/>
      <c r="GQ181" s="58"/>
      <c r="GR181" s="58"/>
      <c r="GS181" s="58"/>
      <c r="GT181" s="58"/>
      <c r="GU181" s="58"/>
      <c r="GV181" s="58"/>
      <c r="GW181" s="58"/>
      <c r="GX181" s="58"/>
      <c r="GY181" s="58"/>
      <c r="GZ181" s="58"/>
      <c r="HA181" s="58"/>
      <c r="HB181" s="58"/>
      <c r="HC181" s="58"/>
      <c r="HD181" s="58"/>
      <c r="HE181" s="58"/>
      <c r="HF181" s="58"/>
      <c r="HG181" s="58"/>
      <c r="HH181" s="58"/>
      <c r="HI181" s="58"/>
      <c r="HJ181" s="58"/>
      <c r="HK181" s="58"/>
      <c r="HL181" s="58"/>
      <c r="HM181" s="58"/>
      <c r="HN181" s="58"/>
      <c r="HO181" s="58"/>
      <c r="HP181" s="58"/>
      <c r="HQ181" s="58"/>
      <c r="HR181" s="58"/>
      <c r="HS181" s="58"/>
      <c r="HT181" s="58"/>
      <c r="HU181" s="58"/>
      <c r="HV181" s="58"/>
      <c r="HW181" s="58"/>
      <c r="HX181" s="58"/>
      <c r="HY181" s="58"/>
      <c r="HZ181" s="58"/>
      <c r="IA181" s="58"/>
      <c r="IB181" s="58"/>
      <c r="IC181" s="58"/>
      <c r="ID181" s="58"/>
      <c r="IE181" s="58"/>
      <c r="IF181" s="58"/>
      <c r="IG181" s="58"/>
      <c r="IH181" s="58"/>
      <c r="II181" s="58"/>
      <c r="IJ181" s="58"/>
      <c r="IK181" s="58"/>
      <c r="IL181" s="58"/>
      <c r="IM181" s="58"/>
      <c r="IN181" s="58"/>
      <c r="IO181" s="58"/>
      <c r="IP181" s="58"/>
      <c r="IQ181" s="58"/>
      <c r="IR181" s="58"/>
      <c r="IS181" s="58"/>
      <c r="IT181" s="58"/>
      <c r="IU181" s="58"/>
      <c r="IV181" s="58"/>
      <c r="IW181" s="58"/>
      <c r="IX181" s="58"/>
      <c r="IY181" s="58"/>
      <c r="IZ181" s="58"/>
      <c r="JA181" s="58"/>
      <c r="JB181" s="58"/>
      <c r="JC181" s="58"/>
      <c r="JD181" s="58"/>
      <c r="JE181" s="58"/>
      <c r="JF181" s="58"/>
      <c r="JG181" s="58"/>
      <c r="JH181" s="58"/>
      <c r="JI181" s="62"/>
    </row>
    <row r="182" spans="1:269" s="138" customFormat="1" ht="30" customHeight="1" x14ac:dyDescent="0.25">
      <c r="A182" s="133"/>
      <c r="B182" s="1002"/>
      <c r="C182" s="1003"/>
      <c r="D182" s="1003"/>
      <c r="E182" s="1003"/>
      <c r="F182" s="329" t="s">
        <v>7</v>
      </c>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c r="AE182" s="121"/>
      <c r="AF182" s="121"/>
      <c r="AG182" s="217"/>
      <c r="AH182" s="217"/>
      <c r="AI182" s="121"/>
      <c r="AJ182" s="121"/>
      <c r="AK182" s="121"/>
      <c r="AL182" s="121"/>
      <c r="AM182" s="121"/>
      <c r="AN182" s="121"/>
      <c r="AO182" s="121"/>
      <c r="AP182" s="121"/>
      <c r="AQ182" s="121"/>
      <c r="AR182" s="121"/>
      <c r="AS182" s="121"/>
      <c r="AT182" s="121"/>
      <c r="AU182" s="121"/>
      <c r="AV182" s="121"/>
      <c r="AW182" s="121"/>
      <c r="AX182" s="121"/>
      <c r="AY182" s="121"/>
      <c r="AZ182" s="121"/>
      <c r="BA182" s="217"/>
      <c r="BB182" s="217"/>
      <c r="BC182" s="121"/>
      <c r="BD182" s="121"/>
      <c r="BE182" s="121"/>
      <c r="BF182" s="121"/>
      <c r="BG182" s="121"/>
      <c r="BH182" s="121"/>
      <c r="BI182" s="121"/>
      <c r="BJ182" s="121"/>
      <c r="BK182" s="121"/>
      <c r="BL182" s="121"/>
      <c r="BM182" s="121"/>
      <c r="BN182" s="121"/>
      <c r="BO182" s="121"/>
      <c r="BP182" s="121"/>
      <c r="BQ182" s="121"/>
      <c r="BR182" s="58"/>
      <c r="BS182" s="217"/>
      <c r="BT182" s="217"/>
      <c r="BU182" s="58"/>
      <c r="BV182" s="58"/>
      <c r="BW182" s="58"/>
      <c r="BX182" s="58"/>
      <c r="BY182" s="58"/>
      <c r="BZ182" s="58"/>
      <c r="CA182" s="58"/>
      <c r="CB182" s="58"/>
      <c r="CC182" s="58"/>
      <c r="CD182" s="58"/>
      <c r="CE182" s="58"/>
      <c r="CF182" s="58"/>
      <c r="CG182" s="58"/>
      <c r="CH182" s="58"/>
      <c r="CI182" s="217"/>
      <c r="CJ182" s="217"/>
      <c r="CK182" s="58"/>
      <c r="CL182" s="58"/>
      <c r="CM182" s="58"/>
      <c r="CN182" s="58"/>
      <c r="CO182" s="58"/>
      <c r="CP182" s="58"/>
      <c r="CQ182" s="58"/>
      <c r="CR182" s="58"/>
      <c r="CS182" s="58"/>
      <c r="CT182" s="58"/>
      <c r="CU182" s="58"/>
      <c r="CV182" s="58"/>
      <c r="CW182" s="217"/>
      <c r="CX182" s="217"/>
      <c r="CY182" s="58"/>
      <c r="CZ182" s="58"/>
      <c r="DA182" s="58"/>
      <c r="DB182" s="58"/>
      <c r="DC182" s="58"/>
      <c r="DD182" s="58"/>
      <c r="DE182" s="58"/>
      <c r="DF182" s="58"/>
      <c r="DG182" s="58"/>
      <c r="DH182" s="58"/>
      <c r="DI182" s="217"/>
      <c r="DJ182" s="217"/>
      <c r="DK182" s="58"/>
      <c r="DL182" s="58"/>
      <c r="DM182" s="58"/>
      <c r="DN182" s="58"/>
      <c r="DO182" s="58"/>
      <c r="DP182" s="58"/>
      <c r="DQ182" s="58"/>
      <c r="DR182" s="58"/>
      <c r="DS182" s="217"/>
      <c r="DT182" s="217"/>
      <c r="DU182" s="58"/>
      <c r="DV182" s="58"/>
      <c r="DW182" s="58"/>
      <c r="DX182" s="58"/>
      <c r="DY182" s="58"/>
      <c r="DZ182" s="58"/>
      <c r="EA182" s="217"/>
      <c r="EB182" s="217"/>
      <c r="EC182" s="58"/>
      <c r="ED182" s="58"/>
      <c r="EE182" s="58"/>
      <c r="EF182" s="58"/>
      <c r="EG182" s="217"/>
      <c r="EH182" s="217"/>
      <c r="EI182" s="58"/>
      <c r="EJ182" s="217"/>
      <c r="EK182" s="217"/>
      <c r="EL182" s="217"/>
      <c r="EM182" s="217"/>
      <c r="EN182" s="58"/>
      <c r="EO182" s="58"/>
      <c r="EP182" s="58"/>
      <c r="EQ182" s="58"/>
      <c r="ER182" s="58"/>
      <c r="ES182" s="58"/>
      <c r="ET182" s="58"/>
      <c r="EU182" s="58"/>
      <c r="EV182" s="58"/>
      <c r="EW182" s="58"/>
      <c r="EX182" s="58"/>
      <c r="EY182" s="58"/>
      <c r="EZ182" s="58"/>
      <c r="FA182" s="58"/>
      <c r="FB182" s="58"/>
      <c r="FC182" s="58"/>
      <c r="FD182" s="58"/>
      <c r="FE182" s="58"/>
      <c r="FF182" s="58"/>
      <c r="FG182" s="58"/>
      <c r="FH182" s="58"/>
      <c r="FI182" s="58"/>
      <c r="FJ182" s="58"/>
      <c r="FK182" s="58"/>
      <c r="FL182" s="58"/>
      <c r="FM182" s="58"/>
      <c r="FN182" s="58"/>
      <c r="FO182" s="58"/>
      <c r="FP182" s="58"/>
      <c r="FQ182" s="58"/>
      <c r="FR182" s="58"/>
      <c r="FS182" s="58"/>
      <c r="FT182" s="58"/>
      <c r="FU182" s="58"/>
      <c r="FV182" s="58"/>
      <c r="FW182" s="58"/>
      <c r="FX182" s="58"/>
      <c r="FY182" s="58"/>
      <c r="FZ182" s="58"/>
      <c r="GA182" s="58"/>
      <c r="GB182" s="58"/>
      <c r="GC182" s="58"/>
      <c r="GD182" s="58"/>
      <c r="GE182" s="58"/>
      <c r="GF182" s="58"/>
      <c r="GG182" s="58"/>
      <c r="GH182" s="58"/>
      <c r="GI182" s="58"/>
      <c r="GJ182" s="58"/>
      <c r="GK182" s="58"/>
      <c r="GL182" s="58"/>
      <c r="GM182" s="58"/>
      <c r="GN182" s="58"/>
      <c r="GO182" s="58"/>
      <c r="GP182" s="58"/>
      <c r="GQ182" s="58"/>
      <c r="GR182" s="58"/>
      <c r="GS182" s="58"/>
      <c r="GT182" s="58"/>
      <c r="GU182" s="58"/>
      <c r="GV182" s="58"/>
      <c r="GW182" s="58"/>
      <c r="GX182" s="58"/>
      <c r="GY182" s="58"/>
      <c r="GZ182" s="58"/>
      <c r="HA182" s="58"/>
      <c r="HB182" s="58"/>
      <c r="HC182" s="58"/>
      <c r="HD182" s="58"/>
      <c r="HE182" s="58"/>
      <c r="HF182" s="58"/>
      <c r="HG182" s="58"/>
      <c r="HH182" s="58"/>
      <c r="HI182" s="58"/>
      <c r="HJ182" s="58"/>
      <c r="HK182" s="58"/>
      <c r="HL182" s="58"/>
      <c r="HM182" s="58"/>
      <c r="HN182" s="58"/>
      <c r="HO182" s="58"/>
      <c r="HP182" s="58"/>
      <c r="HQ182" s="58"/>
      <c r="HR182" s="58"/>
      <c r="HS182" s="58"/>
      <c r="HT182" s="58"/>
      <c r="HU182" s="58"/>
      <c r="HV182" s="58"/>
      <c r="HW182" s="58"/>
      <c r="HX182" s="58"/>
      <c r="HY182" s="58"/>
      <c r="HZ182" s="58"/>
      <c r="IA182" s="58"/>
      <c r="IB182" s="58"/>
      <c r="IC182" s="58"/>
      <c r="ID182" s="58"/>
      <c r="IE182" s="58"/>
      <c r="IF182" s="58"/>
      <c r="IG182" s="58"/>
      <c r="IH182" s="58"/>
      <c r="II182" s="58"/>
      <c r="IJ182" s="58"/>
      <c r="IK182" s="58"/>
      <c r="IL182" s="58"/>
      <c r="IM182" s="58"/>
      <c r="IN182" s="58"/>
      <c r="IO182" s="58"/>
      <c r="IP182" s="58"/>
      <c r="IQ182" s="58"/>
      <c r="IR182" s="58"/>
      <c r="IS182" s="58"/>
      <c r="IT182" s="58"/>
      <c r="IU182" s="58"/>
      <c r="IV182" s="58"/>
      <c r="IW182" s="58"/>
      <c r="IX182" s="58"/>
      <c r="IY182" s="58"/>
      <c r="IZ182" s="58"/>
      <c r="JA182" s="58"/>
      <c r="JB182" s="58"/>
      <c r="JC182" s="58"/>
      <c r="JD182" s="58"/>
      <c r="JE182" s="58"/>
      <c r="JF182" s="58"/>
      <c r="JG182" s="58"/>
      <c r="JH182" s="58"/>
      <c r="JI182" s="62"/>
    </row>
    <row r="183" spans="1:269" s="138" customFormat="1" ht="15" customHeight="1" x14ac:dyDescent="0.25">
      <c r="A183" s="133"/>
      <c r="B183" s="10" t="s">
        <v>265</v>
      </c>
      <c r="C183" s="10"/>
      <c r="D183" s="10"/>
      <c r="E183" s="10"/>
      <c r="F183" s="800">
        <f>F184+F188+F192</f>
        <v>0</v>
      </c>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217"/>
      <c r="AH183" s="217"/>
      <c r="AI183" s="121"/>
      <c r="AJ183" s="121"/>
      <c r="AK183" s="121"/>
      <c r="AL183" s="121"/>
      <c r="AM183" s="121"/>
      <c r="AN183" s="121"/>
      <c r="AO183" s="121"/>
      <c r="AP183" s="121"/>
      <c r="AQ183" s="121"/>
      <c r="AR183" s="121"/>
      <c r="AS183" s="121"/>
      <c r="AT183" s="121"/>
      <c r="AU183" s="121"/>
      <c r="AV183" s="121"/>
      <c r="AW183" s="121"/>
      <c r="AX183" s="121"/>
      <c r="AY183" s="121"/>
      <c r="AZ183" s="121"/>
      <c r="BA183" s="217"/>
      <c r="BB183" s="217"/>
      <c r="BC183" s="121"/>
      <c r="BD183" s="121"/>
      <c r="BE183" s="121"/>
      <c r="BF183" s="121"/>
      <c r="BG183" s="121"/>
      <c r="BH183" s="121"/>
      <c r="BI183" s="121"/>
      <c r="BJ183" s="121"/>
      <c r="BK183" s="121"/>
      <c r="BL183" s="121"/>
      <c r="BM183" s="121"/>
      <c r="BN183" s="121"/>
      <c r="BO183" s="121"/>
      <c r="BP183" s="121"/>
      <c r="BQ183" s="121"/>
      <c r="BR183" s="58"/>
      <c r="BS183" s="217"/>
      <c r="BT183" s="217"/>
      <c r="BU183" s="58"/>
      <c r="BV183" s="58"/>
      <c r="BW183" s="58"/>
      <c r="BX183" s="58"/>
      <c r="BY183" s="58"/>
      <c r="BZ183" s="58"/>
      <c r="CA183" s="58"/>
      <c r="CB183" s="58"/>
      <c r="CC183" s="58"/>
      <c r="CD183" s="58"/>
      <c r="CE183" s="58"/>
      <c r="CF183" s="58"/>
      <c r="CG183" s="58"/>
      <c r="CH183" s="58"/>
      <c r="CI183" s="217"/>
      <c r="CJ183" s="217"/>
      <c r="CK183" s="58"/>
      <c r="CL183" s="58"/>
      <c r="CM183" s="58"/>
      <c r="CN183" s="58"/>
      <c r="CO183" s="58"/>
      <c r="CP183" s="58"/>
      <c r="CQ183" s="58"/>
      <c r="CR183" s="58"/>
      <c r="CS183" s="58"/>
      <c r="CT183" s="58"/>
      <c r="CU183" s="58"/>
      <c r="CV183" s="58"/>
      <c r="CW183" s="217"/>
      <c r="CX183" s="217"/>
      <c r="CY183" s="58"/>
      <c r="CZ183" s="58"/>
      <c r="DA183" s="58"/>
      <c r="DB183" s="58"/>
      <c r="DC183" s="58"/>
      <c r="DD183" s="58"/>
      <c r="DE183" s="58"/>
      <c r="DF183" s="58"/>
      <c r="DG183" s="58"/>
      <c r="DH183" s="58"/>
      <c r="DI183" s="217"/>
      <c r="DJ183" s="217"/>
      <c r="DK183" s="58"/>
      <c r="DL183" s="58"/>
      <c r="DM183" s="58"/>
      <c r="DN183" s="58"/>
      <c r="DO183" s="58"/>
      <c r="DP183" s="58"/>
      <c r="DQ183" s="58"/>
      <c r="DR183" s="58"/>
      <c r="DS183" s="217"/>
      <c r="DT183" s="217"/>
      <c r="DU183" s="58"/>
      <c r="DV183" s="58"/>
      <c r="DW183" s="58"/>
      <c r="DX183" s="58"/>
      <c r="DY183" s="58"/>
      <c r="DZ183" s="58"/>
      <c r="EA183" s="217"/>
      <c r="EB183" s="217"/>
      <c r="EC183" s="58"/>
      <c r="ED183" s="58"/>
      <c r="EE183" s="58"/>
      <c r="EF183" s="58"/>
      <c r="EG183" s="217"/>
      <c r="EH183" s="217"/>
      <c r="EI183" s="58"/>
      <c r="EJ183" s="217"/>
      <c r="EK183" s="217"/>
      <c r="EL183" s="217"/>
      <c r="EM183" s="217"/>
      <c r="EN183" s="58"/>
      <c r="EO183" s="58"/>
      <c r="EP183" s="58"/>
      <c r="EQ183" s="58"/>
      <c r="ER183" s="58"/>
      <c r="ES183" s="58"/>
      <c r="ET183" s="58"/>
      <c r="EU183" s="58"/>
      <c r="EV183" s="58"/>
      <c r="EW183" s="58"/>
      <c r="EX183" s="58"/>
      <c r="EY183" s="58"/>
      <c r="EZ183" s="58"/>
      <c r="FA183" s="58"/>
      <c r="FB183" s="58"/>
      <c r="FC183" s="58"/>
      <c r="FD183" s="58"/>
      <c r="FE183" s="58"/>
      <c r="FF183" s="58"/>
      <c r="FG183" s="58"/>
      <c r="FH183" s="58"/>
      <c r="FI183" s="58"/>
      <c r="FJ183" s="58"/>
      <c r="FK183" s="58"/>
      <c r="FL183" s="58"/>
      <c r="FM183" s="58"/>
      <c r="FN183" s="58"/>
      <c r="FO183" s="58"/>
      <c r="FP183" s="58"/>
      <c r="FQ183" s="58"/>
      <c r="FR183" s="58"/>
      <c r="FS183" s="58"/>
      <c r="FT183" s="58"/>
      <c r="FU183" s="58"/>
      <c r="FV183" s="58"/>
      <c r="FW183" s="58"/>
      <c r="FX183" s="58"/>
      <c r="FY183" s="58"/>
      <c r="FZ183" s="58"/>
      <c r="GA183" s="58"/>
      <c r="GB183" s="58"/>
      <c r="GC183" s="58"/>
      <c r="GD183" s="58"/>
      <c r="GE183" s="58"/>
      <c r="GF183" s="58"/>
      <c r="GG183" s="58"/>
      <c r="GH183" s="58"/>
      <c r="GI183" s="58"/>
      <c r="GJ183" s="58"/>
      <c r="GK183" s="58"/>
      <c r="GL183" s="58"/>
      <c r="GM183" s="58"/>
      <c r="GN183" s="58"/>
      <c r="GO183" s="58"/>
      <c r="GP183" s="58"/>
      <c r="GQ183" s="58"/>
      <c r="GR183" s="58"/>
      <c r="GS183" s="58"/>
      <c r="GT183" s="58"/>
      <c r="GU183" s="58"/>
      <c r="GV183" s="58"/>
      <c r="GW183" s="58"/>
      <c r="GX183" s="58"/>
      <c r="GY183" s="58"/>
      <c r="GZ183" s="58"/>
      <c r="HA183" s="58"/>
      <c r="HB183" s="58"/>
      <c r="HC183" s="58"/>
      <c r="HD183" s="58"/>
      <c r="HE183" s="58"/>
      <c r="HF183" s="58"/>
      <c r="HG183" s="58"/>
      <c r="HH183" s="58"/>
      <c r="HI183" s="58"/>
      <c r="HJ183" s="58"/>
      <c r="HK183" s="58"/>
      <c r="HL183" s="58"/>
      <c r="HM183" s="58"/>
      <c r="HN183" s="58"/>
      <c r="HO183" s="58"/>
      <c r="HP183" s="58"/>
      <c r="HQ183" s="58"/>
      <c r="HR183" s="58"/>
      <c r="HS183" s="58"/>
      <c r="HT183" s="58"/>
      <c r="HU183" s="58"/>
      <c r="HV183" s="58"/>
      <c r="HW183" s="58"/>
      <c r="HX183" s="58"/>
      <c r="HY183" s="58"/>
      <c r="HZ183" s="58"/>
      <c r="IA183" s="58"/>
      <c r="IB183" s="58"/>
      <c r="IC183" s="58"/>
      <c r="ID183" s="58"/>
      <c r="IE183" s="58"/>
      <c r="IF183" s="58"/>
      <c r="IG183" s="58"/>
      <c r="IH183" s="58"/>
      <c r="II183" s="58"/>
      <c r="IJ183" s="58"/>
      <c r="IK183" s="58"/>
      <c r="IL183" s="58"/>
      <c r="IM183" s="58"/>
      <c r="IN183" s="58"/>
      <c r="IO183" s="58"/>
      <c r="IP183" s="58"/>
      <c r="IQ183" s="58"/>
      <c r="IR183" s="58"/>
      <c r="IS183" s="58"/>
      <c r="IT183" s="58"/>
      <c r="IU183" s="58"/>
      <c r="IV183" s="58"/>
      <c r="IW183" s="58"/>
      <c r="IX183" s="58"/>
      <c r="IY183" s="58"/>
      <c r="IZ183" s="58"/>
      <c r="JA183" s="58"/>
      <c r="JB183" s="58"/>
      <c r="JC183" s="58"/>
      <c r="JD183" s="58"/>
      <c r="JE183" s="58"/>
      <c r="JF183" s="58"/>
      <c r="JG183" s="58"/>
      <c r="JH183" s="58"/>
      <c r="JI183" s="62"/>
    </row>
    <row r="184" spans="1:269" s="138" customFormat="1" ht="15" customHeight="1" x14ac:dyDescent="0.25">
      <c r="A184" s="133"/>
      <c r="B184" s="300" t="s">
        <v>234</v>
      </c>
      <c r="C184" s="163"/>
      <c r="D184" s="163"/>
      <c r="E184" s="164"/>
      <c r="F184" s="802">
        <f>MAX(F185:F187)</f>
        <v>0</v>
      </c>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c r="AE184" s="121"/>
      <c r="AF184" s="121"/>
      <c r="AG184" s="217"/>
      <c r="AH184" s="217"/>
      <c r="AI184" s="121"/>
      <c r="AJ184" s="121"/>
      <c r="AK184" s="121"/>
      <c r="AL184" s="121"/>
      <c r="AM184" s="121"/>
      <c r="AN184" s="121"/>
      <c r="AO184" s="121"/>
      <c r="AP184" s="121"/>
      <c r="AQ184" s="121"/>
      <c r="AR184" s="121"/>
      <c r="AS184" s="121"/>
      <c r="AT184" s="121"/>
      <c r="AU184" s="121"/>
      <c r="AV184" s="121"/>
      <c r="AW184" s="121"/>
      <c r="AX184" s="121"/>
      <c r="AY184" s="121"/>
      <c r="AZ184" s="121"/>
      <c r="BA184" s="217"/>
      <c r="BB184" s="217"/>
      <c r="BC184" s="121"/>
      <c r="BD184" s="121"/>
      <c r="BE184" s="121"/>
      <c r="BF184" s="121"/>
      <c r="BG184" s="121"/>
      <c r="BH184" s="121"/>
      <c r="BI184" s="121"/>
      <c r="BJ184" s="121"/>
      <c r="BK184" s="121"/>
      <c r="BL184" s="121"/>
      <c r="BM184" s="121"/>
      <c r="BN184" s="121"/>
      <c r="BO184" s="121"/>
      <c r="BP184" s="121"/>
      <c r="BQ184" s="121"/>
      <c r="BR184" s="58"/>
      <c r="BS184" s="217"/>
      <c r="BT184" s="217"/>
      <c r="BU184" s="58"/>
      <c r="BV184" s="58"/>
      <c r="BW184" s="58"/>
      <c r="BX184" s="58"/>
      <c r="BY184" s="58"/>
      <c r="BZ184" s="58"/>
      <c r="CA184" s="58"/>
      <c r="CB184" s="58"/>
      <c r="CC184" s="58"/>
      <c r="CD184" s="58"/>
      <c r="CE184" s="58"/>
      <c r="CF184" s="58"/>
      <c r="CG184" s="58"/>
      <c r="CH184" s="58"/>
      <c r="CI184" s="217"/>
      <c r="CJ184" s="217"/>
      <c r="CK184" s="58"/>
      <c r="CL184" s="58"/>
      <c r="CM184" s="58"/>
      <c r="CN184" s="58"/>
      <c r="CO184" s="58"/>
      <c r="CP184" s="58"/>
      <c r="CQ184" s="58"/>
      <c r="CR184" s="58"/>
      <c r="CS184" s="58"/>
      <c r="CT184" s="58"/>
      <c r="CU184" s="58"/>
      <c r="CV184" s="58"/>
      <c r="CW184" s="217"/>
      <c r="CX184" s="217"/>
      <c r="CY184" s="58"/>
      <c r="CZ184" s="58"/>
      <c r="DA184" s="58"/>
      <c r="DB184" s="58"/>
      <c r="DC184" s="58"/>
      <c r="DD184" s="58"/>
      <c r="DE184" s="58"/>
      <c r="DF184" s="58"/>
      <c r="DG184" s="58"/>
      <c r="DH184" s="58"/>
      <c r="DI184" s="217"/>
      <c r="DJ184" s="217"/>
      <c r="DK184" s="58"/>
      <c r="DL184" s="58"/>
      <c r="DM184" s="58"/>
      <c r="DN184" s="58"/>
      <c r="DO184" s="58"/>
      <c r="DP184" s="58"/>
      <c r="DQ184" s="58"/>
      <c r="DR184" s="58"/>
      <c r="DS184" s="217"/>
      <c r="DT184" s="217"/>
      <c r="DU184" s="58"/>
      <c r="DV184" s="58"/>
      <c r="DW184" s="58"/>
      <c r="DX184" s="58"/>
      <c r="DY184" s="58"/>
      <c r="DZ184" s="58"/>
      <c r="EA184" s="217"/>
      <c r="EB184" s="217"/>
      <c r="EC184" s="58"/>
      <c r="ED184" s="58"/>
      <c r="EE184" s="58"/>
      <c r="EF184" s="58"/>
      <c r="EG184" s="217"/>
      <c r="EH184" s="217"/>
      <c r="EI184" s="58"/>
      <c r="EJ184" s="217"/>
      <c r="EK184" s="217"/>
      <c r="EL184" s="217"/>
      <c r="EM184" s="217"/>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8"/>
      <c r="HC184" s="58"/>
      <c r="HD184" s="58"/>
      <c r="HE184" s="58"/>
      <c r="HF184" s="58"/>
      <c r="HG184" s="58"/>
      <c r="HH184" s="58"/>
      <c r="HI184" s="58"/>
      <c r="HJ184" s="58"/>
      <c r="HK184" s="58"/>
      <c r="HL184" s="58"/>
      <c r="HM184" s="58"/>
      <c r="HN184" s="58"/>
      <c r="HO184" s="58"/>
      <c r="HP184" s="58"/>
      <c r="HQ184" s="58"/>
      <c r="HR184" s="58"/>
      <c r="HS184" s="58"/>
      <c r="HT184" s="58"/>
      <c r="HU184" s="58"/>
      <c r="HV184" s="58"/>
      <c r="HW184" s="58"/>
      <c r="HX184" s="58"/>
      <c r="HY184" s="58"/>
      <c r="HZ184" s="58"/>
      <c r="IA184" s="58"/>
      <c r="IB184" s="58"/>
      <c r="IC184" s="58"/>
      <c r="ID184" s="58"/>
      <c r="IE184" s="58"/>
      <c r="IF184" s="58"/>
      <c r="IG184" s="58"/>
      <c r="IH184" s="58"/>
      <c r="II184" s="58"/>
      <c r="IJ184" s="58"/>
      <c r="IK184" s="58"/>
      <c r="IL184" s="58"/>
      <c r="IM184" s="58"/>
      <c r="IN184" s="58"/>
      <c r="IO184" s="58"/>
      <c r="IP184" s="58"/>
      <c r="IQ184" s="58"/>
      <c r="IR184" s="58"/>
      <c r="IS184" s="58"/>
      <c r="IT184" s="58"/>
      <c r="IU184" s="58"/>
      <c r="IV184" s="58"/>
      <c r="IW184" s="58"/>
      <c r="IX184" s="58"/>
      <c r="IY184" s="58"/>
      <c r="IZ184" s="58"/>
      <c r="JA184" s="58"/>
      <c r="JB184" s="58"/>
      <c r="JC184" s="58"/>
      <c r="JD184" s="58"/>
      <c r="JE184" s="58"/>
      <c r="JF184" s="58"/>
      <c r="JG184" s="58"/>
      <c r="JH184" s="58"/>
      <c r="JI184" s="62"/>
    </row>
    <row r="185" spans="1:269" s="138" customFormat="1" ht="15" customHeight="1" x14ac:dyDescent="0.25">
      <c r="A185" s="133"/>
      <c r="B185" s="159" t="s">
        <v>236</v>
      </c>
      <c r="C185" s="82"/>
      <c r="D185" s="82"/>
      <c r="E185" s="83"/>
      <c r="F185" s="30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c r="AE185" s="121"/>
      <c r="AF185" s="121"/>
      <c r="AG185" s="217"/>
      <c r="AH185" s="217"/>
      <c r="AI185" s="121"/>
      <c r="AJ185" s="121"/>
      <c r="AK185" s="121"/>
      <c r="AL185" s="121"/>
      <c r="AM185" s="121"/>
      <c r="AN185" s="121"/>
      <c r="AO185" s="121"/>
      <c r="AP185" s="121"/>
      <c r="AQ185" s="121"/>
      <c r="AR185" s="121"/>
      <c r="AS185" s="121"/>
      <c r="AT185" s="121"/>
      <c r="AU185" s="121"/>
      <c r="AV185" s="121"/>
      <c r="AW185" s="121"/>
      <c r="AX185" s="121"/>
      <c r="AY185" s="121"/>
      <c r="AZ185" s="121"/>
      <c r="BA185" s="217"/>
      <c r="BB185" s="217"/>
      <c r="BC185" s="121"/>
      <c r="BD185" s="121"/>
      <c r="BE185" s="121"/>
      <c r="BF185" s="121"/>
      <c r="BG185" s="121"/>
      <c r="BH185" s="121"/>
      <c r="BI185" s="121"/>
      <c r="BJ185" s="121"/>
      <c r="BK185" s="121"/>
      <c r="BL185" s="121"/>
      <c r="BM185" s="121"/>
      <c r="BN185" s="121"/>
      <c r="BO185" s="121"/>
      <c r="BP185" s="121"/>
      <c r="BQ185" s="121"/>
      <c r="BR185" s="58"/>
      <c r="BS185" s="217"/>
      <c r="BT185" s="217"/>
      <c r="BU185" s="58"/>
      <c r="BV185" s="58"/>
      <c r="BW185" s="58"/>
      <c r="BX185" s="58"/>
      <c r="BY185" s="58"/>
      <c r="BZ185" s="58"/>
      <c r="CA185" s="58"/>
      <c r="CB185" s="58"/>
      <c r="CC185" s="58"/>
      <c r="CD185" s="58"/>
      <c r="CE185" s="58"/>
      <c r="CF185" s="58"/>
      <c r="CG185" s="58"/>
      <c r="CH185" s="58"/>
      <c r="CI185" s="217"/>
      <c r="CJ185" s="217"/>
      <c r="CK185" s="58"/>
      <c r="CL185" s="58"/>
      <c r="CM185" s="58"/>
      <c r="CN185" s="58"/>
      <c r="CO185" s="58"/>
      <c r="CP185" s="58"/>
      <c r="CQ185" s="58"/>
      <c r="CR185" s="58"/>
      <c r="CS185" s="58"/>
      <c r="CT185" s="58"/>
      <c r="CU185" s="58"/>
      <c r="CV185" s="58"/>
      <c r="CW185" s="217"/>
      <c r="CX185" s="217"/>
      <c r="CY185" s="58"/>
      <c r="CZ185" s="58"/>
      <c r="DA185" s="58"/>
      <c r="DB185" s="58"/>
      <c r="DC185" s="58"/>
      <c r="DD185" s="58"/>
      <c r="DE185" s="58"/>
      <c r="DF185" s="58"/>
      <c r="DG185" s="58"/>
      <c r="DH185" s="58"/>
      <c r="DI185" s="217"/>
      <c r="DJ185" s="217"/>
      <c r="DK185" s="58"/>
      <c r="DL185" s="58"/>
      <c r="DM185" s="58"/>
      <c r="DN185" s="58"/>
      <c r="DO185" s="58"/>
      <c r="DP185" s="58"/>
      <c r="DQ185" s="58"/>
      <c r="DR185" s="58"/>
      <c r="DS185" s="217"/>
      <c r="DT185" s="217"/>
      <c r="DU185" s="58"/>
      <c r="DV185" s="58"/>
      <c r="DW185" s="58"/>
      <c r="DX185" s="58"/>
      <c r="DY185" s="58"/>
      <c r="DZ185" s="58"/>
      <c r="EA185" s="217"/>
      <c r="EB185" s="217"/>
      <c r="EC185" s="58"/>
      <c r="ED185" s="58"/>
      <c r="EE185" s="58"/>
      <c r="EF185" s="58"/>
      <c r="EG185" s="217"/>
      <c r="EH185" s="217"/>
      <c r="EI185" s="58"/>
      <c r="EJ185" s="217"/>
      <c r="EK185" s="217"/>
      <c r="EL185" s="217"/>
      <c r="EM185" s="217"/>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8"/>
      <c r="HC185" s="58"/>
      <c r="HD185" s="58"/>
      <c r="HE185" s="58"/>
      <c r="HF185" s="58"/>
      <c r="HG185" s="58"/>
      <c r="HH185" s="58"/>
      <c r="HI185" s="58"/>
      <c r="HJ185" s="58"/>
      <c r="HK185" s="58"/>
      <c r="HL185" s="58"/>
      <c r="HM185" s="58"/>
      <c r="HN185" s="58"/>
      <c r="HO185" s="58"/>
      <c r="HP185" s="58"/>
      <c r="HQ185" s="58"/>
      <c r="HR185" s="58"/>
      <c r="HS185" s="58"/>
      <c r="HT185" s="58"/>
      <c r="HU185" s="58"/>
      <c r="HV185" s="58"/>
      <c r="HW185" s="58"/>
      <c r="HX185" s="58"/>
      <c r="HY185" s="58"/>
      <c r="HZ185" s="58"/>
      <c r="IA185" s="58"/>
      <c r="IB185" s="58"/>
      <c r="IC185" s="58"/>
      <c r="ID185" s="58"/>
      <c r="IE185" s="58"/>
      <c r="IF185" s="58"/>
      <c r="IG185" s="58"/>
      <c r="IH185" s="58"/>
      <c r="II185" s="58"/>
      <c r="IJ185" s="58"/>
      <c r="IK185" s="58"/>
      <c r="IL185" s="58"/>
      <c r="IM185" s="58"/>
      <c r="IN185" s="58"/>
      <c r="IO185" s="58"/>
      <c r="IP185" s="58"/>
      <c r="IQ185" s="58"/>
      <c r="IR185" s="58"/>
      <c r="IS185" s="58"/>
      <c r="IT185" s="58"/>
      <c r="IU185" s="58"/>
      <c r="IV185" s="58"/>
      <c r="IW185" s="58"/>
      <c r="IX185" s="58"/>
      <c r="IY185" s="58"/>
      <c r="IZ185" s="58"/>
      <c r="JA185" s="58"/>
      <c r="JB185" s="58"/>
      <c r="JC185" s="58"/>
      <c r="JD185" s="58"/>
      <c r="JE185" s="58"/>
      <c r="JF185" s="58"/>
      <c r="JG185" s="58"/>
      <c r="JH185" s="58"/>
      <c r="JI185" s="62"/>
    </row>
    <row r="186" spans="1:269" s="138" customFormat="1" ht="15" customHeight="1" x14ac:dyDescent="0.25">
      <c r="A186" s="133"/>
      <c r="B186" s="159" t="s">
        <v>237</v>
      </c>
      <c r="C186" s="82"/>
      <c r="D186" s="82"/>
      <c r="E186" s="83"/>
      <c r="F186" s="30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c r="AE186" s="121"/>
      <c r="AF186" s="121"/>
      <c r="AG186" s="217"/>
      <c r="AH186" s="217"/>
      <c r="AI186" s="121"/>
      <c r="AJ186" s="121"/>
      <c r="AK186" s="121"/>
      <c r="AL186" s="121"/>
      <c r="AM186" s="121"/>
      <c r="AN186" s="121"/>
      <c r="AO186" s="121"/>
      <c r="AP186" s="121"/>
      <c r="AQ186" s="121"/>
      <c r="AR186" s="121"/>
      <c r="AS186" s="121"/>
      <c r="AT186" s="121"/>
      <c r="AU186" s="121"/>
      <c r="AV186" s="121"/>
      <c r="AW186" s="121"/>
      <c r="AX186" s="121"/>
      <c r="AY186" s="121"/>
      <c r="AZ186" s="121"/>
      <c r="BA186" s="217"/>
      <c r="BB186" s="217"/>
      <c r="BC186" s="121"/>
      <c r="BD186" s="121"/>
      <c r="BE186" s="121"/>
      <c r="BF186" s="121"/>
      <c r="BG186" s="121"/>
      <c r="BH186" s="121"/>
      <c r="BI186" s="121"/>
      <c r="BJ186" s="121"/>
      <c r="BK186" s="121"/>
      <c r="BL186" s="121"/>
      <c r="BM186" s="121"/>
      <c r="BN186" s="121"/>
      <c r="BO186" s="121"/>
      <c r="BP186" s="121"/>
      <c r="BQ186" s="121"/>
      <c r="BR186" s="58"/>
      <c r="BS186" s="217"/>
      <c r="BT186" s="217"/>
      <c r="BU186" s="58"/>
      <c r="BV186" s="58"/>
      <c r="BW186" s="58"/>
      <c r="BX186" s="58"/>
      <c r="BY186" s="58"/>
      <c r="BZ186" s="58"/>
      <c r="CA186" s="58"/>
      <c r="CB186" s="58"/>
      <c r="CC186" s="58"/>
      <c r="CD186" s="58"/>
      <c r="CE186" s="58"/>
      <c r="CF186" s="58"/>
      <c r="CG186" s="58"/>
      <c r="CH186" s="58"/>
      <c r="CI186" s="217"/>
      <c r="CJ186" s="217"/>
      <c r="CK186" s="58"/>
      <c r="CL186" s="58"/>
      <c r="CM186" s="58"/>
      <c r="CN186" s="58"/>
      <c r="CO186" s="58"/>
      <c r="CP186" s="58"/>
      <c r="CQ186" s="58"/>
      <c r="CR186" s="58"/>
      <c r="CS186" s="58"/>
      <c r="CT186" s="58"/>
      <c r="CU186" s="58"/>
      <c r="CV186" s="58"/>
      <c r="CW186" s="217"/>
      <c r="CX186" s="217"/>
      <c r="CY186" s="58"/>
      <c r="CZ186" s="58"/>
      <c r="DA186" s="58"/>
      <c r="DB186" s="58"/>
      <c r="DC186" s="58"/>
      <c r="DD186" s="58"/>
      <c r="DE186" s="58"/>
      <c r="DF186" s="58"/>
      <c r="DG186" s="58"/>
      <c r="DH186" s="58"/>
      <c r="DI186" s="217"/>
      <c r="DJ186" s="217"/>
      <c r="DK186" s="58"/>
      <c r="DL186" s="58"/>
      <c r="DM186" s="58"/>
      <c r="DN186" s="58"/>
      <c r="DO186" s="58"/>
      <c r="DP186" s="58"/>
      <c r="DQ186" s="58"/>
      <c r="DR186" s="58"/>
      <c r="DS186" s="217"/>
      <c r="DT186" s="217"/>
      <c r="DU186" s="58"/>
      <c r="DV186" s="58"/>
      <c r="DW186" s="58"/>
      <c r="DX186" s="58"/>
      <c r="DY186" s="58"/>
      <c r="DZ186" s="58"/>
      <c r="EA186" s="217"/>
      <c r="EB186" s="217"/>
      <c r="EC186" s="58"/>
      <c r="ED186" s="58"/>
      <c r="EE186" s="58"/>
      <c r="EF186" s="58"/>
      <c r="EG186" s="217"/>
      <c r="EH186" s="217"/>
      <c r="EI186" s="58"/>
      <c r="EJ186" s="217"/>
      <c r="EK186" s="217"/>
      <c r="EL186" s="217"/>
      <c r="EM186" s="217"/>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8"/>
      <c r="HC186" s="58"/>
      <c r="HD186" s="58"/>
      <c r="HE186" s="58"/>
      <c r="HF186" s="58"/>
      <c r="HG186" s="58"/>
      <c r="HH186" s="58"/>
      <c r="HI186" s="58"/>
      <c r="HJ186" s="58"/>
      <c r="HK186" s="58"/>
      <c r="HL186" s="58"/>
      <c r="HM186" s="58"/>
      <c r="HN186" s="58"/>
      <c r="HO186" s="58"/>
      <c r="HP186" s="58"/>
      <c r="HQ186" s="58"/>
      <c r="HR186" s="58"/>
      <c r="HS186" s="58"/>
      <c r="HT186" s="58"/>
      <c r="HU186" s="58"/>
      <c r="HV186" s="58"/>
      <c r="HW186" s="58"/>
      <c r="HX186" s="58"/>
      <c r="HY186" s="58"/>
      <c r="HZ186" s="58"/>
      <c r="IA186" s="58"/>
      <c r="IB186" s="58"/>
      <c r="IC186" s="58"/>
      <c r="ID186" s="58"/>
      <c r="IE186" s="58"/>
      <c r="IF186" s="58"/>
      <c r="IG186" s="58"/>
      <c r="IH186" s="58"/>
      <c r="II186" s="58"/>
      <c r="IJ186" s="58"/>
      <c r="IK186" s="58"/>
      <c r="IL186" s="58"/>
      <c r="IM186" s="58"/>
      <c r="IN186" s="58"/>
      <c r="IO186" s="58"/>
      <c r="IP186" s="58"/>
      <c r="IQ186" s="58"/>
      <c r="IR186" s="58"/>
      <c r="IS186" s="58"/>
      <c r="IT186" s="58"/>
      <c r="IU186" s="58"/>
      <c r="IV186" s="58"/>
      <c r="IW186" s="58"/>
      <c r="IX186" s="58"/>
      <c r="IY186" s="58"/>
      <c r="IZ186" s="58"/>
      <c r="JA186" s="58"/>
      <c r="JB186" s="58"/>
      <c r="JC186" s="58"/>
      <c r="JD186" s="58"/>
      <c r="JE186" s="58"/>
      <c r="JF186" s="58"/>
      <c r="JG186" s="58"/>
      <c r="JH186" s="58"/>
      <c r="JI186" s="62"/>
    </row>
    <row r="187" spans="1:269" s="138" customFormat="1" ht="15" customHeight="1" x14ac:dyDescent="0.25">
      <c r="A187" s="133"/>
      <c r="B187" s="159" t="s">
        <v>238</v>
      </c>
      <c r="C187" s="82"/>
      <c r="D187" s="82"/>
      <c r="E187" s="83"/>
      <c r="F187" s="30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217"/>
      <c r="AH187" s="217"/>
      <c r="AI187" s="121"/>
      <c r="AJ187" s="121"/>
      <c r="AK187" s="121"/>
      <c r="AL187" s="121"/>
      <c r="AM187" s="121"/>
      <c r="AN187" s="121"/>
      <c r="AO187" s="121"/>
      <c r="AP187" s="121"/>
      <c r="AQ187" s="121"/>
      <c r="AR187" s="121"/>
      <c r="AS187" s="121"/>
      <c r="AT187" s="121"/>
      <c r="AU187" s="121"/>
      <c r="AV187" s="121"/>
      <c r="AW187" s="121"/>
      <c r="AX187" s="121"/>
      <c r="AY187" s="121"/>
      <c r="AZ187" s="121"/>
      <c r="BA187" s="217"/>
      <c r="BB187" s="217"/>
      <c r="BC187" s="121"/>
      <c r="BD187" s="121"/>
      <c r="BE187" s="121"/>
      <c r="BF187" s="121"/>
      <c r="BG187" s="121"/>
      <c r="BH187" s="121"/>
      <c r="BI187" s="121"/>
      <c r="BJ187" s="121"/>
      <c r="BK187" s="121"/>
      <c r="BL187" s="121"/>
      <c r="BM187" s="121"/>
      <c r="BN187" s="121"/>
      <c r="BO187" s="121"/>
      <c r="BP187" s="121"/>
      <c r="BQ187" s="121"/>
      <c r="BR187" s="58"/>
      <c r="BS187" s="217"/>
      <c r="BT187" s="217"/>
      <c r="BU187" s="58"/>
      <c r="BV187" s="58"/>
      <c r="BW187" s="58"/>
      <c r="BX187" s="58"/>
      <c r="BY187" s="58"/>
      <c r="BZ187" s="58"/>
      <c r="CA187" s="58"/>
      <c r="CB187" s="58"/>
      <c r="CC187" s="58"/>
      <c r="CD187" s="58"/>
      <c r="CE187" s="58"/>
      <c r="CF187" s="58"/>
      <c r="CG187" s="58"/>
      <c r="CH187" s="58"/>
      <c r="CI187" s="217"/>
      <c r="CJ187" s="217"/>
      <c r="CK187" s="58"/>
      <c r="CL187" s="58"/>
      <c r="CM187" s="58"/>
      <c r="CN187" s="58"/>
      <c r="CO187" s="58"/>
      <c r="CP187" s="58"/>
      <c r="CQ187" s="58"/>
      <c r="CR187" s="58"/>
      <c r="CS187" s="58"/>
      <c r="CT187" s="58"/>
      <c r="CU187" s="58"/>
      <c r="CV187" s="58"/>
      <c r="CW187" s="217"/>
      <c r="CX187" s="217"/>
      <c r="CY187" s="58"/>
      <c r="CZ187" s="58"/>
      <c r="DA187" s="58"/>
      <c r="DB187" s="58"/>
      <c r="DC187" s="58"/>
      <c r="DD187" s="58"/>
      <c r="DE187" s="58"/>
      <c r="DF187" s="58"/>
      <c r="DG187" s="58"/>
      <c r="DH187" s="58"/>
      <c r="DI187" s="217"/>
      <c r="DJ187" s="217"/>
      <c r="DK187" s="58"/>
      <c r="DL187" s="58"/>
      <c r="DM187" s="58"/>
      <c r="DN187" s="58"/>
      <c r="DO187" s="58"/>
      <c r="DP187" s="58"/>
      <c r="DQ187" s="58"/>
      <c r="DR187" s="58"/>
      <c r="DS187" s="217"/>
      <c r="DT187" s="217"/>
      <c r="DU187" s="58"/>
      <c r="DV187" s="58"/>
      <c r="DW187" s="58"/>
      <c r="DX187" s="58"/>
      <c r="DY187" s="58"/>
      <c r="DZ187" s="58"/>
      <c r="EA187" s="217"/>
      <c r="EB187" s="217"/>
      <c r="EC187" s="58"/>
      <c r="ED187" s="58"/>
      <c r="EE187" s="58"/>
      <c r="EF187" s="58"/>
      <c r="EG187" s="217"/>
      <c r="EH187" s="217"/>
      <c r="EI187" s="58"/>
      <c r="EJ187" s="217"/>
      <c r="EK187" s="217"/>
      <c r="EL187" s="217"/>
      <c r="EM187" s="217"/>
      <c r="EN187" s="58"/>
      <c r="EO187" s="58"/>
      <c r="EP187" s="58"/>
      <c r="EQ187" s="58"/>
      <c r="ER187" s="58"/>
      <c r="ES187" s="58"/>
      <c r="ET187" s="58"/>
      <c r="EU187" s="58"/>
      <c r="EV187" s="58"/>
      <c r="EW187" s="58"/>
      <c r="EX187" s="58"/>
      <c r="EY187" s="58"/>
      <c r="EZ187" s="58"/>
      <c r="FA187" s="58"/>
      <c r="FB187" s="58"/>
      <c r="FC187" s="58"/>
      <c r="FD187" s="58"/>
      <c r="FE187" s="58"/>
      <c r="FF187" s="58"/>
      <c r="FG187" s="58"/>
      <c r="FH187" s="58"/>
      <c r="FI187" s="58"/>
      <c r="FJ187" s="58"/>
      <c r="FK187" s="58"/>
      <c r="FL187" s="58"/>
      <c r="FM187" s="58"/>
      <c r="FN187" s="58"/>
      <c r="FO187" s="58"/>
      <c r="FP187" s="58"/>
      <c r="FQ187" s="58"/>
      <c r="FR187" s="58"/>
      <c r="FS187" s="58"/>
      <c r="FT187" s="58"/>
      <c r="FU187" s="58"/>
      <c r="FV187" s="58"/>
      <c r="FW187" s="58"/>
      <c r="FX187" s="58"/>
      <c r="FY187" s="58"/>
      <c r="FZ187" s="58"/>
      <c r="GA187" s="58"/>
      <c r="GB187" s="58"/>
      <c r="GC187" s="58"/>
      <c r="GD187" s="58"/>
      <c r="GE187" s="58"/>
      <c r="GF187" s="58"/>
      <c r="GG187" s="58"/>
      <c r="GH187" s="58"/>
      <c r="GI187" s="58"/>
      <c r="GJ187" s="58"/>
      <c r="GK187" s="58"/>
      <c r="GL187" s="58"/>
      <c r="GM187" s="58"/>
      <c r="GN187" s="58"/>
      <c r="GO187" s="58"/>
      <c r="GP187" s="58"/>
      <c r="GQ187" s="58"/>
      <c r="GR187" s="58"/>
      <c r="GS187" s="58"/>
      <c r="GT187" s="58"/>
      <c r="GU187" s="58"/>
      <c r="GV187" s="58"/>
      <c r="GW187" s="58"/>
      <c r="GX187" s="58"/>
      <c r="GY187" s="58"/>
      <c r="GZ187" s="58"/>
      <c r="HA187" s="58"/>
      <c r="HB187" s="58"/>
      <c r="HC187" s="58"/>
      <c r="HD187" s="58"/>
      <c r="HE187" s="58"/>
      <c r="HF187" s="58"/>
      <c r="HG187" s="58"/>
      <c r="HH187" s="58"/>
      <c r="HI187" s="58"/>
      <c r="HJ187" s="58"/>
      <c r="HK187" s="58"/>
      <c r="HL187" s="58"/>
      <c r="HM187" s="58"/>
      <c r="HN187" s="58"/>
      <c r="HO187" s="58"/>
      <c r="HP187" s="58"/>
      <c r="HQ187" s="58"/>
      <c r="HR187" s="58"/>
      <c r="HS187" s="58"/>
      <c r="HT187" s="58"/>
      <c r="HU187" s="58"/>
      <c r="HV187" s="58"/>
      <c r="HW187" s="58"/>
      <c r="HX187" s="58"/>
      <c r="HY187" s="58"/>
      <c r="HZ187" s="58"/>
      <c r="IA187" s="58"/>
      <c r="IB187" s="58"/>
      <c r="IC187" s="58"/>
      <c r="ID187" s="58"/>
      <c r="IE187" s="58"/>
      <c r="IF187" s="58"/>
      <c r="IG187" s="58"/>
      <c r="IH187" s="58"/>
      <c r="II187" s="58"/>
      <c r="IJ187" s="58"/>
      <c r="IK187" s="58"/>
      <c r="IL187" s="58"/>
      <c r="IM187" s="58"/>
      <c r="IN187" s="58"/>
      <c r="IO187" s="58"/>
      <c r="IP187" s="58"/>
      <c r="IQ187" s="58"/>
      <c r="IR187" s="58"/>
      <c r="IS187" s="58"/>
      <c r="IT187" s="58"/>
      <c r="IU187" s="58"/>
      <c r="IV187" s="58"/>
      <c r="IW187" s="58"/>
      <c r="IX187" s="58"/>
      <c r="IY187" s="58"/>
      <c r="IZ187" s="58"/>
      <c r="JA187" s="58"/>
      <c r="JB187" s="58"/>
      <c r="JC187" s="58"/>
      <c r="JD187" s="58"/>
      <c r="JE187" s="58"/>
      <c r="JF187" s="58"/>
      <c r="JG187" s="58"/>
      <c r="JH187" s="58"/>
      <c r="JI187" s="62"/>
    </row>
    <row r="188" spans="1:269" s="138" customFormat="1" ht="15" customHeight="1" x14ac:dyDescent="0.25">
      <c r="A188" s="133"/>
      <c r="B188" s="300" t="s">
        <v>124</v>
      </c>
      <c r="C188" s="163"/>
      <c r="D188" s="163"/>
      <c r="E188" s="164"/>
      <c r="F188" s="802">
        <f>MAX(F189:F191)</f>
        <v>0</v>
      </c>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c r="AE188" s="121"/>
      <c r="AF188" s="121"/>
      <c r="AG188" s="217"/>
      <c r="AH188" s="217"/>
      <c r="AI188" s="121"/>
      <c r="AJ188" s="121"/>
      <c r="AK188" s="121"/>
      <c r="AL188" s="121"/>
      <c r="AM188" s="121"/>
      <c r="AN188" s="121"/>
      <c r="AO188" s="121"/>
      <c r="AP188" s="121"/>
      <c r="AQ188" s="121"/>
      <c r="AR188" s="121"/>
      <c r="AS188" s="121"/>
      <c r="AT188" s="121"/>
      <c r="AU188" s="121"/>
      <c r="AV188" s="121"/>
      <c r="AW188" s="121"/>
      <c r="AX188" s="121"/>
      <c r="AY188" s="121"/>
      <c r="AZ188" s="121"/>
      <c r="BA188" s="217"/>
      <c r="BB188" s="217"/>
      <c r="BC188" s="121"/>
      <c r="BD188" s="121"/>
      <c r="BE188" s="121"/>
      <c r="BF188" s="121"/>
      <c r="BG188" s="121"/>
      <c r="BH188" s="121"/>
      <c r="BI188" s="121"/>
      <c r="BJ188" s="121"/>
      <c r="BK188" s="121"/>
      <c r="BL188" s="121"/>
      <c r="BM188" s="121"/>
      <c r="BN188" s="121"/>
      <c r="BO188" s="121"/>
      <c r="BP188" s="121"/>
      <c r="BQ188" s="121"/>
      <c r="BR188" s="58"/>
      <c r="BS188" s="217"/>
      <c r="BT188" s="217"/>
      <c r="BU188" s="58"/>
      <c r="BV188" s="58"/>
      <c r="BW188" s="58"/>
      <c r="BX188" s="58"/>
      <c r="BY188" s="58"/>
      <c r="BZ188" s="58"/>
      <c r="CA188" s="58"/>
      <c r="CB188" s="58"/>
      <c r="CC188" s="58"/>
      <c r="CD188" s="58"/>
      <c r="CE188" s="58"/>
      <c r="CF188" s="58"/>
      <c r="CG188" s="58"/>
      <c r="CH188" s="58"/>
      <c r="CI188" s="217"/>
      <c r="CJ188" s="217"/>
      <c r="CK188" s="58"/>
      <c r="CL188" s="58"/>
      <c r="CM188" s="58"/>
      <c r="CN188" s="58"/>
      <c r="CO188" s="58"/>
      <c r="CP188" s="58"/>
      <c r="CQ188" s="58"/>
      <c r="CR188" s="58"/>
      <c r="CS188" s="58"/>
      <c r="CT188" s="58"/>
      <c r="CU188" s="58"/>
      <c r="CV188" s="58"/>
      <c r="CW188" s="217"/>
      <c r="CX188" s="217"/>
      <c r="CY188" s="58"/>
      <c r="CZ188" s="58"/>
      <c r="DA188" s="58"/>
      <c r="DB188" s="58"/>
      <c r="DC188" s="58"/>
      <c r="DD188" s="58"/>
      <c r="DE188" s="58"/>
      <c r="DF188" s="58"/>
      <c r="DG188" s="58"/>
      <c r="DH188" s="58"/>
      <c r="DI188" s="217"/>
      <c r="DJ188" s="217"/>
      <c r="DK188" s="58"/>
      <c r="DL188" s="58"/>
      <c r="DM188" s="58"/>
      <c r="DN188" s="58"/>
      <c r="DO188" s="58"/>
      <c r="DP188" s="58"/>
      <c r="DQ188" s="58"/>
      <c r="DR188" s="58"/>
      <c r="DS188" s="217"/>
      <c r="DT188" s="217"/>
      <c r="DU188" s="58"/>
      <c r="DV188" s="58"/>
      <c r="DW188" s="58"/>
      <c r="DX188" s="58"/>
      <c r="DY188" s="58"/>
      <c r="DZ188" s="58"/>
      <c r="EA188" s="217"/>
      <c r="EB188" s="217"/>
      <c r="EC188" s="58"/>
      <c r="ED188" s="58"/>
      <c r="EE188" s="58"/>
      <c r="EF188" s="58"/>
      <c r="EG188" s="217"/>
      <c r="EH188" s="217"/>
      <c r="EI188" s="58"/>
      <c r="EJ188" s="217"/>
      <c r="EK188" s="217"/>
      <c r="EL188" s="217"/>
      <c r="EM188" s="217"/>
      <c r="EN188" s="58"/>
      <c r="EO188" s="58"/>
      <c r="EP188" s="58"/>
      <c r="EQ188" s="58"/>
      <c r="ER188" s="58"/>
      <c r="ES188" s="58"/>
      <c r="ET188" s="58"/>
      <c r="EU188" s="58"/>
      <c r="EV188" s="58"/>
      <c r="EW188" s="58"/>
      <c r="EX188" s="58"/>
      <c r="EY188" s="58"/>
      <c r="EZ188" s="58"/>
      <c r="FA188" s="58"/>
      <c r="FB188" s="58"/>
      <c r="FC188" s="58"/>
      <c r="FD188" s="58"/>
      <c r="FE188" s="58"/>
      <c r="FF188" s="58"/>
      <c r="FG188" s="58"/>
      <c r="FH188" s="58"/>
      <c r="FI188" s="58"/>
      <c r="FJ188" s="58"/>
      <c r="FK188" s="58"/>
      <c r="FL188" s="58"/>
      <c r="FM188" s="58"/>
      <c r="FN188" s="58"/>
      <c r="FO188" s="58"/>
      <c r="FP188" s="58"/>
      <c r="FQ188" s="58"/>
      <c r="FR188" s="58"/>
      <c r="FS188" s="58"/>
      <c r="FT188" s="58"/>
      <c r="FU188" s="58"/>
      <c r="FV188" s="58"/>
      <c r="FW188" s="58"/>
      <c r="FX188" s="58"/>
      <c r="FY188" s="58"/>
      <c r="FZ188" s="58"/>
      <c r="GA188" s="58"/>
      <c r="GB188" s="58"/>
      <c r="GC188" s="58"/>
      <c r="GD188" s="58"/>
      <c r="GE188" s="58"/>
      <c r="GF188" s="58"/>
      <c r="GG188" s="58"/>
      <c r="GH188" s="58"/>
      <c r="GI188" s="58"/>
      <c r="GJ188" s="58"/>
      <c r="GK188" s="58"/>
      <c r="GL188" s="58"/>
      <c r="GM188" s="58"/>
      <c r="GN188" s="58"/>
      <c r="GO188" s="58"/>
      <c r="GP188" s="58"/>
      <c r="GQ188" s="58"/>
      <c r="GR188" s="58"/>
      <c r="GS188" s="58"/>
      <c r="GT188" s="58"/>
      <c r="GU188" s="58"/>
      <c r="GV188" s="58"/>
      <c r="GW188" s="58"/>
      <c r="GX188" s="58"/>
      <c r="GY188" s="58"/>
      <c r="GZ188" s="58"/>
      <c r="HA188" s="58"/>
      <c r="HB188" s="58"/>
      <c r="HC188" s="58"/>
      <c r="HD188" s="58"/>
      <c r="HE188" s="58"/>
      <c r="HF188" s="58"/>
      <c r="HG188" s="58"/>
      <c r="HH188" s="58"/>
      <c r="HI188" s="58"/>
      <c r="HJ188" s="58"/>
      <c r="HK188" s="58"/>
      <c r="HL188" s="58"/>
      <c r="HM188" s="58"/>
      <c r="HN188" s="58"/>
      <c r="HO188" s="58"/>
      <c r="HP188" s="58"/>
      <c r="HQ188" s="58"/>
      <c r="HR188" s="58"/>
      <c r="HS188" s="58"/>
      <c r="HT188" s="58"/>
      <c r="HU188" s="58"/>
      <c r="HV188" s="58"/>
      <c r="HW188" s="58"/>
      <c r="HX188" s="58"/>
      <c r="HY188" s="58"/>
      <c r="HZ188" s="58"/>
      <c r="IA188" s="58"/>
      <c r="IB188" s="58"/>
      <c r="IC188" s="58"/>
      <c r="ID188" s="58"/>
      <c r="IE188" s="58"/>
      <c r="IF188" s="58"/>
      <c r="IG188" s="58"/>
      <c r="IH188" s="58"/>
      <c r="II188" s="58"/>
      <c r="IJ188" s="58"/>
      <c r="IK188" s="58"/>
      <c r="IL188" s="58"/>
      <c r="IM188" s="58"/>
      <c r="IN188" s="58"/>
      <c r="IO188" s="58"/>
      <c r="IP188" s="58"/>
      <c r="IQ188" s="58"/>
      <c r="IR188" s="58"/>
      <c r="IS188" s="58"/>
      <c r="IT188" s="58"/>
      <c r="IU188" s="58"/>
      <c r="IV188" s="58"/>
      <c r="IW188" s="58"/>
      <c r="IX188" s="58"/>
      <c r="IY188" s="58"/>
      <c r="IZ188" s="58"/>
      <c r="JA188" s="58"/>
      <c r="JB188" s="58"/>
      <c r="JC188" s="58"/>
      <c r="JD188" s="58"/>
      <c r="JE188" s="58"/>
      <c r="JF188" s="58"/>
      <c r="JG188" s="58"/>
      <c r="JH188" s="58"/>
      <c r="JI188" s="62"/>
    </row>
    <row r="189" spans="1:269" s="138" customFormat="1" ht="15" customHeight="1" x14ac:dyDescent="0.25">
      <c r="A189" s="133"/>
      <c r="B189" s="159" t="s">
        <v>236</v>
      </c>
      <c r="C189" s="82"/>
      <c r="D189" s="82"/>
      <c r="E189" s="83"/>
      <c r="F189" s="30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c r="AE189" s="121"/>
      <c r="AF189" s="121"/>
      <c r="AG189" s="217"/>
      <c r="AH189" s="217"/>
      <c r="AI189" s="121"/>
      <c r="AJ189" s="121"/>
      <c r="AK189" s="121"/>
      <c r="AL189" s="121"/>
      <c r="AM189" s="121"/>
      <c r="AN189" s="121"/>
      <c r="AO189" s="121"/>
      <c r="AP189" s="121"/>
      <c r="AQ189" s="121"/>
      <c r="AR189" s="121"/>
      <c r="AS189" s="121"/>
      <c r="AT189" s="121"/>
      <c r="AU189" s="121"/>
      <c r="AV189" s="121"/>
      <c r="AW189" s="121"/>
      <c r="AX189" s="121"/>
      <c r="AY189" s="121"/>
      <c r="AZ189" s="121"/>
      <c r="BA189" s="217"/>
      <c r="BB189" s="217"/>
      <c r="BC189" s="121"/>
      <c r="BD189" s="121"/>
      <c r="BE189" s="121"/>
      <c r="BF189" s="121"/>
      <c r="BG189" s="121"/>
      <c r="BH189" s="121"/>
      <c r="BI189" s="121"/>
      <c r="BJ189" s="121"/>
      <c r="BK189" s="121"/>
      <c r="BL189" s="121"/>
      <c r="BM189" s="121"/>
      <c r="BN189" s="121"/>
      <c r="BO189" s="121"/>
      <c r="BP189" s="121"/>
      <c r="BQ189" s="121"/>
      <c r="BR189" s="58"/>
      <c r="BS189" s="217"/>
      <c r="BT189" s="217"/>
      <c r="BU189" s="58"/>
      <c r="BV189" s="58"/>
      <c r="BW189" s="58"/>
      <c r="BX189" s="58"/>
      <c r="BY189" s="58"/>
      <c r="BZ189" s="58"/>
      <c r="CA189" s="58"/>
      <c r="CB189" s="58"/>
      <c r="CC189" s="58"/>
      <c r="CD189" s="58"/>
      <c r="CE189" s="58"/>
      <c r="CF189" s="58"/>
      <c r="CG189" s="58"/>
      <c r="CH189" s="58"/>
      <c r="CI189" s="217"/>
      <c r="CJ189" s="217"/>
      <c r="CK189" s="58"/>
      <c r="CL189" s="58"/>
      <c r="CM189" s="58"/>
      <c r="CN189" s="58"/>
      <c r="CO189" s="58"/>
      <c r="CP189" s="58"/>
      <c r="CQ189" s="58"/>
      <c r="CR189" s="58"/>
      <c r="CS189" s="58"/>
      <c r="CT189" s="58"/>
      <c r="CU189" s="58"/>
      <c r="CV189" s="58"/>
      <c r="CW189" s="217"/>
      <c r="CX189" s="217"/>
      <c r="CY189" s="58"/>
      <c r="CZ189" s="58"/>
      <c r="DA189" s="58"/>
      <c r="DB189" s="58"/>
      <c r="DC189" s="58"/>
      <c r="DD189" s="58"/>
      <c r="DE189" s="58"/>
      <c r="DF189" s="58"/>
      <c r="DG189" s="58"/>
      <c r="DH189" s="58"/>
      <c r="DI189" s="217"/>
      <c r="DJ189" s="217"/>
      <c r="DK189" s="58"/>
      <c r="DL189" s="58"/>
      <c r="DM189" s="58"/>
      <c r="DN189" s="58"/>
      <c r="DO189" s="58"/>
      <c r="DP189" s="58"/>
      <c r="DQ189" s="58"/>
      <c r="DR189" s="58"/>
      <c r="DS189" s="217"/>
      <c r="DT189" s="217"/>
      <c r="DU189" s="58"/>
      <c r="DV189" s="58"/>
      <c r="DW189" s="58"/>
      <c r="DX189" s="58"/>
      <c r="DY189" s="58"/>
      <c r="DZ189" s="58"/>
      <c r="EA189" s="217"/>
      <c r="EB189" s="217"/>
      <c r="EC189" s="58"/>
      <c r="ED189" s="58"/>
      <c r="EE189" s="58"/>
      <c r="EF189" s="58"/>
      <c r="EG189" s="217"/>
      <c r="EH189" s="217"/>
      <c r="EI189" s="58"/>
      <c r="EJ189" s="217"/>
      <c r="EK189" s="217"/>
      <c r="EL189" s="217"/>
      <c r="EM189" s="217"/>
      <c r="EN189" s="58"/>
      <c r="EO189" s="58"/>
      <c r="EP189" s="58"/>
      <c r="EQ189" s="58"/>
      <c r="ER189" s="58"/>
      <c r="ES189" s="58"/>
      <c r="ET189" s="58"/>
      <c r="EU189" s="58"/>
      <c r="EV189" s="58"/>
      <c r="EW189" s="58"/>
      <c r="EX189" s="58"/>
      <c r="EY189" s="58"/>
      <c r="EZ189" s="58"/>
      <c r="FA189" s="58"/>
      <c r="FB189" s="58"/>
      <c r="FC189" s="58"/>
      <c r="FD189" s="58"/>
      <c r="FE189" s="58"/>
      <c r="FF189" s="58"/>
      <c r="FG189" s="58"/>
      <c r="FH189" s="58"/>
      <c r="FI189" s="58"/>
      <c r="FJ189" s="58"/>
      <c r="FK189" s="58"/>
      <c r="FL189" s="58"/>
      <c r="FM189" s="58"/>
      <c r="FN189" s="58"/>
      <c r="FO189" s="58"/>
      <c r="FP189" s="58"/>
      <c r="FQ189" s="58"/>
      <c r="FR189" s="58"/>
      <c r="FS189" s="58"/>
      <c r="FT189" s="58"/>
      <c r="FU189" s="58"/>
      <c r="FV189" s="58"/>
      <c r="FW189" s="58"/>
      <c r="FX189" s="58"/>
      <c r="FY189" s="58"/>
      <c r="FZ189" s="58"/>
      <c r="GA189" s="58"/>
      <c r="GB189" s="58"/>
      <c r="GC189" s="58"/>
      <c r="GD189" s="58"/>
      <c r="GE189" s="58"/>
      <c r="GF189" s="58"/>
      <c r="GG189" s="58"/>
      <c r="GH189" s="58"/>
      <c r="GI189" s="58"/>
      <c r="GJ189" s="58"/>
      <c r="GK189" s="58"/>
      <c r="GL189" s="58"/>
      <c r="GM189" s="58"/>
      <c r="GN189" s="58"/>
      <c r="GO189" s="58"/>
      <c r="GP189" s="58"/>
      <c r="GQ189" s="58"/>
      <c r="GR189" s="58"/>
      <c r="GS189" s="58"/>
      <c r="GT189" s="58"/>
      <c r="GU189" s="58"/>
      <c r="GV189" s="58"/>
      <c r="GW189" s="58"/>
      <c r="GX189" s="58"/>
      <c r="GY189" s="58"/>
      <c r="GZ189" s="58"/>
      <c r="HA189" s="58"/>
      <c r="HB189" s="58"/>
      <c r="HC189" s="58"/>
      <c r="HD189" s="58"/>
      <c r="HE189" s="58"/>
      <c r="HF189" s="58"/>
      <c r="HG189" s="58"/>
      <c r="HH189" s="58"/>
      <c r="HI189" s="58"/>
      <c r="HJ189" s="58"/>
      <c r="HK189" s="58"/>
      <c r="HL189" s="58"/>
      <c r="HM189" s="58"/>
      <c r="HN189" s="58"/>
      <c r="HO189" s="58"/>
      <c r="HP189" s="58"/>
      <c r="HQ189" s="58"/>
      <c r="HR189" s="58"/>
      <c r="HS189" s="58"/>
      <c r="HT189" s="58"/>
      <c r="HU189" s="58"/>
      <c r="HV189" s="58"/>
      <c r="HW189" s="58"/>
      <c r="HX189" s="58"/>
      <c r="HY189" s="58"/>
      <c r="HZ189" s="58"/>
      <c r="IA189" s="58"/>
      <c r="IB189" s="58"/>
      <c r="IC189" s="58"/>
      <c r="ID189" s="58"/>
      <c r="IE189" s="58"/>
      <c r="IF189" s="58"/>
      <c r="IG189" s="58"/>
      <c r="IH189" s="58"/>
      <c r="II189" s="58"/>
      <c r="IJ189" s="58"/>
      <c r="IK189" s="58"/>
      <c r="IL189" s="58"/>
      <c r="IM189" s="58"/>
      <c r="IN189" s="58"/>
      <c r="IO189" s="58"/>
      <c r="IP189" s="58"/>
      <c r="IQ189" s="58"/>
      <c r="IR189" s="58"/>
      <c r="IS189" s="58"/>
      <c r="IT189" s="58"/>
      <c r="IU189" s="58"/>
      <c r="IV189" s="58"/>
      <c r="IW189" s="58"/>
      <c r="IX189" s="58"/>
      <c r="IY189" s="58"/>
      <c r="IZ189" s="58"/>
      <c r="JA189" s="58"/>
      <c r="JB189" s="58"/>
      <c r="JC189" s="58"/>
      <c r="JD189" s="58"/>
      <c r="JE189" s="58"/>
      <c r="JF189" s="58"/>
      <c r="JG189" s="58"/>
      <c r="JH189" s="58"/>
      <c r="JI189" s="62"/>
    </row>
    <row r="190" spans="1:269" s="138" customFormat="1" ht="15" customHeight="1" x14ac:dyDescent="0.25">
      <c r="A190" s="133"/>
      <c r="B190" s="159" t="s">
        <v>237</v>
      </c>
      <c r="C190" s="82"/>
      <c r="D190" s="82"/>
      <c r="E190" s="83"/>
      <c r="F190" s="30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c r="AE190" s="121"/>
      <c r="AF190" s="121"/>
      <c r="AG190" s="217"/>
      <c r="AH190" s="217"/>
      <c r="AI190" s="121"/>
      <c r="AJ190" s="121"/>
      <c r="AK190" s="121"/>
      <c r="AL190" s="121"/>
      <c r="AM190" s="121"/>
      <c r="AN190" s="121"/>
      <c r="AO190" s="121"/>
      <c r="AP190" s="121"/>
      <c r="AQ190" s="121"/>
      <c r="AR190" s="121"/>
      <c r="AS190" s="121"/>
      <c r="AT190" s="121"/>
      <c r="AU190" s="121"/>
      <c r="AV190" s="121"/>
      <c r="AW190" s="121"/>
      <c r="AX190" s="121"/>
      <c r="AY190" s="121"/>
      <c r="AZ190" s="121"/>
      <c r="BA190" s="217"/>
      <c r="BB190" s="217"/>
      <c r="BC190" s="121"/>
      <c r="BD190" s="121"/>
      <c r="BE190" s="121"/>
      <c r="BF190" s="121"/>
      <c r="BG190" s="121"/>
      <c r="BH190" s="121"/>
      <c r="BI190" s="121"/>
      <c r="BJ190" s="121"/>
      <c r="BK190" s="121"/>
      <c r="BL190" s="121"/>
      <c r="BM190" s="121"/>
      <c r="BN190" s="121"/>
      <c r="BO190" s="121"/>
      <c r="BP190" s="121"/>
      <c r="BQ190" s="121"/>
      <c r="BR190" s="58"/>
      <c r="BS190" s="217"/>
      <c r="BT190" s="217"/>
      <c r="BU190" s="58"/>
      <c r="BV190" s="58"/>
      <c r="BW190" s="58"/>
      <c r="BX190" s="58"/>
      <c r="BY190" s="58"/>
      <c r="BZ190" s="58"/>
      <c r="CA190" s="58"/>
      <c r="CB190" s="58"/>
      <c r="CC190" s="58"/>
      <c r="CD190" s="58"/>
      <c r="CE190" s="58"/>
      <c r="CF190" s="58"/>
      <c r="CG190" s="58"/>
      <c r="CH190" s="58"/>
      <c r="CI190" s="217"/>
      <c r="CJ190" s="217"/>
      <c r="CK190" s="58"/>
      <c r="CL190" s="58"/>
      <c r="CM190" s="58"/>
      <c r="CN190" s="58"/>
      <c r="CO190" s="58"/>
      <c r="CP190" s="58"/>
      <c r="CQ190" s="58"/>
      <c r="CR190" s="58"/>
      <c r="CS190" s="58"/>
      <c r="CT190" s="58"/>
      <c r="CU190" s="58"/>
      <c r="CV190" s="58"/>
      <c r="CW190" s="217"/>
      <c r="CX190" s="217"/>
      <c r="CY190" s="58"/>
      <c r="CZ190" s="58"/>
      <c r="DA190" s="58"/>
      <c r="DB190" s="58"/>
      <c r="DC190" s="58"/>
      <c r="DD190" s="58"/>
      <c r="DE190" s="58"/>
      <c r="DF190" s="58"/>
      <c r="DG190" s="58"/>
      <c r="DH190" s="58"/>
      <c r="DI190" s="217"/>
      <c r="DJ190" s="217"/>
      <c r="DK190" s="58"/>
      <c r="DL190" s="58"/>
      <c r="DM190" s="58"/>
      <c r="DN190" s="58"/>
      <c r="DO190" s="58"/>
      <c r="DP190" s="58"/>
      <c r="DQ190" s="58"/>
      <c r="DR190" s="58"/>
      <c r="DS190" s="217"/>
      <c r="DT190" s="217"/>
      <c r="DU190" s="58"/>
      <c r="DV190" s="58"/>
      <c r="DW190" s="58"/>
      <c r="DX190" s="58"/>
      <c r="DY190" s="58"/>
      <c r="DZ190" s="58"/>
      <c r="EA190" s="217"/>
      <c r="EB190" s="217"/>
      <c r="EC190" s="58"/>
      <c r="ED190" s="58"/>
      <c r="EE190" s="58"/>
      <c r="EF190" s="58"/>
      <c r="EG190" s="217"/>
      <c r="EH190" s="217"/>
      <c r="EI190" s="58"/>
      <c r="EJ190" s="217"/>
      <c r="EK190" s="217"/>
      <c r="EL190" s="217"/>
      <c r="EM190" s="217"/>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c r="HV190" s="58"/>
      <c r="HW190" s="58"/>
      <c r="HX190" s="58"/>
      <c r="HY190" s="58"/>
      <c r="HZ190" s="58"/>
      <c r="IA190" s="58"/>
      <c r="IB190" s="58"/>
      <c r="IC190" s="58"/>
      <c r="ID190" s="58"/>
      <c r="IE190" s="58"/>
      <c r="IF190" s="58"/>
      <c r="IG190" s="58"/>
      <c r="IH190" s="58"/>
      <c r="II190" s="58"/>
      <c r="IJ190" s="58"/>
      <c r="IK190" s="58"/>
      <c r="IL190" s="58"/>
      <c r="IM190" s="58"/>
      <c r="IN190" s="58"/>
      <c r="IO190" s="58"/>
      <c r="IP190" s="58"/>
      <c r="IQ190" s="58"/>
      <c r="IR190" s="58"/>
      <c r="IS190" s="58"/>
      <c r="IT190" s="58"/>
      <c r="IU190" s="58"/>
      <c r="IV190" s="58"/>
      <c r="IW190" s="58"/>
      <c r="IX190" s="58"/>
      <c r="IY190" s="58"/>
      <c r="IZ190" s="58"/>
      <c r="JA190" s="58"/>
      <c r="JB190" s="58"/>
      <c r="JC190" s="58"/>
      <c r="JD190" s="58"/>
      <c r="JE190" s="58"/>
      <c r="JF190" s="58"/>
      <c r="JG190" s="58"/>
      <c r="JH190" s="58"/>
      <c r="JI190" s="62"/>
    </row>
    <row r="191" spans="1:269" s="138" customFormat="1" ht="15" customHeight="1" x14ac:dyDescent="0.25">
      <c r="A191" s="133"/>
      <c r="B191" s="159" t="s">
        <v>238</v>
      </c>
      <c r="C191" s="82"/>
      <c r="D191" s="82"/>
      <c r="E191" s="83"/>
      <c r="F191" s="30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c r="AE191" s="121"/>
      <c r="AF191" s="121"/>
      <c r="AG191" s="217"/>
      <c r="AH191" s="217"/>
      <c r="AI191" s="121"/>
      <c r="AJ191" s="121"/>
      <c r="AK191" s="121"/>
      <c r="AL191" s="121"/>
      <c r="AM191" s="121"/>
      <c r="AN191" s="121"/>
      <c r="AO191" s="121"/>
      <c r="AP191" s="121"/>
      <c r="AQ191" s="121"/>
      <c r="AR191" s="121"/>
      <c r="AS191" s="121"/>
      <c r="AT191" s="121"/>
      <c r="AU191" s="121"/>
      <c r="AV191" s="121"/>
      <c r="AW191" s="121"/>
      <c r="AX191" s="121"/>
      <c r="AY191" s="121"/>
      <c r="AZ191" s="121"/>
      <c r="BA191" s="217"/>
      <c r="BB191" s="217"/>
      <c r="BC191" s="121"/>
      <c r="BD191" s="121"/>
      <c r="BE191" s="121"/>
      <c r="BF191" s="121"/>
      <c r="BG191" s="121"/>
      <c r="BH191" s="121"/>
      <c r="BI191" s="121"/>
      <c r="BJ191" s="121"/>
      <c r="BK191" s="121"/>
      <c r="BL191" s="121"/>
      <c r="BM191" s="121"/>
      <c r="BN191" s="121"/>
      <c r="BO191" s="121"/>
      <c r="BP191" s="121"/>
      <c r="BQ191" s="121"/>
      <c r="BR191" s="58"/>
      <c r="BS191" s="217"/>
      <c r="BT191" s="217"/>
      <c r="BU191" s="58"/>
      <c r="BV191" s="58"/>
      <c r="BW191" s="58"/>
      <c r="BX191" s="58"/>
      <c r="BY191" s="58"/>
      <c r="BZ191" s="58"/>
      <c r="CA191" s="58"/>
      <c r="CB191" s="58"/>
      <c r="CC191" s="58"/>
      <c r="CD191" s="58"/>
      <c r="CE191" s="58"/>
      <c r="CF191" s="58"/>
      <c r="CG191" s="58"/>
      <c r="CH191" s="58"/>
      <c r="CI191" s="217"/>
      <c r="CJ191" s="217"/>
      <c r="CK191" s="58"/>
      <c r="CL191" s="58"/>
      <c r="CM191" s="58"/>
      <c r="CN191" s="58"/>
      <c r="CO191" s="58"/>
      <c r="CP191" s="58"/>
      <c r="CQ191" s="58"/>
      <c r="CR191" s="58"/>
      <c r="CS191" s="58"/>
      <c r="CT191" s="58"/>
      <c r="CU191" s="58"/>
      <c r="CV191" s="58"/>
      <c r="CW191" s="217"/>
      <c r="CX191" s="217"/>
      <c r="CY191" s="58"/>
      <c r="CZ191" s="58"/>
      <c r="DA191" s="58"/>
      <c r="DB191" s="58"/>
      <c r="DC191" s="58"/>
      <c r="DD191" s="58"/>
      <c r="DE191" s="58"/>
      <c r="DF191" s="58"/>
      <c r="DG191" s="58"/>
      <c r="DH191" s="58"/>
      <c r="DI191" s="217"/>
      <c r="DJ191" s="217"/>
      <c r="DK191" s="58"/>
      <c r="DL191" s="58"/>
      <c r="DM191" s="58"/>
      <c r="DN191" s="58"/>
      <c r="DO191" s="58"/>
      <c r="DP191" s="58"/>
      <c r="DQ191" s="58"/>
      <c r="DR191" s="58"/>
      <c r="DS191" s="217"/>
      <c r="DT191" s="217"/>
      <c r="DU191" s="58"/>
      <c r="DV191" s="58"/>
      <c r="DW191" s="58"/>
      <c r="DX191" s="58"/>
      <c r="DY191" s="58"/>
      <c r="DZ191" s="58"/>
      <c r="EA191" s="217"/>
      <c r="EB191" s="217"/>
      <c r="EC191" s="58"/>
      <c r="ED191" s="58"/>
      <c r="EE191" s="58"/>
      <c r="EF191" s="58"/>
      <c r="EG191" s="217"/>
      <c r="EH191" s="217"/>
      <c r="EI191" s="58"/>
      <c r="EJ191" s="217"/>
      <c r="EK191" s="217"/>
      <c r="EL191" s="217"/>
      <c r="EM191" s="217"/>
      <c r="EN191" s="58"/>
      <c r="EO191" s="58"/>
      <c r="EP191" s="58"/>
      <c r="EQ191" s="58"/>
      <c r="ER191" s="58"/>
      <c r="ES191" s="58"/>
      <c r="ET191" s="58"/>
      <c r="EU191" s="58"/>
      <c r="EV191" s="58"/>
      <c r="EW191" s="58"/>
      <c r="EX191" s="58"/>
      <c r="EY191" s="58"/>
      <c r="EZ191" s="58"/>
      <c r="FA191" s="58"/>
      <c r="FB191" s="58"/>
      <c r="FC191" s="58"/>
      <c r="FD191" s="58"/>
      <c r="FE191" s="58"/>
      <c r="FF191" s="58"/>
      <c r="FG191" s="58"/>
      <c r="FH191" s="58"/>
      <c r="FI191" s="58"/>
      <c r="FJ191" s="58"/>
      <c r="FK191" s="58"/>
      <c r="FL191" s="58"/>
      <c r="FM191" s="58"/>
      <c r="FN191" s="58"/>
      <c r="FO191" s="58"/>
      <c r="FP191" s="58"/>
      <c r="FQ191" s="58"/>
      <c r="FR191" s="58"/>
      <c r="FS191" s="58"/>
      <c r="FT191" s="58"/>
      <c r="FU191" s="58"/>
      <c r="FV191" s="58"/>
      <c r="FW191" s="58"/>
      <c r="FX191" s="58"/>
      <c r="FY191" s="58"/>
      <c r="FZ191" s="58"/>
      <c r="GA191" s="58"/>
      <c r="GB191" s="58"/>
      <c r="GC191" s="58"/>
      <c r="GD191" s="58"/>
      <c r="GE191" s="58"/>
      <c r="GF191" s="58"/>
      <c r="GG191" s="58"/>
      <c r="GH191" s="58"/>
      <c r="GI191" s="58"/>
      <c r="GJ191" s="58"/>
      <c r="GK191" s="58"/>
      <c r="GL191" s="58"/>
      <c r="GM191" s="58"/>
      <c r="GN191" s="58"/>
      <c r="GO191" s="58"/>
      <c r="GP191" s="58"/>
      <c r="GQ191" s="58"/>
      <c r="GR191" s="58"/>
      <c r="GS191" s="58"/>
      <c r="GT191" s="58"/>
      <c r="GU191" s="58"/>
      <c r="GV191" s="58"/>
      <c r="GW191" s="58"/>
      <c r="GX191" s="58"/>
      <c r="GY191" s="58"/>
      <c r="GZ191" s="58"/>
      <c r="HA191" s="58"/>
      <c r="HB191" s="58"/>
      <c r="HC191" s="58"/>
      <c r="HD191" s="58"/>
      <c r="HE191" s="58"/>
      <c r="HF191" s="58"/>
      <c r="HG191" s="58"/>
      <c r="HH191" s="58"/>
      <c r="HI191" s="58"/>
      <c r="HJ191" s="58"/>
      <c r="HK191" s="58"/>
      <c r="HL191" s="58"/>
      <c r="HM191" s="58"/>
      <c r="HN191" s="58"/>
      <c r="HO191" s="58"/>
      <c r="HP191" s="58"/>
      <c r="HQ191" s="58"/>
      <c r="HR191" s="58"/>
      <c r="HS191" s="58"/>
      <c r="HT191" s="58"/>
      <c r="HU191" s="58"/>
      <c r="HV191" s="58"/>
      <c r="HW191" s="58"/>
      <c r="HX191" s="58"/>
      <c r="HY191" s="58"/>
      <c r="HZ191" s="58"/>
      <c r="IA191" s="58"/>
      <c r="IB191" s="58"/>
      <c r="IC191" s="58"/>
      <c r="ID191" s="58"/>
      <c r="IE191" s="58"/>
      <c r="IF191" s="58"/>
      <c r="IG191" s="58"/>
      <c r="IH191" s="58"/>
      <c r="II191" s="58"/>
      <c r="IJ191" s="58"/>
      <c r="IK191" s="58"/>
      <c r="IL191" s="58"/>
      <c r="IM191" s="58"/>
      <c r="IN191" s="58"/>
      <c r="IO191" s="58"/>
      <c r="IP191" s="58"/>
      <c r="IQ191" s="58"/>
      <c r="IR191" s="58"/>
      <c r="IS191" s="58"/>
      <c r="IT191" s="58"/>
      <c r="IU191" s="58"/>
      <c r="IV191" s="58"/>
      <c r="IW191" s="58"/>
      <c r="IX191" s="58"/>
      <c r="IY191" s="58"/>
      <c r="IZ191" s="58"/>
      <c r="JA191" s="58"/>
      <c r="JB191" s="58"/>
      <c r="JC191" s="58"/>
      <c r="JD191" s="58"/>
      <c r="JE191" s="58"/>
      <c r="JF191" s="58"/>
      <c r="JG191" s="58"/>
      <c r="JH191" s="58"/>
      <c r="JI191" s="62"/>
    </row>
    <row r="192" spans="1:269" s="138" customFormat="1" ht="15" customHeight="1" x14ac:dyDescent="0.25">
      <c r="A192" s="133"/>
      <c r="B192" s="300" t="s">
        <v>635</v>
      </c>
      <c r="C192" s="163"/>
      <c r="D192" s="163"/>
      <c r="E192" s="164"/>
      <c r="F192" s="802">
        <f>MAX(F193:F195)</f>
        <v>0</v>
      </c>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c r="AE192" s="121"/>
      <c r="AF192" s="121"/>
      <c r="AG192" s="217"/>
      <c r="AH192" s="217"/>
      <c r="AI192" s="121"/>
      <c r="AJ192" s="121"/>
      <c r="AK192" s="121"/>
      <c r="AL192" s="121"/>
      <c r="AM192" s="121"/>
      <c r="AN192" s="121"/>
      <c r="AO192" s="121"/>
      <c r="AP192" s="121"/>
      <c r="AQ192" s="121"/>
      <c r="AR192" s="121"/>
      <c r="AS192" s="121"/>
      <c r="AT192" s="121"/>
      <c r="AU192" s="121"/>
      <c r="AV192" s="121"/>
      <c r="AW192" s="121"/>
      <c r="AX192" s="121"/>
      <c r="AY192" s="121"/>
      <c r="AZ192" s="121"/>
      <c r="BA192" s="217"/>
      <c r="BB192" s="217"/>
      <c r="BC192" s="121"/>
      <c r="BD192" s="121"/>
      <c r="BE192" s="121"/>
      <c r="BF192" s="121"/>
      <c r="BG192" s="121"/>
      <c r="BH192" s="121"/>
      <c r="BI192" s="121"/>
      <c r="BJ192" s="121"/>
      <c r="BK192" s="121"/>
      <c r="BL192" s="121"/>
      <c r="BM192" s="121"/>
      <c r="BN192" s="121"/>
      <c r="BO192" s="121"/>
      <c r="BP192" s="121"/>
      <c r="BQ192" s="121"/>
      <c r="BR192" s="58"/>
      <c r="BS192" s="217"/>
      <c r="BT192" s="217"/>
      <c r="BU192" s="58"/>
      <c r="BV192" s="58"/>
      <c r="BW192" s="58"/>
      <c r="BX192" s="58"/>
      <c r="BY192" s="58"/>
      <c r="BZ192" s="58"/>
      <c r="CA192" s="58"/>
      <c r="CB192" s="58"/>
      <c r="CC192" s="58"/>
      <c r="CD192" s="58"/>
      <c r="CE192" s="58"/>
      <c r="CF192" s="58"/>
      <c r="CG192" s="58"/>
      <c r="CH192" s="58"/>
      <c r="CI192" s="217"/>
      <c r="CJ192" s="217"/>
      <c r="CK192" s="58"/>
      <c r="CL192" s="58"/>
      <c r="CM192" s="58"/>
      <c r="CN192" s="58"/>
      <c r="CO192" s="58"/>
      <c r="CP192" s="58"/>
      <c r="CQ192" s="58"/>
      <c r="CR192" s="58"/>
      <c r="CS192" s="58"/>
      <c r="CT192" s="58"/>
      <c r="CU192" s="58"/>
      <c r="CV192" s="58"/>
      <c r="CW192" s="217"/>
      <c r="CX192" s="217"/>
      <c r="CY192" s="58"/>
      <c r="CZ192" s="58"/>
      <c r="DA192" s="58"/>
      <c r="DB192" s="58"/>
      <c r="DC192" s="58"/>
      <c r="DD192" s="58"/>
      <c r="DE192" s="58"/>
      <c r="DF192" s="58"/>
      <c r="DG192" s="58"/>
      <c r="DH192" s="58"/>
      <c r="DI192" s="217"/>
      <c r="DJ192" s="217"/>
      <c r="DK192" s="58"/>
      <c r="DL192" s="58"/>
      <c r="DM192" s="58"/>
      <c r="DN192" s="58"/>
      <c r="DO192" s="58"/>
      <c r="DP192" s="58"/>
      <c r="DQ192" s="58"/>
      <c r="DR192" s="58"/>
      <c r="DS192" s="217"/>
      <c r="DT192" s="217"/>
      <c r="DU192" s="58"/>
      <c r="DV192" s="58"/>
      <c r="DW192" s="58"/>
      <c r="DX192" s="58"/>
      <c r="DY192" s="58"/>
      <c r="DZ192" s="58"/>
      <c r="EA192" s="217"/>
      <c r="EB192" s="217"/>
      <c r="EC192" s="58"/>
      <c r="ED192" s="58"/>
      <c r="EE192" s="58"/>
      <c r="EF192" s="58"/>
      <c r="EG192" s="217"/>
      <c r="EH192" s="217"/>
      <c r="EI192" s="58"/>
      <c r="EJ192" s="217"/>
      <c r="EK192" s="217"/>
      <c r="EL192" s="217"/>
      <c r="EM192" s="217"/>
      <c r="EN192" s="58"/>
      <c r="EO192" s="58"/>
      <c r="EP192" s="58"/>
      <c r="EQ192" s="58"/>
      <c r="ER192" s="58"/>
      <c r="ES192" s="58"/>
      <c r="ET192" s="58"/>
      <c r="EU192" s="58"/>
      <c r="EV192" s="58"/>
      <c r="EW192" s="58"/>
      <c r="EX192" s="58"/>
      <c r="EY192" s="58"/>
      <c r="EZ192" s="58"/>
      <c r="FA192" s="58"/>
      <c r="FB192" s="58"/>
      <c r="FC192" s="58"/>
      <c r="FD192" s="58"/>
      <c r="FE192" s="58"/>
      <c r="FF192" s="58"/>
      <c r="FG192" s="58"/>
      <c r="FH192" s="58"/>
      <c r="FI192" s="58"/>
      <c r="FJ192" s="58"/>
      <c r="FK192" s="58"/>
      <c r="FL192" s="58"/>
      <c r="FM192" s="58"/>
      <c r="FN192" s="58"/>
      <c r="FO192" s="58"/>
      <c r="FP192" s="58"/>
      <c r="FQ192" s="58"/>
      <c r="FR192" s="58"/>
      <c r="FS192" s="58"/>
      <c r="FT192" s="58"/>
      <c r="FU192" s="58"/>
      <c r="FV192" s="58"/>
      <c r="FW192" s="58"/>
      <c r="FX192" s="58"/>
      <c r="FY192" s="58"/>
      <c r="FZ192" s="58"/>
      <c r="GA192" s="58"/>
      <c r="GB192" s="58"/>
      <c r="GC192" s="58"/>
      <c r="GD192" s="58"/>
      <c r="GE192" s="58"/>
      <c r="GF192" s="58"/>
      <c r="GG192" s="58"/>
      <c r="GH192" s="58"/>
      <c r="GI192" s="58"/>
      <c r="GJ192" s="58"/>
      <c r="GK192" s="58"/>
      <c r="GL192" s="58"/>
      <c r="GM192" s="58"/>
      <c r="GN192" s="58"/>
      <c r="GO192" s="58"/>
      <c r="GP192" s="58"/>
      <c r="GQ192" s="58"/>
      <c r="GR192" s="58"/>
      <c r="GS192" s="58"/>
      <c r="GT192" s="58"/>
      <c r="GU192" s="58"/>
      <c r="GV192" s="58"/>
      <c r="GW192" s="58"/>
      <c r="GX192" s="58"/>
      <c r="GY192" s="58"/>
      <c r="GZ192" s="58"/>
      <c r="HA192" s="58"/>
      <c r="HB192" s="58"/>
      <c r="HC192" s="58"/>
      <c r="HD192" s="58"/>
      <c r="HE192" s="58"/>
      <c r="HF192" s="58"/>
      <c r="HG192" s="58"/>
      <c r="HH192" s="58"/>
      <c r="HI192" s="58"/>
      <c r="HJ192" s="58"/>
      <c r="HK192" s="58"/>
      <c r="HL192" s="58"/>
      <c r="HM192" s="58"/>
      <c r="HN192" s="58"/>
      <c r="HO192" s="58"/>
      <c r="HP192" s="58"/>
      <c r="HQ192" s="58"/>
      <c r="HR192" s="58"/>
      <c r="HS192" s="58"/>
      <c r="HT192" s="58"/>
      <c r="HU192" s="58"/>
      <c r="HV192" s="58"/>
      <c r="HW192" s="58"/>
      <c r="HX192" s="58"/>
      <c r="HY192" s="58"/>
      <c r="HZ192" s="58"/>
      <c r="IA192" s="58"/>
      <c r="IB192" s="58"/>
      <c r="IC192" s="58"/>
      <c r="ID192" s="58"/>
      <c r="IE192" s="58"/>
      <c r="IF192" s="58"/>
      <c r="IG192" s="58"/>
      <c r="IH192" s="58"/>
      <c r="II192" s="58"/>
      <c r="IJ192" s="58"/>
      <c r="IK192" s="58"/>
      <c r="IL192" s="58"/>
      <c r="IM192" s="58"/>
      <c r="IN192" s="58"/>
      <c r="IO192" s="58"/>
      <c r="IP192" s="58"/>
      <c r="IQ192" s="58"/>
      <c r="IR192" s="58"/>
      <c r="IS192" s="58"/>
      <c r="IT192" s="58"/>
      <c r="IU192" s="58"/>
      <c r="IV192" s="58"/>
      <c r="IW192" s="58"/>
      <c r="IX192" s="58"/>
      <c r="IY192" s="58"/>
      <c r="IZ192" s="58"/>
      <c r="JA192" s="58"/>
      <c r="JB192" s="58"/>
      <c r="JC192" s="58"/>
      <c r="JD192" s="58"/>
      <c r="JE192" s="58"/>
      <c r="JF192" s="58"/>
      <c r="JG192" s="58"/>
      <c r="JH192" s="58"/>
      <c r="JI192" s="62"/>
    </row>
    <row r="193" spans="1:269" s="138" customFormat="1" ht="15" customHeight="1" x14ac:dyDescent="0.25">
      <c r="A193" s="133"/>
      <c r="B193" s="159" t="s">
        <v>236</v>
      </c>
      <c r="C193" s="82"/>
      <c r="D193" s="82"/>
      <c r="E193" s="83"/>
      <c r="F193" s="30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c r="AE193" s="121"/>
      <c r="AF193" s="121"/>
      <c r="AG193" s="217"/>
      <c r="AH193" s="217"/>
      <c r="AI193" s="121"/>
      <c r="AJ193" s="121"/>
      <c r="AK193" s="121"/>
      <c r="AL193" s="121"/>
      <c r="AM193" s="121"/>
      <c r="AN193" s="121"/>
      <c r="AO193" s="121"/>
      <c r="AP193" s="121"/>
      <c r="AQ193" s="121"/>
      <c r="AR193" s="121"/>
      <c r="AS193" s="121"/>
      <c r="AT193" s="121"/>
      <c r="AU193" s="121"/>
      <c r="AV193" s="121"/>
      <c r="AW193" s="121"/>
      <c r="AX193" s="121"/>
      <c r="AY193" s="121"/>
      <c r="AZ193" s="121"/>
      <c r="BA193" s="217"/>
      <c r="BB193" s="217"/>
      <c r="BC193" s="121"/>
      <c r="BD193" s="121"/>
      <c r="BE193" s="121"/>
      <c r="BF193" s="121"/>
      <c r="BG193" s="121"/>
      <c r="BH193" s="121"/>
      <c r="BI193" s="121"/>
      <c r="BJ193" s="121"/>
      <c r="BK193" s="121"/>
      <c r="BL193" s="121"/>
      <c r="BM193" s="121"/>
      <c r="BN193" s="121"/>
      <c r="BO193" s="121"/>
      <c r="BP193" s="121"/>
      <c r="BQ193" s="121"/>
      <c r="BR193" s="58"/>
      <c r="BS193" s="217"/>
      <c r="BT193" s="217"/>
      <c r="BU193" s="58"/>
      <c r="BV193" s="58"/>
      <c r="BW193" s="58"/>
      <c r="BX193" s="58"/>
      <c r="BY193" s="58"/>
      <c r="BZ193" s="58"/>
      <c r="CA193" s="58"/>
      <c r="CB193" s="58"/>
      <c r="CC193" s="58"/>
      <c r="CD193" s="58"/>
      <c r="CE193" s="58"/>
      <c r="CF193" s="58"/>
      <c r="CG193" s="58"/>
      <c r="CH193" s="58"/>
      <c r="CI193" s="217"/>
      <c r="CJ193" s="217"/>
      <c r="CK193" s="58"/>
      <c r="CL193" s="58"/>
      <c r="CM193" s="58"/>
      <c r="CN193" s="58"/>
      <c r="CO193" s="58"/>
      <c r="CP193" s="58"/>
      <c r="CQ193" s="58"/>
      <c r="CR193" s="58"/>
      <c r="CS193" s="58"/>
      <c r="CT193" s="58"/>
      <c r="CU193" s="58"/>
      <c r="CV193" s="58"/>
      <c r="CW193" s="217"/>
      <c r="CX193" s="217"/>
      <c r="CY193" s="58"/>
      <c r="CZ193" s="58"/>
      <c r="DA193" s="58"/>
      <c r="DB193" s="58"/>
      <c r="DC193" s="58"/>
      <c r="DD193" s="58"/>
      <c r="DE193" s="58"/>
      <c r="DF193" s="58"/>
      <c r="DG193" s="58"/>
      <c r="DH193" s="58"/>
      <c r="DI193" s="217"/>
      <c r="DJ193" s="217"/>
      <c r="DK193" s="58"/>
      <c r="DL193" s="58"/>
      <c r="DM193" s="58"/>
      <c r="DN193" s="58"/>
      <c r="DO193" s="58"/>
      <c r="DP193" s="58"/>
      <c r="DQ193" s="58"/>
      <c r="DR193" s="58"/>
      <c r="DS193" s="217"/>
      <c r="DT193" s="217"/>
      <c r="DU193" s="58"/>
      <c r="DV193" s="58"/>
      <c r="DW193" s="58"/>
      <c r="DX193" s="58"/>
      <c r="DY193" s="58"/>
      <c r="DZ193" s="58"/>
      <c r="EA193" s="217"/>
      <c r="EB193" s="217"/>
      <c r="EC193" s="58"/>
      <c r="ED193" s="58"/>
      <c r="EE193" s="58"/>
      <c r="EF193" s="58"/>
      <c r="EG193" s="217"/>
      <c r="EH193" s="217"/>
      <c r="EI193" s="58"/>
      <c r="EJ193" s="217"/>
      <c r="EK193" s="217"/>
      <c r="EL193" s="217"/>
      <c r="EM193" s="217"/>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c r="IS193" s="58"/>
      <c r="IT193" s="58"/>
      <c r="IU193" s="58"/>
      <c r="IV193" s="58"/>
      <c r="IW193" s="58"/>
      <c r="IX193" s="58"/>
      <c r="IY193" s="58"/>
      <c r="IZ193" s="58"/>
      <c r="JA193" s="58"/>
      <c r="JB193" s="58"/>
      <c r="JC193" s="58"/>
      <c r="JD193" s="58"/>
      <c r="JE193" s="58"/>
      <c r="JF193" s="58"/>
      <c r="JG193" s="58"/>
      <c r="JH193" s="58"/>
      <c r="JI193" s="62"/>
    </row>
    <row r="194" spans="1:269" s="138" customFormat="1" ht="15" customHeight="1" x14ac:dyDescent="0.25">
      <c r="A194" s="133"/>
      <c r="B194" s="159" t="s">
        <v>237</v>
      </c>
      <c r="C194" s="82"/>
      <c r="D194" s="82"/>
      <c r="E194" s="83"/>
      <c r="F194" s="30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c r="AE194" s="121"/>
      <c r="AF194" s="121"/>
      <c r="AG194" s="217"/>
      <c r="AH194" s="217"/>
      <c r="AI194" s="121"/>
      <c r="AJ194" s="121"/>
      <c r="AK194" s="121"/>
      <c r="AL194" s="121"/>
      <c r="AM194" s="121"/>
      <c r="AN194" s="121"/>
      <c r="AO194" s="121"/>
      <c r="AP194" s="121"/>
      <c r="AQ194" s="121"/>
      <c r="AR194" s="121"/>
      <c r="AS194" s="121"/>
      <c r="AT194" s="121"/>
      <c r="AU194" s="121"/>
      <c r="AV194" s="121"/>
      <c r="AW194" s="121"/>
      <c r="AX194" s="121"/>
      <c r="AY194" s="121"/>
      <c r="AZ194" s="121"/>
      <c r="BA194" s="217"/>
      <c r="BB194" s="217"/>
      <c r="BC194" s="121"/>
      <c r="BD194" s="121"/>
      <c r="BE194" s="121"/>
      <c r="BF194" s="121"/>
      <c r="BG194" s="121"/>
      <c r="BH194" s="121"/>
      <c r="BI194" s="121"/>
      <c r="BJ194" s="121"/>
      <c r="BK194" s="121"/>
      <c r="BL194" s="121"/>
      <c r="BM194" s="121"/>
      <c r="BN194" s="121"/>
      <c r="BO194" s="121"/>
      <c r="BP194" s="121"/>
      <c r="BQ194" s="121"/>
      <c r="BR194" s="58"/>
      <c r="BS194" s="217"/>
      <c r="BT194" s="217"/>
      <c r="BU194" s="58"/>
      <c r="BV194" s="58"/>
      <c r="BW194" s="58"/>
      <c r="BX194" s="58"/>
      <c r="BY194" s="58"/>
      <c r="BZ194" s="58"/>
      <c r="CA194" s="58"/>
      <c r="CB194" s="58"/>
      <c r="CC194" s="58"/>
      <c r="CD194" s="58"/>
      <c r="CE194" s="58"/>
      <c r="CF194" s="58"/>
      <c r="CG194" s="58"/>
      <c r="CH194" s="58"/>
      <c r="CI194" s="217"/>
      <c r="CJ194" s="217"/>
      <c r="CK194" s="58"/>
      <c r="CL194" s="58"/>
      <c r="CM194" s="58"/>
      <c r="CN194" s="58"/>
      <c r="CO194" s="58"/>
      <c r="CP194" s="58"/>
      <c r="CQ194" s="58"/>
      <c r="CR194" s="58"/>
      <c r="CS194" s="58"/>
      <c r="CT194" s="58"/>
      <c r="CU194" s="58"/>
      <c r="CV194" s="58"/>
      <c r="CW194" s="217"/>
      <c r="CX194" s="217"/>
      <c r="CY194" s="58"/>
      <c r="CZ194" s="58"/>
      <c r="DA194" s="58"/>
      <c r="DB194" s="58"/>
      <c r="DC194" s="58"/>
      <c r="DD194" s="58"/>
      <c r="DE194" s="58"/>
      <c r="DF194" s="58"/>
      <c r="DG194" s="58"/>
      <c r="DH194" s="58"/>
      <c r="DI194" s="217"/>
      <c r="DJ194" s="217"/>
      <c r="DK194" s="58"/>
      <c r="DL194" s="58"/>
      <c r="DM194" s="58"/>
      <c r="DN194" s="58"/>
      <c r="DO194" s="58"/>
      <c r="DP194" s="58"/>
      <c r="DQ194" s="58"/>
      <c r="DR194" s="58"/>
      <c r="DS194" s="217"/>
      <c r="DT194" s="217"/>
      <c r="DU194" s="58"/>
      <c r="DV194" s="58"/>
      <c r="DW194" s="58"/>
      <c r="DX194" s="58"/>
      <c r="DY194" s="58"/>
      <c r="DZ194" s="58"/>
      <c r="EA194" s="217"/>
      <c r="EB194" s="217"/>
      <c r="EC194" s="58"/>
      <c r="ED194" s="58"/>
      <c r="EE194" s="58"/>
      <c r="EF194" s="58"/>
      <c r="EG194" s="217"/>
      <c r="EH194" s="217"/>
      <c r="EI194" s="58"/>
      <c r="EJ194" s="217"/>
      <c r="EK194" s="217"/>
      <c r="EL194" s="217"/>
      <c r="EM194" s="217"/>
      <c r="EN194" s="58"/>
      <c r="EO194" s="58"/>
      <c r="EP194" s="58"/>
      <c r="EQ194" s="58"/>
      <c r="ER194" s="58"/>
      <c r="ES194" s="58"/>
      <c r="ET194" s="58"/>
      <c r="EU194" s="58"/>
      <c r="EV194" s="58"/>
      <c r="EW194" s="58"/>
      <c r="EX194" s="58"/>
      <c r="EY194" s="58"/>
      <c r="EZ194" s="58"/>
      <c r="FA194" s="58"/>
      <c r="FB194" s="58"/>
      <c r="FC194" s="58"/>
      <c r="FD194" s="58"/>
      <c r="FE194" s="58"/>
      <c r="FF194" s="58"/>
      <c r="FG194" s="58"/>
      <c r="FH194" s="58"/>
      <c r="FI194" s="58"/>
      <c r="FJ194" s="58"/>
      <c r="FK194" s="58"/>
      <c r="FL194" s="58"/>
      <c r="FM194" s="58"/>
      <c r="FN194" s="58"/>
      <c r="FO194" s="58"/>
      <c r="FP194" s="58"/>
      <c r="FQ194" s="58"/>
      <c r="FR194" s="58"/>
      <c r="FS194" s="58"/>
      <c r="FT194" s="58"/>
      <c r="FU194" s="58"/>
      <c r="FV194" s="58"/>
      <c r="FW194" s="58"/>
      <c r="FX194" s="58"/>
      <c r="FY194" s="58"/>
      <c r="FZ194" s="58"/>
      <c r="GA194" s="58"/>
      <c r="GB194" s="58"/>
      <c r="GC194" s="58"/>
      <c r="GD194" s="58"/>
      <c r="GE194" s="58"/>
      <c r="GF194" s="58"/>
      <c r="GG194" s="58"/>
      <c r="GH194" s="58"/>
      <c r="GI194" s="58"/>
      <c r="GJ194" s="58"/>
      <c r="GK194" s="58"/>
      <c r="GL194" s="58"/>
      <c r="GM194" s="58"/>
      <c r="GN194" s="58"/>
      <c r="GO194" s="58"/>
      <c r="GP194" s="58"/>
      <c r="GQ194" s="58"/>
      <c r="GR194" s="58"/>
      <c r="GS194" s="58"/>
      <c r="GT194" s="58"/>
      <c r="GU194" s="58"/>
      <c r="GV194" s="58"/>
      <c r="GW194" s="58"/>
      <c r="GX194" s="58"/>
      <c r="GY194" s="58"/>
      <c r="GZ194" s="58"/>
      <c r="HA194" s="58"/>
      <c r="HB194" s="58"/>
      <c r="HC194" s="58"/>
      <c r="HD194" s="58"/>
      <c r="HE194" s="58"/>
      <c r="HF194" s="58"/>
      <c r="HG194" s="58"/>
      <c r="HH194" s="58"/>
      <c r="HI194" s="58"/>
      <c r="HJ194" s="58"/>
      <c r="HK194" s="58"/>
      <c r="HL194" s="58"/>
      <c r="HM194" s="58"/>
      <c r="HN194" s="58"/>
      <c r="HO194" s="58"/>
      <c r="HP194" s="58"/>
      <c r="HQ194" s="58"/>
      <c r="HR194" s="58"/>
      <c r="HS194" s="58"/>
      <c r="HT194" s="58"/>
      <c r="HU194" s="58"/>
      <c r="HV194" s="58"/>
      <c r="HW194" s="58"/>
      <c r="HX194" s="58"/>
      <c r="HY194" s="58"/>
      <c r="HZ194" s="58"/>
      <c r="IA194" s="58"/>
      <c r="IB194" s="58"/>
      <c r="IC194" s="58"/>
      <c r="ID194" s="58"/>
      <c r="IE194" s="58"/>
      <c r="IF194" s="58"/>
      <c r="IG194" s="58"/>
      <c r="IH194" s="58"/>
      <c r="II194" s="58"/>
      <c r="IJ194" s="58"/>
      <c r="IK194" s="58"/>
      <c r="IL194" s="58"/>
      <c r="IM194" s="58"/>
      <c r="IN194" s="58"/>
      <c r="IO194" s="58"/>
      <c r="IP194" s="58"/>
      <c r="IQ194" s="58"/>
      <c r="IR194" s="58"/>
      <c r="IS194" s="58"/>
      <c r="IT194" s="58"/>
      <c r="IU194" s="58"/>
      <c r="IV194" s="58"/>
      <c r="IW194" s="58"/>
      <c r="IX194" s="58"/>
      <c r="IY194" s="58"/>
      <c r="IZ194" s="58"/>
      <c r="JA194" s="58"/>
      <c r="JB194" s="58"/>
      <c r="JC194" s="58"/>
      <c r="JD194" s="58"/>
      <c r="JE194" s="58"/>
      <c r="JF194" s="58"/>
      <c r="JG194" s="58"/>
      <c r="JH194" s="58"/>
      <c r="JI194" s="62"/>
    </row>
    <row r="195" spans="1:269" s="137" customFormat="1" ht="15" customHeight="1" x14ac:dyDescent="0.25">
      <c r="A195" s="124"/>
      <c r="B195" s="161" t="s">
        <v>238</v>
      </c>
      <c r="C195" s="221"/>
      <c r="D195" s="221"/>
      <c r="E195" s="98"/>
      <c r="F195" s="302"/>
      <c r="G195" s="126"/>
      <c r="H195" s="126"/>
      <c r="I195" s="126"/>
      <c r="J195" s="126"/>
      <c r="K195" s="121"/>
      <c r="L195" s="126"/>
      <c r="M195" s="126"/>
      <c r="N195" s="126"/>
      <c r="O195" s="126"/>
      <c r="P195" s="126"/>
      <c r="Q195" s="126"/>
      <c r="R195" s="126"/>
      <c r="S195" s="126"/>
      <c r="T195" s="126"/>
      <c r="U195" s="126"/>
      <c r="V195" s="126"/>
      <c r="W195" s="126"/>
      <c r="X195" s="126"/>
      <c r="Y195" s="126"/>
      <c r="Z195" s="126"/>
      <c r="AA195" s="126"/>
      <c r="AB195" s="126"/>
      <c r="AC195" s="126"/>
      <c r="AD195" s="126"/>
      <c r="AE195" s="126"/>
      <c r="AF195" s="126"/>
      <c r="AG195" s="126"/>
      <c r="AH195" s="126"/>
      <c r="AI195" s="126"/>
      <c r="AJ195" s="126"/>
      <c r="AK195" s="126"/>
      <c r="AL195" s="126"/>
      <c r="AM195" s="126"/>
      <c r="AN195" s="126"/>
      <c r="AO195" s="126"/>
      <c r="AP195" s="126"/>
      <c r="AQ195" s="126"/>
      <c r="AR195" s="126"/>
      <c r="AS195" s="126"/>
      <c r="AT195" s="126"/>
      <c r="AU195" s="126"/>
      <c r="AV195" s="126"/>
      <c r="AW195" s="126"/>
      <c r="AX195" s="126"/>
      <c r="AY195" s="126"/>
      <c r="AZ195" s="126"/>
      <c r="BA195" s="126"/>
      <c r="BB195" s="126"/>
      <c r="BC195" s="126"/>
      <c r="BD195" s="126"/>
      <c r="BE195" s="126"/>
      <c r="BF195" s="126"/>
      <c r="BG195" s="126"/>
      <c r="BH195" s="126"/>
      <c r="BI195" s="126"/>
      <c r="BJ195" s="126"/>
      <c r="BK195" s="126"/>
      <c r="BL195" s="126"/>
      <c r="BM195" s="126"/>
      <c r="BN195" s="126"/>
      <c r="BO195" s="126"/>
      <c r="BP195" s="126"/>
      <c r="BQ195" s="126"/>
      <c r="BR195" s="126"/>
      <c r="BS195" s="126"/>
      <c r="BT195" s="126"/>
      <c r="BU195" s="126"/>
      <c r="BV195" s="126"/>
      <c r="BW195" s="126"/>
      <c r="BX195" s="126"/>
      <c r="BY195" s="126"/>
      <c r="BZ195" s="126"/>
      <c r="CA195" s="126"/>
      <c r="CB195" s="126"/>
      <c r="CC195" s="126"/>
      <c r="CD195" s="126"/>
      <c r="CE195" s="126"/>
      <c r="CF195" s="126"/>
      <c r="CG195" s="126"/>
      <c r="CH195" s="126"/>
      <c r="CI195" s="126"/>
      <c r="CJ195" s="126"/>
      <c r="CK195" s="126"/>
      <c r="CL195" s="126"/>
      <c r="CM195" s="126"/>
      <c r="CN195" s="126"/>
      <c r="CO195" s="126"/>
      <c r="CP195" s="126"/>
      <c r="CQ195" s="126"/>
      <c r="CR195" s="126"/>
      <c r="CS195" s="126"/>
      <c r="CT195" s="126"/>
      <c r="CU195" s="126"/>
      <c r="CV195" s="126"/>
      <c r="CW195" s="126"/>
      <c r="CX195" s="126"/>
      <c r="CY195" s="126"/>
      <c r="CZ195" s="126"/>
      <c r="DA195" s="126"/>
      <c r="DB195" s="126"/>
      <c r="DC195" s="59"/>
      <c r="DD195" s="59"/>
      <c r="DE195" s="59"/>
      <c r="DF195" s="59"/>
      <c r="DG195" s="59"/>
      <c r="DH195" s="59"/>
      <c r="DI195" s="126"/>
      <c r="DJ195" s="126"/>
      <c r="DK195" s="59"/>
      <c r="DL195" s="59"/>
      <c r="DM195" s="59"/>
      <c r="DN195" s="59"/>
      <c r="DO195" s="59"/>
      <c r="DP195" s="59"/>
      <c r="DQ195" s="59"/>
      <c r="DR195" s="59"/>
      <c r="DS195" s="126"/>
      <c r="DT195" s="126"/>
      <c r="DU195" s="59"/>
      <c r="DV195" s="59"/>
      <c r="DW195" s="59"/>
      <c r="DX195" s="59"/>
      <c r="DY195" s="59"/>
      <c r="DZ195" s="59"/>
      <c r="EA195" s="126"/>
      <c r="EB195" s="126"/>
      <c r="EC195" s="59"/>
      <c r="ED195" s="59"/>
      <c r="EE195" s="59"/>
      <c r="EF195" s="59"/>
      <c r="EG195" s="126"/>
      <c r="EH195" s="126"/>
      <c r="EI195" s="59"/>
      <c r="EJ195" s="126"/>
      <c r="EK195" s="126"/>
      <c r="EL195" s="126"/>
      <c r="EM195" s="126"/>
      <c r="EN195" s="59"/>
      <c r="EO195" s="59"/>
      <c r="EP195" s="59"/>
      <c r="EQ195" s="59"/>
      <c r="ER195" s="59"/>
      <c r="ES195" s="59"/>
      <c r="ET195" s="59"/>
      <c r="EU195" s="59"/>
      <c r="EV195" s="59"/>
      <c r="EW195" s="59"/>
      <c r="EX195" s="59"/>
      <c r="EY195" s="59"/>
      <c r="EZ195" s="59"/>
      <c r="FA195" s="59"/>
      <c r="FB195" s="59"/>
      <c r="FC195" s="59"/>
      <c r="FD195" s="59"/>
      <c r="FE195" s="59"/>
      <c r="FF195" s="59"/>
      <c r="FG195" s="59"/>
      <c r="FH195" s="59"/>
      <c r="FI195" s="59"/>
      <c r="FJ195" s="59"/>
      <c r="FK195" s="59"/>
      <c r="FL195" s="59"/>
      <c r="FM195" s="59"/>
      <c r="FN195" s="59"/>
      <c r="FO195" s="59"/>
      <c r="FP195" s="59"/>
      <c r="FQ195" s="59"/>
      <c r="FR195" s="59"/>
      <c r="FS195" s="59"/>
      <c r="FT195" s="59"/>
      <c r="FU195" s="59"/>
      <c r="FV195" s="59"/>
      <c r="FW195" s="59"/>
      <c r="FX195" s="59"/>
      <c r="FY195" s="59"/>
      <c r="FZ195" s="59"/>
      <c r="GA195" s="59"/>
      <c r="GB195" s="59"/>
      <c r="GC195" s="59"/>
      <c r="GD195" s="59"/>
      <c r="GE195" s="59"/>
      <c r="GF195" s="59"/>
      <c r="GG195" s="59"/>
      <c r="GH195" s="59"/>
      <c r="GI195" s="59"/>
      <c r="GJ195" s="59"/>
      <c r="GK195" s="59"/>
      <c r="GL195" s="59"/>
      <c r="GM195" s="59"/>
      <c r="GN195" s="59"/>
      <c r="GO195" s="59"/>
      <c r="GP195" s="59"/>
      <c r="GQ195" s="59"/>
      <c r="GR195" s="59"/>
      <c r="GS195" s="59"/>
      <c r="GT195" s="59"/>
      <c r="GU195" s="59"/>
      <c r="GV195" s="59"/>
      <c r="GW195" s="59"/>
      <c r="GX195" s="59"/>
      <c r="GY195" s="59"/>
      <c r="GZ195" s="59"/>
      <c r="HA195" s="59"/>
      <c r="HB195" s="59"/>
      <c r="HC195" s="59"/>
      <c r="HD195" s="59"/>
      <c r="HE195" s="59"/>
      <c r="HF195" s="59"/>
      <c r="HG195" s="59"/>
      <c r="HH195" s="59"/>
      <c r="HI195" s="59"/>
      <c r="HJ195" s="59"/>
      <c r="HK195" s="59"/>
      <c r="HL195" s="59"/>
      <c r="HM195" s="59"/>
      <c r="HN195" s="59"/>
      <c r="HO195" s="59"/>
      <c r="HP195" s="59"/>
      <c r="HQ195" s="59"/>
      <c r="HR195" s="59"/>
      <c r="HS195" s="59"/>
      <c r="HT195" s="59"/>
      <c r="HU195" s="59"/>
      <c r="HV195" s="59"/>
      <c r="HW195" s="59"/>
      <c r="HX195" s="59"/>
      <c r="HY195" s="59"/>
      <c r="HZ195" s="59"/>
      <c r="IA195" s="59"/>
      <c r="IB195" s="59"/>
      <c r="IC195" s="59"/>
      <c r="ID195" s="59"/>
      <c r="IE195" s="59"/>
      <c r="IF195" s="59"/>
      <c r="IG195" s="59"/>
      <c r="IH195" s="59"/>
      <c r="II195" s="59"/>
      <c r="IJ195" s="59"/>
      <c r="IK195" s="59"/>
      <c r="IL195" s="59"/>
      <c r="IM195" s="59"/>
      <c r="IN195" s="59"/>
      <c r="IO195" s="59"/>
      <c r="IP195" s="59"/>
      <c r="IQ195" s="59"/>
      <c r="IR195" s="59"/>
      <c r="IS195" s="59"/>
      <c r="IT195" s="59"/>
      <c r="IU195" s="59"/>
      <c r="IV195" s="59"/>
      <c r="IW195" s="59"/>
      <c r="IX195" s="59"/>
      <c r="IY195" s="59"/>
      <c r="IZ195" s="59"/>
      <c r="JA195" s="59"/>
      <c r="JB195" s="59"/>
      <c r="JC195" s="59"/>
      <c r="JD195" s="59"/>
      <c r="JE195" s="59"/>
      <c r="JF195" s="59"/>
      <c r="JG195" s="59"/>
      <c r="JH195" s="59"/>
      <c r="JI195" s="63"/>
    </row>
    <row r="196" spans="1:269" s="138" customFormat="1" ht="15" customHeight="1" x14ac:dyDescent="0.25">
      <c r="A196" s="133"/>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c r="AE196" s="121"/>
      <c r="AF196" s="121"/>
      <c r="AG196" s="217"/>
      <c r="AH196" s="217"/>
      <c r="AI196" s="121"/>
      <c r="AJ196" s="121"/>
      <c r="AK196" s="121"/>
      <c r="AL196" s="121"/>
      <c r="AM196" s="121"/>
      <c r="AN196" s="121"/>
      <c r="AO196" s="121"/>
      <c r="AP196" s="121"/>
      <c r="AQ196" s="121"/>
      <c r="AR196" s="121"/>
      <c r="AS196" s="121"/>
      <c r="AT196" s="121"/>
      <c r="AU196" s="121"/>
      <c r="AV196" s="121"/>
      <c r="AW196" s="121"/>
      <c r="AX196" s="121"/>
      <c r="AY196" s="121"/>
      <c r="AZ196" s="121"/>
      <c r="BA196" s="217"/>
      <c r="BB196" s="217"/>
      <c r="BC196" s="121"/>
      <c r="BD196" s="121"/>
      <c r="BE196" s="121"/>
      <c r="BF196" s="121"/>
      <c r="BG196" s="121"/>
      <c r="BH196" s="121"/>
      <c r="BI196" s="121"/>
      <c r="BJ196" s="121"/>
      <c r="BK196" s="121"/>
      <c r="BL196" s="121"/>
      <c r="BM196" s="121"/>
      <c r="BN196" s="121"/>
      <c r="BO196" s="121"/>
      <c r="BP196" s="121"/>
      <c r="BQ196" s="121"/>
      <c r="BR196" s="58"/>
      <c r="BS196" s="217"/>
      <c r="BT196" s="217"/>
      <c r="BU196" s="58"/>
      <c r="BV196" s="58"/>
      <c r="BW196" s="58"/>
      <c r="BX196" s="58"/>
      <c r="BY196" s="58"/>
      <c r="BZ196" s="58"/>
      <c r="CA196" s="58"/>
      <c r="CB196" s="58"/>
      <c r="CC196" s="58"/>
      <c r="CD196" s="58"/>
      <c r="CE196" s="58"/>
      <c r="CF196" s="58"/>
      <c r="CG196" s="58"/>
      <c r="CH196" s="58"/>
      <c r="CI196" s="217"/>
      <c r="CJ196" s="217"/>
      <c r="CK196" s="58"/>
      <c r="CL196" s="58"/>
      <c r="CM196" s="58"/>
      <c r="CN196" s="58"/>
      <c r="CO196" s="58"/>
      <c r="CP196" s="58"/>
      <c r="CQ196" s="58"/>
      <c r="CR196" s="58"/>
      <c r="CS196" s="58"/>
      <c r="CT196" s="58"/>
      <c r="CU196" s="58"/>
      <c r="CV196" s="58"/>
      <c r="CW196" s="217"/>
      <c r="CX196" s="217"/>
      <c r="CY196" s="58"/>
      <c r="CZ196" s="58"/>
      <c r="DA196" s="58"/>
      <c r="DB196" s="58"/>
      <c r="DC196" s="58"/>
      <c r="DD196" s="58"/>
      <c r="DE196" s="58"/>
      <c r="DF196" s="58"/>
      <c r="DG196" s="58"/>
      <c r="DH196" s="58"/>
      <c r="DI196" s="217"/>
      <c r="DJ196" s="217"/>
      <c r="DK196" s="58"/>
      <c r="DL196" s="58"/>
      <c r="DM196" s="58"/>
      <c r="DN196" s="58"/>
      <c r="DO196" s="58"/>
      <c r="DP196" s="58"/>
      <c r="DQ196" s="58"/>
      <c r="DR196" s="58"/>
      <c r="DS196" s="217"/>
      <c r="DT196" s="217"/>
      <c r="DU196" s="58"/>
      <c r="DV196" s="58"/>
      <c r="DW196" s="58"/>
      <c r="DX196" s="58"/>
      <c r="DY196" s="58"/>
      <c r="DZ196" s="58"/>
      <c r="EA196" s="217"/>
      <c r="EB196" s="217"/>
      <c r="EC196" s="58"/>
      <c r="ED196" s="58"/>
      <c r="EE196" s="58"/>
      <c r="EF196" s="58"/>
      <c r="EG196" s="217"/>
      <c r="EH196" s="217"/>
      <c r="EI196" s="58"/>
      <c r="EJ196" s="217"/>
      <c r="EK196" s="217"/>
      <c r="EL196" s="217"/>
      <c r="EM196" s="217"/>
      <c r="EN196" s="58"/>
      <c r="EO196" s="58"/>
      <c r="EP196" s="58"/>
      <c r="EQ196" s="58"/>
      <c r="ER196" s="58"/>
      <c r="ES196" s="58"/>
      <c r="ET196" s="58"/>
      <c r="EU196" s="58"/>
      <c r="EV196" s="58"/>
      <c r="EW196" s="58"/>
      <c r="EX196" s="58"/>
      <c r="EY196" s="58"/>
      <c r="EZ196" s="58"/>
      <c r="FA196" s="58"/>
      <c r="FB196" s="58"/>
      <c r="FC196" s="58"/>
      <c r="FD196" s="58"/>
      <c r="FE196" s="58"/>
      <c r="FF196" s="58"/>
      <c r="FG196" s="58"/>
      <c r="FH196" s="58"/>
      <c r="FI196" s="58"/>
      <c r="FJ196" s="58"/>
      <c r="FK196" s="58"/>
      <c r="FL196" s="58"/>
      <c r="FM196" s="58"/>
      <c r="FN196" s="58"/>
      <c r="FO196" s="58"/>
      <c r="FP196" s="58"/>
      <c r="FQ196" s="58"/>
      <c r="FR196" s="58"/>
      <c r="FS196" s="58"/>
      <c r="FT196" s="58"/>
      <c r="FU196" s="58"/>
      <c r="FV196" s="58"/>
      <c r="FW196" s="58"/>
      <c r="FX196" s="58"/>
      <c r="FY196" s="58"/>
      <c r="FZ196" s="58"/>
      <c r="GA196" s="58"/>
      <c r="GB196" s="58"/>
      <c r="GC196" s="58"/>
      <c r="GD196" s="58"/>
      <c r="GE196" s="58"/>
      <c r="GF196" s="58"/>
      <c r="GG196" s="58"/>
      <c r="GH196" s="58"/>
      <c r="GI196" s="58"/>
      <c r="GJ196" s="58"/>
      <c r="GK196" s="58"/>
      <c r="GL196" s="58"/>
      <c r="GM196" s="58"/>
      <c r="GN196" s="58"/>
      <c r="GO196" s="58"/>
      <c r="GP196" s="58"/>
      <c r="GQ196" s="58"/>
      <c r="GR196" s="58"/>
      <c r="GS196" s="58"/>
      <c r="GT196" s="58"/>
      <c r="GU196" s="58"/>
      <c r="GV196" s="58"/>
      <c r="GW196" s="58"/>
      <c r="GX196" s="58"/>
      <c r="GY196" s="58"/>
      <c r="GZ196" s="58"/>
      <c r="HA196" s="58"/>
      <c r="HB196" s="58"/>
      <c r="HC196" s="58"/>
      <c r="HD196" s="58"/>
      <c r="HE196" s="58"/>
      <c r="HF196" s="58"/>
      <c r="HG196" s="58"/>
      <c r="HH196" s="58"/>
      <c r="HI196" s="58"/>
      <c r="HJ196" s="58"/>
      <c r="HK196" s="58"/>
      <c r="HL196" s="58"/>
      <c r="HM196" s="58"/>
      <c r="HN196" s="58"/>
      <c r="HO196" s="58"/>
      <c r="HP196" s="58"/>
      <c r="HQ196" s="58"/>
      <c r="HR196" s="58"/>
      <c r="HS196" s="58"/>
      <c r="HT196" s="58"/>
      <c r="HU196" s="58"/>
      <c r="HV196" s="58"/>
      <c r="HW196" s="58"/>
      <c r="HX196" s="58"/>
      <c r="HY196" s="58"/>
      <c r="HZ196" s="58"/>
      <c r="IA196" s="58"/>
      <c r="IB196" s="58"/>
      <c r="IC196" s="58"/>
      <c r="ID196" s="58"/>
      <c r="IE196" s="58"/>
      <c r="IF196" s="58"/>
      <c r="IG196" s="58"/>
      <c r="IH196" s="58"/>
      <c r="II196" s="58"/>
      <c r="IJ196" s="58"/>
      <c r="IK196" s="58"/>
      <c r="IL196" s="58"/>
      <c r="IM196" s="58"/>
      <c r="IN196" s="58"/>
      <c r="IO196" s="58"/>
      <c r="IP196" s="58"/>
      <c r="IQ196" s="58"/>
      <c r="IR196" s="58"/>
      <c r="IS196" s="58"/>
      <c r="IT196" s="58"/>
      <c r="IU196" s="58"/>
      <c r="IV196" s="58"/>
      <c r="IW196" s="58"/>
      <c r="IX196" s="58"/>
      <c r="IY196" s="58"/>
      <c r="IZ196" s="58"/>
      <c r="JA196" s="58"/>
      <c r="JB196" s="58"/>
      <c r="JC196" s="58"/>
      <c r="JD196" s="58"/>
      <c r="JE196" s="58"/>
      <c r="JF196" s="58"/>
      <c r="JG196" s="58"/>
      <c r="JH196" s="58"/>
      <c r="JI196" s="62"/>
    </row>
    <row r="197" spans="1:269" s="58" customFormat="1" ht="45" customHeight="1" x14ac:dyDescent="0.25">
      <c r="A197" s="30" t="s">
        <v>268</v>
      </c>
      <c r="B197" s="17"/>
      <c r="C197" s="17"/>
      <c r="D197" s="17"/>
      <c r="E197" s="17"/>
      <c r="F197" s="17"/>
      <c r="G197" s="122"/>
      <c r="H197" s="122"/>
      <c r="I197" s="17"/>
      <c r="J197" s="17"/>
      <c r="K197" s="17"/>
      <c r="L197" s="17"/>
      <c r="M197" s="84"/>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c r="BI197" s="84"/>
      <c r="BJ197" s="84"/>
      <c r="BK197" s="84"/>
      <c r="BL197" s="84"/>
      <c r="BM197" s="84"/>
      <c r="BN197" s="84"/>
      <c r="BO197" s="84"/>
      <c r="BP197" s="84"/>
      <c r="BQ197" s="84"/>
      <c r="BR197" s="60"/>
      <c r="BS197" s="84"/>
      <c r="BT197" s="84"/>
      <c r="BU197" s="60"/>
      <c r="BV197" s="60"/>
      <c r="BW197" s="60"/>
      <c r="BX197" s="60"/>
      <c r="BY197" s="60"/>
      <c r="BZ197" s="60"/>
      <c r="CA197" s="60"/>
      <c r="CB197" s="60"/>
      <c r="CC197" s="60"/>
      <c r="CD197" s="60"/>
      <c r="CE197" s="60"/>
      <c r="CF197" s="60"/>
      <c r="CG197" s="60"/>
      <c r="CH197" s="60"/>
      <c r="CI197" s="84"/>
      <c r="CJ197" s="84"/>
      <c r="CK197" s="60"/>
      <c r="CL197" s="60"/>
      <c r="CM197" s="60"/>
      <c r="CN197" s="60"/>
      <c r="CO197" s="60"/>
      <c r="CP197" s="60"/>
      <c r="CQ197" s="60"/>
      <c r="CR197" s="60"/>
      <c r="CS197" s="60"/>
      <c r="CT197" s="60"/>
      <c r="CU197" s="60"/>
      <c r="CV197" s="60"/>
      <c r="CW197" s="84"/>
      <c r="CX197" s="84"/>
      <c r="CY197" s="60"/>
      <c r="CZ197" s="60"/>
      <c r="DA197" s="60"/>
      <c r="DB197" s="60"/>
      <c r="DC197" s="60"/>
      <c r="DD197" s="60"/>
      <c r="DE197" s="60"/>
      <c r="DF197" s="60"/>
      <c r="DG197" s="60"/>
      <c r="DH197" s="60"/>
      <c r="DI197" s="84"/>
      <c r="DJ197" s="84"/>
      <c r="DK197" s="60"/>
      <c r="DL197" s="60"/>
      <c r="DM197" s="60"/>
      <c r="DN197" s="60"/>
      <c r="DO197" s="60"/>
      <c r="DP197" s="60"/>
      <c r="DQ197" s="60"/>
      <c r="DR197" s="60"/>
      <c r="DS197" s="84"/>
      <c r="DT197" s="84"/>
      <c r="DU197" s="60"/>
      <c r="DV197" s="60"/>
      <c r="DW197" s="60"/>
      <c r="DX197" s="60"/>
      <c r="DY197" s="60"/>
      <c r="DZ197" s="60"/>
      <c r="EA197" s="84"/>
      <c r="EB197" s="84"/>
      <c r="EC197" s="60"/>
      <c r="ED197" s="60"/>
      <c r="EE197" s="60"/>
      <c r="EF197" s="60"/>
      <c r="EG197" s="84"/>
      <c r="EH197" s="84"/>
      <c r="EI197" s="60"/>
      <c r="EJ197" s="84"/>
      <c r="EK197" s="84"/>
      <c r="EL197" s="84"/>
      <c r="EM197" s="84"/>
      <c r="EN197" s="60"/>
      <c r="EO197" s="60"/>
      <c r="EP197" s="60"/>
      <c r="EQ197" s="60"/>
      <c r="ER197" s="60"/>
      <c r="ES197" s="60"/>
      <c r="ET197" s="60"/>
      <c r="EU197" s="60"/>
      <c r="EV197" s="60"/>
      <c r="EW197" s="61"/>
    </row>
    <row r="198" spans="1:269" s="137" customFormat="1" ht="15" customHeight="1" x14ac:dyDescent="0.25">
      <c r="B198" s="140" t="s">
        <v>239</v>
      </c>
      <c r="C198" s="140"/>
      <c r="D198" s="140"/>
      <c r="E198" s="140"/>
      <c r="F198" s="984" t="s">
        <v>241</v>
      </c>
      <c r="G198" s="984"/>
      <c r="H198" s="984"/>
      <c r="I198" s="984"/>
      <c r="J198" s="984"/>
      <c r="K198" s="984"/>
      <c r="L198" s="984"/>
      <c r="AG198" s="215"/>
      <c r="AH198" s="215"/>
      <c r="BA198" s="215"/>
      <c r="BB198" s="215"/>
      <c r="BS198" s="215"/>
      <c r="BT198" s="215"/>
      <c r="CI198" s="215"/>
      <c r="CJ198" s="215"/>
      <c r="CW198" s="215"/>
      <c r="CX198" s="215"/>
      <c r="DI198" s="215"/>
      <c r="DJ198" s="215"/>
      <c r="DS198" s="215"/>
      <c r="DT198" s="215"/>
      <c r="EA198" s="215"/>
      <c r="EB198" s="215"/>
      <c r="EG198" s="215"/>
      <c r="EH198" s="215"/>
      <c r="EJ198" s="215"/>
      <c r="EK198" s="215"/>
      <c r="EL198" s="215"/>
      <c r="EM198" s="215"/>
      <c r="EU198" s="59"/>
      <c r="EV198" s="59"/>
    </row>
    <row r="199" spans="1:269" s="137" customFormat="1" ht="15" customHeight="1" x14ac:dyDescent="0.25">
      <c r="B199" s="140" t="s">
        <v>240</v>
      </c>
      <c r="C199" s="140"/>
      <c r="D199" s="140"/>
      <c r="E199" s="140"/>
      <c r="F199" s="973" t="s">
        <v>242</v>
      </c>
      <c r="G199" s="974"/>
      <c r="H199" s="974"/>
      <c r="I199" s="974"/>
      <c r="J199" s="974"/>
      <c r="K199" s="974"/>
      <c r="L199" s="974"/>
      <c r="AG199" s="215"/>
      <c r="AH199" s="215"/>
      <c r="BA199" s="215"/>
      <c r="BB199" s="215"/>
      <c r="BS199" s="215"/>
      <c r="BT199" s="215"/>
      <c r="CI199" s="215"/>
      <c r="CJ199" s="215"/>
      <c r="CW199" s="215"/>
      <c r="CX199" s="215"/>
      <c r="DI199" s="215"/>
      <c r="DJ199" s="215"/>
      <c r="DS199" s="215"/>
      <c r="DT199" s="215"/>
      <c r="EA199" s="215"/>
      <c r="EB199" s="215"/>
      <c r="EG199" s="215"/>
      <c r="EH199" s="215"/>
      <c r="EJ199" s="215"/>
      <c r="EK199" s="215"/>
      <c r="EL199" s="215"/>
      <c r="EM199" s="215"/>
      <c r="EU199" s="59"/>
      <c r="EV199" s="59"/>
    </row>
    <row r="200" spans="1:269" s="58" customFormat="1" ht="15" customHeight="1" x14ac:dyDescent="0.25">
      <c r="A200" s="39"/>
      <c r="B200" s="14"/>
      <c r="C200" s="14"/>
      <c r="D200" s="14"/>
      <c r="E200" s="14"/>
      <c r="F200" s="14"/>
      <c r="G200" s="121"/>
      <c r="H200" s="121"/>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217"/>
      <c r="AH200" s="217"/>
      <c r="AI200" s="14"/>
      <c r="AJ200" s="14"/>
      <c r="AK200" s="14"/>
      <c r="AL200" s="14"/>
      <c r="AM200" s="14"/>
      <c r="AN200" s="14"/>
      <c r="AO200" s="14"/>
      <c r="AP200" s="14"/>
      <c r="AQ200" s="14"/>
      <c r="AR200" s="14"/>
      <c r="AS200" s="14"/>
      <c r="AT200" s="14"/>
      <c r="AU200" s="14"/>
      <c r="AV200" s="14"/>
      <c r="AW200" s="14"/>
      <c r="AX200" s="14"/>
      <c r="AY200" s="14"/>
      <c r="AZ200" s="14"/>
      <c r="BA200" s="217"/>
      <c r="BB200" s="217"/>
      <c r="BC200" s="14"/>
      <c r="BD200" s="14"/>
      <c r="BE200" s="14"/>
      <c r="BF200" s="14"/>
      <c r="BG200" s="14"/>
      <c r="BH200" s="14"/>
      <c r="BI200" s="14"/>
      <c r="BJ200" s="14"/>
      <c r="BK200" s="14"/>
      <c r="BL200" s="14"/>
      <c r="BM200" s="14"/>
      <c r="BN200" s="14"/>
      <c r="BO200" s="14"/>
      <c r="BP200" s="14"/>
      <c r="BQ200" s="14"/>
      <c r="BS200" s="217"/>
      <c r="BT200" s="217"/>
      <c r="CI200" s="217"/>
      <c r="CJ200" s="217"/>
      <c r="CW200" s="217"/>
      <c r="CX200" s="217"/>
      <c r="DI200" s="217"/>
      <c r="DJ200" s="217"/>
      <c r="DS200" s="217"/>
      <c r="DT200" s="217"/>
      <c r="EA200" s="217"/>
      <c r="EB200" s="217"/>
      <c r="EG200" s="217"/>
      <c r="EH200" s="217"/>
      <c r="EJ200" s="217"/>
      <c r="EK200" s="217"/>
      <c r="EL200" s="217"/>
      <c r="EM200" s="217"/>
      <c r="EW200" s="62"/>
    </row>
    <row r="201" spans="1:269" s="58" customFormat="1" ht="15" customHeight="1" x14ac:dyDescent="0.25">
      <c r="A201" s="39"/>
      <c r="B201" s="1004" t="s">
        <v>115</v>
      </c>
      <c r="C201" s="1007" t="s">
        <v>81</v>
      </c>
      <c r="D201" s="1007" t="s">
        <v>80</v>
      </c>
      <c r="E201" s="1025" t="s">
        <v>76</v>
      </c>
      <c r="F201" s="961" t="s">
        <v>134</v>
      </c>
      <c r="G201" s="962"/>
      <c r="H201" s="962"/>
      <c r="I201" s="962"/>
      <c r="J201" s="962"/>
      <c r="K201" s="962"/>
      <c r="L201" s="962"/>
      <c r="M201" s="963"/>
      <c r="N201" s="1112" t="s">
        <v>190</v>
      </c>
      <c r="O201" s="1113"/>
      <c r="P201" s="1113"/>
      <c r="Q201" s="1113"/>
      <c r="R201" s="1114"/>
      <c r="S201" s="1109" t="s">
        <v>191</v>
      </c>
      <c r="T201" s="1113"/>
      <c r="U201" s="1113"/>
      <c r="V201" s="1113"/>
      <c r="W201" s="1113"/>
      <c r="X201" s="1114"/>
      <c r="Y201" s="14"/>
      <c r="Z201" s="14"/>
      <c r="AA201" s="14"/>
      <c r="AB201" s="14"/>
      <c r="AC201" s="14"/>
      <c r="AD201" s="14"/>
      <c r="AE201" s="14"/>
      <c r="AF201" s="14"/>
      <c r="AG201" s="14"/>
      <c r="AH201" s="14"/>
      <c r="AI201" s="14"/>
      <c r="AJ201" s="14"/>
      <c r="AK201" s="14"/>
      <c r="AL201" s="217"/>
      <c r="AM201" s="217"/>
      <c r="AN201" s="14"/>
      <c r="AO201" s="14"/>
      <c r="AP201" s="14"/>
      <c r="AQ201" s="14"/>
      <c r="AR201" s="14"/>
      <c r="AS201" s="14"/>
      <c r="AT201" s="14"/>
      <c r="AU201" s="14"/>
      <c r="AV201" s="14"/>
      <c r="AW201" s="14"/>
      <c r="AX201" s="14"/>
      <c r="AY201" s="14"/>
      <c r="AZ201" s="14"/>
      <c r="BD201" s="217"/>
      <c r="BE201" s="217"/>
      <c r="BT201" s="217"/>
      <c r="BU201" s="217"/>
      <c r="CH201" s="217"/>
      <c r="CI201" s="217"/>
      <c r="CT201" s="217"/>
      <c r="CU201" s="217"/>
      <c r="DD201" s="217"/>
      <c r="DE201" s="217"/>
      <c r="DL201" s="217"/>
      <c r="DM201" s="217"/>
      <c r="DR201" s="217"/>
      <c r="DS201" s="217"/>
      <c r="DU201" s="217"/>
      <c r="DV201" s="217"/>
      <c r="DW201" s="217"/>
      <c r="DX201" s="217"/>
    </row>
    <row r="202" spans="1:269" s="58" customFormat="1" ht="34.5" customHeight="1" x14ac:dyDescent="0.25">
      <c r="A202" s="39"/>
      <c r="B202" s="1006"/>
      <c r="C202" s="1009"/>
      <c r="D202" s="1009"/>
      <c r="E202" s="1029"/>
      <c r="F202" s="354" t="s">
        <v>233</v>
      </c>
      <c r="G202" s="354" t="s">
        <v>231</v>
      </c>
      <c r="H202" s="354" t="s">
        <v>232</v>
      </c>
      <c r="I202" s="354" t="s">
        <v>199</v>
      </c>
      <c r="J202" s="354" t="s">
        <v>48</v>
      </c>
      <c r="K202" s="577" t="s">
        <v>892</v>
      </c>
      <c r="L202" s="349" t="s">
        <v>229</v>
      </c>
      <c r="M202" s="353" t="s">
        <v>230</v>
      </c>
      <c r="N202" s="576" t="s">
        <v>233</v>
      </c>
      <c r="O202" s="569" t="s">
        <v>231</v>
      </c>
      <c r="P202" s="569" t="s">
        <v>232</v>
      </c>
      <c r="Q202" s="569" t="s">
        <v>199</v>
      </c>
      <c r="R202" s="355" t="s">
        <v>48</v>
      </c>
      <c r="S202" s="576" t="s">
        <v>233</v>
      </c>
      <c r="T202" s="569" t="s">
        <v>231</v>
      </c>
      <c r="U202" s="569" t="s">
        <v>232</v>
      </c>
      <c r="V202" s="569" t="s">
        <v>200</v>
      </c>
      <c r="W202" s="569" t="s">
        <v>195</v>
      </c>
      <c r="X202" s="355" t="s">
        <v>889</v>
      </c>
      <c r="Y202" s="121"/>
      <c r="Z202" s="14"/>
      <c r="AA202" s="14"/>
      <c r="AB202" s="14"/>
      <c r="AC202" s="217"/>
      <c r="AD202" s="217"/>
      <c r="AE202" s="14"/>
      <c r="AF202" s="14"/>
      <c r="AG202" s="14"/>
      <c r="AH202" s="14"/>
      <c r="AI202" s="14"/>
      <c r="AJ202" s="14"/>
      <c r="AK202" s="14"/>
      <c r="AL202" s="14"/>
      <c r="AM202" s="14"/>
      <c r="AN202" s="14"/>
      <c r="AO202" s="14"/>
      <c r="AP202" s="14"/>
      <c r="AQ202" s="14"/>
      <c r="AR202" s="14"/>
      <c r="AS202" s="14"/>
      <c r="AT202" s="14"/>
      <c r="AU202" s="14"/>
      <c r="AV202" s="14"/>
      <c r="AW202" s="217"/>
      <c r="AX202" s="217"/>
      <c r="AY202" s="14"/>
      <c r="AZ202" s="14"/>
      <c r="BA202" s="14"/>
      <c r="BB202" s="14"/>
      <c r="BC202" s="14"/>
      <c r="BD202" s="14"/>
      <c r="BE202" s="14"/>
      <c r="BF202" s="14"/>
      <c r="BG202" s="14"/>
      <c r="BH202" s="14"/>
      <c r="BI202" s="14"/>
      <c r="BJ202" s="14"/>
      <c r="BK202" s="14"/>
      <c r="BO202" s="217"/>
      <c r="BP202" s="217"/>
      <c r="CE202" s="217"/>
      <c r="CF202" s="217"/>
      <c r="CS202" s="217"/>
      <c r="CT202" s="217"/>
      <c r="DE202" s="217"/>
      <c r="DF202" s="217"/>
      <c r="DO202" s="217"/>
      <c r="DP202" s="217"/>
      <c r="DW202" s="217"/>
      <c r="DX202" s="217"/>
      <c r="EC202" s="217"/>
      <c r="ED202" s="217"/>
      <c r="EF202" s="217"/>
      <c r="EG202" s="217"/>
      <c r="EH202" s="217"/>
      <c r="EI202" s="217"/>
    </row>
    <row r="203" spans="1:269" s="59" customFormat="1" ht="75" customHeight="1" x14ac:dyDescent="0.25">
      <c r="A203" s="39"/>
      <c r="B203" s="40">
        <v>1</v>
      </c>
      <c r="C203" s="1037" t="s">
        <v>82</v>
      </c>
      <c r="D203" s="1010" t="s">
        <v>207</v>
      </c>
      <c r="E203" s="103" t="s">
        <v>209</v>
      </c>
      <c r="F203" s="69"/>
      <c r="G203" s="69"/>
      <c r="H203" s="69"/>
      <c r="I203" s="69"/>
      <c r="J203" s="69"/>
      <c r="K203" s="803"/>
      <c r="L203" s="69"/>
      <c r="M203" s="73"/>
      <c r="N203" s="71"/>
      <c r="O203" s="69"/>
      <c r="P203" s="69"/>
      <c r="Q203" s="69"/>
      <c r="R203" s="73"/>
      <c r="S203" s="71"/>
      <c r="T203" s="69"/>
      <c r="U203" s="69"/>
      <c r="V203" s="69"/>
      <c r="W203" s="69"/>
      <c r="X203" s="73"/>
      <c r="Y203" s="121"/>
      <c r="Z203" s="14"/>
      <c r="AA203" s="14"/>
      <c r="AB203" s="14"/>
      <c r="AC203" s="217"/>
      <c r="AD203" s="217"/>
      <c r="AE203" s="14"/>
      <c r="AF203" s="14"/>
      <c r="AG203" s="14"/>
      <c r="AH203" s="14"/>
      <c r="AI203" s="14"/>
      <c r="AJ203" s="14"/>
      <c r="AK203" s="14"/>
      <c r="AL203" s="14"/>
      <c r="AM203" s="14"/>
      <c r="AN203" s="14"/>
      <c r="AO203" s="14"/>
      <c r="AP203" s="14"/>
      <c r="AQ203" s="14"/>
      <c r="AR203" s="14"/>
      <c r="AS203" s="14"/>
      <c r="AT203" s="14"/>
      <c r="AU203" s="14"/>
      <c r="AV203" s="14"/>
      <c r="AW203" s="217"/>
      <c r="AX203" s="217"/>
      <c r="AY203" s="14"/>
      <c r="AZ203" s="14"/>
      <c r="BA203" s="14"/>
      <c r="BB203" s="14"/>
      <c r="BC203" s="14"/>
      <c r="BD203" s="14"/>
      <c r="BE203" s="14"/>
      <c r="BF203" s="14"/>
      <c r="BG203" s="14"/>
      <c r="BH203" s="14"/>
      <c r="BI203" s="14"/>
      <c r="BJ203" s="14"/>
      <c r="BK203" s="14"/>
      <c r="BO203" s="217"/>
      <c r="BP203" s="217"/>
      <c r="CE203" s="217"/>
      <c r="CF203" s="217"/>
      <c r="CS203" s="217"/>
      <c r="CT203" s="217"/>
      <c r="DE203" s="217"/>
      <c r="DF203" s="217"/>
      <c r="DO203" s="217"/>
      <c r="DP203" s="217"/>
      <c r="DW203" s="217"/>
      <c r="DX203" s="217"/>
      <c r="EC203" s="217"/>
      <c r="ED203" s="217"/>
      <c r="EF203" s="217"/>
      <c r="EG203" s="217"/>
      <c r="EH203" s="217"/>
      <c r="EI203" s="217"/>
    </row>
    <row r="204" spans="1:269" s="59" customFormat="1" ht="30.75" customHeight="1" x14ac:dyDescent="0.25">
      <c r="A204" s="39"/>
      <c r="B204" s="41">
        <v>2</v>
      </c>
      <c r="C204" s="1024"/>
      <c r="D204" s="967"/>
      <c r="E204" s="102" t="s">
        <v>84</v>
      </c>
      <c r="F204" s="66"/>
      <c r="G204" s="66"/>
      <c r="H204" s="66"/>
      <c r="I204" s="66"/>
      <c r="J204" s="66"/>
      <c r="K204" s="804"/>
      <c r="L204" s="66"/>
      <c r="M204" s="75"/>
      <c r="N204" s="74"/>
      <c r="O204" s="345"/>
      <c r="P204" s="345"/>
      <c r="Q204" s="345"/>
      <c r="R204" s="75"/>
      <c r="S204" s="74"/>
      <c r="T204" s="345"/>
      <c r="U204" s="345"/>
      <c r="V204" s="345"/>
      <c r="W204" s="345"/>
      <c r="X204" s="75"/>
      <c r="Y204" s="121"/>
      <c r="Z204" s="14"/>
      <c r="AA204" s="14"/>
      <c r="AB204" s="14"/>
      <c r="AC204" s="217"/>
      <c r="AD204" s="217"/>
      <c r="AE204" s="14"/>
      <c r="AF204" s="14"/>
      <c r="AG204" s="14"/>
      <c r="AH204" s="14"/>
      <c r="AI204" s="14"/>
      <c r="AJ204" s="14"/>
      <c r="AK204" s="14"/>
      <c r="AL204" s="14"/>
      <c r="AM204" s="14"/>
      <c r="AN204" s="14"/>
      <c r="AO204" s="14"/>
      <c r="AP204" s="14"/>
      <c r="AQ204" s="14"/>
      <c r="AR204" s="14"/>
      <c r="AS204" s="14"/>
      <c r="AT204" s="14"/>
      <c r="AU204" s="14"/>
      <c r="AV204" s="14"/>
      <c r="AW204" s="217"/>
      <c r="AX204" s="217"/>
      <c r="AY204" s="14"/>
      <c r="AZ204" s="14"/>
      <c r="BA204" s="14"/>
      <c r="BB204" s="14"/>
      <c r="BC204" s="14"/>
      <c r="BD204" s="14"/>
      <c r="BE204" s="14"/>
      <c r="BF204" s="14"/>
      <c r="BG204" s="14"/>
      <c r="BH204" s="14"/>
      <c r="BI204" s="14"/>
      <c r="BJ204" s="14"/>
      <c r="BK204" s="14"/>
      <c r="BO204" s="217"/>
      <c r="BP204" s="217"/>
      <c r="CE204" s="217"/>
      <c r="CF204" s="217"/>
      <c r="CS204" s="217"/>
      <c r="CT204" s="217"/>
      <c r="DE204" s="217"/>
      <c r="DF204" s="217"/>
      <c r="DO204" s="217"/>
      <c r="DP204" s="217"/>
      <c r="DW204" s="217"/>
      <c r="DX204" s="217"/>
      <c r="EC204" s="217"/>
      <c r="ED204" s="217"/>
      <c r="EF204" s="217"/>
      <c r="EG204" s="217"/>
      <c r="EH204" s="217"/>
      <c r="EI204" s="217"/>
    </row>
    <row r="205" spans="1:269" s="59" customFormat="1" ht="45.75" customHeight="1" x14ac:dyDescent="0.25">
      <c r="A205" s="39"/>
      <c r="B205" s="41">
        <v>3</v>
      </c>
      <c r="C205" s="1024"/>
      <c r="D205" s="967"/>
      <c r="E205" s="102" t="s">
        <v>210</v>
      </c>
      <c r="F205" s="66"/>
      <c r="G205" s="66"/>
      <c r="H205" s="66"/>
      <c r="I205" s="66"/>
      <c r="J205" s="66"/>
      <c r="K205" s="804"/>
      <c r="L205" s="66"/>
      <c r="M205" s="75"/>
      <c r="N205" s="74"/>
      <c r="O205" s="345"/>
      <c r="P205" s="345"/>
      <c r="Q205" s="345"/>
      <c r="R205" s="75"/>
      <c r="S205" s="74"/>
      <c r="T205" s="345"/>
      <c r="U205" s="345"/>
      <c r="V205" s="345"/>
      <c r="W205" s="345"/>
      <c r="X205" s="75"/>
      <c r="Y205" s="121"/>
      <c r="Z205" s="14"/>
      <c r="AA205" s="14"/>
      <c r="AB205" s="14"/>
      <c r="AC205" s="217"/>
      <c r="AD205" s="217"/>
      <c r="AE205" s="14"/>
      <c r="AF205" s="14"/>
      <c r="AG205" s="14"/>
      <c r="AH205" s="14"/>
      <c r="AI205" s="14"/>
      <c r="AJ205" s="14"/>
      <c r="AK205" s="14"/>
      <c r="AL205" s="14"/>
      <c r="AM205" s="14"/>
      <c r="AN205" s="14"/>
      <c r="AO205" s="14"/>
      <c r="AP205" s="14"/>
      <c r="AQ205" s="14"/>
      <c r="AR205" s="14"/>
      <c r="AS205" s="14"/>
      <c r="AT205" s="14"/>
      <c r="AU205" s="14"/>
      <c r="AV205" s="14"/>
      <c r="AW205" s="217"/>
      <c r="AX205" s="217"/>
      <c r="AY205" s="14"/>
      <c r="AZ205" s="14"/>
      <c r="BA205" s="14"/>
      <c r="BB205" s="14"/>
      <c r="BC205" s="14"/>
      <c r="BD205" s="14"/>
      <c r="BE205" s="14"/>
      <c r="BF205" s="14"/>
      <c r="BG205" s="14"/>
      <c r="BH205" s="14"/>
      <c r="BI205" s="14"/>
      <c r="BJ205" s="14"/>
      <c r="BK205" s="14"/>
      <c r="BO205" s="217"/>
      <c r="BP205" s="217"/>
      <c r="CE205" s="217"/>
      <c r="CF205" s="217"/>
      <c r="CS205" s="217"/>
      <c r="CT205" s="217"/>
      <c r="DE205" s="217"/>
      <c r="DF205" s="217"/>
      <c r="DO205" s="217"/>
      <c r="DP205" s="217"/>
      <c r="DW205" s="217"/>
      <c r="DX205" s="217"/>
      <c r="EC205" s="217"/>
      <c r="ED205" s="217"/>
      <c r="EF205" s="217"/>
      <c r="EG205" s="217"/>
      <c r="EH205" s="217"/>
      <c r="EI205" s="217"/>
    </row>
    <row r="206" spans="1:269" s="59" customFormat="1" ht="60" customHeight="1" x14ac:dyDescent="0.25">
      <c r="A206" s="39"/>
      <c r="B206" s="41">
        <v>4</v>
      </c>
      <c r="C206" s="1024"/>
      <c r="D206" s="968"/>
      <c r="E206" s="102" t="s">
        <v>211</v>
      </c>
      <c r="F206" s="66"/>
      <c r="G206" s="66"/>
      <c r="H206" s="66"/>
      <c r="I206" s="66"/>
      <c r="J206" s="66"/>
      <c r="K206" s="804"/>
      <c r="L206" s="66"/>
      <c r="M206" s="75"/>
      <c r="N206" s="74"/>
      <c r="O206" s="345"/>
      <c r="P206" s="345"/>
      <c r="Q206" s="345"/>
      <c r="R206" s="75"/>
      <c r="S206" s="74"/>
      <c r="T206" s="345"/>
      <c r="U206" s="345"/>
      <c r="V206" s="345"/>
      <c r="W206" s="345"/>
      <c r="X206" s="75"/>
      <c r="Y206" s="121"/>
      <c r="Z206" s="14"/>
      <c r="AA206" s="14"/>
      <c r="AB206" s="14"/>
      <c r="AC206" s="217"/>
      <c r="AD206" s="217"/>
      <c r="AE206" s="14"/>
      <c r="AF206" s="14"/>
      <c r="AG206" s="14"/>
      <c r="AH206" s="14"/>
      <c r="AI206" s="14"/>
      <c r="AJ206" s="14"/>
      <c r="AK206" s="14"/>
      <c r="AL206" s="14"/>
      <c r="AM206" s="14"/>
      <c r="AN206" s="14"/>
      <c r="AO206" s="14"/>
      <c r="AP206" s="14"/>
      <c r="AQ206" s="14"/>
      <c r="AR206" s="14"/>
      <c r="AS206" s="14"/>
      <c r="AT206" s="14"/>
      <c r="AU206" s="14"/>
      <c r="AV206" s="14"/>
      <c r="AW206" s="217"/>
      <c r="AX206" s="217"/>
      <c r="AY206" s="14"/>
      <c r="AZ206" s="14"/>
      <c r="BA206" s="14"/>
      <c r="BB206" s="14"/>
      <c r="BC206" s="14"/>
      <c r="BD206" s="14"/>
      <c r="BE206" s="14"/>
      <c r="BF206" s="14"/>
      <c r="BG206" s="14"/>
      <c r="BH206" s="14"/>
      <c r="BI206" s="14"/>
      <c r="BJ206" s="14"/>
      <c r="BK206" s="14"/>
      <c r="BO206" s="217"/>
      <c r="BP206" s="217"/>
      <c r="CE206" s="217"/>
      <c r="CF206" s="217"/>
      <c r="CS206" s="217"/>
      <c r="CT206" s="217"/>
      <c r="DE206" s="217"/>
      <c r="DF206" s="217"/>
      <c r="DO206" s="217"/>
      <c r="DP206" s="217"/>
      <c r="DW206" s="217"/>
      <c r="DX206" s="217"/>
      <c r="EC206" s="217"/>
      <c r="ED206" s="217"/>
      <c r="EF206" s="217"/>
      <c r="EG206" s="217"/>
      <c r="EH206" s="217"/>
      <c r="EI206" s="217"/>
    </row>
    <row r="207" spans="1:269" s="59" customFormat="1" ht="75" customHeight="1" x14ac:dyDescent="0.25">
      <c r="A207" s="39"/>
      <c r="B207" s="41">
        <v>5</v>
      </c>
      <c r="C207" s="1024"/>
      <c r="D207" s="966" t="s">
        <v>208</v>
      </c>
      <c r="E207" s="102" t="s">
        <v>209</v>
      </c>
      <c r="F207" s="66"/>
      <c r="G207" s="66"/>
      <c r="H207" s="66"/>
      <c r="I207" s="66"/>
      <c r="J207" s="66"/>
      <c r="K207" s="804"/>
      <c r="L207" s="66"/>
      <c r="M207" s="75"/>
      <c r="N207" s="74"/>
      <c r="O207" s="345"/>
      <c r="P207" s="345"/>
      <c r="Q207" s="345"/>
      <c r="R207" s="75"/>
      <c r="S207" s="74"/>
      <c r="T207" s="345"/>
      <c r="U207" s="345"/>
      <c r="V207" s="345"/>
      <c r="W207" s="345"/>
      <c r="X207" s="75"/>
      <c r="Y207" s="121"/>
      <c r="Z207" s="14"/>
      <c r="AA207" s="14"/>
      <c r="AB207" s="14"/>
      <c r="AC207" s="217"/>
      <c r="AD207" s="217"/>
      <c r="AE207" s="14"/>
      <c r="AF207" s="14"/>
      <c r="AG207" s="14"/>
      <c r="AH207" s="14"/>
      <c r="AI207" s="14"/>
      <c r="AJ207" s="14"/>
      <c r="AK207" s="14"/>
      <c r="AL207" s="14"/>
      <c r="AM207" s="14"/>
      <c r="AN207" s="14"/>
      <c r="AO207" s="14"/>
      <c r="AP207" s="14"/>
      <c r="AQ207" s="14"/>
      <c r="AR207" s="14"/>
      <c r="AS207" s="14"/>
      <c r="AT207" s="14"/>
      <c r="AU207" s="14"/>
      <c r="AV207" s="14"/>
      <c r="AW207" s="217"/>
      <c r="AX207" s="217"/>
      <c r="AY207" s="14"/>
      <c r="AZ207" s="14"/>
      <c r="BA207" s="14"/>
      <c r="BB207" s="14"/>
      <c r="BC207" s="14"/>
      <c r="BD207" s="14"/>
      <c r="BE207" s="14"/>
      <c r="BF207" s="14"/>
      <c r="BG207" s="14"/>
      <c r="BH207" s="14"/>
      <c r="BI207" s="14"/>
      <c r="BJ207" s="14"/>
      <c r="BK207" s="14"/>
      <c r="BO207" s="217"/>
      <c r="BP207" s="217"/>
      <c r="CE207" s="217"/>
      <c r="CF207" s="217"/>
      <c r="CS207" s="217"/>
      <c r="CT207" s="217"/>
      <c r="DE207" s="217"/>
      <c r="DF207" s="217"/>
      <c r="DO207" s="217"/>
      <c r="DP207" s="217"/>
      <c r="DW207" s="217"/>
      <c r="DX207" s="217"/>
      <c r="EC207" s="217"/>
      <c r="ED207" s="217"/>
      <c r="EF207" s="217"/>
      <c r="EG207" s="217"/>
      <c r="EH207" s="217"/>
      <c r="EI207" s="217"/>
    </row>
    <row r="208" spans="1:269" s="59" customFormat="1" ht="30" customHeight="1" x14ac:dyDescent="0.25">
      <c r="A208" s="39"/>
      <c r="B208" s="41">
        <v>6</v>
      </c>
      <c r="C208" s="1024"/>
      <c r="D208" s="967"/>
      <c r="E208" s="102" t="s">
        <v>84</v>
      </c>
      <c r="F208" s="66"/>
      <c r="G208" s="66"/>
      <c r="H208" s="66"/>
      <c r="I208" s="66"/>
      <c r="J208" s="66"/>
      <c r="K208" s="804"/>
      <c r="L208" s="66"/>
      <c r="M208" s="75"/>
      <c r="N208" s="74"/>
      <c r="O208" s="345"/>
      <c r="P208" s="345"/>
      <c r="Q208" s="345"/>
      <c r="R208" s="75"/>
      <c r="S208" s="74"/>
      <c r="T208" s="345"/>
      <c r="U208" s="345"/>
      <c r="V208" s="345"/>
      <c r="W208" s="345"/>
      <c r="X208" s="75"/>
      <c r="Y208" s="121"/>
      <c r="Z208" s="14"/>
      <c r="AA208" s="14"/>
      <c r="AB208" s="14"/>
      <c r="AC208" s="217"/>
      <c r="AD208" s="217"/>
      <c r="AE208" s="14"/>
      <c r="AF208" s="14"/>
      <c r="AG208" s="14"/>
      <c r="AH208" s="14"/>
      <c r="AI208" s="14"/>
      <c r="AJ208" s="14"/>
      <c r="AK208" s="14"/>
      <c r="AL208" s="14"/>
      <c r="AM208" s="14"/>
      <c r="AN208" s="14"/>
      <c r="AO208" s="14"/>
      <c r="AP208" s="14"/>
      <c r="AQ208" s="14"/>
      <c r="AR208" s="14"/>
      <c r="AS208" s="14"/>
      <c r="AT208" s="14"/>
      <c r="AU208" s="14"/>
      <c r="AV208" s="14"/>
      <c r="AW208" s="217"/>
      <c r="AX208" s="217"/>
      <c r="AY208" s="14"/>
      <c r="AZ208" s="14"/>
      <c r="BA208" s="14"/>
      <c r="BB208" s="14"/>
      <c r="BC208" s="14"/>
      <c r="BD208" s="14"/>
      <c r="BE208" s="14"/>
      <c r="BF208" s="14"/>
      <c r="BG208" s="14"/>
      <c r="BH208" s="14"/>
      <c r="BI208" s="14"/>
      <c r="BJ208" s="14"/>
      <c r="BK208" s="14"/>
      <c r="BO208" s="217"/>
      <c r="BP208" s="217"/>
      <c r="CE208" s="217"/>
      <c r="CF208" s="217"/>
      <c r="CS208" s="217"/>
      <c r="CT208" s="217"/>
      <c r="DE208" s="217"/>
      <c r="DF208" s="217"/>
      <c r="DO208" s="217"/>
      <c r="DP208" s="217"/>
      <c r="DW208" s="217"/>
      <c r="DX208" s="217"/>
      <c r="EC208" s="217"/>
      <c r="ED208" s="217"/>
      <c r="EF208" s="217"/>
      <c r="EG208" s="217"/>
      <c r="EH208" s="217"/>
      <c r="EI208" s="217"/>
    </row>
    <row r="209" spans="1:269" s="59" customFormat="1" ht="50.25" customHeight="1" x14ac:dyDescent="0.25">
      <c r="A209" s="39"/>
      <c r="B209" s="45">
        <v>7</v>
      </c>
      <c r="C209" s="1024"/>
      <c r="D209" s="967"/>
      <c r="E209" s="102" t="s">
        <v>210</v>
      </c>
      <c r="F209" s="66"/>
      <c r="G209" s="66"/>
      <c r="H209" s="66"/>
      <c r="I209" s="66"/>
      <c r="J209" s="66"/>
      <c r="K209" s="804"/>
      <c r="L209" s="66"/>
      <c r="M209" s="75"/>
      <c r="N209" s="74"/>
      <c r="O209" s="345"/>
      <c r="P209" s="345"/>
      <c r="Q209" s="345"/>
      <c r="R209" s="75"/>
      <c r="S209" s="74"/>
      <c r="T209" s="345"/>
      <c r="U209" s="345"/>
      <c r="V209" s="345"/>
      <c r="W209" s="345"/>
      <c r="X209" s="75"/>
      <c r="Y209" s="121"/>
      <c r="Z209" s="14"/>
      <c r="AA209" s="14"/>
      <c r="AB209" s="14"/>
      <c r="AC209" s="217"/>
      <c r="AD209" s="217"/>
      <c r="AE209" s="14"/>
      <c r="AF209" s="14"/>
      <c r="AG209" s="14"/>
      <c r="AH209" s="14"/>
      <c r="AI209" s="14"/>
      <c r="AJ209" s="14"/>
      <c r="AK209" s="14"/>
      <c r="AL209" s="14"/>
      <c r="AM209" s="14"/>
      <c r="AN209" s="14"/>
      <c r="AO209" s="14"/>
      <c r="AP209" s="14"/>
      <c r="AQ209" s="14"/>
      <c r="AR209" s="14"/>
      <c r="AS209" s="14"/>
      <c r="AT209" s="14"/>
      <c r="AU209" s="14"/>
      <c r="AV209" s="14"/>
      <c r="AW209" s="217"/>
      <c r="AX209" s="217"/>
      <c r="AY209" s="14"/>
      <c r="AZ209" s="14"/>
      <c r="BA209" s="14"/>
      <c r="BB209" s="14"/>
      <c r="BC209" s="14"/>
      <c r="BD209" s="14"/>
      <c r="BE209" s="14"/>
      <c r="BF209" s="14"/>
      <c r="BG209" s="14"/>
      <c r="BH209" s="14"/>
      <c r="BI209" s="14"/>
      <c r="BJ209" s="14"/>
      <c r="BK209" s="14"/>
      <c r="BO209" s="217"/>
      <c r="BP209" s="217"/>
      <c r="CE209" s="217"/>
      <c r="CF209" s="217"/>
      <c r="CS209" s="217"/>
      <c r="CT209" s="217"/>
      <c r="DE209" s="217"/>
      <c r="DF209" s="217"/>
      <c r="DO209" s="217"/>
      <c r="DP209" s="217"/>
      <c r="DW209" s="217"/>
      <c r="DX209" s="217"/>
      <c r="EC209" s="217"/>
      <c r="ED209" s="217"/>
      <c r="EF209" s="217"/>
      <c r="EG209" s="217"/>
      <c r="EH209" s="217"/>
      <c r="EI209" s="217"/>
    </row>
    <row r="210" spans="1:269" s="59" customFormat="1" ht="60" customHeight="1" x14ac:dyDescent="0.25">
      <c r="A210" s="39"/>
      <c r="B210" s="41">
        <v>8</v>
      </c>
      <c r="C210" s="1038"/>
      <c r="D210" s="968"/>
      <c r="E210" s="102" t="s">
        <v>211</v>
      </c>
      <c r="F210" s="66"/>
      <c r="G210" s="66"/>
      <c r="H210" s="66"/>
      <c r="I210" s="66"/>
      <c r="J210" s="66"/>
      <c r="K210" s="804"/>
      <c r="L210" s="66"/>
      <c r="M210" s="75"/>
      <c r="N210" s="74"/>
      <c r="O210" s="345"/>
      <c r="P210" s="345"/>
      <c r="Q210" s="345"/>
      <c r="R210" s="75"/>
      <c r="S210" s="74"/>
      <c r="T210" s="345"/>
      <c r="U210" s="345"/>
      <c r="V210" s="345"/>
      <c r="W210" s="345"/>
      <c r="X210" s="75"/>
      <c r="Y210" s="121"/>
      <c r="Z210" s="14"/>
      <c r="AA210" s="14"/>
      <c r="AB210" s="14"/>
      <c r="AC210" s="217"/>
      <c r="AD210" s="217"/>
      <c r="AE210" s="14"/>
      <c r="AF210" s="14"/>
      <c r="AG210" s="14"/>
      <c r="AH210" s="14"/>
      <c r="AI210" s="14"/>
      <c r="AJ210" s="14"/>
      <c r="AK210" s="14"/>
      <c r="AL210" s="14"/>
      <c r="AM210" s="14"/>
      <c r="AN210" s="14"/>
      <c r="AO210" s="14"/>
      <c r="AP210" s="14"/>
      <c r="AQ210" s="14"/>
      <c r="AR210" s="14"/>
      <c r="AS210" s="14"/>
      <c r="AT210" s="14"/>
      <c r="AU210" s="14"/>
      <c r="AV210" s="14"/>
      <c r="AW210" s="217"/>
      <c r="AX210" s="217"/>
      <c r="AY210" s="14"/>
      <c r="AZ210" s="14"/>
      <c r="BA210" s="14"/>
      <c r="BB210" s="14"/>
      <c r="BC210" s="14"/>
      <c r="BD210" s="14"/>
      <c r="BE210" s="14"/>
      <c r="BF210" s="14"/>
      <c r="BG210" s="14"/>
      <c r="BH210" s="14"/>
      <c r="BI210" s="14"/>
      <c r="BJ210" s="14"/>
      <c r="BK210" s="14"/>
      <c r="BO210" s="217"/>
      <c r="BP210" s="217"/>
      <c r="CE210" s="217"/>
      <c r="CF210" s="217"/>
      <c r="CS210" s="217"/>
      <c r="CT210" s="217"/>
      <c r="DE210" s="217"/>
      <c r="DF210" s="217"/>
      <c r="DO210" s="217"/>
      <c r="DP210" s="217"/>
      <c r="DW210" s="217"/>
      <c r="DX210" s="217"/>
      <c r="EC210" s="217"/>
      <c r="ED210" s="217"/>
      <c r="EF210" s="217"/>
      <c r="EG210" s="217"/>
      <c r="EH210" s="217"/>
      <c r="EI210" s="217"/>
    </row>
    <row r="211" spans="1:269" s="59" customFormat="1" ht="45" customHeight="1" x14ac:dyDescent="0.25">
      <c r="A211" s="39"/>
      <c r="B211" s="41">
        <v>9</v>
      </c>
      <c r="C211" s="1023" t="s">
        <v>83</v>
      </c>
      <c r="D211" s="53" t="s">
        <v>207</v>
      </c>
      <c r="E211" s="350" t="s">
        <v>725</v>
      </c>
      <c r="F211" s="66"/>
      <c r="G211" s="66"/>
      <c r="H211" s="66"/>
      <c r="I211" s="66"/>
      <c r="J211" s="66"/>
      <c r="K211" s="804"/>
      <c r="L211" s="66"/>
      <c r="M211" s="75"/>
      <c r="N211" s="74"/>
      <c r="O211" s="345"/>
      <c r="P211" s="345"/>
      <c r="Q211" s="345"/>
      <c r="R211" s="75"/>
      <c r="S211" s="74"/>
      <c r="T211" s="345"/>
      <c r="U211" s="345"/>
      <c r="V211" s="345"/>
      <c r="W211" s="345"/>
      <c r="X211" s="75"/>
      <c r="Y211" s="121"/>
      <c r="Z211" s="14"/>
      <c r="AA211" s="14"/>
      <c r="AB211" s="14"/>
      <c r="AC211" s="217"/>
      <c r="AD211" s="217"/>
      <c r="AE211" s="14"/>
      <c r="AF211" s="14"/>
      <c r="AG211" s="14"/>
      <c r="AH211" s="14"/>
      <c r="AI211" s="14"/>
      <c r="AJ211" s="14"/>
      <c r="AK211" s="14"/>
      <c r="AL211" s="14"/>
      <c r="AM211" s="14"/>
      <c r="AN211" s="14"/>
      <c r="AO211" s="14"/>
      <c r="AP211" s="14"/>
      <c r="AQ211" s="14"/>
      <c r="AR211" s="14"/>
      <c r="AS211" s="14"/>
      <c r="AT211" s="14"/>
      <c r="AU211" s="14"/>
      <c r="AV211" s="14"/>
      <c r="AW211" s="217"/>
      <c r="AX211" s="217"/>
      <c r="AY211" s="14"/>
      <c r="AZ211" s="14"/>
      <c r="BA211" s="14"/>
      <c r="BB211" s="14"/>
      <c r="BC211" s="14"/>
      <c r="BD211" s="14"/>
      <c r="BE211" s="14"/>
      <c r="BF211" s="14"/>
      <c r="BG211" s="14"/>
      <c r="BH211" s="14"/>
      <c r="BI211" s="14"/>
      <c r="BJ211" s="14"/>
      <c r="BK211" s="14"/>
      <c r="BO211" s="217"/>
      <c r="BP211" s="217"/>
      <c r="CE211" s="217"/>
      <c r="CF211" s="217"/>
      <c r="CS211" s="217"/>
      <c r="CT211" s="217"/>
      <c r="DE211" s="217"/>
      <c r="DF211" s="217"/>
      <c r="DO211" s="217"/>
      <c r="DP211" s="217"/>
      <c r="DW211" s="217"/>
      <c r="DX211" s="217"/>
      <c r="EC211" s="217"/>
      <c r="ED211" s="217"/>
      <c r="EF211" s="217"/>
      <c r="EG211" s="217"/>
      <c r="EH211" s="217"/>
      <c r="EI211" s="217"/>
    </row>
    <row r="212" spans="1:269" s="344" customFormat="1" ht="45" customHeight="1" x14ac:dyDescent="0.25">
      <c r="A212" s="347"/>
      <c r="B212" s="337">
        <v>10</v>
      </c>
      <c r="C212" s="1024"/>
      <c r="D212" s="333" t="s">
        <v>208</v>
      </c>
      <c r="E212" s="357" t="s">
        <v>726</v>
      </c>
      <c r="F212" s="67"/>
      <c r="G212" s="67"/>
      <c r="H212" s="67"/>
      <c r="I212" s="67"/>
      <c r="J212" s="67"/>
      <c r="K212" s="805"/>
      <c r="L212" s="67"/>
      <c r="M212" s="11"/>
      <c r="N212" s="12"/>
      <c r="O212" s="67"/>
      <c r="P212" s="67"/>
      <c r="Q212" s="67"/>
      <c r="R212" s="11"/>
      <c r="S212" s="12"/>
      <c r="T212" s="67"/>
      <c r="U212" s="67"/>
      <c r="V212" s="67"/>
      <c r="W212" s="67"/>
      <c r="X212" s="11"/>
      <c r="Y212" s="346"/>
      <c r="Z212" s="346"/>
      <c r="AA212" s="346"/>
      <c r="AB212" s="346"/>
      <c r="AC212" s="346"/>
      <c r="AD212" s="346"/>
      <c r="AE212" s="346"/>
      <c r="AF212" s="346"/>
      <c r="AG212" s="346"/>
      <c r="AH212" s="346"/>
      <c r="AI212" s="346"/>
      <c r="AJ212" s="346"/>
      <c r="AK212" s="346"/>
      <c r="AL212" s="346"/>
      <c r="AM212" s="346"/>
      <c r="AN212" s="346"/>
      <c r="AO212" s="346"/>
      <c r="AP212" s="346"/>
      <c r="AQ212" s="346"/>
      <c r="AR212" s="346"/>
      <c r="AS212" s="346"/>
      <c r="AT212" s="346"/>
      <c r="AU212" s="346"/>
      <c r="AV212" s="346"/>
      <c r="AW212" s="346"/>
      <c r="AX212" s="346"/>
      <c r="AY212" s="346"/>
      <c r="AZ212" s="346"/>
      <c r="BA212" s="346"/>
      <c r="BB212" s="346"/>
      <c r="BC212" s="346"/>
      <c r="BD212" s="346"/>
      <c r="BE212" s="346"/>
      <c r="BF212" s="346"/>
      <c r="BG212" s="346"/>
      <c r="BH212" s="346"/>
      <c r="BI212" s="346"/>
      <c r="BJ212" s="346"/>
      <c r="BK212" s="346"/>
      <c r="BO212" s="346"/>
      <c r="BP212" s="346"/>
      <c r="CE212" s="346"/>
      <c r="CF212" s="346"/>
      <c r="CS212" s="346"/>
      <c r="CT212" s="346"/>
      <c r="DE212" s="346"/>
      <c r="DF212" s="346"/>
      <c r="DO212" s="346"/>
      <c r="DP212" s="346"/>
      <c r="DW212" s="346"/>
      <c r="DX212" s="346"/>
      <c r="EC212" s="346"/>
      <c r="ED212" s="346"/>
      <c r="EF212" s="346"/>
      <c r="EG212" s="346"/>
      <c r="EH212" s="346"/>
      <c r="EI212" s="346"/>
    </row>
    <row r="213" spans="1:269" s="59" customFormat="1" ht="16.5" customHeight="1" x14ac:dyDescent="0.25">
      <c r="A213" s="39"/>
      <c r="B213" s="44">
        <v>11</v>
      </c>
      <c r="C213" s="971" t="s">
        <v>724</v>
      </c>
      <c r="D213" s="972"/>
      <c r="E213" s="972"/>
      <c r="F213" s="70"/>
      <c r="G213" s="70"/>
      <c r="H213" s="70"/>
      <c r="I213" s="70"/>
      <c r="J213" s="70"/>
      <c r="K213" s="806"/>
      <c r="L213" s="70"/>
      <c r="M213" s="77"/>
      <c r="N213" s="76"/>
      <c r="O213" s="70"/>
      <c r="P213" s="70"/>
      <c r="Q213" s="70"/>
      <c r="R213" s="77"/>
      <c r="S213" s="76"/>
      <c r="T213" s="70"/>
      <c r="U213" s="70"/>
      <c r="V213" s="70"/>
      <c r="W213" s="70"/>
      <c r="X213" s="77"/>
      <c r="Y213" s="121"/>
      <c r="Z213" s="14"/>
      <c r="AA213" s="14"/>
      <c r="AB213" s="14"/>
      <c r="AC213" s="217"/>
      <c r="AD213" s="217"/>
      <c r="AE213" s="14"/>
      <c r="AF213" s="14"/>
      <c r="AG213" s="14"/>
      <c r="AH213" s="14"/>
      <c r="AI213" s="14"/>
      <c r="AJ213" s="14"/>
      <c r="AK213" s="14"/>
      <c r="AL213" s="14"/>
      <c r="AM213" s="14"/>
      <c r="AN213" s="14"/>
      <c r="AO213" s="14"/>
      <c r="AP213" s="14"/>
      <c r="AQ213" s="14"/>
      <c r="AR213" s="14"/>
      <c r="AS213" s="14"/>
      <c r="AT213" s="14"/>
      <c r="AU213" s="14"/>
      <c r="AV213" s="14"/>
      <c r="AW213" s="217"/>
      <c r="AX213" s="217"/>
      <c r="AY213" s="14"/>
      <c r="AZ213" s="14"/>
      <c r="BA213" s="14"/>
      <c r="BB213" s="14"/>
      <c r="BC213" s="14"/>
      <c r="BD213" s="14"/>
      <c r="BE213" s="14"/>
      <c r="BF213" s="14"/>
      <c r="BG213" s="14"/>
      <c r="BH213" s="14"/>
      <c r="BI213" s="14"/>
      <c r="BJ213" s="14"/>
      <c r="BK213" s="14"/>
      <c r="BO213" s="217"/>
      <c r="BP213" s="217"/>
      <c r="CE213" s="217"/>
      <c r="CF213" s="217"/>
      <c r="CS213" s="217"/>
      <c r="CT213" s="217"/>
      <c r="DE213" s="217"/>
      <c r="DF213" s="217"/>
      <c r="DO213" s="217"/>
      <c r="DP213" s="217"/>
      <c r="DW213" s="217"/>
      <c r="DX213" s="217"/>
      <c r="EC213" s="217"/>
      <c r="ED213" s="217"/>
      <c r="EF213" s="217"/>
      <c r="EG213" s="217"/>
      <c r="EH213" s="217"/>
      <c r="EI213" s="217"/>
    </row>
    <row r="214" spans="1:269" s="58" customFormat="1" ht="15" customHeight="1" x14ac:dyDescent="0.25">
      <c r="A214" s="39"/>
      <c r="B214" s="14"/>
      <c r="C214" s="14"/>
      <c r="D214" s="14"/>
      <c r="E214" s="14"/>
      <c r="F214" s="14"/>
      <c r="G214" s="121"/>
      <c r="H214" s="121"/>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217"/>
      <c r="AH214" s="217"/>
      <c r="AI214" s="14"/>
      <c r="AJ214" s="14"/>
      <c r="AK214" s="14"/>
      <c r="AL214" s="14"/>
      <c r="AM214" s="14"/>
      <c r="AN214" s="14"/>
      <c r="AO214" s="14"/>
      <c r="AP214" s="14"/>
      <c r="AQ214" s="14"/>
      <c r="AR214" s="14"/>
      <c r="AS214" s="14"/>
      <c r="AT214" s="14"/>
      <c r="AU214" s="14"/>
      <c r="AV214" s="14"/>
      <c r="AW214" s="14"/>
      <c r="AX214" s="14"/>
      <c r="AY214" s="14"/>
      <c r="AZ214" s="14"/>
      <c r="BA214" s="217"/>
      <c r="BB214" s="217"/>
      <c r="BC214" s="14"/>
      <c r="BD214" s="14"/>
      <c r="BE214" s="14"/>
      <c r="BF214" s="14"/>
      <c r="BG214" s="14"/>
      <c r="BH214" s="14"/>
      <c r="BI214" s="14"/>
      <c r="BJ214" s="14"/>
      <c r="BK214" s="14"/>
      <c r="BL214" s="14"/>
      <c r="BM214" s="14"/>
      <c r="BN214" s="14"/>
      <c r="BO214" s="14"/>
      <c r="BP214" s="14"/>
      <c r="BQ214" s="14"/>
      <c r="BS214" s="217"/>
      <c r="BT214" s="217"/>
      <c r="CI214" s="217"/>
      <c r="CJ214" s="217"/>
      <c r="CW214" s="217"/>
      <c r="CX214" s="217"/>
      <c r="DI214" s="217"/>
      <c r="DJ214" s="217"/>
      <c r="DS214" s="217"/>
      <c r="DT214" s="217"/>
      <c r="EA214" s="217"/>
      <c r="EB214" s="217"/>
      <c r="EG214" s="217"/>
      <c r="EH214" s="217"/>
      <c r="EJ214" s="217"/>
      <c r="EK214" s="217"/>
      <c r="EL214" s="217"/>
      <c r="EM214" s="217"/>
      <c r="EW214" s="62"/>
    </row>
    <row r="215" spans="1:269" s="138" customFormat="1" ht="30" customHeight="1" x14ac:dyDescent="0.25">
      <c r="A215" s="133"/>
      <c r="B215" s="1002"/>
      <c r="C215" s="1003"/>
      <c r="D215" s="1003"/>
      <c r="E215" s="1003"/>
      <c r="F215" s="329" t="s">
        <v>7</v>
      </c>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c r="AE215" s="121"/>
      <c r="AF215" s="121"/>
      <c r="AG215" s="217"/>
      <c r="AH215" s="217"/>
      <c r="AI215" s="121"/>
      <c r="AJ215" s="121"/>
      <c r="AK215" s="121"/>
      <c r="AL215" s="121"/>
      <c r="AM215" s="121"/>
      <c r="AN215" s="121"/>
      <c r="AO215" s="121"/>
      <c r="AP215" s="121"/>
      <c r="AQ215" s="121"/>
      <c r="AR215" s="121"/>
      <c r="AS215" s="121"/>
      <c r="AT215" s="121"/>
      <c r="AU215" s="121"/>
      <c r="AV215" s="121"/>
      <c r="AW215" s="121"/>
      <c r="AX215" s="121"/>
      <c r="AY215" s="121"/>
      <c r="AZ215" s="121"/>
      <c r="BA215" s="217"/>
      <c r="BB215" s="217"/>
      <c r="BC215" s="121"/>
      <c r="BD215" s="121"/>
      <c r="BE215" s="121"/>
      <c r="BF215" s="121"/>
      <c r="BG215" s="121"/>
      <c r="BH215" s="121"/>
      <c r="BI215" s="121"/>
      <c r="BJ215" s="121"/>
      <c r="BK215" s="121"/>
      <c r="BL215" s="121"/>
      <c r="BM215" s="121"/>
      <c r="BN215" s="121"/>
      <c r="BO215" s="121"/>
      <c r="BP215" s="121"/>
      <c r="BQ215" s="121"/>
      <c r="BR215" s="58"/>
      <c r="BS215" s="217"/>
      <c r="BT215" s="217"/>
      <c r="BU215" s="58"/>
      <c r="BV215" s="58"/>
      <c r="BW215" s="58"/>
      <c r="BX215" s="58"/>
      <c r="BY215" s="58"/>
      <c r="BZ215" s="58"/>
      <c r="CA215" s="58"/>
      <c r="CB215" s="58"/>
      <c r="CC215" s="58"/>
      <c r="CD215" s="58"/>
      <c r="CE215" s="58"/>
      <c r="CF215" s="58"/>
      <c r="CG215" s="58"/>
      <c r="CH215" s="58"/>
      <c r="CI215" s="217"/>
      <c r="CJ215" s="217"/>
      <c r="CK215" s="58"/>
      <c r="CL215" s="58"/>
      <c r="CM215" s="58"/>
      <c r="CN215" s="58"/>
      <c r="CO215" s="58"/>
      <c r="CP215" s="58"/>
      <c r="CQ215" s="58"/>
      <c r="CR215" s="58"/>
      <c r="CS215" s="58"/>
      <c r="CT215" s="58"/>
      <c r="CU215" s="58"/>
      <c r="CV215" s="58"/>
      <c r="CW215" s="217"/>
      <c r="CX215" s="217"/>
      <c r="CY215" s="58"/>
      <c r="CZ215" s="58"/>
      <c r="DA215" s="58"/>
      <c r="DB215" s="58"/>
      <c r="DC215" s="58"/>
      <c r="DD215" s="58"/>
      <c r="DE215" s="58"/>
      <c r="DF215" s="58"/>
      <c r="DG215" s="58"/>
      <c r="DH215" s="58"/>
      <c r="DI215" s="217"/>
      <c r="DJ215" s="217"/>
      <c r="DK215" s="58"/>
      <c r="DL215" s="58"/>
      <c r="DM215" s="58"/>
      <c r="DN215" s="58"/>
      <c r="DO215" s="58"/>
      <c r="DP215" s="58"/>
      <c r="DQ215" s="58"/>
      <c r="DR215" s="58"/>
      <c r="DS215" s="217"/>
      <c r="DT215" s="217"/>
      <c r="DU215" s="58"/>
      <c r="DV215" s="58"/>
      <c r="DW215" s="58"/>
      <c r="DX215" s="58"/>
      <c r="DY215" s="58"/>
      <c r="DZ215" s="58"/>
      <c r="EA215" s="217"/>
      <c r="EB215" s="217"/>
      <c r="EC215" s="58"/>
      <c r="ED215" s="58"/>
      <c r="EE215" s="58"/>
      <c r="EF215" s="58"/>
      <c r="EG215" s="217"/>
      <c r="EH215" s="217"/>
      <c r="EI215" s="58"/>
      <c r="EJ215" s="217"/>
      <c r="EK215" s="217"/>
      <c r="EL215" s="217"/>
      <c r="EM215" s="217"/>
      <c r="EN215" s="58"/>
      <c r="EO215" s="58"/>
      <c r="EP215" s="58"/>
      <c r="EQ215" s="58"/>
      <c r="ER215" s="58"/>
      <c r="ES215" s="58"/>
      <c r="ET215" s="58"/>
      <c r="EU215" s="58"/>
      <c r="EV215" s="58"/>
      <c r="EW215" s="58"/>
      <c r="EX215" s="58"/>
      <c r="EY215" s="58"/>
      <c r="EZ215" s="58"/>
      <c r="FA215" s="58"/>
      <c r="FB215" s="58"/>
      <c r="FC215" s="58"/>
      <c r="FD215" s="58"/>
      <c r="FE215" s="58"/>
      <c r="FF215" s="58"/>
      <c r="FG215" s="58"/>
      <c r="FH215" s="58"/>
      <c r="FI215" s="58"/>
      <c r="FJ215" s="58"/>
      <c r="FK215" s="58"/>
      <c r="FL215" s="58"/>
      <c r="FM215" s="58"/>
      <c r="FN215" s="58"/>
      <c r="FO215" s="58"/>
      <c r="FP215" s="58"/>
      <c r="FQ215" s="58"/>
      <c r="FR215" s="58"/>
      <c r="FS215" s="58"/>
      <c r="FT215" s="58"/>
      <c r="FU215" s="58"/>
      <c r="FV215" s="58"/>
      <c r="FW215" s="58"/>
      <c r="FX215" s="58"/>
      <c r="FY215" s="58"/>
      <c r="FZ215" s="58"/>
      <c r="GA215" s="58"/>
      <c r="GB215" s="58"/>
      <c r="GC215" s="58"/>
      <c r="GD215" s="58"/>
      <c r="GE215" s="58"/>
      <c r="GF215" s="58"/>
      <c r="GG215" s="58"/>
      <c r="GH215" s="58"/>
      <c r="GI215" s="58"/>
      <c r="GJ215" s="58"/>
      <c r="GK215" s="58"/>
      <c r="GL215" s="58"/>
      <c r="GM215" s="58"/>
      <c r="GN215" s="58"/>
      <c r="GO215" s="58"/>
      <c r="GP215" s="58"/>
      <c r="GQ215" s="58"/>
      <c r="GR215" s="58"/>
      <c r="GS215" s="58"/>
      <c r="GT215" s="58"/>
      <c r="GU215" s="58"/>
      <c r="GV215" s="58"/>
      <c r="GW215" s="58"/>
      <c r="GX215" s="58"/>
      <c r="GY215" s="58"/>
      <c r="GZ215" s="58"/>
      <c r="HA215" s="58"/>
      <c r="HB215" s="58"/>
      <c r="HC215" s="58"/>
      <c r="HD215" s="58"/>
      <c r="HE215" s="58"/>
      <c r="HF215" s="58"/>
      <c r="HG215" s="58"/>
      <c r="HH215" s="58"/>
      <c r="HI215" s="58"/>
      <c r="HJ215" s="58"/>
      <c r="HK215" s="58"/>
      <c r="HL215" s="58"/>
      <c r="HM215" s="58"/>
      <c r="HN215" s="58"/>
      <c r="HO215" s="58"/>
      <c r="HP215" s="58"/>
      <c r="HQ215" s="58"/>
      <c r="HR215" s="58"/>
      <c r="HS215" s="58"/>
      <c r="HT215" s="58"/>
      <c r="HU215" s="58"/>
      <c r="HV215" s="58"/>
      <c r="HW215" s="58"/>
      <c r="HX215" s="58"/>
      <c r="HY215" s="58"/>
      <c r="HZ215" s="58"/>
      <c r="IA215" s="58"/>
      <c r="IB215" s="58"/>
      <c r="IC215" s="58"/>
      <c r="ID215" s="58"/>
      <c r="IE215" s="58"/>
      <c r="IF215" s="58"/>
      <c r="IG215" s="58"/>
      <c r="IH215" s="58"/>
      <c r="II215" s="58"/>
      <c r="IJ215" s="58"/>
      <c r="IK215" s="58"/>
      <c r="IL215" s="58"/>
      <c r="IM215" s="58"/>
      <c r="IN215" s="58"/>
      <c r="IO215" s="58"/>
      <c r="IP215" s="58"/>
      <c r="IQ215" s="58"/>
      <c r="IR215" s="58"/>
      <c r="IS215" s="58"/>
      <c r="IT215" s="58"/>
      <c r="IU215" s="58"/>
      <c r="IV215" s="58"/>
      <c r="IW215" s="58"/>
      <c r="IX215" s="58"/>
      <c r="IY215" s="58"/>
      <c r="IZ215" s="58"/>
      <c r="JA215" s="58"/>
      <c r="JB215" s="58"/>
      <c r="JC215" s="58"/>
      <c r="JD215" s="58"/>
      <c r="JE215" s="58"/>
      <c r="JF215" s="58"/>
      <c r="JG215" s="58"/>
      <c r="JH215" s="58"/>
      <c r="JI215" s="62"/>
    </row>
    <row r="216" spans="1:269" s="138" customFormat="1" ht="15" customHeight="1" x14ac:dyDescent="0.25">
      <c r="A216" s="133"/>
      <c r="B216" s="10" t="s">
        <v>269</v>
      </c>
      <c r="C216" s="10"/>
      <c r="D216" s="10"/>
      <c r="E216" s="10"/>
      <c r="F216" s="800">
        <f>F217+F221+F225</f>
        <v>0</v>
      </c>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217"/>
      <c r="AH216" s="217"/>
      <c r="AI216" s="121"/>
      <c r="AJ216" s="121"/>
      <c r="AK216" s="121"/>
      <c r="AL216" s="121"/>
      <c r="AM216" s="121"/>
      <c r="AN216" s="121"/>
      <c r="AO216" s="121"/>
      <c r="AP216" s="121"/>
      <c r="AQ216" s="121"/>
      <c r="AR216" s="121"/>
      <c r="AS216" s="121"/>
      <c r="AT216" s="121"/>
      <c r="AU216" s="121"/>
      <c r="AV216" s="121"/>
      <c r="AW216" s="121"/>
      <c r="AX216" s="121"/>
      <c r="AY216" s="121"/>
      <c r="AZ216" s="121"/>
      <c r="BA216" s="217"/>
      <c r="BB216" s="217"/>
      <c r="BC216" s="121"/>
      <c r="BD216" s="121"/>
      <c r="BE216" s="121"/>
      <c r="BF216" s="121"/>
      <c r="BG216" s="121"/>
      <c r="BH216" s="121"/>
      <c r="BI216" s="121"/>
      <c r="BJ216" s="121"/>
      <c r="BK216" s="121"/>
      <c r="BL216" s="121"/>
      <c r="BM216" s="121"/>
      <c r="BN216" s="121"/>
      <c r="BO216" s="121"/>
      <c r="BP216" s="121"/>
      <c r="BQ216" s="121"/>
      <c r="BR216" s="58"/>
      <c r="BS216" s="217"/>
      <c r="BT216" s="217"/>
      <c r="BU216" s="58"/>
      <c r="BV216" s="58"/>
      <c r="BW216" s="58"/>
      <c r="BX216" s="58"/>
      <c r="BY216" s="58"/>
      <c r="BZ216" s="58"/>
      <c r="CA216" s="58"/>
      <c r="CB216" s="58"/>
      <c r="CC216" s="58"/>
      <c r="CD216" s="58"/>
      <c r="CE216" s="58"/>
      <c r="CF216" s="58"/>
      <c r="CG216" s="58"/>
      <c r="CH216" s="58"/>
      <c r="CI216" s="217"/>
      <c r="CJ216" s="217"/>
      <c r="CK216" s="58"/>
      <c r="CL216" s="58"/>
      <c r="CM216" s="58"/>
      <c r="CN216" s="58"/>
      <c r="CO216" s="58"/>
      <c r="CP216" s="58"/>
      <c r="CQ216" s="58"/>
      <c r="CR216" s="58"/>
      <c r="CS216" s="58"/>
      <c r="CT216" s="58"/>
      <c r="CU216" s="58"/>
      <c r="CV216" s="58"/>
      <c r="CW216" s="217"/>
      <c r="CX216" s="217"/>
      <c r="CY216" s="58"/>
      <c r="CZ216" s="58"/>
      <c r="DA216" s="58"/>
      <c r="DB216" s="58"/>
      <c r="DC216" s="58"/>
      <c r="DD216" s="58"/>
      <c r="DE216" s="58"/>
      <c r="DF216" s="58"/>
      <c r="DG216" s="58"/>
      <c r="DH216" s="58"/>
      <c r="DI216" s="217"/>
      <c r="DJ216" s="217"/>
      <c r="DK216" s="58"/>
      <c r="DL216" s="58"/>
      <c r="DM216" s="58"/>
      <c r="DN216" s="58"/>
      <c r="DO216" s="58"/>
      <c r="DP216" s="58"/>
      <c r="DQ216" s="58"/>
      <c r="DR216" s="58"/>
      <c r="DS216" s="217"/>
      <c r="DT216" s="217"/>
      <c r="DU216" s="58"/>
      <c r="DV216" s="58"/>
      <c r="DW216" s="58"/>
      <c r="DX216" s="58"/>
      <c r="DY216" s="58"/>
      <c r="DZ216" s="58"/>
      <c r="EA216" s="217"/>
      <c r="EB216" s="217"/>
      <c r="EC216" s="58"/>
      <c r="ED216" s="58"/>
      <c r="EE216" s="58"/>
      <c r="EF216" s="58"/>
      <c r="EG216" s="217"/>
      <c r="EH216" s="217"/>
      <c r="EI216" s="58"/>
      <c r="EJ216" s="217"/>
      <c r="EK216" s="217"/>
      <c r="EL216" s="217"/>
      <c r="EM216" s="217"/>
      <c r="EN216" s="58"/>
      <c r="EO216" s="58"/>
      <c r="EP216" s="58"/>
      <c r="EQ216" s="58"/>
      <c r="ER216" s="58"/>
      <c r="ES216" s="58"/>
      <c r="ET216" s="58"/>
      <c r="EU216" s="58"/>
      <c r="EV216" s="58"/>
      <c r="EW216" s="58"/>
      <c r="EX216" s="58"/>
      <c r="EY216" s="58"/>
      <c r="EZ216" s="58"/>
      <c r="FA216" s="58"/>
      <c r="FB216" s="58"/>
      <c r="FC216" s="58"/>
      <c r="FD216" s="58"/>
      <c r="FE216" s="58"/>
      <c r="FF216" s="58"/>
      <c r="FG216" s="58"/>
      <c r="FH216" s="58"/>
      <c r="FI216" s="58"/>
      <c r="FJ216" s="58"/>
      <c r="FK216" s="58"/>
      <c r="FL216" s="58"/>
      <c r="FM216" s="58"/>
      <c r="FN216" s="58"/>
      <c r="FO216" s="58"/>
      <c r="FP216" s="58"/>
      <c r="FQ216" s="58"/>
      <c r="FR216" s="58"/>
      <c r="FS216" s="58"/>
      <c r="FT216" s="58"/>
      <c r="FU216" s="58"/>
      <c r="FV216" s="58"/>
      <c r="FW216" s="58"/>
      <c r="FX216" s="58"/>
      <c r="FY216" s="58"/>
      <c r="FZ216" s="58"/>
      <c r="GA216" s="58"/>
      <c r="GB216" s="58"/>
      <c r="GC216" s="58"/>
      <c r="GD216" s="58"/>
      <c r="GE216" s="58"/>
      <c r="GF216" s="58"/>
      <c r="GG216" s="58"/>
      <c r="GH216" s="58"/>
      <c r="GI216" s="58"/>
      <c r="GJ216" s="58"/>
      <c r="GK216" s="58"/>
      <c r="GL216" s="58"/>
      <c r="GM216" s="58"/>
      <c r="GN216" s="58"/>
      <c r="GO216" s="58"/>
      <c r="GP216" s="58"/>
      <c r="GQ216" s="58"/>
      <c r="GR216" s="58"/>
      <c r="GS216" s="58"/>
      <c r="GT216" s="58"/>
      <c r="GU216" s="58"/>
      <c r="GV216" s="58"/>
      <c r="GW216" s="58"/>
      <c r="GX216" s="58"/>
      <c r="GY216" s="58"/>
      <c r="GZ216" s="58"/>
      <c r="HA216" s="58"/>
      <c r="HB216" s="58"/>
      <c r="HC216" s="58"/>
      <c r="HD216" s="58"/>
      <c r="HE216" s="58"/>
      <c r="HF216" s="58"/>
      <c r="HG216" s="58"/>
      <c r="HH216" s="58"/>
      <c r="HI216" s="58"/>
      <c r="HJ216" s="58"/>
      <c r="HK216" s="58"/>
      <c r="HL216" s="58"/>
      <c r="HM216" s="58"/>
      <c r="HN216" s="58"/>
      <c r="HO216" s="58"/>
      <c r="HP216" s="58"/>
      <c r="HQ216" s="58"/>
      <c r="HR216" s="58"/>
      <c r="HS216" s="58"/>
      <c r="HT216" s="58"/>
      <c r="HU216" s="58"/>
      <c r="HV216" s="58"/>
      <c r="HW216" s="58"/>
      <c r="HX216" s="58"/>
      <c r="HY216" s="58"/>
      <c r="HZ216" s="58"/>
      <c r="IA216" s="58"/>
      <c r="IB216" s="58"/>
      <c r="IC216" s="58"/>
      <c r="ID216" s="58"/>
      <c r="IE216" s="58"/>
      <c r="IF216" s="58"/>
      <c r="IG216" s="58"/>
      <c r="IH216" s="58"/>
      <c r="II216" s="58"/>
      <c r="IJ216" s="58"/>
      <c r="IK216" s="58"/>
      <c r="IL216" s="58"/>
      <c r="IM216" s="58"/>
      <c r="IN216" s="58"/>
      <c r="IO216" s="58"/>
      <c r="IP216" s="58"/>
      <c r="IQ216" s="58"/>
      <c r="IR216" s="58"/>
      <c r="IS216" s="58"/>
      <c r="IT216" s="58"/>
      <c r="IU216" s="58"/>
      <c r="IV216" s="58"/>
      <c r="IW216" s="58"/>
      <c r="IX216" s="58"/>
      <c r="IY216" s="58"/>
      <c r="IZ216" s="58"/>
      <c r="JA216" s="58"/>
      <c r="JB216" s="58"/>
      <c r="JC216" s="58"/>
      <c r="JD216" s="58"/>
      <c r="JE216" s="58"/>
      <c r="JF216" s="58"/>
      <c r="JG216" s="58"/>
      <c r="JH216" s="58"/>
      <c r="JI216" s="62"/>
    </row>
    <row r="217" spans="1:269" s="138" customFormat="1" ht="15" customHeight="1" x14ac:dyDescent="0.25">
      <c r="A217" s="133"/>
      <c r="B217" s="300" t="s">
        <v>234</v>
      </c>
      <c r="C217" s="163"/>
      <c r="D217" s="163"/>
      <c r="E217" s="164"/>
      <c r="F217" s="802">
        <f>MAX(F218:F220)</f>
        <v>0</v>
      </c>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217"/>
      <c r="AH217" s="217"/>
      <c r="AI217" s="121"/>
      <c r="AJ217" s="121"/>
      <c r="AK217" s="121"/>
      <c r="AL217" s="121"/>
      <c r="AM217" s="121"/>
      <c r="AN217" s="121"/>
      <c r="AO217" s="121"/>
      <c r="AP217" s="121"/>
      <c r="AQ217" s="121"/>
      <c r="AR217" s="121"/>
      <c r="AS217" s="121"/>
      <c r="AT217" s="121"/>
      <c r="AU217" s="121"/>
      <c r="AV217" s="121"/>
      <c r="AW217" s="121"/>
      <c r="AX217" s="121"/>
      <c r="AY217" s="121"/>
      <c r="AZ217" s="121"/>
      <c r="BA217" s="217"/>
      <c r="BB217" s="217"/>
      <c r="BC217" s="121"/>
      <c r="BD217" s="121"/>
      <c r="BE217" s="121"/>
      <c r="BF217" s="121"/>
      <c r="BG217" s="121"/>
      <c r="BH217" s="121"/>
      <c r="BI217" s="121"/>
      <c r="BJ217" s="121"/>
      <c r="BK217" s="121"/>
      <c r="BL217" s="121"/>
      <c r="BM217" s="121"/>
      <c r="BN217" s="121"/>
      <c r="BO217" s="121"/>
      <c r="BP217" s="121"/>
      <c r="BQ217" s="121"/>
      <c r="BR217" s="58"/>
      <c r="BS217" s="217"/>
      <c r="BT217" s="217"/>
      <c r="BU217" s="58"/>
      <c r="BV217" s="58"/>
      <c r="BW217" s="58"/>
      <c r="BX217" s="58"/>
      <c r="BY217" s="58"/>
      <c r="BZ217" s="58"/>
      <c r="CA217" s="58"/>
      <c r="CB217" s="58"/>
      <c r="CC217" s="58"/>
      <c r="CD217" s="58"/>
      <c r="CE217" s="58"/>
      <c r="CF217" s="58"/>
      <c r="CG217" s="58"/>
      <c r="CH217" s="58"/>
      <c r="CI217" s="217"/>
      <c r="CJ217" s="217"/>
      <c r="CK217" s="58"/>
      <c r="CL217" s="58"/>
      <c r="CM217" s="58"/>
      <c r="CN217" s="58"/>
      <c r="CO217" s="58"/>
      <c r="CP217" s="58"/>
      <c r="CQ217" s="58"/>
      <c r="CR217" s="58"/>
      <c r="CS217" s="58"/>
      <c r="CT217" s="58"/>
      <c r="CU217" s="58"/>
      <c r="CV217" s="58"/>
      <c r="CW217" s="217"/>
      <c r="CX217" s="217"/>
      <c r="CY217" s="58"/>
      <c r="CZ217" s="58"/>
      <c r="DA217" s="58"/>
      <c r="DB217" s="58"/>
      <c r="DC217" s="58"/>
      <c r="DD217" s="58"/>
      <c r="DE217" s="58"/>
      <c r="DF217" s="58"/>
      <c r="DG217" s="58"/>
      <c r="DH217" s="58"/>
      <c r="DI217" s="217"/>
      <c r="DJ217" s="217"/>
      <c r="DK217" s="58"/>
      <c r="DL217" s="58"/>
      <c r="DM217" s="58"/>
      <c r="DN217" s="58"/>
      <c r="DO217" s="58"/>
      <c r="DP217" s="58"/>
      <c r="DQ217" s="58"/>
      <c r="DR217" s="58"/>
      <c r="DS217" s="217"/>
      <c r="DT217" s="217"/>
      <c r="DU217" s="58"/>
      <c r="DV217" s="58"/>
      <c r="DW217" s="58"/>
      <c r="DX217" s="58"/>
      <c r="DY217" s="58"/>
      <c r="DZ217" s="58"/>
      <c r="EA217" s="217"/>
      <c r="EB217" s="217"/>
      <c r="EC217" s="58"/>
      <c r="ED217" s="58"/>
      <c r="EE217" s="58"/>
      <c r="EF217" s="58"/>
      <c r="EG217" s="217"/>
      <c r="EH217" s="217"/>
      <c r="EI217" s="58"/>
      <c r="EJ217" s="217"/>
      <c r="EK217" s="217"/>
      <c r="EL217" s="217"/>
      <c r="EM217" s="217"/>
      <c r="EN217" s="58"/>
      <c r="EO217" s="58"/>
      <c r="EP217" s="58"/>
      <c r="EQ217" s="58"/>
      <c r="ER217" s="58"/>
      <c r="ES217" s="58"/>
      <c r="ET217" s="58"/>
      <c r="EU217" s="58"/>
      <c r="EV217" s="58"/>
      <c r="EW217" s="58"/>
      <c r="EX217" s="58"/>
      <c r="EY217" s="58"/>
      <c r="EZ217" s="58"/>
      <c r="FA217" s="58"/>
      <c r="FB217" s="58"/>
      <c r="FC217" s="58"/>
      <c r="FD217" s="58"/>
      <c r="FE217" s="58"/>
      <c r="FF217" s="58"/>
      <c r="FG217" s="58"/>
      <c r="FH217" s="58"/>
      <c r="FI217" s="58"/>
      <c r="FJ217" s="58"/>
      <c r="FK217" s="58"/>
      <c r="FL217" s="58"/>
      <c r="FM217" s="58"/>
      <c r="FN217" s="58"/>
      <c r="FO217" s="58"/>
      <c r="FP217" s="58"/>
      <c r="FQ217" s="58"/>
      <c r="FR217" s="58"/>
      <c r="FS217" s="58"/>
      <c r="FT217" s="58"/>
      <c r="FU217" s="58"/>
      <c r="FV217" s="58"/>
      <c r="FW217" s="58"/>
      <c r="FX217" s="58"/>
      <c r="FY217" s="58"/>
      <c r="FZ217" s="58"/>
      <c r="GA217" s="58"/>
      <c r="GB217" s="58"/>
      <c r="GC217" s="58"/>
      <c r="GD217" s="58"/>
      <c r="GE217" s="58"/>
      <c r="GF217" s="58"/>
      <c r="GG217" s="58"/>
      <c r="GH217" s="58"/>
      <c r="GI217" s="58"/>
      <c r="GJ217" s="58"/>
      <c r="GK217" s="58"/>
      <c r="GL217" s="58"/>
      <c r="GM217" s="58"/>
      <c r="GN217" s="58"/>
      <c r="GO217" s="58"/>
      <c r="GP217" s="58"/>
      <c r="GQ217" s="58"/>
      <c r="GR217" s="58"/>
      <c r="GS217" s="58"/>
      <c r="GT217" s="58"/>
      <c r="GU217" s="58"/>
      <c r="GV217" s="58"/>
      <c r="GW217" s="58"/>
      <c r="GX217" s="58"/>
      <c r="GY217" s="58"/>
      <c r="GZ217" s="58"/>
      <c r="HA217" s="58"/>
      <c r="HB217" s="58"/>
      <c r="HC217" s="58"/>
      <c r="HD217" s="58"/>
      <c r="HE217" s="58"/>
      <c r="HF217" s="58"/>
      <c r="HG217" s="58"/>
      <c r="HH217" s="58"/>
      <c r="HI217" s="58"/>
      <c r="HJ217" s="58"/>
      <c r="HK217" s="58"/>
      <c r="HL217" s="58"/>
      <c r="HM217" s="58"/>
      <c r="HN217" s="58"/>
      <c r="HO217" s="58"/>
      <c r="HP217" s="58"/>
      <c r="HQ217" s="58"/>
      <c r="HR217" s="58"/>
      <c r="HS217" s="58"/>
      <c r="HT217" s="58"/>
      <c r="HU217" s="58"/>
      <c r="HV217" s="58"/>
      <c r="HW217" s="58"/>
      <c r="HX217" s="58"/>
      <c r="HY217" s="58"/>
      <c r="HZ217" s="58"/>
      <c r="IA217" s="58"/>
      <c r="IB217" s="58"/>
      <c r="IC217" s="58"/>
      <c r="ID217" s="58"/>
      <c r="IE217" s="58"/>
      <c r="IF217" s="58"/>
      <c r="IG217" s="58"/>
      <c r="IH217" s="58"/>
      <c r="II217" s="58"/>
      <c r="IJ217" s="58"/>
      <c r="IK217" s="58"/>
      <c r="IL217" s="58"/>
      <c r="IM217" s="58"/>
      <c r="IN217" s="58"/>
      <c r="IO217" s="58"/>
      <c r="IP217" s="58"/>
      <c r="IQ217" s="58"/>
      <c r="IR217" s="58"/>
      <c r="IS217" s="58"/>
      <c r="IT217" s="58"/>
      <c r="IU217" s="58"/>
      <c r="IV217" s="58"/>
      <c r="IW217" s="58"/>
      <c r="IX217" s="58"/>
      <c r="IY217" s="58"/>
      <c r="IZ217" s="58"/>
      <c r="JA217" s="58"/>
      <c r="JB217" s="58"/>
      <c r="JC217" s="58"/>
      <c r="JD217" s="58"/>
      <c r="JE217" s="58"/>
      <c r="JF217" s="58"/>
      <c r="JG217" s="58"/>
      <c r="JH217" s="58"/>
      <c r="JI217" s="62"/>
    </row>
    <row r="218" spans="1:269" s="138" customFormat="1" ht="15" customHeight="1" x14ac:dyDescent="0.25">
      <c r="A218" s="133"/>
      <c r="B218" s="159" t="s">
        <v>236</v>
      </c>
      <c r="C218" s="82"/>
      <c r="D218" s="82"/>
      <c r="E218" s="83"/>
      <c r="F218" s="30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E218" s="121"/>
      <c r="AF218" s="121"/>
      <c r="AG218" s="217"/>
      <c r="AH218" s="217"/>
      <c r="AI218" s="121"/>
      <c r="AJ218" s="121"/>
      <c r="AK218" s="121"/>
      <c r="AL218" s="121"/>
      <c r="AM218" s="121"/>
      <c r="AN218" s="121"/>
      <c r="AO218" s="121"/>
      <c r="AP218" s="121"/>
      <c r="AQ218" s="121"/>
      <c r="AR218" s="121"/>
      <c r="AS218" s="121"/>
      <c r="AT218" s="121"/>
      <c r="AU218" s="121"/>
      <c r="AV218" s="121"/>
      <c r="AW218" s="121"/>
      <c r="AX218" s="121"/>
      <c r="AY218" s="121"/>
      <c r="AZ218" s="121"/>
      <c r="BA218" s="217"/>
      <c r="BB218" s="217"/>
      <c r="BC218" s="121"/>
      <c r="BD218" s="121"/>
      <c r="BE218" s="121"/>
      <c r="BF218" s="121"/>
      <c r="BG218" s="121"/>
      <c r="BH218" s="121"/>
      <c r="BI218" s="121"/>
      <c r="BJ218" s="121"/>
      <c r="BK218" s="121"/>
      <c r="BL218" s="121"/>
      <c r="BM218" s="121"/>
      <c r="BN218" s="121"/>
      <c r="BO218" s="121"/>
      <c r="BP218" s="121"/>
      <c r="BQ218" s="121"/>
      <c r="BR218" s="58"/>
      <c r="BS218" s="217"/>
      <c r="BT218" s="217"/>
      <c r="BU218" s="58"/>
      <c r="BV218" s="58"/>
      <c r="BW218" s="58"/>
      <c r="BX218" s="58"/>
      <c r="BY218" s="58"/>
      <c r="BZ218" s="58"/>
      <c r="CA218" s="58"/>
      <c r="CB218" s="58"/>
      <c r="CC218" s="58"/>
      <c r="CD218" s="58"/>
      <c r="CE218" s="58"/>
      <c r="CF218" s="58"/>
      <c r="CG218" s="58"/>
      <c r="CH218" s="58"/>
      <c r="CI218" s="217"/>
      <c r="CJ218" s="217"/>
      <c r="CK218" s="58"/>
      <c r="CL218" s="58"/>
      <c r="CM218" s="58"/>
      <c r="CN218" s="58"/>
      <c r="CO218" s="58"/>
      <c r="CP218" s="58"/>
      <c r="CQ218" s="58"/>
      <c r="CR218" s="58"/>
      <c r="CS218" s="58"/>
      <c r="CT218" s="58"/>
      <c r="CU218" s="58"/>
      <c r="CV218" s="58"/>
      <c r="CW218" s="217"/>
      <c r="CX218" s="217"/>
      <c r="CY218" s="58"/>
      <c r="CZ218" s="58"/>
      <c r="DA218" s="58"/>
      <c r="DB218" s="58"/>
      <c r="DC218" s="58"/>
      <c r="DD218" s="58"/>
      <c r="DE218" s="58"/>
      <c r="DF218" s="58"/>
      <c r="DG218" s="58"/>
      <c r="DH218" s="58"/>
      <c r="DI218" s="217"/>
      <c r="DJ218" s="217"/>
      <c r="DK218" s="58"/>
      <c r="DL218" s="58"/>
      <c r="DM218" s="58"/>
      <c r="DN218" s="58"/>
      <c r="DO218" s="58"/>
      <c r="DP218" s="58"/>
      <c r="DQ218" s="58"/>
      <c r="DR218" s="58"/>
      <c r="DS218" s="217"/>
      <c r="DT218" s="217"/>
      <c r="DU218" s="58"/>
      <c r="DV218" s="58"/>
      <c r="DW218" s="58"/>
      <c r="DX218" s="58"/>
      <c r="DY218" s="58"/>
      <c r="DZ218" s="58"/>
      <c r="EA218" s="217"/>
      <c r="EB218" s="217"/>
      <c r="EC218" s="58"/>
      <c r="ED218" s="58"/>
      <c r="EE218" s="58"/>
      <c r="EF218" s="58"/>
      <c r="EG218" s="217"/>
      <c r="EH218" s="217"/>
      <c r="EI218" s="58"/>
      <c r="EJ218" s="217"/>
      <c r="EK218" s="217"/>
      <c r="EL218" s="217"/>
      <c r="EM218" s="217"/>
      <c r="EN218" s="58"/>
      <c r="EO218" s="58"/>
      <c r="EP218" s="58"/>
      <c r="EQ218" s="58"/>
      <c r="ER218" s="58"/>
      <c r="ES218" s="58"/>
      <c r="ET218" s="58"/>
      <c r="EU218" s="58"/>
      <c r="EV218" s="58"/>
      <c r="EW218" s="58"/>
      <c r="EX218" s="58"/>
      <c r="EY218" s="58"/>
      <c r="EZ218" s="58"/>
      <c r="FA218" s="58"/>
      <c r="FB218" s="58"/>
      <c r="FC218" s="58"/>
      <c r="FD218" s="58"/>
      <c r="FE218" s="58"/>
      <c r="FF218" s="58"/>
      <c r="FG218" s="58"/>
      <c r="FH218" s="58"/>
      <c r="FI218" s="58"/>
      <c r="FJ218" s="58"/>
      <c r="FK218" s="58"/>
      <c r="FL218" s="58"/>
      <c r="FM218" s="58"/>
      <c r="FN218" s="58"/>
      <c r="FO218" s="58"/>
      <c r="FP218" s="58"/>
      <c r="FQ218" s="58"/>
      <c r="FR218" s="58"/>
      <c r="FS218" s="58"/>
      <c r="FT218" s="58"/>
      <c r="FU218" s="58"/>
      <c r="FV218" s="58"/>
      <c r="FW218" s="58"/>
      <c r="FX218" s="58"/>
      <c r="FY218" s="58"/>
      <c r="FZ218" s="58"/>
      <c r="GA218" s="58"/>
      <c r="GB218" s="58"/>
      <c r="GC218" s="58"/>
      <c r="GD218" s="58"/>
      <c r="GE218" s="58"/>
      <c r="GF218" s="58"/>
      <c r="GG218" s="58"/>
      <c r="GH218" s="58"/>
      <c r="GI218" s="58"/>
      <c r="GJ218" s="58"/>
      <c r="GK218" s="58"/>
      <c r="GL218" s="58"/>
      <c r="GM218" s="58"/>
      <c r="GN218" s="58"/>
      <c r="GO218" s="58"/>
      <c r="GP218" s="58"/>
      <c r="GQ218" s="58"/>
      <c r="GR218" s="58"/>
      <c r="GS218" s="58"/>
      <c r="GT218" s="58"/>
      <c r="GU218" s="58"/>
      <c r="GV218" s="58"/>
      <c r="GW218" s="58"/>
      <c r="GX218" s="58"/>
      <c r="GY218" s="58"/>
      <c r="GZ218" s="58"/>
      <c r="HA218" s="58"/>
      <c r="HB218" s="58"/>
      <c r="HC218" s="58"/>
      <c r="HD218" s="58"/>
      <c r="HE218" s="58"/>
      <c r="HF218" s="58"/>
      <c r="HG218" s="58"/>
      <c r="HH218" s="58"/>
      <c r="HI218" s="58"/>
      <c r="HJ218" s="58"/>
      <c r="HK218" s="58"/>
      <c r="HL218" s="58"/>
      <c r="HM218" s="58"/>
      <c r="HN218" s="58"/>
      <c r="HO218" s="58"/>
      <c r="HP218" s="58"/>
      <c r="HQ218" s="58"/>
      <c r="HR218" s="58"/>
      <c r="HS218" s="58"/>
      <c r="HT218" s="58"/>
      <c r="HU218" s="58"/>
      <c r="HV218" s="58"/>
      <c r="HW218" s="58"/>
      <c r="HX218" s="58"/>
      <c r="HY218" s="58"/>
      <c r="HZ218" s="58"/>
      <c r="IA218" s="58"/>
      <c r="IB218" s="58"/>
      <c r="IC218" s="58"/>
      <c r="ID218" s="58"/>
      <c r="IE218" s="58"/>
      <c r="IF218" s="58"/>
      <c r="IG218" s="58"/>
      <c r="IH218" s="58"/>
      <c r="II218" s="58"/>
      <c r="IJ218" s="58"/>
      <c r="IK218" s="58"/>
      <c r="IL218" s="58"/>
      <c r="IM218" s="58"/>
      <c r="IN218" s="58"/>
      <c r="IO218" s="58"/>
      <c r="IP218" s="58"/>
      <c r="IQ218" s="58"/>
      <c r="IR218" s="58"/>
      <c r="IS218" s="58"/>
      <c r="IT218" s="58"/>
      <c r="IU218" s="58"/>
      <c r="IV218" s="58"/>
      <c r="IW218" s="58"/>
      <c r="IX218" s="58"/>
      <c r="IY218" s="58"/>
      <c r="IZ218" s="58"/>
      <c r="JA218" s="58"/>
      <c r="JB218" s="58"/>
      <c r="JC218" s="58"/>
      <c r="JD218" s="58"/>
      <c r="JE218" s="58"/>
      <c r="JF218" s="58"/>
      <c r="JG218" s="58"/>
      <c r="JH218" s="58"/>
      <c r="JI218" s="62"/>
    </row>
    <row r="219" spans="1:269" s="138" customFormat="1" ht="15" customHeight="1" x14ac:dyDescent="0.25">
      <c r="A219" s="133"/>
      <c r="B219" s="159" t="s">
        <v>237</v>
      </c>
      <c r="C219" s="82"/>
      <c r="D219" s="82"/>
      <c r="E219" s="83"/>
      <c r="F219" s="30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E219" s="121"/>
      <c r="AF219" s="121"/>
      <c r="AG219" s="217"/>
      <c r="AH219" s="217"/>
      <c r="AI219" s="121"/>
      <c r="AJ219" s="121"/>
      <c r="AK219" s="121"/>
      <c r="AL219" s="121"/>
      <c r="AM219" s="121"/>
      <c r="AN219" s="121"/>
      <c r="AO219" s="121"/>
      <c r="AP219" s="121"/>
      <c r="AQ219" s="121"/>
      <c r="AR219" s="121"/>
      <c r="AS219" s="121"/>
      <c r="AT219" s="121"/>
      <c r="AU219" s="121"/>
      <c r="AV219" s="121"/>
      <c r="AW219" s="121"/>
      <c r="AX219" s="121"/>
      <c r="AY219" s="121"/>
      <c r="AZ219" s="121"/>
      <c r="BA219" s="217"/>
      <c r="BB219" s="217"/>
      <c r="BC219" s="121"/>
      <c r="BD219" s="121"/>
      <c r="BE219" s="121"/>
      <c r="BF219" s="121"/>
      <c r="BG219" s="121"/>
      <c r="BH219" s="121"/>
      <c r="BI219" s="121"/>
      <c r="BJ219" s="121"/>
      <c r="BK219" s="121"/>
      <c r="BL219" s="121"/>
      <c r="BM219" s="121"/>
      <c r="BN219" s="121"/>
      <c r="BO219" s="121"/>
      <c r="BP219" s="121"/>
      <c r="BQ219" s="121"/>
      <c r="BR219" s="58"/>
      <c r="BS219" s="217"/>
      <c r="BT219" s="217"/>
      <c r="BU219" s="58"/>
      <c r="BV219" s="58"/>
      <c r="BW219" s="58"/>
      <c r="BX219" s="58"/>
      <c r="BY219" s="58"/>
      <c r="BZ219" s="58"/>
      <c r="CA219" s="58"/>
      <c r="CB219" s="58"/>
      <c r="CC219" s="58"/>
      <c r="CD219" s="58"/>
      <c r="CE219" s="58"/>
      <c r="CF219" s="58"/>
      <c r="CG219" s="58"/>
      <c r="CH219" s="58"/>
      <c r="CI219" s="217"/>
      <c r="CJ219" s="217"/>
      <c r="CK219" s="58"/>
      <c r="CL219" s="58"/>
      <c r="CM219" s="58"/>
      <c r="CN219" s="58"/>
      <c r="CO219" s="58"/>
      <c r="CP219" s="58"/>
      <c r="CQ219" s="58"/>
      <c r="CR219" s="58"/>
      <c r="CS219" s="58"/>
      <c r="CT219" s="58"/>
      <c r="CU219" s="58"/>
      <c r="CV219" s="58"/>
      <c r="CW219" s="217"/>
      <c r="CX219" s="217"/>
      <c r="CY219" s="58"/>
      <c r="CZ219" s="58"/>
      <c r="DA219" s="58"/>
      <c r="DB219" s="58"/>
      <c r="DC219" s="58"/>
      <c r="DD219" s="58"/>
      <c r="DE219" s="58"/>
      <c r="DF219" s="58"/>
      <c r="DG219" s="58"/>
      <c r="DH219" s="58"/>
      <c r="DI219" s="217"/>
      <c r="DJ219" s="217"/>
      <c r="DK219" s="58"/>
      <c r="DL219" s="58"/>
      <c r="DM219" s="58"/>
      <c r="DN219" s="58"/>
      <c r="DO219" s="58"/>
      <c r="DP219" s="58"/>
      <c r="DQ219" s="58"/>
      <c r="DR219" s="58"/>
      <c r="DS219" s="217"/>
      <c r="DT219" s="217"/>
      <c r="DU219" s="58"/>
      <c r="DV219" s="58"/>
      <c r="DW219" s="58"/>
      <c r="DX219" s="58"/>
      <c r="DY219" s="58"/>
      <c r="DZ219" s="58"/>
      <c r="EA219" s="217"/>
      <c r="EB219" s="217"/>
      <c r="EC219" s="58"/>
      <c r="ED219" s="58"/>
      <c r="EE219" s="58"/>
      <c r="EF219" s="58"/>
      <c r="EG219" s="217"/>
      <c r="EH219" s="217"/>
      <c r="EI219" s="58"/>
      <c r="EJ219" s="217"/>
      <c r="EK219" s="217"/>
      <c r="EL219" s="217"/>
      <c r="EM219" s="217"/>
      <c r="EN219" s="58"/>
      <c r="EO219" s="58"/>
      <c r="EP219" s="58"/>
      <c r="EQ219" s="58"/>
      <c r="ER219" s="58"/>
      <c r="ES219" s="58"/>
      <c r="ET219" s="58"/>
      <c r="EU219" s="58"/>
      <c r="EV219" s="58"/>
      <c r="EW219" s="58"/>
      <c r="EX219" s="58"/>
      <c r="EY219" s="58"/>
      <c r="EZ219" s="58"/>
      <c r="FA219" s="58"/>
      <c r="FB219" s="58"/>
      <c r="FC219" s="58"/>
      <c r="FD219" s="58"/>
      <c r="FE219" s="58"/>
      <c r="FF219" s="58"/>
      <c r="FG219" s="58"/>
      <c r="FH219" s="58"/>
      <c r="FI219" s="58"/>
      <c r="FJ219" s="58"/>
      <c r="FK219" s="58"/>
      <c r="FL219" s="58"/>
      <c r="FM219" s="58"/>
      <c r="FN219" s="58"/>
      <c r="FO219" s="58"/>
      <c r="FP219" s="58"/>
      <c r="FQ219" s="58"/>
      <c r="FR219" s="58"/>
      <c r="FS219" s="58"/>
      <c r="FT219" s="58"/>
      <c r="FU219" s="58"/>
      <c r="FV219" s="58"/>
      <c r="FW219" s="58"/>
      <c r="FX219" s="58"/>
      <c r="FY219" s="58"/>
      <c r="FZ219" s="58"/>
      <c r="GA219" s="58"/>
      <c r="GB219" s="58"/>
      <c r="GC219" s="58"/>
      <c r="GD219" s="58"/>
      <c r="GE219" s="58"/>
      <c r="GF219" s="58"/>
      <c r="GG219" s="58"/>
      <c r="GH219" s="58"/>
      <c r="GI219" s="58"/>
      <c r="GJ219" s="58"/>
      <c r="GK219" s="58"/>
      <c r="GL219" s="58"/>
      <c r="GM219" s="58"/>
      <c r="GN219" s="58"/>
      <c r="GO219" s="58"/>
      <c r="GP219" s="58"/>
      <c r="GQ219" s="58"/>
      <c r="GR219" s="58"/>
      <c r="GS219" s="58"/>
      <c r="GT219" s="58"/>
      <c r="GU219" s="58"/>
      <c r="GV219" s="58"/>
      <c r="GW219" s="58"/>
      <c r="GX219" s="58"/>
      <c r="GY219" s="58"/>
      <c r="GZ219" s="58"/>
      <c r="HA219" s="58"/>
      <c r="HB219" s="58"/>
      <c r="HC219" s="58"/>
      <c r="HD219" s="58"/>
      <c r="HE219" s="58"/>
      <c r="HF219" s="58"/>
      <c r="HG219" s="58"/>
      <c r="HH219" s="58"/>
      <c r="HI219" s="58"/>
      <c r="HJ219" s="58"/>
      <c r="HK219" s="58"/>
      <c r="HL219" s="58"/>
      <c r="HM219" s="58"/>
      <c r="HN219" s="58"/>
      <c r="HO219" s="58"/>
      <c r="HP219" s="58"/>
      <c r="HQ219" s="58"/>
      <c r="HR219" s="58"/>
      <c r="HS219" s="58"/>
      <c r="HT219" s="58"/>
      <c r="HU219" s="58"/>
      <c r="HV219" s="58"/>
      <c r="HW219" s="58"/>
      <c r="HX219" s="58"/>
      <c r="HY219" s="58"/>
      <c r="HZ219" s="58"/>
      <c r="IA219" s="58"/>
      <c r="IB219" s="58"/>
      <c r="IC219" s="58"/>
      <c r="ID219" s="58"/>
      <c r="IE219" s="58"/>
      <c r="IF219" s="58"/>
      <c r="IG219" s="58"/>
      <c r="IH219" s="58"/>
      <c r="II219" s="58"/>
      <c r="IJ219" s="58"/>
      <c r="IK219" s="58"/>
      <c r="IL219" s="58"/>
      <c r="IM219" s="58"/>
      <c r="IN219" s="58"/>
      <c r="IO219" s="58"/>
      <c r="IP219" s="58"/>
      <c r="IQ219" s="58"/>
      <c r="IR219" s="58"/>
      <c r="IS219" s="58"/>
      <c r="IT219" s="58"/>
      <c r="IU219" s="58"/>
      <c r="IV219" s="58"/>
      <c r="IW219" s="58"/>
      <c r="IX219" s="58"/>
      <c r="IY219" s="58"/>
      <c r="IZ219" s="58"/>
      <c r="JA219" s="58"/>
      <c r="JB219" s="58"/>
      <c r="JC219" s="58"/>
      <c r="JD219" s="58"/>
      <c r="JE219" s="58"/>
      <c r="JF219" s="58"/>
      <c r="JG219" s="58"/>
      <c r="JH219" s="58"/>
      <c r="JI219" s="62"/>
    </row>
    <row r="220" spans="1:269" s="138" customFormat="1" ht="15" customHeight="1" x14ac:dyDescent="0.25">
      <c r="A220" s="133"/>
      <c r="B220" s="159" t="s">
        <v>238</v>
      </c>
      <c r="C220" s="82"/>
      <c r="D220" s="82"/>
      <c r="E220" s="83"/>
      <c r="F220" s="30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c r="AE220" s="121"/>
      <c r="AF220" s="121"/>
      <c r="AG220" s="217"/>
      <c r="AH220" s="217"/>
      <c r="AI220" s="121"/>
      <c r="AJ220" s="121"/>
      <c r="AK220" s="121"/>
      <c r="AL220" s="121"/>
      <c r="AM220" s="121"/>
      <c r="AN220" s="121"/>
      <c r="AO220" s="121"/>
      <c r="AP220" s="121"/>
      <c r="AQ220" s="121"/>
      <c r="AR220" s="121"/>
      <c r="AS220" s="121"/>
      <c r="AT220" s="121"/>
      <c r="AU220" s="121"/>
      <c r="AV220" s="121"/>
      <c r="AW220" s="121"/>
      <c r="AX220" s="121"/>
      <c r="AY220" s="121"/>
      <c r="AZ220" s="121"/>
      <c r="BA220" s="217"/>
      <c r="BB220" s="217"/>
      <c r="BC220" s="121"/>
      <c r="BD220" s="121"/>
      <c r="BE220" s="121"/>
      <c r="BF220" s="121"/>
      <c r="BG220" s="121"/>
      <c r="BH220" s="121"/>
      <c r="BI220" s="121"/>
      <c r="BJ220" s="121"/>
      <c r="BK220" s="121"/>
      <c r="BL220" s="121"/>
      <c r="BM220" s="121"/>
      <c r="BN220" s="121"/>
      <c r="BO220" s="121"/>
      <c r="BP220" s="121"/>
      <c r="BQ220" s="121"/>
      <c r="BR220" s="58"/>
      <c r="BS220" s="217"/>
      <c r="BT220" s="217"/>
      <c r="BU220" s="58"/>
      <c r="BV220" s="58"/>
      <c r="BW220" s="58"/>
      <c r="BX220" s="58"/>
      <c r="BY220" s="58"/>
      <c r="BZ220" s="58"/>
      <c r="CA220" s="58"/>
      <c r="CB220" s="58"/>
      <c r="CC220" s="58"/>
      <c r="CD220" s="58"/>
      <c r="CE220" s="58"/>
      <c r="CF220" s="58"/>
      <c r="CG220" s="58"/>
      <c r="CH220" s="58"/>
      <c r="CI220" s="217"/>
      <c r="CJ220" s="217"/>
      <c r="CK220" s="58"/>
      <c r="CL220" s="58"/>
      <c r="CM220" s="58"/>
      <c r="CN220" s="58"/>
      <c r="CO220" s="58"/>
      <c r="CP220" s="58"/>
      <c r="CQ220" s="58"/>
      <c r="CR220" s="58"/>
      <c r="CS220" s="58"/>
      <c r="CT220" s="58"/>
      <c r="CU220" s="58"/>
      <c r="CV220" s="58"/>
      <c r="CW220" s="217"/>
      <c r="CX220" s="217"/>
      <c r="CY220" s="58"/>
      <c r="CZ220" s="58"/>
      <c r="DA220" s="58"/>
      <c r="DB220" s="58"/>
      <c r="DC220" s="58"/>
      <c r="DD220" s="58"/>
      <c r="DE220" s="58"/>
      <c r="DF220" s="58"/>
      <c r="DG220" s="58"/>
      <c r="DH220" s="58"/>
      <c r="DI220" s="217"/>
      <c r="DJ220" s="217"/>
      <c r="DK220" s="58"/>
      <c r="DL220" s="58"/>
      <c r="DM220" s="58"/>
      <c r="DN220" s="58"/>
      <c r="DO220" s="58"/>
      <c r="DP220" s="58"/>
      <c r="DQ220" s="58"/>
      <c r="DR220" s="58"/>
      <c r="DS220" s="217"/>
      <c r="DT220" s="217"/>
      <c r="DU220" s="58"/>
      <c r="DV220" s="58"/>
      <c r="DW220" s="58"/>
      <c r="DX220" s="58"/>
      <c r="DY220" s="58"/>
      <c r="DZ220" s="58"/>
      <c r="EA220" s="217"/>
      <c r="EB220" s="217"/>
      <c r="EC220" s="58"/>
      <c r="ED220" s="58"/>
      <c r="EE220" s="58"/>
      <c r="EF220" s="58"/>
      <c r="EG220" s="217"/>
      <c r="EH220" s="217"/>
      <c r="EI220" s="58"/>
      <c r="EJ220" s="217"/>
      <c r="EK220" s="217"/>
      <c r="EL220" s="217"/>
      <c r="EM220" s="217"/>
      <c r="EN220" s="58"/>
      <c r="EO220" s="58"/>
      <c r="EP220" s="58"/>
      <c r="EQ220" s="58"/>
      <c r="ER220" s="58"/>
      <c r="ES220" s="58"/>
      <c r="ET220" s="58"/>
      <c r="EU220" s="58"/>
      <c r="EV220" s="58"/>
      <c r="EW220" s="58"/>
      <c r="EX220" s="58"/>
      <c r="EY220" s="58"/>
      <c r="EZ220" s="58"/>
      <c r="FA220" s="58"/>
      <c r="FB220" s="58"/>
      <c r="FC220" s="58"/>
      <c r="FD220" s="58"/>
      <c r="FE220" s="58"/>
      <c r="FF220" s="58"/>
      <c r="FG220" s="58"/>
      <c r="FH220" s="58"/>
      <c r="FI220" s="58"/>
      <c r="FJ220" s="58"/>
      <c r="FK220" s="58"/>
      <c r="FL220" s="58"/>
      <c r="FM220" s="58"/>
      <c r="FN220" s="58"/>
      <c r="FO220" s="58"/>
      <c r="FP220" s="58"/>
      <c r="FQ220" s="58"/>
      <c r="FR220" s="58"/>
      <c r="FS220" s="58"/>
      <c r="FT220" s="58"/>
      <c r="FU220" s="58"/>
      <c r="FV220" s="58"/>
      <c r="FW220" s="58"/>
      <c r="FX220" s="58"/>
      <c r="FY220" s="58"/>
      <c r="FZ220" s="58"/>
      <c r="GA220" s="58"/>
      <c r="GB220" s="58"/>
      <c r="GC220" s="58"/>
      <c r="GD220" s="58"/>
      <c r="GE220" s="58"/>
      <c r="GF220" s="58"/>
      <c r="GG220" s="58"/>
      <c r="GH220" s="58"/>
      <c r="GI220" s="58"/>
      <c r="GJ220" s="58"/>
      <c r="GK220" s="58"/>
      <c r="GL220" s="58"/>
      <c r="GM220" s="58"/>
      <c r="GN220" s="58"/>
      <c r="GO220" s="58"/>
      <c r="GP220" s="58"/>
      <c r="GQ220" s="58"/>
      <c r="GR220" s="58"/>
      <c r="GS220" s="58"/>
      <c r="GT220" s="58"/>
      <c r="GU220" s="58"/>
      <c r="GV220" s="58"/>
      <c r="GW220" s="58"/>
      <c r="GX220" s="58"/>
      <c r="GY220" s="58"/>
      <c r="GZ220" s="58"/>
      <c r="HA220" s="58"/>
      <c r="HB220" s="58"/>
      <c r="HC220" s="58"/>
      <c r="HD220" s="58"/>
      <c r="HE220" s="58"/>
      <c r="HF220" s="58"/>
      <c r="HG220" s="58"/>
      <c r="HH220" s="58"/>
      <c r="HI220" s="58"/>
      <c r="HJ220" s="58"/>
      <c r="HK220" s="58"/>
      <c r="HL220" s="58"/>
      <c r="HM220" s="58"/>
      <c r="HN220" s="58"/>
      <c r="HO220" s="58"/>
      <c r="HP220" s="58"/>
      <c r="HQ220" s="58"/>
      <c r="HR220" s="58"/>
      <c r="HS220" s="58"/>
      <c r="HT220" s="58"/>
      <c r="HU220" s="58"/>
      <c r="HV220" s="58"/>
      <c r="HW220" s="58"/>
      <c r="HX220" s="58"/>
      <c r="HY220" s="58"/>
      <c r="HZ220" s="58"/>
      <c r="IA220" s="58"/>
      <c r="IB220" s="58"/>
      <c r="IC220" s="58"/>
      <c r="ID220" s="58"/>
      <c r="IE220" s="58"/>
      <c r="IF220" s="58"/>
      <c r="IG220" s="58"/>
      <c r="IH220" s="58"/>
      <c r="II220" s="58"/>
      <c r="IJ220" s="58"/>
      <c r="IK220" s="58"/>
      <c r="IL220" s="58"/>
      <c r="IM220" s="58"/>
      <c r="IN220" s="58"/>
      <c r="IO220" s="58"/>
      <c r="IP220" s="58"/>
      <c r="IQ220" s="58"/>
      <c r="IR220" s="58"/>
      <c r="IS220" s="58"/>
      <c r="IT220" s="58"/>
      <c r="IU220" s="58"/>
      <c r="IV220" s="58"/>
      <c r="IW220" s="58"/>
      <c r="IX220" s="58"/>
      <c r="IY220" s="58"/>
      <c r="IZ220" s="58"/>
      <c r="JA220" s="58"/>
      <c r="JB220" s="58"/>
      <c r="JC220" s="58"/>
      <c r="JD220" s="58"/>
      <c r="JE220" s="58"/>
      <c r="JF220" s="58"/>
      <c r="JG220" s="58"/>
      <c r="JH220" s="58"/>
      <c r="JI220" s="62"/>
    </row>
    <row r="221" spans="1:269" s="138" customFormat="1" ht="15" customHeight="1" x14ac:dyDescent="0.25">
      <c r="A221" s="133"/>
      <c r="B221" s="300" t="s">
        <v>124</v>
      </c>
      <c r="C221" s="163"/>
      <c r="D221" s="163"/>
      <c r="E221" s="164"/>
      <c r="F221" s="802">
        <f>MAX(F222:F224)</f>
        <v>0</v>
      </c>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c r="AE221" s="121"/>
      <c r="AF221" s="121"/>
      <c r="AG221" s="217"/>
      <c r="AH221" s="217"/>
      <c r="AI221" s="121"/>
      <c r="AJ221" s="121"/>
      <c r="AK221" s="121"/>
      <c r="AL221" s="121"/>
      <c r="AM221" s="121"/>
      <c r="AN221" s="121"/>
      <c r="AO221" s="121"/>
      <c r="AP221" s="121"/>
      <c r="AQ221" s="121"/>
      <c r="AR221" s="121"/>
      <c r="AS221" s="121"/>
      <c r="AT221" s="121"/>
      <c r="AU221" s="121"/>
      <c r="AV221" s="121"/>
      <c r="AW221" s="121"/>
      <c r="AX221" s="121"/>
      <c r="AY221" s="121"/>
      <c r="AZ221" s="121"/>
      <c r="BA221" s="217"/>
      <c r="BB221" s="217"/>
      <c r="BC221" s="121"/>
      <c r="BD221" s="121"/>
      <c r="BE221" s="121"/>
      <c r="BF221" s="121"/>
      <c r="BG221" s="121"/>
      <c r="BH221" s="121"/>
      <c r="BI221" s="121"/>
      <c r="BJ221" s="121"/>
      <c r="BK221" s="121"/>
      <c r="BL221" s="121"/>
      <c r="BM221" s="121"/>
      <c r="BN221" s="121"/>
      <c r="BO221" s="121"/>
      <c r="BP221" s="121"/>
      <c r="BQ221" s="121"/>
      <c r="BR221" s="58"/>
      <c r="BS221" s="217"/>
      <c r="BT221" s="217"/>
      <c r="BU221" s="58"/>
      <c r="BV221" s="58"/>
      <c r="BW221" s="58"/>
      <c r="BX221" s="58"/>
      <c r="BY221" s="58"/>
      <c r="BZ221" s="58"/>
      <c r="CA221" s="58"/>
      <c r="CB221" s="58"/>
      <c r="CC221" s="58"/>
      <c r="CD221" s="58"/>
      <c r="CE221" s="58"/>
      <c r="CF221" s="58"/>
      <c r="CG221" s="58"/>
      <c r="CH221" s="58"/>
      <c r="CI221" s="217"/>
      <c r="CJ221" s="217"/>
      <c r="CK221" s="58"/>
      <c r="CL221" s="58"/>
      <c r="CM221" s="58"/>
      <c r="CN221" s="58"/>
      <c r="CO221" s="58"/>
      <c r="CP221" s="58"/>
      <c r="CQ221" s="58"/>
      <c r="CR221" s="58"/>
      <c r="CS221" s="58"/>
      <c r="CT221" s="58"/>
      <c r="CU221" s="58"/>
      <c r="CV221" s="58"/>
      <c r="CW221" s="217"/>
      <c r="CX221" s="217"/>
      <c r="CY221" s="58"/>
      <c r="CZ221" s="58"/>
      <c r="DA221" s="58"/>
      <c r="DB221" s="58"/>
      <c r="DC221" s="58"/>
      <c r="DD221" s="58"/>
      <c r="DE221" s="58"/>
      <c r="DF221" s="58"/>
      <c r="DG221" s="58"/>
      <c r="DH221" s="58"/>
      <c r="DI221" s="217"/>
      <c r="DJ221" s="217"/>
      <c r="DK221" s="58"/>
      <c r="DL221" s="58"/>
      <c r="DM221" s="58"/>
      <c r="DN221" s="58"/>
      <c r="DO221" s="58"/>
      <c r="DP221" s="58"/>
      <c r="DQ221" s="58"/>
      <c r="DR221" s="58"/>
      <c r="DS221" s="217"/>
      <c r="DT221" s="217"/>
      <c r="DU221" s="58"/>
      <c r="DV221" s="58"/>
      <c r="DW221" s="58"/>
      <c r="DX221" s="58"/>
      <c r="DY221" s="58"/>
      <c r="DZ221" s="58"/>
      <c r="EA221" s="217"/>
      <c r="EB221" s="217"/>
      <c r="EC221" s="58"/>
      <c r="ED221" s="58"/>
      <c r="EE221" s="58"/>
      <c r="EF221" s="58"/>
      <c r="EG221" s="217"/>
      <c r="EH221" s="217"/>
      <c r="EI221" s="58"/>
      <c r="EJ221" s="217"/>
      <c r="EK221" s="217"/>
      <c r="EL221" s="217"/>
      <c r="EM221" s="217"/>
      <c r="EN221" s="58"/>
      <c r="EO221" s="58"/>
      <c r="EP221" s="58"/>
      <c r="EQ221" s="58"/>
      <c r="ER221" s="58"/>
      <c r="ES221" s="58"/>
      <c r="ET221" s="58"/>
      <c r="EU221" s="58"/>
      <c r="EV221" s="58"/>
      <c r="EW221" s="58"/>
      <c r="EX221" s="58"/>
      <c r="EY221" s="58"/>
      <c r="EZ221" s="58"/>
      <c r="FA221" s="58"/>
      <c r="FB221" s="58"/>
      <c r="FC221" s="58"/>
      <c r="FD221" s="58"/>
      <c r="FE221" s="58"/>
      <c r="FF221" s="58"/>
      <c r="FG221" s="58"/>
      <c r="FH221" s="58"/>
      <c r="FI221" s="58"/>
      <c r="FJ221" s="58"/>
      <c r="FK221" s="58"/>
      <c r="FL221" s="58"/>
      <c r="FM221" s="58"/>
      <c r="FN221" s="58"/>
      <c r="FO221" s="58"/>
      <c r="FP221" s="58"/>
      <c r="FQ221" s="58"/>
      <c r="FR221" s="58"/>
      <c r="FS221" s="58"/>
      <c r="FT221" s="58"/>
      <c r="FU221" s="58"/>
      <c r="FV221" s="58"/>
      <c r="FW221" s="58"/>
      <c r="FX221" s="58"/>
      <c r="FY221" s="58"/>
      <c r="FZ221" s="58"/>
      <c r="GA221" s="58"/>
      <c r="GB221" s="58"/>
      <c r="GC221" s="58"/>
      <c r="GD221" s="58"/>
      <c r="GE221" s="58"/>
      <c r="GF221" s="58"/>
      <c r="GG221" s="58"/>
      <c r="GH221" s="58"/>
      <c r="GI221" s="58"/>
      <c r="GJ221" s="58"/>
      <c r="GK221" s="58"/>
      <c r="GL221" s="58"/>
      <c r="GM221" s="58"/>
      <c r="GN221" s="58"/>
      <c r="GO221" s="58"/>
      <c r="GP221" s="58"/>
      <c r="GQ221" s="58"/>
      <c r="GR221" s="58"/>
      <c r="GS221" s="58"/>
      <c r="GT221" s="58"/>
      <c r="GU221" s="58"/>
      <c r="GV221" s="58"/>
      <c r="GW221" s="58"/>
      <c r="GX221" s="58"/>
      <c r="GY221" s="58"/>
      <c r="GZ221" s="58"/>
      <c r="HA221" s="58"/>
      <c r="HB221" s="58"/>
      <c r="HC221" s="58"/>
      <c r="HD221" s="58"/>
      <c r="HE221" s="58"/>
      <c r="HF221" s="58"/>
      <c r="HG221" s="58"/>
      <c r="HH221" s="58"/>
      <c r="HI221" s="58"/>
      <c r="HJ221" s="58"/>
      <c r="HK221" s="58"/>
      <c r="HL221" s="58"/>
      <c r="HM221" s="58"/>
      <c r="HN221" s="58"/>
      <c r="HO221" s="58"/>
      <c r="HP221" s="58"/>
      <c r="HQ221" s="58"/>
      <c r="HR221" s="58"/>
      <c r="HS221" s="58"/>
      <c r="HT221" s="58"/>
      <c r="HU221" s="58"/>
      <c r="HV221" s="58"/>
      <c r="HW221" s="58"/>
      <c r="HX221" s="58"/>
      <c r="HY221" s="58"/>
      <c r="HZ221" s="58"/>
      <c r="IA221" s="58"/>
      <c r="IB221" s="58"/>
      <c r="IC221" s="58"/>
      <c r="ID221" s="58"/>
      <c r="IE221" s="58"/>
      <c r="IF221" s="58"/>
      <c r="IG221" s="58"/>
      <c r="IH221" s="58"/>
      <c r="II221" s="58"/>
      <c r="IJ221" s="58"/>
      <c r="IK221" s="58"/>
      <c r="IL221" s="58"/>
      <c r="IM221" s="58"/>
      <c r="IN221" s="58"/>
      <c r="IO221" s="58"/>
      <c r="IP221" s="58"/>
      <c r="IQ221" s="58"/>
      <c r="IR221" s="58"/>
      <c r="IS221" s="58"/>
      <c r="IT221" s="58"/>
      <c r="IU221" s="58"/>
      <c r="IV221" s="58"/>
      <c r="IW221" s="58"/>
      <c r="IX221" s="58"/>
      <c r="IY221" s="58"/>
      <c r="IZ221" s="58"/>
      <c r="JA221" s="58"/>
      <c r="JB221" s="58"/>
      <c r="JC221" s="58"/>
      <c r="JD221" s="58"/>
      <c r="JE221" s="58"/>
      <c r="JF221" s="58"/>
      <c r="JG221" s="58"/>
      <c r="JH221" s="58"/>
      <c r="JI221" s="62"/>
    </row>
    <row r="222" spans="1:269" s="138" customFormat="1" ht="15" customHeight="1" x14ac:dyDescent="0.25">
      <c r="A222" s="133"/>
      <c r="B222" s="159" t="s">
        <v>236</v>
      </c>
      <c r="C222" s="82"/>
      <c r="D222" s="82"/>
      <c r="E222" s="83"/>
      <c r="F222" s="30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c r="AE222" s="121"/>
      <c r="AF222" s="121"/>
      <c r="AG222" s="217"/>
      <c r="AH222" s="217"/>
      <c r="AI222" s="121"/>
      <c r="AJ222" s="121"/>
      <c r="AK222" s="121"/>
      <c r="AL222" s="121"/>
      <c r="AM222" s="121"/>
      <c r="AN222" s="121"/>
      <c r="AO222" s="121"/>
      <c r="AP222" s="121"/>
      <c r="AQ222" s="121"/>
      <c r="AR222" s="121"/>
      <c r="AS222" s="121"/>
      <c r="AT222" s="121"/>
      <c r="AU222" s="121"/>
      <c r="AV222" s="121"/>
      <c r="AW222" s="121"/>
      <c r="AX222" s="121"/>
      <c r="AY222" s="121"/>
      <c r="AZ222" s="121"/>
      <c r="BA222" s="217"/>
      <c r="BB222" s="217"/>
      <c r="BC222" s="121"/>
      <c r="BD222" s="121"/>
      <c r="BE222" s="121"/>
      <c r="BF222" s="121"/>
      <c r="BG222" s="121"/>
      <c r="BH222" s="121"/>
      <c r="BI222" s="121"/>
      <c r="BJ222" s="121"/>
      <c r="BK222" s="121"/>
      <c r="BL222" s="121"/>
      <c r="BM222" s="121"/>
      <c r="BN222" s="121"/>
      <c r="BO222" s="121"/>
      <c r="BP222" s="121"/>
      <c r="BQ222" s="121"/>
      <c r="BR222" s="58"/>
      <c r="BS222" s="217"/>
      <c r="BT222" s="217"/>
      <c r="BU222" s="58"/>
      <c r="BV222" s="58"/>
      <c r="BW222" s="58"/>
      <c r="BX222" s="58"/>
      <c r="BY222" s="58"/>
      <c r="BZ222" s="58"/>
      <c r="CA222" s="58"/>
      <c r="CB222" s="58"/>
      <c r="CC222" s="58"/>
      <c r="CD222" s="58"/>
      <c r="CE222" s="58"/>
      <c r="CF222" s="58"/>
      <c r="CG222" s="58"/>
      <c r="CH222" s="58"/>
      <c r="CI222" s="217"/>
      <c r="CJ222" s="217"/>
      <c r="CK222" s="58"/>
      <c r="CL222" s="58"/>
      <c r="CM222" s="58"/>
      <c r="CN222" s="58"/>
      <c r="CO222" s="58"/>
      <c r="CP222" s="58"/>
      <c r="CQ222" s="58"/>
      <c r="CR222" s="58"/>
      <c r="CS222" s="58"/>
      <c r="CT222" s="58"/>
      <c r="CU222" s="58"/>
      <c r="CV222" s="58"/>
      <c r="CW222" s="217"/>
      <c r="CX222" s="217"/>
      <c r="CY222" s="58"/>
      <c r="CZ222" s="58"/>
      <c r="DA222" s="58"/>
      <c r="DB222" s="58"/>
      <c r="DC222" s="58"/>
      <c r="DD222" s="58"/>
      <c r="DE222" s="58"/>
      <c r="DF222" s="58"/>
      <c r="DG222" s="58"/>
      <c r="DH222" s="58"/>
      <c r="DI222" s="217"/>
      <c r="DJ222" s="217"/>
      <c r="DK222" s="58"/>
      <c r="DL222" s="58"/>
      <c r="DM222" s="58"/>
      <c r="DN222" s="58"/>
      <c r="DO222" s="58"/>
      <c r="DP222" s="58"/>
      <c r="DQ222" s="58"/>
      <c r="DR222" s="58"/>
      <c r="DS222" s="217"/>
      <c r="DT222" s="217"/>
      <c r="DU222" s="58"/>
      <c r="DV222" s="58"/>
      <c r="DW222" s="58"/>
      <c r="DX222" s="58"/>
      <c r="DY222" s="58"/>
      <c r="DZ222" s="58"/>
      <c r="EA222" s="217"/>
      <c r="EB222" s="217"/>
      <c r="EC222" s="58"/>
      <c r="ED222" s="58"/>
      <c r="EE222" s="58"/>
      <c r="EF222" s="58"/>
      <c r="EG222" s="217"/>
      <c r="EH222" s="217"/>
      <c r="EI222" s="58"/>
      <c r="EJ222" s="217"/>
      <c r="EK222" s="217"/>
      <c r="EL222" s="217"/>
      <c r="EM222" s="217"/>
      <c r="EN222" s="58"/>
      <c r="EO222" s="58"/>
      <c r="EP222" s="58"/>
      <c r="EQ222" s="58"/>
      <c r="ER222" s="58"/>
      <c r="ES222" s="58"/>
      <c r="ET222" s="58"/>
      <c r="EU222" s="58"/>
      <c r="EV222" s="58"/>
      <c r="EW222" s="58"/>
      <c r="EX222" s="58"/>
      <c r="EY222" s="58"/>
      <c r="EZ222" s="58"/>
      <c r="FA222" s="58"/>
      <c r="FB222" s="58"/>
      <c r="FC222" s="58"/>
      <c r="FD222" s="58"/>
      <c r="FE222" s="58"/>
      <c r="FF222" s="58"/>
      <c r="FG222" s="58"/>
      <c r="FH222" s="58"/>
      <c r="FI222" s="58"/>
      <c r="FJ222" s="58"/>
      <c r="FK222" s="58"/>
      <c r="FL222" s="58"/>
      <c r="FM222" s="58"/>
      <c r="FN222" s="58"/>
      <c r="FO222" s="58"/>
      <c r="FP222" s="58"/>
      <c r="FQ222" s="58"/>
      <c r="FR222" s="58"/>
      <c r="FS222" s="58"/>
      <c r="FT222" s="58"/>
      <c r="FU222" s="58"/>
      <c r="FV222" s="58"/>
      <c r="FW222" s="58"/>
      <c r="FX222" s="58"/>
      <c r="FY222" s="58"/>
      <c r="FZ222" s="58"/>
      <c r="GA222" s="58"/>
      <c r="GB222" s="58"/>
      <c r="GC222" s="58"/>
      <c r="GD222" s="58"/>
      <c r="GE222" s="58"/>
      <c r="GF222" s="58"/>
      <c r="GG222" s="58"/>
      <c r="GH222" s="58"/>
      <c r="GI222" s="58"/>
      <c r="GJ222" s="58"/>
      <c r="GK222" s="58"/>
      <c r="GL222" s="58"/>
      <c r="GM222" s="58"/>
      <c r="GN222" s="58"/>
      <c r="GO222" s="58"/>
      <c r="GP222" s="58"/>
      <c r="GQ222" s="58"/>
      <c r="GR222" s="58"/>
      <c r="GS222" s="58"/>
      <c r="GT222" s="58"/>
      <c r="GU222" s="58"/>
      <c r="GV222" s="58"/>
      <c r="GW222" s="58"/>
      <c r="GX222" s="58"/>
      <c r="GY222" s="58"/>
      <c r="GZ222" s="58"/>
      <c r="HA222" s="58"/>
      <c r="HB222" s="58"/>
      <c r="HC222" s="58"/>
      <c r="HD222" s="58"/>
      <c r="HE222" s="58"/>
      <c r="HF222" s="58"/>
      <c r="HG222" s="58"/>
      <c r="HH222" s="58"/>
      <c r="HI222" s="58"/>
      <c r="HJ222" s="58"/>
      <c r="HK222" s="58"/>
      <c r="HL222" s="58"/>
      <c r="HM222" s="58"/>
      <c r="HN222" s="58"/>
      <c r="HO222" s="58"/>
      <c r="HP222" s="58"/>
      <c r="HQ222" s="58"/>
      <c r="HR222" s="58"/>
      <c r="HS222" s="58"/>
      <c r="HT222" s="58"/>
      <c r="HU222" s="58"/>
      <c r="HV222" s="58"/>
      <c r="HW222" s="58"/>
      <c r="HX222" s="58"/>
      <c r="HY222" s="58"/>
      <c r="HZ222" s="58"/>
      <c r="IA222" s="58"/>
      <c r="IB222" s="58"/>
      <c r="IC222" s="58"/>
      <c r="ID222" s="58"/>
      <c r="IE222" s="58"/>
      <c r="IF222" s="58"/>
      <c r="IG222" s="58"/>
      <c r="IH222" s="58"/>
      <c r="II222" s="58"/>
      <c r="IJ222" s="58"/>
      <c r="IK222" s="58"/>
      <c r="IL222" s="58"/>
      <c r="IM222" s="58"/>
      <c r="IN222" s="58"/>
      <c r="IO222" s="58"/>
      <c r="IP222" s="58"/>
      <c r="IQ222" s="58"/>
      <c r="IR222" s="58"/>
      <c r="IS222" s="58"/>
      <c r="IT222" s="58"/>
      <c r="IU222" s="58"/>
      <c r="IV222" s="58"/>
      <c r="IW222" s="58"/>
      <c r="IX222" s="58"/>
      <c r="IY222" s="58"/>
      <c r="IZ222" s="58"/>
      <c r="JA222" s="58"/>
      <c r="JB222" s="58"/>
      <c r="JC222" s="58"/>
      <c r="JD222" s="58"/>
      <c r="JE222" s="58"/>
      <c r="JF222" s="58"/>
      <c r="JG222" s="58"/>
      <c r="JH222" s="58"/>
      <c r="JI222" s="62"/>
    </row>
    <row r="223" spans="1:269" s="138" customFormat="1" ht="15" customHeight="1" x14ac:dyDescent="0.25">
      <c r="A223" s="133"/>
      <c r="B223" s="159" t="s">
        <v>237</v>
      </c>
      <c r="C223" s="82"/>
      <c r="D223" s="82"/>
      <c r="E223" s="83"/>
      <c r="F223" s="30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c r="AE223" s="121"/>
      <c r="AF223" s="121"/>
      <c r="AG223" s="217"/>
      <c r="AH223" s="217"/>
      <c r="AI223" s="121"/>
      <c r="AJ223" s="121"/>
      <c r="AK223" s="121"/>
      <c r="AL223" s="121"/>
      <c r="AM223" s="121"/>
      <c r="AN223" s="121"/>
      <c r="AO223" s="121"/>
      <c r="AP223" s="121"/>
      <c r="AQ223" s="121"/>
      <c r="AR223" s="121"/>
      <c r="AS223" s="121"/>
      <c r="AT223" s="121"/>
      <c r="AU223" s="121"/>
      <c r="AV223" s="121"/>
      <c r="AW223" s="121"/>
      <c r="AX223" s="121"/>
      <c r="AY223" s="121"/>
      <c r="AZ223" s="121"/>
      <c r="BA223" s="217"/>
      <c r="BB223" s="217"/>
      <c r="BC223" s="121"/>
      <c r="BD223" s="121"/>
      <c r="BE223" s="121"/>
      <c r="BF223" s="121"/>
      <c r="BG223" s="121"/>
      <c r="BH223" s="121"/>
      <c r="BI223" s="121"/>
      <c r="BJ223" s="121"/>
      <c r="BK223" s="121"/>
      <c r="BL223" s="121"/>
      <c r="BM223" s="121"/>
      <c r="BN223" s="121"/>
      <c r="BO223" s="121"/>
      <c r="BP223" s="121"/>
      <c r="BQ223" s="121"/>
      <c r="BR223" s="58"/>
      <c r="BS223" s="217"/>
      <c r="BT223" s="217"/>
      <c r="BU223" s="58"/>
      <c r="BV223" s="58"/>
      <c r="BW223" s="58"/>
      <c r="BX223" s="58"/>
      <c r="BY223" s="58"/>
      <c r="BZ223" s="58"/>
      <c r="CA223" s="58"/>
      <c r="CB223" s="58"/>
      <c r="CC223" s="58"/>
      <c r="CD223" s="58"/>
      <c r="CE223" s="58"/>
      <c r="CF223" s="58"/>
      <c r="CG223" s="58"/>
      <c r="CH223" s="58"/>
      <c r="CI223" s="217"/>
      <c r="CJ223" s="217"/>
      <c r="CK223" s="58"/>
      <c r="CL223" s="58"/>
      <c r="CM223" s="58"/>
      <c r="CN223" s="58"/>
      <c r="CO223" s="58"/>
      <c r="CP223" s="58"/>
      <c r="CQ223" s="58"/>
      <c r="CR223" s="58"/>
      <c r="CS223" s="58"/>
      <c r="CT223" s="58"/>
      <c r="CU223" s="58"/>
      <c r="CV223" s="58"/>
      <c r="CW223" s="217"/>
      <c r="CX223" s="217"/>
      <c r="CY223" s="58"/>
      <c r="CZ223" s="58"/>
      <c r="DA223" s="58"/>
      <c r="DB223" s="58"/>
      <c r="DC223" s="58"/>
      <c r="DD223" s="58"/>
      <c r="DE223" s="58"/>
      <c r="DF223" s="58"/>
      <c r="DG223" s="58"/>
      <c r="DH223" s="58"/>
      <c r="DI223" s="217"/>
      <c r="DJ223" s="217"/>
      <c r="DK223" s="58"/>
      <c r="DL223" s="58"/>
      <c r="DM223" s="58"/>
      <c r="DN223" s="58"/>
      <c r="DO223" s="58"/>
      <c r="DP223" s="58"/>
      <c r="DQ223" s="58"/>
      <c r="DR223" s="58"/>
      <c r="DS223" s="217"/>
      <c r="DT223" s="217"/>
      <c r="DU223" s="58"/>
      <c r="DV223" s="58"/>
      <c r="DW223" s="58"/>
      <c r="DX223" s="58"/>
      <c r="DY223" s="58"/>
      <c r="DZ223" s="58"/>
      <c r="EA223" s="217"/>
      <c r="EB223" s="217"/>
      <c r="EC223" s="58"/>
      <c r="ED223" s="58"/>
      <c r="EE223" s="58"/>
      <c r="EF223" s="58"/>
      <c r="EG223" s="217"/>
      <c r="EH223" s="217"/>
      <c r="EI223" s="58"/>
      <c r="EJ223" s="217"/>
      <c r="EK223" s="217"/>
      <c r="EL223" s="217"/>
      <c r="EM223" s="217"/>
      <c r="EN223" s="58"/>
      <c r="EO223" s="58"/>
      <c r="EP223" s="58"/>
      <c r="EQ223" s="58"/>
      <c r="ER223" s="58"/>
      <c r="ES223" s="58"/>
      <c r="ET223" s="58"/>
      <c r="EU223" s="58"/>
      <c r="EV223" s="58"/>
      <c r="EW223" s="58"/>
      <c r="EX223" s="58"/>
      <c r="EY223" s="58"/>
      <c r="EZ223" s="58"/>
      <c r="FA223" s="58"/>
      <c r="FB223" s="58"/>
      <c r="FC223" s="58"/>
      <c r="FD223" s="58"/>
      <c r="FE223" s="58"/>
      <c r="FF223" s="58"/>
      <c r="FG223" s="58"/>
      <c r="FH223" s="58"/>
      <c r="FI223" s="58"/>
      <c r="FJ223" s="58"/>
      <c r="FK223" s="58"/>
      <c r="FL223" s="58"/>
      <c r="FM223" s="58"/>
      <c r="FN223" s="58"/>
      <c r="FO223" s="58"/>
      <c r="FP223" s="58"/>
      <c r="FQ223" s="58"/>
      <c r="FR223" s="58"/>
      <c r="FS223" s="58"/>
      <c r="FT223" s="58"/>
      <c r="FU223" s="58"/>
      <c r="FV223" s="58"/>
      <c r="FW223" s="58"/>
      <c r="FX223" s="58"/>
      <c r="FY223" s="58"/>
      <c r="FZ223" s="58"/>
      <c r="GA223" s="58"/>
      <c r="GB223" s="58"/>
      <c r="GC223" s="58"/>
      <c r="GD223" s="58"/>
      <c r="GE223" s="58"/>
      <c r="GF223" s="58"/>
      <c r="GG223" s="58"/>
      <c r="GH223" s="58"/>
      <c r="GI223" s="58"/>
      <c r="GJ223" s="58"/>
      <c r="GK223" s="58"/>
      <c r="GL223" s="58"/>
      <c r="GM223" s="58"/>
      <c r="GN223" s="58"/>
      <c r="GO223" s="58"/>
      <c r="GP223" s="58"/>
      <c r="GQ223" s="58"/>
      <c r="GR223" s="58"/>
      <c r="GS223" s="58"/>
      <c r="GT223" s="58"/>
      <c r="GU223" s="58"/>
      <c r="GV223" s="58"/>
      <c r="GW223" s="58"/>
      <c r="GX223" s="58"/>
      <c r="GY223" s="58"/>
      <c r="GZ223" s="58"/>
      <c r="HA223" s="58"/>
      <c r="HB223" s="58"/>
      <c r="HC223" s="58"/>
      <c r="HD223" s="58"/>
      <c r="HE223" s="58"/>
      <c r="HF223" s="58"/>
      <c r="HG223" s="58"/>
      <c r="HH223" s="58"/>
      <c r="HI223" s="58"/>
      <c r="HJ223" s="58"/>
      <c r="HK223" s="58"/>
      <c r="HL223" s="58"/>
      <c r="HM223" s="58"/>
      <c r="HN223" s="58"/>
      <c r="HO223" s="58"/>
      <c r="HP223" s="58"/>
      <c r="HQ223" s="58"/>
      <c r="HR223" s="58"/>
      <c r="HS223" s="58"/>
      <c r="HT223" s="58"/>
      <c r="HU223" s="58"/>
      <c r="HV223" s="58"/>
      <c r="HW223" s="58"/>
      <c r="HX223" s="58"/>
      <c r="HY223" s="58"/>
      <c r="HZ223" s="58"/>
      <c r="IA223" s="58"/>
      <c r="IB223" s="58"/>
      <c r="IC223" s="58"/>
      <c r="ID223" s="58"/>
      <c r="IE223" s="58"/>
      <c r="IF223" s="58"/>
      <c r="IG223" s="58"/>
      <c r="IH223" s="58"/>
      <c r="II223" s="58"/>
      <c r="IJ223" s="58"/>
      <c r="IK223" s="58"/>
      <c r="IL223" s="58"/>
      <c r="IM223" s="58"/>
      <c r="IN223" s="58"/>
      <c r="IO223" s="58"/>
      <c r="IP223" s="58"/>
      <c r="IQ223" s="58"/>
      <c r="IR223" s="58"/>
      <c r="IS223" s="58"/>
      <c r="IT223" s="58"/>
      <c r="IU223" s="58"/>
      <c r="IV223" s="58"/>
      <c r="IW223" s="58"/>
      <c r="IX223" s="58"/>
      <c r="IY223" s="58"/>
      <c r="IZ223" s="58"/>
      <c r="JA223" s="58"/>
      <c r="JB223" s="58"/>
      <c r="JC223" s="58"/>
      <c r="JD223" s="58"/>
      <c r="JE223" s="58"/>
      <c r="JF223" s="58"/>
      <c r="JG223" s="58"/>
      <c r="JH223" s="58"/>
      <c r="JI223" s="62"/>
    </row>
    <row r="224" spans="1:269" s="138" customFormat="1" ht="15" customHeight="1" x14ac:dyDescent="0.25">
      <c r="A224" s="133"/>
      <c r="B224" s="159" t="s">
        <v>238</v>
      </c>
      <c r="C224" s="82"/>
      <c r="D224" s="82"/>
      <c r="E224" s="83"/>
      <c r="F224" s="30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c r="AE224" s="121"/>
      <c r="AF224" s="121"/>
      <c r="AG224" s="217"/>
      <c r="AH224" s="217"/>
      <c r="AI224" s="121"/>
      <c r="AJ224" s="121"/>
      <c r="AK224" s="121"/>
      <c r="AL224" s="121"/>
      <c r="AM224" s="121"/>
      <c r="AN224" s="121"/>
      <c r="AO224" s="121"/>
      <c r="AP224" s="121"/>
      <c r="AQ224" s="121"/>
      <c r="AR224" s="121"/>
      <c r="AS224" s="121"/>
      <c r="AT224" s="121"/>
      <c r="AU224" s="121"/>
      <c r="AV224" s="121"/>
      <c r="AW224" s="121"/>
      <c r="AX224" s="121"/>
      <c r="AY224" s="121"/>
      <c r="AZ224" s="121"/>
      <c r="BA224" s="217"/>
      <c r="BB224" s="217"/>
      <c r="BC224" s="121"/>
      <c r="BD224" s="121"/>
      <c r="BE224" s="121"/>
      <c r="BF224" s="121"/>
      <c r="BG224" s="121"/>
      <c r="BH224" s="121"/>
      <c r="BI224" s="121"/>
      <c r="BJ224" s="121"/>
      <c r="BK224" s="121"/>
      <c r="BL224" s="121"/>
      <c r="BM224" s="121"/>
      <c r="BN224" s="121"/>
      <c r="BO224" s="121"/>
      <c r="BP224" s="121"/>
      <c r="BQ224" s="121"/>
      <c r="BR224" s="58"/>
      <c r="BS224" s="217"/>
      <c r="BT224" s="217"/>
      <c r="BU224" s="58"/>
      <c r="BV224" s="58"/>
      <c r="BW224" s="58"/>
      <c r="BX224" s="58"/>
      <c r="BY224" s="58"/>
      <c r="BZ224" s="58"/>
      <c r="CA224" s="58"/>
      <c r="CB224" s="58"/>
      <c r="CC224" s="58"/>
      <c r="CD224" s="58"/>
      <c r="CE224" s="58"/>
      <c r="CF224" s="58"/>
      <c r="CG224" s="58"/>
      <c r="CH224" s="58"/>
      <c r="CI224" s="217"/>
      <c r="CJ224" s="217"/>
      <c r="CK224" s="58"/>
      <c r="CL224" s="58"/>
      <c r="CM224" s="58"/>
      <c r="CN224" s="58"/>
      <c r="CO224" s="58"/>
      <c r="CP224" s="58"/>
      <c r="CQ224" s="58"/>
      <c r="CR224" s="58"/>
      <c r="CS224" s="58"/>
      <c r="CT224" s="58"/>
      <c r="CU224" s="58"/>
      <c r="CV224" s="58"/>
      <c r="CW224" s="217"/>
      <c r="CX224" s="217"/>
      <c r="CY224" s="58"/>
      <c r="CZ224" s="58"/>
      <c r="DA224" s="58"/>
      <c r="DB224" s="58"/>
      <c r="DC224" s="58"/>
      <c r="DD224" s="58"/>
      <c r="DE224" s="58"/>
      <c r="DF224" s="58"/>
      <c r="DG224" s="58"/>
      <c r="DH224" s="58"/>
      <c r="DI224" s="217"/>
      <c r="DJ224" s="217"/>
      <c r="DK224" s="58"/>
      <c r="DL224" s="58"/>
      <c r="DM224" s="58"/>
      <c r="DN224" s="58"/>
      <c r="DO224" s="58"/>
      <c r="DP224" s="58"/>
      <c r="DQ224" s="58"/>
      <c r="DR224" s="58"/>
      <c r="DS224" s="217"/>
      <c r="DT224" s="217"/>
      <c r="DU224" s="58"/>
      <c r="DV224" s="58"/>
      <c r="DW224" s="58"/>
      <c r="DX224" s="58"/>
      <c r="DY224" s="58"/>
      <c r="DZ224" s="58"/>
      <c r="EA224" s="217"/>
      <c r="EB224" s="217"/>
      <c r="EC224" s="58"/>
      <c r="ED224" s="58"/>
      <c r="EE224" s="58"/>
      <c r="EF224" s="58"/>
      <c r="EG224" s="217"/>
      <c r="EH224" s="217"/>
      <c r="EI224" s="58"/>
      <c r="EJ224" s="217"/>
      <c r="EK224" s="217"/>
      <c r="EL224" s="217"/>
      <c r="EM224" s="217"/>
      <c r="EN224" s="58"/>
      <c r="EO224" s="58"/>
      <c r="EP224" s="58"/>
      <c r="EQ224" s="58"/>
      <c r="ER224" s="58"/>
      <c r="ES224" s="58"/>
      <c r="ET224" s="58"/>
      <c r="EU224" s="58"/>
      <c r="EV224" s="58"/>
      <c r="EW224" s="58"/>
      <c r="EX224" s="58"/>
      <c r="EY224" s="58"/>
      <c r="EZ224" s="58"/>
      <c r="FA224" s="58"/>
      <c r="FB224" s="58"/>
      <c r="FC224" s="58"/>
      <c r="FD224" s="58"/>
      <c r="FE224" s="58"/>
      <c r="FF224" s="58"/>
      <c r="FG224" s="58"/>
      <c r="FH224" s="58"/>
      <c r="FI224" s="58"/>
      <c r="FJ224" s="58"/>
      <c r="FK224" s="58"/>
      <c r="FL224" s="58"/>
      <c r="FM224" s="58"/>
      <c r="FN224" s="58"/>
      <c r="FO224" s="58"/>
      <c r="FP224" s="58"/>
      <c r="FQ224" s="58"/>
      <c r="FR224" s="58"/>
      <c r="FS224" s="58"/>
      <c r="FT224" s="58"/>
      <c r="FU224" s="58"/>
      <c r="FV224" s="58"/>
      <c r="FW224" s="58"/>
      <c r="FX224" s="58"/>
      <c r="FY224" s="58"/>
      <c r="FZ224" s="58"/>
      <c r="GA224" s="58"/>
      <c r="GB224" s="58"/>
      <c r="GC224" s="58"/>
      <c r="GD224" s="58"/>
      <c r="GE224" s="58"/>
      <c r="GF224" s="58"/>
      <c r="GG224" s="58"/>
      <c r="GH224" s="58"/>
      <c r="GI224" s="58"/>
      <c r="GJ224" s="58"/>
      <c r="GK224" s="58"/>
      <c r="GL224" s="58"/>
      <c r="GM224" s="58"/>
      <c r="GN224" s="58"/>
      <c r="GO224" s="58"/>
      <c r="GP224" s="58"/>
      <c r="GQ224" s="58"/>
      <c r="GR224" s="58"/>
      <c r="GS224" s="58"/>
      <c r="GT224" s="58"/>
      <c r="GU224" s="58"/>
      <c r="GV224" s="58"/>
      <c r="GW224" s="58"/>
      <c r="GX224" s="58"/>
      <c r="GY224" s="58"/>
      <c r="GZ224" s="58"/>
      <c r="HA224" s="58"/>
      <c r="HB224" s="58"/>
      <c r="HC224" s="58"/>
      <c r="HD224" s="58"/>
      <c r="HE224" s="58"/>
      <c r="HF224" s="58"/>
      <c r="HG224" s="58"/>
      <c r="HH224" s="58"/>
      <c r="HI224" s="58"/>
      <c r="HJ224" s="58"/>
      <c r="HK224" s="58"/>
      <c r="HL224" s="58"/>
      <c r="HM224" s="58"/>
      <c r="HN224" s="58"/>
      <c r="HO224" s="58"/>
      <c r="HP224" s="58"/>
      <c r="HQ224" s="58"/>
      <c r="HR224" s="58"/>
      <c r="HS224" s="58"/>
      <c r="HT224" s="58"/>
      <c r="HU224" s="58"/>
      <c r="HV224" s="58"/>
      <c r="HW224" s="58"/>
      <c r="HX224" s="58"/>
      <c r="HY224" s="58"/>
      <c r="HZ224" s="58"/>
      <c r="IA224" s="58"/>
      <c r="IB224" s="58"/>
      <c r="IC224" s="58"/>
      <c r="ID224" s="58"/>
      <c r="IE224" s="58"/>
      <c r="IF224" s="58"/>
      <c r="IG224" s="58"/>
      <c r="IH224" s="58"/>
      <c r="II224" s="58"/>
      <c r="IJ224" s="58"/>
      <c r="IK224" s="58"/>
      <c r="IL224" s="58"/>
      <c r="IM224" s="58"/>
      <c r="IN224" s="58"/>
      <c r="IO224" s="58"/>
      <c r="IP224" s="58"/>
      <c r="IQ224" s="58"/>
      <c r="IR224" s="58"/>
      <c r="IS224" s="58"/>
      <c r="IT224" s="58"/>
      <c r="IU224" s="58"/>
      <c r="IV224" s="58"/>
      <c r="IW224" s="58"/>
      <c r="IX224" s="58"/>
      <c r="IY224" s="58"/>
      <c r="IZ224" s="58"/>
      <c r="JA224" s="58"/>
      <c r="JB224" s="58"/>
      <c r="JC224" s="58"/>
      <c r="JD224" s="58"/>
      <c r="JE224" s="58"/>
      <c r="JF224" s="58"/>
      <c r="JG224" s="58"/>
      <c r="JH224" s="58"/>
      <c r="JI224" s="62"/>
    </row>
    <row r="225" spans="1:269" s="138" customFormat="1" ht="15" customHeight="1" x14ac:dyDescent="0.25">
      <c r="A225" s="133"/>
      <c r="B225" s="300" t="s">
        <v>635</v>
      </c>
      <c r="C225" s="163"/>
      <c r="D225" s="163"/>
      <c r="E225" s="164"/>
      <c r="F225" s="802">
        <f>MAX(F226:F228)</f>
        <v>0</v>
      </c>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c r="AE225" s="121"/>
      <c r="AF225" s="121"/>
      <c r="AG225" s="217"/>
      <c r="AH225" s="217"/>
      <c r="AI225" s="121"/>
      <c r="AJ225" s="121"/>
      <c r="AK225" s="121"/>
      <c r="AL225" s="121"/>
      <c r="AM225" s="121"/>
      <c r="AN225" s="121"/>
      <c r="AO225" s="121"/>
      <c r="AP225" s="121"/>
      <c r="AQ225" s="121"/>
      <c r="AR225" s="121"/>
      <c r="AS225" s="121"/>
      <c r="AT225" s="121"/>
      <c r="AU225" s="121"/>
      <c r="AV225" s="121"/>
      <c r="AW225" s="121"/>
      <c r="AX225" s="121"/>
      <c r="AY225" s="121"/>
      <c r="AZ225" s="121"/>
      <c r="BA225" s="217"/>
      <c r="BB225" s="217"/>
      <c r="BC225" s="121"/>
      <c r="BD225" s="121"/>
      <c r="BE225" s="121"/>
      <c r="BF225" s="121"/>
      <c r="BG225" s="121"/>
      <c r="BH225" s="121"/>
      <c r="BI225" s="121"/>
      <c r="BJ225" s="121"/>
      <c r="BK225" s="121"/>
      <c r="BL225" s="121"/>
      <c r="BM225" s="121"/>
      <c r="BN225" s="121"/>
      <c r="BO225" s="121"/>
      <c r="BP225" s="121"/>
      <c r="BQ225" s="121"/>
      <c r="BR225" s="58"/>
      <c r="BS225" s="217"/>
      <c r="BT225" s="217"/>
      <c r="BU225" s="58"/>
      <c r="BV225" s="58"/>
      <c r="BW225" s="58"/>
      <c r="BX225" s="58"/>
      <c r="BY225" s="58"/>
      <c r="BZ225" s="58"/>
      <c r="CA225" s="58"/>
      <c r="CB225" s="58"/>
      <c r="CC225" s="58"/>
      <c r="CD225" s="58"/>
      <c r="CE225" s="58"/>
      <c r="CF225" s="58"/>
      <c r="CG225" s="58"/>
      <c r="CH225" s="58"/>
      <c r="CI225" s="217"/>
      <c r="CJ225" s="217"/>
      <c r="CK225" s="58"/>
      <c r="CL225" s="58"/>
      <c r="CM225" s="58"/>
      <c r="CN225" s="58"/>
      <c r="CO225" s="58"/>
      <c r="CP225" s="58"/>
      <c r="CQ225" s="58"/>
      <c r="CR225" s="58"/>
      <c r="CS225" s="58"/>
      <c r="CT225" s="58"/>
      <c r="CU225" s="58"/>
      <c r="CV225" s="58"/>
      <c r="CW225" s="217"/>
      <c r="CX225" s="217"/>
      <c r="CY225" s="58"/>
      <c r="CZ225" s="58"/>
      <c r="DA225" s="58"/>
      <c r="DB225" s="58"/>
      <c r="DC225" s="58"/>
      <c r="DD225" s="58"/>
      <c r="DE225" s="58"/>
      <c r="DF225" s="58"/>
      <c r="DG225" s="58"/>
      <c r="DH225" s="58"/>
      <c r="DI225" s="217"/>
      <c r="DJ225" s="217"/>
      <c r="DK225" s="58"/>
      <c r="DL225" s="58"/>
      <c r="DM225" s="58"/>
      <c r="DN225" s="58"/>
      <c r="DO225" s="58"/>
      <c r="DP225" s="58"/>
      <c r="DQ225" s="58"/>
      <c r="DR225" s="58"/>
      <c r="DS225" s="217"/>
      <c r="DT225" s="217"/>
      <c r="DU225" s="58"/>
      <c r="DV225" s="58"/>
      <c r="DW225" s="58"/>
      <c r="DX225" s="58"/>
      <c r="DY225" s="58"/>
      <c r="DZ225" s="58"/>
      <c r="EA225" s="217"/>
      <c r="EB225" s="217"/>
      <c r="EC225" s="58"/>
      <c r="ED225" s="58"/>
      <c r="EE225" s="58"/>
      <c r="EF225" s="58"/>
      <c r="EG225" s="217"/>
      <c r="EH225" s="217"/>
      <c r="EI225" s="58"/>
      <c r="EJ225" s="217"/>
      <c r="EK225" s="217"/>
      <c r="EL225" s="217"/>
      <c r="EM225" s="217"/>
      <c r="EN225" s="58"/>
      <c r="EO225" s="58"/>
      <c r="EP225" s="58"/>
      <c r="EQ225" s="58"/>
      <c r="ER225" s="58"/>
      <c r="ES225" s="58"/>
      <c r="ET225" s="58"/>
      <c r="EU225" s="58"/>
      <c r="EV225" s="58"/>
      <c r="EW225" s="58"/>
      <c r="EX225" s="58"/>
      <c r="EY225" s="58"/>
      <c r="EZ225" s="58"/>
      <c r="FA225" s="58"/>
      <c r="FB225" s="58"/>
      <c r="FC225" s="58"/>
      <c r="FD225" s="58"/>
      <c r="FE225" s="58"/>
      <c r="FF225" s="58"/>
      <c r="FG225" s="58"/>
      <c r="FH225" s="58"/>
      <c r="FI225" s="58"/>
      <c r="FJ225" s="58"/>
      <c r="FK225" s="58"/>
      <c r="FL225" s="58"/>
      <c r="FM225" s="58"/>
      <c r="FN225" s="58"/>
      <c r="FO225" s="58"/>
      <c r="FP225" s="58"/>
      <c r="FQ225" s="58"/>
      <c r="FR225" s="58"/>
      <c r="FS225" s="58"/>
      <c r="FT225" s="58"/>
      <c r="FU225" s="58"/>
      <c r="FV225" s="58"/>
      <c r="FW225" s="58"/>
      <c r="FX225" s="58"/>
      <c r="FY225" s="58"/>
      <c r="FZ225" s="58"/>
      <c r="GA225" s="58"/>
      <c r="GB225" s="58"/>
      <c r="GC225" s="58"/>
      <c r="GD225" s="58"/>
      <c r="GE225" s="58"/>
      <c r="GF225" s="58"/>
      <c r="GG225" s="58"/>
      <c r="GH225" s="58"/>
      <c r="GI225" s="58"/>
      <c r="GJ225" s="58"/>
      <c r="GK225" s="58"/>
      <c r="GL225" s="58"/>
      <c r="GM225" s="58"/>
      <c r="GN225" s="58"/>
      <c r="GO225" s="58"/>
      <c r="GP225" s="58"/>
      <c r="GQ225" s="58"/>
      <c r="GR225" s="58"/>
      <c r="GS225" s="58"/>
      <c r="GT225" s="58"/>
      <c r="GU225" s="58"/>
      <c r="GV225" s="58"/>
      <c r="GW225" s="58"/>
      <c r="GX225" s="58"/>
      <c r="GY225" s="58"/>
      <c r="GZ225" s="58"/>
      <c r="HA225" s="58"/>
      <c r="HB225" s="58"/>
      <c r="HC225" s="58"/>
      <c r="HD225" s="58"/>
      <c r="HE225" s="58"/>
      <c r="HF225" s="58"/>
      <c r="HG225" s="58"/>
      <c r="HH225" s="58"/>
      <c r="HI225" s="58"/>
      <c r="HJ225" s="58"/>
      <c r="HK225" s="58"/>
      <c r="HL225" s="58"/>
      <c r="HM225" s="58"/>
      <c r="HN225" s="58"/>
      <c r="HO225" s="58"/>
      <c r="HP225" s="58"/>
      <c r="HQ225" s="58"/>
      <c r="HR225" s="58"/>
      <c r="HS225" s="58"/>
      <c r="HT225" s="58"/>
      <c r="HU225" s="58"/>
      <c r="HV225" s="58"/>
      <c r="HW225" s="58"/>
      <c r="HX225" s="58"/>
      <c r="HY225" s="58"/>
      <c r="HZ225" s="58"/>
      <c r="IA225" s="58"/>
      <c r="IB225" s="58"/>
      <c r="IC225" s="58"/>
      <c r="ID225" s="58"/>
      <c r="IE225" s="58"/>
      <c r="IF225" s="58"/>
      <c r="IG225" s="58"/>
      <c r="IH225" s="58"/>
      <c r="II225" s="58"/>
      <c r="IJ225" s="58"/>
      <c r="IK225" s="58"/>
      <c r="IL225" s="58"/>
      <c r="IM225" s="58"/>
      <c r="IN225" s="58"/>
      <c r="IO225" s="58"/>
      <c r="IP225" s="58"/>
      <c r="IQ225" s="58"/>
      <c r="IR225" s="58"/>
      <c r="IS225" s="58"/>
      <c r="IT225" s="58"/>
      <c r="IU225" s="58"/>
      <c r="IV225" s="58"/>
      <c r="IW225" s="58"/>
      <c r="IX225" s="58"/>
      <c r="IY225" s="58"/>
      <c r="IZ225" s="58"/>
      <c r="JA225" s="58"/>
      <c r="JB225" s="58"/>
      <c r="JC225" s="58"/>
      <c r="JD225" s="58"/>
      <c r="JE225" s="58"/>
      <c r="JF225" s="58"/>
      <c r="JG225" s="58"/>
      <c r="JH225" s="58"/>
      <c r="JI225" s="62"/>
    </row>
    <row r="226" spans="1:269" s="138" customFormat="1" ht="15" customHeight="1" x14ac:dyDescent="0.25">
      <c r="A226" s="133"/>
      <c r="B226" s="159" t="s">
        <v>236</v>
      </c>
      <c r="C226" s="82"/>
      <c r="D226" s="82"/>
      <c r="E226" s="83"/>
      <c r="F226" s="30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c r="AE226" s="121"/>
      <c r="AF226" s="121"/>
      <c r="AG226" s="217"/>
      <c r="AH226" s="217"/>
      <c r="AI226" s="121"/>
      <c r="AJ226" s="121"/>
      <c r="AK226" s="121"/>
      <c r="AL226" s="121"/>
      <c r="AM226" s="121"/>
      <c r="AN226" s="121"/>
      <c r="AO226" s="121"/>
      <c r="AP226" s="121"/>
      <c r="AQ226" s="121"/>
      <c r="AR226" s="121"/>
      <c r="AS226" s="121"/>
      <c r="AT226" s="121"/>
      <c r="AU226" s="121"/>
      <c r="AV226" s="121"/>
      <c r="AW226" s="121"/>
      <c r="AX226" s="121"/>
      <c r="AY226" s="121"/>
      <c r="AZ226" s="121"/>
      <c r="BA226" s="217"/>
      <c r="BB226" s="217"/>
      <c r="BC226" s="121"/>
      <c r="BD226" s="121"/>
      <c r="BE226" s="121"/>
      <c r="BF226" s="121"/>
      <c r="BG226" s="121"/>
      <c r="BH226" s="121"/>
      <c r="BI226" s="121"/>
      <c r="BJ226" s="121"/>
      <c r="BK226" s="121"/>
      <c r="BL226" s="121"/>
      <c r="BM226" s="121"/>
      <c r="BN226" s="121"/>
      <c r="BO226" s="121"/>
      <c r="BP226" s="121"/>
      <c r="BQ226" s="121"/>
      <c r="BR226" s="58"/>
      <c r="BS226" s="217"/>
      <c r="BT226" s="217"/>
      <c r="BU226" s="58"/>
      <c r="BV226" s="58"/>
      <c r="BW226" s="58"/>
      <c r="BX226" s="58"/>
      <c r="BY226" s="58"/>
      <c r="BZ226" s="58"/>
      <c r="CA226" s="58"/>
      <c r="CB226" s="58"/>
      <c r="CC226" s="58"/>
      <c r="CD226" s="58"/>
      <c r="CE226" s="58"/>
      <c r="CF226" s="58"/>
      <c r="CG226" s="58"/>
      <c r="CH226" s="58"/>
      <c r="CI226" s="217"/>
      <c r="CJ226" s="217"/>
      <c r="CK226" s="58"/>
      <c r="CL226" s="58"/>
      <c r="CM226" s="58"/>
      <c r="CN226" s="58"/>
      <c r="CO226" s="58"/>
      <c r="CP226" s="58"/>
      <c r="CQ226" s="58"/>
      <c r="CR226" s="58"/>
      <c r="CS226" s="58"/>
      <c r="CT226" s="58"/>
      <c r="CU226" s="58"/>
      <c r="CV226" s="58"/>
      <c r="CW226" s="217"/>
      <c r="CX226" s="217"/>
      <c r="CY226" s="58"/>
      <c r="CZ226" s="58"/>
      <c r="DA226" s="58"/>
      <c r="DB226" s="58"/>
      <c r="DC226" s="58"/>
      <c r="DD226" s="58"/>
      <c r="DE226" s="58"/>
      <c r="DF226" s="58"/>
      <c r="DG226" s="58"/>
      <c r="DH226" s="58"/>
      <c r="DI226" s="217"/>
      <c r="DJ226" s="217"/>
      <c r="DK226" s="58"/>
      <c r="DL226" s="58"/>
      <c r="DM226" s="58"/>
      <c r="DN226" s="58"/>
      <c r="DO226" s="58"/>
      <c r="DP226" s="58"/>
      <c r="DQ226" s="58"/>
      <c r="DR226" s="58"/>
      <c r="DS226" s="217"/>
      <c r="DT226" s="217"/>
      <c r="DU226" s="58"/>
      <c r="DV226" s="58"/>
      <c r="DW226" s="58"/>
      <c r="DX226" s="58"/>
      <c r="DY226" s="58"/>
      <c r="DZ226" s="58"/>
      <c r="EA226" s="217"/>
      <c r="EB226" s="217"/>
      <c r="EC226" s="58"/>
      <c r="ED226" s="58"/>
      <c r="EE226" s="58"/>
      <c r="EF226" s="58"/>
      <c r="EG226" s="217"/>
      <c r="EH226" s="217"/>
      <c r="EI226" s="58"/>
      <c r="EJ226" s="217"/>
      <c r="EK226" s="217"/>
      <c r="EL226" s="217"/>
      <c r="EM226" s="217"/>
      <c r="EN226" s="58"/>
      <c r="EO226" s="58"/>
      <c r="EP226" s="58"/>
      <c r="EQ226" s="58"/>
      <c r="ER226" s="58"/>
      <c r="ES226" s="58"/>
      <c r="ET226" s="58"/>
      <c r="EU226" s="58"/>
      <c r="EV226" s="58"/>
      <c r="EW226" s="58"/>
      <c r="EX226" s="58"/>
      <c r="EY226" s="58"/>
      <c r="EZ226" s="58"/>
      <c r="FA226" s="58"/>
      <c r="FB226" s="58"/>
      <c r="FC226" s="58"/>
      <c r="FD226" s="58"/>
      <c r="FE226" s="58"/>
      <c r="FF226" s="58"/>
      <c r="FG226" s="58"/>
      <c r="FH226" s="58"/>
      <c r="FI226" s="58"/>
      <c r="FJ226" s="58"/>
      <c r="FK226" s="58"/>
      <c r="FL226" s="58"/>
      <c r="FM226" s="58"/>
      <c r="FN226" s="58"/>
      <c r="FO226" s="58"/>
      <c r="FP226" s="58"/>
      <c r="FQ226" s="58"/>
      <c r="FR226" s="58"/>
      <c r="FS226" s="58"/>
      <c r="FT226" s="58"/>
      <c r="FU226" s="58"/>
      <c r="FV226" s="58"/>
      <c r="FW226" s="58"/>
      <c r="FX226" s="58"/>
      <c r="FY226" s="58"/>
      <c r="FZ226" s="58"/>
      <c r="GA226" s="58"/>
      <c r="GB226" s="58"/>
      <c r="GC226" s="58"/>
      <c r="GD226" s="58"/>
      <c r="GE226" s="58"/>
      <c r="GF226" s="58"/>
      <c r="GG226" s="58"/>
      <c r="GH226" s="58"/>
      <c r="GI226" s="58"/>
      <c r="GJ226" s="58"/>
      <c r="GK226" s="58"/>
      <c r="GL226" s="58"/>
      <c r="GM226" s="58"/>
      <c r="GN226" s="58"/>
      <c r="GO226" s="58"/>
      <c r="GP226" s="58"/>
      <c r="GQ226" s="58"/>
      <c r="GR226" s="58"/>
      <c r="GS226" s="58"/>
      <c r="GT226" s="58"/>
      <c r="GU226" s="58"/>
      <c r="GV226" s="58"/>
      <c r="GW226" s="58"/>
      <c r="GX226" s="58"/>
      <c r="GY226" s="58"/>
      <c r="GZ226" s="58"/>
      <c r="HA226" s="58"/>
      <c r="HB226" s="58"/>
      <c r="HC226" s="58"/>
      <c r="HD226" s="58"/>
      <c r="HE226" s="58"/>
      <c r="HF226" s="58"/>
      <c r="HG226" s="58"/>
      <c r="HH226" s="58"/>
      <c r="HI226" s="58"/>
      <c r="HJ226" s="58"/>
      <c r="HK226" s="58"/>
      <c r="HL226" s="58"/>
      <c r="HM226" s="58"/>
      <c r="HN226" s="58"/>
      <c r="HO226" s="58"/>
      <c r="HP226" s="58"/>
      <c r="HQ226" s="58"/>
      <c r="HR226" s="58"/>
      <c r="HS226" s="58"/>
      <c r="HT226" s="58"/>
      <c r="HU226" s="58"/>
      <c r="HV226" s="58"/>
      <c r="HW226" s="58"/>
      <c r="HX226" s="58"/>
      <c r="HY226" s="58"/>
      <c r="HZ226" s="58"/>
      <c r="IA226" s="58"/>
      <c r="IB226" s="58"/>
      <c r="IC226" s="58"/>
      <c r="ID226" s="58"/>
      <c r="IE226" s="58"/>
      <c r="IF226" s="58"/>
      <c r="IG226" s="58"/>
      <c r="IH226" s="58"/>
      <c r="II226" s="58"/>
      <c r="IJ226" s="58"/>
      <c r="IK226" s="58"/>
      <c r="IL226" s="58"/>
      <c r="IM226" s="58"/>
      <c r="IN226" s="58"/>
      <c r="IO226" s="58"/>
      <c r="IP226" s="58"/>
      <c r="IQ226" s="58"/>
      <c r="IR226" s="58"/>
      <c r="IS226" s="58"/>
      <c r="IT226" s="58"/>
      <c r="IU226" s="58"/>
      <c r="IV226" s="58"/>
      <c r="IW226" s="58"/>
      <c r="IX226" s="58"/>
      <c r="IY226" s="58"/>
      <c r="IZ226" s="58"/>
      <c r="JA226" s="58"/>
      <c r="JB226" s="58"/>
      <c r="JC226" s="58"/>
      <c r="JD226" s="58"/>
      <c r="JE226" s="58"/>
      <c r="JF226" s="58"/>
      <c r="JG226" s="58"/>
      <c r="JH226" s="58"/>
      <c r="JI226" s="62"/>
    </row>
    <row r="227" spans="1:269" s="138" customFormat="1" ht="15" customHeight="1" x14ac:dyDescent="0.25">
      <c r="A227" s="133"/>
      <c r="B227" s="159" t="s">
        <v>237</v>
      </c>
      <c r="C227" s="82"/>
      <c r="D227" s="82"/>
      <c r="E227" s="83"/>
      <c r="F227" s="166"/>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c r="AE227" s="121"/>
      <c r="AF227" s="121"/>
      <c r="AG227" s="217"/>
      <c r="AH227" s="217"/>
      <c r="AI227" s="121"/>
      <c r="AJ227" s="121"/>
      <c r="AK227" s="121"/>
      <c r="AL227" s="121"/>
      <c r="AM227" s="121"/>
      <c r="AN227" s="121"/>
      <c r="AO227" s="121"/>
      <c r="AP227" s="121"/>
      <c r="AQ227" s="121"/>
      <c r="AR227" s="121"/>
      <c r="AS227" s="121"/>
      <c r="AT227" s="121"/>
      <c r="AU227" s="121"/>
      <c r="AV227" s="121"/>
      <c r="AW227" s="121"/>
      <c r="AX227" s="121"/>
      <c r="AY227" s="121"/>
      <c r="AZ227" s="121"/>
      <c r="BA227" s="217"/>
      <c r="BB227" s="217"/>
      <c r="BC227" s="121"/>
      <c r="BD227" s="121"/>
      <c r="BE227" s="121"/>
      <c r="BF227" s="121"/>
      <c r="BG227" s="121"/>
      <c r="BH227" s="121"/>
      <c r="BI227" s="121"/>
      <c r="BJ227" s="121"/>
      <c r="BK227" s="121"/>
      <c r="BL227" s="121"/>
      <c r="BM227" s="121"/>
      <c r="BN227" s="121"/>
      <c r="BO227" s="121"/>
      <c r="BP227" s="121"/>
      <c r="BQ227" s="121"/>
      <c r="BR227" s="58"/>
      <c r="BS227" s="217"/>
      <c r="BT227" s="217"/>
      <c r="BU227" s="58"/>
      <c r="BV227" s="58"/>
      <c r="BW227" s="58"/>
      <c r="BX227" s="58"/>
      <c r="BY227" s="58"/>
      <c r="BZ227" s="58"/>
      <c r="CA227" s="58"/>
      <c r="CB227" s="58"/>
      <c r="CC227" s="58"/>
      <c r="CD227" s="58"/>
      <c r="CE227" s="58"/>
      <c r="CF227" s="58"/>
      <c r="CG227" s="58"/>
      <c r="CH227" s="58"/>
      <c r="CI227" s="217"/>
      <c r="CJ227" s="217"/>
      <c r="CK227" s="58"/>
      <c r="CL227" s="58"/>
      <c r="CM227" s="58"/>
      <c r="CN227" s="58"/>
      <c r="CO227" s="58"/>
      <c r="CP227" s="58"/>
      <c r="CQ227" s="58"/>
      <c r="CR227" s="58"/>
      <c r="CS227" s="58"/>
      <c r="CT227" s="58"/>
      <c r="CU227" s="58"/>
      <c r="CV227" s="58"/>
      <c r="CW227" s="217"/>
      <c r="CX227" s="217"/>
      <c r="CY227" s="58"/>
      <c r="CZ227" s="58"/>
      <c r="DA227" s="58"/>
      <c r="DB227" s="58"/>
      <c r="DC227" s="58"/>
      <c r="DD227" s="58"/>
      <c r="DE227" s="58"/>
      <c r="DF227" s="58"/>
      <c r="DG227" s="58"/>
      <c r="DH227" s="58"/>
      <c r="DI227" s="217"/>
      <c r="DJ227" s="217"/>
      <c r="DK227" s="58"/>
      <c r="DL227" s="58"/>
      <c r="DM227" s="58"/>
      <c r="DN227" s="58"/>
      <c r="DO227" s="58"/>
      <c r="DP227" s="58"/>
      <c r="DQ227" s="58"/>
      <c r="DR227" s="58"/>
      <c r="DS227" s="217"/>
      <c r="DT227" s="217"/>
      <c r="DU227" s="58"/>
      <c r="DV227" s="58"/>
      <c r="DW227" s="58"/>
      <c r="DX227" s="58"/>
      <c r="DY227" s="58"/>
      <c r="DZ227" s="58"/>
      <c r="EA227" s="217"/>
      <c r="EB227" s="217"/>
      <c r="EC227" s="58"/>
      <c r="ED227" s="58"/>
      <c r="EE227" s="58"/>
      <c r="EF227" s="58"/>
      <c r="EG227" s="217"/>
      <c r="EH227" s="217"/>
      <c r="EI227" s="58"/>
      <c r="EJ227" s="217"/>
      <c r="EK227" s="217"/>
      <c r="EL227" s="217"/>
      <c r="EM227" s="217"/>
      <c r="EN227" s="58"/>
      <c r="EO227" s="58"/>
      <c r="EP227" s="58"/>
      <c r="EQ227" s="58"/>
      <c r="ER227" s="58"/>
      <c r="ES227" s="58"/>
      <c r="ET227" s="58"/>
      <c r="EU227" s="58"/>
      <c r="EV227" s="58"/>
      <c r="EW227" s="58"/>
      <c r="EX227" s="58"/>
      <c r="EY227" s="58"/>
      <c r="EZ227" s="58"/>
      <c r="FA227" s="58"/>
      <c r="FB227" s="58"/>
      <c r="FC227" s="58"/>
      <c r="FD227" s="58"/>
      <c r="FE227" s="58"/>
      <c r="FF227" s="58"/>
      <c r="FG227" s="58"/>
      <c r="FH227" s="58"/>
      <c r="FI227" s="58"/>
      <c r="FJ227" s="58"/>
      <c r="FK227" s="58"/>
      <c r="FL227" s="58"/>
      <c r="FM227" s="58"/>
      <c r="FN227" s="58"/>
      <c r="FO227" s="58"/>
      <c r="FP227" s="58"/>
      <c r="FQ227" s="58"/>
      <c r="FR227" s="58"/>
      <c r="FS227" s="58"/>
      <c r="FT227" s="58"/>
      <c r="FU227" s="58"/>
      <c r="FV227" s="58"/>
      <c r="FW227" s="58"/>
      <c r="FX227" s="58"/>
      <c r="FY227" s="58"/>
      <c r="FZ227" s="58"/>
      <c r="GA227" s="58"/>
      <c r="GB227" s="58"/>
      <c r="GC227" s="58"/>
      <c r="GD227" s="58"/>
      <c r="GE227" s="58"/>
      <c r="GF227" s="58"/>
      <c r="GG227" s="58"/>
      <c r="GH227" s="58"/>
      <c r="GI227" s="58"/>
      <c r="GJ227" s="58"/>
      <c r="GK227" s="58"/>
      <c r="GL227" s="58"/>
      <c r="GM227" s="58"/>
      <c r="GN227" s="58"/>
      <c r="GO227" s="58"/>
      <c r="GP227" s="58"/>
      <c r="GQ227" s="58"/>
      <c r="GR227" s="58"/>
      <c r="GS227" s="58"/>
      <c r="GT227" s="58"/>
      <c r="GU227" s="58"/>
      <c r="GV227" s="58"/>
      <c r="GW227" s="58"/>
      <c r="GX227" s="58"/>
      <c r="GY227" s="58"/>
      <c r="GZ227" s="58"/>
      <c r="HA227" s="58"/>
      <c r="HB227" s="58"/>
      <c r="HC227" s="58"/>
      <c r="HD227" s="58"/>
      <c r="HE227" s="58"/>
      <c r="HF227" s="58"/>
      <c r="HG227" s="58"/>
      <c r="HH227" s="58"/>
      <c r="HI227" s="58"/>
      <c r="HJ227" s="58"/>
      <c r="HK227" s="58"/>
      <c r="HL227" s="58"/>
      <c r="HM227" s="58"/>
      <c r="HN227" s="58"/>
      <c r="HO227" s="58"/>
      <c r="HP227" s="58"/>
      <c r="HQ227" s="58"/>
      <c r="HR227" s="58"/>
      <c r="HS227" s="58"/>
      <c r="HT227" s="58"/>
      <c r="HU227" s="58"/>
      <c r="HV227" s="58"/>
      <c r="HW227" s="58"/>
      <c r="HX227" s="58"/>
      <c r="HY227" s="58"/>
      <c r="HZ227" s="58"/>
      <c r="IA227" s="58"/>
      <c r="IB227" s="58"/>
      <c r="IC227" s="58"/>
      <c r="ID227" s="58"/>
      <c r="IE227" s="58"/>
      <c r="IF227" s="58"/>
      <c r="IG227" s="58"/>
      <c r="IH227" s="58"/>
      <c r="II227" s="58"/>
      <c r="IJ227" s="58"/>
      <c r="IK227" s="58"/>
      <c r="IL227" s="58"/>
      <c r="IM227" s="58"/>
      <c r="IN227" s="58"/>
      <c r="IO227" s="58"/>
      <c r="IP227" s="58"/>
      <c r="IQ227" s="58"/>
      <c r="IR227" s="58"/>
      <c r="IS227" s="58"/>
      <c r="IT227" s="58"/>
      <c r="IU227" s="58"/>
      <c r="IV227" s="58"/>
      <c r="IW227" s="58"/>
      <c r="IX227" s="58"/>
      <c r="IY227" s="58"/>
      <c r="IZ227" s="58"/>
      <c r="JA227" s="58"/>
      <c r="JB227" s="58"/>
      <c r="JC227" s="58"/>
      <c r="JD227" s="58"/>
      <c r="JE227" s="58"/>
      <c r="JF227" s="58"/>
      <c r="JG227" s="58"/>
      <c r="JH227" s="58"/>
      <c r="JI227" s="62"/>
    </row>
    <row r="228" spans="1:269" s="137" customFormat="1" ht="15" customHeight="1" x14ac:dyDescent="0.25">
      <c r="A228" s="124"/>
      <c r="B228" s="161" t="s">
        <v>238</v>
      </c>
      <c r="C228" s="221"/>
      <c r="D228" s="221"/>
      <c r="E228" s="98"/>
      <c r="F228" s="302"/>
      <c r="G228" s="126"/>
      <c r="H228" s="126"/>
      <c r="I228" s="126"/>
      <c r="J228" s="126"/>
      <c r="K228" s="121"/>
      <c r="L228" s="126"/>
      <c r="M228" s="126"/>
      <c r="N228" s="126"/>
      <c r="O228" s="126"/>
      <c r="P228" s="126"/>
      <c r="Q228" s="126"/>
      <c r="R228" s="126"/>
      <c r="S228" s="126"/>
      <c r="T228" s="126"/>
      <c r="U228" s="126"/>
      <c r="V228" s="126"/>
      <c r="W228" s="126"/>
      <c r="X228" s="126"/>
      <c r="Y228" s="126"/>
      <c r="Z228" s="126"/>
      <c r="AA228" s="126"/>
      <c r="AB228" s="126"/>
      <c r="AC228" s="126"/>
      <c r="AD228" s="126"/>
      <c r="AE228" s="126"/>
      <c r="AF228" s="126"/>
      <c r="AG228" s="126"/>
      <c r="AH228" s="126"/>
      <c r="AI228" s="126"/>
      <c r="AJ228" s="126"/>
      <c r="AK228" s="126"/>
      <c r="AL228" s="126"/>
      <c r="AM228" s="126"/>
      <c r="AN228" s="126"/>
      <c r="AO228" s="126"/>
      <c r="AP228" s="126"/>
      <c r="AQ228" s="126"/>
      <c r="AR228" s="126"/>
      <c r="AS228" s="126"/>
      <c r="AT228" s="126"/>
      <c r="AU228" s="126"/>
      <c r="AV228" s="126"/>
      <c r="AW228" s="126"/>
      <c r="AX228" s="126"/>
      <c r="AY228" s="126"/>
      <c r="AZ228" s="126"/>
      <c r="BA228" s="126"/>
      <c r="BB228" s="126"/>
      <c r="BC228" s="126"/>
      <c r="BD228" s="126"/>
      <c r="BE228" s="126"/>
      <c r="BF228" s="126"/>
      <c r="BG228" s="126"/>
      <c r="BH228" s="126"/>
      <c r="BI228" s="126"/>
      <c r="BJ228" s="126"/>
      <c r="BK228" s="126"/>
      <c r="BL228" s="126"/>
      <c r="BM228" s="126"/>
      <c r="BN228" s="126"/>
      <c r="BO228" s="126"/>
      <c r="BP228" s="126"/>
      <c r="BQ228" s="126"/>
      <c r="BR228" s="126"/>
      <c r="BS228" s="126"/>
      <c r="BT228" s="126"/>
      <c r="BU228" s="126"/>
      <c r="BV228" s="126"/>
      <c r="BW228" s="126"/>
      <c r="BX228" s="126"/>
      <c r="BY228" s="126"/>
      <c r="BZ228" s="126"/>
      <c r="CA228" s="126"/>
      <c r="CB228" s="126"/>
      <c r="CC228" s="126"/>
      <c r="CD228" s="126"/>
      <c r="CE228" s="126"/>
      <c r="CF228" s="126"/>
      <c r="CG228" s="126"/>
      <c r="CH228" s="126"/>
      <c r="CI228" s="126"/>
      <c r="CJ228" s="126"/>
      <c r="CK228" s="126"/>
      <c r="CL228" s="126"/>
      <c r="CM228" s="126"/>
      <c r="CN228" s="126"/>
      <c r="CO228" s="126"/>
      <c r="CP228" s="126"/>
      <c r="CQ228" s="126"/>
      <c r="CR228" s="126"/>
      <c r="CS228" s="126"/>
      <c r="CT228" s="126"/>
      <c r="CU228" s="126"/>
      <c r="CV228" s="126"/>
      <c r="CW228" s="126"/>
      <c r="CX228" s="126"/>
      <c r="CY228" s="126"/>
      <c r="CZ228" s="126"/>
      <c r="DA228" s="126"/>
      <c r="DB228" s="126"/>
      <c r="DC228" s="59"/>
      <c r="DD228" s="59"/>
      <c r="DE228" s="59"/>
      <c r="DF228" s="59"/>
      <c r="DG228" s="59"/>
      <c r="DH228" s="59"/>
      <c r="DI228" s="126"/>
      <c r="DJ228" s="126"/>
      <c r="DK228" s="59"/>
      <c r="DL228" s="59"/>
      <c r="DM228" s="59"/>
      <c r="DN228" s="59"/>
      <c r="DO228" s="59"/>
      <c r="DP228" s="59"/>
      <c r="DQ228" s="59"/>
      <c r="DR228" s="59"/>
      <c r="DS228" s="126"/>
      <c r="DT228" s="126"/>
      <c r="DU228" s="59"/>
      <c r="DV228" s="59"/>
      <c r="DW228" s="59"/>
      <c r="DX228" s="59"/>
      <c r="DY228" s="59"/>
      <c r="DZ228" s="59"/>
      <c r="EA228" s="126"/>
      <c r="EB228" s="126"/>
      <c r="EC228" s="59"/>
      <c r="ED228" s="59"/>
      <c r="EE228" s="59"/>
      <c r="EF228" s="59"/>
      <c r="EG228" s="126"/>
      <c r="EH228" s="126"/>
      <c r="EI228" s="59"/>
      <c r="EJ228" s="126"/>
      <c r="EK228" s="126"/>
      <c r="EL228" s="126"/>
      <c r="EM228" s="126"/>
      <c r="EN228" s="59"/>
      <c r="EO228" s="59"/>
      <c r="EP228" s="59"/>
      <c r="EQ228" s="59"/>
      <c r="ER228" s="59"/>
      <c r="ES228" s="59"/>
      <c r="ET228" s="59"/>
      <c r="EU228" s="59"/>
      <c r="EV228" s="59"/>
      <c r="EW228" s="59"/>
      <c r="EX228" s="59"/>
      <c r="EY228" s="59"/>
      <c r="EZ228" s="59"/>
      <c r="FA228" s="59"/>
      <c r="FB228" s="59"/>
      <c r="FC228" s="59"/>
      <c r="FD228" s="59"/>
      <c r="FE228" s="59"/>
      <c r="FF228" s="59"/>
      <c r="FG228" s="59"/>
      <c r="FH228" s="59"/>
      <c r="FI228" s="59"/>
      <c r="FJ228" s="59"/>
      <c r="FK228" s="59"/>
      <c r="FL228" s="59"/>
      <c r="FM228" s="59"/>
      <c r="FN228" s="59"/>
      <c r="FO228" s="59"/>
      <c r="FP228" s="59"/>
      <c r="FQ228" s="59"/>
      <c r="FR228" s="59"/>
      <c r="FS228" s="59"/>
      <c r="FT228" s="59"/>
      <c r="FU228" s="59"/>
      <c r="FV228" s="59"/>
      <c r="FW228" s="59"/>
      <c r="FX228" s="59"/>
      <c r="FY228" s="59"/>
      <c r="FZ228" s="59"/>
      <c r="GA228" s="59"/>
      <c r="GB228" s="59"/>
      <c r="GC228" s="59"/>
      <c r="GD228" s="59"/>
      <c r="GE228" s="59"/>
      <c r="GF228" s="59"/>
      <c r="GG228" s="59"/>
      <c r="GH228" s="59"/>
      <c r="GI228" s="59"/>
      <c r="GJ228" s="59"/>
      <c r="GK228" s="59"/>
      <c r="GL228" s="59"/>
      <c r="GM228" s="59"/>
      <c r="GN228" s="59"/>
      <c r="GO228" s="59"/>
      <c r="GP228" s="59"/>
      <c r="GQ228" s="59"/>
      <c r="GR228" s="59"/>
      <c r="GS228" s="59"/>
      <c r="GT228" s="59"/>
      <c r="GU228" s="59"/>
      <c r="GV228" s="59"/>
      <c r="GW228" s="59"/>
      <c r="GX228" s="59"/>
      <c r="GY228" s="59"/>
      <c r="GZ228" s="59"/>
      <c r="HA228" s="59"/>
      <c r="HB228" s="59"/>
      <c r="HC228" s="59"/>
      <c r="HD228" s="59"/>
      <c r="HE228" s="59"/>
      <c r="HF228" s="59"/>
      <c r="HG228" s="59"/>
      <c r="HH228" s="59"/>
      <c r="HI228" s="59"/>
      <c r="HJ228" s="59"/>
      <c r="HK228" s="59"/>
      <c r="HL228" s="59"/>
      <c r="HM228" s="59"/>
      <c r="HN228" s="59"/>
      <c r="HO228" s="59"/>
      <c r="HP228" s="59"/>
      <c r="HQ228" s="59"/>
      <c r="HR228" s="59"/>
      <c r="HS228" s="59"/>
      <c r="HT228" s="59"/>
      <c r="HU228" s="59"/>
      <c r="HV228" s="59"/>
      <c r="HW228" s="59"/>
      <c r="HX228" s="59"/>
      <c r="HY228" s="59"/>
      <c r="HZ228" s="59"/>
      <c r="IA228" s="59"/>
      <c r="IB228" s="59"/>
      <c r="IC228" s="59"/>
      <c r="ID228" s="59"/>
      <c r="IE228" s="59"/>
      <c r="IF228" s="59"/>
      <c r="IG228" s="59"/>
      <c r="IH228" s="59"/>
      <c r="II228" s="59"/>
      <c r="IJ228" s="59"/>
      <c r="IK228" s="59"/>
      <c r="IL228" s="59"/>
      <c r="IM228" s="59"/>
      <c r="IN228" s="59"/>
      <c r="IO228" s="59"/>
      <c r="IP228" s="59"/>
      <c r="IQ228" s="59"/>
      <c r="IR228" s="59"/>
      <c r="IS228" s="59"/>
      <c r="IT228" s="59"/>
      <c r="IU228" s="59"/>
      <c r="IV228" s="59"/>
      <c r="IW228" s="59"/>
      <c r="IX228" s="59"/>
      <c r="IY228" s="59"/>
      <c r="IZ228" s="59"/>
      <c r="JA228" s="59"/>
      <c r="JB228" s="59"/>
      <c r="JC228" s="59"/>
      <c r="JD228" s="59"/>
      <c r="JE228" s="59"/>
      <c r="JF228" s="59"/>
      <c r="JG228" s="59"/>
      <c r="JH228" s="59"/>
      <c r="JI228" s="63"/>
    </row>
    <row r="229" spans="1:269" s="58" customFormat="1" ht="15" customHeight="1" x14ac:dyDescent="0.25">
      <c r="A229" s="39"/>
      <c r="B229" s="14"/>
      <c r="C229" s="14"/>
      <c r="D229" s="14"/>
      <c r="E229" s="14"/>
      <c r="F229" s="14"/>
      <c r="G229" s="121"/>
      <c r="H229" s="121"/>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217"/>
      <c r="AH229" s="217"/>
      <c r="AI229" s="14"/>
      <c r="AJ229" s="14"/>
      <c r="AK229" s="14"/>
      <c r="AL229" s="14"/>
      <c r="AM229" s="26"/>
      <c r="AN229" s="26"/>
      <c r="AO229" s="26"/>
      <c r="AP229" s="26"/>
      <c r="AQ229" s="26"/>
      <c r="AR229" s="26"/>
      <c r="AS229" s="26"/>
      <c r="AT229" s="26"/>
      <c r="AU229" s="26"/>
      <c r="AV229" s="26"/>
      <c r="AW229" s="26"/>
      <c r="AX229" s="26"/>
      <c r="AY229" s="26"/>
      <c r="AZ229" s="26"/>
      <c r="BA229" s="128"/>
      <c r="BB229" s="128"/>
      <c r="BC229" s="26"/>
      <c r="BD229" s="26"/>
      <c r="BE229" s="26"/>
      <c r="BF229" s="26"/>
      <c r="BG229" s="26"/>
      <c r="BH229" s="26"/>
      <c r="BI229" s="26"/>
      <c r="BJ229" s="26"/>
      <c r="BK229" s="26"/>
      <c r="BL229" s="26"/>
      <c r="BM229" s="26"/>
      <c r="BN229" s="26"/>
      <c r="BO229" s="26"/>
      <c r="BP229" s="26"/>
      <c r="BQ229" s="26"/>
      <c r="BR229" s="64"/>
      <c r="BS229" s="128"/>
      <c r="BT229" s="128"/>
      <c r="BU229" s="64"/>
      <c r="BV229" s="64"/>
      <c r="BW229" s="64"/>
      <c r="BX229" s="64"/>
      <c r="BY229" s="64"/>
      <c r="BZ229" s="64"/>
      <c r="CA229" s="64"/>
      <c r="CB229" s="64"/>
      <c r="CC229" s="64"/>
      <c r="CD229" s="64"/>
      <c r="CE229" s="64"/>
      <c r="CF229" s="64"/>
      <c r="CG229" s="64"/>
      <c r="CH229" s="64"/>
      <c r="CI229" s="128"/>
      <c r="CJ229" s="128"/>
      <c r="CK229" s="64"/>
      <c r="CL229" s="64"/>
      <c r="CM229" s="64"/>
      <c r="CN229" s="64"/>
      <c r="CO229" s="64"/>
      <c r="CP229" s="64"/>
      <c r="CQ229" s="64"/>
      <c r="CR229" s="64"/>
      <c r="CS229" s="64"/>
      <c r="CT229" s="64"/>
      <c r="CU229" s="64"/>
      <c r="CV229" s="64"/>
      <c r="CW229" s="128"/>
      <c r="CX229" s="128"/>
      <c r="CY229" s="64"/>
      <c r="CZ229" s="64"/>
      <c r="DA229" s="64"/>
      <c r="DB229" s="64"/>
      <c r="DC229" s="64"/>
      <c r="DD229" s="64"/>
      <c r="DE229" s="64"/>
      <c r="DF229" s="64"/>
      <c r="DG229" s="64"/>
      <c r="DH229" s="64"/>
      <c r="DI229" s="128"/>
      <c r="DJ229" s="128"/>
      <c r="DK229" s="64"/>
      <c r="DL229" s="64"/>
      <c r="DM229" s="64"/>
      <c r="DN229" s="64"/>
      <c r="DO229" s="64"/>
      <c r="DP229" s="64"/>
      <c r="DQ229" s="64"/>
      <c r="DR229" s="64"/>
      <c r="DS229" s="128"/>
      <c r="DT229" s="128"/>
      <c r="DU229" s="64"/>
      <c r="DV229" s="64"/>
      <c r="DW229" s="64"/>
      <c r="DX229" s="64"/>
      <c r="DY229" s="64"/>
      <c r="DZ229" s="64"/>
      <c r="EA229" s="128"/>
      <c r="EB229" s="128"/>
      <c r="EC229" s="64"/>
      <c r="ED229" s="64"/>
      <c r="EE229" s="64"/>
      <c r="EF229" s="64"/>
      <c r="EG229" s="128"/>
      <c r="EH229" s="128"/>
      <c r="EI229" s="64"/>
      <c r="EJ229" s="128"/>
      <c r="EK229" s="128"/>
      <c r="EL229" s="128"/>
      <c r="EM229" s="128"/>
      <c r="EN229" s="64"/>
      <c r="EO229" s="64"/>
      <c r="EP229" s="64"/>
      <c r="EQ229" s="64"/>
      <c r="ER229" s="64"/>
      <c r="ES229" s="64"/>
      <c r="ET229" s="64"/>
      <c r="EU229" s="64"/>
      <c r="EV229" s="64"/>
      <c r="EW229" s="65"/>
    </row>
    <row r="230" spans="1:269" s="58" customFormat="1" ht="45" customHeight="1" x14ac:dyDescent="0.25">
      <c r="A230" s="30" t="s">
        <v>281</v>
      </c>
      <c r="B230" s="17"/>
      <c r="C230" s="17"/>
      <c r="D230" s="17"/>
      <c r="E230" s="17"/>
      <c r="F230" s="17"/>
      <c r="G230" s="122"/>
      <c r="H230" s="122"/>
      <c r="I230" s="17"/>
      <c r="J230" s="17"/>
      <c r="K230" s="17"/>
      <c r="L230" s="17"/>
      <c r="M230" s="84"/>
      <c r="N230" s="84"/>
      <c r="O230" s="84"/>
      <c r="P230" s="84"/>
      <c r="Q230" s="84"/>
      <c r="R230" s="84"/>
      <c r="S230" s="84"/>
      <c r="T230" s="84"/>
      <c r="U230" s="84"/>
      <c r="V230" s="84"/>
      <c r="W230" s="84"/>
      <c r="X230" s="84"/>
      <c r="Y230" s="84"/>
      <c r="Z230" s="84"/>
      <c r="AA230" s="84"/>
      <c r="AB230" s="84"/>
      <c r="AC230" s="84"/>
      <c r="AD230" s="84"/>
      <c r="AE230" s="84"/>
      <c r="AF230" s="84"/>
      <c r="AG230" s="84"/>
      <c r="AH230" s="84"/>
      <c r="AI230" s="84"/>
      <c r="AJ230" s="84"/>
      <c r="AK230" s="84"/>
      <c r="AL230" s="84"/>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S230" s="19"/>
      <c r="BT230" s="19"/>
      <c r="CI230" s="19"/>
      <c r="CJ230" s="19"/>
      <c r="CW230" s="19"/>
      <c r="CX230" s="19"/>
      <c r="DI230" s="19"/>
      <c r="DJ230" s="19"/>
      <c r="DS230" s="19"/>
      <c r="DT230" s="19"/>
      <c r="EA230" s="19"/>
      <c r="EB230" s="19"/>
      <c r="EG230" s="19"/>
      <c r="EH230" s="19"/>
      <c r="EJ230" s="19"/>
      <c r="EK230" s="19"/>
      <c r="EL230" s="19"/>
      <c r="EM230" s="19"/>
      <c r="EW230" s="62"/>
    </row>
    <row r="231" spans="1:269" s="137" customFormat="1" ht="15" customHeight="1" x14ac:dyDescent="0.25">
      <c r="B231" s="140" t="s">
        <v>239</v>
      </c>
      <c r="C231" s="140"/>
      <c r="D231" s="140"/>
      <c r="E231" s="140"/>
      <c r="F231" s="984" t="s">
        <v>891</v>
      </c>
      <c r="G231" s="984"/>
      <c r="H231" s="984"/>
      <c r="I231" s="984"/>
      <c r="J231" s="984"/>
      <c r="K231" s="984"/>
      <c r="L231" s="984"/>
      <c r="AG231" s="215"/>
      <c r="AH231" s="215"/>
      <c r="BA231" s="215"/>
      <c r="BB231" s="215"/>
      <c r="BS231" s="215"/>
      <c r="BT231" s="215"/>
      <c r="CI231" s="215"/>
      <c r="CJ231" s="215"/>
      <c r="CW231" s="215"/>
      <c r="CX231" s="215"/>
      <c r="DI231" s="215"/>
      <c r="DJ231" s="215"/>
      <c r="DS231" s="215"/>
      <c r="DT231" s="215"/>
      <c r="EA231" s="215"/>
      <c r="EB231" s="215"/>
      <c r="EG231" s="215"/>
      <c r="EH231" s="215"/>
      <c r="EJ231" s="215"/>
      <c r="EK231" s="215"/>
      <c r="EL231" s="215"/>
      <c r="EM231" s="215"/>
    </row>
    <row r="232" spans="1:269" s="137" customFormat="1" ht="15" customHeight="1" x14ac:dyDescent="0.25">
      <c r="B232" s="140" t="s">
        <v>240</v>
      </c>
      <c r="C232" s="140"/>
      <c r="D232" s="140"/>
      <c r="E232" s="140"/>
      <c r="F232" s="973" t="s">
        <v>242</v>
      </c>
      <c r="G232" s="974"/>
      <c r="H232" s="974"/>
      <c r="I232" s="974"/>
      <c r="J232" s="974"/>
      <c r="K232" s="974"/>
      <c r="L232" s="974"/>
      <c r="AG232" s="215"/>
      <c r="AH232" s="215"/>
      <c r="BA232" s="215"/>
      <c r="BB232" s="215"/>
      <c r="BS232" s="215"/>
      <c r="BT232" s="215"/>
      <c r="CI232" s="215"/>
      <c r="CJ232" s="215"/>
      <c r="CW232" s="215"/>
      <c r="CX232" s="215"/>
      <c r="DI232" s="215"/>
      <c r="DJ232" s="215"/>
      <c r="DS232" s="215"/>
      <c r="DT232" s="215"/>
      <c r="EA232" s="215"/>
      <c r="EB232" s="215"/>
      <c r="EG232" s="215"/>
      <c r="EH232" s="215"/>
      <c r="EJ232" s="215"/>
      <c r="EK232" s="215"/>
      <c r="EL232" s="215"/>
      <c r="EM232" s="215"/>
    </row>
    <row r="233" spans="1:269" s="58" customFormat="1" ht="15" customHeight="1" x14ac:dyDescent="0.25">
      <c r="A233" s="39"/>
      <c r="B233" s="14"/>
      <c r="C233" s="14"/>
      <c r="D233" s="14"/>
      <c r="E233" s="14"/>
      <c r="F233" s="14"/>
      <c r="G233" s="121"/>
      <c r="H233" s="121"/>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217"/>
      <c r="AH233" s="217"/>
      <c r="AI233" s="14"/>
      <c r="AJ233" s="14"/>
      <c r="AK233" s="14"/>
      <c r="AL233" s="14"/>
      <c r="AM233" s="14"/>
      <c r="AN233" s="14"/>
      <c r="AO233" s="14"/>
      <c r="AP233" s="14"/>
      <c r="AQ233" s="14"/>
      <c r="AR233" s="14"/>
      <c r="AS233" s="14"/>
      <c r="AT233" s="14"/>
      <c r="AU233" s="14"/>
      <c r="AV233" s="14"/>
      <c r="AW233" s="14"/>
      <c r="AX233" s="14"/>
      <c r="AY233" s="14"/>
      <c r="AZ233" s="14"/>
      <c r="BA233" s="217"/>
      <c r="BB233" s="217"/>
      <c r="BC233" s="14"/>
      <c r="BD233" s="14"/>
      <c r="BE233" s="14"/>
      <c r="BF233" s="14"/>
      <c r="BG233" s="14"/>
      <c r="BH233" s="14"/>
      <c r="BI233" s="14"/>
      <c r="BJ233" s="14"/>
      <c r="BK233" s="14"/>
      <c r="BL233" s="14"/>
      <c r="BM233" s="14"/>
      <c r="BN233" s="14"/>
      <c r="BO233" s="14"/>
      <c r="BP233" s="14"/>
      <c r="BQ233" s="14"/>
      <c r="BS233" s="217"/>
      <c r="BT233" s="217"/>
      <c r="CI233" s="217"/>
      <c r="CJ233" s="217"/>
      <c r="CW233" s="217"/>
      <c r="CX233" s="217"/>
      <c r="DI233" s="217"/>
      <c r="DJ233" s="217"/>
      <c r="DS233" s="217"/>
      <c r="DT233" s="217"/>
      <c r="EA233" s="217"/>
      <c r="EB233" s="217"/>
      <c r="EG233" s="217"/>
      <c r="EH233" s="217"/>
      <c r="EJ233" s="217"/>
      <c r="EK233" s="217"/>
      <c r="EL233" s="217"/>
      <c r="EM233" s="217"/>
      <c r="EW233" s="62"/>
    </row>
    <row r="234" spans="1:269" s="58" customFormat="1" ht="15" customHeight="1" x14ac:dyDescent="0.25">
      <c r="A234" s="39"/>
      <c r="B234" s="1004" t="s">
        <v>115</v>
      </c>
      <c r="C234" s="1031" t="s">
        <v>76</v>
      </c>
      <c r="D234" s="1032"/>
      <c r="E234" s="1033"/>
      <c r="F234" s="961" t="s">
        <v>134</v>
      </c>
      <c r="G234" s="962"/>
      <c r="H234" s="962"/>
      <c r="I234" s="962"/>
      <c r="J234" s="962"/>
      <c r="K234" s="962"/>
      <c r="L234" s="962"/>
      <c r="M234" s="963"/>
      <c r="N234" s="1112" t="s">
        <v>190</v>
      </c>
      <c r="O234" s="1113"/>
      <c r="P234" s="1113"/>
      <c r="Q234" s="1113"/>
      <c r="R234" s="1114"/>
      <c r="S234" s="1109" t="s">
        <v>191</v>
      </c>
      <c r="T234" s="1113"/>
      <c r="U234" s="1113"/>
      <c r="V234" s="1113"/>
      <c r="W234" s="1113"/>
      <c r="X234" s="1114"/>
      <c r="Y234" s="14"/>
      <c r="Z234" s="14"/>
      <c r="AA234" s="14"/>
      <c r="AB234" s="14"/>
      <c r="AC234" s="14"/>
      <c r="AD234" s="14"/>
      <c r="AE234" s="14"/>
      <c r="AF234" s="14"/>
      <c r="AG234" s="14"/>
      <c r="AH234" s="14"/>
      <c r="AI234" s="14"/>
      <c r="AJ234" s="14"/>
      <c r="AK234" s="14"/>
      <c r="AL234" s="217"/>
      <c r="AM234" s="217"/>
      <c r="AN234" s="14"/>
      <c r="AO234" s="14"/>
      <c r="AP234" s="14"/>
      <c r="AQ234" s="14"/>
      <c r="AR234" s="14"/>
      <c r="AS234" s="14"/>
      <c r="AT234" s="14"/>
      <c r="AU234" s="14"/>
      <c r="AV234" s="14"/>
      <c r="AW234" s="14"/>
      <c r="AX234" s="14"/>
      <c r="AY234" s="14"/>
      <c r="AZ234" s="14"/>
      <c r="BD234" s="217"/>
      <c r="BE234" s="217"/>
      <c r="BT234" s="217"/>
      <c r="BU234" s="217"/>
      <c r="CH234" s="217"/>
      <c r="CI234" s="217"/>
      <c r="CT234" s="217"/>
      <c r="CU234" s="217"/>
      <c r="DD234" s="217"/>
      <c r="DE234" s="217"/>
      <c r="DL234" s="217"/>
      <c r="DM234" s="217"/>
      <c r="DR234" s="217"/>
      <c r="DS234" s="217"/>
      <c r="DU234" s="217"/>
      <c r="DV234" s="217"/>
      <c r="DW234" s="217"/>
      <c r="DX234" s="217"/>
    </row>
    <row r="235" spans="1:269" s="58" customFormat="1" ht="32.25" customHeight="1" x14ac:dyDescent="0.25">
      <c r="A235" s="39"/>
      <c r="B235" s="1006"/>
      <c r="C235" s="1034"/>
      <c r="D235" s="1035"/>
      <c r="E235" s="1036"/>
      <c r="F235" s="354" t="s">
        <v>233</v>
      </c>
      <c r="G235" s="354" t="s">
        <v>231</v>
      </c>
      <c r="H235" s="354" t="s">
        <v>232</v>
      </c>
      <c r="I235" s="354" t="s">
        <v>199</v>
      </c>
      <c r="J235" s="354" t="s">
        <v>48</v>
      </c>
      <c r="K235" s="577" t="s">
        <v>892</v>
      </c>
      <c r="L235" s="349" t="s">
        <v>229</v>
      </c>
      <c r="M235" s="353" t="s">
        <v>230</v>
      </c>
      <c r="N235" s="576" t="s">
        <v>233</v>
      </c>
      <c r="O235" s="569" t="s">
        <v>231</v>
      </c>
      <c r="P235" s="569" t="s">
        <v>232</v>
      </c>
      <c r="Q235" s="569" t="s">
        <v>199</v>
      </c>
      <c r="R235" s="355" t="s">
        <v>48</v>
      </c>
      <c r="S235" s="576" t="s">
        <v>233</v>
      </c>
      <c r="T235" s="569" t="s">
        <v>231</v>
      </c>
      <c r="U235" s="569" t="s">
        <v>232</v>
      </c>
      <c r="V235" s="569" t="s">
        <v>200</v>
      </c>
      <c r="W235" s="569" t="s">
        <v>195</v>
      </c>
      <c r="X235" s="355" t="s">
        <v>889</v>
      </c>
      <c r="Y235" s="14"/>
      <c r="Z235" s="14"/>
      <c r="AA235" s="14"/>
      <c r="AB235" s="14"/>
      <c r="AC235" s="217"/>
      <c r="AD235" s="217"/>
      <c r="AE235" s="14"/>
      <c r="AF235" s="14"/>
      <c r="AG235" s="14"/>
      <c r="AH235" s="14"/>
      <c r="AI235" s="14"/>
      <c r="AJ235" s="14"/>
      <c r="AK235" s="14"/>
      <c r="AL235" s="14"/>
      <c r="AM235" s="14"/>
      <c r="AN235" s="14"/>
      <c r="AO235" s="14"/>
      <c r="AP235" s="14"/>
      <c r="AQ235" s="14"/>
      <c r="AR235" s="14"/>
      <c r="AS235" s="14"/>
      <c r="AT235" s="14"/>
      <c r="AU235" s="14"/>
      <c r="AV235" s="14"/>
      <c r="AW235" s="217"/>
      <c r="AX235" s="217"/>
      <c r="AY235" s="14"/>
      <c r="AZ235" s="14"/>
      <c r="BA235" s="14"/>
      <c r="BB235" s="14"/>
      <c r="BC235" s="14"/>
      <c r="BD235" s="14"/>
      <c r="BE235" s="14"/>
      <c r="BF235" s="14"/>
      <c r="BG235" s="14"/>
      <c r="BH235" s="14"/>
      <c r="BI235" s="14"/>
      <c r="BJ235" s="14"/>
      <c r="BK235" s="14"/>
      <c r="BO235" s="217"/>
      <c r="BP235" s="217"/>
      <c r="CE235" s="217"/>
      <c r="CF235" s="217"/>
      <c r="CS235" s="217"/>
      <c r="CT235" s="217"/>
      <c r="DE235" s="217"/>
      <c r="DF235" s="217"/>
      <c r="DO235" s="217"/>
      <c r="DP235" s="217"/>
      <c r="DW235" s="217"/>
      <c r="DX235" s="217"/>
      <c r="EC235" s="217"/>
      <c r="ED235" s="217"/>
      <c r="EF235" s="217"/>
      <c r="EG235" s="217"/>
      <c r="EH235" s="217"/>
      <c r="EI235" s="217"/>
    </row>
    <row r="236" spans="1:269" s="59" customFormat="1" ht="15" customHeight="1" x14ac:dyDescent="0.25">
      <c r="A236" s="39"/>
      <c r="B236" s="40">
        <v>1</v>
      </c>
      <c r="C236" s="1021" t="s">
        <v>85</v>
      </c>
      <c r="D236" s="1022"/>
      <c r="E236" s="1022"/>
      <c r="F236" s="69"/>
      <c r="G236" s="69"/>
      <c r="H236" s="69"/>
      <c r="I236" s="69"/>
      <c r="J236" s="69"/>
      <c r="K236" s="803"/>
      <c r="L236" s="69"/>
      <c r="M236" s="73"/>
      <c r="N236" s="71"/>
      <c r="O236" s="69"/>
      <c r="P236" s="69"/>
      <c r="Q236" s="69"/>
      <c r="R236" s="73"/>
      <c r="S236" s="71"/>
      <c r="T236" s="69"/>
      <c r="U236" s="69"/>
      <c r="V236" s="69"/>
      <c r="W236" s="69"/>
      <c r="X236" s="73"/>
      <c r="Y236" s="14"/>
      <c r="Z236" s="14"/>
      <c r="AA236" s="14"/>
      <c r="AB236" s="14"/>
      <c r="AC236" s="217"/>
      <c r="AD236" s="217"/>
      <c r="AE236" s="14"/>
      <c r="AF236" s="14"/>
      <c r="AG236" s="14"/>
      <c r="AH236" s="14"/>
      <c r="AI236" s="14"/>
      <c r="AJ236" s="14"/>
      <c r="AK236" s="14"/>
      <c r="AL236" s="14"/>
      <c r="AM236" s="14"/>
      <c r="AN236" s="14"/>
      <c r="AO236" s="14"/>
      <c r="AP236" s="14"/>
      <c r="AQ236" s="14"/>
      <c r="AR236" s="14"/>
      <c r="AS236" s="14"/>
      <c r="AT236" s="14"/>
      <c r="AU236" s="14"/>
      <c r="AV236" s="14"/>
      <c r="AW236" s="217"/>
      <c r="AX236" s="217"/>
      <c r="AY236" s="14"/>
      <c r="AZ236" s="14"/>
      <c r="BA236" s="14"/>
      <c r="BB236" s="14"/>
      <c r="BC236" s="14"/>
      <c r="BD236" s="14"/>
      <c r="BE236" s="14"/>
      <c r="BF236" s="14"/>
      <c r="BG236" s="14"/>
      <c r="BH236" s="14"/>
      <c r="BI236" s="14"/>
      <c r="BJ236" s="14"/>
      <c r="BK236" s="14"/>
      <c r="BO236" s="217"/>
      <c r="BP236" s="217"/>
      <c r="CE236" s="217"/>
      <c r="CF236" s="217"/>
      <c r="CS236" s="217"/>
      <c r="CT236" s="217"/>
      <c r="DE236" s="217"/>
      <c r="DF236" s="217"/>
      <c r="DO236" s="217"/>
      <c r="DP236" s="217"/>
      <c r="DW236" s="217"/>
      <c r="DX236" s="217"/>
      <c r="EC236" s="217"/>
      <c r="ED236" s="217"/>
      <c r="EF236" s="217"/>
      <c r="EG236" s="217"/>
      <c r="EH236" s="217"/>
      <c r="EI236" s="217"/>
    </row>
    <row r="237" spans="1:269" s="59" customFormat="1" ht="15" customHeight="1" x14ac:dyDescent="0.25">
      <c r="A237" s="39"/>
      <c r="B237" s="41">
        <v>2</v>
      </c>
      <c r="C237" s="969" t="s">
        <v>89</v>
      </c>
      <c r="D237" s="1013"/>
      <c r="E237" s="1013"/>
      <c r="F237" s="66"/>
      <c r="G237" s="66"/>
      <c r="H237" s="66"/>
      <c r="I237" s="66"/>
      <c r="J237" s="66"/>
      <c r="K237" s="804"/>
      <c r="L237" s="66"/>
      <c r="M237" s="75"/>
      <c r="N237" s="74"/>
      <c r="O237" s="345"/>
      <c r="P237" s="345"/>
      <c r="Q237" s="345"/>
      <c r="R237" s="75"/>
      <c r="S237" s="74"/>
      <c r="T237" s="345"/>
      <c r="U237" s="345"/>
      <c r="V237" s="345"/>
      <c r="W237" s="345"/>
      <c r="X237" s="75"/>
      <c r="Y237" s="14"/>
      <c r="Z237" s="14"/>
      <c r="AA237" s="14"/>
      <c r="AB237" s="14"/>
      <c r="AC237" s="217"/>
      <c r="AD237" s="217"/>
      <c r="AE237" s="14"/>
      <c r="AF237" s="14"/>
      <c r="AG237" s="14"/>
      <c r="AH237" s="14"/>
      <c r="AI237" s="14"/>
      <c r="AJ237" s="14"/>
      <c r="AK237" s="14"/>
      <c r="AL237" s="14"/>
      <c r="AM237" s="14"/>
      <c r="AN237" s="14"/>
      <c r="AO237" s="14"/>
      <c r="AP237" s="14"/>
      <c r="AQ237" s="14"/>
      <c r="AR237" s="14"/>
      <c r="AS237" s="14"/>
      <c r="AT237" s="14"/>
      <c r="AU237" s="14"/>
      <c r="AV237" s="14"/>
      <c r="AW237" s="217"/>
      <c r="AX237" s="217"/>
      <c r="AY237" s="14"/>
      <c r="AZ237" s="14"/>
      <c r="BA237" s="14"/>
      <c r="BB237" s="14"/>
      <c r="BC237" s="14"/>
      <c r="BD237" s="14"/>
      <c r="BE237" s="14"/>
      <c r="BF237" s="14"/>
      <c r="BG237" s="14"/>
      <c r="BH237" s="14"/>
      <c r="BI237" s="14"/>
      <c r="BJ237" s="14"/>
      <c r="BK237" s="14"/>
      <c r="BO237" s="217"/>
      <c r="BP237" s="217"/>
      <c r="CE237" s="217"/>
      <c r="CF237" s="217"/>
      <c r="CS237" s="217"/>
      <c r="CT237" s="217"/>
      <c r="DE237" s="217"/>
      <c r="DF237" s="217"/>
      <c r="DO237" s="217"/>
      <c r="DP237" s="217"/>
      <c r="DW237" s="217"/>
      <c r="DX237" s="217"/>
      <c r="EC237" s="217"/>
      <c r="ED237" s="217"/>
      <c r="EF237" s="217"/>
      <c r="EG237" s="217"/>
      <c r="EH237" s="217"/>
      <c r="EI237" s="217"/>
    </row>
    <row r="238" spans="1:269" s="59" customFormat="1" ht="15" customHeight="1" x14ac:dyDescent="0.25">
      <c r="A238" s="39"/>
      <c r="B238" s="41">
        <v>3</v>
      </c>
      <c r="C238" s="969" t="s">
        <v>86</v>
      </c>
      <c r="D238" s="1013"/>
      <c r="E238" s="1013"/>
      <c r="F238" s="66"/>
      <c r="G238" s="66"/>
      <c r="H238" s="66"/>
      <c r="I238" s="66"/>
      <c r="J238" s="66"/>
      <c r="K238" s="804"/>
      <c r="L238" s="66"/>
      <c r="M238" s="75"/>
      <c r="N238" s="74"/>
      <c r="O238" s="345"/>
      <c r="P238" s="345"/>
      <c r="Q238" s="345"/>
      <c r="R238" s="75"/>
      <c r="S238" s="74"/>
      <c r="T238" s="345"/>
      <c r="U238" s="345"/>
      <c r="V238" s="345"/>
      <c r="W238" s="345"/>
      <c r="X238" s="75"/>
      <c r="Y238" s="14"/>
      <c r="Z238" s="14"/>
      <c r="AA238" s="14"/>
      <c r="AB238" s="14"/>
      <c r="AC238" s="217"/>
      <c r="AD238" s="217"/>
      <c r="AE238" s="14"/>
      <c r="AF238" s="14"/>
      <c r="AG238" s="14"/>
      <c r="AH238" s="14"/>
      <c r="AI238" s="14"/>
      <c r="AJ238" s="14"/>
      <c r="AK238" s="14"/>
      <c r="AL238" s="14"/>
      <c r="AM238" s="14"/>
      <c r="AN238" s="14"/>
      <c r="AO238" s="14"/>
      <c r="AP238" s="14"/>
      <c r="AQ238" s="14"/>
      <c r="AR238" s="14"/>
      <c r="AS238" s="14"/>
      <c r="AT238" s="14"/>
      <c r="AU238" s="14"/>
      <c r="AV238" s="14"/>
      <c r="AW238" s="217"/>
      <c r="AX238" s="217"/>
      <c r="AY238" s="14"/>
      <c r="AZ238" s="14"/>
      <c r="BA238" s="14"/>
      <c r="BB238" s="14"/>
      <c r="BC238" s="14"/>
      <c r="BD238" s="14"/>
      <c r="BE238" s="14"/>
      <c r="BF238" s="14"/>
      <c r="BG238" s="14"/>
      <c r="BH238" s="14"/>
      <c r="BI238" s="14"/>
      <c r="BJ238" s="14"/>
      <c r="BK238" s="14"/>
      <c r="BO238" s="217"/>
      <c r="BP238" s="217"/>
      <c r="CE238" s="217"/>
      <c r="CF238" s="217"/>
      <c r="CS238" s="217"/>
      <c r="CT238" s="217"/>
      <c r="DE238" s="217"/>
      <c r="DF238" s="217"/>
      <c r="DO238" s="217"/>
      <c r="DP238" s="217"/>
      <c r="DW238" s="217"/>
      <c r="DX238" s="217"/>
      <c r="EC238" s="217"/>
      <c r="ED238" s="217"/>
      <c r="EF238" s="217"/>
      <c r="EG238" s="217"/>
      <c r="EH238" s="217"/>
      <c r="EI238" s="217"/>
    </row>
    <row r="239" spans="1:269" s="59" customFormat="1" ht="15" customHeight="1" x14ac:dyDescent="0.25">
      <c r="A239" s="39"/>
      <c r="B239" s="41">
        <v>4</v>
      </c>
      <c r="C239" s="969" t="s">
        <v>87</v>
      </c>
      <c r="D239" s="1013"/>
      <c r="E239" s="1013"/>
      <c r="F239" s="66"/>
      <c r="G239" s="66"/>
      <c r="H239" s="66"/>
      <c r="I239" s="66"/>
      <c r="J239" s="66"/>
      <c r="K239" s="804"/>
      <c r="L239" s="66"/>
      <c r="M239" s="75"/>
      <c r="N239" s="74"/>
      <c r="O239" s="345"/>
      <c r="P239" s="345"/>
      <c r="Q239" s="345"/>
      <c r="R239" s="75"/>
      <c r="S239" s="74"/>
      <c r="T239" s="345"/>
      <c r="U239" s="345"/>
      <c r="V239" s="345"/>
      <c r="W239" s="345"/>
      <c r="X239" s="75"/>
      <c r="Y239" s="14"/>
      <c r="Z239" s="14"/>
      <c r="AA239" s="14"/>
      <c r="AB239" s="14"/>
      <c r="AC239" s="217"/>
      <c r="AD239" s="217"/>
      <c r="AE239" s="14"/>
      <c r="AF239" s="14"/>
      <c r="AG239" s="14"/>
      <c r="AH239" s="14"/>
      <c r="AI239" s="14"/>
      <c r="AJ239" s="14"/>
      <c r="AK239" s="14"/>
      <c r="AL239" s="14"/>
      <c r="AM239" s="14"/>
      <c r="AN239" s="14"/>
      <c r="AO239" s="14"/>
      <c r="AP239" s="14"/>
      <c r="AQ239" s="14"/>
      <c r="AR239" s="14"/>
      <c r="AS239" s="14"/>
      <c r="AT239" s="14"/>
      <c r="AU239" s="14"/>
      <c r="AV239" s="14"/>
      <c r="AW239" s="217"/>
      <c r="AX239" s="217"/>
      <c r="AY239" s="14"/>
      <c r="AZ239" s="14"/>
      <c r="BA239" s="14"/>
      <c r="BB239" s="14"/>
      <c r="BC239" s="14"/>
      <c r="BD239" s="14"/>
      <c r="BE239" s="14"/>
      <c r="BF239" s="14"/>
      <c r="BG239" s="14"/>
      <c r="BH239" s="14"/>
      <c r="BI239" s="14"/>
      <c r="BJ239" s="14"/>
      <c r="BK239" s="14"/>
      <c r="BO239" s="217"/>
      <c r="BP239" s="217"/>
      <c r="CE239" s="217"/>
      <c r="CF239" s="217"/>
      <c r="CS239" s="217"/>
      <c r="CT239" s="217"/>
      <c r="DE239" s="217"/>
      <c r="DF239" s="217"/>
      <c r="DO239" s="217"/>
      <c r="DP239" s="217"/>
      <c r="DW239" s="217"/>
      <c r="DX239" s="217"/>
      <c r="EC239" s="217"/>
      <c r="ED239" s="217"/>
      <c r="EF239" s="217"/>
      <c r="EG239" s="217"/>
      <c r="EH239" s="217"/>
      <c r="EI239" s="217"/>
    </row>
    <row r="240" spans="1:269" s="59" customFormat="1" ht="15" customHeight="1" x14ac:dyDescent="0.25">
      <c r="A240" s="39"/>
      <c r="B240" s="41">
        <v>5</v>
      </c>
      <c r="C240" s="969" t="s">
        <v>88</v>
      </c>
      <c r="D240" s="1013"/>
      <c r="E240" s="1013"/>
      <c r="F240" s="66"/>
      <c r="G240" s="66"/>
      <c r="H240" s="66"/>
      <c r="I240" s="66"/>
      <c r="J240" s="66"/>
      <c r="K240" s="804"/>
      <c r="L240" s="66"/>
      <c r="M240" s="75"/>
      <c r="N240" s="74"/>
      <c r="O240" s="345"/>
      <c r="P240" s="345"/>
      <c r="Q240" s="345"/>
      <c r="R240" s="75"/>
      <c r="S240" s="74"/>
      <c r="T240" s="345"/>
      <c r="U240" s="345"/>
      <c r="V240" s="345"/>
      <c r="W240" s="345"/>
      <c r="X240" s="75"/>
      <c r="Y240" s="14"/>
      <c r="Z240" s="14"/>
      <c r="AA240" s="14"/>
      <c r="AB240" s="14"/>
      <c r="AC240" s="217"/>
      <c r="AD240" s="217"/>
      <c r="AE240" s="14"/>
      <c r="AF240" s="14"/>
      <c r="AG240" s="14"/>
      <c r="AH240" s="14"/>
      <c r="AI240" s="14"/>
      <c r="AJ240" s="14"/>
      <c r="AK240" s="14"/>
      <c r="AL240" s="14"/>
      <c r="AM240" s="14"/>
      <c r="AN240" s="14"/>
      <c r="AO240" s="14"/>
      <c r="AP240" s="14"/>
      <c r="AQ240" s="14"/>
      <c r="AR240" s="14"/>
      <c r="AS240" s="14"/>
      <c r="AT240" s="14"/>
      <c r="AU240" s="14"/>
      <c r="AV240" s="14"/>
      <c r="AW240" s="217"/>
      <c r="AX240" s="217"/>
      <c r="AY240" s="14"/>
      <c r="AZ240" s="14"/>
      <c r="BA240" s="14"/>
      <c r="BB240" s="14"/>
      <c r="BC240" s="14"/>
      <c r="BD240" s="14"/>
      <c r="BE240" s="14"/>
      <c r="BF240" s="14"/>
      <c r="BG240" s="14"/>
      <c r="BH240" s="14"/>
      <c r="BI240" s="14"/>
      <c r="BJ240" s="14"/>
      <c r="BK240" s="14"/>
      <c r="BO240" s="217"/>
      <c r="BP240" s="217"/>
      <c r="CE240" s="217"/>
      <c r="CF240" s="217"/>
      <c r="CS240" s="217"/>
      <c r="CT240" s="217"/>
      <c r="DE240" s="217"/>
      <c r="DF240" s="217"/>
      <c r="DO240" s="217"/>
      <c r="DP240" s="217"/>
      <c r="DW240" s="217"/>
      <c r="DX240" s="217"/>
      <c r="EC240" s="217"/>
      <c r="ED240" s="217"/>
      <c r="EF240" s="217"/>
      <c r="EG240" s="217"/>
      <c r="EH240" s="217"/>
      <c r="EI240" s="217"/>
    </row>
    <row r="241" spans="1:153" s="59" customFormat="1" ht="15" customHeight="1" x14ac:dyDescent="0.25">
      <c r="A241" s="39"/>
      <c r="B241" s="41">
        <v>6</v>
      </c>
      <c r="C241" s="969" t="s">
        <v>90</v>
      </c>
      <c r="D241" s="1013"/>
      <c r="E241" s="1013"/>
      <c r="F241" s="66"/>
      <c r="G241" s="66"/>
      <c r="H241" s="66"/>
      <c r="I241" s="66"/>
      <c r="J241" s="66"/>
      <c r="K241" s="804"/>
      <c r="L241" s="66"/>
      <c r="M241" s="75"/>
      <c r="N241" s="74"/>
      <c r="O241" s="345"/>
      <c r="P241" s="345"/>
      <c r="Q241" s="345"/>
      <c r="R241" s="75"/>
      <c r="S241" s="74"/>
      <c r="T241" s="345"/>
      <c r="U241" s="345"/>
      <c r="V241" s="345"/>
      <c r="W241" s="345"/>
      <c r="X241" s="75"/>
      <c r="Y241" s="14"/>
      <c r="Z241" s="14"/>
      <c r="AA241" s="14"/>
      <c r="AB241" s="14"/>
      <c r="AC241" s="217"/>
      <c r="AD241" s="217"/>
      <c r="AE241" s="14"/>
      <c r="AF241" s="14"/>
      <c r="AG241" s="14"/>
      <c r="AH241" s="14"/>
      <c r="AI241" s="14"/>
      <c r="AJ241" s="14"/>
      <c r="AK241" s="14"/>
      <c r="AL241" s="14"/>
      <c r="AM241" s="14"/>
      <c r="AN241" s="14"/>
      <c r="AO241" s="14"/>
      <c r="AP241" s="14"/>
      <c r="AQ241" s="14"/>
      <c r="AR241" s="14"/>
      <c r="AS241" s="14"/>
      <c r="AT241" s="14"/>
      <c r="AU241" s="14"/>
      <c r="AV241" s="14"/>
      <c r="AW241" s="217"/>
      <c r="AX241" s="217"/>
      <c r="AY241" s="14"/>
      <c r="AZ241" s="14"/>
      <c r="BA241" s="14"/>
      <c r="BB241" s="14"/>
      <c r="BC241" s="14"/>
      <c r="BD241" s="14"/>
      <c r="BE241" s="14"/>
      <c r="BF241" s="14"/>
      <c r="BG241" s="14"/>
      <c r="BH241" s="14"/>
      <c r="BI241" s="14"/>
      <c r="BJ241" s="14"/>
      <c r="BK241" s="14"/>
      <c r="BO241" s="217"/>
      <c r="BP241" s="217"/>
      <c r="CE241" s="217"/>
      <c r="CF241" s="217"/>
      <c r="CS241" s="217"/>
      <c r="CT241" s="217"/>
      <c r="DE241" s="217"/>
      <c r="DF241" s="217"/>
      <c r="DO241" s="217"/>
      <c r="DP241" s="217"/>
      <c r="DW241" s="217"/>
      <c r="DX241" s="217"/>
      <c r="EC241" s="217"/>
      <c r="ED241" s="217"/>
      <c r="EF241" s="217"/>
      <c r="EG241" s="217"/>
      <c r="EH241" s="217"/>
      <c r="EI241" s="217"/>
    </row>
    <row r="242" spans="1:153" s="59" customFormat="1" ht="15" customHeight="1" x14ac:dyDescent="0.25">
      <c r="A242" s="39"/>
      <c r="B242" s="45">
        <v>7</v>
      </c>
      <c r="C242" s="969" t="s">
        <v>91</v>
      </c>
      <c r="D242" s="1013"/>
      <c r="E242" s="1013"/>
      <c r="F242" s="66"/>
      <c r="G242" s="66"/>
      <c r="H242" s="66"/>
      <c r="I242" s="66"/>
      <c r="J242" s="66"/>
      <c r="K242" s="804"/>
      <c r="L242" s="66"/>
      <c r="M242" s="75"/>
      <c r="N242" s="74"/>
      <c r="O242" s="345"/>
      <c r="P242" s="345"/>
      <c r="Q242" s="345"/>
      <c r="R242" s="75"/>
      <c r="S242" s="74"/>
      <c r="T242" s="345"/>
      <c r="U242" s="345"/>
      <c r="V242" s="345"/>
      <c r="W242" s="345"/>
      <c r="X242" s="75"/>
      <c r="Y242" s="14"/>
      <c r="Z242" s="14"/>
      <c r="AA242" s="14"/>
      <c r="AB242" s="14"/>
      <c r="AC242" s="217"/>
      <c r="AD242" s="217"/>
      <c r="AE242" s="14"/>
      <c r="AF242" s="14"/>
      <c r="AG242" s="14"/>
      <c r="AH242" s="14"/>
      <c r="AI242" s="14"/>
      <c r="AJ242" s="14"/>
      <c r="AK242" s="14"/>
      <c r="AL242" s="14"/>
      <c r="AM242" s="14"/>
      <c r="AN242" s="14"/>
      <c r="AO242" s="14"/>
      <c r="AP242" s="14"/>
      <c r="AQ242" s="14"/>
      <c r="AR242" s="14"/>
      <c r="AS242" s="14"/>
      <c r="AT242" s="14"/>
      <c r="AU242" s="14"/>
      <c r="AV242" s="14"/>
      <c r="AW242" s="217"/>
      <c r="AX242" s="217"/>
      <c r="AY242" s="14"/>
      <c r="AZ242" s="14"/>
      <c r="BA242" s="14"/>
      <c r="BB242" s="14"/>
      <c r="BC242" s="14"/>
      <c r="BD242" s="14"/>
      <c r="BE242" s="14"/>
      <c r="BF242" s="14"/>
      <c r="BG242" s="14"/>
      <c r="BH242" s="14"/>
      <c r="BI242" s="14"/>
      <c r="BJ242" s="14"/>
      <c r="BK242" s="14"/>
      <c r="BO242" s="217"/>
      <c r="BP242" s="217"/>
      <c r="CE242" s="217"/>
      <c r="CF242" s="217"/>
      <c r="CS242" s="217"/>
      <c r="CT242" s="217"/>
      <c r="DE242" s="217"/>
      <c r="DF242" s="217"/>
      <c r="DO242" s="217"/>
      <c r="DP242" s="217"/>
      <c r="DW242" s="217"/>
      <c r="DX242" s="217"/>
      <c r="EC242" s="217"/>
      <c r="ED242" s="217"/>
      <c r="EF242" s="217"/>
      <c r="EG242" s="217"/>
      <c r="EH242" s="217"/>
      <c r="EI242" s="217"/>
    </row>
    <row r="243" spans="1:153" s="59" customFormat="1" ht="15" customHeight="1" x14ac:dyDescent="0.25">
      <c r="A243" s="39"/>
      <c r="B243" s="41">
        <v>8</v>
      </c>
      <c r="C243" s="969" t="s">
        <v>92</v>
      </c>
      <c r="D243" s="1013"/>
      <c r="E243" s="970"/>
      <c r="F243" s="66"/>
      <c r="G243" s="66"/>
      <c r="H243" s="66"/>
      <c r="I243" s="66"/>
      <c r="J243" s="66"/>
      <c r="K243" s="804"/>
      <c r="L243" s="66"/>
      <c r="M243" s="75"/>
      <c r="N243" s="81"/>
      <c r="O243" s="66"/>
      <c r="P243" s="66"/>
      <c r="Q243" s="66"/>
      <c r="R243" s="66"/>
      <c r="S243" s="74"/>
      <c r="T243" s="345"/>
      <c r="U243" s="345"/>
      <c r="V243" s="345"/>
      <c r="W243" s="345"/>
      <c r="X243" s="75"/>
      <c r="Y243" s="14"/>
      <c r="Z243" s="14"/>
      <c r="AA243" s="14"/>
      <c r="AB243" s="14"/>
      <c r="AC243" s="217"/>
      <c r="AD243" s="217"/>
      <c r="AE243" s="14"/>
      <c r="AF243" s="14"/>
      <c r="AG243" s="14"/>
      <c r="AH243" s="14"/>
      <c r="AI243" s="14"/>
      <c r="AJ243" s="14"/>
      <c r="AK243" s="14"/>
      <c r="AL243" s="14"/>
      <c r="AM243" s="14"/>
      <c r="AN243" s="14"/>
      <c r="AO243" s="14"/>
      <c r="AP243" s="14"/>
      <c r="AQ243" s="14"/>
      <c r="AR243" s="14"/>
      <c r="AS243" s="14"/>
      <c r="AT243" s="14"/>
      <c r="AU243" s="14"/>
      <c r="AV243" s="14"/>
      <c r="AW243" s="217"/>
      <c r="AX243" s="217"/>
      <c r="AY243" s="14"/>
      <c r="AZ243" s="14"/>
      <c r="BA243" s="14"/>
      <c r="BB243" s="14"/>
      <c r="BC243" s="14"/>
      <c r="BD243" s="14"/>
      <c r="BE243" s="14"/>
      <c r="BF243" s="14"/>
      <c r="BG243" s="14"/>
      <c r="BH243" s="14"/>
      <c r="BI243" s="14"/>
      <c r="BJ243" s="14"/>
      <c r="BK243" s="14"/>
      <c r="BO243" s="217"/>
      <c r="BP243" s="217"/>
      <c r="CE243" s="217"/>
      <c r="CF243" s="217"/>
      <c r="CS243" s="217"/>
      <c r="CT243" s="217"/>
      <c r="DE243" s="217"/>
      <c r="DF243" s="217"/>
      <c r="DO243" s="217"/>
      <c r="DP243" s="217"/>
      <c r="DW243" s="217"/>
      <c r="DX243" s="217"/>
      <c r="EC243" s="217"/>
      <c r="ED243" s="217"/>
      <c r="EF243" s="217"/>
      <c r="EG243" s="217"/>
      <c r="EH243" s="217"/>
      <c r="EI243" s="217"/>
    </row>
    <row r="244" spans="1:153" s="59" customFormat="1" ht="15" customHeight="1" x14ac:dyDescent="0.25">
      <c r="A244" s="39"/>
      <c r="B244" s="41">
        <v>9</v>
      </c>
      <c r="C244" s="969" t="s">
        <v>93</v>
      </c>
      <c r="D244" s="1015"/>
      <c r="E244" s="1016"/>
      <c r="F244" s="66"/>
      <c r="G244" s="66"/>
      <c r="H244" s="66"/>
      <c r="I244" s="66"/>
      <c r="J244" s="66"/>
      <c r="K244" s="804"/>
      <c r="L244" s="66"/>
      <c r="M244" s="75"/>
      <c r="N244" s="81"/>
      <c r="O244" s="66"/>
      <c r="P244" s="66"/>
      <c r="Q244" s="66"/>
      <c r="R244" s="66"/>
      <c r="S244" s="74"/>
      <c r="T244" s="345"/>
      <c r="U244" s="345"/>
      <c r="V244" s="345"/>
      <c r="W244" s="345"/>
      <c r="X244" s="75"/>
      <c r="Y244" s="14"/>
      <c r="Z244" s="14"/>
      <c r="AA244" s="14"/>
      <c r="AB244" s="14"/>
      <c r="AC244" s="217"/>
      <c r="AD244" s="217"/>
      <c r="AE244" s="14"/>
      <c r="AF244" s="14"/>
      <c r="AG244" s="14"/>
      <c r="AH244" s="14"/>
      <c r="AI244" s="14"/>
      <c r="AJ244" s="14"/>
      <c r="AK244" s="14"/>
      <c r="AL244" s="14"/>
      <c r="AM244" s="14"/>
      <c r="AN244" s="14"/>
      <c r="AO244" s="14"/>
      <c r="AP244" s="14"/>
      <c r="AQ244" s="14"/>
      <c r="AR244" s="14"/>
      <c r="AS244" s="14"/>
      <c r="AT244" s="14"/>
      <c r="AU244" s="14"/>
      <c r="AV244" s="14"/>
      <c r="AW244" s="217"/>
      <c r="AX244" s="217"/>
      <c r="AY244" s="14"/>
      <c r="AZ244" s="14"/>
      <c r="BA244" s="14"/>
      <c r="BB244" s="14"/>
      <c r="BC244" s="14"/>
      <c r="BD244" s="14"/>
      <c r="BE244" s="14"/>
      <c r="BF244" s="14"/>
      <c r="BG244" s="14"/>
      <c r="BH244" s="14"/>
      <c r="BI244" s="14"/>
      <c r="BJ244" s="14"/>
      <c r="BK244" s="14"/>
      <c r="BO244" s="217"/>
      <c r="BP244" s="217"/>
      <c r="CE244" s="217"/>
      <c r="CF244" s="217"/>
      <c r="CS244" s="217"/>
      <c r="CT244" s="217"/>
      <c r="DE244" s="217"/>
      <c r="DF244" s="217"/>
      <c r="DO244" s="217"/>
      <c r="DP244" s="217"/>
      <c r="DW244" s="217"/>
      <c r="DX244" s="217"/>
      <c r="EC244" s="217"/>
      <c r="ED244" s="217"/>
      <c r="EF244" s="217"/>
      <c r="EG244" s="217"/>
      <c r="EH244" s="217"/>
      <c r="EI244" s="217"/>
    </row>
    <row r="245" spans="1:153" s="59" customFormat="1" ht="15" customHeight="1" x14ac:dyDescent="0.25">
      <c r="A245" s="39"/>
      <c r="B245" s="41">
        <v>10</v>
      </c>
      <c r="C245" s="964" t="s">
        <v>94</v>
      </c>
      <c r="D245" s="1014"/>
      <c r="E245" s="1014"/>
      <c r="F245" s="66"/>
      <c r="G245" s="66"/>
      <c r="H245" s="66"/>
      <c r="I245" s="66"/>
      <c r="J245" s="66"/>
      <c r="K245" s="804"/>
      <c r="L245" s="66"/>
      <c r="M245" s="75"/>
      <c r="N245" s="81"/>
      <c r="O245" s="66"/>
      <c r="P245" s="66"/>
      <c r="Q245" s="66"/>
      <c r="R245" s="66"/>
      <c r="S245" s="74"/>
      <c r="T245" s="345"/>
      <c r="U245" s="345"/>
      <c r="V245" s="345"/>
      <c r="W245" s="345"/>
      <c r="X245" s="75"/>
      <c r="Y245" s="14"/>
      <c r="Z245" s="14"/>
      <c r="AA245" s="14"/>
      <c r="AB245" s="14"/>
      <c r="AC245" s="217"/>
      <c r="AD245" s="217"/>
      <c r="AE245" s="14"/>
      <c r="AF245" s="14"/>
      <c r="AG245" s="14"/>
      <c r="AH245" s="14"/>
      <c r="AI245" s="14"/>
      <c r="AJ245" s="14"/>
      <c r="AK245" s="14"/>
      <c r="AL245" s="14"/>
      <c r="AM245" s="14"/>
      <c r="AN245" s="14"/>
      <c r="AO245" s="14"/>
      <c r="AP245" s="14"/>
      <c r="AQ245" s="14"/>
      <c r="AR245" s="14"/>
      <c r="AS245" s="14"/>
      <c r="AT245" s="14"/>
      <c r="AU245" s="14"/>
      <c r="AV245" s="14"/>
      <c r="AW245" s="217"/>
      <c r="AX245" s="217"/>
      <c r="AY245" s="14"/>
      <c r="AZ245" s="14"/>
      <c r="BA245" s="14"/>
      <c r="BB245" s="14"/>
      <c r="BC245" s="14"/>
      <c r="BD245" s="14"/>
      <c r="BE245" s="14"/>
      <c r="BF245" s="14"/>
      <c r="BG245" s="14"/>
      <c r="BH245" s="14"/>
      <c r="BI245" s="14"/>
      <c r="BJ245" s="14"/>
      <c r="BK245" s="14"/>
      <c r="BO245" s="217"/>
      <c r="BP245" s="217"/>
      <c r="CE245" s="217"/>
      <c r="CF245" s="217"/>
      <c r="CS245" s="217"/>
      <c r="CT245" s="217"/>
      <c r="DE245" s="217"/>
      <c r="DF245" s="217"/>
      <c r="DO245" s="217"/>
      <c r="DP245" s="217"/>
      <c r="DW245" s="217"/>
      <c r="DX245" s="217"/>
      <c r="EC245" s="217"/>
      <c r="ED245" s="217"/>
      <c r="EF245" s="217"/>
      <c r="EG245" s="217"/>
      <c r="EH245" s="217"/>
      <c r="EI245" s="217"/>
    </row>
    <row r="246" spans="1:153" s="344" customFormat="1" ht="15" customHeight="1" x14ac:dyDescent="0.25">
      <c r="A246" s="347"/>
      <c r="B246" s="44">
        <v>11</v>
      </c>
      <c r="C246" s="950" t="s">
        <v>727</v>
      </c>
      <c r="D246" s="951"/>
      <c r="E246" s="952"/>
      <c r="F246" s="70"/>
      <c r="G246" s="70"/>
      <c r="H246" s="70"/>
      <c r="I246" s="70"/>
      <c r="J246" s="70"/>
      <c r="K246" s="806"/>
      <c r="L246" s="70"/>
      <c r="M246" s="77"/>
      <c r="N246" s="181"/>
      <c r="O246" s="70"/>
      <c r="P246" s="70"/>
      <c r="Q246" s="70"/>
      <c r="R246" s="70"/>
      <c r="S246" s="76"/>
      <c r="T246" s="70"/>
      <c r="U246" s="70"/>
      <c r="V246" s="70"/>
      <c r="W246" s="70"/>
      <c r="X246" s="77"/>
      <c r="Y246" s="346"/>
      <c r="Z246" s="346"/>
      <c r="AA246" s="346"/>
      <c r="AB246" s="346"/>
      <c r="AC246" s="346"/>
      <c r="AD246" s="346"/>
      <c r="AE246" s="346"/>
      <c r="AF246" s="346"/>
      <c r="AG246" s="346"/>
      <c r="AH246" s="346"/>
      <c r="AI246" s="346"/>
      <c r="AJ246" s="346"/>
      <c r="AK246" s="346"/>
      <c r="AL246" s="346"/>
      <c r="AM246" s="346"/>
      <c r="AN246" s="346"/>
      <c r="AO246" s="346"/>
      <c r="AP246" s="346"/>
      <c r="AQ246" s="346"/>
      <c r="AR246" s="346"/>
      <c r="AS246" s="346"/>
      <c r="AT246" s="346"/>
      <c r="AU246" s="346"/>
      <c r="AV246" s="346"/>
      <c r="AW246" s="346"/>
      <c r="AX246" s="346"/>
      <c r="AY246" s="346"/>
      <c r="AZ246" s="346"/>
      <c r="BA246" s="346"/>
      <c r="BB246" s="346"/>
      <c r="BC246" s="346"/>
      <c r="BD246" s="346"/>
      <c r="BE246" s="346"/>
      <c r="BF246" s="346"/>
      <c r="BG246" s="346"/>
      <c r="BH246" s="346"/>
      <c r="BI246" s="346"/>
      <c r="BJ246" s="346"/>
      <c r="BK246" s="346"/>
      <c r="BO246" s="346"/>
      <c r="BP246" s="346"/>
      <c r="CE246" s="346"/>
      <c r="CF246" s="346"/>
      <c r="CS246" s="346"/>
      <c r="CT246" s="346"/>
      <c r="DE246" s="346"/>
      <c r="DF246" s="346"/>
      <c r="DO246" s="346"/>
      <c r="DP246" s="346"/>
      <c r="DW246" s="346"/>
      <c r="DX246" s="346"/>
      <c r="EC246" s="346"/>
      <c r="ED246" s="346"/>
      <c r="EF246" s="346"/>
      <c r="EG246" s="346"/>
      <c r="EH246" s="346"/>
      <c r="EI246" s="346"/>
    </row>
    <row r="247" spans="1:153" s="58" customFormat="1" ht="15" customHeight="1" x14ac:dyDescent="0.25">
      <c r="A247" s="39"/>
      <c r="B247" s="14"/>
      <c r="C247" s="14"/>
      <c r="D247" s="14"/>
      <c r="E247" s="14"/>
      <c r="F247" s="14"/>
      <c r="G247" s="121"/>
      <c r="H247" s="121"/>
      <c r="I247" s="14"/>
      <c r="J247" s="14"/>
      <c r="K247" s="23"/>
      <c r="L247" s="23"/>
      <c r="M247" s="23"/>
      <c r="N247" s="23"/>
      <c r="O247" s="14"/>
      <c r="P247" s="14"/>
      <c r="Q247" s="14"/>
      <c r="R247" s="14"/>
      <c r="S247" s="14"/>
      <c r="T247" s="14"/>
      <c r="U247" s="14"/>
      <c r="V247" s="14"/>
      <c r="W247" s="23"/>
      <c r="X247" s="23"/>
      <c r="Y247" s="23"/>
      <c r="Z247" s="23"/>
      <c r="AA247" s="14"/>
      <c r="AB247" s="14"/>
      <c r="AC247" s="14"/>
      <c r="AD247" s="14"/>
      <c r="AE247" s="14"/>
      <c r="AF247" s="14"/>
      <c r="AG247" s="217"/>
      <c r="AH247" s="217"/>
      <c r="AI247" s="14"/>
      <c r="AJ247" s="14"/>
      <c r="AK247" s="14"/>
      <c r="AL247" s="14"/>
      <c r="AM247" s="14"/>
      <c r="AN247" s="14"/>
      <c r="AO247" s="14"/>
      <c r="AP247" s="14"/>
      <c r="AQ247" s="14"/>
      <c r="AR247" s="14"/>
      <c r="AS247" s="14"/>
      <c r="AT247" s="14"/>
      <c r="AU247" s="14"/>
      <c r="AV247" s="14"/>
      <c r="AW247" s="14"/>
      <c r="AX247" s="14"/>
      <c r="AY247" s="14"/>
      <c r="AZ247" s="14"/>
      <c r="BA247" s="217"/>
      <c r="BB247" s="217"/>
      <c r="BC247" s="14"/>
      <c r="BD247" s="14"/>
      <c r="BE247" s="14"/>
      <c r="BF247" s="14"/>
      <c r="BG247" s="14"/>
      <c r="BH247" s="14"/>
      <c r="BI247" s="14"/>
      <c r="BJ247" s="14"/>
      <c r="BK247" s="14"/>
      <c r="BL247" s="14"/>
      <c r="BM247" s="14"/>
      <c r="BN247" s="14"/>
      <c r="BO247" s="14"/>
      <c r="BP247" s="14"/>
      <c r="BQ247" s="14"/>
      <c r="BS247" s="217"/>
      <c r="BT247" s="217"/>
      <c r="CI247" s="217"/>
      <c r="CJ247" s="217"/>
      <c r="CW247" s="217"/>
      <c r="CX247" s="217"/>
      <c r="DI247" s="217"/>
      <c r="DJ247" s="217"/>
      <c r="DS247" s="217"/>
      <c r="DT247" s="217"/>
      <c r="EA247" s="217"/>
      <c r="EB247" s="217"/>
      <c r="EG247" s="217"/>
      <c r="EH247" s="217"/>
      <c r="EJ247" s="217"/>
      <c r="EK247" s="217"/>
      <c r="EL247" s="217"/>
      <c r="EM247" s="217"/>
      <c r="EW247" s="62"/>
    </row>
    <row r="248" spans="1:153" s="59" customFormat="1" ht="30.75" customHeight="1" x14ac:dyDescent="0.25">
      <c r="A248" s="20"/>
      <c r="B248" s="1002"/>
      <c r="C248" s="1003"/>
      <c r="D248" s="1003"/>
      <c r="E248" s="1003"/>
      <c r="F248" s="178" t="s">
        <v>7</v>
      </c>
      <c r="G248" s="152"/>
      <c r="H248" s="152"/>
      <c r="I248" s="23"/>
      <c r="J248" s="23"/>
      <c r="K248" s="14"/>
      <c r="L248" s="23"/>
      <c r="M248" s="23"/>
      <c r="N248" s="23"/>
      <c r="O248" s="23"/>
      <c r="P248" s="23"/>
      <c r="Q248" s="23"/>
      <c r="R248" s="23"/>
      <c r="S248" s="23"/>
      <c r="T248" s="23"/>
      <c r="U248" s="23"/>
      <c r="V248" s="23"/>
      <c r="W248" s="23"/>
      <c r="X248" s="23"/>
      <c r="Y248" s="23"/>
      <c r="Z248" s="23"/>
      <c r="AA248" s="23"/>
      <c r="AB248" s="23"/>
      <c r="AC248" s="23"/>
      <c r="AD248" s="23"/>
      <c r="AE248" s="23"/>
      <c r="AF248" s="23"/>
      <c r="AG248" s="126"/>
      <c r="AH248" s="126"/>
      <c r="AI248" s="23"/>
      <c r="AJ248" s="23"/>
      <c r="AK248" s="23"/>
      <c r="AL248" s="23"/>
      <c r="AM248" s="23"/>
      <c r="AN248" s="23"/>
      <c r="AO248" s="23"/>
      <c r="AP248" s="23"/>
      <c r="AQ248" s="23"/>
      <c r="AR248" s="23"/>
      <c r="AS248" s="23"/>
      <c r="AT248" s="23"/>
      <c r="AU248" s="23"/>
      <c r="AV248" s="23"/>
      <c r="AW248" s="23"/>
      <c r="AX248" s="23"/>
      <c r="AY248" s="23"/>
      <c r="AZ248" s="23"/>
      <c r="BA248" s="126"/>
      <c r="BB248" s="126"/>
      <c r="BC248" s="23"/>
      <c r="BD248" s="23"/>
      <c r="BE248" s="23"/>
      <c r="BF248" s="23"/>
      <c r="BG248" s="23"/>
      <c r="BH248" s="23"/>
      <c r="BI248" s="23"/>
      <c r="BJ248" s="23"/>
      <c r="BK248" s="23"/>
      <c r="BL248" s="23"/>
      <c r="BM248" s="23"/>
      <c r="BN248" s="23"/>
      <c r="BO248" s="23"/>
      <c r="BP248" s="23"/>
      <c r="BQ248" s="23"/>
      <c r="BR248" s="23"/>
      <c r="BS248" s="126"/>
      <c r="BT248" s="126"/>
      <c r="BU248" s="23"/>
      <c r="BV248" s="23"/>
      <c r="BW248" s="23"/>
      <c r="BX248" s="23"/>
      <c r="BY248" s="23"/>
      <c r="BZ248" s="23"/>
      <c r="CA248" s="23"/>
      <c r="CB248" s="23"/>
      <c r="CC248" s="23"/>
      <c r="CD248" s="23"/>
      <c r="CE248" s="23"/>
      <c r="CF248" s="23"/>
      <c r="CG248" s="23"/>
      <c r="CH248" s="23"/>
      <c r="CI248" s="126"/>
      <c r="CJ248" s="126"/>
      <c r="CK248" s="23"/>
      <c r="CL248" s="23"/>
      <c r="CM248" s="23"/>
      <c r="CN248" s="23"/>
      <c r="CO248" s="23"/>
      <c r="CP248" s="23"/>
      <c r="CQ248" s="23"/>
      <c r="CR248" s="23"/>
      <c r="CS248" s="23"/>
      <c r="CT248" s="23"/>
      <c r="CU248" s="23"/>
      <c r="CV248" s="23"/>
      <c r="CW248" s="126"/>
      <c r="CX248" s="126"/>
      <c r="CY248" s="23"/>
      <c r="CZ248" s="23"/>
      <c r="DA248" s="23"/>
      <c r="DB248" s="23"/>
      <c r="DI248" s="126"/>
      <c r="DJ248" s="126"/>
      <c r="DS248" s="126"/>
      <c r="DT248" s="126"/>
      <c r="EA248" s="126"/>
      <c r="EB248" s="126"/>
      <c r="EG248" s="126"/>
      <c r="EH248" s="126"/>
      <c r="EJ248" s="126"/>
      <c r="EK248" s="126"/>
      <c r="EL248" s="126"/>
      <c r="EM248" s="126"/>
      <c r="EW248" s="63"/>
    </row>
    <row r="249" spans="1:153" s="59" customFormat="1" ht="15" customHeight="1" x14ac:dyDescent="0.25">
      <c r="A249" s="20"/>
      <c r="B249" s="183" t="s">
        <v>279</v>
      </c>
      <c r="C249" s="10"/>
      <c r="D249" s="10"/>
      <c r="E249" s="10"/>
      <c r="F249" s="800">
        <f>F250+F254+F258</f>
        <v>0</v>
      </c>
      <c r="K249" s="14"/>
      <c r="N249" s="23"/>
      <c r="O249" s="23"/>
      <c r="P249" s="23"/>
      <c r="Q249" s="23"/>
      <c r="R249" s="23"/>
      <c r="S249" s="23"/>
      <c r="T249" s="23"/>
      <c r="U249" s="23"/>
      <c r="V249" s="23"/>
      <c r="W249" s="23"/>
      <c r="X249" s="23"/>
      <c r="Y249" s="23"/>
      <c r="Z249" s="23"/>
      <c r="AA249" s="23"/>
      <c r="AB249" s="23"/>
      <c r="AC249" s="23"/>
      <c r="AD249" s="23"/>
      <c r="AE249" s="23"/>
      <c r="AF249" s="23"/>
      <c r="AG249" s="126"/>
      <c r="AH249" s="126"/>
      <c r="AI249" s="23"/>
      <c r="AJ249" s="23"/>
      <c r="AK249" s="23"/>
      <c r="AL249" s="23"/>
      <c r="AM249" s="23"/>
      <c r="AN249" s="23"/>
      <c r="AO249" s="23"/>
      <c r="AP249" s="23"/>
      <c r="AQ249" s="23"/>
      <c r="AR249" s="23"/>
      <c r="AS249" s="23"/>
      <c r="AT249" s="23"/>
      <c r="AU249" s="23"/>
      <c r="AV249" s="23"/>
      <c r="AW249" s="23"/>
      <c r="AX249" s="23"/>
      <c r="AY249" s="23"/>
      <c r="AZ249" s="23"/>
      <c r="BA249" s="126"/>
      <c r="BB249" s="126"/>
      <c r="BC249" s="23"/>
      <c r="BD249" s="23"/>
      <c r="BE249" s="23"/>
      <c r="BF249" s="23"/>
      <c r="BG249" s="23"/>
      <c r="BH249" s="23"/>
      <c r="BI249" s="23"/>
      <c r="BJ249" s="23"/>
      <c r="BK249" s="23"/>
      <c r="BL249" s="23"/>
      <c r="BM249" s="23"/>
      <c r="BN249" s="23"/>
      <c r="BO249" s="23"/>
      <c r="BP249" s="23"/>
      <c r="BQ249" s="23"/>
      <c r="BR249" s="23"/>
      <c r="BS249" s="126"/>
      <c r="BT249" s="126"/>
      <c r="BU249" s="23"/>
      <c r="BV249" s="23"/>
      <c r="BW249" s="23"/>
      <c r="BX249" s="23"/>
      <c r="BY249" s="23"/>
      <c r="BZ249" s="23"/>
      <c r="CA249" s="23"/>
      <c r="CB249" s="23"/>
      <c r="CC249" s="23"/>
      <c r="CD249" s="23"/>
      <c r="CE249" s="23"/>
      <c r="CF249" s="23"/>
      <c r="CG249" s="23"/>
      <c r="CH249" s="23"/>
      <c r="CI249" s="126"/>
      <c r="CJ249" s="126"/>
      <c r="CK249" s="23"/>
      <c r="CL249" s="23"/>
      <c r="CM249" s="23"/>
      <c r="CN249" s="23"/>
      <c r="CO249" s="23"/>
      <c r="CP249" s="23"/>
      <c r="CQ249" s="23"/>
      <c r="CR249" s="23"/>
      <c r="CS249" s="23"/>
      <c r="CT249" s="23"/>
      <c r="CU249" s="23"/>
      <c r="CV249" s="23"/>
      <c r="CW249" s="126"/>
      <c r="CX249" s="126"/>
      <c r="CY249" s="23"/>
      <c r="CZ249" s="23"/>
      <c r="DA249" s="23"/>
      <c r="DB249" s="23"/>
      <c r="DI249" s="126"/>
      <c r="DJ249" s="126"/>
      <c r="DS249" s="126"/>
      <c r="DT249" s="126"/>
      <c r="EA249" s="126"/>
      <c r="EB249" s="126"/>
      <c r="EG249" s="126"/>
      <c r="EH249" s="126"/>
      <c r="EJ249" s="126"/>
      <c r="EK249" s="126"/>
      <c r="EL249" s="126"/>
      <c r="EM249" s="126"/>
      <c r="EW249" s="63"/>
    </row>
    <row r="250" spans="1:153" s="59" customFormat="1" ht="15" customHeight="1" x14ac:dyDescent="0.25">
      <c r="A250" s="124"/>
      <c r="B250" s="300" t="s">
        <v>234</v>
      </c>
      <c r="C250" s="163"/>
      <c r="D250" s="163"/>
      <c r="E250" s="164"/>
      <c r="F250" s="802">
        <f>MAX(F251:F253)</f>
        <v>0</v>
      </c>
      <c r="K250" s="121"/>
      <c r="N250" s="126"/>
      <c r="O250" s="126"/>
      <c r="P250" s="126"/>
      <c r="Q250" s="126"/>
      <c r="R250" s="126"/>
      <c r="S250" s="126"/>
      <c r="T250" s="126"/>
      <c r="U250" s="126"/>
      <c r="V250" s="126"/>
      <c r="W250" s="126"/>
      <c r="X250" s="126"/>
      <c r="Y250" s="126"/>
      <c r="Z250" s="126"/>
      <c r="AA250" s="126"/>
      <c r="AB250" s="126"/>
      <c r="AC250" s="126"/>
      <c r="AD250" s="126"/>
      <c r="AE250" s="126"/>
      <c r="AF250" s="126"/>
      <c r="AG250" s="126"/>
      <c r="AH250" s="126"/>
      <c r="AI250" s="126"/>
      <c r="AJ250" s="126"/>
      <c r="AK250" s="126"/>
      <c r="AL250" s="126"/>
      <c r="AM250" s="126"/>
      <c r="AN250" s="126"/>
      <c r="AO250" s="126"/>
      <c r="AP250" s="126"/>
      <c r="AQ250" s="126"/>
      <c r="AR250" s="126"/>
      <c r="AS250" s="126"/>
      <c r="AT250" s="126"/>
      <c r="AU250" s="126"/>
      <c r="AV250" s="126"/>
      <c r="AW250" s="126"/>
      <c r="AX250" s="126"/>
      <c r="AY250" s="126"/>
      <c r="AZ250" s="126"/>
      <c r="BA250" s="126"/>
      <c r="BB250" s="126"/>
      <c r="BC250" s="126"/>
      <c r="BD250" s="126"/>
      <c r="BE250" s="126"/>
      <c r="BF250" s="126"/>
      <c r="BG250" s="126"/>
      <c r="BH250" s="126"/>
      <c r="BI250" s="126"/>
      <c r="BJ250" s="126"/>
      <c r="BK250" s="126"/>
      <c r="BL250" s="126"/>
      <c r="BM250" s="126"/>
      <c r="BN250" s="126"/>
      <c r="BO250" s="126"/>
      <c r="BP250" s="126"/>
      <c r="BQ250" s="126"/>
      <c r="BR250" s="126"/>
      <c r="BS250" s="126"/>
      <c r="BT250" s="126"/>
      <c r="BU250" s="126"/>
      <c r="BV250" s="126"/>
      <c r="BW250" s="126"/>
      <c r="BX250" s="126"/>
      <c r="BY250" s="126"/>
      <c r="BZ250" s="126"/>
      <c r="CA250" s="126"/>
      <c r="CB250" s="126"/>
      <c r="CC250" s="126"/>
      <c r="CD250" s="126"/>
      <c r="CE250" s="126"/>
      <c r="CF250" s="126"/>
      <c r="CG250" s="126"/>
      <c r="CH250" s="126"/>
      <c r="CI250" s="126"/>
      <c r="CJ250" s="126"/>
      <c r="CK250" s="126"/>
      <c r="CL250" s="126"/>
      <c r="CM250" s="126"/>
      <c r="CN250" s="126"/>
      <c r="CO250" s="126"/>
      <c r="CP250" s="126"/>
      <c r="CQ250" s="126"/>
      <c r="CR250" s="126"/>
      <c r="CS250" s="126"/>
      <c r="CT250" s="126"/>
      <c r="CU250" s="126"/>
      <c r="CV250" s="126"/>
      <c r="CW250" s="126"/>
      <c r="CX250" s="126"/>
      <c r="CY250" s="126"/>
      <c r="CZ250" s="126"/>
      <c r="DA250" s="126"/>
      <c r="DB250" s="126"/>
      <c r="DI250" s="126"/>
      <c r="DJ250" s="126"/>
      <c r="DS250" s="126"/>
      <c r="DT250" s="126"/>
      <c r="EA250" s="126"/>
      <c r="EB250" s="126"/>
      <c r="EG250" s="126"/>
      <c r="EH250" s="126"/>
      <c r="EJ250" s="126"/>
      <c r="EK250" s="126"/>
      <c r="EL250" s="126"/>
      <c r="EM250" s="126"/>
      <c r="EW250" s="63"/>
    </row>
    <row r="251" spans="1:153" s="59" customFormat="1" ht="15" customHeight="1" x14ac:dyDescent="0.25">
      <c r="A251" s="124"/>
      <c r="B251" s="159" t="s">
        <v>236</v>
      </c>
      <c r="C251" s="82"/>
      <c r="D251" s="82"/>
      <c r="E251" s="83"/>
      <c r="F251" s="301"/>
      <c r="K251" s="121"/>
      <c r="N251" s="126"/>
      <c r="O251" s="126"/>
      <c r="P251" s="126"/>
      <c r="Q251" s="126"/>
      <c r="R251" s="126"/>
      <c r="S251" s="126"/>
      <c r="T251" s="126"/>
      <c r="U251" s="126"/>
      <c r="V251" s="126"/>
      <c r="W251" s="126"/>
      <c r="X251" s="126"/>
      <c r="Y251" s="126"/>
      <c r="Z251" s="126"/>
      <c r="AA251" s="126"/>
      <c r="AB251" s="126"/>
      <c r="AC251" s="126"/>
      <c r="AD251" s="126"/>
      <c r="AE251" s="126"/>
      <c r="AF251" s="126"/>
      <c r="AG251" s="126"/>
      <c r="AH251" s="126"/>
      <c r="AI251" s="126"/>
      <c r="AJ251" s="126"/>
      <c r="AK251" s="126"/>
      <c r="AL251" s="126"/>
      <c r="AM251" s="126"/>
      <c r="AN251" s="126"/>
      <c r="AO251" s="126"/>
      <c r="AP251" s="126"/>
      <c r="AQ251" s="126"/>
      <c r="AR251" s="126"/>
      <c r="AS251" s="126"/>
      <c r="AT251" s="126"/>
      <c r="AU251" s="126"/>
      <c r="AV251" s="126"/>
      <c r="AW251" s="126"/>
      <c r="AX251" s="126"/>
      <c r="AY251" s="126"/>
      <c r="AZ251" s="126"/>
      <c r="BA251" s="126"/>
      <c r="BB251" s="126"/>
      <c r="BC251" s="126"/>
      <c r="BD251" s="126"/>
      <c r="BE251" s="126"/>
      <c r="BF251" s="126"/>
      <c r="BG251" s="126"/>
      <c r="BH251" s="126"/>
      <c r="BI251" s="126"/>
      <c r="BJ251" s="126"/>
      <c r="BK251" s="126"/>
      <c r="BL251" s="126"/>
      <c r="BM251" s="126"/>
      <c r="BN251" s="126"/>
      <c r="BO251" s="126"/>
      <c r="BP251" s="126"/>
      <c r="BQ251" s="126"/>
      <c r="BR251" s="126"/>
      <c r="BS251" s="126"/>
      <c r="BT251" s="126"/>
      <c r="BU251" s="126"/>
      <c r="BV251" s="126"/>
      <c r="BW251" s="126"/>
      <c r="BX251" s="126"/>
      <c r="BY251" s="126"/>
      <c r="BZ251" s="126"/>
      <c r="CA251" s="126"/>
      <c r="CB251" s="126"/>
      <c r="CC251" s="126"/>
      <c r="CD251" s="126"/>
      <c r="CE251" s="126"/>
      <c r="CF251" s="126"/>
      <c r="CG251" s="126"/>
      <c r="CH251" s="126"/>
      <c r="CI251" s="126"/>
      <c r="CJ251" s="126"/>
      <c r="CK251" s="126"/>
      <c r="CL251" s="126"/>
      <c r="CM251" s="126"/>
      <c r="CN251" s="126"/>
      <c r="CO251" s="126"/>
      <c r="CP251" s="126"/>
      <c r="CQ251" s="126"/>
      <c r="CR251" s="126"/>
      <c r="CS251" s="126"/>
      <c r="CT251" s="126"/>
      <c r="CU251" s="126"/>
      <c r="CV251" s="126"/>
      <c r="CW251" s="126"/>
      <c r="CX251" s="126"/>
      <c r="CY251" s="126"/>
      <c r="CZ251" s="126"/>
      <c r="DA251" s="126"/>
      <c r="DB251" s="126"/>
      <c r="DI251" s="126"/>
      <c r="DJ251" s="126"/>
      <c r="DS251" s="126"/>
      <c r="DT251" s="126"/>
      <c r="EA251" s="126"/>
      <c r="EB251" s="126"/>
      <c r="EG251" s="126"/>
      <c r="EH251" s="126"/>
      <c r="EJ251" s="126"/>
      <c r="EK251" s="126"/>
      <c r="EL251" s="126"/>
      <c r="EM251" s="126"/>
      <c r="EW251" s="63"/>
    </row>
    <row r="252" spans="1:153" s="59" customFormat="1" ht="15" customHeight="1" x14ac:dyDescent="0.25">
      <c r="A252" s="124"/>
      <c r="B252" s="159" t="s">
        <v>237</v>
      </c>
      <c r="C252" s="82"/>
      <c r="D252" s="82"/>
      <c r="E252" s="83"/>
      <c r="F252" s="301"/>
      <c r="K252" s="121"/>
      <c r="N252" s="126"/>
      <c r="O252" s="126"/>
      <c r="P252" s="126"/>
      <c r="Q252" s="126"/>
      <c r="R252" s="126"/>
      <c r="S252" s="126"/>
      <c r="T252" s="126"/>
      <c r="U252" s="126"/>
      <c r="V252" s="126"/>
      <c r="W252" s="126"/>
      <c r="X252" s="126"/>
      <c r="Y252" s="126"/>
      <c r="Z252" s="126"/>
      <c r="AA252" s="126"/>
      <c r="AB252" s="126"/>
      <c r="AC252" s="126"/>
      <c r="AD252" s="126"/>
      <c r="AE252" s="126"/>
      <c r="AF252" s="126"/>
      <c r="AG252" s="126"/>
      <c r="AH252" s="126"/>
      <c r="AI252" s="126"/>
      <c r="AJ252" s="126"/>
      <c r="AK252" s="126"/>
      <c r="AL252" s="126"/>
      <c r="AM252" s="126"/>
      <c r="AN252" s="126"/>
      <c r="AO252" s="126"/>
      <c r="AP252" s="126"/>
      <c r="AQ252" s="126"/>
      <c r="AR252" s="126"/>
      <c r="AS252" s="126"/>
      <c r="AT252" s="126"/>
      <c r="AU252" s="126"/>
      <c r="AV252" s="126"/>
      <c r="AW252" s="126"/>
      <c r="AX252" s="126"/>
      <c r="AY252" s="126"/>
      <c r="AZ252" s="126"/>
      <c r="BA252" s="126"/>
      <c r="BB252" s="126"/>
      <c r="BC252" s="126"/>
      <c r="BD252" s="126"/>
      <c r="BE252" s="126"/>
      <c r="BF252" s="126"/>
      <c r="BG252" s="126"/>
      <c r="BH252" s="126"/>
      <c r="BI252" s="126"/>
      <c r="BJ252" s="126"/>
      <c r="BK252" s="126"/>
      <c r="BL252" s="126"/>
      <c r="BM252" s="126"/>
      <c r="BN252" s="126"/>
      <c r="BO252" s="126"/>
      <c r="BP252" s="126"/>
      <c r="BQ252" s="126"/>
      <c r="BR252" s="126"/>
      <c r="BS252" s="126"/>
      <c r="BT252" s="126"/>
      <c r="BU252" s="126"/>
      <c r="BV252" s="126"/>
      <c r="BW252" s="126"/>
      <c r="BX252" s="126"/>
      <c r="BY252" s="126"/>
      <c r="BZ252" s="126"/>
      <c r="CA252" s="126"/>
      <c r="CB252" s="126"/>
      <c r="CC252" s="126"/>
      <c r="CD252" s="126"/>
      <c r="CE252" s="126"/>
      <c r="CF252" s="126"/>
      <c r="CG252" s="126"/>
      <c r="CH252" s="126"/>
      <c r="CI252" s="126"/>
      <c r="CJ252" s="126"/>
      <c r="CK252" s="126"/>
      <c r="CL252" s="126"/>
      <c r="CM252" s="126"/>
      <c r="CN252" s="126"/>
      <c r="CO252" s="126"/>
      <c r="CP252" s="126"/>
      <c r="CQ252" s="126"/>
      <c r="CR252" s="126"/>
      <c r="CS252" s="126"/>
      <c r="CT252" s="126"/>
      <c r="CU252" s="126"/>
      <c r="CV252" s="126"/>
      <c r="CW252" s="126"/>
      <c r="CX252" s="126"/>
      <c r="CY252" s="126"/>
      <c r="CZ252" s="126"/>
      <c r="DA252" s="126"/>
      <c r="DB252" s="126"/>
      <c r="DI252" s="126"/>
      <c r="DJ252" s="126"/>
      <c r="DS252" s="126"/>
      <c r="DT252" s="126"/>
      <c r="EA252" s="126"/>
      <c r="EB252" s="126"/>
      <c r="EG252" s="126"/>
      <c r="EH252" s="126"/>
      <c r="EJ252" s="126"/>
      <c r="EK252" s="126"/>
      <c r="EL252" s="126"/>
      <c r="EM252" s="126"/>
      <c r="EW252" s="63"/>
    </row>
    <row r="253" spans="1:153" s="59" customFormat="1" ht="15" customHeight="1" x14ac:dyDescent="0.25">
      <c r="A253" s="124"/>
      <c r="B253" s="159" t="s">
        <v>238</v>
      </c>
      <c r="C253" s="82"/>
      <c r="D253" s="82"/>
      <c r="E253" s="83"/>
      <c r="F253" s="301"/>
      <c r="K253" s="121"/>
      <c r="N253" s="126"/>
      <c r="O253" s="126"/>
      <c r="P253" s="126"/>
      <c r="Q253" s="126"/>
      <c r="R253" s="126"/>
      <c r="S253" s="126"/>
      <c r="T253" s="126"/>
      <c r="U253" s="126"/>
      <c r="V253" s="126"/>
      <c r="W253" s="126"/>
      <c r="X253" s="126"/>
      <c r="Y253" s="126"/>
      <c r="Z253" s="126"/>
      <c r="AA253" s="126"/>
      <c r="AB253" s="126"/>
      <c r="AC253" s="126"/>
      <c r="AD253" s="126"/>
      <c r="AE253" s="126"/>
      <c r="AF253" s="126"/>
      <c r="AG253" s="126"/>
      <c r="AH253" s="126"/>
      <c r="AI253" s="126"/>
      <c r="AJ253" s="126"/>
      <c r="AK253" s="126"/>
      <c r="AL253" s="126"/>
      <c r="AM253" s="126"/>
      <c r="AN253" s="126"/>
      <c r="AO253" s="126"/>
      <c r="AP253" s="126"/>
      <c r="AQ253" s="126"/>
      <c r="AR253" s="126"/>
      <c r="AS253" s="126"/>
      <c r="AT253" s="126"/>
      <c r="AU253" s="126"/>
      <c r="AV253" s="126"/>
      <c r="AW253" s="126"/>
      <c r="AX253" s="126"/>
      <c r="AY253" s="126"/>
      <c r="AZ253" s="126"/>
      <c r="BA253" s="126"/>
      <c r="BB253" s="126"/>
      <c r="BC253" s="126"/>
      <c r="BD253" s="126"/>
      <c r="BE253" s="126"/>
      <c r="BF253" s="126"/>
      <c r="BG253" s="126"/>
      <c r="BH253" s="126"/>
      <c r="BI253" s="126"/>
      <c r="BJ253" s="126"/>
      <c r="BK253" s="126"/>
      <c r="BL253" s="126"/>
      <c r="BM253" s="126"/>
      <c r="BN253" s="126"/>
      <c r="BO253" s="126"/>
      <c r="BP253" s="126"/>
      <c r="BQ253" s="126"/>
      <c r="BR253" s="126"/>
      <c r="BS253" s="126"/>
      <c r="BT253" s="126"/>
      <c r="BU253" s="126"/>
      <c r="BV253" s="126"/>
      <c r="BW253" s="126"/>
      <c r="BX253" s="126"/>
      <c r="BY253" s="126"/>
      <c r="BZ253" s="126"/>
      <c r="CA253" s="126"/>
      <c r="CB253" s="126"/>
      <c r="CC253" s="126"/>
      <c r="CD253" s="126"/>
      <c r="CE253" s="126"/>
      <c r="CF253" s="126"/>
      <c r="CG253" s="126"/>
      <c r="CH253" s="126"/>
      <c r="CI253" s="126"/>
      <c r="CJ253" s="126"/>
      <c r="CK253" s="126"/>
      <c r="CL253" s="126"/>
      <c r="CM253" s="126"/>
      <c r="CN253" s="126"/>
      <c r="CO253" s="126"/>
      <c r="CP253" s="126"/>
      <c r="CQ253" s="126"/>
      <c r="CR253" s="126"/>
      <c r="CS253" s="126"/>
      <c r="CT253" s="126"/>
      <c r="CU253" s="126"/>
      <c r="CV253" s="126"/>
      <c r="CW253" s="126"/>
      <c r="CX253" s="126"/>
      <c r="CY253" s="126"/>
      <c r="CZ253" s="126"/>
      <c r="DA253" s="126"/>
      <c r="DB253" s="126"/>
      <c r="DI253" s="126"/>
      <c r="DJ253" s="126"/>
      <c r="DS253" s="126"/>
      <c r="DT253" s="126"/>
      <c r="EA253" s="126"/>
      <c r="EB253" s="126"/>
      <c r="EG253" s="126"/>
      <c r="EH253" s="126"/>
      <c r="EJ253" s="126"/>
      <c r="EK253" s="126"/>
      <c r="EL253" s="126"/>
      <c r="EM253" s="126"/>
      <c r="EW253" s="63"/>
    </row>
    <row r="254" spans="1:153" s="59" customFormat="1" ht="15" customHeight="1" x14ac:dyDescent="0.25">
      <c r="A254" s="124"/>
      <c r="B254" s="300" t="s">
        <v>124</v>
      </c>
      <c r="C254" s="163"/>
      <c r="D254" s="163"/>
      <c r="E254" s="164"/>
      <c r="F254" s="802">
        <f>MAX(F255:F257)</f>
        <v>0</v>
      </c>
      <c r="K254" s="121"/>
      <c r="N254" s="126"/>
      <c r="O254" s="126"/>
      <c r="P254" s="126"/>
      <c r="Q254" s="126"/>
      <c r="R254" s="126"/>
      <c r="S254" s="126"/>
      <c r="T254" s="126"/>
      <c r="U254" s="126"/>
      <c r="V254" s="126"/>
      <c r="W254" s="126"/>
      <c r="X254" s="126"/>
      <c r="Y254" s="126"/>
      <c r="Z254" s="126"/>
      <c r="AA254" s="126"/>
      <c r="AB254" s="126"/>
      <c r="AC254" s="126"/>
      <c r="AD254" s="126"/>
      <c r="AE254" s="126"/>
      <c r="AF254" s="126"/>
      <c r="AG254" s="126"/>
      <c r="AH254" s="126"/>
      <c r="AI254" s="126"/>
      <c r="AJ254" s="126"/>
      <c r="AK254" s="126"/>
      <c r="AL254" s="126"/>
      <c r="AM254" s="126"/>
      <c r="AN254" s="126"/>
      <c r="AO254" s="126"/>
      <c r="AP254" s="126"/>
      <c r="AQ254" s="126"/>
      <c r="AR254" s="126"/>
      <c r="AS254" s="126"/>
      <c r="AT254" s="126"/>
      <c r="AU254" s="126"/>
      <c r="AV254" s="126"/>
      <c r="AW254" s="126"/>
      <c r="AX254" s="126"/>
      <c r="AY254" s="126"/>
      <c r="AZ254" s="126"/>
      <c r="BA254" s="126"/>
      <c r="BB254" s="126"/>
      <c r="BC254" s="126"/>
      <c r="BD254" s="126"/>
      <c r="BE254" s="126"/>
      <c r="BF254" s="126"/>
      <c r="BG254" s="126"/>
      <c r="BH254" s="126"/>
      <c r="BI254" s="126"/>
      <c r="BJ254" s="126"/>
      <c r="BK254" s="126"/>
      <c r="BL254" s="126"/>
      <c r="BM254" s="126"/>
      <c r="BN254" s="126"/>
      <c r="BO254" s="126"/>
      <c r="BP254" s="126"/>
      <c r="BQ254" s="126"/>
      <c r="BR254" s="126"/>
      <c r="BS254" s="126"/>
      <c r="BT254" s="126"/>
      <c r="BU254" s="126"/>
      <c r="BV254" s="126"/>
      <c r="BW254" s="126"/>
      <c r="BX254" s="126"/>
      <c r="BY254" s="126"/>
      <c r="BZ254" s="126"/>
      <c r="CA254" s="126"/>
      <c r="CB254" s="126"/>
      <c r="CC254" s="126"/>
      <c r="CD254" s="126"/>
      <c r="CE254" s="126"/>
      <c r="CF254" s="126"/>
      <c r="CG254" s="126"/>
      <c r="CH254" s="126"/>
      <c r="CI254" s="126"/>
      <c r="CJ254" s="126"/>
      <c r="CK254" s="126"/>
      <c r="CL254" s="126"/>
      <c r="CM254" s="126"/>
      <c r="CN254" s="126"/>
      <c r="CO254" s="126"/>
      <c r="CP254" s="126"/>
      <c r="CQ254" s="126"/>
      <c r="CR254" s="126"/>
      <c r="CS254" s="126"/>
      <c r="CT254" s="126"/>
      <c r="CU254" s="126"/>
      <c r="CV254" s="126"/>
      <c r="CW254" s="126"/>
      <c r="CX254" s="126"/>
      <c r="CY254" s="126"/>
      <c r="CZ254" s="126"/>
      <c r="DA254" s="126"/>
      <c r="DB254" s="126"/>
      <c r="DI254" s="126"/>
      <c r="DJ254" s="126"/>
      <c r="DS254" s="126"/>
      <c r="DT254" s="126"/>
      <c r="EA254" s="126"/>
      <c r="EB254" s="126"/>
      <c r="EG254" s="126"/>
      <c r="EH254" s="126"/>
      <c r="EJ254" s="126"/>
      <c r="EK254" s="126"/>
      <c r="EL254" s="126"/>
      <c r="EM254" s="126"/>
      <c r="EW254" s="63"/>
    </row>
    <row r="255" spans="1:153" s="59" customFormat="1" ht="15" customHeight="1" x14ac:dyDescent="0.25">
      <c r="A255" s="124"/>
      <c r="B255" s="159" t="s">
        <v>236</v>
      </c>
      <c r="C255" s="82"/>
      <c r="D255" s="82"/>
      <c r="E255" s="83"/>
      <c r="F255" s="301"/>
      <c r="K255" s="121"/>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126"/>
      <c r="BC255" s="126"/>
      <c r="BD255" s="126"/>
      <c r="BE255" s="126"/>
      <c r="BF255" s="126"/>
      <c r="BG255" s="126"/>
      <c r="BH255" s="126"/>
      <c r="BI255" s="126"/>
      <c r="BJ255" s="126"/>
      <c r="BK255" s="126"/>
      <c r="BL255" s="126"/>
      <c r="BM255" s="126"/>
      <c r="BN255" s="126"/>
      <c r="BO255" s="126"/>
      <c r="BP255" s="126"/>
      <c r="BQ255" s="126"/>
      <c r="BR255" s="126"/>
      <c r="BS255" s="126"/>
      <c r="BT255" s="126"/>
      <c r="BU255" s="126"/>
      <c r="BV255" s="126"/>
      <c r="BW255" s="126"/>
      <c r="BX255" s="126"/>
      <c r="BY255" s="126"/>
      <c r="BZ255" s="126"/>
      <c r="CA255" s="126"/>
      <c r="CB255" s="126"/>
      <c r="CC255" s="126"/>
      <c r="CD255" s="126"/>
      <c r="CE255" s="126"/>
      <c r="CF255" s="126"/>
      <c r="CG255" s="126"/>
      <c r="CH255" s="126"/>
      <c r="CI255" s="126"/>
      <c r="CJ255" s="126"/>
      <c r="CK255" s="126"/>
      <c r="CL255" s="126"/>
      <c r="CM255" s="126"/>
      <c r="CN255" s="126"/>
      <c r="CO255" s="126"/>
      <c r="CP255" s="126"/>
      <c r="CQ255" s="126"/>
      <c r="CR255" s="126"/>
      <c r="CS255" s="126"/>
      <c r="CT255" s="126"/>
      <c r="CU255" s="126"/>
      <c r="CV255" s="126"/>
      <c r="CW255" s="126"/>
      <c r="CX255" s="126"/>
      <c r="CY255" s="126"/>
      <c r="CZ255" s="126"/>
      <c r="DA255" s="126"/>
      <c r="DB255" s="126"/>
      <c r="DI255" s="126"/>
      <c r="DJ255" s="126"/>
      <c r="DS255" s="126"/>
      <c r="DT255" s="126"/>
      <c r="EA255" s="126"/>
      <c r="EB255" s="126"/>
      <c r="EG255" s="126"/>
      <c r="EH255" s="126"/>
      <c r="EJ255" s="126"/>
      <c r="EK255" s="126"/>
      <c r="EL255" s="126"/>
      <c r="EM255" s="126"/>
      <c r="EW255" s="63"/>
    </row>
    <row r="256" spans="1:153" s="59" customFormat="1" ht="15" customHeight="1" x14ac:dyDescent="0.25">
      <c r="A256" s="124"/>
      <c r="B256" s="159" t="s">
        <v>237</v>
      </c>
      <c r="C256" s="82"/>
      <c r="D256" s="82"/>
      <c r="E256" s="83"/>
      <c r="F256" s="301"/>
      <c r="K256" s="121"/>
      <c r="N256" s="126"/>
      <c r="O256" s="126"/>
      <c r="P256" s="126"/>
      <c r="Q256" s="126"/>
      <c r="R256" s="126"/>
      <c r="S256" s="126"/>
      <c r="T256" s="126"/>
      <c r="U256" s="126"/>
      <c r="V256" s="126"/>
      <c r="W256" s="126"/>
      <c r="X256" s="126"/>
      <c r="Y256" s="126"/>
      <c r="Z256" s="126"/>
      <c r="AA256" s="126"/>
      <c r="AB256" s="126"/>
      <c r="AC256" s="126"/>
      <c r="AD256" s="126"/>
      <c r="AE256" s="126"/>
      <c r="AF256" s="126"/>
      <c r="AG256" s="126"/>
      <c r="AH256" s="126"/>
      <c r="AI256" s="126"/>
      <c r="AJ256" s="126"/>
      <c r="AK256" s="126"/>
      <c r="AL256" s="126"/>
      <c r="AM256" s="126"/>
      <c r="AN256" s="126"/>
      <c r="AO256" s="126"/>
      <c r="AP256" s="126"/>
      <c r="AQ256" s="126"/>
      <c r="AR256" s="126"/>
      <c r="AS256" s="126"/>
      <c r="AT256" s="126"/>
      <c r="AU256" s="126"/>
      <c r="AV256" s="126"/>
      <c r="AW256" s="126"/>
      <c r="AX256" s="126"/>
      <c r="AY256" s="126"/>
      <c r="AZ256" s="126"/>
      <c r="BA256" s="126"/>
      <c r="BB256" s="126"/>
      <c r="BC256" s="126"/>
      <c r="BD256" s="126"/>
      <c r="BE256" s="126"/>
      <c r="BF256" s="126"/>
      <c r="BG256" s="126"/>
      <c r="BH256" s="126"/>
      <c r="BI256" s="126"/>
      <c r="BJ256" s="126"/>
      <c r="BK256" s="126"/>
      <c r="BL256" s="126"/>
      <c r="BM256" s="126"/>
      <c r="BN256" s="126"/>
      <c r="BO256" s="126"/>
      <c r="BP256" s="126"/>
      <c r="BQ256" s="126"/>
      <c r="BR256" s="126"/>
      <c r="BS256" s="126"/>
      <c r="BT256" s="126"/>
      <c r="BU256" s="126"/>
      <c r="BV256" s="126"/>
      <c r="BW256" s="126"/>
      <c r="BX256" s="126"/>
      <c r="BY256" s="126"/>
      <c r="BZ256" s="126"/>
      <c r="CA256" s="126"/>
      <c r="CB256" s="126"/>
      <c r="CC256" s="126"/>
      <c r="CD256" s="126"/>
      <c r="CE256" s="126"/>
      <c r="CF256" s="126"/>
      <c r="CG256" s="126"/>
      <c r="CH256" s="126"/>
      <c r="CI256" s="126"/>
      <c r="CJ256" s="126"/>
      <c r="CK256" s="126"/>
      <c r="CL256" s="126"/>
      <c r="CM256" s="126"/>
      <c r="CN256" s="126"/>
      <c r="CO256" s="126"/>
      <c r="CP256" s="126"/>
      <c r="CQ256" s="126"/>
      <c r="CR256" s="126"/>
      <c r="CS256" s="126"/>
      <c r="CT256" s="126"/>
      <c r="CU256" s="126"/>
      <c r="CV256" s="126"/>
      <c r="CW256" s="126"/>
      <c r="CX256" s="126"/>
      <c r="CY256" s="126"/>
      <c r="CZ256" s="126"/>
      <c r="DA256" s="126"/>
      <c r="DB256" s="126"/>
      <c r="DI256" s="126"/>
      <c r="DJ256" s="126"/>
      <c r="DS256" s="126"/>
      <c r="DT256" s="126"/>
      <c r="EA256" s="126"/>
      <c r="EB256" s="126"/>
      <c r="EG256" s="126"/>
      <c r="EH256" s="126"/>
      <c r="EJ256" s="126"/>
      <c r="EK256" s="126"/>
      <c r="EL256" s="126"/>
      <c r="EM256" s="126"/>
      <c r="EW256" s="63"/>
    </row>
    <row r="257" spans="1:153" s="59" customFormat="1" ht="15" customHeight="1" x14ac:dyDescent="0.25">
      <c r="A257" s="124"/>
      <c r="B257" s="159" t="s">
        <v>238</v>
      </c>
      <c r="C257" s="82"/>
      <c r="D257" s="82"/>
      <c r="E257" s="83"/>
      <c r="F257" s="301"/>
      <c r="K257" s="121"/>
      <c r="N257" s="126"/>
      <c r="O257" s="126"/>
      <c r="P257" s="126"/>
      <c r="Q257" s="126"/>
      <c r="R257" s="126"/>
      <c r="S257" s="126"/>
      <c r="T257" s="126"/>
      <c r="U257" s="126"/>
      <c r="V257" s="126"/>
      <c r="W257" s="126"/>
      <c r="X257" s="126"/>
      <c r="Y257" s="126"/>
      <c r="Z257" s="126"/>
      <c r="AA257" s="126"/>
      <c r="AB257" s="126"/>
      <c r="AC257" s="126"/>
      <c r="AD257" s="126"/>
      <c r="AE257" s="126"/>
      <c r="AF257" s="126"/>
      <c r="AG257" s="126"/>
      <c r="AH257" s="126"/>
      <c r="AI257" s="126"/>
      <c r="AJ257" s="126"/>
      <c r="AK257" s="126"/>
      <c r="AL257" s="126"/>
      <c r="AM257" s="126"/>
      <c r="AN257" s="126"/>
      <c r="AO257" s="126"/>
      <c r="AP257" s="126"/>
      <c r="AQ257" s="126"/>
      <c r="AR257" s="126"/>
      <c r="AS257" s="126"/>
      <c r="AT257" s="126"/>
      <c r="AU257" s="126"/>
      <c r="AV257" s="126"/>
      <c r="AW257" s="126"/>
      <c r="AX257" s="126"/>
      <c r="AY257" s="126"/>
      <c r="AZ257" s="126"/>
      <c r="BA257" s="126"/>
      <c r="BB257" s="126"/>
      <c r="BC257" s="126"/>
      <c r="BD257" s="126"/>
      <c r="BE257" s="126"/>
      <c r="BF257" s="126"/>
      <c r="BG257" s="126"/>
      <c r="BH257" s="126"/>
      <c r="BI257" s="126"/>
      <c r="BJ257" s="126"/>
      <c r="BK257" s="126"/>
      <c r="BL257" s="126"/>
      <c r="BM257" s="126"/>
      <c r="BN257" s="126"/>
      <c r="BO257" s="126"/>
      <c r="BP257" s="126"/>
      <c r="BQ257" s="126"/>
      <c r="BR257" s="126"/>
      <c r="BS257" s="126"/>
      <c r="BT257" s="126"/>
      <c r="BU257" s="126"/>
      <c r="BV257" s="126"/>
      <c r="BW257" s="126"/>
      <c r="BX257" s="126"/>
      <c r="BY257" s="126"/>
      <c r="BZ257" s="126"/>
      <c r="CA257" s="126"/>
      <c r="CB257" s="126"/>
      <c r="CC257" s="126"/>
      <c r="CD257" s="126"/>
      <c r="CE257" s="126"/>
      <c r="CF257" s="126"/>
      <c r="CG257" s="126"/>
      <c r="CH257" s="126"/>
      <c r="CI257" s="126"/>
      <c r="CJ257" s="126"/>
      <c r="CK257" s="126"/>
      <c r="CL257" s="126"/>
      <c r="CM257" s="126"/>
      <c r="CN257" s="126"/>
      <c r="CO257" s="126"/>
      <c r="CP257" s="126"/>
      <c r="CQ257" s="126"/>
      <c r="CR257" s="126"/>
      <c r="CS257" s="126"/>
      <c r="CT257" s="126"/>
      <c r="CU257" s="126"/>
      <c r="CV257" s="126"/>
      <c r="CW257" s="126"/>
      <c r="CX257" s="126"/>
      <c r="CY257" s="126"/>
      <c r="CZ257" s="126"/>
      <c r="DA257" s="126"/>
      <c r="DB257" s="126"/>
      <c r="DI257" s="126"/>
      <c r="DJ257" s="126"/>
      <c r="DS257" s="126"/>
      <c r="DT257" s="126"/>
      <c r="EA257" s="126"/>
      <c r="EB257" s="126"/>
      <c r="EG257" s="126"/>
      <c r="EH257" s="126"/>
      <c r="EJ257" s="126"/>
      <c r="EK257" s="126"/>
      <c r="EL257" s="126"/>
      <c r="EM257" s="126"/>
      <c r="EW257" s="63"/>
    </row>
    <row r="258" spans="1:153" s="59" customFormat="1" ht="15" customHeight="1" x14ac:dyDescent="0.25">
      <c r="A258" s="124"/>
      <c r="B258" s="300" t="s">
        <v>635</v>
      </c>
      <c r="C258" s="163"/>
      <c r="D258" s="163"/>
      <c r="E258" s="164"/>
      <c r="F258" s="802">
        <f>MAX(F259:F261)</f>
        <v>0</v>
      </c>
      <c r="K258" s="121"/>
      <c r="N258" s="126"/>
      <c r="O258" s="126"/>
      <c r="P258" s="126"/>
      <c r="Q258" s="126"/>
      <c r="R258" s="126"/>
      <c r="S258" s="126"/>
      <c r="T258" s="126"/>
      <c r="U258" s="126"/>
      <c r="V258" s="126"/>
      <c r="W258" s="126"/>
      <c r="X258" s="126"/>
      <c r="Y258" s="126"/>
      <c r="Z258" s="126"/>
      <c r="AA258" s="126"/>
      <c r="AB258" s="126"/>
      <c r="AC258" s="126"/>
      <c r="AD258" s="126"/>
      <c r="AE258" s="126"/>
      <c r="AF258" s="126"/>
      <c r="AG258" s="126"/>
      <c r="AH258" s="126"/>
      <c r="AI258" s="126"/>
      <c r="AJ258" s="126"/>
      <c r="AK258" s="126"/>
      <c r="AL258" s="126"/>
      <c r="AM258" s="126"/>
      <c r="AN258" s="126"/>
      <c r="AO258" s="126"/>
      <c r="AP258" s="126"/>
      <c r="AQ258" s="126"/>
      <c r="AR258" s="126"/>
      <c r="AS258" s="126"/>
      <c r="AT258" s="126"/>
      <c r="AU258" s="126"/>
      <c r="AV258" s="126"/>
      <c r="AW258" s="126"/>
      <c r="AX258" s="126"/>
      <c r="AY258" s="126"/>
      <c r="AZ258" s="126"/>
      <c r="BA258" s="126"/>
      <c r="BB258" s="126"/>
      <c r="BC258" s="126"/>
      <c r="BD258" s="126"/>
      <c r="BE258" s="126"/>
      <c r="BF258" s="126"/>
      <c r="BG258" s="126"/>
      <c r="BH258" s="126"/>
      <c r="BI258" s="126"/>
      <c r="BJ258" s="126"/>
      <c r="BK258" s="126"/>
      <c r="BL258" s="126"/>
      <c r="BM258" s="126"/>
      <c r="BN258" s="126"/>
      <c r="BO258" s="126"/>
      <c r="BP258" s="126"/>
      <c r="BQ258" s="126"/>
      <c r="BR258" s="126"/>
      <c r="BS258" s="126"/>
      <c r="BT258" s="126"/>
      <c r="BU258" s="126"/>
      <c r="BV258" s="126"/>
      <c r="BW258" s="126"/>
      <c r="BX258" s="126"/>
      <c r="BY258" s="126"/>
      <c r="BZ258" s="126"/>
      <c r="CA258" s="126"/>
      <c r="CB258" s="126"/>
      <c r="CC258" s="126"/>
      <c r="CD258" s="126"/>
      <c r="CE258" s="126"/>
      <c r="CF258" s="126"/>
      <c r="CG258" s="126"/>
      <c r="CH258" s="126"/>
      <c r="CI258" s="126"/>
      <c r="CJ258" s="126"/>
      <c r="CK258" s="126"/>
      <c r="CL258" s="126"/>
      <c r="CM258" s="126"/>
      <c r="CN258" s="126"/>
      <c r="CO258" s="126"/>
      <c r="CP258" s="126"/>
      <c r="CQ258" s="126"/>
      <c r="CR258" s="126"/>
      <c r="CS258" s="126"/>
      <c r="CT258" s="126"/>
      <c r="CU258" s="126"/>
      <c r="CV258" s="126"/>
      <c r="CW258" s="126"/>
      <c r="CX258" s="126"/>
      <c r="CY258" s="126"/>
      <c r="CZ258" s="126"/>
      <c r="DA258" s="126"/>
      <c r="DB258" s="126"/>
      <c r="DI258" s="126"/>
      <c r="DJ258" s="126"/>
      <c r="DS258" s="126"/>
      <c r="DT258" s="126"/>
      <c r="EA258" s="126"/>
      <c r="EB258" s="126"/>
      <c r="EG258" s="126"/>
      <c r="EH258" s="126"/>
      <c r="EJ258" s="126"/>
      <c r="EK258" s="126"/>
      <c r="EL258" s="126"/>
      <c r="EM258" s="126"/>
      <c r="EW258" s="63"/>
    </row>
    <row r="259" spans="1:153" s="59" customFormat="1" ht="15" customHeight="1" x14ac:dyDescent="0.25">
      <c r="A259" s="124"/>
      <c r="B259" s="159" t="s">
        <v>236</v>
      </c>
      <c r="C259" s="82"/>
      <c r="D259" s="82"/>
      <c r="E259" s="83"/>
      <c r="F259" s="301"/>
      <c r="K259" s="121"/>
      <c r="N259" s="126"/>
      <c r="O259" s="126"/>
      <c r="P259" s="126"/>
      <c r="Q259" s="126"/>
      <c r="R259" s="126"/>
      <c r="S259" s="126"/>
      <c r="T259" s="126"/>
      <c r="U259" s="126"/>
      <c r="V259" s="126"/>
      <c r="W259" s="126"/>
      <c r="X259" s="126"/>
      <c r="Y259" s="126"/>
      <c r="Z259" s="126"/>
      <c r="AA259" s="126"/>
      <c r="AB259" s="126"/>
      <c r="AC259" s="126"/>
      <c r="AD259" s="126"/>
      <c r="AE259" s="126"/>
      <c r="AF259" s="126"/>
      <c r="AG259" s="126"/>
      <c r="AH259" s="126"/>
      <c r="AI259" s="126"/>
      <c r="AJ259" s="126"/>
      <c r="AK259" s="126"/>
      <c r="AL259" s="126"/>
      <c r="AM259" s="126"/>
      <c r="AN259" s="126"/>
      <c r="AO259" s="126"/>
      <c r="AP259" s="126"/>
      <c r="AQ259" s="126"/>
      <c r="AR259" s="126"/>
      <c r="AS259" s="126"/>
      <c r="AT259" s="126"/>
      <c r="AU259" s="126"/>
      <c r="AV259" s="126"/>
      <c r="AW259" s="126"/>
      <c r="AX259" s="126"/>
      <c r="AY259" s="126"/>
      <c r="AZ259" s="126"/>
      <c r="BA259" s="126"/>
      <c r="BB259" s="126"/>
      <c r="BC259" s="126"/>
      <c r="BD259" s="126"/>
      <c r="BE259" s="126"/>
      <c r="BF259" s="126"/>
      <c r="BG259" s="126"/>
      <c r="BH259" s="126"/>
      <c r="BI259" s="126"/>
      <c r="BJ259" s="126"/>
      <c r="BK259" s="126"/>
      <c r="BL259" s="126"/>
      <c r="BM259" s="126"/>
      <c r="BN259" s="126"/>
      <c r="BO259" s="126"/>
      <c r="BP259" s="126"/>
      <c r="BQ259" s="126"/>
      <c r="BR259" s="126"/>
      <c r="BS259" s="126"/>
      <c r="BT259" s="126"/>
      <c r="BU259" s="126"/>
      <c r="BV259" s="126"/>
      <c r="BW259" s="126"/>
      <c r="BX259" s="126"/>
      <c r="BY259" s="126"/>
      <c r="BZ259" s="126"/>
      <c r="CA259" s="126"/>
      <c r="CB259" s="126"/>
      <c r="CC259" s="126"/>
      <c r="CD259" s="126"/>
      <c r="CE259" s="126"/>
      <c r="CF259" s="126"/>
      <c r="CG259" s="126"/>
      <c r="CH259" s="126"/>
      <c r="CI259" s="126"/>
      <c r="CJ259" s="126"/>
      <c r="CK259" s="126"/>
      <c r="CL259" s="126"/>
      <c r="CM259" s="126"/>
      <c r="CN259" s="126"/>
      <c r="CO259" s="126"/>
      <c r="CP259" s="126"/>
      <c r="CQ259" s="126"/>
      <c r="CR259" s="126"/>
      <c r="CS259" s="126"/>
      <c r="CT259" s="126"/>
      <c r="CU259" s="126"/>
      <c r="CV259" s="126"/>
      <c r="CW259" s="126"/>
      <c r="CX259" s="126"/>
      <c r="CY259" s="126"/>
      <c r="CZ259" s="126"/>
      <c r="DA259" s="126"/>
      <c r="DB259" s="126"/>
      <c r="DI259" s="126"/>
      <c r="DJ259" s="126"/>
      <c r="DS259" s="126"/>
      <c r="DT259" s="126"/>
      <c r="EA259" s="126"/>
      <c r="EB259" s="126"/>
      <c r="EG259" s="126"/>
      <c r="EH259" s="126"/>
      <c r="EJ259" s="126"/>
      <c r="EK259" s="126"/>
      <c r="EL259" s="126"/>
      <c r="EM259" s="126"/>
      <c r="EW259" s="63"/>
    </row>
    <row r="260" spans="1:153" s="59" customFormat="1" ht="15" customHeight="1" x14ac:dyDescent="0.25">
      <c r="A260" s="124"/>
      <c r="B260" s="159" t="s">
        <v>237</v>
      </c>
      <c r="C260" s="82"/>
      <c r="D260" s="82"/>
      <c r="E260" s="83"/>
      <c r="F260" s="301"/>
      <c r="K260" s="121"/>
      <c r="N260" s="126"/>
      <c r="O260" s="126"/>
      <c r="P260" s="126"/>
      <c r="Q260" s="126"/>
      <c r="R260" s="126"/>
      <c r="S260" s="126"/>
      <c r="T260" s="126"/>
      <c r="U260" s="126"/>
      <c r="V260" s="126"/>
      <c r="W260" s="126"/>
      <c r="X260" s="126"/>
      <c r="Y260" s="126"/>
      <c r="Z260" s="126"/>
      <c r="AA260" s="126"/>
      <c r="AB260" s="126"/>
      <c r="AC260" s="126"/>
      <c r="AD260" s="126"/>
      <c r="AE260" s="126"/>
      <c r="AF260" s="126"/>
      <c r="AG260" s="126"/>
      <c r="AH260" s="126"/>
      <c r="AI260" s="126"/>
      <c r="AJ260" s="126"/>
      <c r="AK260" s="126"/>
      <c r="AL260" s="126"/>
      <c r="AM260" s="126"/>
      <c r="AN260" s="126"/>
      <c r="AO260" s="126"/>
      <c r="AP260" s="126"/>
      <c r="AQ260" s="126"/>
      <c r="AR260" s="126"/>
      <c r="AS260" s="126"/>
      <c r="AT260" s="126"/>
      <c r="AU260" s="126"/>
      <c r="AV260" s="126"/>
      <c r="AW260" s="126"/>
      <c r="AX260" s="126"/>
      <c r="AY260" s="126"/>
      <c r="AZ260" s="126"/>
      <c r="BA260" s="126"/>
      <c r="BB260" s="126"/>
      <c r="BC260" s="126"/>
      <c r="BD260" s="126"/>
      <c r="BE260" s="126"/>
      <c r="BF260" s="126"/>
      <c r="BG260" s="126"/>
      <c r="BH260" s="126"/>
      <c r="BI260" s="126"/>
      <c r="BJ260" s="126"/>
      <c r="BK260" s="126"/>
      <c r="BL260" s="126"/>
      <c r="BM260" s="126"/>
      <c r="BN260" s="126"/>
      <c r="BO260" s="126"/>
      <c r="BP260" s="126"/>
      <c r="BQ260" s="126"/>
      <c r="BR260" s="126"/>
      <c r="BS260" s="126"/>
      <c r="BT260" s="126"/>
      <c r="BU260" s="126"/>
      <c r="BV260" s="126"/>
      <c r="BW260" s="126"/>
      <c r="BX260" s="126"/>
      <c r="BY260" s="126"/>
      <c r="BZ260" s="126"/>
      <c r="CA260" s="126"/>
      <c r="CB260" s="126"/>
      <c r="CC260" s="126"/>
      <c r="CD260" s="126"/>
      <c r="CE260" s="126"/>
      <c r="CF260" s="126"/>
      <c r="CG260" s="126"/>
      <c r="CH260" s="126"/>
      <c r="CI260" s="126"/>
      <c r="CJ260" s="126"/>
      <c r="CK260" s="126"/>
      <c r="CL260" s="126"/>
      <c r="CM260" s="126"/>
      <c r="CN260" s="126"/>
      <c r="CO260" s="126"/>
      <c r="CP260" s="126"/>
      <c r="CQ260" s="126"/>
      <c r="CR260" s="126"/>
      <c r="CS260" s="126"/>
      <c r="CT260" s="126"/>
      <c r="CU260" s="126"/>
      <c r="CV260" s="126"/>
      <c r="CW260" s="126"/>
      <c r="CX260" s="126"/>
      <c r="CY260" s="126"/>
      <c r="CZ260" s="126"/>
      <c r="DA260" s="126"/>
      <c r="DB260" s="126"/>
      <c r="DI260" s="126"/>
      <c r="DJ260" s="126"/>
      <c r="DS260" s="126"/>
      <c r="DT260" s="126"/>
      <c r="EA260" s="126"/>
      <c r="EB260" s="126"/>
      <c r="EG260" s="126"/>
      <c r="EH260" s="126"/>
      <c r="EJ260" s="126"/>
      <c r="EK260" s="126"/>
      <c r="EL260" s="126"/>
      <c r="EM260" s="126"/>
      <c r="EW260" s="63"/>
    </row>
    <row r="261" spans="1:153" s="59" customFormat="1" ht="15" customHeight="1" x14ac:dyDescent="0.25">
      <c r="A261" s="20"/>
      <c r="B261" s="161" t="s">
        <v>238</v>
      </c>
      <c r="C261" s="221"/>
      <c r="D261" s="221"/>
      <c r="E261" s="98"/>
      <c r="F261" s="302"/>
      <c r="K261" s="14"/>
      <c r="N261" s="23"/>
      <c r="O261" s="23"/>
      <c r="P261" s="23"/>
      <c r="Q261" s="23"/>
      <c r="R261" s="23"/>
      <c r="S261" s="23"/>
      <c r="T261" s="23"/>
      <c r="U261" s="23"/>
      <c r="V261" s="23"/>
      <c r="W261" s="23"/>
      <c r="X261" s="23"/>
      <c r="Y261" s="23"/>
      <c r="Z261" s="23"/>
      <c r="AA261" s="23"/>
      <c r="AB261" s="23"/>
      <c r="AC261" s="23"/>
      <c r="AD261" s="23"/>
      <c r="AE261" s="23"/>
      <c r="AF261" s="23"/>
      <c r="AG261" s="126"/>
      <c r="AH261" s="126"/>
      <c r="AI261" s="23"/>
      <c r="AJ261" s="23"/>
      <c r="AK261" s="23"/>
      <c r="AL261" s="23"/>
      <c r="AM261" s="23"/>
      <c r="AN261" s="23"/>
      <c r="AO261" s="23"/>
      <c r="AP261" s="23"/>
      <c r="AQ261" s="23"/>
      <c r="AR261" s="23"/>
      <c r="AS261" s="23"/>
      <c r="AT261" s="23"/>
      <c r="AU261" s="23"/>
      <c r="AV261" s="23"/>
      <c r="AW261" s="23"/>
      <c r="AX261" s="23"/>
      <c r="AY261" s="23"/>
      <c r="AZ261" s="23"/>
      <c r="BA261" s="126"/>
      <c r="BB261" s="126"/>
      <c r="BC261" s="23"/>
      <c r="BD261" s="23"/>
      <c r="BE261" s="23"/>
      <c r="BF261" s="23"/>
      <c r="BG261" s="23"/>
      <c r="BH261" s="23"/>
      <c r="BI261" s="23"/>
      <c r="BJ261" s="23"/>
      <c r="BK261" s="23"/>
      <c r="BL261" s="23"/>
      <c r="BM261" s="23"/>
      <c r="BN261" s="23"/>
      <c r="BO261" s="23"/>
      <c r="BP261" s="23"/>
      <c r="BQ261" s="23"/>
      <c r="BR261" s="23"/>
      <c r="BS261" s="126"/>
      <c r="BT261" s="126"/>
      <c r="BU261" s="23"/>
      <c r="BV261" s="23"/>
      <c r="BW261" s="23"/>
      <c r="BX261" s="23"/>
      <c r="BY261" s="23"/>
      <c r="BZ261" s="23"/>
      <c r="CA261" s="23"/>
      <c r="CB261" s="23"/>
      <c r="CC261" s="23"/>
      <c r="CD261" s="23"/>
      <c r="CE261" s="23"/>
      <c r="CF261" s="23"/>
      <c r="CG261" s="23"/>
      <c r="CH261" s="23"/>
      <c r="CI261" s="126"/>
      <c r="CJ261" s="126"/>
      <c r="CK261" s="23"/>
      <c r="CL261" s="23"/>
      <c r="CM261" s="23"/>
      <c r="CN261" s="23"/>
      <c r="CO261" s="23"/>
      <c r="CP261" s="23"/>
      <c r="CQ261" s="23"/>
      <c r="CR261" s="23"/>
      <c r="CS261" s="23"/>
      <c r="CT261" s="23"/>
      <c r="CU261" s="23"/>
      <c r="CV261" s="23"/>
      <c r="CW261" s="126"/>
      <c r="CX261" s="126"/>
      <c r="CY261" s="23"/>
      <c r="CZ261" s="23"/>
      <c r="DA261" s="23"/>
      <c r="DB261" s="23"/>
      <c r="DI261" s="126"/>
      <c r="DJ261" s="126"/>
      <c r="DS261" s="126"/>
      <c r="DT261" s="126"/>
      <c r="EA261" s="126"/>
      <c r="EB261" s="126"/>
      <c r="EG261" s="126"/>
      <c r="EH261" s="126"/>
      <c r="EJ261" s="126"/>
      <c r="EK261" s="126"/>
      <c r="EL261" s="126"/>
      <c r="EM261" s="126"/>
      <c r="EW261" s="63"/>
    </row>
    <row r="262" spans="1:153" s="58" customFormat="1" ht="15" customHeight="1" x14ac:dyDescent="0.25">
      <c r="A262" s="39"/>
      <c r="B262" s="14"/>
      <c r="C262" s="14"/>
      <c r="D262" s="14"/>
      <c r="E262" s="14"/>
      <c r="F262" s="14"/>
      <c r="G262" s="121"/>
      <c r="H262" s="121"/>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23"/>
      <c r="AG262" s="126"/>
      <c r="AH262" s="126"/>
      <c r="AI262" s="23"/>
      <c r="AJ262" s="23"/>
      <c r="AK262" s="23"/>
      <c r="AL262" s="23"/>
      <c r="AM262" s="23"/>
      <c r="AN262" s="23"/>
      <c r="AO262" s="23"/>
      <c r="AP262" s="23"/>
      <c r="AQ262" s="23"/>
      <c r="AR262" s="23"/>
      <c r="AS262" s="14"/>
      <c r="AT262" s="14"/>
      <c r="AU262" s="14"/>
      <c r="AV262" s="14"/>
      <c r="AW262" s="14"/>
      <c r="AX262" s="14"/>
      <c r="AY262" s="14"/>
      <c r="AZ262" s="14"/>
      <c r="BA262" s="217"/>
      <c r="BB262" s="217"/>
      <c r="BC262" s="14"/>
      <c r="BD262" s="14"/>
      <c r="BE262" s="14"/>
      <c r="BF262" s="14"/>
      <c r="BG262" s="14"/>
      <c r="BH262" s="14"/>
      <c r="BI262" s="14"/>
      <c r="BJ262" s="14"/>
      <c r="BK262" s="14"/>
      <c r="BL262" s="14"/>
      <c r="BM262" s="14"/>
      <c r="BN262" s="14"/>
      <c r="BO262" s="14"/>
      <c r="BP262" s="14"/>
      <c r="BQ262" s="14"/>
      <c r="BS262" s="217"/>
      <c r="BT262" s="217"/>
      <c r="CI262" s="217"/>
      <c r="CJ262" s="217"/>
      <c r="CW262" s="217"/>
      <c r="CX262" s="217"/>
      <c r="DI262" s="217"/>
      <c r="DJ262" s="217"/>
      <c r="DS262" s="217"/>
      <c r="DT262" s="217"/>
      <c r="EA262" s="217"/>
      <c r="EB262" s="217"/>
      <c r="EG262" s="217"/>
      <c r="EH262" s="217"/>
      <c r="EJ262" s="217"/>
      <c r="EK262" s="217"/>
      <c r="EL262" s="217"/>
      <c r="EM262" s="217"/>
      <c r="EW262" s="62"/>
    </row>
    <row r="263" spans="1:153" s="87" customFormat="1" ht="30" customHeight="1" x14ac:dyDescent="0.3">
      <c r="A263" s="131" t="s">
        <v>282</v>
      </c>
      <c r="B263" s="85"/>
      <c r="C263" s="86"/>
      <c r="D263" s="86"/>
      <c r="E263" s="86"/>
      <c r="F263" s="86"/>
      <c r="G263" s="86"/>
      <c r="H263" s="86"/>
      <c r="AF263" s="38"/>
      <c r="AG263" s="38"/>
      <c r="AH263" s="38"/>
      <c r="AI263" s="38"/>
      <c r="AJ263" s="38"/>
      <c r="AK263" s="38"/>
      <c r="AL263" s="38"/>
      <c r="AM263" s="38"/>
      <c r="AN263" s="38"/>
      <c r="AO263" s="38"/>
      <c r="AP263" s="38"/>
      <c r="AQ263" s="38"/>
      <c r="AR263" s="38"/>
      <c r="EW263" s="88"/>
    </row>
    <row r="264" spans="1:153" s="58" customFormat="1" ht="15" customHeight="1" x14ac:dyDescent="0.3">
      <c r="A264" s="18"/>
      <c r="B264" s="14"/>
      <c r="C264" s="14"/>
      <c r="D264" s="14"/>
      <c r="E264" s="14"/>
      <c r="F264" s="14"/>
      <c r="G264" s="121"/>
      <c r="H264" s="121"/>
      <c r="I264" s="14"/>
      <c r="J264" s="14"/>
      <c r="K264" s="14"/>
      <c r="L264" s="14"/>
      <c r="M264" s="19"/>
      <c r="N264" s="19"/>
      <c r="O264" s="19"/>
      <c r="P264" s="19"/>
      <c r="Q264" s="19"/>
      <c r="R264" s="19"/>
      <c r="S264" s="19"/>
      <c r="T264" s="19"/>
      <c r="U264" s="19"/>
      <c r="V264" s="19"/>
      <c r="W264" s="19"/>
      <c r="X264" s="19"/>
      <c r="Y264" s="19"/>
      <c r="Z264" s="19"/>
      <c r="AA264" s="19"/>
      <c r="AB264" s="19"/>
      <c r="AC264" s="19"/>
      <c r="AD264" s="19"/>
      <c r="AE264" s="19"/>
      <c r="AF264" s="23"/>
      <c r="AG264" s="126"/>
      <c r="AH264" s="126"/>
      <c r="AI264" s="23"/>
      <c r="AJ264" s="23"/>
      <c r="AK264" s="23"/>
      <c r="AL264" s="23"/>
      <c r="AM264" s="23"/>
      <c r="AN264" s="23"/>
      <c r="AO264" s="23"/>
      <c r="AP264" s="23"/>
      <c r="AQ264" s="23"/>
      <c r="AR264" s="23"/>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S264" s="19"/>
      <c r="BT264" s="19"/>
      <c r="CI264" s="19"/>
      <c r="CJ264" s="19"/>
      <c r="CW264" s="19"/>
      <c r="CX264" s="19"/>
      <c r="DI264" s="19"/>
      <c r="DJ264" s="19"/>
      <c r="DS264" s="19"/>
      <c r="DT264" s="19"/>
      <c r="EA264" s="19"/>
      <c r="EB264" s="19"/>
      <c r="EG264" s="19"/>
      <c r="EH264" s="19"/>
      <c r="EJ264" s="19"/>
      <c r="EK264" s="19"/>
      <c r="EL264" s="19"/>
      <c r="EM264" s="19"/>
      <c r="EW264" s="62"/>
    </row>
    <row r="265" spans="1:153" s="137" customFormat="1" ht="15" customHeight="1" x14ac:dyDescent="0.25">
      <c r="B265" s="140" t="s">
        <v>239</v>
      </c>
      <c r="C265" s="140"/>
      <c r="D265" s="140"/>
      <c r="E265" s="140"/>
      <c r="F265" s="984" t="s">
        <v>891</v>
      </c>
      <c r="G265" s="984"/>
      <c r="H265" s="984"/>
      <c r="I265" s="984"/>
      <c r="J265" s="984"/>
      <c r="K265" s="984"/>
      <c r="L265" s="984"/>
      <c r="AG265" s="215"/>
      <c r="AH265" s="215"/>
      <c r="BA265" s="215"/>
      <c r="BB265" s="215"/>
      <c r="BS265" s="215"/>
      <c r="BT265" s="215"/>
      <c r="CI265" s="215"/>
      <c r="CJ265" s="215"/>
      <c r="CW265" s="215"/>
      <c r="CX265" s="215"/>
      <c r="DI265" s="215"/>
      <c r="DJ265" s="215"/>
      <c r="DS265" s="215"/>
      <c r="DT265" s="215"/>
      <c r="EA265" s="215"/>
      <c r="EB265" s="215"/>
      <c r="EG265" s="215"/>
      <c r="EH265" s="215"/>
      <c r="EI265" s="59"/>
      <c r="EJ265" s="215"/>
      <c r="EK265" s="215"/>
      <c r="EL265" s="215"/>
      <c r="EM265" s="215"/>
      <c r="EN265" s="59"/>
      <c r="EO265" s="59"/>
      <c r="EP265" s="59"/>
      <c r="EQ265" s="59"/>
      <c r="ER265" s="59"/>
      <c r="ES265" s="59"/>
      <c r="ET265" s="59"/>
      <c r="EU265" s="59"/>
      <c r="EV265" s="59"/>
    </row>
    <row r="266" spans="1:153" s="137" customFormat="1" ht="15" customHeight="1" x14ac:dyDescent="0.25">
      <c r="B266" s="140" t="s">
        <v>240</v>
      </c>
      <c r="C266" s="140"/>
      <c r="D266" s="140"/>
      <c r="E266" s="140"/>
      <c r="F266" s="973" t="s">
        <v>242</v>
      </c>
      <c r="G266" s="974"/>
      <c r="H266" s="974"/>
      <c r="I266" s="974"/>
      <c r="J266" s="974"/>
      <c r="K266" s="974"/>
      <c r="L266" s="974"/>
      <c r="AG266" s="215"/>
      <c r="AH266" s="215"/>
      <c r="BA266" s="215"/>
      <c r="BB266" s="215"/>
      <c r="BS266" s="215"/>
      <c r="BT266" s="215"/>
      <c r="CI266" s="215"/>
      <c r="CJ266" s="215"/>
      <c r="CW266" s="215"/>
      <c r="CX266" s="215"/>
      <c r="DI266" s="215"/>
      <c r="DJ266" s="215"/>
      <c r="DS266" s="215"/>
      <c r="DT266" s="215"/>
      <c r="EA266" s="215"/>
      <c r="EB266" s="215"/>
      <c r="EG266" s="215"/>
      <c r="EH266" s="215"/>
      <c r="EI266" s="59"/>
      <c r="EJ266" s="215"/>
      <c r="EK266" s="215"/>
      <c r="EL266" s="215"/>
      <c r="EM266" s="215"/>
      <c r="EN266" s="59"/>
      <c r="EO266" s="59"/>
      <c r="EP266" s="59"/>
      <c r="EQ266" s="59"/>
      <c r="ER266" s="59"/>
      <c r="ES266" s="59"/>
      <c r="ET266" s="59"/>
      <c r="EU266" s="59"/>
      <c r="EV266" s="59"/>
    </row>
    <row r="267" spans="1:153" s="58" customFormat="1" ht="15" customHeight="1" x14ac:dyDescent="0.25">
      <c r="A267" s="133"/>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c r="AE267" s="121"/>
      <c r="AF267" s="121"/>
      <c r="AG267" s="217"/>
      <c r="AH267" s="217"/>
      <c r="AI267" s="121"/>
      <c r="AJ267" s="121"/>
      <c r="AK267" s="121"/>
      <c r="AL267" s="121"/>
      <c r="AM267" s="121"/>
      <c r="AN267" s="121"/>
      <c r="AO267" s="121"/>
      <c r="AP267" s="121"/>
      <c r="AQ267" s="121"/>
      <c r="AR267" s="121"/>
      <c r="AS267" s="121"/>
      <c r="AT267" s="121"/>
      <c r="AU267" s="121"/>
      <c r="AV267" s="121"/>
      <c r="AW267" s="121"/>
      <c r="AX267" s="121"/>
      <c r="AY267" s="121"/>
      <c r="AZ267" s="121"/>
      <c r="BA267" s="217"/>
      <c r="BB267" s="217"/>
      <c r="BC267" s="121"/>
      <c r="BD267" s="121"/>
      <c r="BE267" s="121"/>
      <c r="BF267" s="121"/>
      <c r="BG267" s="121"/>
      <c r="BH267" s="121"/>
      <c r="BI267" s="121"/>
      <c r="BJ267" s="121"/>
      <c r="BK267" s="121"/>
      <c r="BL267" s="121"/>
      <c r="BM267" s="121"/>
      <c r="BN267" s="121"/>
      <c r="BO267" s="121"/>
      <c r="BP267" s="121"/>
      <c r="BQ267" s="121"/>
      <c r="BS267" s="217"/>
      <c r="BT267" s="217"/>
      <c r="CI267" s="217"/>
      <c r="CJ267" s="217"/>
      <c r="CW267" s="217"/>
      <c r="CX267" s="217"/>
      <c r="DI267" s="217"/>
      <c r="DJ267" s="217"/>
      <c r="DS267" s="217"/>
      <c r="DT267" s="217"/>
      <c r="EA267" s="217"/>
      <c r="EB267" s="217"/>
      <c r="EG267" s="217"/>
      <c r="EH267" s="217"/>
      <c r="EJ267" s="217"/>
      <c r="EK267" s="217"/>
      <c r="EL267" s="217"/>
      <c r="EM267" s="217"/>
      <c r="EW267" s="62"/>
    </row>
    <row r="268" spans="1:153" s="58" customFormat="1" ht="15" customHeight="1" x14ac:dyDescent="0.25">
      <c r="A268" s="42"/>
      <c r="B268" s="1046" t="s">
        <v>47</v>
      </c>
      <c r="C268" s="1046"/>
      <c r="D268" s="1046"/>
      <c r="E268" s="1056"/>
      <c r="F268" s="356" t="s">
        <v>134</v>
      </c>
      <c r="G268" s="1071" t="s">
        <v>890</v>
      </c>
      <c r="H268" s="1112" t="s">
        <v>190</v>
      </c>
      <c r="I268" s="1113"/>
      <c r="J268" s="1113"/>
      <c r="K268" s="1113"/>
      <c r="L268" s="1114"/>
      <c r="M268" s="1119" t="s">
        <v>890</v>
      </c>
      <c r="N268" s="1112" t="s">
        <v>191</v>
      </c>
      <c r="O268" s="1113"/>
      <c r="P268" s="1113"/>
      <c r="Q268" s="1113"/>
      <c r="R268" s="1113"/>
      <c r="S268" s="1118"/>
      <c r="T268" s="23"/>
      <c r="U268" s="23"/>
      <c r="V268" s="23"/>
      <c r="W268" s="23"/>
      <c r="X268" s="23"/>
      <c r="Y268" s="23"/>
      <c r="Z268" s="23"/>
      <c r="AA268" s="23"/>
      <c r="AB268" s="23"/>
      <c r="AC268" s="23"/>
      <c r="AD268" s="23"/>
      <c r="AE268" s="126"/>
      <c r="AF268" s="126"/>
      <c r="AG268" s="23"/>
      <c r="AH268" s="23"/>
      <c r="AI268" s="23"/>
      <c r="AJ268" s="23"/>
      <c r="AK268" s="23"/>
      <c r="AL268" s="23"/>
      <c r="AM268" s="23"/>
      <c r="AW268" s="126"/>
      <c r="AX268" s="126"/>
      <c r="BM268" s="126"/>
      <c r="BN268" s="126"/>
      <c r="CA268" s="126"/>
      <c r="CB268" s="126"/>
      <c r="CM268" s="126"/>
      <c r="CN268" s="126"/>
      <c r="CW268" s="126"/>
      <c r="CX268" s="126"/>
      <c r="DE268" s="126"/>
      <c r="DF268" s="126"/>
      <c r="DK268" s="126"/>
      <c r="DL268" s="126"/>
      <c r="DN268" s="126"/>
      <c r="DO268" s="126"/>
      <c r="DP268" s="126"/>
      <c r="DQ268" s="126"/>
    </row>
    <row r="269" spans="1:153" s="58" customFormat="1" ht="30" customHeight="1" x14ac:dyDescent="0.25">
      <c r="A269" s="42"/>
      <c r="B269" s="1047"/>
      <c r="C269" s="1047"/>
      <c r="D269" s="1047"/>
      <c r="E269" s="1057"/>
      <c r="F269" s="1055" t="s">
        <v>199</v>
      </c>
      <c r="G269" s="1072"/>
      <c r="H269" s="992" t="s">
        <v>233</v>
      </c>
      <c r="I269" s="975" t="s">
        <v>231</v>
      </c>
      <c r="J269" s="975" t="s">
        <v>232</v>
      </c>
      <c r="K269" s="975" t="s">
        <v>199</v>
      </c>
      <c r="L269" s="975" t="s">
        <v>48</v>
      </c>
      <c r="M269" s="1072"/>
      <c r="N269" s="992" t="s">
        <v>233</v>
      </c>
      <c r="O269" s="975" t="s">
        <v>231</v>
      </c>
      <c r="P269" s="975" t="s">
        <v>232</v>
      </c>
      <c r="Q269" s="975" t="s">
        <v>200</v>
      </c>
      <c r="R269" s="975" t="s">
        <v>195</v>
      </c>
      <c r="S269" s="989" t="s">
        <v>229</v>
      </c>
      <c r="T269" s="23"/>
      <c r="U269" s="23"/>
      <c r="V269" s="23"/>
      <c r="W269" s="23"/>
      <c r="X269" s="23"/>
      <c r="Y269" s="23"/>
      <c r="Z269" s="23"/>
      <c r="AA269" s="23"/>
      <c r="AB269" s="23"/>
      <c r="AC269" s="126"/>
      <c r="AD269" s="126"/>
      <c r="AE269" s="23"/>
      <c r="AF269" s="23"/>
      <c r="AG269" s="23"/>
      <c r="AH269" s="23"/>
      <c r="AI269" s="23"/>
      <c r="AJ269" s="23"/>
      <c r="AK269" s="23"/>
      <c r="AL269" s="23"/>
      <c r="AM269" s="23"/>
      <c r="AN269" s="23"/>
      <c r="AO269" s="23"/>
      <c r="AP269" s="23"/>
      <c r="AQ269" s="23"/>
      <c r="AR269" s="23"/>
      <c r="AS269" s="23"/>
      <c r="AT269" s="23"/>
      <c r="AU269" s="23"/>
      <c r="AV269" s="23"/>
      <c r="AW269" s="126"/>
      <c r="AX269" s="126"/>
      <c r="AY269" s="23"/>
      <c r="AZ269" s="23"/>
      <c r="BA269" s="23"/>
      <c r="BB269" s="23"/>
      <c r="BC269" s="23"/>
      <c r="BD269" s="23"/>
      <c r="BE269" s="23"/>
      <c r="BO269" s="126"/>
      <c r="BP269" s="126"/>
      <c r="CE269" s="126"/>
      <c r="CF269" s="126"/>
      <c r="CS269" s="126"/>
      <c r="CT269" s="126"/>
      <c r="DE269" s="126"/>
      <c r="DF269" s="126"/>
      <c r="DO269" s="126"/>
      <c r="DP269" s="126"/>
      <c r="DW269" s="126"/>
      <c r="DX269" s="126"/>
      <c r="EC269" s="126"/>
      <c r="ED269" s="126"/>
      <c r="EF269" s="126"/>
      <c r="EG269" s="126"/>
      <c r="EH269" s="126"/>
      <c r="EI269" s="126"/>
    </row>
    <row r="270" spans="1:153" s="58" customFormat="1" ht="30" customHeight="1" x14ac:dyDescent="0.25">
      <c r="A270" s="20"/>
      <c r="B270" s="1048"/>
      <c r="C270" s="1048"/>
      <c r="D270" s="1048"/>
      <c r="E270" s="1058"/>
      <c r="F270" s="1055"/>
      <c r="G270" s="1073"/>
      <c r="H270" s="993"/>
      <c r="I270" s="976"/>
      <c r="J270" s="976"/>
      <c r="K270" s="976"/>
      <c r="L270" s="976"/>
      <c r="M270" s="1073"/>
      <c r="N270" s="993"/>
      <c r="O270" s="976"/>
      <c r="P270" s="976"/>
      <c r="Q270" s="976"/>
      <c r="R270" s="976"/>
      <c r="S270" s="990"/>
      <c r="T270" s="23"/>
      <c r="U270" s="23"/>
      <c r="V270" s="23"/>
      <c r="W270" s="23"/>
      <c r="X270" s="23"/>
      <c r="Y270" s="23"/>
      <c r="Z270" s="23"/>
      <c r="AA270" s="23"/>
      <c r="AB270" s="23"/>
      <c r="AC270" s="126"/>
      <c r="AD270" s="126"/>
      <c r="AE270" s="23"/>
      <c r="AF270" s="23"/>
      <c r="AG270" s="23"/>
      <c r="AH270" s="23"/>
      <c r="AI270" s="23"/>
      <c r="AJ270" s="23"/>
      <c r="AK270" s="23"/>
      <c r="AL270" s="23"/>
      <c r="AM270" s="23"/>
      <c r="AN270" s="23"/>
      <c r="AO270" s="23"/>
      <c r="AP270" s="23"/>
      <c r="AQ270" s="23"/>
      <c r="AR270" s="23"/>
      <c r="AS270" s="23"/>
      <c r="AT270" s="23"/>
      <c r="AU270" s="23"/>
      <c r="AV270" s="23"/>
      <c r="AW270" s="126"/>
      <c r="AX270" s="126"/>
      <c r="AY270" s="23"/>
      <c r="AZ270" s="23"/>
      <c r="BA270" s="23"/>
      <c r="BB270" s="23"/>
      <c r="BC270" s="23"/>
      <c r="BD270" s="23"/>
      <c r="BE270" s="23"/>
      <c r="BO270" s="126"/>
      <c r="BP270" s="126"/>
      <c r="CE270" s="126"/>
      <c r="CF270" s="126"/>
      <c r="CS270" s="126"/>
      <c r="CT270" s="126"/>
      <c r="DE270" s="126"/>
      <c r="DF270" s="126"/>
      <c r="DO270" s="126"/>
      <c r="DP270" s="126"/>
      <c r="DW270" s="126"/>
      <c r="DX270" s="126"/>
      <c r="EC270" s="126"/>
      <c r="ED270" s="126"/>
      <c r="EF270" s="126"/>
      <c r="EG270" s="126"/>
      <c r="EH270" s="126"/>
      <c r="EI270" s="126"/>
    </row>
    <row r="271" spans="1:153" s="59" customFormat="1" ht="15" customHeight="1" x14ac:dyDescent="0.25">
      <c r="A271" s="20"/>
      <c r="B271" s="99" t="s">
        <v>21</v>
      </c>
      <c r="C271" s="99"/>
      <c r="D271" s="99"/>
      <c r="E271" s="99"/>
      <c r="F271" s="115"/>
      <c r="G271" s="807" t="s">
        <v>636</v>
      </c>
      <c r="H271" s="80"/>
      <c r="I271" s="81"/>
      <c r="J271" s="66"/>
      <c r="K271" s="66"/>
      <c r="L271" s="66"/>
      <c r="M271" s="807" t="s">
        <v>21</v>
      </c>
      <c r="N271" s="69"/>
      <c r="O271" s="69"/>
      <c r="P271" s="69"/>
      <c r="Q271" s="69"/>
      <c r="R271" s="69"/>
      <c r="S271" s="73"/>
      <c r="T271" s="23"/>
      <c r="U271" s="23"/>
      <c r="V271" s="23"/>
      <c r="W271" s="23"/>
      <c r="X271" s="23"/>
      <c r="Y271" s="23"/>
      <c r="Z271" s="23"/>
      <c r="AA271" s="23"/>
      <c r="AB271" s="23"/>
      <c r="AC271" s="126"/>
      <c r="AD271" s="126"/>
      <c r="AE271" s="23"/>
      <c r="AF271" s="23"/>
      <c r="AG271" s="23"/>
      <c r="AH271" s="23"/>
      <c r="AI271" s="23"/>
      <c r="AJ271" s="23"/>
      <c r="AK271" s="23"/>
      <c r="AL271" s="23"/>
      <c r="AM271" s="23"/>
      <c r="AN271" s="23"/>
      <c r="AO271" s="23"/>
      <c r="AP271" s="23"/>
      <c r="AQ271" s="23"/>
      <c r="AR271" s="23"/>
      <c r="AS271" s="23"/>
      <c r="AT271" s="23"/>
      <c r="AU271" s="23"/>
      <c r="AV271" s="23"/>
      <c r="AW271" s="126"/>
      <c r="AX271" s="126"/>
      <c r="AY271" s="23"/>
      <c r="AZ271" s="23"/>
      <c r="BA271" s="23"/>
      <c r="BB271" s="23"/>
      <c r="BC271" s="23"/>
      <c r="BD271" s="23"/>
      <c r="BE271" s="23"/>
      <c r="BO271" s="126"/>
      <c r="BP271" s="126"/>
      <c r="CE271" s="126"/>
      <c r="CF271" s="126"/>
      <c r="CS271" s="126"/>
      <c r="CT271" s="126"/>
      <c r="DE271" s="126"/>
      <c r="DF271" s="126"/>
      <c r="DO271" s="126"/>
      <c r="DP271" s="126"/>
      <c r="DW271" s="126"/>
      <c r="DX271" s="126"/>
      <c r="EC271" s="126"/>
      <c r="ED271" s="126"/>
      <c r="EF271" s="126"/>
      <c r="EG271" s="126"/>
      <c r="EH271" s="126"/>
      <c r="EI271" s="126"/>
    </row>
    <row r="272" spans="1:153" s="59" customFormat="1" ht="15" customHeight="1" x14ac:dyDescent="0.25">
      <c r="A272" s="20"/>
      <c r="B272" s="54" t="s">
        <v>22</v>
      </c>
      <c r="C272" s="54"/>
      <c r="D272" s="54"/>
      <c r="E272" s="54"/>
      <c r="F272" s="115"/>
      <c r="G272" s="808" t="s">
        <v>637</v>
      </c>
      <c r="H272" s="81"/>
      <c r="I272" s="81"/>
      <c r="J272" s="66"/>
      <c r="K272" s="66"/>
      <c r="L272" s="66"/>
      <c r="M272" s="808" t="s">
        <v>22</v>
      </c>
      <c r="N272" s="345"/>
      <c r="O272" s="345"/>
      <c r="P272" s="345"/>
      <c r="Q272" s="345"/>
      <c r="R272" s="345"/>
      <c r="S272" s="75"/>
      <c r="T272" s="23"/>
      <c r="U272" s="23"/>
      <c r="V272" s="23"/>
      <c r="W272" s="23"/>
      <c r="X272" s="23"/>
      <c r="Y272" s="23"/>
      <c r="Z272" s="23"/>
      <c r="AA272" s="23"/>
      <c r="AB272" s="23"/>
      <c r="AC272" s="126"/>
      <c r="AD272" s="126"/>
      <c r="AE272" s="23"/>
      <c r="AF272" s="23"/>
      <c r="AG272" s="23"/>
      <c r="AH272" s="23"/>
      <c r="AI272" s="23"/>
      <c r="AJ272" s="23"/>
      <c r="AK272" s="23"/>
      <c r="AL272" s="23"/>
      <c r="AM272" s="23"/>
      <c r="AN272" s="23"/>
      <c r="AO272" s="23"/>
      <c r="AP272" s="23"/>
      <c r="AQ272" s="23"/>
      <c r="AR272" s="23"/>
      <c r="AS272" s="23"/>
      <c r="AT272" s="23"/>
      <c r="AU272" s="23"/>
      <c r="AV272" s="23"/>
      <c r="AW272" s="126"/>
      <c r="AX272" s="126"/>
      <c r="AY272" s="23"/>
      <c r="AZ272" s="23"/>
      <c r="BA272" s="23"/>
      <c r="BB272" s="23"/>
      <c r="BC272" s="23"/>
      <c r="BD272" s="23"/>
      <c r="BE272" s="23"/>
      <c r="BO272" s="126"/>
      <c r="BP272" s="126"/>
      <c r="CE272" s="126"/>
      <c r="CF272" s="126"/>
      <c r="CS272" s="126"/>
      <c r="CT272" s="126"/>
      <c r="DE272" s="126"/>
      <c r="DF272" s="126"/>
      <c r="DO272" s="126"/>
      <c r="DP272" s="126"/>
      <c r="DW272" s="126"/>
      <c r="DX272" s="126"/>
      <c r="EC272" s="126"/>
      <c r="ED272" s="126"/>
      <c r="EF272" s="126"/>
      <c r="EG272" s="126"/>
      <c r="EH272" s="126"/>
      <c r="EI272" s="126"/>
    </row>
    <row r="273" spans="1:139" s="59" customFormat="1" ht="15" customHeight="1" x14ac:dyDescent="0.25">
      <c r="A273" s="20"/>
      <c r="B273" s="48" t="s">
        <v>49</v>
      </c>
      <c r="C273" s="48"/>
      <c r="D273" s="48"/>
      <c r="E273" s="48"/>
      <c r="F273" s="115"/>
      <c r="G273" s="808" t="s">
        <v>638</v>
      </c>
      <c r="H273" s="81"/>
      <c r="I273" s="81"/>
      <c r="J273" s="66"/>
      <c r="K273" s="66"/>
      <c r="L273" s="66"/>
      <c r="M273" s="808" t="s">
        <v>49</v>
      </c>
      <c r="N273" s="345"/>
      <c r="O273" s="345"/>
      <c r="P273" s="345"/>
      <c r="Q273" s="345"/>
      <c r="R273" s="345"/>
      <c r="S273" s="75"/>
      <c r="T273" s="23"/>
      <c r="U273" s="23"/>
      <c r="V273" s="23"/>
      <c r="W273" s="23"/>
      <c r="X273" s="23"/>
      <c r="Y273" s="23"/>
      <c r="Z273" s="23"/>
      <c r="AA273" s="23"/>
      <c r="AB273" s="23"/>
      <c r="AC273" s="126"/>
      <c r="AD273" s="126"/>
      <c r="AE273" s="23"/>
      <c r="AF273" s="23"/>
      <c r="AG273" s="23"/>
      <c r="AH273" s="23"/>
      <c r="AI273" s="23"/>
      <c r="AJ273" s="23"/>
      <c r="AK273" s="23"/>
      <c r="AL273" s="23"/>
      <c r="AM273" s="23"/>
      <c r="AN273" s="23"/>
      <c r="AO273" s="23"/>
      <c r="AP273" s="23"/>
      <c r="AQ273" s="23"/>
      <c r="AR273" s="23"/>
      <c r="AS273" s="23"/>
      <c r="AT273" s="23"/>
      <c r="AU273" s="23"/>
      <c r="AV273" s="23"/>
      <c r="AW273" s="126"/>
      <c r="AX273" s="126"/>
      <c r="AY273" s="23"/>
      <c r="AZ273" s="23"/>
      <c r="BA273" s="23"/>
      <c r="BB273" s="23"/>
      <c r="BC273" s="23"/>
      <c r="BD273" s="23"/>
      <c r="BE273" s="23"/>
      <c r="BO273" s="126"/>
      <c r="BP273" s="126"/>
      <c r="CE273" s="126"/>
      <c r="CF273" s="126"/>
      <c r="CS273" s="126"/>
      <c r="CT273" s="126"/>
      <c r="DE273" s="126"/>
      <c r="DF273" s="126"/>
      <c r="DO273" s="126"/>
      <c r="DP273" s="126"/>
      <c r="DW273" s="126"/>
      <c r="DX273" s="126"/>
      <c r="EC273" s="126"/>
      <c r="ED273" s="126"/>
      <c r="EF273" s="126"/>
      <c r="EG273" s="126"/>
      <c r="EH273" s="126"/>
      <c r="EI273" s="126"/>
    </row>
    <row r="274" spans="1:139" s="59" customFormat="1" ht="15" customHeight="1" x14ac:dyDescent="0.25">
      <c r="A274" s="20"/>
      <c r="B274" s="48" t="s">
        <v>23</v>
      </c>
      <c r="C274" s="48"/>
      <c r="D274" s="48"/>
      <c r="E274" s="48"/>
      <c r="F274" s="115"/>
      <c r="G274" s="808" t="s">
        <v>639</v>
      </c>
      <c r="H274" s="81"/>
      <c r="I274" s="66"/>
      <c r="J274" s="66"/>
      <c r="K274" s="66"/>
      <c r="L274" s="66"/>
      <c r="M274" s="808" t="s">
        <v>23</v>
      </c>
      <c r="N274" s="345"/>
      <c r="O274" s="345"/>
      <c r="P274" s="345"/>
      <c r="Q274" s="345"/>
      <c r="R274" s="345"/>
      <c r="S274" s="75"/>
      <c r="T274" s="23"/>
      <c r="U274" s="23"/>
      <c r="V274" s="23"/>
      <c r="W274" s="23"/>
      <c r="X274" s="23"/>
      <c r="Y274" s="23"/>
      <c r="Z274" s="23"/>
      <c r="AA274" s="23"/>
      <c r="AB274" s="23"/>
      <c r="AC274" s="126"/>
      <c r="AD274" s="126"/>
      <c r="AE274" s="23"/>
      <c r="AF274" s="23"/>
      <c r="AG274" s="23"/>
      <c r="AH274" s="23"/>
      <c r="AI274" s="23"/>
      <c r="AJ274" s="23"/>
      <c r="AK274" s="23"/>
      <c r="AL274" s="23"/>
      <c r="AM274" s="23"/>
      <c r="AN274" s="23"/>
      <c r="AO274" s="23"/>
      <c r="AP274" s="23"/>
      <c r="AQ274" s="23"/>
      <c r="AR274" s="23"/>
      <c r="AS274" s="23"/>
      <c r="AT274" s="23"/>
      <c r="AU274" s="23"/>
      <c r="AV274" s="23"/>
      <c r="AW274" s="126"/>
      <c r="AX274" s="126"/>
      <c r="AY274" s="23"/>
      <c r="AZ274" s="23"/>
      <c r="BA274" s="23"/>
      <c r="BB274" s="23"/>
      <c r="BC274" s="23"/>
      <c r="BD274" s="23"/>
      <c r="BE274" s="23"/>
      <c r="BO274" s="126"/>
      <c r="BP274" s="126"/>
      <c r="CE274" s="126"/>
      <c r="CF274" s="126"/>
      <c r="CS274" s="126"/>
      <c r="CT274" s="126"/>
      <c r="DE274" s="126"/>
      <c r="DF274" s="126"/>
      <c r="DO274" s="126"/>
      <c r="DP274" s="126"/>
      <c r="DW274" s="126"/>
      <c r="DX274" s="126"/>
      <c r="EC274" s="126"/>
      <c r="ED274" s="126"/>
      <c r="EF274" s="126"/>
      <c r="EG274" s="126"/>
      <c r="EH274" s="126"/>
      <c r="EI274" s="126"/>
    </row>
    <row r="275" spans="1:139" s="59" customFormat="1" ht="15" customHeight="1" x14ac:dyDescent="0.25">
      <c r="A275" s="20"/>
      <c r="B275" s="48" t="s">
        <v>50</v>
      </c>
      <c r="C275" s="48"/>
      <c r="D275" s="48"/>
      <c r="E275" s="48"/>
      <c r="F275" s="115"/>
      <c r="G275" s="808" t="s">
        <v>640</v>
      </c>
      <c r="H275" s="81"/>
      <c r="I275" s="66"/>
      <c r="J275" s="66"/>
      <c r="K275" s="66"/>
      <c r="L275" s="66"/>
      <c r="M275" s="808" t="s">
        <v>50</v>
      </c>
      <c r="N275" s="345"/>
      <c r="O275" s="345"/>
      <c r="P275" s="345"/>
      <c r="Q275" s="345"/>
      <c r="R275" s="345"/>
      <c r="S275" s="75"/>
      <c r="T275" s="23"/>
      <c r="U275" s="23"/>
      <c r="V275" s="23"/>
      <c r="W275" s="23"/>
      <c r="X275" s="23"/>
      <c r="Y275" s="23"/>
      <c r="Z275" s="23"/>
      <c r="AA275" s="23"/>
      <c r="AB275" s="23"/>
      <c r="AC275" s="126"/>
      <c r="AD275" s="126"/>
      <c r="AE275" s="23"/>
      <c r="AF275" s="23"/>
      <c r="AG275" s="23"/>
      <c r="AH275" s="23"/>
      <c r="AI275" s="23"/>
      <c r="AJ275" s="23"/>
      <c r="AK275" s="23"/>
      <c r="AL275" s="23"/>
      <c r="AM275" s="23"/>
      <c r="AN275" s="23"/>
      <c r="AO275" s="23"/>
      <c r="AP275" s="23"/>
      <c r="AQ275" s="23"/>
      <c r="AR275" s="23"/>
      <c r="AS275" s="23"/>
      <c r="AT275" s="23"/>
      <c r="AU275" s="23"/>
      <c r="AV275" s="23"/>
      <c r="AW275" s="126"/>
      <c r="AX275" s="126"/>
      <c r="AY275" s="23"/>
      <c r="AZ275" s="23"/>
      <c r="BA275" s="23"/>
      <c r="BB275" s="23"/>
      <c r="BC275" s="23"/>
      <c r="BD275" s="23"/>
      <c r="BE275" s="23"/>
      <c r="BO275" s="126"/>
      <c r="BP275" s="126"/>
      <c r="CE275" s="126"/>
      <c r="CF275" s="126"/>
      <c r="CS275" s="126"/>
      <c r="CT275" s="126"/>
      <c r="DE275" s="126"/>
      <c r="DF275" s="126"/>
      <c r="DO275" s="126"/>
      <c r="DP275" s="126"/>
      <c r="DW275" s="126"/>
      <c r="DX275" s="126"/>
      <c r="EC275" s="126"/>
      <c r="ED275" s="126"/>
      <c r="EF275" s="126"/>
      <c r="EG275" s="126"/>
      <c r="EH275" s="126"/>
      <c r="EI275" s="126"/>
    </row>
    <row r="276" spans="1:139" s="59" customFormat="1" ht="15" customHeight="1" x14ac:dyDescent="0.25">
      <c r="A276" s="20"/>
      <c r="B276" s="48" t="s">
        <v>51</v>
      </c>
      <c r="C276" s="48"/>
      <c r="D276" s="48"/>
      <c r="E276" s="48"/>
      <c r="F276" s="115"/>
      <c r="G276" s="808" t="s">
        <v>641</v>
      </c>
      <c r="H276" s="81"/>
      <c r="I276" s="66"/>
      <c r="J276" s="66"/>
      <c r="K276" s="66"/>
      <c r="L276" s="66"/>
      <c r="M276" s="808" t="s">
        <v>51</v>
      </c>
      <c r="N276" s="345"/>
      <c r="O276" s="345"/>
      <c r="P276" s="345"/>
      <c r="Q276" s="345"/>
      <c r="R276" s="345"/>
      <c r="S276" s="75"/>
      <c r="T276" s="23"/>
      <c r="U276" s="23"/>
      <c r="V276" s="23"/>
      <c r="W276" s="23"/>
      <c r="X276" s="23"/>
      <c r="Y276" s="23"/>
      <c r="Z276" s="23"/>
      <c r="AA276" s="23"/>
      <c r="AB276" s="23"/>
      <c r="AC276" s="126"/>
      <c r="AD276" s="126"/>
      <c r="AE276" s="23"/>
      <c r="AF276" s="23"/>
      <c r="AG276" s="23"/>
      <c r="AH276" s="23"/>
      <c r="AI276" s="23"/>
      <c r="AJ276" s="23"/>
      <c r="AK276" s="23"/>
      <c r="AL276" s="23"/>
      <c r="AM276" s="23"/>
      <c r="AN276" s="23"/>
      <c r="AO276" s="23"/>
      <c r="AP276" s="23"/>
      <c r="AQ276" s="23"/>
      <c r="AR276" s="23"/>
      <c r="AS276" s="23"/>
      <c r="AT276" s="23"/>
      <c r="AU276" s="23"/>
      <c r="AV276" s="23"/>
      <c r="AW276" s="126"/>
      <c r="AX276" s="126"/>
      <c r="AY276" s="23"/>
      <c r="AZ276" s="23"/>
      <c r="BA276" s="23"/>
      <c r="BB276" s="23"/>
      <c r="BC276" s="23"/>
      <c r="BD276" s="23"/>
      <c r="BE276" s="23"/>
      <c r="BO276" s="126"/>
      <c r="BP276" s="126"/>
      <c r="CE276" s="126"/>
      <c r="CF276" s="126"/>
      <c r="CS276" s="126"/>
      <c r="CT276" s="126"/>
      <c r="DE276" s="126"/>
      <c r="DF276" s="126"/>
      <c r="DO276" s="126"/>
      <c r="DP276" s="126"/>
      <c r="DW276" s="126"/>
      <c r="DX276" s="126"/>
      <c r="EC276" s="126"/>
      <c r="ED276" s="126"/>
      <c r="EF276" s="126"/>
      <c r="EG276" s="126"/>
      <c r="EH276" s="126"/>
      <c r="EI276" s="126"/>
    </row>
    <row r="277" spans="1:139" s="59" customFormat="1" ht="15" customHeight="1" x14ac:dyDescent="0.25">
      <c r="A277" s="20"/>
      <c r="B277" s="48" t="s">
        <v>52</v>
      </c>
      <c r="C277" s="48"/>
      <c r="D277" s="48"/>
      <c r="E277" s="48"/>
      <c r="F277" s="115"/>
      <c r="G277" s="808" t="s">
        <v>642</v>
      </c>
      <c r="H277" s="81"/>
      <c r="I277" s="66"/>
      <c r="J277" s="66"/>
      <c r="K277" s="66"/>
      <c r="L277" s="66"/>
      <c r="M277" s="808" t="s">
        <v>52</v>
      </c>
      <c r="N277" s="345"/>
      <c r="O277" s="345"/>
      <c r="P277" s="345"/>
      <c r="Q277" s="345"/>
      <c r="R277" s="345"/>
      <c r="S277" s="75"/>
      <c r="T277" s="23"/>
      <c r="U277" s="23"/>
      <c r="V277" s="23"/>
      <c r="W277" s="23"/>
      <c r="X277" s="23"/>
      <c r="Y277" s="23"/>
      <c r="Z277" s="23"/>
      <c r="AA277" s="23"/>
      <c r="AB277" s="23"/>
      <c r="AC277" s="126"/>
      <c r="AD277" s="126"/>
      <c r="AE277" s="23"/>
      <c r="AF277" s="23"/>
      <c r="AG277" s="23"/>
      <c r="AH277" s="23"/>
      <c r="AI277" s="23"/>
      <c r="AJ277" s="23"/>
      <c r="AK277" s="23"/>
      <c r="AL277" s="23"/>
      <c r="AM277" s="23"/>
      <c r="AN277" s="23"/>
      <c r="AO277" s="23"/>
      <c r="AP277" s="23"/>
      <c r="AQ277" s="23"/>
      <c r="AR277" s="23"/>
      <c r="AS277" s="23"/>
      <c r="AT277" s="23"/>
      <c r="AU277" s="23"/>
      <c r="AV277" s="23"/>
      <c r="AW277" s="126"/>
      <c r="AX277" s="126"/>
      <c r="AY277" s="23"/>
      <c r="AZ277" s="23"/>
      <c r="BA277" s="23"/>
      <c r="BB277" s="23"/>
      <c r="BC277" s="23"/>
      <c r="BD277" s="23"/>
      <c r="BE277" s="23"/>
      <c r="BO277" s="126"/>
      <c r="BP277" s="126"/>
      <c r="CE277" s="126"/>
      <c r="CF277" s="126"/>
      <c r="CS277" s="126"/>
      <c r="CT277" s="126"/>
      <c r="DE277" s="126"/>
      <c r="DF277" s="126"/>
      <c r="DO277" s="126"/>
      <c r="DP277" s="126"/>
      <c r="DW277" s="126"/>
      <c r="DX277" s="126"/>
      <c r="EC277" s="126"/>
      <c r="ED277" s="126"/>
      <c r="EF277" s="126"/>
      <c r="EG277" s="126"/>
      <c r="EH277" s="126"/>
      <c r="EI277" s="126"/>
    </row>
    <row r="278" spans="1:139" s="59" customFormat="1" ht="15" customHeight="1" x14ac:dyDescent="0.25">
      <c r="A278" s="20"/>
      <c r="B278" s="48" t="s">
        <v>53</v>
      </c>
      <c r="C278" s="48"/>
      <c r="D278" s="48"/>
      <c r="E278" s="48"/>
      <c r="F278" s="115"/>
      <c r="G278" s="808" t="s">
        <v>643</v>
      </c>
      <c r="H278" s="81"/>
      <c r="I278" s="66"/>
      <c r="J278" s="66"/>
      <c r="K278" s="66"/>
      <c r="L278" s="66"/>
      <c r="M278" s="808" t="s">
        <v>53</v>
      </c>
      <c r="N278" s="345"/>
      <c r="O278" s="345"/>
      <c r="P278" s="345"/>
      <c r="Q278" s="345"/>
      <c r="R278" s="345"/>
      <c r="S278" s="75"/>
      <c r="T278" s="23"/>
      <c r="U278" s="23"/>
      <c r="V278" s="23"/>
      <c r="W278" s="23"/>
      <c r="X278" s="23"/>
      <c r="Y278" s="23"/>
      <c r="Z278" s="23"/>
      <c r="AA278" s="23"/>
      <c r="AB278" s="23"/>
      <c r="AC278" s="126"/>
      <c r="AD278" s="126"/>
      <c r="AE278" s="23"/>
      <c r="AF278" s="23"/>
      <c r="AG278" s="23"/>
      <c r="AH278" s="23"/>
      <c r="AI278" s="23"/>
      <c r="AJ278" s="23"/>
      <c r="AK278" s="23"/>
      <c r="AL278" s="23"/>
      <c r="AM278" s="23"/>
      <c r="AN278" s="23"/>
      <c r="AO278" s="23"/>
      <c r="AP278" s="23"/>
      <c r="AQ278" s="23"/>
      <c r="AR278" s="23"/>
      <c r="AS278" s="23"/>
      <c r="AT278" s="23"/>
      <c r="AU278" s="23"/>
      <c r="AV278" s="23"/>
      <c r="AW278" s="126"/>
      <c r="AX278" s="126"/>
      <c r="AY278" s="23"/>
      <c r="AZ278" s="23"/>
      <c r="BA278" s="23"/>
      <c r="BB278" s="23"/>
      <c r="BC278" s="23"/>
      <c r="BD278" s="23"/>
      <c r="BE278" s="23"/>
      <c r="BO278" s="126"/>
      <c r="BP278" s="126"/>
      <c r="CE278" s="126"/>
      <c r="CF278" s="126"/>
      <c r="CS278" s="126"/>
      <c r="CT278" s="126"/>
      <c r="DE278" s="126"/>
      <c r="DF278" s="126"/>
      <c r="DO278" s="126"/>
      <c r="DP278" s="126"/>
      <c r="DW278" s="126"/>
      <c r="DX278" s="126"/>
      <c r="EC278" s="126"/>
      <c r="ED278" s="126"/>
      <c r="EF278" s="126"/>
      <c r="EG278" s="126"/>
      <c r="EH278" s="126"/>
      <c r="EI278" s="126"/>
    </row>
    <row r="279" spans="1:139" s="59" customFormat="1" ht="15" customHeight="1" x14ac:dyDescent="0.25">
      <c r="A279" s="20"/>
      <c r="B279" s="48" t="s">
        <v>54</v>
      </c>
      <c r="C279" s="48"/>
      <c r="D279" s="48"/>
      <c r="E279" s="48"/>
      <c r="F279" s="115"/>
      <c r="G279" s="808" t="s">
        <v>644</v>
      </c>
      <c r="H279" s="81"/>
      <c r="I279" s="66"/>
      <c r="J279" s="66"/>
      <c r="K279" s="66"/>
      <c r="L279" s="66"/>
      <c r="M279" s="808" t="s">
        <v>54</v>
      </c>
      <c r="N279" s="345"/>
      <c r="O279" s="345"/>
      <c r="P279" s="345"/>
      <c r="Q279" s="345"/>
      <c r="R279" s="345"/>
      <c r="S279" s="75"/>
      <c r="T279" s="23"/>
      <c r="U279" s="23"/>
      <c r="V279" s="23"/>
      <c r="W279" s="23"/>
      <c r="X279" s="23"/>
      <c r="Y279" s="23"/>
      <c r="Z279" s="23"/>
      <c r="AA279" s="23"/>
      <c r="AB279" s="23"/>
      <c r="AC279" s="126"/>
      <c r="AD279" s="126"/>
      <c r="AE279" s="23"/>
      <c r="AF279" s="23"/>
      <c r="AG279" s="23"/>
      <c r="AH279" s="23"/>
      <c r="AI279" s="23"/>
      <c r="AJ279" s="23"/>
      <c r="AK279" s="23"/>
      <c r="AL279" s="23"/>
      <c r="AM279" s="23"/>
      <c r="AN279" s="23"/>
      <c r="AO279" s="23"/>
      <c r="AP279" s="23"/>
      <c r="AQ279" s="23"/>
      <c r="AR279" s="23"/>
      <c r="AS279" s="23"/>
      <c r="AT279" s="23"/>
      <c r="AU279" s="23"/>
      <c r="AV279" s="23"/>
      <c r="AW279" s="126"/>
      <c r="AX279" s="126"/>
      <c r="AY279" s="23"/>
      <c r="AZ279" s="23"/>
      <c r="BA279" s="23"/>
      <c r="BB279" s="23"/>
      <c r="BC279" s="23"/>
      <c r="BD279" s="23"/>
      <c r="BE279" s="23"/>
      <c r="BO279" s="126"/>
      <c r="BP279" s="126"/>
      <c r="CE279" s="126"/>
      <c r="CF279" s="126"/>
      <c r="CS279" s="126"/>
      <c r="CT279" s="126"/>
      <c r="DE279" s="126"/>
      <c r="DF279" s="126"/>
      <c r="DO279" s="126"/>
      <c r="DP279" s="126"/>
      <c r="DW279" s="126"/>
      <c r="DX279" s="126"/>
      <c r="EC279" s="126"/>
      <c r="ED279" s="126"/>
      <c r="EF279" s="126"/>
      <c r="EG279" s="126"/>
      <c r="EH279" s="126"/>
      <c r="EI279" s="126"/>
    </row>
    <row r="280" spans="1:139" s="59" customFormat="1" ht="15" customHeight="1" x14ac:dyDescent="0.25">
      <c r="A280" s="20"/>
      <c r="B280" s="48" t="s">
        <v>55</v>
      </c>
      <c r="C280" s="48"/>
      <c r="D280" s="48"/>
      <c r="E280" s="48"/>
      <c r="F280" s="115"/>
      <c r="G280" s="808" t="s">
        <v>645</v>
      </c>
      <c r="H280" s="81"/>
      <c r="I280" s="66"/>
      <c r="J280" s="66"/>
      <c r="K280" s="66"/>
      <c r="L280" s="66"/>
      <c r="M280" s="808" t="s">
        <v>55</v>
      </c>
      <c r="N280" s="345"/>
      <c r="O280" s="345"/>
      <c r="P280" s="345"/>
      <c r="Q280" s="345"/>
      <c r="R280" s="345"/>
      <c r="S280" s="75"/>
      <c r="T280" s="23"/>
      <c r="U280" s="23"/>
      <c r="V280" s="23"/>
      <c r="W280" s="23"/>
      <c r="X280" s="23"/>
      <c r="Y280" s="23"/>
      <c r="Z280" s="23"/>
      <c r="AA280" s="23"/>
      <c r="AB280" s="23"/>
      <c r="AC280" s="126"/>
      <c r="AD280" s="126"/>
      <c r="AE280" s="23"/>
      <c r="AF280" s="23"/>
      <c r="AG280" s="23"/>
      <c r="AH280" s="23"/>
      <c r="AI280" s="23"/>
      <c r="AJ280" s="23"/>
      <c r="AK280" s="23"/>
      <c r="AL280" s="23"/>
      <c r="AM280" s="23"/>
      <c r="AN280" s="23"/>
      <c r="AO280" s="23"/>
      <c r="AP280" s="23"/>
      <c r="AQ280" s="23"/>
      <c r="AR280" s="23"/>
      <c r="AS280" s="23"/>
      <c r="AT280" s="23"/>
      <c r="AU280" s="23"/>
      <c r="AV280" s="23"/>
      <c r="AW280" s="126"/>
      <c r="AX280" s="126"/>
      <c r="AY280" s="23"/>
      <c r="AZ280" s="23"/>
      <c r="BA280" s="23"/>
      <c r="BB280" s="23"/>
      <c r="BC280" s="23"/>
      <c r="BD280" s="23"/>
      <c r="BE280" s="23"/>
      <c r="BO280" s="126"/>
      <c r="BP280" s="126"/>
      <c r="CE280" s="126"/>
      <c r="CF280" s="126"/>
      <c r="CS280" s="126"/>
      <c r="CT280" s="126"/>
      <c r="DE280" s="126"/>
      <c r="DF280" s="126"/>
      <c r="DO280" s="126"/>
      <c r="DP280" s="126"/>
      <c r="DW280" s="126"/>
      <c r="DX280" s="126"/>
      <c r="EC280" s="126"/>
      <c r="ED280" s="126"/>
      <c r="EF280" s="126"/>
      <c r="EG280" s="126"/>
      <c r="EH280" s="126"/>
      <c r="EI280" s="126"/>
    </row>
    <row r="281" spans="1:139" s="59" customFormat="1" ht="15" customHeight="1" x14ac:dyDescent="0.25">
      <c r="A281" s="20"/>
      <c r="B281" s="48" t="s">
        <v>56</v>
      </c>
      <c r="C281" s="48"/>
      <c r="D281" s="48"/>
      <c r="E281" s="48"/>
      <c r="F281" s="115"/>
      <c r="G281" s="808" t="s">
        <v>646</v>
      </c>
      <c r="H281" s="81"/>
      <c r="I281" s="66"/>
      <c r="J281" s="66"/>
      <c r="K281" s="66"/>
      <c r="L281" s="66"/>
      <c r="M281" s="808" t="s">
        <v>56</v>
      </c>
      <c r="N281" s="345"/>
      <c r="O281" s="345"/>
      <c r="P281" s="345"/>
      <c r="Q281" s="345"/>
      <c r="R281" s="345"/>
      <c r="S281" s="75"/>
      <c r="T281" s="23"/>
      <c r="U281" s="23"/>
      <c r="V281" s="23"/>
      <c r="W281" s="23"/>
      <c r="X281" s="23"/>
      <c r="Y281" s="23"/>
      <c r="Z281" s="23"/>
      <c r="AA281" s="23"/>
      <c r="AB281" s="23"/>
      <c r="AC281" s="126"/>
      <c r="AD281" s="126"/>
      <c r="AE281" s="23"/>
      <c r="AF281" s="23"/>
      <c r="AG281" s="23"/>
      <c r="AH281" s="23"/>
      <c r="AI281" s="23"/>
      <c r="AJ281" s="23"/>
      <c r="AK281" s="23"/>
      <c r="AL281" s="23"/>
      <c r="AM281" s="23"/>
      <c r="AN281" s="23"/>
      <c r="AO281" s="23"/>
      <c r="AP281" s="23"/>
      <c r="AQ281" s="23"/>
      <c r="AR281" s="23"/>
      <c r="AS281" s="23"/>
      <c r="AT281" s="23"/>
      <c r="AU281" s="23"/>
      <c r="AV281" s="23"/>
      <c r="AW281" s="126"/>
      <c r="AX281" s="126"/>
      <c r="AY281" s="23"/>
      <c r="AZ281" s="23"/>
      <c r="BA281" s="23"/>
      <c r="BB281" s="23"/>
      <c r="BC281" s="23"/>
      <c r="BD281" s="23"/>
      <c r="BE281" s="23"/>
      <c r="BO281" s="126"/>
      <c r="BP281" s="126"/>
      <c r="CE281" s="126"/>
      <c r="CF281" s="126"/>
      <c r="CS281" s="126"/>
      <c r="CT281" s="126"/>
      <c r="DE281" s="126"/>
      <c r="DF281" s="126"/>
      <c r="DO281" s="126"/>
      <c r="DP281" s="126"/>
      <c r="DW281" s="126"/>
      <c r="DX281" s="126"/>
      <c r="EC281" s="126"/>
      <c r="ED281" s="126"/>
      <c r="EF281" s="126"/>
      <c r="EG281" s="126"/>
      <c r="EH281" s="126"/>
      <c r="EI281" s="126"/>
    </row>
    <row r="282" spans="1:139" s="59" customFormat="1" ht="15" customHeight="1" x14ac:dyDescent="0.25">
      <c r="A282" s="20"/>
      <c r="B282" s="48" t="s">
        <v>57</v>
      </c>
      <c r="C282" s="48"/>
      <c r="D282" s="48"/>
      <c r="E282" s="48"/>
      <c r="F282" s="115"/>
      <c r="G282" s="808" t="s">
        <v>647</v>
      </c>
      <c r="H282" s="81"/>
      <c r="I282" s="66"/>
      <c r="J282" s="66"/>
      <c r="K282" s="66"/>
      <c r="L282" s="66"/>
      <c r="M282" s="808" t="s">
        <v>57</v>
      </c>
      <c r="N282" s="345"/>
      <c r="O282" s="345"/>
      <c r="P282" s="345"/>
      <c r="Q282" s="345"/>
      <c r="R282" s="345"/>
      <c r="S282" s="75"/>
      <c r="T282" s="23"/>
      <c r="U282" s="23"/>
      <c r="V282" s="23"/>
      <c r="W282" s="23"/>
      <c r="X282" s="23"/>
      <c r="Y282" s="23"/>
      <c r="Z282" s="23"/>
      <c r="AA282" s="23"/>
      <c r="AB282" s="23"/>
      <c r="AC282" s="126"/>
      <c r="AD282" s="126"/>
      <c r="AE282" s="23"/>
      <c r="AF282" s="23"/>
      <c r="AG282" s="23"/>
      <c r="AH282" s="23"/>
      <c r="AI282" s="23"/>
      <c r="AJ282" s="23"/>
      <c r="AK282" s="23"/>
      <c r="AL282" s="23"/>
      <c r="AM282" s="23"/>
      <c r="AN282" s="23"/>
      <c r="AO282" s="23"/>
      <c r="AP282" s="23"/>
      <c r="AQ282" s="23"/>
      <c r="AR282" s="23"/>
      <c r="AS282" s="23"/>
      <c r="AT282" s="23"/>
      <c r="AU282" s="23"/>
      <c r="AV282" s="23"/>
      <c r="AW282" s="126"/>
      <c r="AX282" s="126"/>
      <c r="AY282" s="23"/>
      <c r="AZ282" s="23"/>
      <c r="BA282" s="23"/>
      <c r="BB282" s="23"/>
      <c r="BC282" s="23"/>
      <c r="BD282" s="23"/>
      <c r="BE282" s="23"/>
      <c r="BO282" s="126"/>
      <c r="BP282" s="126"/>
      <c r="CE282" s="126"/>
      <c r="CF282" s="126"/>
      <c r="CS282" s="126"/>
      <c r="CT282" s="126"/>
      <c r="DE282" s="126"/>
      <c r="DF282" s="126"/>
      <c r="DO282" s="126"/>
      <c r="DP282" s="126"/>
      <c r="DW282" s="126"/>
      <c r="DX282" s="126"/>
      <c r="EC282" s="126"/>
      <c r="ED282" s="126"/>
      <c r="EF282" s="126"/>
      <c r="EG282" s="126"/>
      <c r="EH282" s="126"/>
      <c r="EI282" s="126"/>
    </row>
    <row r="283" spans="1:139" s="59" customFormat="1" ht="15" customHeight="1" x14ac:dyDescent="0.25">
      <c r="A283" s="20"/>
      <c r="B283" s="48" t="s">
        <v>58</v>
      </c>
      <c r="C283" s="48"/>
      <c r="D283" s="48"/>
      <c r="E283" s="48"/>
      <c r="F283" s="115"/>
      <c r="G283" s="808" t="s">
        <v>648</v>
      </c>
      <c r="H283" s="81"/>
      <c r="I283" s="66"/>
      <c r="J283" s="66"/>
      <c r="K283" s="66"/>
      <c r="L283" s="66"/>
      <c r="M283" s="808" t="s">
        <v>58</v>
      </c>
      <c r="N283" s="345"/>
      <c r="O283" s="345"/>
      <c r="P283" s="345"/>
      <c r="Q283" s="345"/>
      <c r="R283" s="345"/>
      <c r="S283" s="75"/>
      <c r="T283" s="23"/>
      <c r="U283" s="23"/>
      <c r="V283" s="23"/>
      <c r="W283" s="23"/>
      <c r="X283" s="23"/>
      <c r="Y283" s="23"/>
      <c r="Z283" s="23"/>
      <c r="AA283" s="23"/>
      <c r="AB283" s="23"/>
      <c r="AC283" s="126"/>
      <c r="AD283" s="126"/>
      <c r="AE283" s="23"/>
      <c r="AF283" s="23"/>
      <c r="AG283" s="23"/>
      <c r="AH283" s="23"/>
      <c r="AI283" s="23"/>
      <c r="AJ283" s="23"/>
      <c r="AK283" s="23"/>
      <c r="AL283" s="23"/>
      <c r="AM283" s="23"/>
      <c r="AN283" s="23"/>
      <c r="AO283" s="23"/>
      <c r="AP283" s="23"/>
      <c r="AQ283" s="23"/>
      <c r="AR283" s="23"/>
      <c r="AS283" s="23"/>
      <c r="AT283" s="23"/>
      <c r="AU283" s="23"/>
      <c r="AV283" s="23"/>
      <c r="AW283" s="126"/>
      <c r="AX283" s="126"/>
      <c r="AY283" s="23"/>
      <c r="AZ283" s="23"/>
      <c r="BA283" s="23"/>
      <c r="BB283" s="23"/>
      <c r="BC283" s="23"/>
      <c r="BD283" s="23"/>
      <c r="BE283" s="23"/>
      <c r="BO283" s="126"/>
      <c r="BP283" s="126"/>
      <c r="CE283" s="126"/>
      <c r="CF283" s="126"/>
      <c r="CS283" s="126"/>
      <c r="CT283" s="126"/>
      <c r="DE283" s="126"/>
      <c r="DF283" s="126"/>
      <c r="DO283" s="126"/>
      <c r="DP283" s="126"/>
      <c r="DW283" s="126"/>
      <c r="DX283" s="126"/>
      <c r="EC283" s="126"/>
      <c r="ED283" s="126"/>
      <c r="EF283" s="126"/>
      <c r="EG283" s="126"/>
      <c r="EH283" s="126"/>
      <c r="EI283" s="126"/>
    </row>
    <row r="284" spans="1:139" s="59" customFormat="1" ht="15" customHeight="1" x14ac:dyDescent="0.25">
      <c r="A284" s="20"/>
      <c r="B284" s="48" t="s">
        <v>59</v>
      </c>
      <c r="C284" s="48"/>
      <c r="D284" s="48"/>
      <c r="E284" s="48"/>
      <c r="F284" s="115"/>
      <c r="G284" s="808" t="s">
        <v>649</v>
      </c>
      <c r="H284" s="81"/>
      <c r="I284" s="66"/>
      <c r="J284" s="66"/>
      <c r="K284" s="66"/>
      <c r="L284" s="66"/>
      <c r="M284" s="808" t="s">
        <v>59</v>
      </c>
      <c r="N284" s="345"/>
      <c r="O284" s="345"/>
      <c r="P284" s="345"/>
      <c r="Q284" s="345"/>
      <c r="R284" s="345"/>
      <c r="S284" s="75"/>
      <c r="T284" s="23"/>
      <c r="U284" s="23"/>
      <c r="V284" s="23"/>
      <c r="W284" s="23"/>
      <c r="X284" s="23"/>
      <c r="Y284" s="23"/>
      <c r="Z284" s="23"/>
      <c r="AA284" s="23"/>
      <c r="AB284" s="23"/>
      <c r="AC284" s="126"/>
      <c r="AD284" s="126"/>
      <c r="AE284" s="23"/>
      <c r="AF284" s="23"/>
      <c r="AG284" s="23"/>
      <c r="AH284" s="23"/>
      <c r="AI284" s="23"/>
      <c r="AJ284" s="23"/>
      <c r="AK284" s="23"/>
      <c r="AL284" s="23"/>
      <c r="AM284" s="23"/>
      <c r="AN284" s="23"/>
      <c r="AO284" s="23"/>
      <c r="AP284" s="23"/>
      <c r="AQ284" s="23"/>
      <c r="AR284" s="23"/>
      <c r="AS284" s="23"/>
      <c r="AT284" s="23"/>
      <c r="AU284" s="23"/>
      <c r="AV284" s="23"/>
      <c r="AW284" s="126"/>
      <c r="AX284" s="126"/>
      <c r="AY284" s="23"/>
      <c r="AZ284" s="23"/>
      <c r="BA284" s="23"/>
      <c r="BB284" s="23"/>
      <c r="BC284" s="23"/>
      <c r="BD284" s="23"/>
      <c r="BE284" s="23"/>
      <c r="BO284" s="126"/>
      <c r="BP284" s="126"/>
      <c r="CE284" s="126"/>
      <c r="CF284" s="126"/>
      <c r="CS284" s="126"/>
      <c r="CT284" s="126"/>
      <c r="DE284" s="126"/>
      <c r="DF284" s="126"/>
      <c r="DO284" s="126"/>
      <c r="DP284" s="126"/>
      <c r="DW284" s="126"/>
      <c r="DX284" s="126"/>
      <c r="EC284" s="126"/>
      <c r="ED284" s="126"/>
      <c r="EF284" s="126"/>
      <c r="EG284" s="126"/>
      <c r="EH284" s="126"/>
      <c r="EI284" s="126"/>
    </row>
    <row r="285" spans="1:139" s="59" customFormat="1" ht="15" customHeight="1" x14ac:dyDescent="0.25">
      <c r="A285" s="20"/>
      <c r="B285" s="48" t="s">
        <v>60</v>
      </c>
      <c r="C285" s="48"/>
      <c r="D285" s="48"/>
      <c r="E285" s="48"/>
      <c r="F285" s="115"/>
      <c r="G285" s="808" t="s">
        <v>650</v>
      </c>
      <c r="H285" s="81"/>
      <c r="I285" s="66"/>
      <c r="J285" s="66"/>
      <c r="K285" s="66"/>
      <c r="L285" s="66"/>
      <c r="M285" s="808" t="s">
        <v>60</v>
      </c>
      <c r="N285" s="345"/>
      <c r="O285" s="345"/>
      <c r="P285" s="345"/>
      <c r="Q285" s="345"/>
      <c r="R285" s="345"/>
      <c r="S285" s="75"/>
      <c r="T285" s="23"/>
      <c r="U285" s="23"/>
      <c r="V285" s="23"/>
      <c r="W285" s="23"/>
      <c r="X285" s="23"/>
      <c r="Y285" s="23"/>
      <c r="Z285" s="23"/>
      <c r="AA285" s="23"/>
      <c r="AB285" s="23"/>
      <c r="AC285" s="126"/>
      <c r="AD285" s="126"/>
      <c r="AE285" s="23"/>
      <c r="AF285" s="23"/>
      <c r="AG285" s="23"/>
      <c r="AH285" s="23"/>
      <c r="AI285" s="23"/>
      <c r="AJ285" s="23"/>
      <c r="AK285" s="23"/>
      <c r="AL285" s="23"/>
      <c r="AM285" s="23"/>
      <c r="AN285" s="23"/>
      <c r="AO285" s="23"/>
      <c r="AP285" s="23"/>
      <c r="AQ285" s="23"/>
      <c r="AR285" s="23"/>
      <c r="AS285" s="23"/>
      <c r="AT285" s="23"/>
      <c r="AU285" s="23"/>
      <c r="AV285" s="23"/>
      <c r="AW285" s="126"/>
      <c r="AX285" s="126"/>
      <c r="AY285" s="23"/>
      <c r="AZ285" s="23"/>
      <c r="BA285" s="23"/>
      <c r="BB285" s="23"/>
      <c r="BC285" s="23"/>
      <c r="BD285" s="23"/>
      <c r="BE285" s="23"/>
      <c r="BO285" s="126"/>
      <c r="BP285" s="126"/>
      <c r="CE285" s="126"/>
      <c r="CF285" s="126"/>
      <c r="CS285" s="126"/>
      <c r="CT285" s="126"/>
      <c r="DE285" s="126"/>
      <c r="DF285" s="126"/>
      <c r="DO285" s="126"/>
      <c r="DP285" s="126"/>
      <c r="DW285" s="126"/>
      <c r="DX285" s="126"/>
      <c r="EC285" s="126"/>
      <c r="ED285" s="126"/>
      <c r="EF285" s="126"/>
      <c r="EG285" s="126"/>
      <c r="EH285" s="126"/>
      <c r="EI285" s="126"/>
    </row>
    <row r="286" spans="1:139" s="59" customFormat="1" ht="15" customHeight="1" x14ac:dyDescent="0.25">
      <c r="A286" s="20"/>
      <c r="B286" s="48" t="s">
        <v>61</v>
      </c>
      <c r="C286" s="48"/>
      <c r="D286" s="48"/>
      <c r="E286" s="48"/>
      <c r="F286" s="115"/>
      <c r="G286" s="808" t="s">
        <v>651</v>
      </c>
      <c r="H286" s="81"/>
      <c r="I286" s="66"/>
      <c r="J286" s="66"/>
      <c r="K286" s="66"/>
      <c r="L286" s="66"/>
      <c r="M286" s="808" t="s">
        <v>61</v>
      </c>
      <c r="N286" s="345"/>
      <c r="O286" s="345"/>
      <c r="P286" s="345"/>
      <c r="Q286" s="345"/>
      <c r="R286" s="345"/>
      <c r="S286" s="75"/>
      <c r="T286" s="23"/>
      <c r="U286" s="23"/>
      <c r="V286" s="23"/>
      <c r="W286" s="23"/>
      <c r="X286" s="23"/>
      <c r="Y286" s="23"/>
      <c r="Z286" s="23"/>
      <c r="AA286" s="23"/>
      <c r="AB286" s="23"/>
      <c r="AC286" s="126"/>
      <c r="AD286" s="126"/>
      <c r="AE286" s="23"/>
      <c r="AF286" s="23"/>
      <c r="AG286" s="23"/>
      <c r="AH286" s="23"/>
      <c r="AI286" s="23"/>
      <c r="AJ286" s="23"/>
      <c r="AK286" s="23"/>
      <c r="AL286" s="23"/>
      <c r="AM286" s="23"/>
      <c r="AN286" s="23"/>
      <c r="AO286" s="23"/>
      <c r="AP286" s="23"/>
      <c r="AQ286" s="23"/>
      <c r="AR286" s="23"/>
      <c r="AS286" s="23"/>
      <c r="AT286" s="23"/>
      <c r="AU286" s="23"/>
      <c r="AV286" s="23"/>
      <c r="AW286" s="126"/>
      <c r="AX286" s="126"/>
      <c r="AY286" s="23"/>
      <c r="AZ286" s="23"/>
      <c r="BA286" s="23"/>
      <c r="BB286" s="23"/>
      <c r="BC286" s="23"/>
      <c r="BD286" s="23"/>
      <c r="BE286" s="23"/>
      <c r="BO286" s="126"/>
      <c r="BP286" s="126"/>
      <c r="CE286" s="126"/>
      <c r="CF286" s="126"/>
      <c r="CS286" s="126"/>
      <c r="CT286" s="126"/>
      <c r="DE286" s="126"/>
      <c r="DF286" s="126"/>
      <c r="DO286" s="126"/>
      <c r="DP286" s="126"/>
      <c r="DW286" s="126"/>
      <c r="DX286" s="126"/>
      <c r="EC286" s="126"/>
      <c r="ED286" s="126"/>
      <c r="EF286" s="126"/>
      <c r="EG286" s="126"/>
      <c r="EH286" s="126"/>
      <c r="EI286" s="126"/>
    </row>
    <row r="287" spans="1:139" s="59" customFormat="1" ht="15" customHeight="1" x14ac:dyDescent="0.25">
      <c r="A287" s="20"/>
      <c r="B287" s="48" t="s">
        <v>62</v>
      </c>
      <c r="C287" s="48"/>
      <c r="D287" s="48"/>
      <c r="E287" s="48"/>
      <c r="F287" s="115"/>
      <c r="G287" s="808" t="s">
        <v>652</v>
      </c>
      <c r="H287" s="81"/>
      <c r="I287" s="66"/>
      <c r="J287" s="66"/>
      <c r="K287" s="66"/>
      <c r="L287" s="66"/>
      <c r="M287" s="808" t="s">
        <v>62</v>
      </c>
      <c r="N287" s="345"/>
      <c r="O287" s="345"/>
      <c r="P287" s="345"/>
      <c r="Q287" s="345"/>
      <c r="R287" s="345"/>
      <c r="S287" s="75"/>
      <c r="T287" s="23"/>
      <c r="U287" s="23"/>
      <c r="V287" s="23"/>
      <c r="W287" s="23"/>
      <c r="X287" s="23"/>
      <c r="Y287" s="23"/>
      <c r="Z287" s="23"/>
      <c r="AA287" s="23"/>
      <c r="AB287" s="23"/>
      <c r="AC287" s="126"/>
      <c r="AD287" s="126"/>
      <c r="AE287" s="23"/>
      <c r="AF287" s="23"/>
      <c r="AG287" s="23"/>
      <c r="AH287" s="23"/>
      <c r="AI287" s="23"/>
      <c r="AJ287" s="23"/>
      <c r="AK287" s="23"/>
      <c r="AL287" s="23"/>
      <c r="AM287" s="23"/>
      <c r="AN287" s="23"/>
      <c r="AO287" s="23"/>
      <c r="AP287" s="23"/>
      <c r="AQ287" s="23"/>
      <c r="AR287" s="23"/>
      <c r="AS287" s="23"/>
      <c r="AT287" s="23"/>
      <c r="AU287" s="23"/>
      <c r="AV287" s="23"/>
      <c r="AW287" s="126"/>
      <c r="AX287" s="126"/>
      <c r="AY287" s="23"/>
      <c r="AZ287" s="23"/>
      <c r="BA287" s="23"/>
      <c r="BB287" s="23"/>
      <c r="BC287" s="23"/>
      <c r="BD287" s="23"/>
      <c r="BE287" s="23"/>
      <c r="BO287" s="126"/>
      <c r="BP287" s="126"/>
      <c r="CE287" s="126"/>
      <c r="CF287" s="126"/>
      <c r="CS287" s="126"/>
      <c r="CT287" s="126"/>
      <c r="DE287" s="126"/>
      <c r="DF287" s="126"/>
      <c r="DO287" s="126"/>
      <c r="DP287" s="126"/>
      <c r="DW287" s="126"/>
      <c r="DX287" s="126"/>
      <c r="EC287" s="126"/>
      <c r="ED287" s="126"/>
      <c r="EF287" s="126"/>
      <c r="EG287" s="126"/>
      <c r="EH287" s="126"/>
      <c r="EI287" s="126"/>
    </row>
    <row r="288" spans="1:139" s="59" customFormat="1" ht="15" customHeight="1" x14ac:dyDescent="0.25">
      <c r="A288" s="20"/>
      <c r="B288" s="48" t="s">
        <v>63</v>
      </c>
      <c r="C288" s="48"/>
      <c r="D288" s="48"/>
      <c r="E288" s="48"/>
      <c r="F288" s="115"/>
      <c r="G288" s="808" t="s">
        <v>653</v>
      </c>
      <c r="H288" s="81"/>
      <c r="I288" s="66"/>
      <c r="J288" s="66"/>
      <c r="K288" s="66"/>
      <c r="L288" s="66"/>
      <c r="M288" s="808" t="s">
        <v>63</v>
      </c>
      <c r="N288" s="345"/>
      <c r="O288" s="345"/>
      <c r="P288" s="345"/>
      <c r="Q288" s="345"/>
      <c r="R288" s="345"/>
      <c r="S288" s="75"/>
      <c r="T288" s="23"/>
      <c r="U288" s="23"/>
      <c r="V288" s="23"/>
      <c r="W288" s="23"/>
      <c r="X288" s="23"/>
      <c r="Y288" s="23"/>
      <c r="Z288" s="23"/>
      <c r="AA288" s="23"/>
      <c r="AB288" s="23"/>
      <c r="AC288" s="126"/>
      <c r="AD288" s="126"/>
      <c r="AE288" s="23"/>
      <c r="AF288" s="23"/>
      <c r="AG288" s="23"/>
      <c r="AH288" s="23"/>
      <c r="AI288" s="23"/>
      <c r="AJ288" s="23"/>
      <c r="AK288" s="23"/>
      <c r="AL288" s="23"/>
      <c r="AM288" s="23"/>
      <c r="AN288" s="23"/>
      <c r="AO288" s="23"/>
      <c r="AP288" s="23"/>
      <c r="AQ288" s="23"/>
      <c r="AR288" s="23"/>
      <c r="AS288" s="23"/>
      <c r="AT288" s="23"/>
      <c r="AU288" s="23"/>
      <c r="AV288" s="23"/>
      <c r="AW288" s="126"/>
      <c r="AX288" s="126"/>
      <c r="AY288" s="23"/>
      <c r="AZ288" s="23"/>
      <c r="BA288" s="23"/>
      <c r="BB288" s="23"/>
      <c r="BC288" s="23"/>
      <c r="BD288" s="23"/>
      <c r="BE288" s="23"/>
      <c r="BO288" s="126"/>
      <c r="BP288" s="126"/>
      <c r="CE288" s="126"/>
      <c r="CF288" s="126"/>
      <c r="CS288" s="126"/>
      <c r="CT288" s="126"/>
      <c r="DE288" s="126"/>
      <c r="DF288" s="126"/>
      <c r="DO288" s="126"/>
      <c r="DP288" s="126"/>
      <c r="DW288" s="126"/>
      <c r="DX288" s="126"/>
      <c r="EC288" s="126"/>
      <c r="ED288" s="126"/>
      <c r="EF288" s="126"/>
      <c r="EG288" s="126"/>
      <c r="EH288" s="126"/>
      <c r="EI288" s="126"/>
    </row>
    <row r="289" spans="1:153" s="59" customFormat="1" ht="15" customHeight="1" x14ac:dyDescent="0.25">
      <c r="A289" s="20"/>
      <c r="B289" s="48" t="s">
        <v>64</v>
      </c>
      <c r="C289" s="48"/>
      <c r="D289" s="48"/>
      <c r="E289" s="48"/>
      <c r="F289" s="115"/>
      <c r="G289" s="808" t="s">
        <v>654</v>
      </c>
      <c r="H289" s="81"/>
      <c r="I289" s="66"/>
      <c r="J289" s="66"/>
      <c r="K289" s="66"/>
      <c r="L289" s="66"/>
      <c r="M289" s="808" t="s">
        <v>64</v>
      </c>
      <c r="N289" s="345"/>
      <c r="O289" s="345"/>
      <c r="P289" s="345"/>
      <c r="Q289" s="345"/>
      <c r="R289" s="345"/>
      <c r="S289" s="75"/>
      <c r="T289" s="23"/>
      <c r="U289" s="23"/>
      <c r="V289" s="23"/>
      <c r="W289" s="23"/>
      <c r="X289" s="23"/>
      <c r="Y289" s="23"/>
      <c r="Z289" s="23"/>
      <c r="AA289" s="23"/>
      <c r="AB289" s="23"/>
      <c r="AC289" s="126"/>
      <c r="AD289" s="126"/>
      <c r="AE289" s="23"/>
      <c r="AF289" s="23"/>
      <c r="AG289" s="23"/>
      <c r="AH289" s="23"/>
      <c r="AI289" s="23"/>
      <c r="AJ289" s="23"/>
      <c r="AK289" s="23"/>
      <c r="AL289" s="23"/>
      <c r="AM289" s="23"/>
      <c r="AN289" s="23"/>
      <c r="AO289" s="23"/>
      <c r="AP289" s="23"/>
      <c r="AQ289" s="23"/>
      <c r="AR289" s="23"/>
      <c r="AS289" s="23"/>
      <c r="AT289" s="23"/>
      <c r="AU289" s="23"/>
      <c r="AV289" s="23"/>
      <c r="AW289" s="126"/>
      <c r="AX289" s="126"/>
      <c r="AY289" s="23"/>
      <c r="AZ289" s="23"/>
      <c r="BA289" s="23"/>
      <c r="BB289" s="23"/>
      <c r="BC289" s="23"/>
      <c r="BD289" s="23"/>
      <c r="BE289" s="23"/>
      <c r="BO289" s="126"/>
      <c r="BP289" s="126"/>
      <c r="CE289" s="126"/>
      <c r="CF289" s="126"/>
      <c r="CS289" s="126"/>
      <c r="CT289" s="126"/>
      <c r="DE289" s="126"/>
      <c r="DF289" s="126"/>
      <c r="DO289" s="126"/>
      <c r="DP289" s="126"/>
      <c r="DW289" s="126"/>
      <c r="DX289" s="126"/>
      <c r="EC289" s="126"/>
      <c r="ED289" s="126"/>
      <c r="EF289" s="126"/>
      <c r="EG289" s="126"/>
      <c r="EH289" s="126"/>
      <c r="EI289" s="126"/>
    </row>
    <row r="290" spans="1:153" s="59" customFormat="1" ht="15" customHeight="1" x14ac:dyDescent="0.25">
      <c r="A290" s="20"/>
      <c r="B290" s="48" t="s">
        <v>65</v>
      </c>
      <c r="C290" s="48"/>
      <c r="D290" s="48"/>
      <c r="E290" s="48"/>
      <c r="F290" s="115"/>
      <c r="G290" s="808" t="s">
        <v>655</v>
      </c>
      <c r="H290" s="81"/>
      <c r="I290" s="81"/>
      <c r="J290" s="66"/>
      <c r="K290" s="66"/>
      <c r="L290" s="66"/>
      <c r="M290" s="808" t="s">
        <v>65</v>
      </c>
      <c r="N290" s="345"/>
      <c r="O290" s="345"/>
      <c r="P290" s="345"/>
      <c r="Q290" s="345"/>
      <c r="R290" s="345"/>
      <c r="S290" s="75"/>
      <c r="T290" s="23"/>
      <c r="U290" s="23"/>
      <c r="V290" s="23"/>
      <c r="W290" s="23"/>
      <c r="X290" s="23"/>
      <c r="Y290" s="23"/>
      <c r="Z290" s="23"/>
      <c r="AA290" s="23"/>
      <c r="AB290" s="23"/>
      <c r="AC290" s="126"/>
      <c r="AD290" s="126"/>
      <c r="AE290" s="23"/>
      <c r="AF290" s="23"/>
      <c r="AG290" s="23"/>
      <c r="AH290" s="23"/>
      <c r="AI290" s="23"/>
      <c r="AJ290" s="23"/>
      <c r="AK290" s="23"/>
      <c r="AL290" s="23"/>
      <c r="AM290" s="23"/>
      <c r="AN290" s="23"/>
      <c r="AO290" s="23"/>
      <c r="AP290" s="23"/>
      <c r="AQ290" s="23"/>
      <c r="AR290" s="23"/>
      <c r="AS290" s="23"/>
      <c r="AT290" s="23"/>
      <c r="AU290" s="23"/>
      <c r="AV290" s="23"/>
      <c r="AW290" s="126"/>
      <c r="AX290" s="126"/>
      <c r="AY290" s="23"/>
      <c r="AZ290" s="23"/>
      <c r="BA290" s="23"/>
      <c r="BB290" s="23"/>
      <c r="BC290" s="23"/>
      <c r="BD290" s="23"/>
      <c r="BE290" s="23"/>
      <c r="BO290" s="126"/>
      <c r="BP290" s="126"/>
      <c r="CE290" s="126"/>
      <c r="CF290" s="126"/>
      <c r="CS290" s="126"/>
      <c r="CT290" s="126"/>
      <c r="DE290" s="126"/>
      <c r="DF290" s="126"/>
      <c r="DO290" s="126"/>
      <c r="DP290" s="126"/>
      <c r="DW290" s="126"/>
      <c r="DX290" s="126"/>
      <c r="EC290" s="126"/>
      <c r="ED290" s="126"/>
      <c r="EF290" s="126"/>
      <c r="EG290" s="126"/>
      <c r="EH290" s="126"/>
      <c r="EI290" s="126"/>
    </row>
    <row r="291" spans="1:153" s="59" customFormat="1" ht="15" customHeight="1" x14ac:dyDescent="0.25">
      <c r="A291" s="20"/>
      <c r="B291" s="48" t="s">
        <v>66</v>
      </c>
      <c r="C291" s="48"/>
      <c r="D291" s="48"/>
      <c r="E291" s="48"/>
      <c r="F291" s="115"/>
      <c r="G291" s="808" t="s">
        <v>656</v>
      </c>
      <c r="H291" s="81"/>
      <c r="I291" s="81"/>
      <c r="J291" s="66"/>
      <c r="K291" s="66"/>
      <c r="L291" s="66"/>
      <c r="M291" s="808" t="s">
        <v>66</v>
      </c>
      <c r="N291" s="345"/>
      <c r="O291" s="345"/>
      <c r="P291" s="345"/>
      <c r="Q291" s="345"/>
      <c r="R291" s="345"/>
      <c r="S291" s="75"/>
      <c r="T291" s="23"/>
      <c r="U291" s="23"/>
      <c r="V291" s="23"/>
      <c r="W291" s="23"/>
      <c r="X291" s="23"/>
      <c r="Y291" s="23"/>
      <c r="Z291" s="23"/>
      <c r="AA291" s="23"/>
      <c r="AB291" s="23"/>
      <c r="AC291" s="126"/>
      <c r="AD291" s="126"/>
      <c r="AE291" s="23"/>
      <c r="AF291" s="23"/>
      <c r="AG291" s="23"/>
      <c r="AH291" s="23"/>
      <c r="AI291" s="23"/>
      <c r="AJ291" s="23"/>
      <c r="AK291" s="23"/>
      <c r="AL291" s="23"/>
      <c r="AM291" s="23"/>
      <c r="AN291" s="23"/>
      <c r="AO291" s="23"/>
      <c r="AP291" s="23"/>
      <c r="AQ291" s="23"/>
      <c r="AR291" s="23"/>
      <c r="AS291" s="23"/>
      <c r="AT291" s="23"/>
      <c r="AU291" s="23"/>
      <c r="AV291" s="23"/>
      <c r="AW291" s="126"/>
      <c r="AX291" s="126"/>
      <c r="AY291" s="23"/>
      <c r="AZ291" s="23"/>
      <c r="BA291" s="23"/>
      <c r="BB291" s="23"/>
      <c r="BC291" s="23"/>
      <c r="BD291" s="23"/>
      <c r="BE291" s="23"/>
      <c r="BO291" s="126"/>
      <c r="BP291" s="126"/>
      <c r="CE291" s="126"/>
      <c r="CF291" s="126"/>
      <c r="CS291" s="126"/>
      <c r="CT291" s="126"/>
      <c r="DE291" s="126"/>
      <c r="DF291" s="126"/>
      <c r="DO291" s="126"/>
      <c r="DP291" s="126"/>
      <c r="DW291" s="126"/>
      <c r="DX291" s="126"/>
      <c r="EC291" s="126"/>
      <c r="ED291" s="126"/>
      <c r="EF291" s="126"/>
      <c r="EG291" s="126"/>
      <c r="EH291" s="126"/>
      <c r="EI291" s="126"/>
    </row>
    <row r="292" spans="1:153" s="59" customFormat="1" ht="15" customHeight="1" x14ac:dyDescent="0.25">
      <c r="A292" s="20"/>
      <c r="B292" s="48" t="s">
        <v>67</v>
      </c>
      <c r="C292" s="48"/>
      <c r="D292" s="48"/>
      <c r="E292" s="48"/>
      <c r="F292" s="115"/>
      <c r="G292" s="808" t="s">
        <v>657</v>
      </c>
      <c r="H292" s="81"/>
      <c r="I292" s="81"/>
      <c r="J292" s="66"/>
      <c r="K292" s="66"/>
      <c r="L292" s="66"/>
      <c r="M292" s="808" t="s">
        <v>67</v>
      </c>
      <c r="N292" s="345"/>
      <c r="O292" s="345"/>
      <c r="P292" s="345"/>
      <c r="Q292" s="345"/>
      <c r="R292" s="345"/>
      <c r="S292" s="75"/>
      <c r="T292" s="23"/>
      <c r="U292" s="23"/>
      <c r="V292" s="23"/>
      <c r="W292" s="23"/>
      <c r="X292" s="23"/>
      <c r="Y292" s="23"/>
      <c r="Z292" s="23"/>
      <c r="AA292" s="23"/>
      <c r="AB292" s="23"/>
      <c r="AC292" s="126"/>
      <c r="AD292" s="126"/>
      <c r="AE292" s="23"/>
      <c r="AF292" s="23"/>
      <c r="AG292" s="23"/>
      <c r="AH292" s="23"/>
      <c r="AI292" s="23"/>
      <c r="AJ292" s="23"/>
      <c r="AK292" s="23"/>
      <c r="AL292" s="23"/>
      <c r="AM292" s="23"/>
      <c r="AN292" s="23"/>
      <c r="AO292" s="23"/>
      <c r="AP292" s="23"/>
      <c r="AQ292" s="23"/>
      <c r="AR292" s="23"/>
      <c r="AS292" s="23"/>
      <c r="AT292" s="23"/>
      <c r="AU292" s="23"/>
      <c r="AV292" s="23"/>
      <c r="AW292" s="126"/>
      <c r="AX292" s="126"/>
      <c r="AY292" s="23"/>
      <c r="AZ292" s="23"/>
      <c r="BA292" s="23"/>
      <c r="BB292" s="23"/>
      <c r="BC292" s="23"/>
      <c r="BD292" s="23"/>
      <c r="BE292" s="23"/>
      <c r="BO292" s="126"/>
      <c r="BP292" s="126"/>
      <c r="CE292" s="126"/>
      <c r="CF292" s="126"/>
      <c r="CS292" s="126"/>
      <c r="CT292" s="126"/>
      <c r="DE292" s="126"/>
      <c r="DF292" s="126"/>
      <c r="DO292" s="126"/>
      <c r="DP292" s="126"/>
      <c r="DW292" s="126"/>
      <c r="DX292" s="126"/>
      <c r="EC292" s="126"/>
      <c r="ED292" s="126"/>
      <c r="EF292" s="126"/>
      <c r="EG292" s="126"/>
      <c r="EH292" s="126"/>
      <c r="EI292" s="126"/>
    </row>
    <row r="293" spans="1:153" s="59" customFormat="1" ht="15" customHeight="1" x14ac:dyDescent="0.25">
      <c r="A293" s="20"/>
      <c r="B293" s="48" t="s">
        <v>68</v>
      </c>
      <c r="C293" s="48"/>
      <c r="D293" s="48"/>
      <c r="E293" s="48"/>
      <c r="F293" s="115"/>
      <c r="G293" s="808" t="s">
        <v>658</v>
      </c>
      <c r="H293" s="81"/>
      <c r="I293" s="81"/>
      <c r="J293" s="66"/>
      <c r="K293" s="66"/>
      <c r="L293" s="66"/>
      <c r="M293" s="808" t="s">
        <v>68</v>
      </c>
      <c r="N293" s="345"/>
      <c r="O293" s="345"/>
      <c r="P293" s="345"/>
      <c r="Q293" s="345"/>
      <c r="R293" s="345"/>
      <c r="S293" s="75"/>
      <c r="T293" s="23"/>
      <c r="U293" s="23"/>
      <c r="V293" s="23"/>
      <c r="W293" s="23"/>
      <c r="X293" s="23"/>
      <c r="Y293" s="23"/>
      <c r="Z293" s="23"/>
      <c r="AA293" s="23"/>
      <c r="AB293" s="23"/>
      <c r="AC293" s="126"/>
      <c r="AD293" s="126"/>
      <c r="AE293" s="23"/>
      <c r="AF293" s="23"/>
      <c r="AG293" s="23"/>
      <c r="AH293" s="23"/>
      <c r="AI293" s="23"/>
      <c r="AJ293" s="23"/>
      <c r="AK293" s="23"/>
      <c r="AL293" s="23"/>
      <c r="AM293" s="23"/>
      <c r="AN293" s="23"/>
      <c r="AO293" s="23"/>
      <c r="AP293" s="23"/>
      <c r="AQ293" s="23"/>
      <c r="AR293" s="23"/>
      <c r="AS293" s="23"/>
      <c r="AT293" s="23"/>
      <c r="AU293" s="23"/>
      <c r="AV293" s="23"/>
      <c r="AW293" s="126"/>
      <c r="AX293" s="126"/>
      <c r="AY293" s="23"/>
      <c r="AZ293" s="23"/>
      <c r="BA293" s="23"/>
      <c r="BB293" s="23"/>
      <c r="BC293" s="23"/>
      <c r="BD293" s="23"/>
      <c r="BE293" s="23"/>
      <c r="BO293" s="126"/>
      <c r="BP293" s="126"/>
      <c r="CE293" s="126"/>
      <c r="CF293" s="126"/>
      <c r="CS293" s="126"/>
      <c r="CT293" s="126"/>
      <c r="DE293" s="126"/>
      <c r="DF293" s="126"/>
      <c r="DO293" s="126"/>
      <c r="DP293" s="126"/>
      <c r="DW293" s="126"/>
      <c r="DX293" s="126"/>
      <c r="EC293" s="126"/>
      <c r="ED293" s="126"/>
      <c r="EF293" s="126"/>
      <c r="EG293" s="126"/>
      <c r="EH293" s="126"/>
      <c r="EI293" s="126"/>
    </row>
    <row r="294" spans="1:153" s="59" customFormat="1" ht="15" customHeight="1" x14ac:dyDescent="0.25">
      <c r="A294" s="20"/>
      <c r="B294" s="48" t="s">
        <v>69</v>
      </c>
      <c r="C294" s="48"/>
      <c r="D294" s="48"/>
      <c r="E294" s="48"/>
      <c r="F294" s="115"/>
      <c r="G294" s="808" t="s">
        <v>659</v>
      </c>
      <c r="H294" s="81"/>
      <c r="I294" s="81"/>
      <c r="J294" s="66"/>
      <c r="K294" s="66"/>
      <c r="L294" s="66"/>
      <c r="M294" s="808" t="s">
        <v>69</v>
      </c>
      <c r="N294" s="345"/>
      <c r="O294" s="345"/>
      <c r="P294" s="345"/>
      <c r="Q294" s="345"/>
      <c r="R294" s="345"/>
      <c r="S294" s="75"/>
      <c r="T294" s="23"/>
      <c r="U294" s="23"/>
      <c r="V294" s="23"/>
      <c r="W294" s="23"/>
      <c r="X294" s="23"/>
      <c r="Y294" s="23"/>
      <c r="Z294" s="23"/>
      <c r="AA294" s="23"/>
      <c r="AB294" s="23"/>
      <c r="AC294" s="126"/>
      <c r="AD294" s="126"/>
      <c r="AE294" s="23"/>
      <c r="AF294" s="23"/>
      <c r="AG294" s="23"/>
      <c r="AH294" s="23"/>
      <c r="AI294" s="23"/>
      <c r="AJ294" s="23"/>
      <c r="AK294" s="23"/>
      <c r="AL294" s="23"/>
      <c r="AM294" s="23"/>
      <c r="AN294" s="23"/>
      <c r="AO294" s="23"/>
      <c r="AP294" s="23"/>
      <c r="AQ294" s="23"/>
      <c r="AR294" s="23"/>
      <c r="AS294" s="23"/>
      <c r="AT294" s="23"/>
      <c r="AU294" s="23"/>
      <c r="AV294" s="23"/>
      <c r="AW294" s="126"/>
      <c r="AX294" s="126"/>
      <c r="AY294" s="23"/>
      <c r="AZ294" s="23"/>
      <c r="BA294" s="23"/>
      <c r="BB294" s="23"/>
      <c r="BC294" s="23"/>
      <c r="BD294" s="23"/>
      <c r="BE294" s="23"/>
      <c r="BO294" s="126"/>
      <c r="BP294" s="126"/>
      <c r="CE294" s="126"/>
      <c r="CF294" s="126"/>
      <c r="CS294" s="126"/>
      <c r="CT294" s="126"/>
      <c r="DE294" s="126"/>
      <c r="DF294" s="126"/>
      <c r="DO294" s="126"/>
      <c r="DP294" s="126"/>
      <c r="DW294" s="126"/>
      <c r="DX294" s="126"/>
      <c r="EC294" s="126"/>
      <c r="ED294" s="126"/>
      <c r="EF294" s="126"/>
      <c r="EG294" s="126"/>
      <c r="EH294" s="126"/>
      <c r="EI294" s="126"/>
    </row>
    <row r="295" spans="1:153" s="59" customFormat="1" ht="15" customHeight="1" x14ac:dyDescent="0.25">
      <c r="A295" s="20"/>
      <c r="B295" s="48" t="s">
        <v>70</v>
      </c>
      <c r="C295" s="48"/>
      <c r="D295" s="48"/>
      <c r="E295" s="48"/>
      <c r="F295" s="115"/>
      <c r="G295" s="808" t="s">
        <v>660</v>
      </c>
      <c r="H295" s="81"/>
      <c r="I295" s="81"/>
      <c r="J295" s="66"/>
      <c r="K295" s="66"/>
      <c r="L295" s="66"/>
      <c r="M295" s="808" t="s">
        <v>70</v>
      </c>
      <c r="N295" s="345"/>
      <c r="O295" s="345"/>
      <c r="P295" s="345"/>
      <c r="Q295" s="345"/>
      <c r="R295" s="345"/>
      <c r="S295" s="75"/>
      <c r="T295" s="23"/>
      <c r="U295" s="23"/>
      <c r="V295" s="23"/>
      <c r="W295" s="23"/>
      <c r="X295" s="23"/>
      <c r="Y295" s="23"/>
      <c r="Z295" s="23"/>
      <c r="AA295" s="23"/>
      <c r="AB295" s="23"/>
      <c r="AC295" s="126"/>
      <c r="AD295" s="126"/>
      <c r="AE295" s="23"/>
      <c r="AF295" s="23"/>
      <c r="AG295" s="23"/>
      <c r="AH295" s="23"/>
      <c r="AI295" s="23"/>
      <c r="AJ295" s="23"/>
      <c r="AK295" s="23"/>
      <c r="AL295" s="23"/>
      <c r="AM295" s="23"/>
      <c r="AN295" s="23"/>
      <c r="AO295" s="23"/>
      <c r="AP295" s="23"/>
      <c r="AQ295" s="23"/>
      <c r="AR295" s="23"/>
      <c r="AS295" s="23"/>
      <c r="AT295" s="23"/>
      <c r="AU295" s="23"/>
      <c r="AV295" s="23"/>
      <c r="AW295" s="126"/>
      <c r="AX295" s="126"/>
      <c r="AY295" s="23"/>
      <c r="AZ295" s="23"/>
      <c r="BA295" s="23"/>
      <c r="BB295" s="23"/>
      <c r="BC295" s="23"/>
      <c r="BD295" s="23"/>
      <c r="BE295" s="23"/>
      <c r="BO295" s="126"/>
      <c r="BP295" s="126"/>
      <c r="CE295" s="126"/>
      <c r="CF295" s="126"/>
      <c r="CS295" s="126"/>
      <c r="CT295" s="126"/>
      <c r="DE295" s="126"/>
      <c r="DF295" s="126"/>
      <c r="DO295" s="126"/>
      <c r="DP295" s="126"/>
      <c r="DW295" s="126"/>
      <c r="DX295" s="126"/>
      <c r="EC295" s="126"/>
      <c r="ED295" s="126"/>
      <c r="EF295" s="126"/>
      <c r="EG295" s="126"/>
      <c r="EH295" s="126"/>
      <c r="EI295" s="126"/>
    </row>
    <row r="296" spans="1:153" s="59" customFormat="1" ht="15" customHeight="1" x14ac:dyDescent="0.25">
      <c r="A296" s="20"/>
      <c r="B296" s="48" t="s">
        <v>71</v>
      </c>
      <c r="C296" s="48"/>
      <c r="D296" s="48"/>
      <c r="E296" s="48"/>
      <c r="F296" s="115"/>
      <c r="G296" s="808" t="s">
        <v>661</v>
      </c>
      <c r="H296" s="81"/>
      <c r="I296" s="81"/>
      <c r="J296" s="66"/>
      <c r="K296" s="66"/>
      <c r="L296" s="66"/>
      <c r="M296" s="808" t="s">
        <v>71</v>
      </c>
      <c r="N296" s="345"/>
      <c r="O296" s="345"/>
      <c r="P296" s="345"/>
      <c r="Q296" s="345"/>
      <c r="R296" s="345"/>
      <c r="S296" s="75"/>
      <c r="T296" s="23"/>
      <c r="U296" s="23"/>
      <c r="V296" s="23"/>
      <c r="W296" s="23"/>
      <c r="X296" s="23"/>
      <c r="Y296" s="23"/>
      <c r="Z296" s="23"/>
      <c r="AA296" s="23"/>
      <c r="AB296" s="23"/>
      <c r="AC296" s="126"/>
      <c r="AD296" s="126"/>
      <c r="AE296" s="23"/>
      <c r="AF296" s="23"/>
      <c r="AG296" s="23"/>
      <c r="AH296" s="23"/>
      <c r="AI296" s="23"/>
      <c r="AJ296" s="23"/>
      <c r="AK296" s="23"/>
      <c r="AL296" s="23"/>
      <c r="AM296" s="23"/>
      <c r="AN296" s="23"/>
      <c r="AO296" s="23"/>
      <c r="AP296" s="23"/>
      <c r="AQ296" s="23"/>
      <c r="AR296" s="23"/>
      <c r="AS296" s="23"/>
      <c r="AT296" s="23"/>
      <c r="AU296" s="23"/>
      <c r="AV296" s="23"/>
      <c r="AW296" s="126"/>
      <c r="AX296" s="126"/>
      <c r="AY296" s="23"/>
      <c r="AZ296" s="23"/>
      <c r="BA296" s="23"/>
      <c r="BB296" s="23"/>
      <c r="BC296" s="23"/>
      <c r="BD296" s="23"/>
      <c r="BE296" s="23"/>
      <c r="BO296" s="126"/>
      <c r="BP296" s="126"/>
      <c r="CE296" s="126"/>
      <c r="CF296" s="126"/>
      <c r="CS296" s="126"/>
      <c r="CT296" s="126"/>
      <c r="DE296" s="126"/>
      <c r="DF296" s="126"/>
      <c r="DO296" s="126"/>
      <c r="DP296" s="126"/>
      <c r="DW296" s="126"/>
      <c r="DX296" s="126"/>
      <c r="EC296" s="126"/>
      <c r="ED296" s="126"/>
      <c r="EF296" s="126"/>
      <c r="EG296" s="126"/>
      <c r="EH296" s="126"/>
      <c r="EI296" s="126"/>
    </row>
    <row r="297" spans="1:153" s="59" customFormat="1" ht="15" customHeight="1" x14ac:dyDescent="0.25">
      <c r="A297" s="20"/>
      <c r="B297" s="48" t="s">
        <v>72</v>
      </c>
      <c r="C297" s="48"/>
      <c r="D297" s="48"/>
      <c r="E297" s="48"/>
      <c r="F297" s="115"/>
      <c r="G297" s="808" t="s">
        <v>662</v>
      </c>
      <c r="H297" s="81"/>
      <c r="I297" s="81"/>
      <c r="J297" s="66"/>
      <c r="K297" s="66"/>
      <c r="L297" s="66"/>
      <c r="M297" s="808" t="s">
        <v>72</v>
      </c>
      <c r="N297" s="345"/>
      <c r="O297" s="345"/>
      <c r="P297" s="345"/>
      <c r="Q297" s="345"/>
      <c r="R297" s="345"/>
      <c r="S297" s="75"/>
      <c r="T297" s="23"/>
      <c r="U297" s="23"/>
      <c r="V297" s="23"/>
      <c r="W297" s="23"/>
      <c r="X297" s="23"/>
      <c r="Y297" s="23"/>
      <c r="Z297" s="23"/>
      <c r="AA297" s="23"/>
      <c r="AB297" s="23"/>
      <c r="AC297" s="126"/>
      <c r="AD297" s="126"/>
      <c r="AE297" s="23"/>
      <c r="AF297" s="23"/>
      <c r="AG297" s="23"/>
      <c r="AH297" s="23"/>
      <c r="AI297" s="23"/>
      <c r="AJ297" s="23"/>
      <c r="AK297" s="23"/>
      <c r="AL297" s="23"/>
      <c r="AM297" s="23"/>
      <c r="AN297" s="23"/>
      <c r="AO297" s="23"/>
      <c r="AP297" s="23"/>
      <c r="AQ297" s="23"/>
      <c r="AR297" s="23"/>
      <c r="AS297" s="23"/>
      <c r="AT297" s="23"/>
      <c r="AU297" s="23"/>
      <c r="AV297" s="23"/>
      <c r="AW297" s="126"/>
      <c r="AX297" s="126"/>
      <c r="AY297" s="23"/>
      <c r="AZ297" s="23"/>
      <c r="BA297" s="23"/>
      <c r="BB297" s="23"/>
      <c r="BC297" s="23"/>
      <c r="BD297" s="23"/>
      <c r="BE297" s="23"/>
      <c r="BO297" s="126"/>
      <c r="BP297" s="126"/>
      <c r="CE297" s="126"/>
      <c r="CF297" s="126"/>
      <c r="CS297" s="126"/>
      <c r="CT297" s="126"/>
      <c r="DE297" s="126"/>
      <c r="DF297" s="126"/>
      <c r="DO297" s="126"/>
      <c r="DP297" s="126"/>
      <c r="DW297" s="126"/>
      <c r="DX297" s="126"/>
      <c r="EC297" s="126"/>
      <c r="ED297" s="126"/>
      <c r="EF297" s="126"/>
      <c r="EG297" s="126"/>
      <c r="EH297" s="126"/>
      <c r="EI297" s="126"/>
    </row>
    <row r="298" spans="1:153" s="59" customFormat="1" ht="15" customHeight="1" x14ac:dyDescent="0.25">
      <c r="A298" s="20"/>
      <c r="B298" s="48" t="s">
        <v>73</v>
      </c>
      <c r="C298" s="48"/>
      <c r="D298" s="48"/>
      <c r="E298" s="48"/>
      <c r="F298" s="115"/>
      <c r="G298" s="808" t="s">
        <v>663</v>
      </c>
      <c r="H298" s="81"/>
      <c r="I298" s="81"/>
      <c r="J298" s="66"/>
      <c r="K298" s="66"/>
      <c r="L298" s="66"/>
      <c r="M298" s="808" t="s">
        <v>73</v>
      </c>
      <c r="N298" s="345"/>
      <c r="O298" s="345"/>
      <c r="P298" s="345"/>
      <c r="Q298" s="345"/>
      <c r="R298" s="345"/>
      <c r="S298" s="75"/>
      <c r="T298" s="23"/>
      <c r="U298" s="23"/>
      <c r="V298" s="23"/>
      <c r="W298" s="23"/>
      <c r="X298" s="23"/>
      <c r="Y298" s="23"/>
      <c r="Z298" s="23"/>
      <c r="AA298" s="23"/>
      <c r="AB298" s="23"/>
      <c r="AC298" s="126"/>
      <c r="AD298" s="126"/>
      <c r="AE298" s="23"/>
      <c r="AF298" s="23"/>
      <c r="AG298" s="23"/>
      <c r="AH298" s="23"/>
      <c r="AI298" s="23"/>
      <c r="AJ298" s="23"/>
      <c r="AK298" s="23"/>
      <c r="AL298" s="23"/>
      <c r="AM298" s="23"/>
      <c r="AN298" s="23"/>
      <c r="AO298" s="23"/>
      <c r="AP298" s="23"/>
      <c r="AQ298" s="23"/>
      <c r="AR298" s="23"/>
      <c r="AS298" s="23"/>
      <c r="AT298" s="23"/>
      <c r="AU298" s="23"/>
      <c r="AV298" s="23"/>
      <c r="AW298" s="126"/>
      <c r="AX298" s="126"/>
      <c r="AY298" s="23"/>
      <c r="AZ298" s="23"/>
      <c r="BA298" s="23"/>
      <c r="BB298" s="23"/>
      <c r="BC298" s="23"/>
      <c r="BD298" s="23"/>
      <c r="BE298" s="23"/>
      <c r="BO298" s="126"/>
      <c r="BP298" s="126"/>
      <c r="CE298" s="126"/>
      <c r="CF298" s="126"/>
      <c r="CS298" s="126"/>
      <c r="CT298" s="126"/>
      <c r="DE298" s="126"/>
      <c r="DF298" s="126"/>
      <c r="DO298" s="126"/>
      <c r="DP298" s="126"/>
      <c r="DW298" s="126"/>
      <c r="DX298" s="126"/>
      <c r="EC298" s="126"/>
      <c r="ED298" s="126"/>
      <c r="EF298" s="126"/>
      <c r="EG298" s="126"/>
      <c r="EH298" s="126"/>
      <c r="EI298" s="126"/>
    </row>
    <row r="299" spans="1:153" s="59" customFormat="1" ht="15" customHeight="1" x14ac:dyDescent="0.25">
      <c r="A299" s="20"/>
      <c r="B299" s="48" t="s">
        <v>74</v>
      </c>
      <c r="C299" s="48"/>
      <c r="D299" s="48"/>
      <c r="E299" s="48"/>
      <c r="F299" s="115"/>
      <c r="G299" s="808" t="s">
        <v>664</v>
      </c>
      <c r="H299" s="81"/>
      <c r="I299" s="81"/>
      <c r="J299" s="66"/>
      <c r="K299" s="66"/>
      <c r="L299" s="66"/>
      <c r="M299" s="808" t="s">
        <v>74</v>
      </c>
      <c r="N299" s="345"/>
      <c r="O299" s="345"/>
      <c r="P299" s="345"/>
      <c r="Q299" s="345"/>
      <c r="R299" s="345"/>
      <c r="S299" s="75"/>
      <c r="T299" s="23"/>
      <c r="U299" s="23"/>
      <c r="V299" s="23"/>
      <c r="W299" s="23"/>
      <c r="X299" s="23"/>
      <c r="Y299" s="23"/>
      <c r="Z299" s="23"/>
      <c r="AA299" s="23"/>
      <c r="AB299" s="23"/>
      <c r="AC299" s="126"/>
      <c r="AD299" s="126"/>
      <c r="AE299" s="23"/>
      <c r="AF299" s="23"/>
      <c r="AG299" s="23"/>
      <c r="AH299" s="23"/>
      <c r="AI299" s="23"/>
      <c r="AJ299" s="23"/>
      <c r="AK299" s="23"/>
      <c r="AL299" s="23"/>
      <c r="AM299" s="23"/>
      <c r="AN299" s="23"/>
      <c r="AO299" s="23"/>
      <c r="AP299" s="23"/>
      <c r="AQ299" s="23"/>
      <c r="AR299" s="23"/>
      <c r="AS299" s="23"/>
      <c r="AT299" s="23"/>
      <c r="AU299" s="23"/>
      <c r="AV299" s="23"/>
      <c r="AW299" s="126"/>
      <c r="AX299" s="126"/>
      <c r="AY299" s="23"/>
      <c r="AZ299" s="23"/>
      <c r="BA299" s="23"/>
      <c r="BB299" s="23"/>
      <c r="BC299" s="23"/>
      <c r="BD299" s="23"/>
      <c r="BE299" s="23"/>
      <c r="BO299" s="126"/>
      <c r="BP299" s="126"/>
      <c r="CE299" s="126"/>
      <c r="CF299" s="126"/>
      <c r="CS299" s="126"/>
      <c r="CT299" s="126"/>
      <c r="DE299" s="126"/>
      <c r="DF299" s="126"/>
      <c r="DO299" s="126"/>
      <c r="DP299" s="126"/>
      <c r="DW299" s="126"/>
      <c r="DX299" s="126"/>
      <c r="EC299" s="126"/>
      <c r="ED299" s="126"/>
      <c r="EF299" s="126"/>
      <c r="EG299" s="126"/>
      <c r="EH299" s="126"/>
      <c r="EI299" s="126"/>
    </row>
    <row r="300" spans="1:153" s="59" customFormat="1" ht="15" customHeight="1" x14ac:dyDescent="0.25">
      <c r="A300" s="20"/>
      <c r="B300" s="52" t="s">
        <v>24</v>
      </c>
      <c r="C300" s="52"/>
      <c r="D300" s="52"/>
      <c r="E300" s="52"/>
      <c r="F300" s="116"/>
      <c r="G300" s="809" t="s">
        <v>665</v>
      </c>
      <c r="H300" s="181"/>
      <c r="I300" s="181"/>
      <c r="J300" s="70"/>
      <c r="K300" s="70"/>
      <c r="L300" s="70"/>
      <c r="M300" s="809" t="s">
        <v>24</v>
      </c>
      <c r="N300" s="70"/>
      <c r="O300" s="70"/>
      <c r="P300" s="70"/>
      <c r="Q300" s="70"/>
      <c r="R300" s="70"/>
      <c r="S300" s="77"/>
      <c r="T300" s="23"/>
      <c r="U300" s="23"/>
      <c r="V300" s="23"/>
      <c r="W300" s="23"/>
      <c r="X300" s="23"/>
      <c r="Y300" s="23"/>
      <c r="Z300" s="23"/>
      <c r="AA300" s="23"/>
      <c r="AB300" s="23"/>
      <c r="AC300" s="126"/>
      <c r="AD300" s="126"/>
      <c r="AE300" s="23"/>
      <c r="AF300" s="23"/>
      <c r="AG300" s="23"/>
      <c r="AH300" s="23"/>
      <c r="AI300" s="23"/>
      <c r="AJ300" s="23"/>
      <c r="AK300" s="23"/>
      <c r="AL300" s="23"/>
      <c r="AM300" s="23"/>
      <c r="AN300" s="23"/>
      <c r="AO300" s="23"/>
      <c r="AP300" s="23"/>
      <c r="AQ300" s="23"/>
      <c r="AR300" s="23"/>
      <c r="AS300" s="23"/>
      <c r="AT300" s="23"/>
      <c r="AU300" s="23"/>
      <c r="AV300" s="23"/>
      <c r="AW300" s="126"/>
      <c r="AX300" s="126"/>
      <c r="AY300" s="23"/>
      <c r="AZ300" s="23"/>
      <c r="BA300" s="23"/>
      <c r="BB300" s="23"/>
      <c r="BC300" s="23"/>
      <c r="BD300" s="23"/>
      <c r="BE300" s="23"/>
      <c r="BO300" s="126"/>
      <c r="BP300" s="126"/>
      <c r="CE300" s="126"/>
      <c r="CF300" s="126"/>
      <c r="CS300" s="126"/>
      <c r="CT300" s="126"/>
      <c r="DE300" s="126"/>
      <c r="DF300" s="126"/>
      <c r="DO300" s="126"/>
      <c r="DP300" s="126"/>
      <c r="DW300" s="126"/>
      <c r="DX300" s="126"/>
      <c r="EC300" s="126"/>
      <c r="ED300" s="126"/>
      <c r="EF300" s="126"/>
      <c r="EG300" s="126"/>
      <c r="EH300" s="126"/>
      <c r="EI300" s="126"/>
    </row>
    <row r="301" spans="1:153" s="58" customFormat="1" ht="15" customHeight="1" x14ac:dyDescent="0.25">
      <c r="A301" s="42"/>
      <c r="B301" s="22"/>
      <c r="C301" s="22"/>
      <c r="D301" s="22"/>
      <c r="E301" s="22"/>
      <c r="F301" s="22"/>
      <c r="G301" s="125"/>
      <c r="H301" s="125"/>
      <c r="I301" s="23"/>
      <c r="J301" s="23"/>
      <c r="K301" s="23"/>
      <c r="L301" s="14"/>
      <c r="M301" s="14"/>
      <c r="N301" s="14"/>
      <c r="O301" s="14"/>
      <c r="P301" s="23"/>
      <c r="Q301" s="14"/>
      <c r="R301" s="14"/>
      <c r="S301" s="23"/>
      <c r="T301" s="23"/>
      <c r="U301" s="23"/>
      <c r="V301" s="23"/>
      <c r="W301" s="23"/>
      <c r="X301" s="23"/>
      <c r="Y301" s="23"/>
      <c r="Z301" s="23"/>
      <c r="AA301" s="23"/>
      <c r="AB301" s="23"/>
      <c r="AC301" s="23"/>
      <c r="AD301" s="23"/>
      <c r="AE301" s="23"/>
      <c r="AF301" s="23"/>
      <c r="AG301" s="126"/>
      <c r="AH301" s="126"/>
      <c r="AI301" s="23"/>
      <c r="AJ301" s="23"/>
      <c r="AK301" s="23"/>
      <c r="AL301" s="23"/>
      <c r="AM301" s="23"/>
      <c r="AN301" s="23"/>
      <c r="AO301" s="23"/>
      <c r="AP301" s="23"/>
      <c r="AQ301" s="23"/>
      <c r="AR301" s="23"/>
      <c r="AS301" s="23"/>
      <c r="AT301" s="23"/>
      <c r="AU301" s="23"/>
      <c r="AV301" s="23"/>
      <c r="AW301" s="23"/>
      <c r="AX301" s="23"/>
      <c r="AY301" s="23"/>
      <c r="AZ301" s="23"/>
      <c r="BA301" s="126"/>
      <c r="BB301" s="126"/>
      <c r="BC301" s="23"/>
      <c r="BD301" s="23"/>
      <c r="BE301" s="23"/>
      <c r="BF301" s="23"/>
      <c r="BG301" s="23"/>
      <c r="BH301" s="23"/>
      <c r="BI301" s="23"/>
      <c r="BJ301" s="23"/>
      <c r="BK301" s="23"/>
      <c r="BL301" s="23"/>
      <c r="BM301" s="23"/>
      <c r="BN301" s="23"/>
      <c r="BO301" s="23"/>
      <c r="BP301" s="23"/>
      <c r="BQ301" s="23"/>
      <c r="BS301" s="126"/>
      <c r="BT301" s="126"/>
      <c r="CI301" s="126"/>
      <c r="CJ301" s="126"/>
      <c r="CW301" s="126"/>
      <c r="CX301" s="126"/>
      <c r="DI301" s="126"/>
      <c r="DJ301" s="126"/>
      <c r="DS301" s="126"/>
      <c r="DT301" s="126"/>
      <c r="EA301" s="126"/>
      <c r="EB301" s="126"/>
      <c r="EG301" s="126"/>
      <c r="EH301" s="126"/>
      <c r="EJ301" s="126"/>
      <c r="EK301" s="126"/>
      <c r="EL301" s="126"/>
      <c r="EM301" s="126"/>
      <c r="EW301" s="62"/>
    </row>
    <row r="302" spans="1:153" s="59" customFormat="1" ht="15" customHeight="1" x14ac:dyDescent="0.25">
      <c r="A302" s="20"/>
      <c r="B302" s="1002" t="s">
        <v>7</v>
      </c>
      <c r="C302" s="1003"/>
      <c r="D302" s="1003"/>
      <c r="E302" s="1003"/>
      <c r="F302" s="956" t="s">
        <v>192</v>
      </c>
      <c r="G302" s="957"/>
      <c r="J302" s="23"/>
      <c r="K302" s="14"/>
      <c r="L302" s="23"/>
      <c r="M302" s="23"/>
      <c r="N302" s="23"/>
      <c r="O302" s="23"/>
      <c r="P302" s="23"/>
      <c r="Q302" s="23"/>
      <c r="R302" s="23"/>
      <c r="S302" s="23"/>
      <c r="T302" s="23"/>
      <c r="U302" s="23"/>
      <c r="V302" s="23"/>
      <c r="W302" s="23"/>
      <c r="X302" s="23"/>
      <c r="Y302" s="23"/>
      <c r="Z302" s="23"/>
      <c r="AA302" s="23"/>
      <c r="AB302" s="23"/>
      <c r="AC302" s="23"/>
      <c r="AD302" s="23"/>
      <c r="AE302" s="23"/>
      <c r="AF302" s="23"/>
      <c r="AG302" s="126"/>
      <c r="AH302" s="126"/>
      <c r="AI302" s="23"/>
      <c r="AJ302" s="23"/>
      <c r="AK302" s="23"/>
      <c r="AL302" s="23"/>
      <c r="AM302" s="23"/>
      <c r="AN302" s="23"/>
      <c r="AO302" s="23"/>
      <c r="AP302" s="23"/>
      <c r="AQ302" s="23"/>
      <c r="AR302" s="23"/>
      <c r="AS302" s="23"/>
      <c r="AT302" s="23"/>
      <c r="AU302" s="23"/>
      <c r="AV302" s="23"/>
      <c r="AW302" s="23"/>
      <c r="AX302" s="23"/>
      <c r="AY302" s="23"/>
      <c r="AZ302" s="23"/>
      <c r="BA302" s="126"/>
      <c r="BB302" s="126"/>
      <c r="BC302" s="23"/>
      <c r="BD302" s="23"/>
      <c r="BE302" s="23"/>
      <c r="BF302" s="23"/>
      <c r="BG302" s="23"/>
      <c r="BH302" s="23"/>
      <c r="BI302" s="23"/>
      <c r="BJ302" s="23"/>
      <c r="BK302" s="23"/>
      <c r="BL302" s="23"/>
      <c r="BM302" s="23"/>
      <c r="BN302" s="23"/>
      <c r="BO302" s="23"/>
      <c r="BP302" s="23"/>
      <c r="BQ302" s="23"/>
      <c r="BR302" s="23"/>
      <c r="BS302" s="126"/>
      <c r="BT302" s="126"/>
      <c r="BU302" s="23"/>
      <c r="BV302" s="23"/>
      <c r="BW302" s="23"/>
      <c r="BX302" s="23"/>
      <c r="BY302" s="23"/>
      <c r="BZ302" s="23"/>
      <c r="CA302" s="23"/>
      <c r="CB302" s="23"/>
      <c r="CC302" s="23"/>
      <c r="CD302" s="23"/>
      <c r="CE302" s="23"/>
      <c r="CF302" s="23"/>
      <c r="CG302" s="23"/>
      <c r="CH302" s="23"/>
      <c r="CI302" s="126"/>
      <c r="CJ302" s="126"/>
      <c r="CK302" s="23"/>
      <c r="CL302" s="23"/>
      <c r="CM302" s="23"/>
      <c r="CN302" s="23"/>
      <c r="CO302" s="23"/>
      <c r="CP302" s="23"/>
      <c r="CQ302" s="23"/>
      <c r="CR302" s="23"/>
      <c r="CS302" s="23"/>
      <c r="CT302" s="23"/>
      <c r="CU302" s="23"/>
      <c r="CV302" s="23"/>
      <c r="CW302" s="126"/>
      <c r="CX302" s="126"/>
      <c r="CY302" s="23"/>
      <c r="CZ302" s="23"/>
      <c r="DA302" s="23"/>
      <c r="DB302" s="23"/>
      <c r="DI302" s="126"/>
      <c r="DJ302" s="126"/>
      <c r="DS302" s="126"/>
      <c r="DT302" s="126"/>
      <c r="EA302" s="126"/>
      <c r="EB302" s="126"/>
      <c r="EG302" s="126"/>
      <c r="EH302" s="126"/>
      <c r="EJ302" s="126"/>
      <c r="EK302" s="126"/>
      <c r="EL302" s="126"/>
      <c r="EM302" s="126"/>
      <c r="EW302" s="63"/>
    </row>
    <row r="303" spans="1:153" s="59" customFormat="1" ht="30" customHeight="1" x14ac:dyDescent="0.25">
      <c r="A303" s="20"/>
      <c r="B303" s="1002"/>
      <c r="C303" s="1003"/>
      <c r="D303" s="1003"/>
      <c r="E303" s="1003"/>
      <c r="F303" s="172" t="s">
        <v>193</v>
      </c>
      <c r="G303" s="329" t="s">
        <v>194</v>
      </c>
      <c r="J303" s="23"/>
      <c r="K303" s="14"/>
      <c r="L303" s="23"/>
      <c r="M303" s="23"/>
      <c r="N303" s="23"/>
      <c r="O303" s="23"/>
      <c r="P303" s="23"/>
      <c r="Q303" s="23"/>
      <c r="R303" s="23"/>
      <c r="S303" s="23"/>
      <c r="T303" s="23"/>
      <c r="U303" s="23"/>
      <c r="V303" s="23"/>
      <c r="W303" s="23"/>
      <c r="X303" s="23"/>
      <c r="Y303" s="23"/>
      <c r="Z303" s="23"/>
      <c r="AA303" s="23"/>
      <c r="AB303" s="23"/>
      <c r="AC303" s="23"/>
      <c r="AD303" s="23"/>
      <c r="AE303" s="23"/>
      <c r="AF303" s="23"/>
      <c r="AG303" s="126"/>
      <c r="AH303" s="126"/>
      <c r="AI303" s="23"/>
      <c r="AJ303" s="23"/>
      <c r="AK303" s="23"/>
      <c r="AL303" s="23"/>
      <c r="AM303" s="23"/>
      <c r="AN303" s="23"/>
      <c r="AO303" s="23"/>
      <c r="AP303" s="23"/>
      <c r="AQ303" s="23"/>
      <c r="AR303" s="23"/>
      <c r="AS303" s="23"/>
      <c r="AT303" s="23"/>
      <c r="AU303" s="23"/>
      <c r="AV303" s="23"/>
      <c r="AW303" s="23"/>
      <c r="AX303" s="23"/>
      <c r="AY303" s="23"/>
      <c r="AZ303" s="23"/>
      <c r="BA303" s="126"/>
      <c r="BB303" s="126"/>
      <c r="BC303" s="23"/>
      <c r="BD303" s="23"/>
      <c r="BE303" s="23"/>
      <c r="BF303" s="23"/>
      <c r="BG303" s="23"/>
      <c r="BH303" s="23"/>
      <c r="BI303" s="23"/>
      <c r="BJ303" s="23"/>
      <c r="BK303" s="23"/>
      <c r="BL303" s="23"/>
      <c r="BM303" s="23"/>
      <c r="BN303" s="23"/>
      <c r="BO303" s="23"/>
      <c r="BP303" s="23"/>
      <c r="BQ303" s="23"/>
      <c r="BR303" s="23"/>
      <c r="BS303" s="126"/>
      <c r="BT303" s="126"/>
      <c r="BU303" s="23"/>
      <c r="BV303" s="23"/>
      <c r="BW303" s="23"/>
      <c r="BX303" s="23"/>
      <c r="BY303" s="23"/>
      <c r="BZ303" s="23"/>
      <c r="CA303" s="23"/>
      <c r="CB303" s="23"/>
      <c r="CC303" s="23"/>
      <c r="CD303" s="23"/>
      <c r="CE303" s="23"/>
      <c r="CF303" s="23"/>
      <c r="CG303" s="23"/>
      <c r="CH303" s="23"/>
      <c r="CI303" s="126"/>
      <c r="CJ303" s="126"/>
      <c r="CK303" s="23"/>
      <c r="CL303" s="23"/>
      <c r="CM303" s="23"/>
      <c r="CN303" s="23"/>
      <c r="CO303" s="23"/>
      <c r="CP303" s="23"/>
      <c r="CQ303" s="23"/>
      <c r="CR303" s="23"/>
      <c r="CS303" s="23"/>
      <c r="CT303" s="23"/>
      <c r="CU303" s="23"/>
      <c r="CV303" s="23"/>
      <c r="CW303" s="126"/>
      <c r="CX303" s="126"/>
      <c r="CY303" s="23"/>
      <c r="CZ303" s="23"/>
      <c r="DA303" s="23"/>
      <c r="DB303" s="23"/>
      <c r="DI303" s="126"/>
      <c r="DJ303" s="126"/>
      <c r="DS303" s="126"/>
      <c r="DT303" s="126"/>
      <c r="EA303" s="126"/>
      <c r="EB303" s="126"/>
      <c r="EG303" s="126"/>
      <c r="EH303" s="126"/>
      <c r="EJ303" s="126"/>
      <c r="EK303" s="126"/>
      <c r="EL303" s="126"/>
      <c r="EM303" s="126"/>
      <c r="EW303" s="63"/>
    </row>
    <row r="304" spans="1:153" s="59" customFormat="1" ht="15" customHeight="1" x14ac:dyDescent="0.25">
      <c r="A304" s="20"/>
      <c r="B304" s="183" t="s">
        <v>280</v>
      </c>
      <c r="C304" s="10"/>
      <c r="D304" s="10"/>
      <c r="E304" s="10"/>
      <c r="F304" s="800">
        <f>F305+F309+F313</f>
        <v>0</v>
      </c>
      <c r="G304" s="800">
        <f>G305+G309+G313</f>
        <v>0</v>
      </c>
      <c r="K304" s="14"/>
      <c r="N304" s="23"/>
      <c r="O304" s="23"/>
      <c r="P304" s="23"/>
      <c r="Q304" s="23"/>
      <c r="R304" s="23"/>
      <c r="S304" s="23"/>
      <c r="T304" s="23"/>
      <c r="U304" s="23"/>
      <c r="V304" s="23"/>
      <c r="W304" s="23"/>
      <c r="X304" s="23"/>
      <c r="Y304" s="23"/>
      <c r="Z304" s="23"/>
      <c r="AA304" s="23"/>
      <c r="AB304" s="23"/>
      <c r="AC304" s="23"/>
      <c r="AD304" s="23"/>
      <c r="AE304" s="23"/>
      <c r="AF304" s="23"/>
      <c r="AG304" s="126"/>
      <c r="AH304" s="126"/>
      <c r="AI304" s="23"/>
      <c r="AJ304" s="23"/>
      <c r="AK304" s="23"/>
      <c r="AL304" s="23"/>
      <c r="AM304" s="23"/>
      <c r="AN304" s="23"/>
      <c r="AO304" s="23"/>
      <c r="AP304" s="23"/>
      <c r="AQ304" s="23"/>
      <c r="AR304" s="23"/>
      <c r="AS304" s="23"/>
      <c r="AT304" s="23"/>
      <c r="AU304" s="23"/>
      <c r="AV304" s="23"/>
      <c r="AW304" s="23"/>
      <c r="AX304" s="23"/>
      <c r="AY304" s="23"/>
      <c r="AZ304" s="23"/>
      <c r="BA304" s="126"/>
      <c r="BB304" s="126"/>
      <c r="BC304" s="23"/>
      <c r="BD304" s="23"/>
      <c r="BE304" s="23"/>
      <c r="BF304" s="23"/>
      <c r="BG304" s="23"/>
      <c r="BH304" s="23"/>
      <c r="BI304" s="23"/>
      <c r="BJ304" s="23"/>
      <c r="BK304" s="23"/>
      <c r="BL304" s="23"/>
      <c r="BM304" s="23"/>
      <c r="BN304" s="23"/>
      <c r="BO304" s="23"/>
      <c r="BP304" s="23"/>
      <c r="BQ304" s="23"/>
      <c r="BR304" s="23"/>
      <c r="BS304" s="126"/>
      <c r="BT304" s="126"/>
      <c r="BU304" s="23"/>
      <c r="BV304" s="23"/>
      <c r="BW304" s="23"/>
      <c r="BX304" s="23"/>
      <c r="BY304" s="23"/>
      <c r="BZ304" s="23"/>
      <c r="CA304" s="23"/>
      <c r="CB304" s="23"/>
      <c r="CC304" s="23"/>
      <c r="CD304" s="23"/>
      <c r="CE304" s="23"/>
      <c r="CF304" s="23"/>
      <c r="CG304" s="23"/>
      <c r="CH304" s="23"/>
      <c r="CI304" s="126"/>
      <c r="CJ304" s="126"/>
      <c r="CK304" s="23"/>
      <c r="CL304" s="23"/>
      <c r="CM304" s="23"/>
      <c r="CN304" s="23"/>
      <c r="CO304" s="23"/>
      <c r="CP304" s="23"/>
      <c r="CQ304" s="23"/>
      <c r="CR304" s="23"/>
      <c r="CS304" s="23"/>
      <c r="CT304" s="23"/>
      <c r="CU304" s="23"/>
      <c r="CV304" s="23"/>
      <c r="CW304" s="126"/>
      <c r="CX304" s="126"/>
      <c r="CY304" s="23"/>
      <c r="CZ304" s="23"/>
      <c r="DA304" s="23"/>
      <c r="DB304" s="23"/>
      <c r="DI304" s="126"/>
      <c r="DJ304" s="126"/>
      <c r="DS304" s="126"/>
      <c r="DT304" s="126"/>
      <c r="EA304" s="126"/>
      <c r="EB304" s="126"/>
      <c r="EG304" s="126"/>
      <c r="EH304" s="126"/>
      <c r="EJ304" s="126"/>
      <c r="EK304" s="126"/>
      <c r="EL304" s="126"/>
      <c r="EM304" s="126"/>
      <c r="EW304" s="63"/>
    </row>
    <row r="305" spans="1:153" s="59" customFormat="1" ht="15" customHeight="1" x14ac:dyDescent="0.25">
      <c r="A305" s="124"/>
      <c r="B305" s="300" t="s">
        <v>234</v>
      </c>
      <c r="C305" s="163"/>
      <c r="D305" s="163"/>
      <c r="E305" s="164"/>
      <c r="F305" s="801">
        <f>MAX(F306:F308)</f>
        <v>0</v>
      </c>
      <c r="G305" s="802">
        <f>MAX(G306:G308)</f>
        <v>0</v>
      </c>
      <c r="K305" s="121"/>
      <c r="N305" s="126"/>
      <c r="O305" s="126"/>
      <c r="P305" s="126"/>
      <c r="Q305" s="126"/>
      <c r="R305" s="126"/>
      <c r="S305" s="126"/>
      <c r="T305" s="126"/>
      <c r="U305" s="126"/>
      <c r="V305" s="126"/>
      <c r="W305" s="126"/>
      <c r="X305" s="126"/>
      <c r="Y305" s="126"/>
      <c r="Z305" s="126"/>
      <c r="AA305" s="126"/>
      <c r="AB305" s="126"/>
      <c r="AC305" s="126"/>
      <c r="AD305" s="126"/>
      <c r="AE305" s="126"/>
      <c r="AF305" s="126"/>
      <c r="AG305" s="126"/>
      <c r="AH305" s="126"/>
      <c r="AI305" s="126"/>
      <c r="AJ305" s="126"/>
      <c r="AK305" s="126"/>
      <c r="AL305" s="126"/>
      <c r="AM305" s="126"/>
      <c r="AN305" s="126"/>
      <c r="AO305" s="126"/>
      <c r="AP305" s="126"/>
      <c r="AQ305" s="126"/>
      <c r="AR305" s="126"/>
      <c r="AS305" s="126"/>
      <c r="AT305" s="126"/>
      <c r="AU305" s="126"/>
      <c r="AV305" s="126"/>
      <c r="AW305" s="126"/>
      <c r="AX305" s="126"/>
      <c r="AY305" s="126"/>
      <c r="AZ305" s="126"/>
      <c r="BA305" s="126"/>
      <c r="BB305" s="126"/>
      <c r="BC305" s="126"/>
      <c r="BD305" s="126"/>
      <c r="BE305" s="126"/>
      <c r="BF305" s="126"/>
      <c r="BG305" s="126"/>
      <c r="BH305" s="126"/>
      <c r="BI305" s="126"/>
      <c r="BJ305" s="126"/>
      <c r="BK305" s="126"/>
      <c r="BL305" s="126"/>
      <c r="BM305" s="126"/>
      <c r="BN305" s="126"/>
      <c r="BO305" s="126"/>
      <c r="BP305" s="126"/>
      <c r="BQ305" s="126"/>
      <c r="BR305" s="126"/>
      <c r="BS305" s="126"/>
      <c r="BT305" s="126"/>
      <c r="BU305" s="126"/>
      <c r="BV305" s="126"/>
      <c r="BW305" s="126"/>
      <c r="BX305" s="126"/>
      <c r="BY305" s="126"/>
      <c r="BZ305" s="126"/>
      <c r="CA305" s="126"/>
      <c r="CB305" s="126"/>
      <c r="CC305" s="126"/>
      <c r="CD305" s="126"/>
      <c r="CE305" s="126"/>
      <c r="CF305" s="126"/>
      <c r="CG305" s="126"/>
      <c r="CH305" s="126"/>
      <c r="CI305" s="126"/>
      <c r="CJ305" s="126"/>
      <c r="CK305" s="126"/>
      <c r="CL305" s="126"/>
      <c r="CM305" s="126"/>
      <c r="CN305" s="126"/>
      <c r="CO305" s="126"/>
      <c r="CP305" s="126"/>
      <c r="CQ305" s="126"/>
      <c r="CR305" s="126"/>
      <c r="CS305" s="126"/>
      <c r="CT305" s="126"/>
      <c r="CU305" s="126"/>
      <c r="CV305" s="126"/>
      <c r="CW305" s="126"/>
      <c r="CX305" s="126"/>
      <c r="CY305" s="126"/>
      <c r="CZ305" s="126"/>
      <c r="DA305" s="126"/>
      <c r="DB305" s="126"/>
      <c r="DI305" s="126"/>
      <c r="DJ305" s="126"/>
      <c r="DS305" s="126"/>
      <c r="DT305" s="126"/>
      <c r="EA305" s="126"/>
      <c r="EB305" s="126"/>
      <c r="EG305" s="126"/>
      <c r="EH305" s="126"/>
      <c r="EJ305" s="126"/>
      <c r="EK305" s="126"/>
      <c r="EL305" s="126"/>
      <c r="EM305" s="126"/>
      <c r="EW305" s="63"/>
    </row>
    <row r="306" spans="1:153" s="59" customFormat="1" ht="15" customHeight="1" x14ac:dyDescent="0.25">
      <c r="A306" s="124"/>
      <c r="B306" s="159" t="s">
        <v>236</v>
      </c>
      <c r="C306" s="82"/>
      <c r="D306" s="82"/>
      <c r="E306" s="83"/>
      <c r="F306" s="301"/>
      <c r="G306" s="301"/>
      <c r="K306" s="121"/>
      <c r="N306" s="126"/>
      <c r="O306" s="126"/>
      <c r="P306" s="126"/>
      <c r="Q306" s="126"/>
      <c r="R306" s="126"/>
      <c r="S306" s="126"/>
      <c r="T306" s="126"/>
      <c r="U306" s="126"/>
      <c r="V306" s="126"/>
      <c r="W306" s="126"/>
      <c r="X306" s="126"/>
      <c r="Y306" s="126"/>
      <c r="Z306" s="126"/>
      <c r="AA306" s="126"/>
      <c r="AB306" s="126"/>
      <c r="AC306" s="126"/>
      <c r="AD306" s="126"/>
      <c r="AE306" s="126"/>
      <c r="AF306" s="126"/>
      <c r="AG306" s="126"/>
      <c r="AH306" s="126"/>
      <c r="AI306" s="126"/>
      <c r="AJ306" s="126"/>
      <c r="AK306" s="126"/>
      <c r="AL306" s="126"/>
      <c r="AM306" s="126"/>
      <c r="AN306" s="126"/>
      <c r="AO306" s="126"/>
      <c r="AP306" s="126"/>
      <c r="AQ306" s="126"/>
      <c r="AR306" s="126"/>
      <c r="AS306" s="126"/>
      <c r="AT306" s="126"/>
      <c r="AU306" s="126"/>
      <c r="AV306" s="126"/>
      <c r="AW306" s="126"/>
      <c r="AX306" s="126"/>
      <c r="AY306" s="126"/>
      <c r="AZ306" s="126"/>
      <c r="BA306" s="126"/>
      <c r="BB306" s="126"/>
      <c r="BC306" s="126"/>
      <c r="BD306" s="126"/>
      <c r="BE306" s="126"/>
      <c r="BF306" s="126"/>
      <c r="BG306" s="126"/>
      <c r="BH306" s="126"/>
      <c r="BI306" s="126"/>
      <c r="BJ306" s="126"/>
      <c r="BK306" s="126"/>
      <c r="BL306" s="126"/>
      <c r="BM306" s="126"/>
      <c r="BN306" s="126"/>
      <c r="BO306" s="126"/>
      <c r="BP306" s="126"/>
      <c r="BQ306" s="126"/>
      <c r="BR306" s="126"/>
      <c r="BS306" s="126"/>
      <c r="BT306" s="126"/>
      <c r="BU306" s="126"/>
      <c r="BV306" s="126"/>
      <c r="BW306" s="126"/>
      <c r="BX306" s="126"/>
      <c r="BY306" s="126"/>
      <c r="BZ306" s="126"/>
      <c r="CA306" s="126"/>
      <c r="CB306" s="126"/>
      <c r="CC306" s="126"/>
      <c r="CD306" s="126"/>
      <c r="CE306" s="126"/>
      <c r="CF306" s="126"/>
      <c r="CG306" s="126"/>
      <c r="CH306" s="126"/>
      <c r="CI306" s="126"/>
      <c r="CJ306" s="126"/>
      <c r="CK306" s="126"/>
      <c r="CL306" s="126"/>
      <c r="CM306" s="126"/>
      <c r="CN306" s="126"/>
      <c r="CO306" s="126"/>
      <c r="CP306" s="126"/>
      <c r="CQ306" s="126"/>
      <c r="CR306" s="126"/>
      <c r="CS306" s="126"/>
      <c r="CT306" s="126"/>
      <c r="CU306" s="126"/>
      <c r="CV306" s="126"/>
      <c r="CW306" s="126"/>
      <c r="CX306" s="126"/>
      <c r="CY306" s="126"/>
      <c r="CZ306" s="126"/>
      <c r="DA306" s="126"/>
      <c r="DB306" s="126"/>
      <c r="DI306" s="126"/>
      <c r="DJ306" s="126"/>
      <c r="DS306" s="126"/>
      <c r="DT306" s="126"/>
      <c r="EA306" s="126"/>
      <c r="EB306" s="126"/>
      <c r="EG306" s="126"/>
      <c r="EH306" s="126"/>
      <c r="EJ306" s="126"/>
      <c r="EK306" s="126"/>
      <c r="EL306" s="126"/>
      <c r="EM306" s="126"/>
      <c r="EW306" s="63"/>
    </row>
    <row r="307" spans="1:153" s="59" customFormat="1" ht="15" customHeight="1" x14ac:dyDescent="0.25">
      <c r="A307" s="124"/>
      <c r="B307" s="159" t="s">
        <v>237</v>
      </c>
      <c r="C307" s="82"/>
      <c r="D307" s="82"/>
      <c r="E307" s="83"/>
      <c r="F307" s="301"/>
      <c r="G307" s="301"/>
      <c r="K307" s="121"/>
      <c r="N307" s="126"/>
      <c r="O307" s="126"/>
      <c r="P307" s="126"/>
      <c r="Q307" s="126"/>
      <c r="R307" s="126"/>
      <c r="S307" s="126"/>
      <c r="T307" s="126"/>
      <c r="U307" s="126"/>
      <c r="V307" s="126"/>
      <c r="W307" s="126"/>
      <c r="X307" s="126"/>
      <c r="Y307" s="126"/>
      <c r="Z307" s="126"/>
      <c r="AA307" s="126"/>
      <c r="AB307" s="126"/>
      <c r="AC307" s="126"/>
      <c r="AD307" s="126"/>
      <c r="AE307" s="126"/>
      <c r="AF307" s="126"/>
      <c r="AG307" s="126"/>
      <c r="AH307" s="126"/>
      <c r="AI307" s="126"/>
      <c r="AJ307" s="126"/>
      <c r="AK307" s="126"/>
      <c r="AL307" s="126"/>
      <c r="AM307" s="126"/>
      <c r="AN307" s="126"/>
      <c r="AO307" s="126"/>
      <c r="AP307" s="126"/>
      <c r="AQ307" s="126"/>
      <c r="AR307" s="126"/>
      <c r="AS307" s="126"/>
      <c r="AT307" s="126"/>
      <c r="AU307" s="126"/>
      <c r="AV307" s="126"/>
      <c r="AW307" s="126"/>
      <c r="AX307" s="126"/>
      <c r="AY307" s="126"/>
      <c r="AZ307" s="126"/>
      <c r="BA307" s="126"/>
      <c r="BB307" s="126"/>
      <c r="BC307" s="126"/>
      <c r="BD307" s="126"/>
      <c r="BE307" s="126"/>
      <c r="BF307" s="126"/>
      <c r="BG307" s="126"/>
      <c r="BH307" s="126"/>
      <c r="BI307" s="126"/>
      <c r="BJ307" s="126"/>
      <c r="BK307" s="126"/>
      <c r="BL307" s="126"/>
      <c r="BM307" s="126"/>
      <c r="BN307" s="126"/>
      <c r="BO307" s="126"/>
      <c r="BP307" s="126"/>
      <c r="BQ307" s="126"/>
      <c r="BR307" s="126"/>
      <c r="BS307" s="126"/>
      <c r="BT307" s="126"/>
      <c r="BU307" s="126"/>
      <c r="BV307" s="126"/>
      <c r="BW307" s="126"/>
      <c r="BX307" s="126"/>
      <c r="BY307" s="126"/>
      <c r="BZ307" s="126"/>
      <c r="CA307" s="126"/>
      <c r="CB307" s="126"/>
      <c r="CC307" s="126"/>
      <c r="CD307" s="126"/>
      <c r="CE307" s="126"/>
      <c r="CF307" s="126"/>
      <c r="CG307" s="126"/>
      <c r="CH307" s="126"/>
      <c r="CI307" s="126"/>
      <c r="CJ307" s="126"/>
      <c r="CK307" s="126"/>
      <c r="CL307" s="126"/>
      <c r="CM307" s="126"/>
      <c r="CN307" s="126"/>
      <c r="CO307" s="126"/>
      <c r="CP307" s="126"/>
      <c r="CQ307" s="126"/>
      <c r="CR307" s="126"/>
      <c r="CS307" s="126"/>
      <c r="CT307" s="126"/>
      <c r="CU307" s="126"/>
      <c r="CV307" s="126"/>
      <c r="CW307" s="126"/>
      <c r="CX307" s="126"/>
      <c r="CY307" s="126"/>
      <c r="CZ307" s="126"/>
      <c r="DA307" s="126"/>
      <c r="DB307" s="126"/>
      <c r="DI307" s="126"/>
      <c r="DJ307" s="126"/>
      <c r="DS307" s="126"/>
      <c r="DT307" s="126"/>
      <c r="EA307" s="126"/>
      <c r="EB307" s="126"/>
      <c r="EG307" s="126"/>
      <c r="EH307" s="126"/>
      <c r="EJ307" s="126"/>
      <c r="EK307" s="126"/>
      <c r="EL307" s="126"/>
      <c r="EM307" s="126"/>
      <c r="EW307" s="63"/>
    </row>
    <row r="308" spans="1:153" s="59" customFormat="1" ht="15" customHeight="1" x14ac:dyDescent="0.25">
      <c r="A308" s="124"/>
      <c r="B308" s="159" t="s">
        <v>238</v>
      </c>
      <c r="C308" s="82"/>
      <c r="D308" s="82"/>
      <c r="E308" s="83"/>
      <c r="F308" s="301"/>
      <c r="G308" s="301"/>
      <c r="K308" s="121"/>
      <c r="N308" s="126"/>
      <c r="O308" s="126"/>
      <c r="P308" s="126"/>
      <c r="Q308" s="126"/>
      <c r="R308" s="126"/>
      <c r="S308" s="126"/>
      <c r="T308" s="126"/>
      <c r="U308" s="126"/>
      <c r="V308" s="126"/>
      <c r="W308" s="126"/>
      <c r="X308" s="126"/>
      <c r="Y308" s="126"/>
      <c r="Z308" s="126"/>
      <c r="AA308" s="126"/>
      <c r="AB308" s="126"/>
      <c r="AC308" s="126"/>
      <c r="AD308" s="126"/>
      <c r="AE308" s="126"/>
      <c r="AF308" s="126"/>
      <c r="AG308" s="126"/>
      <c r="AH308" s="126"/>
      <c r="AI308" s="126"/>
      <c r="AJ308" s="126"/>
      <c r="AK308" s="126"/>
      <c r="AL308" s="126"/>
      <c r="AM308" s="126"/>
      <c r="AN308" s="126"/>
      <c r="AO308" s="126"/>
      <c r="AP308" s="126"/>
      <c r="AQ308" s="126"/>
      <c r="AR308" s="126"/>
      <c r="AS308" s="126"/>
      <c r="AT308" s="126"/>
      <c r="AU308" s="126"/>
      <c r="AV308" s="126"/>
      <c r="AW308" s="126"/>
      <c r="AX308" s="126"/>
      <c r="AY308" s="126"/>
      <c r="AZ308" s="126"/>
      <c r="BA308" s="126"/>
      <c r="BB308" s="126"/>
      <c r="BC308" s="126"/>
      <c r="BD308" s="126"/>
      <c r="BE308" s="126"/>
      <c r="BF308" s="126"/>
      <c r="BG308" s="126"/>
      <c r="BH308" s="126"/>
      <c r="BI308" s="126"/>
      <c r="BJ308" s="126"/>
      <c r="BK308" s="126"/>
      <c r="BL308" s="126"/>
      <c r="BM308" s="126"/>
      <c r="BN308" s="126"/>
      <c r="BO308" s="126"/>
      <c r="BP308" s="126"/>
      <c r="BQ308" s="126"/>
      <c r="BR308" s="126"/>
      <c r="BS308" s="126"/>
      <c r="BT308" s="126"/>
      <c r="BU308" s="126"/>
      <c r="BV308" s="126"/>
      <c r="BW308" s="126"/>
      <c r="BX308" s="126"/>
      <c r="BY308" s="126"/>
      <c r="BZ308" s="126"/>
      <c r="CA308" s="126"/>
      <c r="CB308" s="126"/>
      <c r="CC308" s="126"/>
      <c r="CD308" s="126"/>
      <c r="CE308" s="126"/>
      <c r="CF308" s="126"/>
      <c r="CG308" s="126"/>
      <c r="CH308" s="126"/>
      <c r="CI308" s="126"/>
      <c r="CJ308" s="126"/>
      <c r="CK308" s="126"/>
      <c r="CL308" s="126"/>
      <c r="CM308" s="126"/>
      <c r="CN308" s="126"/>
      <c r="CO308" s="126"/>
      <c r="CP308" s="126"/>
      <c r="CQ308" s="126"/>
      <c r="CR308" s="126"/>
      <c r="CS308" s="126"/>
      <c r="CT308" s="126"/>
      <c r="CU308" s="126"/>
      <c r="CV308" s="126"/>
      <c r="CW308" s="126"/>
      <c r="CX308" s="126"/>
      <c r="CY308" s="126"/>
      <c r="CZ308" s="126"/>
      <c r="DA308" s="126"/>
      <c r="DB308" s="126"/>
      <c r="DI308" s="126"/>
      <c r="DJ308" s="126"/>
      <c r="DS308" s="126"/>
      <c r="DT308" s="126"/>
      <c r="EA308" s="126"/>
      <c r="EB308" s="126"/>
      <c r="EG308" s="126"/>
      <c r="EH308" s="126"/>
      <c r="EJ308" s="126"/>
      <c r="EK308" s="126"/>
      <c r="EL308" s="126"/>
      <c r="EM308" s="126"/>
      <c r="EW308" s="63"/>
    </row>
    <row r="309" spans="1:153" s="59" customFormat="1" ht="15" customHeight="1" x14ac:dyDescent="0.25">
      <c r="A309" s="124"/>
      <c r="B309" s="300" t="s">
        <v>124</v>
      </c>
      <c r="C309" s="163"/>
      <c r="D309" s="163"/>
      <c r="E309" s="164"/>
      <c r="F309" s="801">
        <f>MAX(F310:F312)</f>
        <v>0</v>
      </c>
      <c r="G309" s="802">
        <f>MAX(G310:G312)</f>
        <v>0</v>
      </c>
      <c r="K309" s="121"/>
      <c r="N309" s="126"/>
      <c r="O309" s="126"/>
      <c r="P309" s="126"/>
      <c r="Q309" s="126"/>
      <c r="R309" s="126"/>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6"/>
      <c r="AP309" s="126"/>
      <c r="AQ309" s="126"/>
      <c r="AR309" s="126"/>
      <c r="AS309" s="126"/>
      <c r="AT309" s="126"/>
      <c r="AU309" s="126"/>
      <c r="AV309" s="126"/>
      <c r="AW309" s="126"/>
      <c r="AX309" s="126"/>
      <c r="AY309" s="126"/>
      <c r="AZ309" s="126"/>
      <c r="BA309" s="126"/>
      <c r="BB309" s="126"/>
      <c r="BC309" s="126"/>
      <c r="BD309" s="126"/>
      <c r="BE309" s="126"/>
      <c r="BF309" s="126"/>
      <c r="BG309" s="126"/>
      <c r="BH309" s="126"/>
      <c r="BI309" s="126"/>
      <c r="BJ309" s="126"/>
      <c r="BK309" s="126"/>
      <c r="BL309" s="126"/>
      <c r="BM309" s="126"/>
      <c r="BN309" s="126"/>
      <c r="BO309" s="126"/>
      <c r="BP309" s="126"/>
      <c r="BQ309" s="126"/>
      <c r="BR309" s="126"/>
      <c r="BS309" s="126"/>
      <c r="BT309" s="126"/>
      <c r="BU309" s="126"/>
      <c r="BV309" s="126"/>
      <c r="BW309" s="126"/>
      <c r="BX309" s="126"/>
      <c r="BY309" s="126"/>
      <c r="BZ309" s="126"/>
      <c r="CA309" s="126"/>
      <c r="CB309" s="126"/>
      <c r="CC309" s="126"/>
      <c r="CD309" s="126"/>
      <c r="CE309" s="126"/>
      <c r="CF309" s="126"/>
      <c r="CG309" s="126"/>
      <c r="CH309" s="126"/>
      <c r="CI309" s="126"/>
      <c r="CJ309" s="126"/>
      <c r="CK309" s="126"/>
      <c r="CL309" s="126"/>
      <c r="CM309" s="126"/>
      <c r="CN309" s="126"/>
      <c r="CO309" s="126"/>
      <c r="CP309" s="126"/>
      <c r="CQ309" s="126"/>
      <c r="CR309" s="126"/>
      <c r="CS309" s="126"/>
      <c r="CT309" s="126"/>
      <c r="CU309" s="126"/>
      <c r="CV309" s="126"/>
      <c r="CW309" s="126"/>
      <c r="CX309" s="126"/>
      <c r="CY309" s="126"/>
      <c r="CZ309" s="126"/>
      <c r="DA309" s="126"/>
      <c r="DB309" s="126"/>
      <c r="DI309" s="126"/>
      <c r="DJ309" s="126"/>
      <c r="DS309" s="126"/>
      <c r="DT309" s="126"/>
      <c r="EA309" s="126"/>
      <c r="EB309" s="126"/>
      <c r="EG309" s="126"/>
      <c r="EH309" s="126"/>
      <c r="EJ309" s="126"/>
      <c r="EK309" s="126"/>
      <c r="EL309" s="126"/>
      <c r="EM309" s="126"/>
      <c r="EW309" s="63"/>
    </row>
    <row r="310" spans="1:153" s="59" customFormat="1" ht="15" customHeight="1" x14ac:dyDescent="0.25">
      <c r="A310" s="124"/>
      <c r="B310" s="159" t="s">
        <v>236</v>
      </c>
      <c r="C310" s="82"/>
      <c r="D310" s="82"/>
      <c r="E310" s="83"/>
      <c r="F310" s="301"/>
      <c r="G310" s="301"/>
      <c r="K310" s="121"/>
      <c r="N310" s="126"/>
      <c r="O310" s="126"/>
      <c r="P310" s="126"/>
      <c r="Q310" s="126"/>
      <c r="R310" s="126"/>
      <c r="S310" s="126"/>
      <c r="T310" s="126"/>
      <c r="U310" s="126"/>
      <c r="V310" s="126"/>
      <c r="W310" s="126"/>
      <c r="X310" s="126"/>
      <c r="Y310" s="126"/>
      <c r="Z310" s="126"/>
      <c r="AA310" s="126"/>
      <c r="AB310" s="126"/>
      <c r="AC310" s="126"/>
      <c r="AD310" s="126"/>
      <c r="AE310" s="126"/>
      <c r="AF310" s="126"/>
      <c r="AG310" s="126"/>
      <c r="AH310" s="126"/>
      <c r="AI310" s="126"/>
      <c r="AJ310" s="126"/>
      <c r="AK310" s="126"/>
      <c r="AL310" s="126"/>
      <c r="AM310" s="126"/>
      <c r="AN310" s="126"/>
      <c r="AO310" s="126"/>
      <c r="AP310" s="126"/>
      <c r="AQ310" s="126"/>
      <c r="AR310" s="126"/>
      <c r="AS310" s="126"/>
      <c r="AT310" s="126"/>
      <c r="AU310" s="126"/>
      <c r="AV310" s="126"/>
      <c r="AW310" s="126"/>
      <c r="AX310" s="126"/>
      <c r="AY310" s="126"/>
      <c r="AZ310" s="126"/>
      <c r="BA310" s="126"/>
      <c r="BB310" s="126"/>
      <c r="BC310" s="126"/>
      <c r="BD310" s="126"/>
      <c r="BE310" s="126"/>
      <c r="BF310" s="126"/>
      <c r="BG310" s="126"/>
      <c r="BH310" s="126"/>
      <c r="BI310" s="126"/>
      <c r="BJ310" s="126"/>
      <c r="BK310" s="126"/>
      <c r="BL310" s="126"/>
      <c r="BM310" s="126"/>
      <c r="BN310" s="126"/>
      <c r="BO310" s="126"/>
      <c r="BP310" s="126"/>
      <c r="BQ310" s="126"/>
      <c r="BR310" s="126"/>
      <c r="BS310" s="126"/>
      <c r="BT310" s="126"/>
      <c r="BU310" s="126"/>
      <c r="BV310" s="126"/>
      <c r="BW310" s="126"/>
      <c r="BX310" s="126"/>
      <c r="BY310" s="126"/>
      <c r="BZ310" s="126"/>
      <c r="CA310" s="126"/>
      <c r="CB310" s="126"/>
      <c r="CC310" s="126"/>
      <c r="CD310" s="126"/>
      <c r="CE310" s="126"/>
      <c r="CF310" s="126"/>
      <c r="CG310" s="126"/>
      <c r="CH310" s="126"/>
      <c r="CI310" s="126"/>
      <c r="CJ310" s="126"/>
      <c r="CK310" s="126"/>
      <c r="CL310" s="126"/>
      <c r="CM310" s="126"/>
      <c r="CN310" s="126"/>
      <c r="CO310" s="126"/>
      <c r="CP310" s="126"/>
      <c r="CQ310" s="126"/>
      <c r="CR310" s="126"/>
      <c r="CS310" s="126"/>
      <c r="CT310" s="126"/>
      <c r="CU310" s="126"/>
      <c r="CV310" s="126"/>
      <c r="CW310" s="126"/>
      <c r="CX310" s="126"/>
      <c r="CY310" s="126"/>
      <c r="CZ310" s="126"/>
      <c r="DA310" s="126"/>
      <c r="DB310" s="126"/>
      <c r="DI310" s="126"/>
      <c r="DJ310" s="126"/>
      <c r="DS310" s="126"/>
      <c r="DT310" s="126"/>
      <c r="EA310" s="126"/>
      <c r="EB310" s="126"/>
      <c r="EG310" s="126"/>
      <c r="EH310" s="126"/>
      <c r="EJ310" s="126"/>
      <c r="EK310" s="126"/>
      <c r="EL310" s="126"/>
      <c r="EM310" s="126"/>
      <c r="EW310" s="63"/>
    </row>
    <row r="311" spans="1:153" s="59" customFormat="1" ht="15" customHeight="1" x14ac:dyDescent="0.25">
      <c r="A311" s="124"/>
      <c r="B311" s="159" t="s">
        <v>237</v>
      </c>
      <c r="C311" s="82"/>
      <c r="D311" s="82"/>
      <c r="E311" s="83"/>
      <c r="F311" s="301"/>
      <c r="G311" s="301"/>
      <c r="K311" s="121"/>
      <c r="N311" s="126"/>
      <c r="O311" s="126"/>
      <c r="P311" s="126"/>
      <c r="Q311" s="126"/>
      <c r="R311" s="126"/>
      <c r="S311" s="126"/>
      <c r="T311" s="126"/>
      <c r="U311" s="126"/>
      <c r="V311" s="126"/>
      <c r="W311" s="126"/>
      <c r="X311" s="126"/>
      <c r="Y311" s="126"/>
      <c r="Z311" s="126"/>
      <c r="AA311" s="126"/>
      <c r="AB311" s="126"/>
      <c r="AC311" s="126"/>
      <c r="AD311" s="126"/>
      <c r="AE311" s="126"/>
      <c r="AF311" s="126"/>
      <c r="AG311" s="126"/>
      <c r="AH311" s="126"/>
      <c r="AI311" s="126"/>
      <c r="AJ311" s="126"/>
      <c r="AK311" s="126"/>
      <c r="AL311" s="126"/>
      <c r="AM311" s="126"/>
      <c r="AN311" s="126"/>
      <c r="AO311" s="126"/>
      <c r="AP311" s="126"/>
      <c r="AQ311" s="126"/>
      <c r="AR311" s="126"/>
      <c r="AS311" s="126"/>
      <c r="AT311" s="126"/>
      <c r="AU311" s="126"/>
      <c r="AV311" s="126"/>
      <c r="AW311" s="126"/>
      <c r="AX311" s="126"/>
      <c r="AY311" s="126"/>
      <c r="AZ311" s="126"/>
      <c r="BA311" s="126"/>
      <c r="BB311" s="126"/>
      <c r="BC311" s="126"/>
      <c r="BD311" s="126"/>
      <c r="BE311" s="126"/>
      <c r="BF311" s="126"/>
      <c r="BG311" s="126"/>
      <c r="BH311" s="126"/>
      <c r="BI311" s="126"/>
      <c r="BJ311" s="126"/>
      <c r="BK311" s="126"/>
      <c r="BL311" s="126"/>
      <c r="BM311" s="126"/>
      <c r="BN311" s="126"/>
      <c r="BO311" s="126"/>
      <c r="BP311" s="126"/>
      <c r="BQ311" s="126"/>
      <c r="BR311" s="126"/>
      <c r="BS311" s="126"/>
      <c r="BT311" s="126"/>
      <c r="BU311" s="126"/>
      <c r="BV311" s="126"/>
      <c r="BW311" s="126"/>
      <c r="BX311" s="126"/>
      <c r="BY311" s="126"/>
      <c r="BZ311" s="126"/>
      <c r="CA311" s="126"/>
      <c r="CB311" s="126"/>
      <c r="CC311" s="126"/>
      <c r="CD311" s="126"/>
      <c r="CE311" s="126"/>
      <c r="CF311" s="126"/>
      <c r="CG311" s="126"/>
      <c r="CH311" s="126"/>
      <c r="CI311" s="126"/>
      <c r="CJ311" s="126"/>
      <c r="CK311" s="126"/>
      <c r="CL311" s="126"/>
      <c r="CM311" s="126"/>
      <c r="CN311" s="126"/>
      <c r="CO311" s="126"/>
      <c r="CP311" s="126"/>
      <c r="CQ311" s="126"/>
      <c r="CR311" s="126"/>
      <c r="CS311" s="126"/>
      <c r="CT311" s="126"/>
      <c r="CU311" s="126"/>
      <c r="CV311" s="126"/>
      <c r="CW311" s="126"/>
      <c r="CX311" s="126"/>
      <c r="CY311" s="126"/>
      <c r="CZ311" s="126"/>
      <c r="DA311" s="126"/>
      <c r="DB311" s="126"/>
      <c r="DI311" s="126"/>
      <c r="DJ311" s="126"/>
      <c r="DS311" s="126"/>
      <c r="DT311" s="126"/>
      <c r="EA311" s="126"/>
      <c r="EB311" s="126"/>
      <c r="EG311" s="126"/>
      <c r="EH311" s="126"/>
      <c r="EJ311" s="126"/>
      <c r="EK311" s="126"/>
      <c r="EL311" s="126"/>
      <c r="EM311" s="126"/>
      <c r="EW311" s="63"/>
    </row>
    <row r="312" spans="1:153" s="59" customFormat="1" ht="15" customHeight="1" x14ac:dyDescent="0.25">
      <c r="A312" s="124"/>
      <c r="B312" s="159" t="s">
        <v>238</v>
      </c>
      <c r="C312" s="82"/>
      <c r="D312" s="82"/>
      <c r="E312" s="83"/>
      <c r="F312" s="301"/>
      <c r="G312" s="301"/>
      <c r="K312" s="121"/>
      <c r="N312" s="126"/>
      <c r="O312" s="126"/>
      <c r="P312" s="126"/>
      <c r="Q312" s="126"/>
      <c r="R312" s="126"/>
      <c r="S312" s="126"/>
      <c r="T312" s="126"/>
      <c r="U312" s="126"/>
      <c r="V312" s="126"/>
      <c r="W312" s="126"/>
      <c r="X312" s="126"/>
      <c r="Y312" s="126"/>
      <c r="Z312" s="126"/>
      <c r="AA312" s="126"/>
      <c r="AB312" s="126"/>
      <c r="AC312" s="126"/>
      <c r="AD312" s="126"/>
      <c r="AE312" s="126"/>
      <c r="AF312" s="126"/>
      <c r="AG312" s="126"/>
      <c r="AH312" s="126"/>
      <c r="AI312" s="126"/>
      <c r="AJ312" s="126"/>
      <c r="AK312" s="126"/>
      <c r="AL312" s="126"/>
      <c r="AM312" s="126"/>
      <c r="AN312" s="126"/>
      <c r="AO312" s="126"/>
      <c r="AP312" s="126"/>
      <c r="AQ312" s="126"/>
      <c r="AR312" s="126"/>
      <c r="AS312" s="126"/>
      <c r="AT312" s="126"/>
      <c r="AU312" s="126"/>
      <c r="AV312" s="126"/>
      <c r="AW312" s="126"/>
      <c r="AX312" s="126"/>
      <c r="AY312" s="126"/>
      <c r="AZ312" s="126"/>
      <c r="BA312" s="126"/>
      <c r="BB312" s="126"/>
      <c r="BC312" s="126"/>
      <c r="BD312" s="126"/>
      <c r="BE312" s="126"/>
      <c r="BF312" s="126"/>
      <c r="BG312" s="126"/>
      <c r="BH312" s="126"/>
      <c r="BI312" s="126"/>
      <c r="BJ312" s="126"/>
      <c r="BK312" s="126"/>
      <c r="BL312" s="126"/>
      <c r="BM312" s="126"/>
      <c r="BN312" s="126"/>
      <c r="BO312" s="126"/>
      <c r="BP312" s="126"/>
      <c r="BQ312" s="126"/>
      <c r="BR312" s="126"/>
      <c r="BS312" s="126"/>
      <c r="BT312" s="126"/>
      <c r="BU312" s="126"/>
      <c r="BV312" s="126"/>
      <c r="BW312" s="126"/>
      <c r="BX312" s="126"/>
      <c r="BY312" s="126"/>
      <c r="BZ312" s="126"/>
      <c r="CA312" s="126"/>
      <c r="CB312" s="126"/>
      <c r="CC312" s="126"/>
      <c r="CD312" s="126"/>
      <c r="CE312" s="126"/>
      <c r="CF312" s="126"/>
      <c r="CG312" s="126"/>
      <c r="CH312" s="126"/>
      <c r="CI312" s="126"/>
      <c r="CJ312" s="126"/>
      <c r="CK312" s="126"/>
      <c r="CL312" s="126"/>
      <c r="CM312" s="126"/>
      <c r="CN312" s="126"/>
      <c r="CO312" s="126"/>
      <c r="CP312" s="126"/>
      <c r="CQ312" s="126"/>
      <c r="CR312" s="126"/>
      <c r="CS312" s="126"/>
      <c r="CT312" s="126"/>
      <c r="CU312" s="126"/>
      <c r="CV312" s="126"/>
      <c r="CW312" s="126"/>
      <c r="CX312" s="126"/>
      <c r="CY312" s="126"/>
      <c r="CZ312" s="126"/>
      <c r="DA312" s="126"/>
      <c r="DB312" s="126"/>
      <c r="DI312" s="126"/>
      <c r="DJ312" s="126"/>
      <c r="DS312" s="126"/>
      <c r="DT312" s="126"/>
      <c r="EA312" s="126"/>
      <c r="EB312" s="126"/>
      <c r="EG312" s="126"/>
      <c r="EH312" s="126"/>
      <c r="EJ312" s="126"/>
      <c r="EK312" s="126"/>
      <c r="EL312" s="126"/>
      <c r="EM312" s="126"/>
      <c r="EW312" s="63"/>
    </row>
    <row r="313" spans="1:153" s="59" customFormat="1" ht="15" customHeight="1" x14ac:dyDescent="0.25">
      <c r="A313" s="124"/>
      <c r="B313" s="300" t="s">
        <v>635</v>
      </c>
      <c r="C313" s="163"/>
      <c r="D313" s="163"/>
      <c r="E313" s="164"/>
      <c r="F313" s="801">
        <f>MAX(F314:F316)</f>
        <v>0</v>
      </c>
      <c r="G313" s="802">
        <f>MAX(G314:G316)</f>
        <v>0</v>
      </c>
      <c r="K313" s="121"/>
      <c r="N313" s="126"/>
      <c r="O313" s="126"/>
      <c r="P313" s="126"/>
      <c r="Q313" s="126"/>
      <c r="R313" s="126"/>
      <c r="S313" s="126"/>
      <c r="T313" s="126"/>
      <c r="U313" s="126"/>
      <c r="V313" s="126"/>
      <c r="W313" s="126"/>
      <c r="X313" s="126"/>
      <c r="Y313" s="126"/>
      <c r="Z313" s="126"/>
      <c r="AA313" s="126"/>
      <c r="AB313" s="126"/>
      <c r="AC313" s="126"/>
      <c r="AD313" s="126"/>
      <c r="AE313" s="126"/>
      <c r="AF313" s="126"/>
      <c r="AG313" s="126"/>
      <c r="AH313" s="126"/>
      <c r="AI313" s="126"/>
      <c r="AJ313" s="126"/>
      <c r="AK313" s="126"/>
      <c r="AL313" s="126"/>
      <c r="AM313" s="126"/>
      <c r="AN313" s="126"/>
      <c r="AO313" s="126"/>
      <c r="AP313" s="126"/>
      <c r="AQ313" s="126"/>
      <c r="AR313" s="126"/>
      <c r="AS313" s="126"/>
      <c r="AT313" s="126"/>
      <c r="AU313" s="126"/>
      <c r="AV313" s="126"/>
      <c r="AW313" s="126"/>
      <c r="AX313" s="126"/>
      <c r="AY313" s="126"/>
      <c r="AZ313" s="126"/>
      <c r="BA313" s="126"/>
      <c r="BB313" s="126"/>
      <c r="BC313" s="126"/>
      <c r="BD313" s="126"/>
      <c r="BE313" s="126"/>
      <c r="BF313" s="126"/>
      <c r="BG313" s="126"/>
      <c r="BH313" s="126"/>
      <c r="BI313" s="126"/>
      <c r="BJ313" s="126"/>
      <c r="BK313" s="126"/>
      <c r="BL313" s="126"/>
      <c r="BM313" s="126"/>
      <c r="BN313" s="126"/>
      <c r="BO313" s="126"/>
      <c r="BP313" s="126"/>
      <c r="BQ313" s="126"/>
      <c r="BR313" s="126"/>
      <c r="BS313" s="126"/>
      <c r="BT313" s="126"/>
      <c r="BU313" s="126"/>
      <c r="BV313" s="126"/>
      <c r="BW313" s="126"/>
      <c r="BX313" s="126"/>
      <c r="BY313" s="126"/>
      <c r="BZ313" s="126"/>
      <c r="CA313" s="126"/>
      <c r="CB313" s="126"/>
      <c r="CC313" s="126"/>
      <c r="CD313" s="126"/>
      <c r="CE313" s="126"/>
      <c r="CF313" s="126"/>
      <c r="CG313" s="126"/>
      <c r="CH313" s="126"/>
      <c r="CI313" s="126"/>
      <c r="CJ313" s="126"/>
      <c r="CK313" s="126"/>
      <c r="CL313" s="126"/>
      <c r="CM313" s="126"/>
      <c r="CN313" s="126"/>
      <c r="CO313" s="126"/>
      <c r="CP313" s="126"/>
      <c r="CQ313" s="126"/>
      <c r="CR313" s="126"/>
      <c r="CS313" s="126"/>
      <c r="CT313" s="126"/>
      <c r="CU313" s="126"/>
      <c r="CV313" s="126"/>
      <c r="CW313" s="126"/>
      <c r="CX313" s="126"/>
      <c r="CY313" s="126"/>
      <c r="CZ313" s="126"/>
      <c r="DA313" s="126"/>
      <c r="DB313" s="126"/>
      <c r="DI313" s="126"/>
      <c r="DJ313" s="126"/>
      <c r="DS313" s="126"/>
      <c r="DT313" s="126"/>
      <c r="EA313" s="126"/>
      <c r="EB313" s="126"/>
      <c r="EG313" s="126"/>
      <c r="EH313" s="126"/>
      <c r="EJ313" s="126"/>
      <c r="EK313" s="126"/>
      <c r="EL313" s="126"/>
      <c r="EM313" s="126"/>
      <c r="EW313" s="63"/>
    </row>
    <row r="314" spans="1:153" s="59" customFormat="1" ht="15" customHeight="1" x14ac:dyDescent="0.25">
      <c r="A314" s="124"/>
      <c r="B314" s="159" t="s">
        <v>236</v>
      </c>
      <c r="C314" s="82"/>
      <c r="D314" s="82"/>
      <c r="E314" s="83"/>
      <c r="F314" s="301"/>
      <c r="G314" s="301"/>
      <c r="K314" s="121"/>
      <c r="N314" s="126"/>
      <c r="O314" s="126"/>
      <c r="P314" s="126"/>
      <c r="Q314" s="126"/>
      <c r="R314" s="126"/>
      <c r="S314" s="126"/>
      <c r="T314" s="126"/>
      <c r="U314" s="126"/>
      <c r="V314" s="126"/>
      <c r="W314" s="126"/>
      <c r="X314" s="126"/>
      <c r="Y314" s="126"/>
      <c r="Z314" s="126"/>
      <c r="AA314" s="126"/>
      <c r="AB314" s="126"/>
      <c r="AC314" s="126"/>
      <c r="AD314" s="126"/>
      <c r="AE314" s="126"/>
      <c r="AF314" s="126"/>
      <c r="AG314" s="126"/>
      <c r="AH314" s="126"/>
      <c r="AI314" s="126"/>
      <c r="AJ314" s="126"/>
      <c r="AK314" s="126"/>
      <c r="AL314" s="126"/>
      <c r="AM314" s="126"/>
      <c r="AN314" s="126"/>
      <c r="AO314" s="126"/>
      <c r="AP314" s="126"/>
      <c r="AQ314" s="126"/>
      <c r="AR314" s="126"/>
      <c r="AS314" s="126"/>
      <c r="AT314" s="126"/>
      <c r="AU314" s="126"/>
      <c r="AV314" s="126"/>
      <c r="AW314" s="126"/>
      <c r="AX314" s="126"/>
      <c r="AY314" s="126"/>
      <c r="AZ314" s="126"/>
      <c r="BA314" s="126"/>
      <c r="BB314" s="126"/>
      <c r="BC314" s="126"/>
      <c r="BD314" s="126"/>
      <c r="BE314" s="126"/>
      <c r="BF314" s="126"/>
      <c r="BG314" s="126"/>
      <c r="BH314" s="126"/>
      <c r="BI314" s="126"/>
      <c r="BJ314" s="126"/>
      <c r="BK314" s="126"/>
      <c r="BL314" s="126"/>
      <c r="BM314" s="126"/>
      <c r="BN314" s="126"/>
      <c r="BO314" s="126"/>
      <c r="BP314" s="126"/>
      <c r="BQ314" s="126"/>
      <c r="BR314" s="126"/>
      <c r="BS314" s="126"/>
      <c r="BT314" s="126"/>
      <c r="BU314" s="126"/>
      <c r="BV314" s="126"/>
      <c r="BW314" s="126"/>
      <c r="BX314" s="126"/>
      <c r="BY314" s="126"/>
      <c r="BZ314" s="126"/>
      <c r="CA314" s="126"/>
      <c r="CB314" s="126"/>
      <c r="CC314" s="126"/>
      <c r="CD314" s="126"/>
      <c r="CE314" s="126"/>
      <c r="CF314" s="126"/>
      <c r="CG314" s="126"/>
      <c r="CH314" s="126"/>
      <c r="CI314" s="126"/>
      <c r="CJ314" s="126"/>
      <c r="CK314" s="126"/>
      <c r="CL314" s="126"/>
      <c r="CM314" s="126"/>
      <c r="CN314" s="126"/>
      <c r="CO314" s="126"/>
      <c r="CP314" s="126"/>
      <c r="CQ314" s="126"/>
      <c r="CR314" s="126"/>
      <c r="CS314" s="126"/>
      <c r="CT314" s="126"/>
      <c r="CU314" s="126"/>
      <c r="CV314" s="126"/>
      <c r="CW314" s="126"/>
      <c r="CX314" s="126"/>
      <c r="CY314" s="126"/>
      <c r="CZ314" s="126"/>
      <c r="DA314" s="126"/>
      <c r="DB314" s="126"/>
      <c r="DI314" s="126"/>
      <c r="DJ314" s="126"/>
      <c r="DS314" s="126"/>
      <c r="DT314" s="126"/>
      <c r="EA314" s="126"/>
      <c r="EB314" s="126"/>
      <c r="EG314" s="126"/>
      <c r="EH314" s="126"/>
      <c r="EJ314" s="126"/>
      <c r="EK314" s="126"/>
      <c r="EL314" s="126"/>
      <c r="EM314" s="126"/>
      <c r="EW314" s="63"/>
    </row>
    <row r="315" spans="1:153" s="59" customFormat="1" ht="15" customHeight="1" x14ac:dyDescent="0.25">
      <c r="A315" s="124"/>
      <c r="B315" s="159" t="s">
        <v>237</v>
      </c>
      <c r="C315" s="82"/>
      <c r="D315" s="82"/>
      <c r="E315" s="83"/>
      <c r="F315" s="301"/>
      <c r="G315" s="166"/>
      <c r="K315" s="121"/>
      <c r="N315" s="126"/>
      <c r="O315" s="126"/>
      <c r="P315" s="126"/>
      <c r="Q315" s="126"/>
      <c r="R315" s="126"/>
      <c r="S315" s="126"/>
      <c r="T315" s="126"/>
      <c r="U315" s="126"/>
      <c r="V315" s="126"/>
      <c r="W315" s="126"/>
      <c r="X315" s="126"/>
      <c r="Y315" s="126"/>
      <c r="Z315" s="126"/>
      <c r="AA315" s="126"/>
      <c r="AB315" s="126"/>
      <c r="AC315" s="126"/>
      <c r="AD315" s="126"/>
      <c r="AE315" s="126"/>
      <c r="AF315" s="126"/>
      <c r="AG315" s="126"/>
      <c r="AH315" s="126"/>
      <c r="AI315" s="126"/>
      <c r="AJ315" s="126"/>
      <c r="AK315" s="126"/>
      <c r="AL315" s="126"/>
      <c r="AM315" s="126"/>
      <c r="AN315" s="126"/>
      <c r="AO315" s="126"/>
      <c r="AP315" s="126"/>
      <c r="AQ315" s="126"/>
      <c r="AR315" s="126"/>
      <c r="AS315" s="126"/>
      <c r="AT315" s="126"/>
      <c r="AU315" s="126"/>
      <c r="AV315" s="126"/>
      <c r="AW315" s="126"/>
      <c r="AX315" s="126"/>
      <c r="AY315" s="126"/>
      <c r="AZ315" s="126"/>
      <c r="BA315" s="126"/>
      <c r="BB315" s="126"/>
      <c r="BC315" s="126"/>
      <c r="BD315" s="126"/>
      <c r="BE315" s="126"/>
      <c r="BF315" s="126"/>
      <c r="BG315" s="126"/>
      <c r="BH315" s="126"/>
      <c r="BI315" s="126"/>
      <c r="BJ315" s="126"/>
      <c r="BK315" s="126"/>
      <c r="BL315" s="126"/>
      <c r="BM315" s="126"/>
      <c r="BN315" s="126"/>
      <c r="BO315" s="126"/>
      <c r="BP315" s="126"/>
      <c r="BQ315" s="126"/>
      <c r="BR315" s="126"/>
      <c r="BS315" s="126"/>
      <c r="BT315" s="126"/>
      <c r="BU315" s="126"/>
      <c r="BV315" s="126"/>
      <c r="BW315" s="126"/>
      <c r="BX315" s="126"/>
      <c r="BY315" s="126"/>
      <c r="BZ315" s="126"/>
      <c r="CA315" s="126"/>
      <c r="CB315" s="126"/>
      <c r="CC315" s="126"/>
      <c r="CD315" s="126"/>
      <c r="CE315" s="126"/>
      <c r="CF315" s="126"/>
      <c r="CG315" s="126"/>
      <c r="CH315" s="126"/>
      <c r="CI315" s="126"/>
      <c r="CJ315" s="126"/>
      <c r="CK315" s="126"/>
      <c r="CL315" s="126"/>
      <c r="CM315" s="126"/>
      <c r="CN315" s="126"/>
      <c r="CO315" s="126"/>
      <c r="CP315" s="126"/>
      <c r="CQ315" s="126"/>
      <c r="CR315" s="126"/>
      <c r="CS315" s="126"/>
      <c r="CT315" s="126"/>
      <c r="CU315" s="126"/>
      <c r="CV315" s="126"/>
      <c r="CW315" s="126"/>
      <c r="CX315" s="126"/>
      <c r="CY315" s="126"/>
      <c r="CZ315" s="126"/>
      <c r="DA315" s="126"/>
      <c r="DB315" s="126"/>
      <c r="DI315" s="126"/>
      <c r="DJ315" s="126"/>
      <c r="DS315" s="126"/>
      <c r="DT315" s="126"/>
      <c r="EA315" s="126"/>
      <c r="EB315" s="126"/>
      <c r="EG315" s="126"/>
      <c r="EH315" s="126"/>
      <c r="EJ315" s="126"/>
      <c r="EK315" s="126"/>
      <c r="EL315" s="126"/>
      <c r="EM315" s="126"/>
      <c r="EW315" s="63"/>
    </row>
    <row r="316" spans="1:153" s="59" customFormat="1" ht="15" customHeight="1" x14ac:dyDescent="0.25">
      <c r="A316" s="124"/>
      <c r="B316" s="161" t="s">
        <v>238</v>
      </c>
      <c r="C316" s="221"/>
      <c r="D316" s="221"/>
      <c r="E316" s="98"/>
      <c r="F316" s="302"/>
      <c r="G316" s="302"/>
      <c r="K316" s="121"/>
      <c r="N316" s="126"/>
      <c r="O316" s="126"/>
      <c r="P316" s="126"/>
      <c r="Q316" s="126"/>
      <c r="R316" s="126"/>
      <c r="S316" s="126"/>
      <c r="T316" s="126"/>
      <c r="U316" s="126"/>
      <c r="V316" s="126"/>
      <c r="W316" s="126"/>
      <c r="X316" s="126"/>
      <c r="Y316" s="126"/>
      <c r="Z316" s="126"/>
      <c r="AA316" s="126"/>
      <c r="AB316" s="126"/>
      <c r="AC316" s="126"/>
      <c r="AD316" s="126"/>
      <c r="AE316" s="126"/>
      <c r="AF316" s="126"/>
      <c r="AG316" s="126"/>
      <c r="AH316" s="126"/>
      <c r="AI316" s="126"/>
      <c r="AJ316" s="126"/>
      <c r="AK316" s="126"/>
      <c r="AL316" s="126"/>
      <c r="AM316" s="126"/>
      <c r="AN316" s="126"/>
      <c r="AO316" s="126"/>
      <c r="AP316" s="126"/>
      <c r="AQ316" s="126"/>
      <c r="AR316" s="126"/>
      <c r="AS316" s="126"/>
      <c r="AT316" s="126"/>
      <c r="AU316" s="126"/>
      <c r="AV316" s="126"/>
      <c r="AW316" s="126"/>
      <c r="AX316" s="126"/>
      <c r="AY316" s="126"/>
      <c r="AZ316" s="126"/>
      <c r="BA316" s="126"/>
      <c r="BB316" s="126"/>
      <c r="BC316" s="126"/>
      <c r="BD316" s="126"/>
      <c r="BE316" s="126"/>
      <c r="BF316" s="126"/>
      <c r="BG316" s="126"/>
      <c r="BH316" s="126"/>
      <c r="BI316" s="126"/>
      <c r="BJ316" s="126"/>
      <c r="BK316" s="126"/>
      <c r="BL316" s="126"/>
      <c r="BM316" s="126"/>
      <c r="BN316" s="126"/>
      <c r="BO316" s="126"/>
      <c r="BP316" s="126"/>
      <c r="BQ316" s="126"/>
      <c r="BR316" s="126"/>
      <c r="BS316" s="126"/>
      <c r="BT316" s="126"/>
      <c r="BU316" s="126"/>
      <c r="BV316" s="126"/>
      <c r="BW316" s="126"/>
      <c r="BX316" s="126"/>
      <c r="BY316" s="126"/>
      <c r="BZ316" s="126"/>
      <c r="CA316" s="126"/>
      <c r="CB316" s="126"/>
      <c r="CC316" s="126"/>
      <c r="CD316" s="126"/>
      <c r="CE316" s="126"/>
      <c r="CF316" s="126"/>
      <c r="CG316" s="126"/>
      <c r="CH316" s="126"/>
      <c r="CI316" s="126"/>
      <c r="CJ316" s="126"/>
      <c r="CK316" s="126"/>
      <c r="CL316" s="126"/>
      <c r="CM316" s="126"/>
      <c r="CN316" s="126"/>
      <c r="CO316" s="126"/>
      <c r="CP316" s="126"/>
      <c r="CQ316" s="126"/>
      <c r="CR316" s="126"/>
      <c r="CS316" s="126"/>
      <c r="CT316" s="126"/>
      <c r="CU316" s="126"/>
      <c r="CV316" s="126"/>
      <c r="CW316" s="126"/>
      <c r="CX316" s="126"/>
      <c r="CY316" s="126"/>
      <c r="CZ316" s="126"/>
      <c r="DA316" s="126"/>
      <c r="DB316" s="126"/>
      <c r="DI316" s="126"/>
      <c r="DJ316" s="126"/>
      <c r="DS316" s="126"/>
      <c r="DT316" s="126"/>
      <c r="EA316" s="126"/>
      <c r="EB316" s="126"/>
      <c r="EG316" s="126"/>
      <c r="EH316" s="126"/>
      <c r="EJ316" s="126"/>
      <c r="EK316" s="126"/>
      <c r="EL316" s="126"/>
      <c r="EM316" s="126"/>
      <c r="EW316" s="63"/>
    </row>
    <row r="317" spans="1:153" s="58" customFormat="1" ht="15" customHeight="1" x14ac:dyDescent="0.25">
      <c r="A317" s="39"/>
      <c r="B317" s="14"/>
      <c r="C317" s="14"/>
      <c r="D317" s="14"/>
      <c r="E317" s="14"/>
      <c r="F317" s="14"/>
      <c r="G317" s="121"/>
      <c r="H317" s="121"/>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217"/>
      <c r="AH317" s="217"/>
      <c r="AI317" s="14"/>
      <c r="AJ317" s="14"/>
      <c r="AK317" s="14"/>
      <c r="AL317" s="14"/>
      <c r="AM317" s="14"/>
      <c r="AN317" s="14"/>
      <c r="AO317" s="14"/>
      <c r="AP317" s="14"/>
      <c r="AQ317" s="14"/>
      <c r="AR317" s="14"/>
      <c r="AS317" s="14"/>
      <c r="AT317" s="14"/>
      <c r="AU317" s="14"/>
      <c r="AV317" s="14"/>
      <c r="AW317" s="14"/>
      <c r="AX317" s="14"/>
      <c r="AY317" s="14"/>
      <c r="AZ317" s="14"/>
      <c r="BA317" s="217"/>
      <c r="BB317" s="217"/>
      <c r="BC317" s="14"/>
      <c r="BD317" s="14"/>
      <c r="BE317" s="14"/>
      <c r="BF317" s="14"/>
      <c r="BG317" s="14"/>
      <c r="BH317" s="14"/>
      <c r="BI317" s="26"/>
      <c r="BJ317" s="26"/>
      <c r="BK317" s="26"/>
      <c r="BL317" s="26"/>
      <c r="BM317" s="26"/>
      <c r="BN317" s="26"/>
      <c r="BO317" s="26"/>
      <c r="BP317" s="26"/>
      <c r="BQ317" s="26"/>
      <c r="BR317" s="64"/>
      <c r="BS317" s="217"/>
      <c r="BT317" s="217"/>
      <c r="BU317" s="64"/>
      <c r="BV317" s="64"/>
      <c r="BW317" s="64"/>
      <c r="BX317" s="64"/>
      <c r="BY317" s="64"/>
      <c r="BZ317" s="64"/>
      <c r="CA317" s="64"/>
      <c r="CB317" s="64"/>
      <c r="CC317" s="64"/>
      <c r="CD317" s="64"/>
      <c r="CE317" s="64"/>
      <c r="CF317" s="64"/>
      <c r="CG317" s="64"/>
      <c r="CH317" s="64"/>
      <c r="CI317" s="217"/>
      <c r="CJ317" s="217"/>
      <c r="CK317" s="64"/>
      <c r="CL317" s="64"/>
      <c r="CM317" s="64"/>
      <c r="CN317" s="64"/>
      <c r="CO317" s="64"/>
      <c r="CP317" s="64"/>
      <c r="CQ317" s="64"/>
      <c r="CR317" s="64"/>
      <c r="CS317" s="64"/>
      <c r="CT317" s="64"/>
      <c r="CU317" s="64"/>
      <c r="CV317" s="64"/>
      <c r="CW317" s="217"/>
      <c r="CX317" s="217"/>
      <c r="CY317" s="64"/>
      <c r="CZ317" s="64"/>
      <c r="DA317" s="64"/>
      <c r="DB317" s="64"/>
      <c r="DC317" s="64"/>
      <c r="DD317" s="64"/>
      <c r="DE317" s="64"/>
      <c r="DF317" s="64"/>
      <c r="DG317" s="64"/>
      <c r="DH317" s="64"/>
      <c r="DI317" s="217"/>
      <c r="DJ317" s="217"/>
      <c r="DK317" s="64"/>
      <c r="DL317" s="64"/>
      <c r="DM317" s="64"/>
      <c r="DN317" s="64"/>
      <c r="DO317" s="64"/>
      <c r="DP317" s="64"/>
      <c r="DQ317" s="64"/>
      <c r="DR317" s="64"/>
      <c r="DS317" s="217"/>
      <c r="DT317" s="217"/>
      <c r="DU317" s="64"/>
      <c r="DV317" s="64"/>
      <c r="DW317" s="64"/>
      <c r="DX317" s="64"/>
      <c r="DY317" s="64"/>
      <c r="DZ317" s="64"/>
      <c r="EA317" s="217"/>
      <c r="EB317" s="217"/>
      <c r="EC317" s="64"/>
      <c r="ED317" s="64"/>
      <c r="EE317" s="64"/>
      <c r="EF317" s="64"/>
      <c r="EG317" s="217"/>
      <c r="EH317" s="217"/>
      <c r="EI317" s="64"/>
      <c r="EJ317" s="217"/>
      <c r="EK317" s="217"/>
      <c r="EL317" s="217"/>
      <c r="EM317" s="217"/>
      <c r="EN317" s="64"/>
      <c r="EO317" s="64"/>
      <c r="EP317" s="64"/>
      <c r="EQ317" s="64"/>
      <c r="ER317" s="64"/>
      <c r="ES317" s="64"/>
      <c r="ET317" s="64"/>
      <c r="EU317" s="64"/>
      <c r="EV317" s="64"/>
      <c r="EW317" s="65"/>
    </row>
    <row r="318" spans="1:153" s="58" customFormat="1" ht="30" customHeight="1" x14ac:dyDescent="0.3">
      <c r="A318" s="213" t="s">
        <v>283</v>
      </c>
      <c r="B318" s="214"/>
      <c r="C318" s="212"/>
      <c r="D318" s="212"/>
      <c r="E318" s="212"/>
      <c r="F318" s="212"/>
      <c r="G318" s="212"/>
      <c r="H318" s="212"/>
      <c r="I318" s="212"/>
      <c r="J318" s="212"/>
      <c r="K318" s="212"/>
      <c r="L318" s="212"/>
      <c r="M318" s="212"/>
      <c r="N318" s="212"/>
      <c r="O318" s="212"/>
      <c r="P318" s="212"/>
      <c r="Q318" s="212"/>
      <c r="R318" s="212"/>
      <c r="S318" s="212"/>
      <c r="T318" s="212"/>
      <c r="U318" s="212"/>
      <c r="V318" s="212"/>
      <c r="W318" s="212"/>
      <c r="X318" s="212"/>
      <c r="Y318" s="212"/>
      <c r="Z318" s="212"/>
      <c r="AA318" s="212"/>
      <c r="AB318" s="212"/>
      <c r="AC318" s="212"/>
      <c r="AD318" s="212"/>
      <c r="AE318" s="212"/>
      <c r="AF318" s="212"/>
      <c r="AG318" s="212"/>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c r="BI318" s="151"/>
      <c r="BJ318" s="151"/>
      <c r="BK318" s="151"/>
      <c r="BL318" s="151"/>
      <c r="BM318" s="151"/>
      <c r="BN318" s="151"/>
      <c r="BO318" s="151"/>
      <c r="BP318" s="151"/>
      <c r="BQ318" s="151"/>
      <c r="BR318" s="810"/>
      <c r="BS318" s="212"/>
      <c r="BT318" s="212"/>
      <c r="BU318" s="810"/>
      <c r="BV318" s="810"/>
      <c r="BW318" s="810"/>
      <c r="BX318" s="810"/>
      <c r="BY318" s="810"/>
      <c r="BZ318" s="810"/>
      <c r="CA318" s="810"/>
      <c r="CB318" s="810"/>
      <c r="CC318" s="810"/>
      <c r="CD318" s="810"/>
      <c r="CE318" s="810"/>
      <c r="CF318" s="810"/>
      <c r="CG318" s="810"/>
      <c r="CH318" s="810"/>
      <c r="CI318" s="212"/>
      <c r="CJ318" s="212"/>
      <c r="CK318" s="810"/>
      <c r="CL318" s="810"/>
      <c r="CM318" s="810"/>
      <c r="CN318" s="810"/>
      <c r="CO318" s="810"/>
      <c r="CP318" s="810"/>
      <c r="CQ318" s="810"/>
      <c r="CR318" s="810"/>
      <c r="CS318" s="810"/>
      <c r="CT318" s="810"/>
      <c r="CU318" s="810"/>
      <c r="CV318" s="810"/>
      <c r="CW318" s="212"/>
      <c r="CX318" s="212"/>
      <c r="CY318" s="810"/>
      <c r="CZ318" s="810"/>
      <c r="DA318" s="810"/>
      <c r="DB318" s="810"/>
      <c r="DC318" s="810"/>
      <c r="DD318" s="810"/>
      <c r="DE318" s="810"/>
      <c r="DF318" s="810"/>
      <c r="DG318" s="810"/>
      <c r="DH318" s="810"/>
      <c r="DI318" s="212"/>
      <c r="DJ318" s="211"/>
      <c r="DS318" s="211"/>
      <c r="DT318" s="211"/>
      <c r="EA318" s="211"/>
      <c r="EB318" s="211"/>
      <c r="EG318" s="211"/>
      <c r="EH318" s="211"/>
      <c r="EJ318" s="211"/>
      <c r="EK318" s="211"/>
      <c r="EL318" s="211"/>
      <c r="EM318" s="211"/>
      <c r="EW318" s="62"/>
    </row>
    <row r="319" spans="1:153" s="58" customFormat="1" ht="15" customHeight="1" x14ac:dyDescent="0.25">
      <c r="A319" s="28"/>
      <c r="B319" s="151"/>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c r="Z319" s="151"/>
      <c r="AA319" s="151"/>
      <c r="AB319" s="151"/>
      <c r="AC319" s="151"/>
      <c r="AD319" s="151"/>
      <c r="AE319" s="151"/>
      <c r="AF319" s="151"/>
      <c r="AG319" s="151"/>
      <c r="AH319" s="151"/>
      <c r="AI319" s="151"/>
      <c r="AJ319" s="151"/>
      <c r="AK319" s="151"/>
      <c r="AL319" s="151"/>
      <c r="AM319" s="151"/>
      <c r="AN319" s="151"/>
      <c r="AO319" s="151"/>
      <c r="AP319" s="151"/>
      <c r="AQ319" s="151"/>
      <c r="AR319" s="151"/>
      <c r="AS319" s="151"/>
      <c r="AT319" s="151"/>
      <c r="AU319" s="151"/>
      <c r="AV319" s="151"/>
      <c r="AW319" s="151"/>
      <c r="AX319" s="151"/>
      <c r="AY319" s="151"/>
      <c r="AZ319" s="151"/>
      <c r="BA319" s="151"/>
      <c r="BB319" s="151"/>
      <c r="BC319" s="151"/>
      <c r="BD319" s="151"/>
      <c r="BE319" s="151"/>
      <c r="BF319" s="151"/>
      <c r="BG319" s="151"/>
      <c r="BH319" s="151"/>
      <c r="BI319" s="151"/>
      <c r="BJ319" s="151"/>
      <c r="BK319" s="151"/>
      <c r="BL319" s="151"/>
      <c r="BM319" s="151"/>
      <c r="BN319" s="151"/>
      <c r="BO319" s="151"/>
      <c r="BP319" s="151"/>
      <c r="BQ319" s="151"/>
      <c r="BR319" s="810"/>
      <c r="BS319" s="151"/>
      <c r="BT319" s="151"/>
      <c r="BU319" s="810"/>
      <c r="BV319" s="810"/>
      <c r="BW319" s="810"/>
      <c r="BX319" s="810"/>
      <c r="BY319" s="810"/>
      <c r="BZ319" s="810"/>
      <c r="CA319" s="810"/>
      <c r="CB319" s="810"/>
      <c r="CC319" s="810"/>
      <c r="CD319" s="810"/>
      <c r="CE319" s="810"/>
      <c r="CF319" s="810"/>
      <c r="CG319" s="810"/>
      <c r="CH319" s="810"/>
      <c r="CI319" s="151"/>
      <c r="CJ319" s="151"/>
      <c r="CK319" s="810"/>
      <c r="CL319" s="810"/>
      <c r="CM319" s="810"/>
      <c r="CN319" s="810"/>
      <c r="CO319" s="810"/>
      <c r="CP319" s="810"/>
      <c r="CQ319" s="810"/>
      <c r="CR319" s="810"/>
      <c r="CS319" s="810"/>
      <c r="CT319" s="810"/>
      <c r="CU319" s="810"/>
      <c r="CV319" s="810"/>
      <c r="CW319" s="151"/>
      <c r="CX319" s="151"/>
      <c r="CY319" s="810"/>
      <c r="CZ319" s="810"/>
      <c r="DA319" s="810"/>
      <c r="DB319" s="810"/>
      <c r="DC319" s="810"/>
      <c r="DD319" s="810"/>
      <c r="DE319" s="810"/>
      <c r="DF319" s="810"/>
      <c r="DG319" s="810"/>
      <c r="DH319" s="810"/>
      <c r="DI319" s="151"/>
      <c r="DJ319" s="217"/>
      <c r="DS319" s="217"/>
      <c r="DT319" s="217"/>
      <c r="EA319" s="217"/>
      <c r="EB319" s="217"/>
      <c r="EG319" s="217"/>
      <c r="EH319" s="217"/>
      <c r="EJ319" s="217"/>
      <c r="EK319" s="217"/>
      <c r="EL319" s="217"/>
      <c r="EM319" s="217"/>
      <c r="EW319" s="62"/>
    </row>
    <row r="320" spans="1:153" s="137" customFormat="1" ht="15" customHeight="1" x14ac:dyDescent="0.25">
      <c r="A320" s="619"/>
      <c r="B320" s="348" t="s">
        <v>239</v>
      </c>
      <c r="C320" s="348"/>
      <c r="D320" s="348"/>
      <c r="E320" s="348"/>
      <c r="F320" s="984" t="s">
        <v>266</v>
      </c>
      <c r="G320" s="984"/>
      <c r="H320" s="984"/>
      <c r="I320" s="984"/>
      <c r="J320" s="984"/>
      <c r="K320" s="984"/>
      <c r="L320" s="984"/>
      <c r="M320" s="619"/>
      <c r="N320" s="619"/>
      <c r="O320" s="619"/>
      <c r="P320" s="619"/>
      <c r="Q320" s="619"/>
      <c r="R320" s="619"/>
      <c r="S320" s="619"/>
      <c r="T320" s="619"/>
      <c r="U320" s="619"/>
      <c r="V320" s="619"/>
      <c r="W320" s="619"/>
      <c r="X320" s="619"/>
      <c r="Y320" s="619"/>
      <c r="Z320" s="619"/>
      <c r="AA320" s="619"/>
      <c r="AB320" s="619"/>
      <c r="AC320" s="619"/>
      <c r="AD320" s="619"/>
      <c r="AE320" s="619"/>
      <c r="AF320" s="619"/>
      <c r="AG320" s="619"/>
      <c r="AH320" s="619"/>
      <c r="AI320" s="619"/>
      <c r="AJ320" s="619"/>
      <c r="AK320" s="619"/>
      <c r="AL320" s="619"/>
      <c r="AM320" s="619"/>
      <c r="AN320" s="619"/>
      <c r="AO320" s="619"/>
      <c r="AP320" s="619"/>
      <c r="AQ320" s="619"/>
      <c r="AR320" s="619"/>
      <c r="AS320" s="619"/>
      <c r="AT320" s="619"/>
      <c r="AU320" s="619"/>
      <c r="AV320" s="619"/>
      <c r="AW320" s="619"/>
      <c r="AX320" s="619"/>
      <c r="AY320" s="619"/>
      <c r="AZ320" s="619"/>
      <c r="BA320" s="619"/>
      <c r="BB320" s="619"/>
      <c r="BC320" s="619"/>
      <c r="BD320" s="619"/>
      <c r="BE320" s="619"/>
      <c r="BF320" s="619"/>
      <c r="BG320" s="619"/>
      <c r="BH320" s="619"/>
      <c r="BI320" s="619"/>
      <c r="BJ320" s="619"/>
      <c r="BK320" s="619"/>
      <c r="BL320" s="619"/>
      <c r="BM320" s="619"/>
      <c r="BN320" s="619"/>
      <c r="BO320" s="619"/>
      <c r="BP320" s="619"/>
      <c r="BQ320" s="619"/>
      <c r="BR320" s="619"/>
      <c r="BS320" s="619"/>
      <c r="BT320" s="619"/>
      <c r="BU320" s="619"/>
      <c r="BV320" s="619"/>
      <c r="BW320" s="619"/>
      <c r="BX320" s="619"/>
      <c r="BY320" s="619"/>
      <c r="BZ320" s="619"/>
      <c r="CA320" s="619"/>
      <c r="CB320" s="619"/>
      <c r="CC320" s="619"/>
      <c r="CD320" s="619"/>
      <c r="CE320" s="619"/>
      <c r="CF320" s="619"/>
      <c r="CG320" s="619"/>
      <c r="CH320" s="619"/>
      <c r="CI320" s="619"/>
      <c r="CJ320" s="619"/>
      <c r="CK320" s="619"/>
      <c r="CL320" s="619"/>
      <c r="CM320" s="619"/>
      <c r="CN320" s="619"/>
      <c r="CO320" s="619"/>
      <c r="CP320" s="619"/>
      <c r="CQ320" s="619"/>
      <c r="CR320" s="619"/>
      <c r="CS320" s="619"/>
      <c r="CT320" s="619"/>
      <c r="CU320" s="619"/>
      <c r="CV320" s="619"/>
      <c r="CW320" s="619"/>
      <c r="CX320" s="619"/>
      <c r="CY320" s="619"/>
      <c r="CZ320" s="619"/>
      <c r="DA320" s="619"/>
      <c r="DB320" s="619"/>
      <c r="DC320" s="619"/>
      <c r="DD320" s="619"/>
      <c r="DE320" s="619"/>
      <c r="DF320" s="619"/>
      <c r="DG320" s="619"/>
      <c r="DH320" s="619"/>
      <c r="DI320" s="619"/>
      <c r="DJ320" s="215"/>
      <c r="DS320" s="215"/>
      <c r="DT320" s="215"/>
      <c r="EA320" s="215"/>
      <c r="EB320" s="215"/>
      <c r="EG320" s="215"/>
      <c r="EH320" s="215"/>
      <c r="EI320" s="59"/>
      <c r="EJ320" s="215"/>
      <c r="EK320" s="215"/>
      <c r="EL320" s="215"/>
      <c r="EM320" s="215"/>
      <c r="EN320" s="59"/>
      <c r="EO320" s="59"/>
      <c r="EP320" s="59"/>
      <c r="EQ320" s="59"/>
      <c r="ER320" s="59"/>
      <c r="ES320" s="59"/>
      <c r="ET320" s="59"/>
      <c r="EU320" s="59"/>
      <c r="EV320" s="59"/>
    </row>
    <row r="321" spans="1:153" s="137" customFormat="1" ht="15" customHeight="1" x14ac:dyDescent="0.25">
      <c r="A321" s="619"/>
      <c r="B321" s="348" t="s">
        <v>240</v>
      </c>
      <c r="C321" s="348"/>
      <c r="D321" s="348"/>
      <c r="E321" s="348"/>
      <c r="F321" s="973" t="s">
        <v>277</v>
      </c>
      <c r="G321" s="974"/>
      <c r="H321" s="974"/>
      <c r="I321" s="974"/>
      <c r="J321" s="974"/>
      <c r="K321" s="974"/>
      <c r="L321" s="974"/>
      <c r="M321" s="619"/>
      <c r="N321" s="619"/>
      <c r="O321" s="619"/>
      <c r="P321" s="619"/>
      <c r="Q321" s="619"/>
      <c r="R321" s="619"/>
      <c r="S321" s="619"/>
      <c r="T321" s="619"/>
      <c r="U321" s="619"/>
      <c r="V321" s="619"/>
      <c r="W321" s="619"/>
      <c r="X321" s="619"/>
      <c r="Y321" s="619"/>
      <c r="Z321" s="619"/>
      <c r="AA321" s="619"/>
      <c r="AB321" s="619"/>
      <c r="AC321" s="619"/>
      <c r="AD321" s="619"/>
      <c r="AE321" s="619"/>
      <c r="AF321" s="619"/>
      <c r="AG321" s="619"/>
      <c r="AH321" s="619"/>
      <c r="AI321" s="619"/>
      <c r="AJ321" s="619"/>
      <c r="AK321" s="619"/>
      <c r="AL321" s="619"/>
      <c r="AM321" s="619"/>
      <c r="AN321" s="619"/>
      <c r="AO321" s="619"/>
      <c r="AP321" s="619"/>
      <c r="AQ321" s="619"/>
      <c r="AR321" s="619"/>
      <c r="AS321" s="619"/>
      <c r="AT321" s="619"/>
      <c r="AU321" s="619"/>
      <c r="AV321" s="619"/>
      <c r="AW321" s="619"/>
      <c r="AX321" s="619"/>
      <c r="AY321" s="619"/>
      <c r="AZ321" s="619"/>
      <c r="BA321" s="619"/>
      <c r="BB321" s="619"/>
      <c r="BC321" s="619"/>
      <c r="BD321" s="619"/>
      <c r="BE321" s="619"/>
      <c r="BF321" s="619"/>
      <c r="BG321" s="619"/>
      <c r="BH321" s="619"/>
      <c r="BI321" s="619"/>
      <c r="BJ321" s="619"/>
      <c r="BK321" s="619"/>
      <c r="BL321" s="619"/>
      <c r="BM321" s="619"/>
      <c r="BN321" s="619"/>
      <c r="BO321" s="619"/>
      <c r="BP321" s="619"/>
      <c r="BQ321" s="619"/>
      <c r="BR321" s="619"/>
      <c r="BS321" s="619"/>
      <c r="BT321" s="619"/>
      <c r="BU321" s="619"/>
      <c r="BV321" s="619"/>
      <c r="BW321" s="619"/>
      <c r="BX321" s="619"/>
      <c r="BY321" s="619"/>
      <c r="BZ321" s="619"/>
      <c r="CA321" s="619"/>
      <c r="CB321" s="619"/>
      <c r="CC321" s="619"/>
      <c r="CD321" s="619"/>
      <c r="CE321" s="619"/>
      <c r="CF321" s="619"/>
      <c r="CG321" s="619"/>
      <c r="CH321" s="619"/>
      <c r="CI321" s="619"/>
      <c r="CJ321" s="619"/>
      <c r="CK321" s="619"/>
      <c r="CL321" s="619"/>
      <c r="CM321" s="619"/>
      <c r="CN321" s="619"/>
      <c r="CO321" s="619"/>
      <c r="CP321" s="619"/>
      <c r="CQ321" s="619"/>
      <c r="CR321" s="619"/>
      <c r="CS321" s="619"/>
      <c r="CT321" s="619"/>
      <c r="CU321" s="619"/>
      <c r="CV321" s="619"/>
      <c r="CW321" s="619"/>
      <c r="CX321" s="619"/>
      <c r="CY321" s="619"/>
      <c r="CZ321" s="619"/>
      <c r="DA321" s="619"/>
      <c r="DB321" s="619"/>
      <c r="DC321" s="619"/>
      <c r="DD321" s="619"/>
      <c r="DE321" s="619"/>
      <c r="DF321" s="619"/>
      <c r="DG321" s="619"/>
      <c r="DH321" s="619"/>
      <c r="DI321" s="619"/>
      <c r="DJ321" s="215"/>
      <c r="DS321" s="215"/>
      <c r="DT321" s="215"/>
      <c r="EA321" s="215"/>
      <c r="EB321" s="215"/>
      <c r="EG321" s="215"/>
      <c r="EH321" s="215"/>
      <c r="EI321" s="59"/>
      <c r="EJ321" s="215"/>
      <c r="EK321" s="215"/>
      <c r="EL321" s="215"/>
      <c r="EM321" s="215"/>
      <c r="EN321" s="59"/>
      <c r="EO321" s="59"/>
      <c r="EP321" s="59"/>
      <c r="EQ321" s="59"/>
      <c r="ER321" s="59"/>
      <c r="ES321" s="59"/>
      <c r="ET321" s="59"/>
      <c r="EU321" s="59"/>
      <c r="EV321" s="59"/>
    </row>
    <row r="322" spans="1:153" s="58" customFormat="1" ht="15" customHeight="1" x14ac:dyDescent="0.25">
      <c r="A322" s="28"/>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c r="Z322" s="151"/>
      <c r="AA322" s="151"/>
      <c r="AB322" s="151"/>
      <c r="AC322" s="151"/>
      <c r="AD322" s="151"/>
      <c r="AE322" s="151"/>
      <c r="AF322" s="151"/>
      <c r="AG322" s="151"/>
      <c r="AH322" s="151"/>
      <c r="AI322" s="151"/>
      <c r="AJ322" s="151"/>
      <c r="AK322" s="151"/>
      <c r="AL322" s="151"/>
      <c r="AM322" s="151"/>
      <c r="AN322" s="151"/>
      <c r="AO322" s="151"/>
      <c r="AP322" s="151"/>
      <c r="AQ322" s="151"/>
      <c r="AR322" s="151"/>
      <c r="AS322" s="151"/>
      <c r="AT322" s="151"/>
      <c r="AU322" s="151"/>
      <c r="AV322" s="151"/>
      <c r="AW322" s="151"/>
      <c r="AX322" s="151"/>
      <c r="AY322" s="151"/>
      <c r="AZ322" s="151"/>
      <c r="BA322" s="151"/>
      <c r="BB322" s="151"/>
      <c r="BC322" s="151"/>
      <c r="BD322" s="151"/>
      <c r="BE322" s="151"/>
      <c r="BF322" s="151"/>
      <c r="BG322" s="151"/>
      <c r="BH322" s="151"/>
      <c r="BI322" s="151"/>
      <c r="BJ322" s="151"/>
      <c r="BK322" s="151"/>
      <c r="BL322" s="151"/>
      <c r="BM322" s="151"/>
      <c r="BN322" s="151"/>
      <c r="BO322" s="151"/>
      <c r="BP322" s="151"/>
      <c r="BQ322" s="151"/>
      <c r="BR322" s="810"/>
      <c r="BS322" s="151"/>
      <c r="BT322" s="151"/>
      <c r="BU322" s="810"/>
      <c r="BV322" s="810"/>
      <c r="BW322" s="810"/>
      <c r="BX322" s="810"/>
      <c r="BY322" s="810"/>
      <c r="BZ322" s="810"/>
      <c r="CA322" s="810"/>
      <c r="CB322" s="810"/>
      <c r="CC322" s="810"/>
      <c r="CD322" s="810"/>
      <c r="CE322" s="810"/>
      <c r="CF322" s="810"/>
      <c r="CG322" s="810"/>
      <c r="CH322" s="810"/>
      <c r="CI322" s="151"/>
      <c r="CJ322" s="151"/>
      <c r="CK322" s="810"/>
      <c r="CL322" s="810"/>
      <c r="CM322" s="810"/>
      <c r="CN322" s="810"/>
      <c r="CO322" s="810"/>
      <c r="CP322" s="810"/>
      <c r="CQ322" s="810"/>
      <c r="CR322" s="810"/>
      <c r="CS322" s="810"/>
      <c r="CT322" s="810"/>
      <c r="CU322" s="810"/>
      <c r="CV322" s="810"/>
      <c r="CW322" s="151"/>
      <c r="CX322" s="151"/>
      <c r="CY322" s="810"/>
      <c r="CZ322" s="810"/>
      <c r="DA322" s="810"/>
      <c r="DB322" s="810"/>
      <c r="DC322" s="810"/>
      <c r="DD322" s="810"/>
      <c r="DE322" s="810"/>
      <c r="DF322" s="810"/>
      <c r="DG322" s="810"/>
      <c r="DH322" s="810"/>
      <c r="DI322" s="151"/>
      <c r="DJ322" s="217"/>
      <c r="DS322" s="217"/>
      <c r="DT322" s="217"/>
      <c r="EA322" s="217"/>
      <c r="EB322" s="217"/>
      <c r="EG322" s="217"/>
      <c r="EH322" s="217"/>
      <c r="EJ322" s="217"/>
      <c r="EK322" s="217"/>
      <c r="EL322" s="217"/>
      <c r="EM322" s="217"/>
      <c r="EW322" s="62"/>
    </row>
    <row r="323" spans="1:153" s="58" customFormat="1" ht="15" customHeight="1" x14ac:dyDescent="0.25">
      <c r="A323" s="28"/>
      <c r="B323" s="1080" t="s">
        <v>75</v>
      </c>
      <c r="C323" s="1080"/>
      <c r="D323" s="1080"/>
      <c r="E323" s="1081"/>
      <c r="F323" s="956" t="s">
        <v>110</v>
      </c>
      <c r="G323" s="957"/>
      <c r="H323" s="957"/>
      <c r="I323" s="957"/>
      <c r="J323" s="957"/>
      <c r="K323" s="957"/>
      <c r="L323" s="957"/>
      <c r="M323" s="957"/>
      <c r="N323" s="957"/>
      <c r="O323" s="957"/>
      <c r="P323" s="957"/>
      <c r="Q323" s="957"/>
      <c r="R323" s="151"/>
      <c r="S323" s="151"/>
      <c r="T323" s="151"/>
      <c r="U323" s="151"/>
      <c r="V323" s="151"/>
      <c r="W323" s="151"/>
      <c r="X323" s="151"/>
      <c r="Y323" s="151"/>
      <c r="Z323" s="151"/>
      <c r="AA323" s="151"/>
      <c r="AB323" s="151"/>
      <c r="AC323" s="151"/>
      <c r="AD323" s="151"/>
      <c r="AE323" s="151"/>
      <c r="AF323" s="151"/>
      <c r="AG323" s="151"/>
      <c r="AH323" s="151"/>
      <c r="AI323" s="151"/>
      <c r="AJ323" s="151"/>
      <c r="AK323" s="151"/>
      <c r="AL323" s="151"/>
      <c r="AM323" s="151"/>
      <c r="AN323" s="151"/>
      <c r="AO323" s="151"/>
      <c r="AP323" s="151"/>
      <c r="AQ323" s="151"/>
      <c r="AR323" s="151"/>
      <c r="AS323" s="151"/>
      <c r="AT323" s="151"/>
      <c r="AU323" s="151"/>
      <c r="AV323" s="151"/>
      <c r="AW323" s="151"/>
      <c r="AX323" s="151"/>
      <c r="AY323" s="151"/>
      <c r="AZ323" s="151"/>
      <c r="BA323" s="151"/>
      <c r="BB323" s="151"/>
      <c r="BC323" s="151"/>
      <c r="BD323" s="151"/>
      <c r="BE323" s="151"/>
      <c r="BF323" s="151"/>
      <c r="BG323" s="151"/>
      <c r="BH323" s="151"/>
      <c r="BI323" s="151"/>
      <c r="BJ323" s="151"/>
      <c r="BK323" s="151"/>
      <c r="BL323" s="151"/>
      <c r="BM323" s="151"/>
      <c r="BN323" s="151"/>
      <c r="BO323" s="151"/>
      <c r="BP323" s="810"/>
      <c r="BQ323" s="810"/>
      <c r="BR323" s="810"/>
      <c r="BS323" s="151"/>
      <c r="BT323" s="151"/>
      <c r="BU323" s="810"/>
      <c r="BV323" s="810"/>
      <c r="BW323" s="810"/>
      <c r="BX323" s="810"/>
      <c r="BY323" s="810"/>
      <c r="BZ323" s="810"/>
      <c r="CA323" s="810"/>
      <c r="CB323" s="810"/>
      <c r="CC323" s="810"/>
      <c r="CD323" s="810"/>
      <c r="CE323" s="810"/>
      <c r="CF323" s="810"/>
      <c r="CG323" s="810"/>
      <c r="CH323" s="810"/>
      <c r="CI323" s="151"/>
      <c r="CJ323" s="151"/>
      <c r="CK323" s="810"/>
      <c r="CL323" s="810"/>
      <c r="CM323" s="810"/>
      <c r="CN323" s="810"/>
      <c r="CO323" s="810"/>
      <c r="CP323" s="810"/>
      <c r="CQ323" s="810"/>
      <c r="CR323" s="810"/>
      <c r="CS323" s="810"/>
      <c r="CT323" s="810"/>
      <c r="CU323" s="810"/>
      <c r="CV323" s="810"/>
      <c r="CW323" s="151"/>
      <c r="CX323" s="151"/>
      <c r="CY323" s="810"/>
      <c r="CZ323" s="810"/>
      <c r="DA323" s="810"/>
      <c r="DB323" s="810"/>
      <c r="DC323" s="810"/>
      <c r="DD323" s="810"/>
      <c r="DE323" s="810"/>
      <c r="DF323" s="810"/>
      <c r="DG323" s="810"/>
      <c r="DH323" s="810"/>
      <c r="DI323" s="151"/>
      <c r="DJ323" s="217"/>
      <c r="DS323" s="217"/>
      <c r="DT323" s="217"/>
      <c r="EA323" s="217"/>
      <c r="EB323" s="217"/>
      <c r="EG323" s="217"/>
      <c r="EH323" s="217"/>
      <c r="EJ323" s="217"/>
      <c r="EK323" s="217"/>
      <c r="EL323" s="217"/>
      <c r="EM323" s="217"/>
    </row>
    <row r="324" spans="1:153" s="58" customFormat="1" ht="15" customHeight="1" x14ac:dyDescent="0.25">
      <c r="A324" s="28"/>
      <c r="B324" s="1082"/>
      <c r="C324" s="1082"/>
      <c r="D324" s="1082"/>
      <c r="E324" s="1083"/>
      <c r="F324" s="961" t="s">
        <v>95</v>
      </c>
      <c r="G324" s="962"/>
      <c r="H324" s="962"/>
      <c r="I324" s="963"/>
      <c r="J324" s="1049" t="s">
        <v>96</v>
      </c>
      <c r="K324" s="962"/>
      <c r="L324" s="962"/>
      <c r="M324" s="963"/>
      <c r="N324" s="1049" t="s">
        <v>98</v>
      </c>
      <c r="O324" s="962"/>
      <c r="P324" s="962"/>
      <c r="Q324" s="962"/>
      <c r="R324" s="151"/>
      <c r="S324" s="151"/>
      <c r="T324" s="151"/>
      <c r="U324" s="151"/>
      <c r="V324" s="151"/>
      <c r="W324" s="151"/>
      <c r="X324" s="151"/>
      <c r="Y324" s="151"/>
      <c r="Z324" s="151"/>
      <c r="AA324" s="151"/>
      <c r="AB324" s="151"/>
      <c r="AC324" s="151"/>
      <c r="AD324" s="151"/>
      <c r="AE324" s="151"/>
      <c r="AF324" s="151"/>
      <c r="AG324" s="151"/>
      <c r="AH324" s="151"/>
      <c r="AI324" s="151"/>
      <c r="AJ324" s="151"/>
      <c r="AK324" s="151"/>
      <c r="AL324" s="151"/>
      <c r="AM324" s="151"/>
      <c r="AN324" s="151"/>
      <c r="AO324" s="151"/>
      <c r="AP324" s="151"/>
      <c r="AQ324" s="151"/>
      <c r="AR324" s="151"/>
      <c r="AS324" s="151"/>
      <c r="AT324" s="151"/>
      <c r="AU324" s="151"/>
      <c r="AV324" s="151"/>
      <c r="AW324" s="151"/>
      <c r="AX324" s="151"/>
      <c r="AY324" s="151"/>
      <c r="AZ324" s="151"/>
      <c r="BA324" s="151"/>
      <c r="BB324" s="151"/>
      <c r="BC324" s="151"/>
      <c r="BD324" s="151"/>
      <c r="BE324" s="151"/>
      <c r="BF324" s="151"/>
      <c r="BG324" s="151"/>
      <c r="BH324" s="151"/>
      <c r="BI324" s="151"/>
      <c r="BJ324" s="151"/>
      <c r="BK324" s="151"/>
      <c r="BL324" s="151"/>
      <c r="BM324" s="151"/>
      <c r="BN324" s="151"/>
      <c r="BO324" s="151"/>
      <c r="BP324" s="810"/>
      <c r="BQ324" s="810"/>
      <c r="BR324" s="810"/>
      <c r="BS324" s="151"/>
      <c r="BT324" s="151"/>
      <c r="BU324" s="810"/>
      <c r="BV324" s="810"/>
      <c r="BW324" s="810"/>
      <c r="BX324" s="810"/>
      <c r="BY324" s="810"/>
      <c r="BZ324" s="810"/>
      <c r="CA324" s="810"/>
      <c r="CB324" s="810"/>
      <c r="CC324" s="810"/>
      <c r="CD324" s="810"/>
      <c r="CE324" s="810"/>
      <c r="CF324" s="810"/>
      <c r="CG324" s="810"/>
      <c r="CH324" s="810"/>
      <c r="CI324" s="151"/>
      <c r="CJ324" s="151"/>
      <c r="CK324" s="810"/>
      <c r="CL324" s="810"/>
      <c r="CM324" s="810"/>
      <c r="CN324" s="810"/>
      <c r="CO324" s="810"/>
      <c r="CP324" s="810"/>
      <c r="CQ324" s="810"/>
      <c r="CR324" s="810"/>
      <c r="CS324" s="810"/>
      <c r="CT324" s="810"/>
      <c r="CU324" s="810"/>
      <c r="CV324" s="810"/>
      <c r="CW324" s="151"/>
      <c r="CX324" s="151"/>
      <c r="CY324" s="810"/>
      <c r="CZ324" s="810"/>
      <c r="DA324" s="810"/>
      <c r="DB324" s="810"/>
      <c r="DC324" s="810"/>
      <c r="DD324" s="810"/>
      <c r="DE324" s="810"/>
      <c r="DF324" s="810"/>
      <c r="DG324" s="810"/>
      <c r="DH324" s="810"/>
      <c r="DI324" s="151"/>
      <c r="DJ324" s="217"/>
      <c r="DS324" s="217"/>
      <c r="DT324" s="217"/>
      <c r="EA324" s="217"/>
      <c r="EB324" s="217"/>
      <c r="EG324" s="217"/>
      <c r="EH324" s="217"/>
      <c r="EJ324" s="217"/>
      <c r="EK324" s="217"/>
      <c r="EL324" s="217"/>
      <c r="EM324" s="217"/>
    </row>
    <row r="325" spans="1:153" s="58" customFormat="1" ht="15" customHeight="1" x14ac:dyDescent="0.25">
      <c r="A325" s="28"/>
      <c r="B325" s="1082"/>
      <c r="C325" s="1082"/>
      <c r="D325" s="1082"/>
      <c r="E325" s="1083"/>
      <c r="F325" s="1050" t="s">
        <v>108</v>
      </c>
      <c r="G325" s="1053"/>
      <c r="H325" s="1050" t="s">
        <v>109</v>
      </c>
      <c r="I325" s="1051"/>
      <c r="J325" s="1052" t="s">
        <v>108</v>
      </c>
      <c r="K325" s="1053"/>
      <c r="L325" s="1050" t="s">
        <v>109</v>
      </c>
      <c r="M325" s="1051"/>
      <c r="N325" s="1052" t="s">
        <v>108</v>
      </c>
      <c r="O325" s="1053"/>
      <c r="P325" s="1050" t="s">
        <v>109</v>
      </c>
      <c r="Q325" s="1054"/>
      <c r="R325" s="151"/>
      <c r="S325" s="151"/>
      <c r="T325" s="151"/>
      <c r="U325" s="151"/>
      <c r="V325" s="151"/>
      <c r="W325" s="151"/>
      <c r="X325" s="151"/>
      <c r="Y325" s="151"/>
      <c r="Z325" s="151"/>
      <c r="AA325" s="151"/>
      <c r="AB325" s="151"/>
      <c r="AC325" s="151"/>
      <c r="AD325" s="151"/>
      <c r="AE325" s="151"/>
      <c r="AF325" s="151"/>
      <c r="AG325" s="151"/>
      <c r="AH325" s="151"/>
      <c r="AI325" s="151"/>
      <c r="AJ325" s="151"/>
      <c r="AK325" s="151"/>
      <c r="AL325" s="151"/>
      <c r="AM325" s="151"/>
      <c r="AN325" s="151"/>
      <c r="AO325" s="151"/>
      <c r="AP325" s="151"/>
      <c r="AQ325" s="151"/>
      <c r="AR325" s="151"/>
      <c r="AS325" s="151"/>
      <c r="AT325" s="151"/>
      <c r="AU325" s="151"/>
      <c r="AV325" s="151"/>
      <c r="AW325" s="151"/>
      <c r="AX325" s="151"/>
      <c r="AY325" s="151"/>
      <c r="AZ325" s="151"/>
      <c r="BA325" s="151"/>
      <c r="BB325" s="151"/>
      <c r="BC325" s="151"/>
      <c r="BD325" s="151"/>
      <c r="BE325" s="151"/>
      <c r="BF325" s="151"/>
      <c r="BG325" s="151"/>
      <c r="BH325" s="151"/>
      <c r="BI325" s="151"/>
      <c r="BJ325" s="151"/>
      <c r="BK325" s="151"/>
      <c r="BL325" s="151"/>
      <c r="BM325" s="151"/>
      <c r="BN325" s="151"/>
      <c r="BO325" s="151"/>
      <c r="BP325" s="810"/>
      <c r="BQ325" s="810"/>
      <c r="BR325" s="810"/>
      <c r="BS325" s="151"/>
      <c r="BT325" s="151"/>
      <c r="BU325" s="810"/>
      <c r="BV325" s="810"/>
      <c r="BW325" s="810"/>
      <c r="BX325" s="810"/>
      <c r="BY325" s="810"/>
      <c r="BZ325" s="810"/>
      <c r="CA325" s="810"/>
      <c r="CB325" s="810"/>
      <c r="CC325" s="810"/>
      <c r="CD325" s="810"/>
      <c r="CE325" s="810"/>
      <c r="CF325" s="810"/>
      <c r="CG325" s="810"/>
      <c r="CH325" s="810"/>
      <c r="CI325" s="151"/>
      <c r="CJ325" s="151"/>
      <c r="CK325" s="810"/>
      <c r="CL325" s="810"/>
      <c r="CM325" s="810"/>
      <c r="CN325" s="810"/>
      <c r="CO325" s="810"/>
      <c r="CP325" s="810"/>
      <c r="CQ325" s="810"/>
      <c r="CR325" s="810"/>
      <c r="CS325" s="810"/>
      <c r="CT325" s="810"/>
      <c r="CU325" s="810"/>
      <c r="CV325" s="810"/>
      <c r="CW325" s="151"/>
      <c r="CX325" s="151"/>
      <c r="CY325" s="810"/>
      <c r="CZ325" s="810"/>
      <c r="DA325" s="810"/>
      <c r="DB325" s="810"/>
      <c r="DC325" s="810"/>
      <c r="DD325" s="810"/>
      <c r="DE325" s="810"/>
      <c r="DF325" s="810"/>
      <c r="DG325" s="810"/>
      <c r="DH325" s="810"/>
      <c r="DI325" s="151"/>
      <c r="DJ325" s="217"/>
      <c r="DS325" s="217"/>
      <c r="DT325" s="217"/>
      <c r="EA325" s="217"/>
      <c r="EB325" s="217"/>
      <c r="EG325" s="217"/>
      <c r="EH325" s="217"/>
      <c r="EJ325" s="217"/>
      <c r="EK325" s="217"/>
      <c r="EL325" s="217"/>
      <c r="EM325" s="217"/>
    </row>
    <row r="326" spans="1:153" s="58" customFormat="1" ht="45" customHeight="1" x14ac:dyDescent="0.25">
      <c r="A326" s="28"/>
      <c r="B326" s="1084"/>
      <c r="C326" s="1084"/>
      <c r="D326" s="1084"/>
      <c r="E326" s="1085"/>
      <c r="F326" s="811" t="s">
        <v>97</v>
      </c>
      <c r="G326" s="811" t="s">
        <v>99</v>
      </c>
      <c r="H326" s="811" t="s">
        <v>97</v>
      </c>
      <c r="I326" s="812" t="s">
        <v>99</v>
      </c>
      <c r="J326" s="813" t="s">
        <v>97</v>
      </c>
      <c r="K326" s="811" t="s">
        <v>99</v>
      </c>
      <c r="L326" s="811" t="s">
        <v>97</v>
      </c>
      <c r="M326" s="814" t="s">
        <v>99</v>
      </c>
      <c r="N326" s="815" t="s">
        <v>97</v>
      </c>
      <c r="O326" s="811" t="s">
        <v>99</v>
      </c>
      <c r="P326" s="811" t="s">
        <v>97</v>
      </c>
      <c r="Q326" s="812" t="s">
        <v>99</v>
      </c>
      <c r="R326" s="151"/>
      <c r="S326" s="151"/>
      <c r="T326" s="151"/>
      <c r="U326" s="151"/>
      <c r="V326" s="151"/>
      <c r="W326" s="151"/>
      <c r="X326" s="151"/>
      <c r="Y326" s="151"/>
      <c r="Z326" s="151"/>
      <c r="AA326" s="151"/>
      <c r="AB326" s="151"/>
      <c r="AC326" s="151"/>
      <c r="AD326" s="151"/>
      <c r="AE326" s="151"/>
      <c r="AF326" s="151"/>
      <c r="AG326" s="151"/>
      <c r="AH326" s="151"/>
      <c r="AI326" s="151"/>
      <c r="AJ326" s="151"/>
      <c r="AK326" s="151"/>
      <c r="AL326" s="151"/>
      <c r="AM326" s="151"/>
      <c r="AN326" s="151"/>
      <c r="AO326" s="151"/>
      <c r="AP326" s="151"/>
      <c r="AQ326" s="151"/>
      <c r="AR326" s="151"/>
      <c r="AS326" s="151"/>
      <c r="AT326" s="151"/>
      <c r="AU326" s="151"/>
      <c r="AV326" s="151"/>
      <c r="AW326" s="151"/>
      <c r="AX326" s="151"/>
      <c r="AY326" s="151"/>
      <c r="AZ326" s="151"/>
      <c r="BA326" s="151"/>
      <c r="BB326" s="151"/>
      <c r="BC326" s="151"/>
      <c r="BD326" s="151"/>
      <c r="BE326" s="151"/>
      <c r="BF326" s="151"/>
      <c r="BG326" s="151"/>
      <c r="BH326" s="151"/>
      <c r="BI326" s="151"/>
      <c r="BJ326" s="151"/>
      <c r="BK326" s="151"/>
      <c r="BL326" s="151"/>
      <c r="BM326" s="151"/>
      <c r="BN326" s="151"/>
      <c r="BO326" s="151"/>
      <c r="BP326" s="810"/>
      <c r="BQ326" s="810"/>
      <c r="BR326" s="810"/>
      <c r="BS326" s="151"/>
      <c r="BT326" s="151"/>
      <c r="BU326" s="810"/>
      <c r="BV326" s="810"/>
      <c r="BW326" s="810"/>
      <c r="BX326" s="810"/>
      <c r="BY326" s="810"/>
      <c r="BZ326" s="810"/>
      <c r="CA326" s="810"/>
      <c r="CB326" s="810"/>
      <c r="CC326" s="810"/>
      <c r="CD326" s="810"/>
      <c r="CE326" s="810"/>
      <c r="CF326" s="810"/>
      <c r="CG326" s="810"/>
      <c r="CH326" s="810"/>
      <c r="CI326" s="151"/>
      <c r="CJ326" s="151"/>
      <c r="CK326" s="810"/>
      <c r="CL326" s="810"/>
      <c r="CM326" s="810"/>
      <c r="CN326" s="810"/>
      <c r="CO326" s="810"/>
      <c r="CP326" s="810"/>
      <c r="CQ326" s="810"/>
      <c r="CR326" s="810"/>
      <c r="CS326" s="810"/>
      <c r="CT326" s="810"/>
      <c r="CU326" s="810"/>
      <c r="CV326" s="810"/>
      <c r="CW326" s="151"/>
      <c r="CX326" s="151"/>
      <c r="CY326" s="810"/>
      <c r="CZ326" s="810"/>
      <c r="DA326" s="810"/>
      <c r="DB326" s="810"/>
      <c r="DC326" s="810"/>
      <c r="DD326" s="810"/>
      <c r="DE326" s="810"/>
      <c r="DF326" s="810"/>
      <c r="DG326" s="810"/>
      <c r="DH326" s="810"/>
      <c r="DI326" s="151"/>
      <c r="DJ326" s="217"/>
      <c r="DS326" s="217"/>
      <c r="DT326" s="217"/>
      <c r="EA326" s="217"/>
      <c r="EB326" s="217"/>
      <c r="EG326" s="217"/>
      <c r="EH326" s="217"/>
      <c r="EJ326" s="217"/>
      <c r="EK326" s="217"/>
      <c r="EL326" s="217"/>
      <c r="EM326" s="217"/>
    </row>
    <row r="327" spans="1:153" s="59" customFormat="1" ht="15" customHeight="1" x14ac:dyDescent="0.25">
      <c r="A327" s="28"/>
      <c r="B327" s="54" t="s">
        <v>100</v>
      </c>
      <c r="C327" s="54"/>
      <c r="D327" s="614"/>
      <c r="E327" s="615"/>
      <c r="F327" s="69"/>
      <c r="G327" s="69"/>
      <c r="H327" s="69"/>
      <c r="I327" s="72"/>
      <c r="J327" s="71"/>
      <c r="K327" s="69"/>
      <c r="L327" s="69"/>
      <c r="M327" s="73"/>
      <c r="N327" s="80"/>
      <c r="O327" s="69"/>
      <c r="P327" s="69"/>
      <c r="Q327" s="72"/>
      <c r="R327" s="151"/>
      <c r="S327" s="151"/>
      <c r="T327" s="151"/>
      <c r="U327" s="151"/>
      <c r="V327" s="151"/>
      <c r="W327" s="151"/>
      <c r="X327" s="151"/>
      <c r="Y327" s="151"/>
      <c r="Z327" s="151"/>
      <c r="AA327" s="151"/>
      <c r="AB327" s="151"/>
      <c r="AC327" s="151"/>
      <c r="AD327" s="151"/>
      <c r="AE327" s="151"/>
      <c r="AF327" s="151"/>
      <c r="AG327" s="151"/>
      <c r="AH327" s="151"/>
      <c r="AI327" s="151"/>
      <c r="AJ327" s="151"/>
      <c r="AK327" s="151"/>
      <c r="AL327" s="151"/>
      <c r="AM327" s="151"/>
      <c r="AN327" s="151"/>
      <c r="AO327" s="151"/>
      <c r="AP327" s="151"/>
      <c r="AQ327" s="151"/>
      <c r="AR327" s="151"/>
      <c r="AS327" s="151"/>
      <c r="AT327" s="151"/>
      <c r="AU327" s="151"/>
      <c r="AV327" s="151"/>
      <c r="AW327" s="151"/>
      <c r="AX327" s="151"/>
      <c r="AY327" s="151"/>
      <c r="AZ327" s="151"/>
      <c r="BA327" s="151"/>
      <c r="BB327" s="151"/>
      <c r="BC327" s="151"/>
      <c r="BD327" s="151"/>
      <c r="BE327" s="151"/>
      <c r="BF327" s="151"/>
      <c r="BG327" s="151"/>
      <c r="BH327" s="151"/>
      <c r="BI327" s="151"/>
      <c r="BJ327" s="151"/>
      <c r="BK327" s="151"/>
      <c r="BL327" s="151"/>
      <c r="BM327" s="151"/>
      <c r="BN327" s="151"/>
      <c r="BO327" s="151"/>
      <c r="BP327" s="816"/>
      <c r="BQ327" s="816"/>
      <c r="BR327" s="816"/>
      <c r="BS327" s="151"/>
      <c r="BT327" s="151"/>
      <c r="BU327" s="816"/>
      <c r="BV327" s="816"/>
      <c r="BW327" s="816"/>
      <c r="BX327" s="816"/>
      <c r="BY327" s="816"/>
      <c r="BZ327" s="816"/>
      <c r="CA327" s="816"/>
      <c r="CB327" s="816"/>
      <c r="CC327" s="816"/>
      <c r="CD327" s="816"/>
      <c r="CE327" s="816"/>
      <c r="CF327" s="816"/>
      <c r="CG327" s="816"/>
      <c r="CH327" s="816"/>
      <c r="CI327" s="151"/>
      <c r="CJ327" s="151"/>
      <c r="CK327" s="816"/>
      <c r="CL327" s="816"/>
      <c r="CM327" s="816"/>
      <c r="CN327" s="816"/>
      <c r="CO327" s="816"/>
      <c r="CP327" s="816"/>
      <c r="CQ327" s="816"/>
      <c r="CR327" s="816"/>
      <c r="CS327" s="816"/>
      <c r="CT327" s="816"/>
      <c r="CU327" s="816"/>
      <c r="CV327" s="816"/>
      <c r="CW327" s="151"/>
      <c r="CX327" s="151"/>
      <c r="CY327" s="816"/>
      <c r="CZ327" s="816"/>
      <c r="DA327" s="816"/>
      <c r="DB327" s="816"/>
      <c r="DC327" s="816"/>
      <c r="DD327" s="816"/>
      <c r="DE327" s="816"/>
      <c r="DF327" s="816"/>
      <c r="DG327" s="816"/>
      <c r="DH327" s="816"/>
      <c r="DI327" s="151"/>
      <c r="DJ327" s="217"/>
      <c r="DS327" s="217"/>
      <c r="DT327" s="217"/>
      <c r="EA327" s="217"/>
      <c r="EB327" s="217"/>
      <c r="EG327" s="217"/>
      <c r="EH327" s="217"/>
      <c r="EJ327" s="217"/>
      <c r="EK327" s="217"/>
      <c r="EL327" s="217"/>
      <c r="EM327" s="217"/>
    </row>
    <row r="328" spans="1:153" s="59" customFormat="1" ht="15" customHeight="1" x14ac:dyDescent="0.25">
      <c r="A328" s="28"/>
      <c r="B328" s="348" t="s">
        <v>101</v>
      </c>
      <c r="C328" s="348"/>
      <c r="D328" s="607"/>
      <c r="E328" s="608"/>
      <c r="F328" s="345"/>
      <c r="G328" s="345"/>
      <c r="H328" s="345"/>
      <c r="I328" s="115"/>
      <c r="J328" s="74"/>
      <c r="K328" s="345"/>
      <c r="L328" s="345"/>
      <c r="M328" s="75"/>
      <c r="N328" s="81"/>
      <c r="O328" s="345"/>
      <c r="P328" s="345"/>
      <c r="Q328" s="115"/>
      <c r="R328" s="151"/>
      <c r="S328" s="151"/>
      <c r="T328" s="151"/>
      <c r="U328" s="151"/>
      <c r="V328" s="151"/>
      <c r="W328" s="151"/>
      <c r="X328" s="151"/>
      <c r="Y328" s="151"/>
      <c r="Z328" s="151"/>
      <c r="AA328" s="151"/>
      <c r="AB328" s="151"/>
      <c r="AC328" s="151"/>
      <c r="AD328" s="151"/>
      <c r="AE328" s="151"/>
      <c r="AF328" s="151"/>
      <c r="AG328" s="151"/>
      <c r="AH328" s="151"/>
      <c r="AI328" s="151"/>
      <c r="AJ328" s="151"/>
      <c r="AK328" s="151"/>
      <c r="AL328" s="151"/>
      <c r="AM328" s="151"/>
      <c r="AN328" s="151"/>
      <c r="AO328" s="151"/>
      <c r="AP328" s="151"/>
      <c r="AQ328" s="151"/>
      <c r="AR328" s="151"/>
      <c r="AS328" s="151"/>
      <c r="AT328" s="151"/>
      <c r="AU328" s="151"/>
      <c r="AV328" s="151"/>
      <c r="AW328" s="151"/>
      <c r="AX328" s="151"/>
      <c r="AY328" s="151"/>
      <c r="AZ328" s="151"/>
      <c r="BA328" s="151"/>
      <c r="BB328" s="151"/>
      <c r="BC328" s="151"/>
      <c r="BD328" s="151"/>
      <c r="BE328" s="151"/>
      <c r="BF328" s="151"/>
      <c r="BG328" s="151"/>
      <c r="BH328" s="151"/>
      <c r="BI328" s="151"/>
      <c r="BJ328" s="151"/>
      <c r="BK328" s="151"/>
      <c r="BL328" s="151"/>
      <c r="BM328" s="151"/>
      <c r="BN328" s="151"/>
      <c r="BO328" s="151"/>
      <c r="BP328" s="816"/>
      <c r="BQ328" s="816"/>
      <c r="BR328" s="816"/>
      <c r="BS328" s="151"/>
      <c r="BT328" s="151"/>
      <c r="BU328" s="816"/>
      <c r="BV328" s="816"/>
      <c r="BW328" s="816"/>
      <c r="BX328" s="816"/>
      <c r="BY328" s="816"/>
      <c r="BZ328" s="816"/>
      <c r="CA328" s="816"/>
      <c r="CB328" s="816"/>
      <c r="CC328" s="816"/>
      <c r="CD328" s="816"/>
      <c r="CE328" s="816"/>
      <c r="CF328" s="816"/>
      <c r="CG328" s="816"/>
      <c r="CH328" s="816"/>
      <c r="CI328" s="151"/>
      <c r="CJ328" s="151"/>
      <c r="CK328" s="816"/>
      <c r="CL328" s="816"/>
      <c r="CM328" s="816"/>
      <c r="CN328" s="816"/>
      <c r="CO328" s="816"/>
      <c r="CP328" s="816"/>
      <c r="CQ328" s="816"/>
      <c r="CR328" s="816"/>
      <c r="CS328" s="816"/>
      <c r="CT328" s="816"/>
      <c r="CU328" s="816"/>
      <c r="CV328" s="816"/>
      <c r="CW328" s="151"/>
      <c r="CX328" s="151"/>
      <c r="CY328" s="816"/>
      <c r="CZ328" s="816"/>
      <c r="DA328" s="816"/>
      <c r="DB328" s="816"/>
      <c r="DC328" s="816"/>
      <c r="DD328" s="816"/>
      <c r="DE328" s="816"/>
      <c r="DF328" s="816"/>
      <c r="DG328" s="816"/>
      <c r="DH328" s="816"/>
      <c r="DI328" s="151"/>
      <c r="DJ328" s="217"/>
      <c r="DS328" s="217"/>
      <c r="DT328" s="217"/>
      <c r="EA328" s="217"/>
      <c r="EB328" s="217"/>
      <c r="EG328" s="217"/>
      <c r="EH328" s="217"/>
      <c r="EJ328" s="217"/>
      <c r="EK328" s="217"/>
      <c r="EL328" s="217"/>
      <c r="EM328" s="217"/>
    </row>
    <row r="329" spans="1:153" s="59" customFormat="1" ht="15" customHeight="1" x14ac:dyDescent="0.25">
      <c r="A329" s="28"/>
      <c r="B329" s="607" t="s">
        <v>16</v>
      </c>
      <c r="C329" s="607"/>
      <c r="D329" s="607"/>
      <c r="E329" s="608"/>
      <c r="F329" s="345"/>
      <c r="G329" s="345"/>
      <c r="H329" s="345"/>
      <c r="I329" s="115"/>
      <c r="J329" s="74"/>
      <c r="K329" s="345"/>
      <c r="L329" s="345"/>
      <c r="M329" s="75"/>
      <c r="N329" s="81"/>
      <c r="O329" s="345"/>
      <c r="P329" s="345"/>
      <c r="Q329" s="115"/>
      <c r="R329" s="151"/>
      <c r="S329" s="151"/>
      <c r="T329" s="151"/>
      <c r="U329" s="151"/>
      <c r="V329" s="151"/>
      <c r="W329" s="151"/>
      <c r="X329" s="151"/>
      <c r="Y329" s="151"/>
      <c r="Z329" s="151"/>
      <c r="AA329" s="151"/>
      <c r="AB329" s="151"/>
      <c r="AC329" s="151"/>
      <c r="AD329" s="151"/>
      <c r="AE329" s="151"/>
      <c r="AF329" s="151"/>
      <c r="AG329" s="151"/>
      <c r="AH329" s="151"/>
      <c r="AI329" s="151"/>
      <c r="AJ329" s="151"/>
      <c r="AK329" s="151"/>
      <c r="AL329" s="151"/>
      <c r="AM329" s="151"/>
      <c r="AN329" s="151"/>
      <c r="AO329" s="151"/>
      <c r="AP329" s="151"/>
      <c r="AQ329" s="151"/>
      <c r="AR329" s="151"/>
      <c r="AS329" s="151"/>
      <c r="AT329" s="151"/>
      <c r="AU329" s="151"/>
      <c r="AV329" s="151"/>
      <c r="AW329" s="151"/>
      <c r="AX329" s="151"/>
      <c r="AY329" s="151"/>
      <c r="AZ329" s="151"/>
      <c r="BA329" s="151"/>
      <c r="BB329" s="151"/>
      <c r="BC329" s="151"/>
      <c r="BD329" s="151"/>
      <c r="BE329" s="151"/>
      <c r="BF329" s="151"/>
      <c r="BG329" s="151"/>
      <c r="BH329" s="151"/>
      <c r="BI329" s="151"/>
      <c r="BJ329" s="151"/>
      <c r="BK329" s="151"/>
      <c r="BL329" s="151"/>
      <c r="BM329" s="151"/>
      <c r="BN329" s="151"/>
      <c r="BO329" s="151"/>
      <c r="BP329" s="816"/>
      <c r="BQ329" s="816"/>
      <c r="BR329" s="816"/>
      <c r="BS329" s="151"/>
      <c r="BT329" s="151"/>
      <c r="BU329" s="816"/>
      <c r="BV329" s="816"/>
      <c r="BW329" s="816"/>
      <c r="BX329" s="816"/>
      <c r="BY329" s="816"/>
      <c r="BZ329" s="816"/>
      <c r="CA329" s="816"/>
      <c r="CB329" s="816"/>
      <c r="CC329" s="816"/>
      <c r="CD329" s="816"/>
      <c r="CE329" s="816"/>
      <c r="CF329" s="816"/>
      <c r="CG329" s="816"/>
      <c r="CH329" s="816"/>
      <c r="CI329" s="151"/>
      <c r="CJ329" s="151"/>
      <c r="CK329" s="816"/>
      <c r="CL329" s="816"/>
      <c r="CM329" s="816"/>
      <c r="CN329" s="816"/>
      <c r="CO329" s="816"/>
      <c r="CP329" s="816"/>
      <c r="CQ329" s="816"/>
      <c r="CR329" s="816"/>
      <c r="CS329" s="816"/>
      <c r="CT329" s="816"/>
      <c r="CU329" s="816"/>
      <c r="CV329" s="816"/>
      <c r="CW329" s="151"/>
      <c r="CX329" s="151"/>
      <c r="CY329" s="816"/>
      <c r="CZ329" s="816"/>
      <c r="DA329" s="816"/>
      <c r="DB329" s="816"/>
      <c r="DC329" s="816"/>
      <c r="DD329" s="816"/>
      <c r="DE329" s="816"/>
      <c r="DF329" s="816"/>
      <c r="DG329" s="816"/>
      <c r="DH329" s="816"/>
      <c r="DI329" s="151"/>
      <c r="DJ329" s="217"/>
      <c r="DS329" s="217"/>
      <c r="DT329" s="217"/>
      <c r="EA329" s="217"/>
      <c r="EB329" s="217"/>
      <c r="EG329" s="217"/>
      <c r="EH329" s="217"/>
      <c r="EJ329" s="217"/>
      <c r="EK329" s="217"/>
      <c r="EL329" s="217"/>
      <c r="EM329" s="217"/>
    </row>
    <row r="330" spans="1:153" s="59" customFormat="1" ht="15" customHeight="1" x14ac:dyDescent="0.25">
      <c r="A330" s="28"/>
      <c r="B330" s="607" t="s">
        <v>102</v>
      </c>
      <c r="C330" s="607"/>
      <c r="D330" s="607"/>
      <c r="E330" s="608"/>
      <c r="F330" s="345"/>
      <c r="G330" s="345"/>
      <c r="H330" s="345"/>
      <c r="I330" s="115"/>
      <c r="J330" s="74"/>
      <c r="K330" s="345"/>
      <c r="L330" s="345"/>
      <c r="M330" s="75"/>
      <c r="N330" s="81"/>
      <c r="O330" s="345"/>
      <c r="P330" s="345"/>
      <c r="Q330" s="115"/>
      <c r="R330" s="151"/>
      <c r="S330" s="151"/>
      <c r="T330" s="151"/>
      <c r="U330" s="151"/>
      <c r="V330" s="151"/>
      <c r="W330" s="151"/>
      <c r="X330" s="151"/>
      <c r="Y330" s="151"/>
      <c r="Z330" s="151"/>
      <c r="AA330" s="151"/>
      <c r="AB330" s="151"/>
      <c r="AC330" s="151"/>
      <c r="AD330" s="151"/>
      <c r="AE330" s="151"/>
      <c r="AF330" s="151"/>
      <c r="AG330" s="151"/>
      <c r="AH330" s="151"/>
      <c r="AI330" s="151"/>
      <c r="AJ330" s="151"/>
      <c r="AK330" s="151"/>
      <c r="AL330" s="151"/>
      <c r="AM330" s="151"/>
      <c r="AN330" s="151"/>
      <c r="AO330" s="151"/>
      <c r="AP330" s="151"/>
      <c r="AQ330" s="151"/>
      <c r="AR330" s="151"/>
      <c r="AS330" s="151"/>
      <c r="AT330" s="151"/>
      <c r="AU330" s="151"/>
      <c r="AV330" s="151"/>
      <c r="AW330" s="151"/>
      <c r="AX330" s="151"/>
      <c r="AY330" s="151"/>
      <c r="AZ330" s="151"/>
      <c r="BA330" s="151"/>
      <c r="BB330" s="151"/>
      <c r="BC330" s="151"/>
      <c r="BD330" s="151"/>
      <c r="BE330" s="151"/>
      <c r="BF330" s="151"/>
      <c r="BG330" s="151"/>
      <c r="BH330" s="151"/>
      <c r="BI330" s="151"/>
      <c r="BJ330" s="151"/>
      <c r="BK330" s="151"/>
      <c r="BL330" s="151"/>
      <c r="BM330" s="151"/>
      <c r="BN330" s="151"/>
      <c r="BO330" s="151"/>
      <c r="BP330" s="816"/>
      <c r="BQ330" s="816"/>
      <c r="BR330" s="816"/>
      <c r="BS330" s="151"/>
      <c r="BT330" s="151"/>
      <c r="BU330" s="816"/>
      <c r="BV330" s="816"/>
      <c r="BW330" s="816"/>
      <c r="BX330" s="816"/>
      <c r="BY330" s="816"/>
      <c r="BZ330" s="816"/>
      <c r="CA330" s="816"/>
      <c r="CB330" s="816"/>
      <c r="CC330" s="816"/>
      <c r="CD330" s="816"/>
      <c r="CE330" s="816"/>
      <c r="CF330" s="816"/>
      <c r="CG330" s="816"/>
      <c r="CH330" s="816"/>
      <c r="CI330" s="151"/>
      <c r="CJ330" s="151"/>
      <c r="CK330" s="816"/>
      <c r="CL330" s="816"/>
      <c r="CM330" s="816"/>
      <c r="CN330" s="816"/>
      <c r="CO330" s="816"/>
      <c r="CP330" s="816"/>
      <c r="CQ330" s="816"/>
      <c r="CR330" s="816"/>
      <c r="CS330" s="816"/>
      <c r="CT330" s="816"/>
      <c r="CU330" s="816"/>
      <c r="CV330" s="816"/>
      <c r="CW330" s="151"/>
      <c r="CX330" s="151"/>
      <c r="CY330" s="816"/>
      <c r="CZ330" s="816"/>
      <c r="DA330" s="816"/>
      <c r="DB330" s="816"/>
      <c r="DC330" s="816"/>
      <c r="DD330" s="816"/>
      <c r="DE330" s="816"/>
      <c r="DF330" s="816"/>
      <c r="DG330" s="816"/>
      <c r="DH330" s="816"/>
      <c r="DI330" s="151"/>
      <c r="DJ330" s="217"/>
      <c r="DS330" s="217"/>
      <c r="DT330" s="217"/>
      <c r="EA330" s="217"/>
      <c r="EB330" s="217"/>
      <c r="EG330" s="217"/>
      <c r="EH330" s="217"/>
      <c r="EJ330" s="217"/>
      <c r="EK330" s="217"/>
      <c r="EL330" s="217"/>
      <c r="EM330" s="217"/>
    </row>
    <row r="331" spans="1:153" s="59" customFormat="1" ht="15" customHeight="1" x14ac:dyDescent="0.25">
      <c r="A331" s="28"/>
      <c r="B331" s="607" t="s">
        <v>103</v>
      </c>
      <c r="C331" s="607"/>
      <c r="D331" s="607"/>
      <c r="E331" s="608"/>
      <c r="F331" s="345"/>
      <c r="G331" s="345"/>
      <c r="H331" s="345"/>
      <c r="I331" s="115"/>
      <c r="J331" s="74"/>
      <c r="K331" s="345"/>
      <c r="L331" s="345"/>
      <c r="M331" s="75"/>
      <c r="N331" s="81"/>
      <c r="O331" s="345"/>
      <c r="P331" s="345"/>
      <c r="Q331" s="115"/>
      <c r="R331" s="151"/>
      <c r="S331" s="151"/>
      <c r="T331" s="151"/>
      <c r="U331" s="151"/>
      <c r="V331" s="151"/>
      <c r="W331" s="151"/>
      <c r="X331" s="151"/>
      <c r="Y331" s="151"/>
      <c r="Z331" s="151"/>
      <c r="AA331" s="151"/>
      <c r="AB331" s="151"/>
      <c r="AC331" s="151"/>
      <c r="AD331" s="151"/>
      <c r="AE331" s="151"/>
      <c r="AF331" s="151"/>
      <c r="AG331" s="151"/>
      <c r="AH331" s="151"/>
      <c r="AI331" s="151"/>
      <c r="AJ331" s="151"/>
      <c r="AK331" s="151"/>
      <c r="AL331" s="151"/>
      <c r="AM331" s="151"/>
      <c r="AN331" s="151"/>
      <c r="AO331" s="151"/>
      <c r="AP331" s="151"/>
      <c r="AQ331" s="151"/>
      <c r="AR331" s="151"/>
      <c r="AS331" s="151"/>
      <c r="AT331" s="151"/>
      <c r="AU331" s="151"/>
      <c r="AV331" s="151"/>
      <c r="AW331" s="151"/>
      <c r="AX331" s="151"/>
      <c r="AY331" s="151"/>
      <c r="AZ331" s="151"/>
      <c r="BA331" s="151"/>
      <c r="BB331" s="151"/>
      <c r="BC331" s="151"/>
      <c r="BD331" s="151"/>
      <c r="BE331" s="151"/>
      <c r="BF331" s="151"/>
      <c r="BG331" s="151"/>
      <c r="BH331" s="151"/>
      <c r="BI331" s="151"/>
      <c r="BJ331" s="151"/>
      <c r="BK331" s="151"/>
      <c r="BL331" s="151"/>
      <c r="BM331" s="151"/>
      <c r="BN331" s="151"/>
      <c r="BO331" s="151"/>
      <c r="BP331" s="816"/>
      <c r="BQ331" s="816"/>
      <c r="BR331" s="816"/>
      <c r="BS331" s="151"/>
      <c r="BT331" s="151"/>
      <c r="BU331" s="816"/>
      <c r="BV331" s="816"/>
      <c r="BW331" s="816"/>
      <c r="BX331" s="816"/>
      <c r="BY331" s="816"/>
      <c r="BZ331" s="816"/>
      <c r="CA331" s="816"/>
      <c r="CB331" s="816"/>
      <c r="CC331" s="816"/>
      <c r="CD331" s="816"/>
      <c r="CE331" s="816"/>
      <c r="CF331" s="816"/>
      <c r="CG331" s="816"/>
      <c r="CH331" s="816"/>
      <c r="CI331" s="151"/>
      <c r="CJ331" s="151"/>
      <c r="CK331" s="816"/>
      <c r="CL331" s="816"/>
      <c r="CM331" s="816"/>
      <c r="CN331" s="816"/>
      <c r="CO331" s="816"/>
      <c r="CP331" s="816"/>
      <c r="CQ331" s="816"/>
      <c r="CR331" s="816"/>
      <c r="CS331" s="816"/>
      <c r="CT331" s="816"/>
      <c r="CU331" s="816"/>
      <c r="CV331" s="816"/>
      <c r="CW331" s="151"/>
      <c r="CX331" s="151"/>
      <c r="CY331" s="816"/>
      <c r="CZ331" s="816"/>
      <c r="DA331" s="816"/>
      <c r="DB331" s="816"/>
      <c r="DC331" s="816"/>
      <c r="DD331" s="816"/>
      <c r="DE331" s="816"/>
      <c r="DF331" s="816"/>
      <c r="DG331" s="816"/>
      <c r="DH331" s="816"/>
      <c r="DI331" s="151"/>
      <c r="DJ331" s="217"/>
      <c r="DS331" s="217"/>
      <c r="DT331" s="217"/>
      <c r="EA331" s="217"/>
      <c r="EB331" s="217"/>
      <c r="EG331" s="217"/>
      <c r="EH331" s="217"/>
      <c r="EJ331" s="217"/>
      <c r="EK331" s="217"/>
      <c r="EL331" s="217"/>
      <c r="EM331" s="217"/>
    </row>
    <row r="332" spans="1:153" s="59" customFormat="1" ht="15" customHeight="1" x14ac:dyDescent="0.25">
      <c r="A332" s="28"/>
      <c r="B332" s="607" t="s">
        <v>17</v>
      </c>
      <c r="C332" s="607"/>
      <c r="D332" s="607"/>
      <c r="E332" s="608"/>
      <c r="F332" s="345"/>
      <c r="G332" s="345"/>
      <c r="H332" s="345"/>
      <c r="I332" s="115"/>
      <c r="J332" s="74"/>
      <c r="K332" s="345"/>
      <c r="L332" s="345"/>
      <c r="M332" s="75"/>
      <c r="N332" s="81"/>
      <c r="O332" s="345"/>
      <c r="P332" s="345"/>
      <c r="Q332" s="115"/>
      <c r="R332" s="151"/>
      <c r="S332" s="151"/>
      <c r="T332" s="151"/>
      <c r="U332" s="151"/>
      <c r="V332" s="151"/>
      <c r="W332" s="151"/>
      <c r="X332" s="151"/>
      <c r="Y332" s="151"/>
      <c r="Z332" s="151"/>
      <c r="AA332" s="151"/>
      <c r="AB332" s="151"/>
      <c r="AC332" s="151"/>
      <c r="AD332" s="151"/>
      <c r="AE332" s="151"/>
      <c r="AF332" s="151"/>
      <c r="AG332" s="151"/>
      <c r="AH332" s="151"/>
      <c r="AI332" s="151"/>
      <c r="AJ332" s="151"/>
      <c r="AK332" s="151"/>
      <c r="AL332" s="151"/>
      <c r="AM332" s="151"/>
      <c r="AN332" s="151"/>
      <c r="AO332" s="151"/>
      <c r="AP332" s="151"/>
      <c r="AQ332" s="151"/>
      <c r="AR332" s="151"/>
      <c r="AS332" s="151"/>
      <c r="AT332" s="151"/>
      <c r="AU332" s="151"/>
      <c r="AV332" s="151"/>
      <c r="AW332" s="151"/>
      <c r="AX332" s="151"/>
      <c r="AY332" s="151"/>
      <c r="AZ332" s="151"/>
      <c r="BA332" s="151"/>
      <c r="BB332" s="151"/>
      <c r="BC332" s="151"/>
      <c r="BD332" s="151"/>
      <c r="BE332" s="151"/>
      <c r="BF332" s="151"/>
      <c r="BG332" s="151"/>
      <c r="BH332" s="151"/>
      <c r="BI332" s="151"/>
      <c r="BJ332" s="151"/>
      <c r="BK332" s="151"/>
      <c r="BL332" s="151"/>
      <c r="BM332" s="151"/>
      <c r="BN332" s="151"/>
      <c r="BO332" s="151"/>
      <c r="BP332" s="816"/>
      <c r="BQ332" s="816"/>
      <c r="BR332" s="816"/>
      <c r="BS332" s="151"/>
      <c r="BT332" s="151"/>
      <c r="BU332" s="816"/>
      <c r="BV332" s="816"/>
      <c r="BW332" s="816"/>
      <c r="BX332" s="816"/>
      <c r="BY332" s="816"/>
      <c r="BZ332" s="816"/>
      <c r="CA332" s="816"/>
      <c r="CB332" s="816"/>
      <c r="CC332" s="816"/>
      <c r="CD332" s="816"/>
      <c r="CE332" s="816"/>
      <c r="CF332" s="816"/>
      <c r="CG332" s="816"/>
      <c r="CH332" s="816"/>
      <c r="CI332" s="151"/>
      <c r="CJ332" s="151"/>
      <c r="CK332" s="816"/>
      <c r="CL332" s="816"/>
      <c r="CM332" s="816"/>
      <c r="CN332" s="816"/>
      <c r="CO332" s="816"/>
      <c r="CP332" s="816"/>
      <c r="CQ332" s="816"/>
      <c r="CR332" s="816"/>
      <c r="CS332" s="816"/>
      <c r="CT332" s="816"/>
      <c r="CU332" s="816"/>
      <c r="CV332" s="816"/>
      <c r="CW332" s="151"/>
      <c r="CX332" s="151"/>
      <c r="CY332" s="816"/>
      <c r="CZ332" s="816"/>
      <c r="DA332" s="816"/>
      <c r="DB332" s="816"/>
      <c r="DC332" s="816"/>
      <c r="DD332" s="816"/>
      <c r="DE332" s="816"/>
      <c r="DF332" s="816"/>
      <c r="DG332" s="816"/>
      <c r="DH332" s="816"/>
      <c r="DI332" s="151"/>
      <c r="DJ332" s="217"/>
      <c r="DS332" s="217"/>
      <c r="DT332" s="217"/>
      <c r="EA332" s="217"/>
      <c r="EB332" s="217"/>
      <c r="EG332" s="217"/>
      <c r="EH332" s="217"/>
      <c r="EJ332" s="217"/>
      <c r="EK332" s="217"/>
      <c r="EL332" s="217"/>
      <c r="EM332" s="217"/>
    </row>
    <row r="333" spans="1:153" s="59" customFormat="1" ht="15" customHeight="1" x14ac:dyDescent="0.25">
      <c r="A333" s="28"/>
      <c r="B333" s="607" t="s">
        <v>104</v>
      </c>
      <c r="C333" s="607"/>
      <c r="D333" s="607"/>
      <c r="E333" s="608"/>
      <c r="F333" s="345"/>
      <c r="G333" s="345"/>
      <c r="H333" s="345"/>
      <c r="I333" s="115"/>
      <c r="J333" s="74"/>
      <c r="K333" s="345"/>
      <c r="L333" s="345"/>
      <c r="M333" s="75"/>
      <c r="N333" s="81"/>
      <c r="O333" s="345"/>
      <c r="P333" s="345"/>
      <c r="Q333" s="115"/>
      <c r="R333" s="151"/>
      <c r="S333" s="151"/>
      <c r="T333" s="151"/>
      <c r="U333" s="151"/>
      <c r="V333" s="151"/>
      <c r="W333" s="151"/>
      <c r="X333" s="151"/>
      <c r="Y333" s="151"/>
      <c r="Z333" s="151"/>
      <c r="AA333" s="151"/>
      <c r="AB333" s="151"/>
      <c r="AC333" s="151"/>
      <c r="AD333" s="151"/>
      <c r="AE333" s="151"/>
      <c r="AF333" s="151"/>
      <c r="AG333" s="151"/>
      <c r="AH333" s="151"/>
      <c r="AI333" s="151"/>
      <c r="AJ333" s="151"/>
      <c r="AK333" s="151"/>
      <c r="AL333" s="151"/>
      <c r="AM333" s="151"/>
      <c r="AN333" s="151"/>
      <c r="AO333" s="151"/>
      <c r="AP333" s="151"/>
      <c r="AQ333" s="151"/>
      <c r="AR333" s="151"/>
      <c r="AS333" s="151"/>
      <c r="AT333" s="151"/>
      <c r="AU333" s="151"/>
      <c r="AV333" s="151"/>
      <c r="AW333" s="151"/>
      <c r="AX333" s="151"/>
      <c r="AY333" s="151"/>
      <c r="AZ333" s="151"/>
      <c r="BA333" s="151"/>
      <c r="BB333" s="151"/>
      <c r="BC333" s="151"/>
      <c r="BD333" s="151"/>
      <c r="BE333" s="151"/>
      <c r="BF333" s="151"/>
      <c r="BG333" s="151"/>
      <c r="BH333" s="151"/>
      <c r="BI333" s="151"/>
      <c r="BJ333" s="151"/>
      <c r="BK333" s="151"/>
      <c r="BL333" s="151"/>
      <c r="BM333" s="151"/>
      <c r="BN333" s="151"/>
      <c r="BO333" s="151"/>
      <c r="BP333" s="816"/>
      <c r="BQ333" s="816"/>
      <c r="BR333" s="816"/>
      <c r="BS333" s="151"/>
      <c r="BT333" s="151"/>
      <c r="BU333" s="816"/>
      <c r="BV333" s="816"/>
      <c r="BW333" s="816"/>
      <c r="BX333" s="816"/>
      <c r="BY333" s="816"/>
      <c r="BZ333" s="816"/>
      <c r="CA333" s="816"/>
      <c r="CB333" s="816"/>
      <c r="CC333" s="816"/>
      <c r="CD333" s="816"/>
      <c r="CE333" s="816"/>
      <c r="CF333" s="816"/>
      <c r="CG333" s="816"/>
      <c r="CH333" s="816"/>
      <c r="CI333" s="151"/>
      <c r="CJ333" s="151"/>
      <c r="CK333" s="816"/>
      <c r="CL333" s="816"/>
      <c r="CM333" s="816"/>
      <c r="CN333" s="816"/>
      <c r="CO333" s="816"/>
      <c r="CP333" s="816"/>
      <c r="CQ333" s="816"/>
      <c r="CR333" s="816"/>
      <c r="CS333" s="816"/>
      <c r="CT333" s="816"/>
      <c r="CU333" s="816"/>
      <c r="CV333" s="816"/>
      <c r="CW333" s="151"/>
      <c r="CX333" s="151"/>
      <c r="CY333" s="816"/>
      <c r="CZ333" s="816"/>
      <c r="DA333" s="816"/>
      <c r="DB333" s="816"/>
      <c r="DC333" s="816"/>
      <c r="DD333" s="816"/>
      <c r="DE333" s="816"/>
      <c r="DF333" s="816"/>
      <c r="DG333" s="816"/>
      <c r="DH333" s="816"/>
      <c r="DI333" s="151"/>
      <c r="DJ333" s="217"/>
      <c r="DS333" s="217"/>
      <c r="DT333" s="217"/>
      <c r="EA333" s="217"/>
      <c r="EB333" s="217"/>
      <c r="EG333" s="217"/>
      <c r="EH333" s="217"/>
      <c r="EJ333" s="217"/>
      <c r="EK333" s="217"/>
      <c r="EL333" s="217"/>
      <c r="EM333" s="217"/>
    </row>
    <row r="334" spans="1:153" s="59" customFormat="1" ht="15" customHeight="1" x14ac:dyDescent="0.25">
      <c r="A334" s="28"/>
      <c r="B334" s="607" t="s">
        <v>105</v>
      </c>
      <c r="C334" s="607"/>
      <c r="D334" s="607"/>
      <c r="E334" s="608"/>
      <c r="F334" s="345"/>
      <c r="G334" s="345"/>
      <c r="H334" s="345"/>
      <c r="I334" s="115"/>
      <c r="J334" s="74"/>
      <c r="K334" s="345"/>
      <c r="L334" s="345"/>
      <c r="M334" s="75"/>
      <c r="N334" s="81"/>
      <c r="O334" s="345"/>
      <c r="P334" s="345"/>
      <c r="Q334" s="115"/>
      <c r="R334" s="151"/>
      <c r="S334" s="151"/>
      <c r="T334" s="151"/>
      <c r="U334" s="151"/>
      <c r="V334" s="151"/>
      <c r="W334" s="151"/>
      <c r="X334" s="151"/>
      <c r="Y334" s="151"/>
      <c r="Z334" s="151"/>
      <c r="AA334" s="151"/>
      <c r="AB334" s="151"/>
      <c r="AC334" s="151"/>
      <c r="AD334" s="151"/>
      <c r="AE334" s="151"/>
      <c r="AF334" s="151"/>
      <c r="AG334" s="151"/>
      <c r="AH334" s="151"/>
      <c r="AI334" s="151"/>
      <c r="AJ334" s="151"/>
      <c r="AK334" s="151"/>
      <c r="AL334" s="151"/>
      <c r="AM334" s="151"/>
      <c r="AN334" s="151"/>
      <c r="AO334" s="151"/>
      <c r="AP334" s="151"/>
      <c r="AQ334" s="151"/>
      <c r="AR334" s="151"/>
      <c r="AS334" s="151"/>
      <c r="AT334" s="151"/>
      <c r="AU334" s="151"/>
      <c r="AV334" s="151"/>
      <c r="AW334" s="151"/>
      <c r="AX334" s="151"/>
      <c r="AY334" s="151"/>
      <c r="AZ334" s="151"/>
      <c r="BA334" s="151"/>
      <c r="BB334" s="151"/>
      <c r="BC334" s="151"/>
      <c r="BD334" s="151"/>
      <c r="BE334" s="151"/>
      <c r="BF334" s="151"/>
      <c r="BG334" s="151"/>
      <c r="BH334" s="151"/>
      <c r="BI334" s="151"/>
      <c r="BJ334" s="151"/>
      <c r="BK334" s="151"/>
      <c r="BL334" s="151"/>
      <c r="BM334" s="151"/>
      <c r="BN334" s="151"/>
      <c r="BO334" s="151"/>
      <c r="BP334" s="816"/>
      <c r="BQ334" s="816"/>
      <c r="BR334" s="816"/>
      <c r="BS334" s="151"/>
      <c r="BT334" s="151"/>
      <c r="BU334" s="816"/>
      <c r="BV334" s="816"/>
      <c r="BW334" s="816"/>
      <c r="BX334" s="816"/>
      <c r="BY334" s="816"/>
      <c r="BZ334" s="816"/>
      <c r="CA334" s="816"/>
      <c r="CB334" s="816"/>
      <c r="CC334" s="816"/>
      <c r="CD334" s="816"/>
      <c r="CE334" s="816"/>
      <c r="CF334" s="816"/>
      <c r="CG334" s="816"/>
      <c r="CH334" s="816"/>
      <c r="CI334" s="151"/>
      <c r="CJ334" s="151"/>
      <c r="CK334" s="816"/>
      <c r="CL334" s="816"/>
      <c r="CM334" s="816"/>
      <c r="CN334" s="816"/>
      <c r="CO334" s="816"/>
      <c r="CP334" s="816"/>
      <c r="CQ334" s="816"/>
      <c r="CR334" s="816"/>
      <c r="CS334" s="816"/>
      <c r="CT334" s="816"/>
      <c r="CU334" s="816"/>
      <c r="CV334" s="816"/>
      <c r="CW334" s="151"/>
      <c r="CX334" s="151"/>
      <c r="CY334" s="816"/>
      <c r="CZ334" s="816"/>
      <c r="DA334" s="816"/>
      <c r="DB334" s="816"/>
      <c r="DC334" s="816"/>
      <c r="DD334" s="816"/>
      <c r="DE334" s="816"/>
      <c r="DF334" s="816"/>
      <c r="DG334" s="816"/>
      <c r="DH334" s="816"/>
      <c r="DI334" s="151"/>
      <c r="DJ334" s="217"/>
      <c r="DS334" s="217"/>
      <c r="DT334" s="217"/>
      <c r="EA334" s="217"/>
      <c r="EB334" s="217"/>
      <c r="EG334" s="217"/>
      <c r="EH334" s="217"/>
      <c r="EJ334" s="217"/>
      <c r="EK334" s="217"/>
      <c r="EL334" s="217"/>
      <c r="EM334" s="217"/>
    </row>
    <row r="335" spans="1:153" s="59" customFormat="1" ht="15" customHeight="1" x14ac:dyDescent="0.25">
      <c r="A335" s="28"/>
      <c r="B335" s="617" t="s">
        <v>106</v>
      </c>
      <c r="C335" s="617"/>
      <c r="D335" s="617"/>
      <c r="E335" s="618"/>
      <c r="F335" s="67"/>
      <c r="G335" s="67"/>
      <c r="H335" s="67"/>
      <c r="I335" s="68"/>
      <c r="J335" s="12"/>
      <c r="K335" s="67"/>
      <c r="L335" s="67"/>
      <c r="M335" s="11"/>
      <c r="N335" s="13"/>
      <c r="O335" s="67"/>
      <c r="P335" s="67"/>
      <c r="Q335" s="68"/>
      <c r="R335" s="151"/>
      <c r="S335" s="151"/>
      <c r="T335" s="151"/>
      <c r="U335" s="151"/>
      <c r="V335" s="151"/>
      <c r="W335" s="151"/>
      <c r="X335" s="151"/>
      <c r="Y335" s="151"/>
      <c r="Z335" s="151"/>
      <c r="AA335" s="151"/>
      <c r="AB335" s="151"/>
      <c r="AC335" s="151"/>
      <c r="AD335" s="151"/>
      <c r="AE335" s="151"/>
      <c r="AF335" s="151"/>
      <c r="AG335" s="151"/>
      <c r="AH335" s="151"/>
      <c r="AI335" s="151"/>
      <c r="AJ335" s="151"/>
      <c r="AK335" s="151"/>
      <c r="AL335" s="151"/>
      <c r="AM335" s="151"/>
      <c r="AN335" s="151"/>
      <c r="AO335" s="151"/>
      <c r="AP335" s="151"/>
      <c r="AQ335" s="151"/>
      <c r="AR335" s="151"/>
      <c r="AS335" s="151"/>
      <c r="AT335" s="151"/>
      <c r="AU335" s="151"/>
      <c r="AV335" s="151"/>
      <c r="AW335" s="151"/>
      <c r="AX335" s="151"/>
      <c r="AY335" s="151"/>
      <c r="AZ335" s="151"/>
      <c r="BA335" s="151"/>
      <c r="BB335" s="151"/>
      <c r="BC335" s="151"/>
      <c r="BD335" s="151"/>
      <c r="BE335" s="151"/>
      <c r="BF335" s="151"/>
      <c r="BG335" s="151"/>
      <c r="BH335" s="151"/>
      <c r="BI335" s="151"/>
      <c r="BJ335" s="151"/>
      <c r="BK335" s="151"/>
      <c r="BL335" s="151"/>
      <c r="BM335" s="151"/>
      <c r="BN335" s="151"/>
      <c r="BO335" s="151"/>
      <c r="BP335" s="816"/>
      <c r="BQ335" s="816"/>
      <c r="BR335" s="816"/>
      <c r="BS335" s="151"/>
      <c r="BT335" s="151"/>
      <c r="BU335" s="816"/>
      <c r="BV335" s="816"/>
      <c r="BW335" s="816"/>
      <c r="BX335" s="816"/>
      <c r="BY335" s="816"/>
      <c r="BZ335" s="816"/>
      <c r="CA335" s="816"/>
      <c r="CB335" s="816"/>
      <c r="CC335" s="816"/>
      <c r="CD335" s="816"/>
      <c r="CE335" s="816"/>
      <c r="CF335" s="816"/>
      <c r="CG335" s="816"/>
      <c r="CH335" s="816"/>
      <c r="CI335" s="151"/>
      <c r="CJ335" s="151"/>
      <c r="CK335" s="816"/>
      <c r="CL335" s="816"/>
      <c r="CM335" s="816"/>
      <c r="CN335" s="816"/>
      <c r="CO335" s="816"/>
      <c r="CP335" s="816"/>
      <c r="CQ335" s="816"/>
      <c r="CR335" s="816"/>
      <c r="CS335" s="816"/>
      <c r="CT335" s="816"/>
      <c r="CU335" s="816"/>
      <c r="CV335" s="816"/>
      <c r="CW335" s="151"/>
      <c r="CX335" s="151"/>
      <c r="CY335" s="816"/>
      <c r="CZ335" s="816"/>
      <c r="DA335" s="816"/>
      <c r="DB335" s="816"/>
      <c r="DC335" s="816"/>
      <c r="DD335" s="816"/>
      <c r="DE335" s="816"/>
      <c r="DF335" s="816"/>
      <c r="DG335" s="816"/>
      <c r="DH335" s="816"/>
      <c r="DI335" s="151"/>
      <c r="DJ335" s="217"/>
      <c r="DS335" s="217"/>
      <c r="DT335" s="217"/>
      <c r="EA335" s="217"/>
      <c r="EB335" s="217"/>
      <c r="EG335" s="217"/>
      <c r="EH335" s="217"/>
      <c r="EJ335" s="217"/>
      <c r="EK335" s="217"/>
      <c r="EL335" s="217"/>
      <c r="EM335" s="217"/>
    </row>
    <row r="336" spans="1:153" s="59" customFormat="1" ht="15" customHeight="1" x14ac:dyDescent="0.25">
      <c r="A336" s="28"/>
      <c r="B336" s="603" t="s">
        <v>113</v>
      </c>
      <c r="C336" s="603"/>
      <c r="D336" s="603"/>
      <c r="E336" s="604"/>
      <c r="F336" s="817">
        <f>SUM(F327:G335)</f>
        <v>0</v>
      </c>
      <c r="G336" s="818"/>
      <c r="H336" s="819">
        <f>SUM(H327:I335)</f>
        <v>0</v>
      </c>
      <c r="I336" s="820"/>
      <c r="J336" s="817">
        <f>SUM(J327:K335)</f>
        <v>0</v>
      </c>
      <c r="K336" s="818"/>
      <c r="L336" s="819">
        <f>SUM(L327:M335)</f>
        <v>0</v>
      </c>
      <c r="M336" s="820"/>
      <c r="N336" s="821">
        <f>SUM(N327:O335)</f>
        <v>0</v>
      </c>
      <c r="O336" s="818"/>
      <c r="P336" s="819">
        <f>SUM(P327:Q335)</f>
        <v>0</v>
      </c>
      <c r="Q336" s="822"/>
      <c r="R336" s="151"/>
      <c r="S336" s="151"/>
      <c r="T336" s="151"/>
      <c r="U336" s="151"/>
      <c r="V336" s="151"/>
      <c r="W336" s="151"/>
      <c r="X336" s="151"/>
      <c r="Y336" s="151"/>
      <c r="Z336" s="151"/>
      <c r="AA336" s="151"/>
      <c r="AB336" s="151"/>
      <c r="AC336" s="151"/>
      <c r="AD336" s="151"/>
      <c r="AE336" s="151"/>
      <c r="AF336" s="151"/>
      <c r="AG336" s="151"/>
      <c r="AH336" s="151"/>
      <c r="AI336" s="151"/>
      <c r="AJ336" s="151"/>
      <c r="AK336" s="151"/>
      <c r="AL336" s="151"/>
      <c r="AM336" s="151"/>
      <c r="AN336" s="151"/>
      <c r="AO336" s="151"/>
      <c r="AP336" s="151"/>
      <c r="AQ336" s="151"/>
      <c r="AR336" s="151"/>
      <c r="AS336" s="151"/>
      <c r="AT336" s="151"/>
      <c r="AU336" s="151"/>
      <c r="AV336" s="151"/>
      <c r="AW336" s="151"/>
      <c r="AX336" s="151"/>
      <c r="AY336" s="151"/>
      <c r="AZ336" s="151"/>
      <c r="BA336" s="151"/>
      <c r="BB336" s="151"/>
      <c r="BC336" s="151"/>
      <c r="BD336" s="151"/>
      <c r="BE336" s="151"/>
      <c r="BF336" s="151"/>
      <c r="BG336" s="151"/>
      <c r="BH336" s="151"/>
      <c r="BI336" s="151"/>
      <c r="BJ336" s="151"/>
      <c r="BK336" s="151"/>
      <c r="BL336" s="151"/>
      <c r="BM336" s="151"/>
      <c r="BN336" s="151"/>
      <c r="BO336" s="151"/>
      <c r="BP336" s="816"/>
      <c r="BQ336" s="816"/>
      <c r="BR336" s="816"/>
      <c r="BS336" s="151"/>
      <c r="BT336" s="151"/>
      <c r="BU336" s="816"/>
      <c r="BV336" s="816"/>
      <c r="BW336" s="816"/>
      <c r="BX336" s="816"/>
      <c r="BY336" s="816"/>
      <c r="BZ336" s="816"/>
      <c r="CA336" s="816"/>
      <c r="CB336" s="816"/>
      <c r="CC336" s="816"/>
      <c r="CD336" s="816"/>
      <c r="CE336" s="816"/>
      <c r="CF336" s="816"/>
      <c r="CG336" s="816"/>
      <c r="CH336" s="816"/>
      <c r="CI336" s="151"/>
      <c r="CJ336" s="151"/>
      <c r="CK336" s="816"/>
      <c r="CL336" s="816"/>
      <c r="CM336" s="816"/>
      <c r="CN336" s="816"/>
      <c r="CO336" s="816"/>
      <c r="CP336" s="816"/>
      <c r="CQ336" s="816"/>
      <c r="CR336" s="816"/>
      <c r="CS336" s="816"/>
      <c r="CT336" s="816"/>
      <c r="CU336" s="816"/>
      <c r="CV336" s="816"/>
      <c r="CW336" s="151"/>
      <c r="CX336" s="151"/>
      <c r="CY336" s="816"/>
      <c r="CZ336" s="816"/>
      <c r="DA336" s="816"/>
      <c r="DB336" s="816"/>
      <c r="DC336" s="816"/>
      <c r="DD336" s="816"/>
      <c r="DE336" s="816"/>
      <c r="DF336" s="816"/>
      <c r="DG336" s="816"/>
      <c r="DH336" s="816"/>
      <c r="DI336" s="151"/>
      <c r="DJ336" s="217"/>
      <c r="DS336" s="217"/>
      <c r="DT336" s="217"/>
      <c r="EA336" s="217"/>
      <c r="EB336" s="217"/>
      <c r="EG336" s="217"/>
      <c r="EH336" s="217"/>
      <c r="EJ336" s="217"/>
      <c r="EK336" s="217"/>
      <c r="EL336" s="217"/>
      <c r="EM336" s="217"/>
    </row>
    <row r="337" spans="1:153" s="59" customFormat="1" ht="15" customHeight="1" x14ac:dyDescent="0.25">
      <c r="A337" s="28"/>
      <c r="B337" s="607" t="s">
        <v>114</v>
      </c>
      <c r="C337" s="607"/>
      <c r="D337" s="607"/>
      <c r="E337" s="608"/>
      <c r="F337" s="823"/>
      <c r="G337" s="824"/>
      <c r="H337" s="825">
        <f>IF(AND(F336=0,H336=0),0,F336/(F336+H336))</f>
        <v>0</v>
      </c>
      <c r="I337" s="826"/>
      <c r="J337" s="722"/>
      <c r="K337" s="823"/>
      <c r="L337" s="825">
        <f>IF(AND(J336=0,L336=0),0,J336/(J336+L336))</f>
        <v>0</v>
      </c>
      <c r="M337" s="827"/>
      <c r="N337" s="722"/>
      <c r="O337" s="823"/>
      <c r="P337" s="825">
        <f>IF(AND(N336=0,P336=0),0,N336/(N336+P336))</f>
        <v>0</v>
      </c>
      <c r="Q337" s="824"/>
      <c r="R337" s="151"/>
      <c r="S337" s="151"/>
      <c r="T337" s="151"/>
      <c r="U337" s="151"/>
      <c r="V337" s="151"/>
      <c r="W337" s="151"/>
      <c r="X337" s="151"/>
      <c r="Y337" s="151"/>
      <c r="Z337" s="151"/>
      <c r="AA337" s="151"/>
      <c r="AB337" s="151"/>
      <c r="AC337" s="151"/>
      <c r="AD337" s="151"/>
      <c r="AE337" s="151"/>
      <c r="AF337" s="151"/>
      <c r="AG337" s="151"/>
      <c r="AH337" s="151"/>
      <c r="AI337" s="151"/>
      <c r="AJ337" s="151"/>
      <c r="AK337" s="151"/>
      <c r="AL337" s="151"/>
      <c r="AM337" s="151"/>
      <c r="AN337" s="151"/>
      <c r="AO337" s="151"/>
      <c r="AP337" s="151"/>
      <c r="AQ337" s="151"/>
      <c r="AR337" s="151"/>
      <c r="AS337" s="151"/>
      <c r="AT337" s="151"/>
      <c r="AU337" s="151"/>
      <c r="AV337" s="151"/>
      <c r="AW337" s="151"/>
      <c r="AX337" s="151"/>
      <c r="AY337" s="151"/>
      <c r="AZ337" s="151"/>
      <c r="BA337" s="151"/>
      <c r="BB337" s="151"/>
      <c r="BC337" s="151"/>
      <c r="BD337" s="151"/>
      <c r="BE337" s="151"/>
      <c r="BF337" s="151"/>
      <c r="BG337" s="151"/>
      <c r="BH337" s="151"/>
      <c r="BI337" s="151"/>
      <c r="BJ337" s="151"/>
      <c r="BK337" s="151"/>
      <c r="BL337" s="151"/>
      <c r="BM337" s="151"/>
      <c r="BN337" s="151"/>
      <c r="BO337" s="151"/>
      <c r="BP337" s="816"/>
      <c r="BQ337" s="816"/>
      <c r="BR337" s="816"/>
      <c r="BS337" s="151"/>
      <c r="BT337" s="151"/>
      <c r="BU337" s="816"/>
      <c r="BV337" s="816"/>
      <c r="BW337" s="816"/>
      <c r="BX337" s="816"/>
      <c r="BY337" s="816"/>
      <c r="BZ337" s="816"/>
      <c r="CA337" s="816"/>
      <c r="CB337" s="816"/>
      <c r="CC337" s="816"/>
      <c r="CD337" s="816"/>
      <c r="CE337" s="816"/>
      <c r="CF337" s="816"/>
      <c r="CG337" s="816"/>
      <c r="CH337" s="816"/>
      <c r="CI337" s="151"/>
      <c r="CJ337" s="151"/>
      <c r="CK337" s="816"/>
      <c r="CL337" s="816"/>
      <c r="CM337" s="816"/>
      <c r="CN337" s="816"/>
      <c r="CO337" s="816"/>
      <c r="CP337" s="816"/>
      <c r="CQ337" s="816"/>
      <c r="CR337" s="816"/>
      <c r="CS337" s="816"/>
      <c r="CT337" s="816"/>
      <c r="CU337" s="816"/>
      <c r="CV337" s="816"/>
      <c r="CW337" s="151"/>
      <c r="CX337" s="151"/>
      <c r="CY337" s="816"/>
      <c r="CZ337" s="816"/>
      <c r="DA337" s="816"/>
      <c r="DB337" s="816"/>
      <c r="DC337" s="816"/>
      <c r="DD337" s="816"/>
      <c r="DE337" s="816"/>
      <c r="DF337" s="816"/>
      <c r="DG337" s="816"/>
      <c r="DH337" s="816"/>
      <c r="DI337" s="151"/>
      <c r="DJ337" s="217"/>
      <c r="DS337" s="217"/>
      <c r="DT337" s="217"/>
      <c r="EA337" s="217"/>
      <c r="EB337" s="217"/>
      <c r="EG337" s="217"/>
      <c r="EH337" s="217"/>
      <c r="EJ337" s="217"/>
      <c r="EK337" s="217"/>
      <c r="EL337" s="217"/>
      <c r="EM337" s="217"/>
    </row>
    <row r="338" spans="1:153" s="59" customFormat="1" ht="15" customHeight="1" x14ac:dyDescent="0.25">
      <c r="A338" s="28"/>
      <c r="B338" s="607"/>
      <c r="C338" s="828">
        <v>5.0000000000000001E-3</v>
      </c>
      <c r="D338" s="607"/>
      <c r="E338" s="608"/>
      <c r="F338" s="823"/>
      <c r="G338" s="829">
        <f>$C338*(F327+G327)</f>
        <v>0</v>
      </c>
      <c r="H338" s="830"/>
      <c r="I338" s="829">
        <f>$C338*(H327+I327)</f>
        <v>0</v>
      </c>
      <c r="J338" s="722"/>
      <c r="K338" s="829">
        <f t="shared" ref="K338:K346" si="0">$C338*(J327+K327)</f>
        <v>0</v>
      </c>
      <c r="L338" s="830"/>
      <c r="M338" s="829">
        <f t="shared" ref="M338:M346" si="1">$C338*(L327+M327)</f>
        <v>0</v>
      </c>
      <c r="N338" s="722"/>
      <c r="O338" s="829">
        <f t="shared" ref="O338:O346" si="2">$C338*(N327+O327)</f>
        <v>0</v>
      </c>
      <c r="P338" s="830"/>
      <c r="Q338" s="831">
        <f t="shared" ref="Q338:Q346" si="3">$C338*(P327+Q327)</f>
        <v>0</v>
      </c>
      <c r="R338" s="151"/>
      <c r="S338" s="151"/>
      <c r="T338" s="151"/>
      <c r="U338" s="151"/>
      <c r="V338" s="151"/>
      <c r="W338" s="151"/>
      <c r="X338" s="151"/>
      <c r="Y338" s="151"/>
      <c r="Z338" s="151"/>
      <c r="AA338" s="151"/>
      <c r="AB338" s="151"/>
      <c r="AC338" s="151"/>
      <c r="AD338" s="151"/>
      <c r="AE338" s="151"/>
      <c r="AF338" s="151"/>
      <c r="AG338" s="151"/>
      <c r="AH338" s="151"/>
      <c r="AI338" s="151"/>
      <c r="AJ338" s="151"/>
      <c r="AK338" s="151"/>
      <c r="AL338" s="151"/>
      <c r="AM338" s="151"/>
      <c r="AN338" s="151"/>
      <c r="AO338" s="151"/>
      <c r="AP338" s="151"/>
      <c r="AQ338" s="151"/>
      <c r="AR338" s="151"/>
      <c r="AS338" s="151"/>
      <c r="AT338" s="151"/>
      <c r="AU338" s="151"/>
      <c r="AV338" s="151"/>
      <c r="AW338" s="151"/>
      <c r="AX338" s="151"/>
      <c r="AY338" s="151"/>
      <c r="AZ338" s="151"/>
      <c r="BA338" s="151"/>
      <c r="BB338" s="151"/>
      <c r="BC338" s="151"/>
      <c r="BD338" s="151"/>
      <c r="BE338" s="151"/>
      <c r="BF338" s="151"/>
      <c r="BG338" s="151"/>
      <c r="BH338" s="151"/>
      <c r="BI338" s="151"/>
      <c r="BJ338" s="151"/>
      <c r="BK338" s="151"/>
      <c r="BL338" s="151"/>
      <c r="BM338" s="151"/>
      <c r="BN338" s="151"/>
      <c r="BO338" s="151"/>
      <c r="BP338" s="816"/>
      <c r="BQ338" s="816"/>
      <c r="BR338" s="816"/>
      <c r="BS338" s="151"/>
      <c r="BT338" s="151"/>
      <c r="BU338" s="816"/>
      <c r="BV338" s="816"/>
      <c r="BW338" s="816"/>
      <c r="BX338" s="816"/>
      <c r="BY338" s="816"/>
      <c r="BZ338" s="816"/>
      <c r="CA338" s="816"/>
      <c r="CB338" s="816"/>
      <c r="CC338" s="816"/>
      <c r="CD338" s="816"/>
      <c r="CE338" s="816"/>
      <c r="CF338" s="816"/>
      <c r="CG338" s="816"/>
      <c r="CH338" s="816"/>
      <c r="CI338" s="151"/>
      <c r="CJ338" s="151"/>
      <c r="CK338" s="816"/>
      <c r="CL338" s="816"/>
      <c r="CM338" s="816"/>
      <c r="CN338" s="816"/>
      <c r="CO338" s="816"/>
      <c r="CP338" s="816"/>
      <c r="CQ338" s="816"/>
      <c r="CR338" s="816"/>
      <c r="CS338" s="816"/>
      <c r="CT338" s="816"/>
      <c r="CU338" s="816"/>
      <c r="CV338" s="816"/>
      <c r="CW338" s="151"/>
      <c r="CX338" s="151"/>
      <c r="CY338" s="816"/>
      <c r="CZ338" s="816"/>
      <c r="DA338" s="816"/>
      <c r="DB338" s="816"/>
      <c r="DC338" s="816"/>
      <c r="DD338" s="816"/>
      <c r="DE338" s="816"/>
      <c r="DF338" s="816"/>
      <c r="DG338" s="816"/>
      <c r="DH338" s="816"/>
      <c r="DI338" s="151"/>
      <c r="DJ338" s="217"/>
      <c r="DS338" s="217"/>
      <c r="DT338" s="217"/>
      <c r="EA338" s="217"/>
      <c r="EB338" s="217"/>
      <c r="EG338" s="217"/>
      <c r="EH338" s="217"/>
      <c r="EJ338" s="217"/>
      <c r="EK338" s="217"/>
      <c r="EL338" s="217"/>
      <c r="EM338" s="217"/>
    </row>
    <row r="339" spans="1:153" s="59" customFormat="1" ht="15" customHeight="1" x14ac:dyDescent="0.25">
      <c r="A339" s="28"/>
      <c r="B339" s="607"/>
      <c r="C339" s="828">
        <v>0.02</v>
      </c>
      <c r="D339" s="607"/>
      <c r="E339" s="608"/>
      <c r="F339" s="823"/>
      <c r="G339" s="829">
        <f t="shared" ref="G339:I346" si="4">$C339*(F328+G328)</f>
        <v>0</v>
      </c>
      <c r="H339" s="823"/>
      <c r="I339" s="829">
        <f t="shared" si="4"/>
        <v>0</v>
      </c>
      <c r="J339" s="722"/>
      <c r="K339" s="829">
        <f t="shared" si="0"/>
        <v>0</v>
      </c>
      <c r="L339" s="823"/>
      <c r="M339" s="829">
        <f t="shared" si="1"/>
        <v>0</v>
      </c>
      <c r="N339" s="722"/>
      <c r="O339" s="829">
        <f t="shared" si="2"/>
        <v>0</v>
      </c>
      <c r="P339" s="823"/>
      <c r="Q339" s="831">
        <f t="shared" si="3"/>
        <v>0</v>
      </c>
      <c r="R339" s="151"/>
      <c r="S339" s="151"/>
      <c r="T339" s="151"/>
      <c r="U339" s="151"/>
      <c r="V339" s="151"/>
      <c r="W339" s="151"/>
      <c r="X339" s="151"/>
      <c r="Y339" s="151"/>
      <c r="Z339" s="151"/>
      <c r="AA339" s="151"/>
      <c r="AB339" s="151"/>
      <c r="AC339" s="151"/>
      <c r="AD339" s="151"/>
      <c r="AE339" s="151"/>
      <c r="AF339" s="151"/>
      <c r="AG339" s="151"/>
      <c r="AH339" s="151"/>
      <c r="AI339" s="151"/>
      <c r="AJ339" s="151"/>
      <c r="AK339" s="151"/>
      <c r="AL339" s="151"/>
      <c r="AM339" s="151"/>
      <c r="AN339" s="151"/>
      <c r="AO339" s="151"/>
      <c r="AP339" s="151"/>
      <c r="AQ339" s="151"/>
      <c r="AR339" s="151"/>
      <c r="AS339" s="151"/>
      <c r="AT339" s="151"/>
      <c r="AU339" s="151"/>
      <c r="AV339" s="151"/>
      <c r="AW339" s="151"/>
      <c r="AX339" s="151"/>
      <c r="AY339" s="151"/>
      <c r="AZ339" s="151"/>
      <c r="BA339" s="151"/>
      <c r="BB339" s="151"/>
      <c r="BC339" s="151"/>
      <c r="BD339" s="151"/>
      <c r="BE339" s="151"/>
      <c r="BF339" s="151"/>
      <c r="BG339" s="151"/>
      <c r="BH339" s="151"/>
      <c r="BI339" s="151"/>
      <c r="BJ339" s="151"/>
      <c r="BK339" s="151"/>
      <c r="BL339" s="151"/>
      <c r="BM339" s="151"/>
      <c r="BN339" s="151"/>
      <c r="BO339" s="151"/>
      <c r="BP339" s="816"/>
      <c r="BQ339" s="816"/>
      <c r="BR339" s="816"/>
      <c r="BS339" s="151"/>
      <c r="BT339" s="151"/>
      <c r="BU339" s="816"/>
      <c r="BV339" s="816"/>
      <c r="BW339" s="816"/>
      <c r="BX339" s="816"/>
      <c r="BY339" s="816"/>
      <c r="BZ339" s="816"/>
      <c r="CA339" s="816"/>
      <c r="CB339" s="816"/>
      <c r="CC339" s="816"/>
      <c r="CD339" s="816"/>
      <c r="CE339" s="816"/>
      <c r="CF339" s="816"/>
      <c r="CG339" s="816"/>
      <c r="CH339" s="816"/>
      <c r="CI339" s="151"/>
      <c r="CJ339" s="151"/>
      <c r="CK339" s="816"/>
      <c r="CL339" s="816"/>
      <c r="CM339" s="816"/>
      <c r="CN339" s="816"/>
      <c r="CO339" s="816"/>
      <c r="CP339" s="816"/>
      <c r="CQ339" s="816"/>
      <c r="CR339" s="816"/>
      <c r="CS339" s="816"/>
      <c r="CT339" s="816"/>
      <c r="CU339" s="816"/>
      <c r="CV339" s="816"/>
      <c r="CW339" s="151"/>
      <c r="CX339" s="151"/>
      <c r="CY339" s="816"/>
      <c r="CZ339" s="816"/>
      <c r="DA339" s="816"/>
      <c r="DB339" s="816"/>
      <c r="DC339" s="816"/>
      <c r="DD339" s="816"/>
      <c r="DE339" s="816"/>
      <c r="DF339" s="816"/>
      <c r="DG339" s="816"/>
      <c r="DH339" s="816"/>
      <c r="DI339" s="151"/>
      <c r="DJ339" s="217"/>
      <c r="DS339" s="217"/>
      <c r="DT339" s="217"/>
      <c r="EA339" s="217"/>
      <c r="EB339" s="217"/>
      <c r="EG339" s="217"/>
      <c r="EH339" s="217"/>
      <c r="EJ339" s="217"/>
      <c r="EK339" s="217"/>
      <c r="EL339" s="217"/>
      <c r="EM339" s="217"/>
    </row>
    <row r="340" spans="1:153" s="59" customFormat="1" ht="15" customHeight="1" x14ac:dyDescent="0.25">
      <c r="A340" s="28"/>
      <c r="B340" s="607"/>
      <c r="C340" s="828">
        <v>0.03</v>
      </c>
      <c r="D340" s="607"/>
      <c r="E340" s="608"/>
      <c r="F340" s="823"/>
      <c r="G340" s="829">
        <f t="shared" si="4"/>
        <v>0</v>
      </c>
      <c r="H340" s="823"/>
      <c r="I340" s="829">
        <f t="shared" si="4"/>
        <v>0</v>
      </c>
      <c r="J340" s="722"/>
      <c r="K340" s="829">
        <f t="shared" si="0"/>
        <v>0</v>
      </c>
      <c r="L340" s="823"/>
      <c r="M340" s="829">
        <f t="shared" si="1"/>
        <v>0</v>
      </c>
      <c r="N340" s="722"/>
      <c r="O340" s="829">
        <f t="shared" si="2"/>
        <v>0</v>
      </c>
      <c r="P340" s="823"/>
      <c r="Q340" s="831">
        <f t="shared" si="3"/>
        <v>0</v>
      </c>
      <c r="R340" s="151"/>
      <c r="S340" s="151"/>
      <c r="T340" s="151"/>
      <c r="U340" s="151"/>
      <c r="V340" s="151"/>
      <c r="W340" s="151"/>
      <c r="X340" s="151"/>
      <c r="Y340" s="151"/>
      <c r="Z340" s="151"/>
      <c r="AA340" s="151"/>
      <c r="AB340" s="151"/>
      <c r="AC340" s="151"/>
      <c r="AD340" s="151"/>
      <c r="AE340" s="151"/>
      <c r="AF340" s="151"/>
      <c r="AG340" s="151"/>
      <c r="AH340" s="151"/>
      <c r="AI340" s="151"/>
      <c r="AJ340" s="151"/>
      <c r="AK340" s="151"/>
      <c r="AL340" s="151"/>
      <c r="AM340" s="151"/>
      <c r="AN340" s="151"/>
      <c r="AO340" s="151"/>
      <c r="AP340" s="151"/>
      <c r="AQ340" s="151"/>
      <c r="AR340" s="151"/>
      <c r="AS340" s="151"/>
      <c r="AT340" s="151"/>
      <c r="AU340" s="151"/>
      <c r="AV340" s="151"/>
      <c r="AW340" s="151"/>
      <c r="AX340" s="151"/>
      <c r="AY340" s="151"/>
      <c r="AZ340" s="151"/>
      <c r="BA340" s="151"/>
      <c r="BB340" s="151"/>
      <c r="BC340" s="151"/>
      <c r="BD340" s="151"/>
      <c r="BE340" s="151"/>
      <c r="BF340" s="151"/>
      <c r="BG340" s="151"/>
      <c r="BH340" s="151"/>
      <c r="BI340" s="151"/>
      <c r="BJ340" s="151"/>
      <c r="BK340" s="151"/>
      <c r="BL340" s="151"/>
      <c r="BM340" s="151"/>
      <c r="BN340" s="151"/>
      <c r="BO340" s="151"/>
      <c r="BP340" s="816"/>
      <c r="BQ340" s="816"/>
      <c r="BR340" s="816"/>
      <c r="BS340" s="151"/>
      <c r="BT340" s="151"/>
      <c r="BU340" s="816"/>
      <c r="BV340" s="816"/>
      <c r="BW340" s="816"/>
      <c r="BX340" s="816"/>
      <c r="BY340" s="816"/>
      <c r="BZ340" s="816"/>
      <c r="CA340" s="816"/>
      <c r="CB340" s="816"/>
      <c r="CC340" s="816"/>
      <c r="CD340" s="816"/>
      <c r="CE340" s="816"/>
      <c r="CF340" s="816"/>
      <c r="CG340" s="816"/>
      <c r="CH340" s="816"/>
      <c r="CI340" s="151"/>
      <c r="CJ340" s="151"/>
      <c r="CK340" s="816"/>
      <c r="CL340" s="816"/>
      <c r="CM340" s="816"/>
      <c r="CN340" s="816"/>
      <c r="CO340" s="816"/>
      <c r="CP340" s="816"/>
      <c r="CQ340" s="816"/>
      <c r="CR340" s="816"/>
      <c r="CS340" s="816"/>
      <c r="CT340" s="816"/>
      <c r="CU340" s="816"/>
      <c r="CV340" s="816"/>
      <c r="CW340" s="151"/>
      <c r="CX340" s="151"/>
      <c r="CY340" s="816"/>
      <c r="CZ340" s="816"/>
      <c r="DA340" s="816"/>
      <c r="DB340" s="816"/>
      <c r="DC340" s="816"/>
      <c r="DD340" s="816"/>
      <c r="DE340" s="816"/>
      <c r="DF340" s="816"/>
      <c r="DG340" s="816"/>
      <c r="DH340" s="816"/>
      <c r="DI340" s="151"/>
      <c r="DJ340" s="217"/>
      <c r="DS340" s="217"/>
      <c r="DT340" s="217"/>
      <c r="EA340" s="217"/>
      <c r="EB340" s="217"/>
      <c r="EG340" s="217"/>
      <c r="EH340" s="217"/>
      <c r="EJ340" s="217"/>
      <c r="EK340" s="217"/>
      <c r="EL340" s="217"/>
      <c r="EM340" s="217"/>
    </row>
    <row r="341" spans="1:153" s="59" customFormat="1" ht="15" customHeight="1" x14ac:dyDescent="0.25">
      <c r="A341" s="28"/>
      <c r="B341" s="607"/>
      <c r="C341" s="828">
        <v>0.06</v>
      </c>
      <c r="D341" s="607"/>
      <c r="E341" s="608"/>
      <c r="F341" s="823"/>
      <c r="G341" s="829">
        <f t="shared" si="4"/>
        <v>0</v>
      </c>
      <c r="H341" s="823"/>
      <c r="I341" s="829">
        <f t="shared" si="4"/>
        <v>0</v>
      </c>
      <c r="J341" s="722"/>
      <c r="K341" s="829">
        <f t="shared" si="0"/>
        <v>0</v>
      </c>
      <c r="L341" s="823"/>
      <c r="M341" s="829">
        <f t="shared" si="1"/>
        <v>0</v>
      </c>
      <c r="N341" s="722"/>
      <c r="O341" s="829">
        <f t="shared" si="2"/>
        <v>0</v>
      </c>
      <c r="P341" s="823"/>
      <c r="Q341" s="831">
        <f t="shared" si="3"/>
        <v>0</v>
      </c>
      <c r="R341" s="151"/>
      <c r="S341" s="151"/>
      <c r="T341" s="151"/>
      <c r="U341" s="151"/>
      <c r="V341" s="151"/>
      <c r="W341" s="151"/>
      <c r="X341" s="151"/>
      <c r="Y341" s="151"/>
      <c r="Z341" s="151"/>
      <c r="AA341" s="151"/>
      <c r="AB341" s="151"/>
      <c r="AC341" s="151"/>
      <c r="AD341" s="151"/>
      <c r="AE341" s="151"/>
      <c r="AF341" s="151"/>
      <c r="AG341" s="151"/>
      <c r="AH341" s="151"/>
      <c r="AI341" s="151"/>
      <c r="AJ341" s="151"/>
      <c r="AK341" s="151"/>
      <c r="AL341" s="151"/>
      <c r="AM341" s="151"/>
      <c r="AN341" s="151"/>
      <c r="AO341" s="151"/>
      <c r="AP341" s="151"/>
      <c r="AQ341" s="151"/>
      <c r="AR341" s="151"/>
      <c r="AS341" s="151"/>
      <c r="AT341" s="151"/>
      <c r="AU341" s="151"/>
      <c r="AV341" s="151"/>
      <c r="AW341" s="151"/>
      <c r="AX341" s="151"/>
      <c r="AY341" s="151"/>
      <c r="AZ341" s="151"/>
      <c r="BA341" s="151"/>
      <c r="BB341" s="151"/>
      <c r="BC341" s="151"/>
      <c r="BD341" s="151"/>
      <c r="BE341" s="151"/>
      <c r="BF341" s="151"/>
      <c r="BG341" s="151"/>
      <c r="BH341" s="151"/>
      <c r="BI341" s="151"/>
      <c r="BJ341" s="151"/>
      <c r="BK341" s="151"/>
      <c r="BL341" s="151"/>
      <c r="BM341" s="151"/>
      <c r="BN341" s="151"/>
      <c r="BO341" s="151"/>
      <c r="BP341" s="816"/>
      <c r="BQ341" s="816"/>
      <c r="BR341" s="816"/>
      <c r="BS341" s="151"/>
      <c r="BT341" s="151"/>
      <c r="BU341" s="816"/>
      <c r="BV341" s="816"/>
      <c r="BW341" s="816"/>
      <c r="BX341" s="816"/>
      <c r="BY341" s="816"/>
      <c r="BZ341" s="816"/>
      <c r="CA341" s="816"/>
      <c r="CB341" s="816"/>
      <c r="CC341" s="816"/>
      <c r="CD341" s="816"/>
      <c r="CE341" s="816"/>
      <c r="CF341" s="816"/>
      <c r="CG341" s="816"/>
      <c r="CH341" s="816"/>
      <c r="CI341" s="151"/>
      <c r="CJ341" s="151"/>
      <c r="CK341" s="816"/>
      <c r="CL341" s="816"/>
      <c r="CM341" s="816"/>
      <c r="CN341" s="816"/>
      <c r="CO341" s="816"/>
      <c r="CP341" s="816"/>
      <c r="CQ341" s="816"/>
      <c r="CR341" s="816"/>
      <c r="CS341" s="816"/>
      <c r="CT341" s="816"/>
      <c r="CU341" s="816"/>
      <c r="CV341" s="816"/>
      <c r="CW341" s="151"/>
      <c r="CX341" s="151"/>
      <c r="CY341" s="816"/>
      <c r="CZ341" s="816"/>
      <c r="DA341" s="816"/>
      <c r="DB341" s="816"/>
      <c r="DC341" s="816"/>
      <c r="DD341" s="816"/>
      <c r="DE341" s="816"/>
      <c r="DF341" s="816"/>
      <c r="DG341" s="816"/>
      <c r="DH341" s="816"/>
      <c r="DI341" s="151"/>
      <c r="DJ341" s="217"/>
      <c r="DS341" s="217"/>
      <c r="DT341" s="217"/>
      <c r="EA341" s="217"/>
      <c r="EB341" s="217"/>
      <c r="EG341" s="217"/>
      <c r="EH341" s="217"/>
      <c r="EJ341" s="217"/>
      <c r="EK341" s="217"/>
      <c r="EL341" s="217"/>
      <c r="EM341" s="217"/>
    </row>
    <row r="342" spans="1:153" s="59" customFormat="1" ht="15" customHeight="1" x14ac:dyDescent="0.25">
      <c r="A342" s="28"/>
      <c r="B342" s="607"/>
      <c r="C342" s="828">
        <v>0.15</v>
      </c>
      <c r="D342" s="607"/>
      <c r="E342" s="608"/>
      <c r="F342" s="823"/>
      <c r="G342" s="829">
        <f t="shared" si="4"/>
        <v>0</v>
      </c>
      <c r="H342" s="823"/>
      <c r="I342" s="829">
        <f t="shared" si="4"/>
        <v>0</v>
      </c>
      <c r="J342" s="722"/>
      <c r="K342" s="829">
        <f t="shared" si="0"/>
        <v>0</v>
      </c>
      <c r="L342" s="823"/>
      <c r="M342" s="829">
        <f t="shared" si="1"/>
        <v>0</v>
      </c>
      <c r="N342" s="722"/>
      <c r="O342" s="829">
        <f t="shared" si="2"/>
        <v>0</v>
      </c>
      <c r="P342" s="823"/>
      <c r="Q342" s="831">
        <f t="shared" si="3"/>
        <v>0</v>
      </c>
      <c r="R342" s="151"/>
      <c r="S342" s="151"/>
      <c r="T342" s="151"/>
      <c r="U342" s="151"/>
      <c r="V342" s="151"/>
      <c r="W342" s="151"/>
      <c r="X342" s="151"/>
      <c r="Y342" s="151"/>
      <c r="Z342" s="151"/>
      <c r="AA342" s="151"/>
      <c r="AB342" s="151"/>
      <c r="AC342" s="151"/>
      <c r="AD342" s="151"/>
      <c r="AE342" s="151"/>
      <c r="AF342" s="151"/>
      <c r="AG342" s="151"/>
      <c r="AH342" s="151"/>
      <c r="AI342" s="151"/>
      <c r="AJ342" s="151"/>
      <c r="AK342" s="151"/>
      <c r="AL342" s="151"/>
      <c r="AM342" s="151"/>
      <c r="AN342" s="151"/>
      <c r="AO342" s="151"/>
      <c r="AP342" s="151"/>
      <c r="AQ342" s="151"/>
      <c r="AR342" s="151"/>
      <c r="AS342" s="151"/>
      <c r="AT342" s="151"/>
      <c r="AU342" s="151"/>
      <c r="AV342" s="151"/>
      <c r="AW342" s="151"/>
      <c r="AX342" s="151"/>
      <c r="AY342" s="151"/>
      <c r="AZ342" s="151"/>
      <c r="BA342" s="151"/>
      <c r="BB342" s="151"/>
      <c r="BC342" s="151"/>
      <c r="BD342" s="151"/>
      <c r="BE342" s="151"/>
      <c r="BF342" s="151"/>
      <c r="BG342" s="151"/>
      <c r="BH342" s="151"/>
      <c r="BI342" s="151"/>
      <c r="BJ342" s="151"/>
      <c r="BK342" s="151"/>
      <c r="BL342" s="151"/>
      <c r="BM342" s="151"/>
      <c r="BN342" s="151"/>
      <c r="BO342" s="151"/>
      <c r="BP342" s="816"/>
      <c r="BQ342" s="816"/>
      <c r="BR342" s="816"/>
      <c r="BS342" s="151"/>
      <c r="BT342" s="151"/>
      <c r="BU342" s="816"/>
      <c r="BV342" s="816"/>
      <c r="BW342" s="816"/>
      <c r="BX342" s="816"/>
      <c r="BY342" s="816"/>
      <c r="BZ342" s="816"/>
      <c r="CA342" s="816"/>
      <c r="CB342" s="816"/>
      <c r="CC342" s="816"/>
      <c r="CD342" s="816"/>
      <c r="CE342" s="816"/>
      <c r="CF342" s="816"/>
      <c r="CG342" s="816"/>
      <c r="CH342" s="816"/>
      <c r="CI342" s="151"/>
      <c r="CJ342" s="151"/>
      <c r="CK342" s="816"/>
      <c r="CL342" s="816"/>
      <c r="CM342" s="816"/>
      <c r="CN342" s="816"/>
      <c r="CO342" s="816"/>
      <c r="CP342" s="816"/>
      <c r="CQ342" s="816"/>
      <c r="CR342" s="816"/>
      <c r="CS342" s="816"/>
      <c r="CT342" s="816"/>
      <c r="CU342" s="816"/>
      <c r="CV342" s="816"/>
      <c r="CW342" s="151"/>
      <c r="CX342" s="151"/>
      <c r="CY342" s="816"/>
      <c r="CZ342" s="816"/>
      <c r="DA342" s="816"/>
      <c r="DB342" s="816"/>
      <c r="DC342" s="816"/>
      <c r="DD342" s="816"/>
      <c r="DE342" s="816"/>
      <c r="DF342" s="816"/>
      <c r="DG342" s="816"/>
      <c r="DH342" s="816"/>
      <c r="DI342" s="151"/>
      <c r="DJ342" s="217"/>
      <c r="DS342" s="217"/>
      <c r="DT342" s="217"/>
      <c r="EA342" s="217"/>
      <c r="EB342" s="217"/>
      <c r="EG342" s="217"/>
      <c r="EH342" s="217"/>
      <c r="EJ342" s="217"/>
      <c r="EK342" s="217"/>
      <c r="EL342" s="217"/>
      <c r="EM342" s="217"/>
    </row>
    <row r="343" spans="1:153" s="59" customFormat="1" ht="15" customHeight="1" x14ac:dyDescent="0.25">
      <c r="A343" s="28"/>
      <c r="B343" s="607"/>
      <c r="C343" s="828">
        <v>0.3</v>
      </c>
      <c r="D343" s="607"/>
      <c r="E343" s="608"/>
      <c r="F343" s="823"/>
      <c r="G343" s="829">
        <f t="shared" si="4"/>
        <v>0</v>
      </c>
      <c r="H343" s="823"/>
      <c r="I343" s="829">
        <f t="shared" si="4"/>
        <v>0</v>
      </c>
      <c r="J343" s="722"/>
      <c r="K343" s="829">
        <f t="shared" si="0"/>
        <v>0</v>
      </c>
      <c r="L343" s="823"/>
      <c r="M343" s="829">
        <f t="shared" si="1"/>
        <v>0</v>
      </c>
      <c r="N343" s="722"/>
      <c r="O343" s="829">
        <f t="shared" si="2"/>
        <v>0</v>
      </c>
      <c r="P343" s="823"/>
      <c r="Q343" s="831">
        <f t="shared" si="3"/>
        <v>0</v>
      </c>
      <c r="R343" s="151"/>
      <c r="S343" s="151"/>
      <c r="T343" s="151"/>
      <c r="U343" s="151"/>
      <c r="V343" s="151"/>
      <c r="W343" s="151"/>
      <c r="X343" s="151"/>
      <c r="Y343" s="151"/>
      <c r="Z343" s="151"/>
      <c r="AA343" s="151"/>
      <c r="AB343" s="151"/>
      <c r="AC343" s="151"/>
      <c r="AD343" s="151"/>
      <c r="AE343" s="151"/>
      <c r="AF343" s="151"/>
      <c r="AG343" s="151"/>
      <c r="AH343" s="151"/>
      <c r="AI343" s="151"/>
      <c r="AJ343" s="151"/>
      <c r="AK343" s="151"/>
      <c r="AL343" s="151"/>
      <c r="AM343" s="151"/>
      <c r="AN343" s="151"/>
      <c r="AO343" s="151"/>
      <c r="AP343" s="151"/>
      <c r="AQ343" s="151"/>
      <c r="AR343" s="151"/>
      <c r="AS343" s="151"/>
      <c r="AT343" s="151"/>
      <c r="AU343" s="151"/>
      <c r="AV343" s="151"/>
      <c r="AW343" s="151"/>
      <c r="AX343" s="151"/>
      <c r="AY343" s="151"/>
      <c r="AZ343" s="151"/>
      <c r="BA343" s="151"/>
      <c r="BB343" s="151"/>
      <c r="BC343" s="151"/>
      <c r="BD343" s="151"/>
      <c r="BE343" s="151"/>
      <c r="BF343" s="151"/>
      <c r="BG343" s="151"/>
      <c r="BH343" s="151"/>
      <c r="BI343" s="151"/>
      <c r="BJ343" s="151"/>
      <c r="BK343" s="151"/>
      <c r="BL343" s="151"/>
      <c r="BM343" s="151"/>
      <c r="BN343" s="151"/>
      <c r="BO343" s="151"/>
      <c r="BP343" s="816"/>
      <c r="BQ343" s="816"/>
      <c r="BR343" s="816"/>
      <c r="BS343" s="151"/>
      <c r="BT343" s="151"/>
      <c r="BU343" s="816"/>
      <c r="BV343" s="816"/>
      <c r="BW343" s="816"/>
      <c r="BX343" s="816"/>
      <c r="BY343" s="816"/>
      <c r="BZ343" s="816"/>
      <c r="CA343" s="816"/>
      <c r="CB343" s="816"/>
      <c r="CC343" s="816"/>
      <c r="CD343" s="816"/>
      <c r="CE343" s="816"/>
      <c r="CF343" s="816"/>
      <c r="CG343" s="816"/>
      <c r="CH343" s="816"/>
      <c r="CI343" s="151"/>
      <c r="CJ343" s="151"/>
      <c r="CK343" s="816"/>
      <c r="CL343" s="816"/>
      <c r="CM343" s="816"/>
      <c r="CN343" s="816"/>
      <c r="CO343" s="816"/>
      <c r="CP343" s="816"/>
      <c r="CQ343" s="816"/>
      <c r="CR343" s="816"/>
      <c r="CS343" s="816"/>
      <c r="CT343" s="816"/>
      <c r="CU343" s="816"/>
      <c r="CV343" s="816"/>
      <c r="CW343" s="151"/>
      <c r="CX343" s="151"/>
      <c r="CY343" s="816"/>
      <c r="CZ343" s="816"/>
      <c r="DA343" s="816"/>
      <c r="DB343" s="816"/>
      <c r="DC343" s="816"/>
      <c r="DD343" s="816"/>
      <c r="DE343" s="816"/>
      <c r="DF343" s="816"/>
      <c r="DG343" s="816"/>
      <c r="DH343" s="816"/>
      <c r="DI343" s="151"/>
      <c r="DJ343" s="217"/>
      <c r="DS343" s="217"/>
      <c r="DT343" s="217"/>
      <c r="EA343" s="217"/>
      <c r="EB343" s="217"/>
      <c r="EG343" s="217"/>
      <c r="EH343" s="217"/>
      <c r="EJ343" s="217"/>
      <c r="EK343" s="217"/>
      <c r="EL343" s="217"/>
      <c r="EM343" s="217"/>
    </row>
    <row r="344" spans="1:153" s="59" customFormat="1" ht="15" customHeight="1" x14ac:dyDescent="0.25">
      <c r="A344" s="28"/>
      <c r="B344" s="607"/>
      <c r="C344" s="828">
        <v>0.5</v>
      </c>
      <c r="D344" s="607"/>
      <c r="E344" s="608"/>
      <c r="F344" s="823"/>
      <c r="G344" s="829">
        <f t="shared" si="4"/>
        <v>0</v>
      </c>
      <c r="H344" s="823"/>
      <c r="I344" s="829">
        <f t="shared" si="4"/>
        <v>0</v>
      </c>
      <c r="J344" s="722"/>
      <c r="K344" s="829">
        <f t="shared" si="0"/>
        <v>0</v>
      </c>
      <c r="L344" s="823"/>
      <c r="M344" s="829">
        <f t="shared" si="1"/>
        <v>0</v>
      </c>
      <c r="N344" s="722"/>
      <c r="O344" s="829">
        <f t="shared" si="2"/>
        <v>0</v>
      </c>
      <c r="P344" s="823"/>
      <c r="Q344" s="831">
        <f t="shared" si="3"/>
        <v>0</v>
      </c>
      <c r="R344" s="151"/>
      <c r="S344" s="151"/>
      <c r="T344" s="151"/>
      <c r="U344" s="151"/>
      <c r="V344" s="151"/>
      <c r="W344" s="151"/>
      <c r="X344" s="151"/>
      <c r="Y344" s="151"/>
      <c r="Z344" s="151"/>
      <c r="AA344" s="151"/>
      <c r="AB344" s="151"/>
      <c r="AC344" s="151"/>
      <c r="AD344" s="151"/>
      <c r="AE344" s="151"/>
      <c r="AF344" s="151"/>
      <c r="AG344" s="151"/>
      <c r="AH344" s="151"/>
      <c r="AI344" s="151"/>
      <c r="AJ344" s="151"/>
      <c r="AK344" s="151"/>
      <c r="AL344" s="151"/>
      <c r="AM344" s="151"/>
      <c r="AN344" s="151"/>
      <c r="AO344" s="151"/>
      <c r="AP344" s="151"/>
      <c r="AQ344" s="151"/>
      <c r="AR344" s="151"/>
      <c r="AS344" s="151"/>
      <c r="AT344" s="151"/>
      <c r="AU344" s="151"/>
      <c r="AV344" s="151"/>
      <c r="AW344" s="151"/>
      <c r="AX344" s="151"/>
      <c r="AY344" s="151"/>
      <c r="AZ344" s="151"/>
      <c r="BA344" s="151"/>
      <c r="BB344" s="151"/>
      <c r="BC344" s="151"/>
      <c r="BD344" s="151"/>
      <c r="BE344" s="151"/>
      <c r="BF344" s="151"/>
      <c r="BG344" s="151"/>
      <c r="BH344" s="151"/>
      <c r="BI344" s="151"/>
      <c r="BJ344" s="151"/>
      <c r="BK344" s="151"/>
      <c r="BL344" s="151"/>
      <c r="BM344" s="151"/>
      <c r="BN344" s="151"/>
      <c r="BO344" s="151"/>
      <c r="BP344" s="816"/>
      <c r="BQ344" s="816"/>
      <c r="BR344" s="816"/>
      <c r="BS344" s="151"/>
      <c r="BT344" s="151"/>
      <c r="BU344" s="816"/>
      <c r="BV344" s="816"/>
      <c r="BW344" s="816"/>
      <c r="BX344" s="816"/>
      <c r="BY344" s="816"/>
      <c r="BZ344" s="816"/>
      <c r="CA344" s="816"/>
      <c r="CB344" s="816"/>
      <c r="CC344" s="816"/>
      <c r="CD344" s="816"/>
      <c r="CE344" s="816"/>
      <c r="CF344" s="816"/>
      <c r="CG344" s="816"/>
      <c r="CH344" s="816"/>
      <c r="CI344" s="151"/>
      <c r="CJ344" s="151"/>
      <c r="CK344" s="816"/>
      <c r="CL344" s="816"/>
      <c r="CM344" s="816"/>
      <c r="CN344" s="816"/>
      <c r="CO344" s="816"/>
      <c r="CP344" s="816"/>
      <c r="CQ344" s="816"/>
      <c r="CR344" s="816"/>
      <c r="CS344" s="816"/>
      <c r="CT344" s="816"/>
      <c r="CU344" s="816"/>
      <c r="CV344" s="816"/>
      <c r="CW344" s="151"/>
      <c r="CX344" s="151"/>
      <c r="CY344" s="816"/>
      <c r="CZ344" s="816"/>
      <c r="DA344" s="816"/>
      <c r="DB344" s="816"/>
      <c r="DC344" s="816"/>
      <c r="DD344" s="816"/>
      <c r="DE344" s="816"/>
      <c r="DF344" s="816"/>
      <c r="DG344" s="816"/>
      <c r="DH344" s="816"/>
      <c r="DI344" s="151"/>
      <c r="DJ344" s="217"/>
      <c r="DS344" s="217"/>
      <c r="DT344" s="217"/>
      <c r="EA344" s="217"/>
      <c r="EB344" s="217"/>
      <c r="EG344" s="217"/>
      <c r="EH344" s="217"/>
      <c r="EJ344" s="217"/>
      <c r="EK344" s="217"/>
      <c r="EL344" s="217"/>
      <c r="EM344" s="217"/>
    </row>
    <row r="345" spans="1:153" s="59" customFormat="1" ht="15" customHeight="1" x14ac:dyDescent="0.25">
      <c r="A345" s="28"/>
      <c r="B345" s="607"/>
      <c r="C345" s="828">
        <v>0.15</v>
      </c>
      <c r="D345" s="607"/>
      <c r="E345" s="608"/>
      <c r="F345" s="823"/>
      <c r="G345" s="829">
        <f t="shared" si="4"/>
        <v>0</v>
      </c>
      <c r="H345" s="823"/>
      <c r="I345" s="829">
        <f t="shared" si="4"/>
        <v>0</v>
      </c>
      <c r="J345" s="722"/>
      <c r="K345" s="829">
        <f t="shared" si="0"/>
        <v>0</v>
      </c>
      <c r="L345" s="823"/>
      <c r="M345" s="829">
        <f t="shared" si="1"/>
        <v>0</v>
      </c>
      <c r="N345" s="722"/>
      <c r="O345" s="829">
        <f t="shared" si="2"/>
        <v>0</v>
      </c>
      <c r="P345" s="823"/>
      <c r="Q345" s="831">
        <f t="shared" si="3"/>
        <v>0</v>
      </c>
      <c r="R345" s="151"/>
      <c r="S345" s="151"/>
      <c r="T345" s="151"/>
      <c r="U345" s="151"/>
      <c r="V345" s="151"/>
      <c r="W345" s="151"/>
      <c r="X345" s="151"/>
      <c r="Y345" s="151"/>
      <c r="Z345" s="151"/>
      <c r="AA345" s="151"/>
      <c r="AB345" s="151"/>
      <c r="AC345" s="151"/>
      <c r="AD345" s="151"/>
      <c r="AE345" s="151"/>
      <c r="AF345" s="151"/>
      <c r="AG345" s="151"/>
      <c r="AH345" s="151"/>
      <c r="AI345" s="151"/>
      <c r="AJ345" s="151"/>
      <c r="AK345" s="151"/>
      <c r="AL345" s="151"/>
      <c r="AM345" s="151"/>
      <c r="AN345" s="151"/>
      <c r="AO345" s="151"/>
      <c r="AP345" s="151"/>
      <c r="AQ345" s="151"/>
      <c r="AR345" s="151"/>
      <c r="AS345" s="151"/>
      <c r="AT345" s="151"/>
      <c r="AU345" s="151"/>
      <c r="AV345" s="151"/>
      <c r="AW345" s="151"/>
      <c r="AX345" s="151"/>
      <c r="AY345" s="151"/>
      <c r="AZ345" s="151"/>
      <c r="BA345" s="151"/>
      <c r="BB345" s="151"/>
      <c r="BC345" s="151"/>
      <c r="BD345" s="151"/>
      <c r="BE345" s="151"/>
      <c r="BF345" s="151"/>
      <c r="BG345" s="151"/>
      <c r="BH345" s="151"/>
      <c r="BI345" s="151"/>
      <c r="BJ345" s="151"/>
      <c r="BK345" s="151"/>
      <c r="BL345" s="151"/>
      <c r="BM345" s="151"/>
      <c r="BN345" s="151"/>
      <c r="BO345" s="151"/>
      <c r="BP345" s="816"/>
      <c r="BQ345" s="816"/>
      <c r="BR345" s="816"/>
      <c r="BS345" s="151"/>
      <c r="BT345" s="151"/>
      <c r="BU345" s="816"/>
      <c r="BV345" s="816"/>
      <c r="BW345" s="816"/>
      <c r="BX345" s="816"/>
      <c r="BY345" s="816"/>
      <c r="BZ345" s="816"/>
      <c r="CA345" s="816"/>
      <c r="CB345" s="816"/>
      <c r="CC345" s="816"/>
      <c r="CD345" s="816"/>
      <c r="CE345" s="816"/>
      <c r="CF345" s="816"/>
      <c r="CG345" s="816"/>
      <c r="CH345" s="816"/>
      <c r="CI345" s="151"/>
      <c r="CJ345" s="151"/>
      <c r="CK345" s="816"/>
      <c r="CL345" s="816"/>
      <c r="CM345" s="816"/>
      <c r="CN345" s="816"/>
      <c r="CO345" s="816"/>
      <c r="CP345" s="816"/>
      <c r="CQ345" s="816"/>
      <c r="CR345" s="816"/>
      <c r="CS345" s="816"/>
      <c r="CT345" s="816"/>
      <c r="CU345" s="816"/>
      <c r="CV345" s="816"/>
      <c r="CW345" s="151"/>
      <c r="CX345" s="151"/>
      <c r="CY345" s="816"/>
      <c r="CZ345" s="816"/>
      <c r="DA345" s="816"/>
      <c r="DB345" s="816"/>
      <c r="DC345" s="816"/>
      <c r="DD345" s="816"/>
      <c r="DE345" s="816"/>
      <c r="DF345" s="816"/>
      <c r="DG345" s="816"/>
      <c r="DH345" s="816"/>
      <c r="DI345" s="151"/>
      <c r="DJ345" s="217"/>
      <c r="DS345" s="217"/>
      <c r="DT345" s="217"/>
      <c r="EA345" s="217"/>
      <c r="EB345" s="217"/>
      <c r="EG345" s="217"/>
      <c r="EH345" s="217"/>
      <c r="EJ345" s="217"/>
      <c r="EK345" s="217"/>
      <c r="EL345" s="217"/>
      <c r="EM345" s="217"/>
    </row>
    <row r="346" spans="1:153" s="59" customFormat="1" ht="15" customHeight="1" x14ac:dyDescent="0.25">
      <c r="A346" s="28"/>
      <c r="B346" s="617"/>
      <c r="C346" s="832">
        <v>1</v>
      </c>
      <c r="D346" s="617"/>
      <c r="E346" s="618"/>
      <c r="F346" s="833"/>
      <c r="G346" s="829">
        <f t="shared" si="4"/>
        <v>0</v>
      </c>
      <c r="H346" s="833"/>
      <c r="I346" s="829">
        <f t="shared" si="4"/>
        <v>0</v>
      </c>
      <c r="J346" s="727"/>
      <c r="K346" s="829">
        <f t="shared" si="0"/>
        <v>0</v>
      </c>
      <c r="L346" s="833"/>
      <c r="M346" s="829">
        <f t="shared" si="1"/>
        <v>0</v>
      </c>
      <c r="N346" s="727"/>
      <c r="O346" s="829">
        <f t="shared" si="2"/>
        <v>0</v>
      </c>
      <c r="P346" s="833"/>
      <c r="Q346" s="831">
        <f t="shared" si="3"/>
        <v>0</v>
      </c>
      <c r="R346" s="151"/>
      <c r="S346" s="151"/>
      <c r="T346" s="151"/>
      <c r="U346" s="151"/>
      <c r="V346" s="151"/>
      <c r="W346" s="151"/>
      <c r="X346" s="151"/>
      <c r="Y346" s="151"/>
      <c r="Z346" s="151"/>
      <c r="AA346" s="151"/>
      <c r="AB346" s="151"/>
      <c r="AC346" s="151"/>
      <c r="AD346" s="151"/>
      <c r="AE346" s="151"/>
      <c r="AF346" s="151"/>
      <c r="AG346" s="151"/>
      <c r="AH346" s="151"/>
      <c r="AI346" s="151"/>
      <c r="AJ346" s="151"/>
      <c r="AK346" s="151"/>
      <c r="AL346" s="151"/>
      <c r="AM346" s="151"/>
      <c r="AN346" s="151"/>
      <c r="AO346" s="151"/>
      <c r="AP346" s="151"/>
      <c r="AQ346" s="151"/>
      <c r="AR346" s="151"/>
      <c r="AS346" s="151"/>
      <c r="AT346" s="151"/>
      <c r="AU346" s="151"/>
      <c r="AV346" s="151"/>
      <c r="AW346" s="151"/>
      <c r="AX346" s="151"/>
      <c r="AY346" s="151"/>
      <c r="AZ346" s="151"/>
      <c r="BA346" s="151"/>
      <c r="BB346" s="151"/>
      <c r="BC346" s="151"/>
      <c r="BD346" s="151"/>
      <c r="BE346" s="151"/>
      <c r="BF346" s="151"/>
      <c r="BG346" s="151"/>
      <c r="BH346" s="151"/>
      <c r="BI346" s="151"/>
      <c r="BJ346" s="151"/>
      <c r="BK346" s="151"/>
      <c r="BL346" s="151"/>
      <c r="BM346" s="151"/>
      <c r="BN346" s="151"/>
      <c r="BO346" s="151"/>
      <c r="BP346" s="816"/>
      <c r="BQ346" s="816"/>
      <c r="BR346" s="816"/>
      <c r="BS346" s="151"/>
      <c r="BT346" s="151"/>
      <c r="BU346" s="816"/>
      <c r="BV346" s="816"/>
      <c r="BW346" s="816"/>
      <c r="BX346" s="816"/>
      <c r="BY346" s="816"/>
      <c r="BZ346" s="816"/>
      <c r="CA346" s="816"/>
      <c r="CB346" s="816"/>
      <c r="CC346" s="816"/>
      <c r="CD346" s="816"/>
      <c r="CE346" s="816"/>
      <c r="CF346" s="816"/>
      <c r="CG346" s="816"/>
      <c r="CH346" s="816"/>
      <c r="CI346" s="151"/>
      <c r="CJ346" s="151"/>
      <c r="CK346" s="816"/>
      <c r="CL346" s="816"/>
      <c r="CM346" s="816"/>
      <c r="CN346" s="816"/>
      <c r="CO346" s="816"/>
      <c r="CP346" s="816"/>
      <c r="CQ346" s="816"/>
      <c r="CR346" s="816"/>
      <c r="CS346" s="816"/>
      <c r="CT346" s="816"/>
      <c r="CU346" s="816"/>
      <c r="CV346" s="816"/>
      <c r="CW346" s="151"/>
      <c r="CX346" s="151"/>
      <c r="CY346" s="816"/>
      <c r="CZ346" s="816"/>
      <c r="DA346" s="816"/>
      <c r="DB346" s="816"/>
      <c r="DC346" s="816"/>
      <c r="DD346" s="816"/>
      <c r="DE346" s="816"/>
      <c r="DF346" s="816"/>
      <c r="DG346" s="816"/>
      <c r="DH346" s="816"/>
      <c r="DI346" s="151"/>
      <c r="DJ346" s="217"/>
      <c r="DS346" s="217"/>
      <c r="DT346" s="217"/>
      <c r="EA346" s="217"/>
      <c r="EB346" s="217"/>
      <c r="EG346" s="217"/>
      <c r="EH346" s="217"/>
      <c r="EJ346" s="217"/>
      <c r="EK346" s="217"/>
      <c r="EL346" s="217"/>
      <c r="EM346" s="217"/>
    </row>
    <row r="347" spans="1:153" s="58" customFormat="1" ht="15" customHeight="1" x14ac:dyDescent="0.25">
      <c r="A347" s="28"/>
      <c r="B347" s="136"/>
      <c r="C347" s="136"/>
      <c r="D347" s="834"/>
      <c r="E347" s="835"/>
      <c r="F347" s="961" t="s">
        <v>95</v>
      </c>
      <c r="G347" s="962"/>
      <c r="H347" s="962"/>
      <c r="I347" s="963"/>
      <c r="J347" s="1049" t="s">
        <v>96</v>
      </c>
      <c r="K347" s="962"/>
      <c r="L347" s="962"/>
      <c r="M347" s="963"/>
      <c r="N347" s="1049" t="s">
        <v>98</v>
      </c>
      <c r="O347" s="962"/>
      <c r="P347" s="962"/>
      <c r="Q347" s="962"/>
      <c r="R347" s="151"/>
      <c r="S347" s="151"/>
      <c r="T347" s="151"/>
      <c r="U347" s="151"/>
      <c r="V347" s="151"/>
      <c r="W347" s="151"/>
      <c r="X347" s="151"/>
      <c r="Y347" s="151"/>
      <c r="Z347" s="151"/>
      <c r="AA347" s="151"/>
      <c r="AB347" s="151"/>
      <c r="AC347" s="151"/>
      <c r="AD347" s="151"/>
      <c r="AE347" s="151"/>
      <c r="AF347" s="151"/>
      <c r="AG347" s="151"/>
      <c r="AH347" s="151"/>
      <c r="AI347" s="151"/>
      <c r="AJ347" s="151"/>
      <c r="AK347" s="151"/>
      <c r="AL347" s="151"/>
      <c r="AM347" s="151"/>
      <c r="AN347" s="151"/>
      <c r="AO347" s="151"/>
      <c r="AP347" s="151"/>
      <c r="AQ347" s="151"/>
      <c r="AR347" s="151"/>
      <c r="AS347" s="151"/>
      <c r="AT347" s="151"/>
      <c r="AU347" s="151"/>
      <c r="AV347" s="151"/>
      <c r="AW347" s="151"/>
      <c r="AX347" s="151"/>
      <c r="AY347" s="151"/>
      <c r="AZ347" s="151"/>
      <c r="BA347" s="151"/>
      <c r="BB347" s="151"/>
      <c r="BC347" s="151"/>
      <c r="BD347" s="151"/>
      <c r="BE347" s="151"/>
      <c r="BF347" s="151"/>
      <c r="BG347" s="151"/>
      <c r="BH347" s="151"/>
      <c r="BI347" s="151"/>
      <c r="BJ347" s="151"/>
      <c r="BK347" s="151"/>
      <c r="BL347" s="151"/>
      <c r="BM347" s="151"/>
      <c r="BN347" s="151"/>
      <c r="BO347" s="151"/>
      <c r="BP347" s="810"/>
      <c r="BQ347" s="810"/>
      <c r="BR347" s="810"/>
      <c r="BS347" s="151"/>
      <c r="BT347" s="151"/>
      <c r="BU347" s="810"/>
      <c r="BV347" s="810"/>
      <c r="BW347" s="810"/>
      <c r="BX347" s="810"/>
      <c r="BY347" s="810"/>
      <c r="BZ347" s="810"/>
      <c r="CA347" s="810"/>
      <c r="CB347" s="810"/>
      <c r="CC347" s="810"/>
      <c r="CD347" s="810"/>
      <c r="CE347" s="810"/>
      <c r="CF347" s="810"/>
      <c r="CG347" s="810"/>
      <c r="CH347" s="810"/>
      <c r="CI347" s="151"/>
      <c r="CJ347" s="151"/>
      <c r="CK347" s="810"/>
      <c r="CL347" s="810"/>
      <c r="CM347" s="810"/>
      <c r="CN347" s="810"/>
      <c r="CO347" s="810"/>
      <c r="CP347" s="810"/>
      <c r="CQ347" s="810"/>
      <c r="CR347" s="810"/>
      <c r="CS347" s="810"/>
      <c r="CT347" s="810"/>
      <c r="CU347" s="810"/>
      <c r="CV347" s="810"/>
      <c r="CW347" s="151"/>
      <c r="CX347" s="151"/>
      <c r="CY347" s="810"/>
      <c r="CZ347" s="810"/>
      <c r="DA347" s="810"/>
      <c r="DB347" s="810"/>
      <c r="DC347" s="810"/>
      <c r="DD347" s="810"/>
      <c r="DE347" s="810"/>
      <c r="DF347" s="810"/>
      <c r="DG347" s="810"/>
      <c r="DH347" s="810"/>
      <c r="DI347" s="151"/>
      <c r="DJ347" s="217"/>
      <c r="DS347" s="217"/>
      <c r="DT347" s="217"/>
      <c r="EA347" s="217"/>
      <c r="EB347" s="217"/>
      <c r="EG347" s="217"/>
      <c r="EH347" s="217"/>
      <c r="EJ347" s="217"/>
      <c r="EK347" s="217"/>
      <c r="EL347" s="217"/>
      <c r="EM347" s="217"/>
    </row>
    <row r="348" spans="1:153" s="59" customFormat="1" ht="15" customHeight="1" x14ac:dyDescent="0.25">
      <c r="A348" s="28"/>
      <c r="B348" s="136" t="s">
        <v>7</v>
      </c>
      <c r="C348" s="136"/>
      <c r="D348" s="834"/>
      <c r="E348" s="835"/>
      <c r="F348" s="4"/>
      <c r="G348" s="4"/>
      <c r="H348" s="9"/>
      <c r="I348" s="836">
        <f>SUM(G338:G346)-H337*SUM(I338:I346)</f>
        <v>0</v>
      </c>
      <c r="J348" s="4"/>
      <c r="K348" s="4"/>
      <c r="L348" s="4"/>
      <c r="M348" s="836">
        <f>SUM(K338:K346)-L337*SUM(M338:M346)</f>
        <v>0</v>
      </c>
      <c r="N348" s="199"/>
      <c r="O348" s="4"/>
      <c r="P348" s="4"/>
      <c r="Q348" s="837">
        <f>SUM(O338:O346)-P337*SUM(Q338:Q346)</f>
        <v>0</v>
      </c>
      <c r="R348" s="151"/>
      <c r="S348" s="151"/>
      <c r="T348" s="151"/>
      <c r="U348" s="151"/>
      <c r="V348" s="151"/>
      <c r="W348" s="151"/>
      <c r="X348" s="151"/>
      <c r="Y348" s="151"/>
      <c r="Z348" s="151"/>
      <c r="AA348" s="151"/>
      <c r="AB348" s="151"/>
      <c r="AC348" s="151"/>
      <c r="AD348" s="151"/>
      <c r="AE348" s="151"/>
      <c r="AF348" s="151"/>
      <c r="AG348" s="151"/>
      <c r="AH348" s="151"/>
      <c r="AI348" s="151"/>
      <c r="AJ348" s="151"/>
      <c r="AK348" s="151"/>
      <c r="AL348" s="151"/>
      <c r="AM348" s="151"/>
      <c r="AN348" s="151"/>
      <c r="AO348" s="151"/>
      <c r="AP348" s="151"/>
      <c r="AQ348" s="151"/>
      <c r="AR348" s="151"/>
      <c r="AS348" s="151"/>
      <c r="AT348" s="151"/>
      <c r="AU348" s="151"/>
      <c r="AV348" s="151"/>
      <c r="AW348" s="151"/>
      <c r="AX348" s="151"/>
      <c r="AY348" s="151"/>
      <c r="AZ348" s="151"/>
      <c r="BA348" s="151"/>
      <c r="BB348" s="151"/>
      <c r="BC348" s="151"/>
      <c r="BD348" s="151"/>
      <c r="BE348" s="151"/>
      <c r="BF348" s="151"/>
      <c r="BG348" s="151"/>
      <c r="BH348" s="151"/>
      <c r="BI348" s="151"/>
      <c r="BJ348" s="151"/>
      <c r="BK348" s="151"/>
      <c r="BL348" s="151"/>
      <c r="BM348" s="151"/>
      <c r="BN348" s="151"/>
      <c r="BO348" s="151"/>
      <c r="BP348" s="816"/>
      <c r="BQ348" s="816"/>
      <c r="BR348" s="816"/>
      <c r="BS348" s="151"/>
      <c r="BT348" s="151"/>
      <c r="BU348" s="816"/>
      <c r="BV348" s="816"/>
      <c r="BW348" s="816"/>
      <c r="BX348" s="816"/>
      <c r="BY348" s="816"/>
      <c r="BZ348" s="816"/>
      <c r="CA348" s="816"/>
      <c r="CB348" s="816"/>
      <c r="CC348" s="816"/>
      <c r="CD348" s="816"/>
      <c r="CE348" s="816"/>
      <c r="CF348" s="816"/>
      <c r="CG348" s="816"/>
      <c r="CH348" s="816"/>
      <c r="CI348" s="151"/>
      <c r="CJ348" s="151"/>
      <c r="CK348" s="816"/>
      <c r="CL348" s="816"/>
      <c r="CM348" s="816"/>
      <c r="CN348" s="816"/>
      <c r="CO348" s="816"/>
      <c r="CP348" s="816"/>
      <c r="CQ348" s="816"/>
      <c r="CR348" s="816"/>
      <c r="CS348" s="816"/>
      <c r="CT348" s="816"/>
      <c r="CU348" s="816"/>
      <c r="CV348" s="816"/>
      <c r="CW348" s="151"/>
      <c r="CX348" s="151"/>
      <c r="CY348" s="816"/>
      <c r="CZ348" s="816"/>
      <c r="DA348" s="816"/>
      <c r="DB348" s="816"/>
      <c r="DC348" s="816"/>
      <c r="DD348" s="816"/>
      <c r="DE348" s="816"/>
      <c r="DF348" s="816"/>
      <c r="DG348" s="816"/>
      <c r="DH348" s="816"/>
      <c r="DI348" s="151"/>
      <c r="DJ348" s="217"/>
      <c r="DS348" s="217"/>
      <c r="DT348" s="217"/>
      <c r="EA348" s="217"/>
      <c r="EB348" s="217"/>
      <c r="EG348" s="217"/>
      <c r="EH348" s="217"/>
      <c r="EJ348" s="217"/>
      <c r="EK348" s="217"/>
      <c r="EL348" s="217"/>
      <c r="EM348" s="217"/>
    </row>
    <row r="349" spans="1:153" s="58" customFormat="1" ht="15" customHeight="1" x14ac:dyDescent="0.25">
      <c r="A349" s="28"/>
      <c r="B349" s="151"/>
      <c r="C349" s="151"/>
      <c r="D349" s="151"/>
      <c r="E349" s="151"/>
      <c r="F349" s="151"/>
      <c r="G349" s="151"/>
      <c r="H349" s="151"/>
      <c r="I349" s="151"/>
      <c r="J349" s="151"/>
      <c r="K349" s="151"/>
      <c r="L349" s="151"/>
      <c r="M349" s="151"/>
      <c r="N349" s="151"/>
      <c r="O349" s="151"/>
      <c r="P349" s="151"/>
      <c r="Q349" s="151"/>
      <c r="R349" s="151"/>
      <c r="S349" s="151"/>
      <c r="T349" s="151"/>
      <c r="U349" s="151"/>
      <c r="V349" s="151"/>
      <c r="W349" s="151"/>
      <c r="X349" s="151"/>
      <c r="Y349" s="151"/>
      <c r="Z349" s="151"/>
      <c r="AA349" s="151"/>
      <c r="AB349" s="151"/>
      <c r="AC349" s="151"/>
      <c r="AD349" s="151"/>
      <c r="AE349" s="151"/>
      <c r="AF349" s="151"/>
      <c r="AG349" s="151"/>
      <c r="AH349" s="151"/>
      <c r="AI349" s="151"/>
      <c r="AJ349" s="151"/>
      <c r="AK349" s="151"/>
      <c r="AL349" s="151"/>
      <c r="AM349" s="151"/>
      <c r="AN349" s="151"/>
      <c r="AO349" s="151"/>
      <c r="AP349" s="151"/>
      <c r="AQ349" s="151"/>
      <c r="AR349" s="151"/>
      <c r="AS349" s="151"/>
      <c r="AT349" s="151"/>
      <c r="AU349" s="151"/>
      <c r="AV349" s="151"/>
      <c r="AW349" s="151"/>
      <c r="AX349" s="151"/>
      <c r="AY349" s="151"/>
      <c r="AZ349" s="151"/>
      <c r="BA349" s="151"/>
      <c r="BB349" s="151"/>
      <c r="BC349" s="151"/>
      <c r="BD349" s="151"/>
      <c r="BE349" s="151"/>
      <c r="BF349" s="151"/>
      <c r="BG349" s="151"/>
      <c r="BH349" s="151"/>
      <c r="BI349" s="151"/>
      <c r="BJ349" s="151"/>
      <c r="BK349" s="151"/>
      <c r="BL349" s="151"/>
      <c r="BM349" s="151"/>
      <c r="BN349" s="151"/>
      <c r="BO349" s="151"/>
      <c r="BP349" s="151"/>
      <c r="BQ349" s="151"/>
      <c r="BR349" s="810"/>
      <c r="BS349" s="151"/>
      <c r="BT349" s="151"/>
      <c r="BU349" s="810"/>
      <c r="BV349" s="810"/>
      <c r="BW349" s="810"/>
      <c r="BX349" s="810"/>
      <c r="BY349" s="810"/>
      <c r="BZ349" s="810"/>
      <c r="CA349" s="810"/>
      <c r="CB349" s="810"/>
      <c r="CC349" s="810"/>
      <c r="CD349" s="810"/>
      <c r="CE349" s="810"/>
      <c r="CF349" s="810"/>
      <c r="CG349" s="810"/>
      <c r="CH349" s="810"/>
      <c r="CI349" s="151"/>
      <c r="CJ349" s="151"/>
      <c r="CK349" s="810"/>
      <c r="CL349" s="810"/>
      <c r="CM349" s="810"/>
      <c r="CN349" s="810"/>
      <c r="CO349" s="810"/>
      <c r="CP349" s="810"/>
      <c r="CQ349" s="810"/>
      <c r="CR349" s="810"/>
      <c r="CS349" s="810"/>
      <c r="CT349" s="810"/>
      <c r="CU349" s="810"/>
      <c r="CV349" s="810"/>
      <c r="CW349" s="151"/>
      <c r="CX349" s="151"/>
      <c r="CY349" s="810"/>
      <c r="CZ349" s="810"/>
      <c r="DA349" s="810"/>
      <c r="DB349" s="810"/>
      <c r="DC349" s="810"/>
      <c r="DD349" s="810"/>
      <c r="DE349" s="810"/>
      <c r="DF349" s="810"/>
      <c r="DG349" s="810"/>
      <c r="DH349" s="810"/>
      <c r="DI349" s="151"/>
      <c r="DJ349" s="217"/>
      <c r="DS349" s="217"/>
      <c r="DT349" s="217"/>
      <c r="EA349" s="217"/>
      <c r="EB349" s="217"/>
      <c r="EG349" s="217"/>
      <c r="EH349" s="217"/>
      <c r="EJ349" s="217"/>
      <c r="EK349" s="217"/>
      <c r="EL349" s="217"/>
      <c r="EM349" s="217"/>
      <c r="EW349" s="62"/>
    </row>
    <row r="350" spans="1:153" s="59" customFormat="1" ht="15" customHeight="1" x14ac:dyDescent="0.25">
      <c r="A350" s="28"/>
      <c r="B350" s="605" t="s">
        <v>107</v>
      </c>
      <c r="C350" s="605"/>
      <c r="D350" s="605"/>
      <c r="E350" s="605"/>
      <c r="F350" s="605"/>
      <c r="G350" s="605"/>
      <c r="H350" s="605"/>
      <c r="I350" s="838">
        <f>I348+M348+Q348</f>
        <v>0</v>
      </c>
      <c r="J350" s="839"/>
      <c r="K350" s="839"/>
      <c r="L350" s="839"/>
      <c r="M350" s="839"/>
      <c r="N350" s="839"/>
      <c r="O350" s="840"/>
      <c r="P350" s="840"/>
      <c r="Q350" s="840"/>
      <c r="R350" s="151"/>
      <c r="S350" s="151"/>
      <c r="T350" s="151"/>
      <c r="U350" s="151"/>
      <c r="V350" s="151"/>
      <c r="W350" s="151"/>
      <c r="X350" s="151"/>
      <c r="Y350" s="151"/>
      <c r="Z350" s="151"/>
      <c r="AA350" s="151"/>
      <c r="AB350" s="151"/>
      <c r="AC350" s="151"/>
      <c r="AD350" s="151"/>
      <c r="AE350" s="151"/>
      <c r="AF350" s="151"/>
      <c r="AG350" s="151"/>
      <c r="AH350" s="151"/>
      <c r="AI350" s="151"/>
      <c r="AJ350" s="151"/>
      <c r="AK350" s="151"/>
      <c r="AL350" s="151"/>
      <c r="AM350" s="151"/>
      <c r="AN350" s="151"/>
      <c r="AO350" s="151"/>
      <c r="AP350" s="151"/>
      <c r="AQ350" s="151"/>
      <c r="AR350" s="151"/>
      <c r="AS350" s="151"/>
      <c r="AT350" s="151"/>
      <c r="AU350" s="151"/>
      <c r="AV350" s="151"/>
      <c r="AW350" s="151"/>
      <c r="AX350" s="151"/>
      <c r="AY350" s="151"/>
      <c r="AZ350" s="151"/>
      <c r="BA350" s="151"/>
      <c r="BB350" s="151"/>
      <c r="BC350" s="151"/>
      <c r="BD350" s="151"/>
      <c r="BE350" s="151"/>
      <c r="BF350" s="151"/>
      <c r="BG350" s="151"/>
      <c r="BH350" s="151"/>
      <c r="BI350" s="151"/>
      <c r="BJ350" s="151"/>
      <c r="BK350" s="151"/>
      <c r="BL350" s="151"/>
      <c r="BM350" s="151"/>
      <c r="BN350" s="151"/>
      <c r="BO350" s="151"/>
      <c r="BP350" s="816"/>
      <c r="BQ350" s="816"/>
      <c r="BR350" s="816"/>
      <c r="BS350" s="151"/>
      <c r="BT350" s="151"/>
      <c r="BU350" s="816"/>
      <c r="BV350" s="816"/>
      <c r="BW350" s="816"/>
      <c r="BX350" s="816"/>
      <c r="BY350" s="816"/>
      <c r="BZ350" s="816"/>
      <c r="CA350" s="816"/>
      <c r="CB350" s="816"/>
      <c r="CC350" s="816"/>
      <c r="CD350" s="816"/>
      <c r="CE350" s="816"/>
      <c r="CF350" s="816"/>
      <c r="CG350" s="816"/>
      <c r="CH350" s="816"/>
      <c r="CI350" s="151"/>
      <c r="CJ350" s="151"/>
      <c r="CK350" s="816"/>
      <c r="CL350" s="816"/>
      <c r="CM350" s="816"/>
      <c r="CN350" s="816"/>
      <c r="CO350" s="816"/>
      <c r="CP350" s="816"/>
      <c r="CQ350" s="816"/>
      <c r="CR350" s="816"/>
      <c r="CS350" s="816"/>
      <c r="CT350" s="816"/>
      <c r="CU350" s="816"/>
      <c r="CV350" s="816"/>
      <c r="CW350" s="151"/>
      <c r="CX350" s="151"/>
      <c r="CY350" s="816"/>
      <c r="CZ350" s="816"/>
      <c r="DA350" s="816"/>
      <c r="DB350" s="816"/>
      <c r="DC350" s="816"/>
      <c r="DD350" s="816"/>
      <c r="DE350" s="816"/>
      <c r="DF350" s="816"/>
      <c r="DG350" s="816"/>
      <c r="DH350" s="816"/>
      <c r="DI350" s="151"/>
      <c r="DJ350" s="217"/>
      <c r="DS350" s="217"/>
      <c r="DT350" s="217"/>
      <c r="EA350" s="217"/>
      <c r="EB350" s="217"/>
      <c r="EG350" s="217"/>
      <c r="EH350" s="217"/>
      <c r="EJ350" s="217"/>
      <c r="EK350" s="217"/>
      <c r="EL350" s="217"/>
      <c r="EM350" s="217"/>
    </row>
    <row r="351" spans="1:153" s="64" customFormat="1" ht="15" customHeight="1" x14ac:dyDescent="0.25">
      <c r="A351" s="841"/>
      <c r="B351" s="251"/>
      <c r="C351" s="251"/>
      <c r="D351" s="251"/>
      <c r="E351" s="251"/>
      <c r="F351" s="251"/>
      <c r="G351" s="251"/>
      <c r="H351" s="251"/>
      <c r="I351" s="251"/>
      <c r="J351" s="251"/>
      <c r="K351" s="842" t="s">
        <v>719</v>
      </c>
      <c r="L351" s="251"/>
      <c r="M351" s="251"/>
      <c r="N351" s="251"/>
      <c r="O351" s="251"/>
      <c r="P351" s="251"/>
      <c r="Q351" s="251"/>
      <c r="R351" s="251"/>
      <c r="S351" s="251"/>
      <c r="T351" s="251"/>
      <c r="U351" s="251"/>
      <c r="V351" s="251"/>
      <c r="W351" s="251"/>
      <c r="X351" s="251"/>
      <c r="Y351" s="251"/>
      <c r="Z351" s="251"/>
      <c r="AA351" s="251"/>
      <c r="AB351" s="251"/>
      <c r="AC351" s="251"/>
      <c r="AD351" s="251"/>
      <c r="AE351" s="251"/>
      <c r="AF351" s="251"/>
      <c r="AG351" s="251"/>
      <c r="AH351" s="251"/>
      <c r="AI351" s="251"/>
      <c r="AJ351" s="251"/>
      <c r="AK351" s="251"/>
      <c r="AL351" s="251"/>
      <c r="AM351" s="251"/>
      <c r="AN351" s="251"/>
      <c r="AO351" s="251"/>
      <c r="AP351" s="251"/>
      <c r="AQ351" s="251"/>
      <c r="AR351" s="251"/>
      <c r="AS351" s="251"/>
      <c r="AT351" s="251"/>
      <c r="AU351" s="251"/>
      <c r="AV351" s="251"/>
      <c r="AW351" s="251"/>
      <c r="AX351" s="251"/>
      <c r="AY351" s="251"/>
      <c r="AZ351" s="251"/>
      <c r="BA351" s="251"/>
      <c r="BB351" s="251"/>
      <c r="BC351" s="251"/>
      <c r="BD351" s="251"/>
      <c r="BE351" s="251"/>
      <c r="BF351" s="251"/>
      <c r="BG351" s="251"/>
      <c r="BH351" s="251"/>
      <c r="BI351" s="251"/>
      <c r="BJ351" s="251"/>
      <c r="BK351" s="251"/>
      <c r="BL351" s="251"/>
      <c r="BM351" s="251"/>
      <c r="BN351" s="251"/>
      <c r="BO351" s="251"/>
      <c r="BP351" s="251"/>
      <c r="BQ351" s="251"/>
      <c r="BR351" s="843"/>
      <c r="BS351" s="251"/>
      <c r="BT351" s="251"/>
      <c r="BU351" s="843"/>
      <c r="BV351" s="843"/>
      <c r="BW351" s="843"/>
      <c r="BX351" s="843"/>
      <c r="BY351" s="843"/>
      <c r="BZ351" s="843"/>
      <c r="CA351" s="843"/>
      <c r="CB351" s="843"/>
      <c r="CC351" s="843"/>
      <c r="CD351" s="843"/>
      <c r="CE351" s="843"/>
      <c r="CF351" s="843"/>
      <c r="CG351" s="843"/>
      <c r="CH351" s="843"/>
      <c r="CI351" s="251"/>
      <c r="CJ351" s="251"/>
      <c r="CK351" s="843"/>
      <c r="CL351" s="843"/>
      <c r="CM351" s="843"/>
      <c r="CN351" s="843"/>
      <c r="CO351" s="843"/>
      <c r="CP351" s="843"/>
      <c r="CQ351" s="843"/>
      <c r="CR351" s="843"/>
      <c r="CS351" s="843"/>
      <c r="CT351" s="843"/>
      <c r="CU351" s="843"/>
      <c r="CV351" s="843"/>
      <c r="CW351" s="251"/>
      <c r="CX351" s="251"/>
      <c r="CY351" s="843"/>
      <c r="CZ351" s="843"/>
      <c r="DA351" s="843"/>
      <c r="DB351" s="843"/>
      <c r="DC351" s="843"/>
      <c r="DD351" s="843"/>
      <c r="DE351" s="843"/>
      <c r="DF351" s="843"/>
      <c r="DG351" s="843"/>
      <c r="DH351" s="843"/>
      <c r="DI351" s="251"/>
      <c r="DJ351" s="128"/>
      <c r="DS351" s="128"/>
      <c r="DT351" s="128"/>
      <c r="EA351" s="128"/>
      <c r="EB351" s="128"/>
      <c r="EG351" s="128"/>
      <c r="EH351" s="128"/>
      <c r="EJ351" s="128"/>
      <c r="EK351" s="128"/>
      <c r="EL351" s="128"/>
      <c r="EM351" s="128"/>
      <c r="EW351" s="65"/>
    </row>
    <row r="352" spans="1:153" s="195" customFormat="1" ht="30" customHeight="1" x14ac:dyDescent="0.3">
      <c r="A352" s="200" t="s">
        <v>325</v>
      </c>
      <c r="B352" s="201"/>
      <c r="C352" s="202"/>
      <c r="D352" s="202"/>
      <c r="E352" s="202"/>
      <c r="F352" s="202"/>
      <c r="G352" s="202"/>
      <c r="H352" s="202"/>
      <c r="I352" s="202"/>
      <c r="J352" s="202"/>
      <c r="K352" s="202"/>
      <c r="L352" s="202"/>
      <c r="M352" s="202"/>
      <c r="N352" s="202"/>
      <c r="O352" s="202"/>
      <c r="P352" s="202"/>
      <c r="Q352" s="202"/>
      <c r="R352" s="202"/>
      <c r="S352" s="202"/>
      <c r="T352" s="202"/>
      <c r="U352" s="202"/>
      <c r="V352" s="202"/>
      <c r="W352" s="202"/>
      <c r="X352" s="202"/>
      <c r="Y352" s="202"/>
      <c r="Z352" s="202"/>
      <c r="AA352" s="202"/>
      <c r="AB352" s="202"/>
      <c r="AC352" s="202"/>
      <c r="AD352" s="202"/>
      <c r="AE352" s="202"/>
      <c r="AF352" s="202"/>
      <c r="AG352" s="202"/>
      <c r="AH352" s="202"/>
      <c r="AI352" s="202"/>
      <c r="AJ352" s="202"/>
      <c r="AK352" s="202"/>
      <c r="AL352" s="202"/>
      <c r="AM352" s="202"/>
      <c r="AN352" s="202"/>
      <c r="AO352" s="202"/>
      <c r="AP352" s="202"/>
      <c r="AQ352" s="202"/>
      <c r="AR352" s="202"/>
      <c r="AS352" s="202"/>
      <c r="AT352" s="202"/>
      <c r="AU352" s="202"/>
      <c r="AV352" s="202"/>
      <c r="AW352" s="202"/>
      <c r="AX352" s="202"/>
      <c r="AY352" s="202"/>
      <c r="AZ352" s="202"/>
      <c r="BA352" s="202"/>
      <c r="BB352" s="202"/>
      <c r="BC352" s="202"/>
      <c r="BD352" s="202"/>
      <c r="BE352" s="202"/>
      <c r="BF352" s="202"/>
      <c r="BG352" s="202"/>
      <c r="BH352" s="202"/>
      <c r="BI352" s="202"/>
      <c r="BJ352" s="202"/>
      <c r="BK352" s="202"/>
      <c r="BL352" s="202"/>
      <c r="BM352" s="202"/>
      <c r="BN352" s="202"/>
      <c r="BO352" s="202"/>
      <c r="BP352" s="202"/>
      <c r="BQ352" s="202"/>
      <c r="BR352" s="202"/>
      <c r="BS352" s="202"/>
      <c r="BT352" s="202"/>
      <c r="BU352" s="202"/>
      <c r="BV352" s="202"/>
      <c r="BW352" s="202"/>
      <c r="BX352" s="202"/>
      <c r="BY352" s="202"/>
      <c r="BZ352" s="202"/>
      <c r="CA352" s="202"/>
      <c r="CB352" s="202"/>
      <c r="CC352" s="202"/>
      <c r="CD352" s="202"/>
      <c r="CE352" s="202"/>
      <c r="CF352" s="202"/>
      <c r="CG352" s="202"/>
      <c r="CH352" s="202"/>
      <c r="CI352" s="202"/>
      <c r="CJ352" s="202"/>
      <c r="CK352" s="202"/>
      <c r="CL352" s="202"/>
      <c r="CM352" s="202"/>
      <c r="CN352" s="202"/>
      <c r="CO352" s="202"/>
      <c r="CP352" s="202"/>
      <c r="CQ352" s="202"/>
      <c r="CR352" s="202"/>
      <c r="CS352" s="202"/>
      <c r="CT352" s="202"/>
      <c r="CU352" s="202"/>
      <c r="CV352" s="202"/>
      <c r="CW352" s="202"/>
      <c r="CX352" s="202"/>
      <c r="CY352" s="202"/>
      <c r="CZ352" s="202"/>
      <c r="DA352" s="202"/>
      <c r="DB352" s="202"/>
      <c r="DC352" s="202"/>
      <c r="DD352" s="202"/>
      <c r="DE352" s="202"/>
      <c r="DF352" s="202"/>
      <c r="DG352" s="202"/>
      <c r="DH352" s="202"/>
      <c r="DI352" s="202"/>
    </row>
    <row r="353" spans="1:153" s="187" customFormat="1" ht="15" customHeight="1" x14ac:dyDescent="0.3">
      <c r="A353" s="186"/>
      <c r="B353" s="844"/>
      <c r="C353" s="844"/>
      <c r="D353" s="845"/>
      <c r="E353" s="845"/>
      <c r="F353" s="845"/>
      <c r="G353" s="845"/>
      <c r="H353" s="845"/>
      <c r="I353" s="845"/>
      <c r="J353" s="845"/>
      <c r="K353" s="845"/>
      <c r="L353" s="845"/>
      <c r="M353" s="845"/>
      <c r="N353" s="845"/>
      <c r="O353" s="845"/>
      <c r="P353" s="845"/>
      <c r="Q353" s="845"/>
      <c r="R353" s="845"/>
      <c r="S353" s="845"/>
      <c r="T353" s="845"/>
      <c r="U353" s="845"/>
      <c r="V353" s="845"/>
      <c r="W353" s="845"/>
      <c r="X353" s="845"/>
      <c r="Y353" s="845"/>
      <c r="Z353" s="846"/>
      <c r="AA353" s="845"/>
      <c r="AB353" s="845"/>
      <c r="AC353" s="845"/>
      <c r="AD353" s="845"/>
      <c r="AE353" s="845"/>
      <c r="AF353" s="845"/>
      <c r="AG353" s="845"/>
      <c r="AH353" s="845"/>
      <c r="AI353" s="845"/>
      <c r="AJ353" s="845"/>
      <c r="AK353" s="845"/>
      <c r="AL353" s="845"/>
      <c r="AM353" s="845"/>
      <c r="AN353" s="845"/>
      <c r="AO353" s="845"/>
      <c r="AP353" s="845"/>
      <c r="AQ353" s="845"/>
      <c r="AR353" s="845"/>
      <c r="AS353" s="845"/>
      <c r="AT353" s="845"/>
      <c r="AU353" s="845"/>
      <c r="AV353" s="845"/>
      <c r="AW353" s="845"/>
      <c r="AX353" s="845"/>
      <c r="AY353" s="845"/>
      <c r="AZ353" s="845"/>
      <c r="BA353" s="845"/>
      <c r="BB353" s="845"/>
      <c r="BC353" s="845"/>
      <c r="BD353" s="845"/>
      <c r="BE353" s="845"/>
      <c r="BF353" s="845"/>
      <c r="BG353" s="845"/>
      <c r="BH353" s="845"/>
      <c r="BI353" s="845"/>
      <c r="BJ353" s="845"/>
      <c r="BK353" s="845"/>
      <c r="BL353" s="845"/>
      <c r="BM353" s="845"/>
      <c r="BN353" s="845"/>
      <c r="BO353" s="845"/>
      <c r="BP353" s="845"/>
      <c r="BQ353" s="845"/>
      <c r="BR353" s="845"/>
      <c r="BS353" s="845"/>
      <c r="BT353" s="845"/>
      <c r="BU353" s="845"/>
      <c r="BV353" s="845"/>
      <c r="BW353" s="845"/>
      <c r="BX353" s="845"/>
      <c r="BY353" s="845"/>
      <c r="BZ353" s="845"/>
      <c r="CA353" s="845"/>
      <c r="CB353" s="845"/>
      <c r="CC353" s="845"/>
      <c r="CD353" s="845"/>
      <c r="CE353" s="845"/>
      <c r="CF353" s="845"/>
      <c r="CG353" s="845"/>
      <c r="CH353" s="845"/>
      <c r="CI353" s="845"/>
      <c r="CJ353" s="845"/>
      <c r="CK353" s="845"/>
      <c r="CL353" s="845"/>
      <c r="CM353" s="845"/>
      <c r="CN353" s="845"/>
      <c r="CO353" s="845"/>
      <c r="CP353" s="845"/>
      <c r="CQ353" s="845"/>
      <c r="CR353" s="845"/>
      <c r="CS353" s="845"/>
      <c r="CT353" s="845"/>
      <c r="CU353" s="845"/>
      <c r="CV353" s="845"/>
      <c r="CW353" s="845"/>
      <c r="CX353" s="845"/>
      <c r="CY353" s="845"/>
      <c r="CZ353" s="845"/>
      <c r="DA353" s="845"/>
      <c r="DB353" s="845"/>
      <c r="DC353" s="845"/>
      <c r="DD353" s="845"/>
      <c r="DE353" s="845"/>
      <c r="DF353" s="845"/>
      <c r="DG353" s="845"/>
      <c r="DH353" s="845"/>
      <c r="DI353" s="845"/>
    </row>
    <row r="354" spans="1:153" s="137" customFormat="1" ht="15" customHeight="1" x14ac:dyDescent="0.25">
      <c r="A354" s="619"/>
      <c r="B354" s="348" t="s">
        <v>239</v>
      </c>
      <c r="C354" s="348"/>
      <c r="D354" s="348"/>
      <c r="E354" s="348"/>
      <c r="F354" s="984" t="s">
        <v>264</v>
      </c>
      <c r="G354" s="984"/>
      <c r="H354" s="984"/>
      <c r="I354" s="984"/>
      <c r="J354" s="984"/>
      <c r="K354" s="984"/>
      <c r="L354" s="984"/>
      <c r="M354" s="619"/>
      <c r="N354" s="619"/>
      <c r="O354" s="619"/>
      <c r="P354" s="619"/>
      <c r="Q354" s="619"/>
      <c r="R354" s="619"/>
      <c r="S354" s="619"/>
      <c r="T354" s="619"/>
      <c r="U354" s="619"/>
      <c r="V354" s="619"/>
      <c r="W354" s="619"/>
      <c r="X354" s="619"/>
      <c r="Y354" s="619"/>
      <c r="Z354" s="619"/>
      <c r="AA354" s="619"/>
      <c r="AB354" s="619"/>
      <c r="AC354" s="619"/>
      <c r="AD354" s="619"/>
      <c r="AE354" s="619"/>
      <c r="AF354" s="619"/>
      <c r="AG354" s="619"/>
      <c r="AH354" s="619"/>
      <c r="AI354" s="619"/>
      <c r="AJ354" s="619"/>
      <c r="AK354" s="619"/>
      <c r="AL354" s="619"/>
      <c r="AM354" s="619"/>
      <c r="AN354" s="619"/>
      <c r="AO354" s="619"/>
      <c r="AP354" s="619"/>
      <c r="AQ354" s="619"/>
      <c r="AR354" s="619"/>
      <c r="AS354" s="619"/>
      <c r="AT354" s="619"/>
      <c r="AU354" s="619"/>
      <c r="AV354" s="619"/>
      <c r="AW354" s="619"/>
      <c r="AX354" s="619"/>
      <c r="AY354" s="619"/>
      <c r="AZ354" s="619"/>
      <c r="BA354" s="619"/>
      <c r="BB354" s="619"/>
      <c r="BC354" s="619"/>
      <c r="BD354" s="619"/>
      <c r="BE354" s="619"/>
      <c r="BF354" s="619"/>
      <c r="BG354" s="619"/>
      <c r="BH354" s="619"/>
      <c r="BI354" s="619"/>
      <c r="BJ354" s="619"/>
      <c r="BK354" s="619"/>
      <c r="BL354" s="619"/>
      <c r="BM354" s="619"/>
      <c r="BN354" s="619"/>
      <c r="BO354" s="619"/>
      <c r="BP354" s="619"/>
      <c r="BQ354" s="619"/>
      <c r="BR354" s="619"/>
      <c r="BS354" s="619"/>
      <c r="BT354" s="619"/>
      <c r="BU354" s="619"/>
      <c r="BV354" s="619"/>
      <c r="BW354" s="619"/>
      <c r="BX354" s="619"/>
      <c r="BY354" s="619"/>
      <c r="BZ354" s="619"/>
      <c r="CA354" s="619"/>
      <c r="CB354" s="619"/>
      <c r="CC354" s="619"/>
      <c r="CD354" s="619"/>
      <c r="CE354" s="619"/>
      <c r="CF354" s="619"/>
      <c r="CG354" s="619"/>
      <c r="CH354" s="619"/>
      <c r="CI354" s="619"/>
      <c r="CJ354" s="619"/>
      <c r="CK354" s="619"/>
      <c r="CL354" s="619"/>
      <c r="CM354" s="619"/>
      <c r="CN354" s="619"/>
      <c r="CO354" s="619"/>
      <c r="CP354" s="619"/>
      <c r="CQ354" s="619"/>
      <c r="CR354" s="619"/>
      <c r="CS354" s="619"/>
      <c r="CT354" s="619"/>
      <c r="CU354" s="619"/>
      <c r="CV354" s="619"/>
      <c r="CW354" s="619"/>
      <c r="CX354" s="619"/>
      <c r="CY354" s="619"/>
      <c r="CZ354" s="619"/>
      <c r="DA354" s="619"/>
      <c r="DB354" s="619"/>
      <c r="DC354" s="619"/>
      <c r="DD354" s="619"/>
      <c r="DE354" s="619"/>
      <c r="DF354" s="619"/>
      <c r="DG354" s="619"/>
      <c r="DH354" s="619"/>
      <c r="DI354" s="619"/>
      <c r="DJ354" s="215"/>
      <c r="DS354" s="215"/>
      <c r="DT354" s="215"/>
      <c r="EA354" s="215"/>
      <c r="EB354" s="215"/>
      <c r="EG354" s="215"/>
      <c r="EH354" s="215"/>
      <c r="EJ354" s="215"/>
      <c r="EK354" s="215"/>
      <c r="EL354" s="215"/>
      <c r="EM354" s="215"/>
    </row>
    <row r="355" spans="1:153" s="137" customFormat="1" ht="15" customHeight="1" x14ac:dyDescent="0.25">
      <c r="A355" s="619"/>
      <c r="B355" s="348" t="s">
        <v>240</v>
      </c>
      <c r="C355" s="348"/>
      <c r="D355" s="348"/>
      <c r="E355" s="348"/>
      <c r="F355" s="973" t="s">
        <v>277</v>
      </c>
      <c r="G355" s="974"/>
      <c r="H355" s="974"/>
      <c r="I355" s="974"/>
      <c r="J355" s="974"/>
      <c r="K355" s="974"/>
      <c r="L355" s="974"/>
      <c r="M355" s="619"/>
      <c r="N355" s="619"/>
      <c r="O355" s="619"/>
      <c r="P355" s="619"/>
      <c r="Q355" s="619"/>
      <c r="R355" s="619"/>
      <c r="S355" s="619"/>
      <c r="T355" s="619"/>
      <c r="U355" s="619"/>
      <c r="V355" s="619"/>
      <c r="W355" s="619"/>
      <c r="X355" s="619"/>
      <c r="Y355" s="619"/>
      <c r="Z355" s="619"/>
      <c r="AA355" s="619"/>
      <c r="AB355" s="619"/>
      <c r="AC355" s="619"/>
      <c r="AD355" s="619"/>
      <c r="AE355" s="619"/>
      <c r="AF355" s="619"/>
      <c r="AG355" s="619"/>
      <c r="AH355" s="619"/>
      <c r="AI355" s="619"/>
      <c r="AJ355" s="619"/>
      <c r="AK355" s="619"/>
      <c r="AL355" s="619"/>
      <c r="AM355" s="619"/>
      <c r="AN355" s="619"/>
      <c r="AO355" s="619"/>
      <c r="AP355" s="619"/>
      <c r="AQ355" s="619"/>
      <c r="AR355" s="619"/>
      <c r="AS355" s="619"/>
      <c r="AT355" s="619"/>
      <c r="AU355" s="619"/>
      <c r="AV355" s="619"/>
      <c r="AW355" s="619"/>
      <c r="AX355" s="619"/>
      <c r="AY355" s="619"/>
      <c r="AZ355" s="619"/>
      <c r="BA355" s="619"/>
      <c r="BB355" s="619"/>
      <c r="BC355" s="619"/>
      <c r="BD355" s="619"/>
      <c r="BE355" s="619"/>
      <c r="BF355" s="619"/>
      <c r="BG355" s="619"/>
      <c r="BH355" s="619"/>
      <c r="BI355" s="619"/>
      <c r="BJ355" s="619"/>
      <c r="BK355" s="619"/>
      <c r="BL355" s="619"/>
      <c r="BM355" s="619"/>
      <c r="BN355" s="619"/>
      <c r="BO355" s="619"/>
      <c r="BP355" s="619"/>
      <c r="BQ355" s="619"/>
      <c r="BR355" s="619"/>
      <c r="BS355" s="619"/>
      <c r="BT355" s="619"/>
      <c r="BU355" s="619"/>
      <c r="BV355" s="619"/>
      <c r="BW355" s="619"/>
      <c r="BX355" s="619"/>
      <c r="BY355" s="619"/>
      <c r="BZ355" s="619"/>
      <c r="CA355" s="619"/>
      <c r="CB355" s="619"/>
      <c r="CC355" s="619"/>
      <c r="CD355" s="619"/>
      <c r="CE355" s="619"/>
      <c r="CF355" s="619"/>
      <c r="CG355" s="619"/>
      <c r="CH355" s="619"/>
      <c r="CI355" s="619"/>
      <c r="CJ355" s="619"/>
      <c r="CK355" s="619"/>
      <c r="CL355" s="619"/>
      <c r="CM355" s="619"/>
      <c r="CN355" s="619"/>
      <c r="CO355" s="619"/>
      <c r="CP355" s="619"/>
      <c r="CQ355" s="619"/>
      <c r="CR355" s="619"/>
      <c r="CS355" s="619"/>
      <c r="CT355" s="619"/>
      <c r="CU355" s="619"/>
      <c r="CV355" s="619"/>
      <c r="CW355" s="619"/>
      <c r="CX355" s="619"/>
      <c r="CY355" s="619"/>
      <c r="CZ355" s="619"/>
      <c r="DA355" s="619"/>
      <c r="DB355" s="619"/>
      <c r="DC355" s="619"/>
      <c r="DD355" s="619"/>
      <c r="DE355" s="619"/>
      <c r="DF355" s="619"/>
      <c r="DG355" s="619"/>
      <c r="DH355" s="619"/>
      <c r="DI355" s="619"/>
      <c r="DJ355" s="215"/>
      <c r="DS355" s="215"/>
      <c r="DT355" s="215"/>
      <c r="EA355" s="215"/>
      <c r="EB355" s="215"/>
      <c r="EG355" s="215"/>
      <c r="EH355" s="215"/>
      <c r="EJ355" s="215"/>
      <c r="EK355" s="215"/>
      <c r="EL355" s="215"/>
      <c r="EM355" s="215"/>
    </row>
    <row r="356" spans="1:153" s="58" customFormat="1" ht="15" customHeight="1" x14ac:dyDescent="0.25">
      <c r="A356" s="28"/>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1"/>
      <c r="AC356" s="151"/>
      <c r="AD356" s="151"/>
      <c r="AE356" s="151"/>
      <c r="AF356" s="151"/>
      <c r="AG356" s="151"/>
      <c r="AH356" s="151"/>
      <c r="AI356" s="151"/>
      <c r="AJ356" s="151"/>
      <c r="AK356" s="151"/>
      <c r="AL356" s="151"/>
      <c r="AM356" s="151"/>
      <c r="AN356" s="151"/>
      <c r="AO356" s="151"/>
      <c r="AP356" s="151"/>
      <c r="AQ356" s="151"/>
      <c r="AR356" s="151"/>
      <c r="AS356" s="151"/>
      <c r="AT356" s="151"/>
      <c r="AU356" s="151"/>
      <c r="AV356" s="151"/>
      <c r="AW356" s="151"/>
      <c r="AX356" s="151"/>
      <c r="AY356" s="151"/>
      <c r="AZ356" s="151"/>
      <c r="BA356" s="151"/>
      <c r="BB356" s="151"/>
      <c r="BC356" s="151"/>
      <c r="BD356" s="151"/>
      <c r="BE356" s="151"/>
      <c r="BF356" s="151"/>
      <c r="BG356" s="151"/>
      <c r="BH356" s="151"/>
      <c r="BI356" s="151"/>
      <c r="BJ356" s="151"/>
      <c r="BK356" s="151"/>
      <c r="BL356" s="151"/>
      <c r="BM356" s="151"/>
      <c r="BN356" s="151"/>
      <c r="BO356" s="151"/>
      <c r="BP356" s="151"/>
      <c r="BQ356" s="151"/>
      <c r="BR356" s="810"/>
      <c r="BS356" s="151"/>
      <c r="BT356" s="151"/>
      <c r="BU356" s="810"/>
      <c r="BV356" s="810"/>
      <c r="BW356" s="810"/>
      <c r="BX356" s="810"/>
      <c r="BY356" s="810"/>
      <c r="BZ356" s="810"/>
      <c r="CA356" s="810"/>
      <c r="CB356" s="810"/>
      <c r="CC356" s="810"/>
      <c r="CD356" s="810"/>
      <c r="CE356" s="810"/>
      <c r="CF356" s="810"/>
      <c r="CG356" s="810"/>
      <c r="CH356" s="810"/>
      <c r="CI356" s="151"/>
      <c r="CJ356" s="151"/>
      <c r="CK356" s="810"/>
      <c r="CL356" s="810"/>
      <c r="CM356" s="810"/>
      <c r="CN356" s="810"/>
      <c r="CO356" s="810"/>
      <c r="CP356" s="810"/>
      <c r="CQ356" s="810"/>
      <c r="CR356" s="810"/>
      <c r="CS356" s="810"/>
      <c r="CT356" s="810"/>
      <c r="CU356" s="810"/>
      <c r="CV356" s="810"/>
      <c r="CW356" s="151"/>
      <c r="CX356" s="151"/>
      <c r="CY356" s="810"/>
      <c r="CZ356" s="810"/>
      <c r="DA356" s="810"/>
      <c r="DB356" s="810"/>
      <c r="DC356" s="810"/>
      <c r="DD356" s="810"/>
      <c r="DE356" s="810"/>
      <c r="DF356" s="810"/>
      <c r="DG356" s="810"/>
      <c r="DH356" s="810"/>
      <c r="DI356" s="151"/>
      <c r="DJ356" s="217"/>
      <c r="DS356" s="217"/>
      <c r="DT356" s="217"/>
      <c r="EA356" s="217"/>
      <c r="EB356" s="217"/>
      <c r="EG356" s="217"/>
      <c r="EH356" s="217"/>
      <c r="EJ356" s="217"/>
      <c r="EK356" s="217"/>
      <c r="EL356" s="217"/>
      <c r="EM356" s="217"/>
      <c r="EW356" s="62"/>
    </row>
    <row r="357" spans="1:153" s="185" customFormat="1" ht="15" customHeight="1" x14ac:dyDescent="0.25">
      <c r="A357" s="188"/>
      <c r="B357" s="1093"/>
      <c r="C357" s="1093"/>
      <c r="D357" s="202"/>
      <c r="E357" s="847"/>
      <c r="F357" s="1068" t="s">
        <v>284</v>
      </c>
      <c r="G357" s="1069"/>
      <c r="H357" s="1069"/>
      <c r="I357" s="1069"/>
      <c r="J357" s="1069"/>
      <c r="K357" s="1070"/>
      <c r="L357" s="1068" t="s">
        <v>285</v>
      </c>
      <c r="M357" s="1069"/>
      <c r="N357" s="1069"/>
      <c r="O357" s="1069"/>
      <c r="P357" s="1069"/>
      <c r="Q357" s="1070"/>
      <c r="R357" s="1068" t="s">
        <v>286</v>
      </c>
      <c r="S357" s="1069"/>
      <c r="T357" s="1069"/>
      <c r="U357" s="1069"/>
      <c r="V357" s="1069"/>
      <c r="W357" s="1070"/>
      <c r="X357" s="1059" t="s">
        <v>287</v>
      </c>
      <c r="Y357" s="846"/>
      <c r="Z357" s="846"/>
      <c r="AA357" s="846"/>
      <c r="AB357" s="846"/>
      <c r="AC357" s="846"/>
      <c r="AD357" s="846"/>
      <c r="AE357" s="846"/>
      <c r="AF357" s="846"/>
      <c r="AG357" s="846"/>
      <c r="AH357" s="846"/>
      <c r="AI357" s="846"/>
      <c r="AJ357" s="846"/>
      <c r="AK357" s="846"/>
      <c r="AL357" s="846"/>
      <c r="AM357" s="846"/>
      <c r="AN357" s="846"/>
      <c r="AO357" s="846"/>
      <c r="AP357" s="846"/>
      <c r="AQ357" s="846"/>
      <c r="AR357" s="846"/>
      <c r="AS357" s="846"/>
      <c r="AT357" s="846"/>
      <c r="AU357" s="846"/>
      <c r="AV357" s="846"/>
      <c r="AW357" s="846"/>
      <c r="AX357" s="846"/>
      <c r="AY357" s="846"/>
      <c r="AZ357" s="846"/>
      <c r="BA357" s="846"/>
      <c r="BB357" s="846"/>
      <c r="BC357" s="846"/>
      <c r="BD357" s="846"/>
      <c r="BE357" s="846"/>
      <c r="BF357" s="846"/>
      <c r="BG357" s="846"/>
      <c r="BH357" s="846"/>
      <c r="BI357" s="846"/>
      <c r="BJ357" s="846"/>
      <c r="BK357" s="846"/>
      <c r="BL357" s="846"/>
      <c r="BM357" s="846"/>
      <c r="BN357" s="846"/>
      <c r="BO357" s="846"/>
      <c r="BP357" s="846"/>
      <c r="BQ357" s="846"/>
      <c r="BR357" s="846"/>
      <c r="BS357" s="846"/>
      <c r="BT357" s="846"/>
      <c r="BU357" s="846"/>
      <c r="BV357" s="846"/>
      <c r="BW357" s="846"/>
      <c r="BX357" s="846"/>
      <c r="BY357" s="846"/>
      <c r="BZ357" s="846"/>
      <c r="CA357" s="846"/>
      <c r="CB357" s="846"/>
      <c r="CC357" s="846"/>
      <c r="CD357" s="846"/>
      <c r="CE357" s="846"/>
      <c r="CF357" s="846"/>
      <c r="CG357" s="846"/>
      <c r="CH357" s="846"/>
      <c r="CI357" s="846"/>
      <c r="CJ357" s="846"/>
      <c r="CK357" s="846"/>
      <c r="CL357" s="846"/>
      <c r="CM357" s="846"/>
      <c r="CN357" s="846"/>
      <c r="CO357" s="846"/>
      <c r="CP357" s="846"/>
      <c r="CQ357" s="846"/>
      <c r="CR357" s="846"/>
      <c r="CS357" s="846"/>
      <c r="CT357" s="846"/>
      <c r="CU357" s="846"/>
      <c r="CV357" s="846"/>
      <c r="CW357" s="846"/>
      <c r="CX357" s="846"/>
      <c r="CY357" s="846"/>
      <c r="CZ357" s="846"/>
      <c r="DA357" s="846"/>
      <c r="DB357" s="846"/>
      <c r="DC357" s="846"/>
      <c r="DD357" s="846"/>
      <c r="DE357" s="846"/>
      <c r="DF357" s="846"/>
      <c r="DG357" s="846"/>
      <c r="DH357" s="846"/>
      <c r="DI357" s="846"/>
    </row>
    <row r="358" spans="1:153" s="185" customFormat="1" ht="15" customHeight="1" x14ac:dyDescent="0.25">
      <c r="A358" s="188"/>
      <c r="B358" s="1094"/>
      <c r="C358" s="1094"/>
      <c r="D358" s="848"/>
      <c r="E358" s="849"/>
      <c r="F358" s="1074" t="s">
        <v>108</v>
      </c>
      <c r="G358" s="1075"/>
      <c r="H358" s="1076" t="s">
        <v>109</v>
      </c>
      <c r="I358" s="1075"/>
      <c r="J358" s="1089" t="s">
        <v>114</v>
      </c>
      <c r="K358" s="1078" t="s">
        <v>7</v>
      </c>
      <c r="L358" s="1091" t="s">
        <v>108</v>
      </c>
      <c r="M358" s="1092"/>
      <c r="N358" s="1092" t="s">
        <v>109</v>
      </c>
      <c r="O358" s="1076"/>
      <c r="P358" s="1089" t="s">
        <v>114</v>
      </c>
      <c r="Q358" s="1078" t="s">
        <v>7</v>
      </c>
      <c r="R358" s="1091" t="s">
        <v>108</v>
      </c>
      <c r="S358" s="1092"/>
      <c r="T358" s="1092" t="s">
        <v>109</v>
      </c>
      <c r="U358" s="1076"/>
      <c r="V358" s="1089" t="s">
        <v>114</v>
      </c>
      <c r="W358" s="1078" t="s">
        <v>7</v>
      </c>
      <c r="X358" s="1060"/>
      <c r="Y358" s="846"/>
      <c r="Z358" s="846"/>
      <c r="AA358" s="846"/>
      <c r="AB358" s="846"/>
      <c r="AC358" s="846"/>
      <c r="AD358" s="846"/>
      <c r="AE358" s="846"/>
      <c r="AF358" s="846"/>
      <c r="AG358" s="846"/>
      <c r="AH358" s="846"/>
      <c r="AI358" s="846"/>
      <c r="AJ358" s="846"/>
      <c r="AK358" s="846"/>
      <c r="AL358" s="846"/>
      <c r="AM358" s="846"/>
      <c r="AN358" s="846"/>
      <c r="AO358" s="846"/>
      <c r="AP358" s="846"/>
      <c r="AQ358" s="846"/>
      <c r="AR358" s="846"/>
      <c r="AS358" s="846"/>
      <c r="AT358" s="846"/>
      <c r="AU358" s="846"/>
      <c r="AV358" s="846"/>
      <c r="AW358" s="846"/>
      <c r="AX358" s="846"/>
      <c r="AY358" s="846"/>
      <c r="AZ358" s="846"/>
      <c r="BA358" s="846"/>
      <c r="BB358" s="846"/>
      <c r="BC358" s="846"/>
      <c r="BD358" s="846"/>
      <c r="BE358" s="846"/>
      <c r="BF358" s="846"/>
      <c r="BG358" s="846"/>
      <c r="BH358" s="846"/>
      <c r="BI358" s="846"/>
      <c r="BJ358" s="846"/>
      <c r="BK358" s="846"/>
      <c r="BL358" s="846"/>
      <c r="BM358" s="846"/>
      <c r="BN358" s="846"/>
      <c r="BO358" s="846"/>
      <c r="BP358" s="846"/>
      <c r="BQ358" s="846"/>
      <c r="BR358" s="846"/>
      <c r="BS358" s="846"/>
      <c r="BT358" s="846"/>
      <c r="BU358" s="846"/>
      <c r="BV358" s="846"/>
      <c r="BW358" s="846"/>
      <c r="BX358" s="846"/>
      <c r="BY358" s="846"/>
      <c r="BZ358" s="846"/>
      <c r="CA358" s="846"/>
      <c r="CB358" s="846"/>
      <c r="CC358" s="846"/>
      <c r="CD358" s="846"/>
      <c r="CE358" s="846"/>
      <c r="CF358" s="846"/>
      <c r="CG358" s="846"/>
      <c r="CH358" s="846"/>
      <c r="CI358" s="846"/>
      <c r="CJ358" s="846"/>
      <c r="CK358" s="846"/>
      <c r="CL358" s="846"/>
      <c r="CM358" s="846"/>
      <c r="CN358" s="846"/>
      <c r="CO358" s="846"/>
      <c r="CP358" s="846"/>
      <c r="CQ358" s="846"/>
      <c r="CR358" s="846"/>
      <c r="CS358" s="846"/>
      <c r="CT358" s="846"/>
      <c r="CU358" s="846"/>
      <c r="CV358" s="846"/>
      <c r="CW358" s="846"/>
      <c r="CX358" s="846"/>
      <c r="CY358" s="846"/>
      <c r="CZ358" s="846"/>
      <c r="DA358" s="846"/>
      <c r="DB358" s="846"/>
      <c r="DC358" s="846"/>
      <c r="DD358" s="846"/>
      <c r="DE358" s="846"/>
      <c r="DF358" s="846"/>
      <c r="DG358" s="846"/>
      <c r="DH358" s="846"/>
      <c r="DI358" s="846"/>
    </row>
    <row r="359" spans="1:153" s="185" customFormat="1" ht="47.25" customHeight="1" x14ac:dyDescent="0.25">
      <c r="A359" s="188"/>
      <c r="B359" s="1095"/>
      <c r="C359" s="1095"/>
      <c r="D359" s="850"/>
      <c r="E359" s="851"/>
      <c r="F359" s="203" t="s">
        <v>288</v>
      </c>
      <c r="G359" s="204" t="s">
        <v>289</v>
      </c>
      <c r="H359" s="204" t="s">
        <v>288</v>
      </c>
      <c r="I359" s="204" t="s">
        <v>289</v>
      </c>
      <c r="J359" s="1090"/>
      <c r="K359" s="1079"/>
      <c r="L359" s="203" t="s">
        <v>288</v>
      </c>
      <c r="M359" s="204" t="s">
        <v>290</v>
      </c>
      <c r="N359" s="204" t="s">
        <v>288</v>
      </c>
      <c r="O359" s="204" t="s">
        <v>290</v>
      </c>
      <c r="P359" s="1090"/>
      <c r="Q359" s="1079"/>
      <c r="R359" s="203" t="s">
        <v>288</v>
      </c>
      <c r="S359" s="204" t="s">
        <v>291</v>
      </c>
      <c r="T359" s="204" t="s">
        <v>288</v>
      </c>
      <c r="U359" s="204" t="s">
        <v>291</v>
      </c>
      <c r="V359" s="1090"/>
      <c r="W359" s="1079"/>
      <c r="X359" s="1060"/>
      <c r="Y359" s="846"/>
      <c r="Z359" s="846"/>
      <c r="AA359" s="846"/>
      <c r="AB359" s="846"/>
      <c r="AC359" s="846"/>
      <c r="AD359" s="846"/>
      <c r="AE359" s="846"/>
      <c r="AF359" s="846"/>
      <c r="AG359" s="846"/>
      <c r="AH359" s="846"/>
      <c r="AI359" s="846"/>
      <c r="AJ359" s="846"/>
      <c r="AK359" s="846"/>
      <c r="AL359" s="846"/>
      <c r="AM359" s="846"/>
      <c r="AN359" s="846"/>
      <c r="AO359" s="846"/>
      <c r="AP359" s="846"/>
      <c r="AQ359" s="846"/>
      <c r="AR359" s="846"/>
      <c r="AS359" s="846"/>
      <c r="AT359" s="846"/>
      <c r="AU359" s="846"/>
      <c r="AV359" s="846"/>
      <c r="AW359" s="846"/>
      <c r="AX359" s="846"/>
      <c r="AY359" s="846"/>
      <c r="AZ359" s="846"/>
      <c r="BA359" s="846"/>
      <c r="BB359" s="846"/>
      <c r="BC359" s="846"/>
      <c r="BD359" s="846"/>
      <c r="BE359" s="846"/>
      <c r="BF359" s="846"/>
      <c r="BG359" s="846"/>
      <c r="BH359" s="846"/>
      <c r="BI359" s="846"/>
      <c r="BJ359" s="846"/>
      <c r="BK359" s="846"/>
      <c r="BL359" s="846"/>
      <c r="BM359" s="846"/>
      <c r="BN359" s="846"/>
      <c r="BO359" s="846"/>
      <c r="BP359" s="846"/>
      <c r="BQ359" s="846"/>
      <c r="BR359" s="846"/>
      <c r="BS359" s="846"/>
      <c r="BT359" s="846"/>
      <c r="BU359" s="846"/>
      <c r="BV359" s="846"/>
      <c r="BW359" s="846"/>
      <c r="BX359" s="846"/>
      <c r="BY359" s="846"/>
      <c r="BZ359" s="846"/>
      <c r="CA359" s="846"/>
      <c r="CB359" s="846"/>
      <c r="CC359" s="846"/>
      <c r="CD359" s="846"/>
      <c r="CE359" s="846"/>
      <c r="CF359" s="846"/>
      <c r="CG359" s="846"/>
      <c r="CH359" s="846"/>
      <c r="CI359" s="846"/>
      <c r="CJ359" s="846"/>
      <c r="CK359" s="846"/>
      <c r="CL359" s="846"/>
      <c r="CM359" s="846"/>
      <c r="CN359" s="846"/>
      <c r="CO359" s="846"/>
      <c r="CP359" s="846"/>
      <c r="CQ359" s="846"/>
      <c r="CR359" s="846"/>
      <c r="CS359" s="846"/>
      <c r="CT359" s="846"/>
      <c r="CU359" s="846"/>
      <c r="CV359" s="846"/>
      <c r="CW359" s="846"/>
      <c r="CX359" s="846"/>
      <c r="CY359" s="846"/>
      <c r="CZ359" s="846"/>
      <c r="DA359" s="846"/>
      <c r="DB359" s="846"/>
      <c r="DC359" s="846"/>
      <c r="DD359" s="846"/>
      <c r="DE359" s="846"/>
      <c r="DF359" s="846"/>
      <c r="DG359" s="846"/>
      <c r="DH359" s="846"/>
      <c r="DI359" s="846"/>
    </row>
    <row r="360" spans="1:153" s="185" customFormat="1" ht="15" customHeight="1" x14ac:dyDescent="0.25">
      <c r="A360" s="189"/>
      <c r="B360" s="1086" t="s">
        <v>292</v>
      </c>
      <c r="C360" s="983" t="s">
        <v>293</v>
      </c>
      <c r="D360" s="983"/>
      <c r="E360" s="983"/>
      <c r="F360" s="190"/>
      <c r="G360" s="304"/>
      <c r="H360" s="304"/>
      <c r="I360" s="305"/>
      <c r="J360" s="852">
        <f>IF(H360&gt;0,F360/(F360+H360),0)</f>
        <v>0</v>
      </c>
      <c r="K360" s="852">
        <f>MAX(G360-J360*I360,0)</f>
        <v>0</v>
      </c>
      <c r="L360" s="303"/>
      <c r="M360" s="304"/>
      <c r="N360" s="304"/>
      <c r="O360" s="305"/>
      <c r="P360" s="852">
        <f t="shared" ref="P360:P403" si="5">IF(N360&gt;0,L360/(L360+N360),0)</f>
        <v>0</v>
      </c>
      <c r="Q360" s="852">
        <f t="shared" ref="Q360:Q403" si="6">MAX(M360-P360*O360,0)</f>
        <v>0</v>
      </c>
      <c r="R360" s="303"/>
      <c r="S360" s="304"/>
      <c r="T360" s="304"/>
      <c r="U360" s="305"/>
      <c r="V360" s="852">
        <f t="shared" ref="V360:V403" si="7">IF(T360&gt;0,R360/(R360+T360),0)</f>
        <v>0</v>
      </c>
      <c r="W360" s="852">
        <f t="shared" ref="W360:W403" si="8">MAX(S360-V360*U360,0)</f>
        <v>0</v>
      </c>
      <c r="X360" s="312"/>
      <c r="Y360" s="846"/>
      <c r="Z360" s="846"/>
      <c r="AA360" s="846"/>
      <c r="AB360" s="846"/>
      <c r="AC360" s="846"/>
      <c r="AD360" s="846"/>
      <c r="AE360" s="846"/>
      <c r="AF360" s="846"/>
      <c r="AG360" s="846"/>
      <c r="AH360" s="846"/>
      <c r="AI360" s="846"/>
      <c r="AJ360" s="846"/>
      <c r="AK360" s="846"/>
      <c r="AL360" s="846"/>
      <c r="AM360" s="846"/>
      <c r="AN360" s="846"/>
      <c r="AO360" s="846"/>
      <c r="AP360" s="846"/>
      <c r="AQ360" s="846"/>
      <c r="AR360" s="846"/>
      <c r="AS360" s="846"/>
      <c r="AT360" s="846"/>
      <c r="AU360" s="846"/>
      <c r="AV360" s="846"/>
      <c r="AW360" s="846"/>
      <c r="AX360" s="846"/>
      <c r="AY360" s="846"/>
      <c r="AZ360" s="846"/>
      <c r="BA360" s="846"/>
      <c r="BB360" s="846"/>
      <c r="BC360" s="846"/>
      <c r="BD360" s="846"/>
      <c r="BE360" s="846"/>
      <c r="BF360" s="846"/>
      <c r="BG360" s="846"/>
      <c r="BH360" s="846"/>
      <c r="BI360" s="846"/>
      <c r="BJ360" s="846"/>
      <c r="BK360" s="846"/>
      <c r="BL360" s="846"/>
      <c r="BM360" s="846"/>
      <c r="BN360" s="846"/>
      <c r="BO360" s="846"/>
      <c r="BP360" s="846"/>
      <c r="BQ360" s="846"/>
      <c r="BR360" s="846"/>
      <c r="BS360" s="846"/>
      <c r="BT360" s="846"/>
      <c r="BU360" s="846"/>
      <c r="BV360" s="846"/>
      <c r="BW360" s="846"/>
      <c r="BX360" s="846"/>
      <c r="BY360" s="846"/>
      <c r="BZ360" s="846"/>
      <c r="CA360" s="846"/>
      <c r="CB360" s="846"/>
      <c r="CC360" s="846"/>
      <c r="CD360" s="846"/>
      <c r="CE360" s="846"/>
      <c r="CF360" s="846"/>
      <c r="CG360" s="846"/>
      <c r="CH360" s="846"/>
      <c r="CI360" s="846"/>
      <c r="CJ360" s="846"/>
      <c r="CK360" s="846"/>
      <c r="CL360" s="846"/>
      <c r="CM360" s="846"/>
      <c r="CN360" s="846"/>
      <c r="CO360" s="846"/>
      <c r="CP360" s="846"/>
      <c r="CQ360" s="846"/>
      <c r="CR360" s="846"/>
      <c r="CS360" s="846"/>
      <c r="CT360" s="846"/>
      <c r="CU360" s="846"/>
      <c r="CV360" s="846"/>
      <c r="CW360" s="846"/>
      <c r="CX360" s="846"/>
      <c r="CY360" s="846"/>
      <c r="CZ360" s="846"/>
      <c r="DA360" s="846"/>
      <c r="DB360" s="846"/>
      <c r="DC360" s="846"/>
      <c r="DD360" s="846"/>
      <c r="DE360" s="846"/>
      <c r="DF360" s="846"/>
      <c r="DG360" s="846"/>
      <c r="DH360" s="846"/>
      <c r="DI360" s="846"/>
    </row>
    <row r="361" spans="1:153" s="185" customFormat="1" ht="15" customHeight="1" x14ac:dyDescent="0.25">
      <c r="A361" s="189"/>
      <c r="B361" s="1087"/>
      <c r="C361" s="981" t="s">
        <v>294</v>
      </c>
      <c r="D361" s="981"/>
      <c r="E361" s="981"/>
      <c r="F361" s="191"/>
      <c r="G361" s="307"/>
      <c r="H361" s="307"/>
      <c r="I361" s="308"/>
      <c r="J361" s="853">
        <f t="shared" ref="J361:J367" si="9">IF(H361&gt;0,F361/(F361+H361),0)</f>
        <v>0</v>
      </c>
      <c r="K361" s="853">
        <f t="shared" ref="K361:K367" si="10">MAX(G361-J361*I361,0)</f>
        <v>0</v>
      </c>
      <c r="L361" s="306"/>
      <c r="M361" s="307"/>
      <c r="N361" s="307"/>
      <c r="O361" s="308"/>
      <c r="P361" s="853">
        <f t="shared" si="5"/>
        <v>0</v>
      </c>
      <c r="Q361" s="853">
        <f t="shared" si="6"/>
        <v>0</v>
      </c>
      <c r="R361" s="306"/>
      <c r="S361" s="307"/>
      <c r="T361" s="307"/>
      <c r="U361" s="308"/>
      <c r="V361" s="853">
        <f t="shared" si="7"/>
        <v>0</v>
      </c>
      <c r="W361" s="853">
        <f t="shared" si="8"/>
        <v>0</v>
      </c>
      <c r="X361" s="313"/>
      <c r="Y361" s="846"/>
      <c r="Z361" s="846"/>
      <c r="AA361" s="846"/>
      <c r="AB361" s="846"/>
      <c r="AC361" s="846"/>
      <c r="AD361" s="846"/>
      <c r="AE361" s="846"/>
      <c r="AF361" s="846"/>
      <c r="AG361" s="846"/>
      <c r="AH361" s="846"/>
      <c r="AI361" s="846"/>
      <c r="AJ361" s="846"/>
      <c r="AK361" s="846"/>
      <c r="AL361" s="846"/>
      <c r="AM361" s="846"/>
      <c r="AN361" s="846"/>
      <c r="AO361" s="846"/>
      <c r="AP361" s="846"/>
      <c r="AQ361" s="846"/>
      <c r="AR361" s="846"/>
      <c r="AS361" s="846"/>
      <c r="AT361" s="846"/>
      <c r="AU361" s="846"/>
      <c r="AV361" s="846"/>
      <c r="AW361" s="846"/>
      <c r="AX361" s="846"/>
      <c r="AY361" s="846"/>
      <c r="AZ361" s="846"/>
      <c r="BA361" s="846"/>
      <c r="BB361" s="846"/>
      <c r="BC361" s="846"/>
      <c r="BD361" s="846"/>
      <c r="BE361" s="846"/>
      <c r="BF361" s="846"/>
      <c r="BG361" s="846"/>
      <c r="BH361" s="846"/>
      <c r="BI361" s="846"/>
      <c r="BJ361" s="846"/>
      <c r="BK361" s="846"/>
      <c r="BL361" s="846"/>
      <c r="BM361" s="846"/>
      <c r="BN361" s="846"/>
      <c r="BO361" s="846"/>
      <c r="BP361" s="846"/>
      <c r="BQ361" s="846"/>
      <c r="BR361" s="846"/>
      <c r="BS361" s="846"/>
      <c r="BT361" s="846"/>
      <c r="BU361" s="846"/>
      <c r="BV361" s="846"/>
      <c r="BW361" s="846"/>
      <c r="BX361" s="846"/>
      <c r="BY361" s="846"/>
      <c r="BZ361" s="846"/>
      <c r="CA361" s="846"/>
      <c r="CB361" s="846"/>
      <c r="CC361" s="846"/>
      <c r="CD361" s="846"/>
      <c r="CE361" s="846"/>
      <c r="CF361" s="846"/>
      <c r="CG361" s="846"/>
      <c r="CH361" s="846"/>
      <c r="CI361" s="846"/>
      <c r="CJ361" s="846"/>
      <c r="CK361" s="846"/>
      <c r="CL361" s="846"/>
      <c r="CM361" s="846"/>
      <c r="CN361" s="846"/>
      <c r="CO361" s="846"/>
      <c r="CP361" s="846"/>
      <c r="CQ361" s="846"/>
      <c r="CR361" s="846"/>
      <c r="CS361" s="846"/>
      <c r="CT361" s="846"/>
      <c r="CU361" s="846"/>
      <c r="CV361" s="846"/>
      <c r="CW361" s="846"/>
      <c r="CX361" s="846"/>
      <c r="CY361" s="846"/>
      <c r="CZ361" s="846"/>
      <c r="DA361" s="846"/>
      <c r="DB361" s="846"/>
      <c r="DC361" s="846"/>
      <c r="DD361" s="846"/>
      <c r="DE361" s="846"/>
      <c r="DF361" s="846"/>
      <c r="DG361" s="846"/>
      <c r="DH361" s="846"/>
      <c r="DI361" s="846"/>
    </row>
    <row r="362" spans="1:153" s="185" customFormat="1" ht="15" customHeight="1" x14ac:dyDescent="0.25">
      <c r="A362" s="189"/>
      <c r="B362" s="1087"/>
      <c r="C362" s="981" t="s">
        <v>295</v>
      </c>
      <c r="D362" s="981"/>
      <c r="E362" s="981"/>
      <c r="F362" s="191"/>
      <c r="G362" s="307"/>
      <c r="H362" s="307"/>
      <c r="I362" s="308"/>
      <c r="J362" s="853">
        <f t="shared" si="9"/>
        <v>0</v>
      </c>
      <c r="K362" s="853">
        <f t="shared" si="10"/>
        <v>0</v>
      </c>
      <c r="L362" s="306"/>
      <c r="M362" s="307"/>
      <c r="N362" s="307"/>
      <c r="O362" s="308"/>
      <c r="P362" s="853">
        <f t="shared" si="5"/>
        <v>0</v>
      </c>
      <c r="Q362" s="853">
        <f t="shared" si="6"/>
        <v>0</v>
      </c>
      <c r="R362" s="306"/>
      <c r="S362" s="307"/>
      <c r="T362" s="307"/>
      <c r="U362" s="308"/>
      <c r="V362" s="853">
        <f t="shared" si="7"/>
        <v>0</v>
      </c>
      <c r="W362" s="853">
        <f t="shared" si="8"/>
        <v>0</v>
      </c>
      <c r="X362" s="313"/>
      <c r="Y362" s="846"/>
      <c r="Z362" s="846"/>
      <c r="AA362" s="846"/>
      <c r="AB362" s="846"/>
      <c r="AC362" s="846"/>
      <c r="AD362" s="846"/>
      <c r="AE362" s="846"/>
      <c r="AF362" s="846"/>
      <c r="AG362" s="846"/>
      <c r="AH362" s="846"/>
      <c r="AI362" s="846"/>
      <c r="AJ362" s="846"/>
      <c r="AK362" s="846"/>
      <c r="AL362" s="846"/>
      <c r="AM362" s="846"/>
      <c r="AN362" s="846"/>
      <c r="AO362" s="846"/>
      <c r="AP362" s="846"/>
      <c r="AQ362" s="846"/>
      <c r="AR362" s="846"/>
      <c r="AS362" s="846"/>
      <c r="AT362" s="846"/>
      <c r="AU362" s="846"/>
      <c r="AV362" s="846"/>
      <c r="AW362" s="846"/>
      <c r="AX362" s="846"/>
      <c r="AY362" s="846"/>
      <c r="AZ362" s="846"/>
      <c r="BA362" s="846"/>
      <c r="BB362" s="846"/>
      <c r="BC362" s="846"/>
      <c r="BD362" s="846"/>
      <c r="BE362" s="846"/>
      <c r="BF362" s="846"/>
      <c r="BG362" s="846"/>
      <c r="BH362" s="846"/>
      <c r="BI362" s="846"/>
      <c r="BJ362" s="846"/>
      <c r="BK362" s="846"/>
      <c r="BL362" s="846"/>
      <c r="BM362" s="846"/>
      <c r="BN362" s="846"/>
      <c r="BO362" s="846"/>
      <c r="BP362" s="846"/>
      <c r="BQ362" s="846"/>
      <c r="BR362" s="846"/>
      <c r="BS362" s="846"/>
      <c r="BT362" s="846"/>
      <c r="BU362" s="846"/>
      <c r="BV362" s="846"/>
      <c r="BW362" s="846"/>
      <c r="BX362" s="846"/>
      <c r="BY362" s="846"/>
      <c r="BZ362" s="846"/>
      <c r="CA362" s="846"/>
      <c r="CB362" s="846"/>
      <c r="CC362" s="846"/>
      <c r="CD362" s="846"/>
      <c r="CE362" s="846"/>
      <c r="CF362" s="846"/>
      <c r="CG362" s="846"/>
      <c r="CH362" s="846"/>
      <c r="CI362" s="846"/>
      <c r="CJ362" s="846"/>
      <c r="CK362" s="846"/>
      <c r="CL362" s="846"/>
      <c r="CM362" s="846"/>
      <c r="CN362" s="846"/>
      <c r="CO362" s="846"/>
      <c r="CP362" s="846"/>
      <c r="CQ362" s="846"/>
      <c r="CR362" s="846"/>
      <c r="CS362" s="846"/>
      <c r="CT362" s="846"/>
      <c r="CU362" s="846"/>
      <c r="CV362" s="846"/>
      <c r="CW362" s="846"/>
      <c r="CX362" s="846"/>
      <c r="CY362" s="846"/>
      <c r="CZ362" s="846"/>
      <c r="DA362" s="846"/>
      <c r="DB362" s="846"/>
      <c r="DC362" s="846"/>
      <c r="DD362" s="846"/>
      <c r="DE362" s="846"/>
      <c r="DF362" s="846"/>
      <c r="DG362" s="846"/>
      <c r="DH362" s="846"/>
      <c r="DI362" s="846"/>
    </row>
    <row r="363" spans="1:153" s="185" customFormat="1" ht="15" customHeight="1" x14ac:dyDescent="0.25">
      <c r="A363" s="189"/>
      <c r="B363" s="1088"/>
      <c r="C363" s="982" t="s">
        <v>296</v>
      </c>
      <c r="D363" s="982"/>
      <c r="E363" s="982"/>
      <c r="F363" s="192"/>
      <c r="G363" s="310"/>
      <c r="H363" s="310"/>
      <c r="I363" s="311"/>
      <c r="J363" s="854">
        <f t="shared" si="9"/>
        <v>0</v>
      </c>
      <c r="K363" s="854">
        <f t="shared" si="10"/>
        <v>0</v>
      </c>
      <c r="L363" s="309"/>
      <c r="M363" s="310"/>
      <c r="N363" s="310"/>
      <c r="O363" s="311"/>
      <c r="P363" s="854">
        <f t="shared" si="5"/>
        <v>0</v>
      </c>
      <c r="Q363" s="854">
        <f t="shared" si="6"/>
        <v>0</v>
      </c>
      <c r="R363" s="309"/>
      <c r="S363" s="310"/>
      <c r="T363" s="310"/>
      <c r="U363" s="311"/>
      <c r="V363" s="854">
        <f t="shared" si="7"/>
        <v>0</v>
      </c>
      <c r="W363" s="854">
        <f t="shared" si="8"/>
        <v>0</v>
      </c>
      <c r="X363" s="314"/>
      <c r="Y363" s="846"/>
      <c r="Z363" s="846"/>
      <c r="AA363" s="846"/>
      <c r="AB363" s="846"/>
      <c r="AC363" s="846"/>
      <c r="AD363" s="846"/>
      <c r="AE363" s="846"/>
      <c r="AF363" s="846"/>
      <c r="AG363" s="846"/>
      <c r="AH363" s="846"/>
      <c r="AI363" s="846"/>
      <c r="AJ363" s="846"/>
      <c r="AK363" s="846"/>
      <c r="AL363" s="846"/>
      <c r="AM363" s="846"/>
      <c r="AN363" s="846"/>
      <c r="AO363" s="846"/>
      <c r="AP363" s="846"/>
      <c r="AQ363" s="846"/>
      <c r="AR363" s="846"/>
      <c r="AS363" s="846"/>
      <c r="AT363" s="846"/>
      <c r="AU363" s="846"/>
      <c r="AV363" s="846"/>
      <c r="AW363" s="846"/>
      <c r="AX363" s="846"/>
      <c r="AY363" s="846"/>
      <c r="AZ363" s="846"/>
      <c r="BA363" s="846"/>
      <c r="BB363" s="846"/>
      <c r="BC363" s="846"/>
      <c r="BD363" s="846"/>
      <c r="BE363" s="846"/>
      <c r="BF363" s="846"/>
      <c r="BG363" s="846"/>
      <c r="BH363" s="846"/>
      <c r="BI363" s="846"/>
      <c r="BJ363" s="846"/>
      <c r="BK363" s="846"/>
      <c r="BL363" s="846"/>
      <c r="BM363" s="846"/>
      <c r="BN363" s="846"/>
      <c r="BO363" s="846"/>
      <c r="BP363" s="846"/>
      <c r="BQ363" s="846"/>
      <c r="BR363" s="846"/>
      <c r="BS363" s="846"/>
      <c r="BT363" s="846"/>
      <c r="BU363" s="846"/>
      <c r="BV363" s="846"/>
      <c r="BW363" s="846"/>
      <c r="BX363" s="846"/>
      <c r="BY363" s="846"/>
      <c r="BZ363" s="846"/>
      <c r="CA363" s="846"/>
      <c r="CB363" s="846"/>
      <c r="CC363" s="846"/>
      <c r="CD363" s="846"/>
      <c r="CE363" s="846"/>
      <c r="CF363" s="846"/>
      <c r="CG363" s="846"/>
      <c r="CH363" s="846"/>
      <c r="CI363" s="846"/>
      <c r="CJ363" s="846"/>
      <c r="CK363" s="846"/>
      <c r="CL363" s="846"/>
      <c r="CM363" s="846"/>
      <c r="CN363" s="846"/>
      <c r="CO363" s="846"/>
      <c r="CP363" s="846"/>
      <c r="CQ363" s="846"/>
      <c r="CR363" s="846"/>
      <c r="CS363" s="846"/>
      <c r="CT363" s="846"/>
      <c r="CU363" s="846"/>
      <c r="CV363" s="846"/>
      <c r="CW363" s="846"/>
      <c r="CX363" s="846"/>
      <c r="CY363" s="846"/>
      <c r="CZ363" s="846"/>
      <c r="DA363" s="846"/>
      <c r="DB363" s="846"/>
      <c r="DC363" s="846"/>
      <c r="DD363" s="846"/>
      <c r="DE363" s="846"/>
      <c r="DF363" s="846"/>
      <c r="DG363" s="846"/>
      <c r="DH363" s="846"/>
      <c r="DI363" s="846"/>
    </row>
    <row r="364" spans="1:153" s="185" customFormat="1" ht="15" customHeight="1" x14ac:dyDescent="0.25">
      <c r="A364" s="189"/>
      <c r="B364" s="1086" t="s">
        <v>297</v>
      </c>
      <c r="C364" s="983" t="s">
        <v>293</v>
      </c>
      <c r="D364" s="983"/>
      <c r="E364" s="983"/>
      <c r="F364" s="190"/>
      <c r="G364" s="304"/>
      <c r="H364" s="304"/>
      <c r="I364" s="305"/>
      <c r="J364" s="852">
        <f t="shared" si="9"/>
        <v>0</v>
      </c>
      <c r="K364" s="852">
        <f t="shared" si="10"/>
        <v>0</v>
      </c>
      <c r="L364" s="303"/>
      <c r="M364" s="304"/>
      <c r="N364" s="304"/>
      <c r="O364" s="305"/>
      <c r="P364" s="852">
        <f t="shared" si="5"/>
        <v>0</v>
      </c>
      <c r="Q364" s="852">
        <f t="shared" si="6"/>
        <v>0</v>
      </c>
      <c r="R364" s="303"/>
      <c r="S364" s="304"/>
      <c r="T364" s="304"/>
      <c r="U364" s="305"/>
      <c r="V364" s="852">
        <f t="shared" si="7"/>
        <v>0</v>
      </c>
      <c r="W364" s="852">
        <f t="shared" si="8"/>
        <v>0</v>
      </c>
      <c r="X364" s="312"/>
      <c r="Y364" s="846"/>
      <c r="Z364" s="846"/>
      <c r="AA364" s="846"/>
      <c r="AB364" s="846"/>
      <c r="AC364" s="846"/>
      <c r="AD364" s="846"/>
      <c r="AE364" s="846"/>
      <c r="AF364" s="846"/>
      <c r="AG364" s="846"/>
      <c r="AH364" s="846"/>
      <c r="AI364" s="846"/>
      <c r="AJ364" s="846"/>
      <c r="AK364" s="846"/>
      <c r="AL364" s="846"/>
      <c r="AM364" s="846"/>
      <c r="AN364" s="846"/>
      <c r="AO364" s="846"/>
      <c r="AP364" s="846"/>
      <c r="AQ364" s="846"/>
      <c r="AR364" s="846"/>
      <c r="AS364" s="846"/>
      <c r="AT364" s="846"/>
      <c r="AU364" s="846"/>
      <c r="AV364" s="846"/>
      <c r="AW364" s="846"/>
      <c r="AX364" s="846"/>
      <c r="AY364" s="846"/>
      <c r="AZ364" s="846"/>
      <c r="BA364" s="846"/>
      <c r="BB364" s="846"/>
      <c r="BC364" s="846"/>
      <c r="BD364" s="846"/>
      <c r="BE364" s="846"/>
      <c r="BF364" s="846"/>
      <c r="BG364" s="846"/>
      <c r="BH364" s="846"/>
      <c r="BI364" s="846"/>
      <c r="BJ364" s="846"/>
      <c r="BK364" s="846"/>
      <c r="BL364" s="846"/>
      <c r="BM364" s="846"/>
      <c r="BN364" s="846"/>
      <c r="BO364" s="846"/>
      <c r="BP364" s="846"/>
      <c r="BQ364" s="846"/>
      <c r="BR364" s="846"/>
      <c r="BS364" s="846"/>
      <c r="BT364" s="846"/>
      <c r="BU364" s="846"/>
      <c r="BV364" s="846"/>
      <c r="BW364" s="846"/>
      <c r="BX364" s="846"/>
      <c r="BY364" s="846"/>
      <c r="BZ364" s="846"/>
      <c r="CA364" s="846"/>
      <c r="CB364" s="846"/>
      <c r="CC364" s="846"/>
      <c r="CD364" s="846"/>
      <c r="CE364" s="846"/>
      <c r="CF364" s="846"/>
      <c r="CG364" s="846"/>
      <c r="CH364" s="846"/>
      <c r="CI364" s="846"/>
      <c r="CJ364" s="846"/>
      <c r="CK364" s="846"/>
      <c r="CL364" s="846"/>
      <c r="CM364" s="846"/>
      <c r="CN364" s="846"/>
      <c r="CO364" s="846"/>
      <c r="CP364" s="846"/>
      <c r="CQ364" s="846"/>
      <c r="CR364" s="846"/>
      <c r="CS364" s="846"/>
      <c r="CT364" s="846"/>
      <c r="CU364" s="846"/>
      <c r="CV364" s="846"/>
      <c r="CW364" s="846"/>
      <c r="CX364" s="846"/>
      <c r="CY364" s="846"/>
      <c r="CZ364" s="846"/>
      <c r="DA364" s="846"/>
      <c r="DB364" s="846"/>
      <c r="DC364" s="846"/>
      <c r="DD364" s="846"/>
      <c r="DE364" s="846"/>
      <c r="DF364" s="846"/>
      <c r="DG364" s="846"/>
      <c r="DH364" s="846"/>
      <c r="DI364" s="846"/>
    </row>
    <row r="365" spans="1:153" s="185" customFormat="1" ht="15" customHeight="1" x14ac:dyDescent="0.25">
      <c r="A365" s="189"/>
      <c r="B365" s="1087"/>
      <c r="C365" s="981" t="s">
        <v>294</v>
      </c>
      <c r="D365" s="981"/>
      <c r="E365" s="981"/>
      <c r="F365" s="191"/>
      <c r="G365" s="307"/>
      <c r="H365" s="307"/>
      <c r="I365" s="308"/>
      <c r="J365" s="853">
        <f t="shared" si="9"/>
        <v>0</v>
      </c>
      <c r="K365" s="853">
        <f t="shared" si="10"/>
        <v>0</v>
      </c>
      <c r="L365" s="306"/>
      <c r="M365" s="307"/>
      <c r="N365" s="307"/>
      <c r="O365" s="308"/>
      <c r="P365" s="853">
        <f t="shared" si="5"/>
        <v>0</v>
      </c>
      <c r="Q365" s="853">
        <f t="shared" si="6"/>
        <v>0</v>
      </c>
      <c r="R365" s="306"/>
      <c r="S365" s="307"/>
      <c r="T365" s="307"/>
      <c r="U365" s="308"/>
      <c r="V365" s="853">
        <f t="shared" si="7"/>
        <v>0</v>
      </c>
      <c r="W365" s="853">
        <f t="shared" si="8"/>
        <v>0</v>
      </c>
      <c r="X365" s="313"/>
      <c r="Y365" s="846"/>
      <c r="Z365" s="846"/>
      <c r="AA365" s="846"/>
      <c r="AB365" s="846"/>
      <c r="AC365" s="846"/>
      <c r="AD365" s="846"/>
      <c r="AE365" s="846"/>
      <c r="AF365" s="846"/>
      <c r="AG365" s="846"/>
      <c r="AH365" s="846"/>
      <c r="AI365" s="846"/>
      <c r="AJ365" s="846"/>
      <c r="AK365" s="846"/>
      <c r="AL365" s="846"/>
      <c r="AM365" s="846"/>
      <c r="AN365" s="846"/>
      <c r="AO365" s="846"/>
      <c r="AP365" s="846"/>
      <c r="AQ365" s="846"/>
      <c r="AR365" s="846"/>
      <c r="AS365" s="846"/>
      <c r="AT365" s="846"/>
      <c r="AU365" s="846"/>
      <c r="AV365" s="846"/>
      <c r="AW365" s="846"/>
      <c r="AX365" s="846"/>
      <c r="AY365" s="846"/>
      <c r="AZ365" s="846"/>
      <c r="BA365" s="846"/>
      <c r="BB365" s="846"/>
      <c r="BC365" s="846"/>
      <c r="BD365" s="846"/>
      <c r="BE365" s="846"/>
      <c r="BF365" s="846"/>
      <c r="BG365" s="846"/>
      <c r="BH365" s="846"/>
      <c r="BI365" s="846"/>
      <c r="BJ365" s="846"/>
      <c r="BK365" s="846"/>
      <c r="BL365" s="846"/>
      <c r="BM365" s="846"/>
      <c r="BN365" s="846"/>
      <c r="BO365" s="846"/>
      <c r="BP365" s="846"/>
      <c r="BQ365" s="846"/>
      <c r="BR365" s="846"/>
      <c r="BS365" s="846"/>
      <c r="BT365" s="846"/>
      <c r="BU365" s="846"/>
      <c r="BV365" s="846"/>
      <c r="BW365" s="846"/>
      <c r="BX365" s="846"/>
      <c r="BY365" s="846"/>
      <c r="BZ365" s="846"/>
      <c r="CA365" s="846"/>
      <c r="CB365" s="846"/>
      <c r="CC365" s="846"/>
      <c r="CD365" s="846"/>
      <c r="CE365" s="846"/>
      <c r="CF365" s="846"/>
      <c r="CG365" s="846"/>
      <c r="CH365" s="846"/>
      <c r="CI365" s="846"/>
      <c r="CJ365" s="846"/>
      <c r="CK365" s="846"/>
      <c r="CL365" s="846"/>
      <c r="CM365" s="846"/>
      <c r="CN365" s="846"/>
      <c r="CO365" s="846"/>
      <c r="CP365" s="846"/>
      <c r="CQ365" s="846"/>
      <c r="CR365" s="846"/>
      <c r="CS365" s="846"/>
      <c r="CT365" s="846"/>
      <c r="CU365" s="846"/>
      <c r="CV365" s="846"/>
      <c r="CW365" s="846"/>
      <c r="CX365" s="846"/>
      <c r="CY365" s="846"/>
      <c r="CZ365" s="846"/>
      <c r="DA365" s="846"/>
      <c r="DB365" s="846"/>
      <c r="DC365" s="846"/>
      <c r="DD365" s="846"/>
      <c r="DE365" s="846"/>
      <c r="DF365" s="846"/>
      <c r="DG365" s="846"/>
      <c r="DH365" s="846"/>
      <c r="DI365" s="846"/>
    </row>
    <row r="366" spans="1:153" s="185" customFormat="1" ht="15" customHeight="1" x14ac:dyDescent="0.25">
      <c r="A366" s="189"/>
      <c r="B366" s="1087"/>
      <c r="C366" s="981" t="s">
        <v>295</v>
      </c>
      <c r="D366" s="981"/>
      <c r="E366" s="981"/>
      <c r="F366" s="191"/>
      <c r="G366" s="307"/>
      <c r="H366" s="307"/>
      <c r="I366" s="308"/>
      <c r="J366" s="853">
        <f t="shared" si="9"/>
        <v>0</v>
      </c>
      <c r="K366" s="853">
        <f t="shared" si="10"/>
        <v>0</v>
      </c>
      <c r="L366" s="306"/>
      <c r="M366" s="307"/>
      <c r="N366" s="307"/>
      <c r="O366" s="308"/>
      <c r="P366" s="853">
        <f t="shared" si="5"/>
        <v>0</v>
      </c>
      <c r="Q366" s="853">
        <f t="shared" si="6"/>
        <v>0</v>
      </c>
      <c r="R366" s="306"/>
      <c r="S366" s="307"/>
      <c r="T366" s="307"/>
      <c r="U366" s="308"/>
      <c r="V366" s="853">
        <f t="shared" si="7"/>
        <v>0</v>
      </c>
      <c r="W366" s="853">
        <f t="shared" si="8"/>
        <v>0</v>
      </c>
      <c r="X366" s="313"/>
      <c r="Y366" s="846"/>
      <c r="Z366" s="846"/>
      <c r="AA366" s="846"/>
      <c r="AB366" s="846"/>
      <c r="AC366" s="846"/>
      <c r="AD366" s="846"/>
      <c r="AE366" s="846"/>
      <c r="AF366" s="846"/>
      <c r="AG366" s="846"/>
      <c r="AH366" s="846"/>
      <c r="AI366" s="846"/>
      <c r="AJ366" s="846"/>
      <c r="AK366" s="846"/>
      <c r="AL366" s="846"/>
      <c r="AM366" s="846"/>
      <c r="AN366" s="846"/>
      <c r="AO366" s="846"/>
      <c r="AP366" s="846"/>
      <c r="AQ366" s="846"/>
      <c r="AR366" s="846"/>
      <c r="AS366" s="846"/>
      <c r="AT366" s="846"/>
      <c r="AU366" s="846"/>
      <c r="AV366" s="846"/>
      <c r="AW366" s="846"/>
      <c r="AX366" s="846"/>
      <c r="AY366" s="846"/>
      <c r="AZ366" s="846"/>
      <c r="BA366" s="846"/>
      <c r="BB366" s="846"/>
      <c r="BC366" s="846"/>
      <c r="BD366" s="846"/>
      <c r="BE366" s="846"/>
      <c r="BF366" s="846"/>
      <c r="BG366" s="846"/>
      <c r="BH366" s="846"/>
      <c r="BI366" s="846"/>
      <c r="BJ366" s="846"/>
      <c r="BK366" s="846"/>
      <c r="BL366" s="846"/>
      <c r="BM366" s="846"/>
      <c r="BN366" s="846"/>
      <c r="BO366" s="846"/>
      <c r="BP366" s="846"/>
      <c r="BQ366" s="846"/>
      <c r="BR366" s="846"/>
      <c r="BS366" s="846"/>
      <c r="BT366" s="846"/>
      <c r="BU366" s="846"/>
      <c r="BV366" s="846"/>
      <c r="BW366" s="846"/>
      <c r="BX366" s="846"/>
      <c r="BY366" s="846"/>
      <c r="BZ366" s="846"/>
      <c r="CA366" s="846"/>
      <c r="CB366" s="846"/>
      <c r="CC366" s="846"/>
      <c r="CD366" s="846"/>
      <c r="CE366" s="846"/>
      <c r="CF366" s="846"/>
      <c r="CG366" s="846"/>
      <c r="CH366" s="846"/>
      <c r="CI366" s="846"/>
      <c r="CJ366" s="846"/>
      <c r="CK366" s="846"/>
      <c r="CL366" s="846"/>
      <c r="CM366" s="846"/>
      <c r="CN366" s="846"/>
      <c r="CO366" s="846"/>
      <c r="CP366" s="846"/>
      <c r="CQ366" s="846"/>
      <c r="CR366" s="846"/>
      <c r="CS366" s="846"/>
      <c r="CT366" s="846"/>
      <c r="CU366" s="846"/>
      <c r="CV366" s="846"/>
      <c r="CW366" s="846"/>
      <c r="CX366" s="846"/>
      <c r="CY366" s="846"/>
      <c r="CZ366" s="846"/>
      <c r="DA366" s="846"/>
      <c r="DB366" s="846"/>
      <c r="DC366" s="846"/>
      <c r="DD366" s="846"/>
      <c r="DE366" s="846"/>
      <c r="DF366" s="846"/>
      <c r="DG366" s="846"/>
      <c r="DH366" s="846"/>
      <c r="DI366" s="846"/>
    </row>
    <row r="367" spans="1:153" s="185" customFormat="1" ht="15" customHeight="1" x14ac:dyDescent="0.25">
      <c r="A367" s="189"/>
      <c r="B367" s="1088"/>
      <c r="C367" s="982" t="s">
        <v>296</v>
      </c>
      <c r="D367" s="982"/>
      <c r="E367" s="982"/>
      <c r="F367" s="192"/>
      <c r="G367" s="310"/>
      <c r="H367" s="310"/>
      <c r="I367" s="311"/>
      <c r="J367" s="854">
        <f t="shared" si="9"/>
        <v>0</v>
      </c>
      <c r="K367" s="854">
        <f t="shared" si="10"/>
        <v>0</v>
      </c>
      <c r="L367" s="309"/>
      <c r="M367" s="310"/>
      <c r="N367" s="310"/>
      <c r="O367" s="311"/>
      <c r="P367" s="854">
        <f t="shared" si="5"/>
        <v>0</v>
      </c>
      <c r="Q367" s="854">
        <f t="shared" si="6"/>
        <v>0</v>
      </c>
      <c r="R367" s="309"/>
      <c r="S367" s="310"/>
      <c r="T367" s="310"/>
      <c r="U367" s="311"/>
      <c r="V367" s="854">
        <f t="shared" si="7"/>
        <v>0</v>
      </c>
      <c r="W367" s="854">
        <f t="shared" si="8"/>
        <v>0</v>
      </c>
      <c r="X367" s="314"/>
      <c r="Y367" s="846"/>
      <c r="Z367" s="846"/>
      <c r="AA367" s="846"/>
      <c r="AB367" s="846"/>
      <c r="AC367" s="846"/>
      <c r="AD367" s="846"/>
      <c r="AE367" s="846"/>
      <c r="AF367" s="846"/>
      <c r="AG367" s="846"/>
      <c r="AH367" s="846"/>
      <c r="AI367" s="846"/>
      <c r="AJ367" s="846"/>
      <c r="AK367" s="846"/>
      <c r="AL367" s="846"/>
      <c r="AM367" s="846"/>
      <c r="AN367" s="846"/>
      <c r="AO367" s="846"/>
      <c r="AP367" s="846"/>
      <c r="AQ367" s="846"/>
      <c r="AR367" s="846"/>
      <c r="AS367" s="846"/>
      <c r="AT367" s="846"/>
      <c r="AU367" s="846"/>
      <c r="AV367" s="846"/>
      <c r="AW367" s="846"/>
      <c r="AX367" s="846"/>
      <c r="AY367" s="846"/>
      <c r="AZ367" s="846"/>
      <c r="BA367" s="846"/>
      <c r="BB367" s="846"/>
      <c r="BC367" s="846"/>
      <c r="BD367" s="846"/>
      <c r="BE367" s="846"/>
      <c r="BF367" s="846"/>
      <c r="BG367" s="846"/>
      <c r="BH367" s="846"/>
      <c r="BI367" s="846"/>
      <c r="BJ367" s="846"/>
      <c r="BK367" s="846"/>
      <c r="BL367" s="846"/>
      <c r="BM367" s="846"/>
      <c r="BN367" s="846"/>
      <c r="BO367" s="846"/>
      <c r="BP367" s="846"/>
      <c r="BQ367" s="846"/>
      <c r="BR367" s="846"/>
      <c r="BS367" s="846"/>
      <c r="BT367" s="846"/>
      <c r="BU367" s="846"/>
      <c r="BV367" s="846"/>
      <c r="BW367" s="846"/>
      <c r="BX367" s="846"/>
      <c r="BY367" s="846"/>
      <c r="BZ367" s="846"/>
      <c r="CA367" s="846"/>
      <c r="CB367" s="846"/>
      <c r="CC367" s="846"/>
      <c r="CD367" s="846"/>
      <c r="CE367" s="846"/>
      <c r="CF367" s="846"/>
      <c r="CG367" s="846"/>
      <c r="CH367" s="846"/>
      <c r="CI367" s="846"/>
      <c r="CJ367" s="846"/>
      <c r="CK367" s="846"/>
      <c r="CL367" s="846"/>
      <c r="CM367" s="846"/>
      <c r="CN367" s="846"/>
      <c r="CO367" s="846"/>
      <c r="CP367" s="846"/>
      <c r="CQ367" s="846"/>
      <c r="CR367" s="846"/>
      <c r="CS367" s="846"/>
      <c r="CT367" s="846"/>
      <c r="CU367" s="846"/>
      <c r="CV367" s="846"/>
      <c r="CW367" s="846"/>
      <c r="CX367" s="846"/>
      <c r="CY367" s="846"/>
      <c r="CZ367" s="846"/>
      <c r="DA367" s="846"/>
      <c r="DB367" s="846"/>
      <c r="DC367" s="846"/>
      <c r="DD367" s="846"/>
      <c r="DE367" s="846"/>
      <c r="DF367" s="846"/>
      <c r="DG367" s="846"/>
      <c r="DH367" s="846"/>
      <c r="DI367" s="846"/>
    </row>
    <row r="368" spans="1:153" s="185" customFormat="1" ht="15" customHeight="1" x14ac:dyDescent="0.25">
      <c r="A368" s="189"/>
      <c r="B368" s="1086" t="s">
        <v>298</v>
      </c>
      <c r="C368" s="983" t="s">
        <v>293</v>
      </c>
      <c r="D368" s="983"/>
      <c r="E368" s="983"/>
      <c r="F368" s="190"/>
      <c r="G368" s="304"/>
      <c r="H368" s="304"/>
      <c r="I368" s="305"/>
      <c r="J368" s="852">
        <f t="shared" ref="J368:J403" si="11">IF(H368&gt;0,F368/(F368+H368),0)</f>
        <v>0</v>
      </c>
      <c r="K368" s="852">
        <f t="shared" ref="K368:K403" si="12">MAX(G368-J368*I368,0)</f>
        <v>0</v>
      </c>
      <c r="L368" s="303"/>
      <c r="M368" s="304"/>
      <c r="N368" s="304"/>
      <c r="O368" s="305"/>
      <c r="P368" s="852">
        <f t="shared" si="5"/>
        <v>0</v>
      </c>
      <c r="Q368" s="852">
        <f t="shared" si="6"/>
        <v>0</v>
      </c>
      <c r="R368" s="303"/>
      <c r="S368" s="304"/>
      <c r="T368" s="304"/>
      <c r="U368" s="305"/>
      <c r="V368" s="852">
        <f t="shared" si="7"/>
        <v>0</v>
      </c>
      <c r="W368" s="852">
        <f t="shared" si="8"/>
        <v>0</v>
      </c>
      <c r="X368" s="312"/>
      <c r="Y368" s="846"/>
      <c r="Z368" s="846"/>
      <c r="AA368" s="846"/>
      <c r="AB368" s="846"/>
      <c r="AC368" s="846"/>
      <c r="AD368" s="846"/>
      <c r="AE368" s="846"/>
      <c r="AF368" s="846"/>
      <c r="AG368" s="846"/>
      <c r="AH368" s="846"/>
      <c r="AI368" s="846"/>
      <c r="AJ368" s="846"/>
      <c r="AK368" s="846"/>
      <c r="AL368" s="846"/>
      <c r="AM368" s="846"/>
      <c r="AN368" s="846"/>
      <c r="AO368" s="846"/>
      <c r="AP368" s="846"/>
      <c r="AQ368" s="846"/>
      <c r="AR368" s="846"/>
      <c r="AS368" s="846"/>
      <c r="AT368" s="846"/>
      <c r="AU368" s="846"/>
      <c r="AV368" s="846"/>
      <c r="AW368" s="846"/>
      <c r="AX368" s="846"/>
      <c r="AY368" s="846"/>
      <c r="AZ368" s="846"/>
      <c r="BA368" s="846"/>
      <c r="BB368" s="846"/>
      <c r="BC368" s="846"/>
      <c r="BD368" s="846"/>
      <c r="BE368" s="846"/>
      <c r="BF368" s="846"/>
      <c r="BG368" s="846"/>
      <c r="BH368" s="846"/>
      <c r="BI368" s="846"/>
      <c r="BJ368" s="846"/>
      <c r="BK368" s="846"/>
      <c r="BL368" s="846"/>
      <c r="BM368" s="846"/>
      <c r="BN368" s="846"/>
      <c r="BO368" s="846"/>
      <c r="BP368" s="846"/>
      <c r="BQ368" s="846"/>
      <c r="BR368" s="846"/>
      <c r="BS368" s="846"/>
      <c r="BT368" s="846"/>
      <c r="BU368" s="846"/>
      <c r="BV368" s="846"/>
      <c r="BW368" s="846"/>
      <c r="BX368" s="846"/>
      <c r="BY368" s="846"/>
      <c r="BZ368" s="846"/>
      <c r="CA368" s="846"/>
      <c r="CB368" s="846"/>
      <c r="CC368" s="846"/>
      <c r="CD368" s="846"/>
      <c r="CE368" s="846"/>
      <c r="CF368" s="846"/>
      <c r="CG368" s="846"/>
      <c r="CH368" s="846"/>
      <c r="CI368" s="846"/>
      <c r="CJ368" s="846"/>
      <c r="CK368" s="846"/>
      <c r="CL368" s="846"/>
      <c r="CM368" s="846"/>
      <c r="CN368" s="846"/>
      <c r="CO368" s="846"/>
      <c r="CP368" s="846"/>
      <c r="CQ368" s="846"/>
      <c r="CR368" s="846"/>
      <c r="CS368" s="846"/>
      <c r="CT368" s="846"/>
      <c r="CU368" s="846"/>
      <c r="CV368" s="846"/>
      <c r="CW368" s="846"/>
      <c r="CX368" s="846"/>
      <c r="CY368" s="846"/>
      <c r="CZ368" s="846"/>
      <c r="DA368" s="846"/>
      <c r="DB368" s="846"/>
      <c r="DC368" s="846"/>
      <c r="DD368" s="846"/>
      <c r="DE368" s="846"/>
      <c r="DF368" s="846"/>
      <c r="DG368" s="846"/>
      <c r="DH368" s="846"/>
      <c r="DI368" s="846"/>
    </row>
    <row r="369" spans="1:113" s="185" customFormat="1" ht="15" customHeight="1" x14ac:dyDescent="0.25">
      <c r="A369" s="189"/>
      <c r="B369" s="1087"/>
      <c r="C369" s="981" t="s">
        <v>294</v>
      </c>
      <c r="D369" s="981"/>
      <c r="E369" s="981"/>
      <c r="F369" s="191"/>
      <c r="G369" s="307"/>
      <c r="H369" s="307"/>
      <c r="I369" s="308"/>
      <c r="J369" s="853">
        <f t="shared" si="11"/>
        <v>0</v>
      </c>
      <c r="K369" s="853">
        <f t="shared" si="12"/>
        <v>0</v>
      </c>
      <c r="L369" s="306"/>
      <c r="M369" s="307"/>
      <c r="N369" s="307"/>
      <c r="O369" s="308"/>
      <c r="P369" s="853">
        <f t="shared" si="5"/>
        <v>0</v>
      </c>
      <c r="Q369" s="853">
        <f t="shared" si="6"/>
        <v>0</v>
      </c>
      <c r="R369" s="306"/>
      <c r="S369" s="307"/>
      <c r="T369" s="307"/>
      <c r="U369" s="308"/>
      <c r="V369" s="853">
        <f t="shared" si="7"/>
        <v>0</v>
      </c>
      <c r="W369" s="853">
        <f t="shared" si="8"/>
        <v>0</v>
      </c>
      <c r="X369" s="313"/>
      <c r="Y369" s="846"/>
      <c r="Z369" s="846"/>
      <c r="AA369" s="846"/>
      <c r="AB369" s="846"/>
      <c r="AC369" s="846"/>
      <c r="AD369" s="846"/>
      <c r="AE369" s="846"/>
      <c r="AF369" s="846"/>
      <c r="AG369" s="846"/>
      <c r="AH369" s="846"/>
      <c r="AI369" s="846"/>
      <c r="AJ369" s="846"/>
      <c r="AK369" s="846"/>
      <c r="AL369" s="846"/>
      <c r="AM369" s="846"/>
      <c r="AN369" s="846"/>
      <c r="AO369" s="846"/>
      <c r="AP369" s="846"/>
      <c r="AQ369" s="846"/>
      <c r="AR369" s="846"/>
      <c r="AS369" s="846"/>
      <c r="AT369" s="846"/>
      <c r="AU369" s="846"/>
      <c r="AV369" s="846"/>
      <c r="AW369" s="846"/>
      <c r="AX369" s="846"/>
      <c r="AY369" s="846"/>
      <c r="AZ369" s="846"/>
      <c r="BA369" s="846"/>
      <c r="BB369" s="846"/>
      <c r="BC369" s="846"/>
      <c r="BD369" s="846"/>
      <c r="BE369" s="846"/>
      <c r="BF369" s="846"/>
      <c r="BG369" s="846"/>
      <c r="BH369" s="846"/>
      <c r="BI369" s="846"/>
      <c r="BJ369" s="846"/>
      <c r="BK369" s="846"/>
      <c r="BL369" s="846"/>
      <c r="BM369" s="846"/>
      <c r="BN369" s="846"/>
      <c r="BO369" s="846"/>
      <c r="BP369" s="846"/>
      <c r="BQ369" s="846"/>
      <c r="BR369" s="846"/>
      <c r="BS369" s="846"/>
      <c r="BT369" s="846"/>
      <c r="BU369" s="846"/>
      <c r="BV369" s="846"/>
      <c r="BW369" s="846"/>
      <c r="BX369" s="846"/>
      <c r="BY369" s="846"/>
      <c r="BZ369" s="846"/>
      <c r="CA369" s="846"/>
      <c r="CB369" s="846"/>
      <c r="CC369" s="846"/>
      <c r="CD369" s="846"/>
      <c r="CE369" s="846"/>
      <c r="CF369" s="846"/>
      <c r="CG369" s="846"/>
      <c r="CH369" s="846"/>
      <c r="CI369" s="846"/>
      <c r="CJ369" s="846"/>
      <c r="CK369" s="846"/>
      <c r="CL369" s="846"/>
      <c r="CM369" s="846"/>
      <c r="CN369" s="846"/>
      <c r="CO369" s="846"/>
      <c r="CP369" s="846"/>
      <c r="CQ369" s="846"/>
      <c r="CR369" s="846"/>
      <c r="CS369" s="846"/>
      <c r="CT369" s="846"/>
      <c r="CU369" s="846"/>
      <c r="CV369" s="846"/>
      <c r="CW369" s="846"/>
      <c r="CX369" s="846"/>
      <c r="CY369" s="846"/>
      <c r="CZ369" s="846"/>
      <c r="DA369" s="846"/>
      <c r="DB369" s="846"/>
      <c r="DC369" s="846"/>
      <c r="DD369" s="846"/>
      <c r="DE369" s="846"/>
      <c r="DF369" s="846"/>
      <c r="DG369" s="846"/>
      <c r="DH369" s="846"/>
      <c r="DI369" s="846"/>
    </row>
    <row r="370" spans="1:113" s="185" customFormat="1" ht="15" customHeight="1" x14ac:dyDescent="0.25">
      <c r="A370" s="189"/>
      <c r="B370" s="1087"/>
      <c r="C370" s="981" t="s">
        <v>295</v>
      </c>
      <c r="D370" s="981"/>
      <c r="E370" s="981"/>
      <c r="F370" s="191"/>
      <c r="G370" s="307"/>
      <c r="H370" s="307"/>
      <c r="I370" s="308"/>
      <c r="J370" s="853">
        <f t="shared" si="11"/>
        <v>0</v>
      </c>
      <c r="K370" s="853">
        <f t="shared" si="12"/>
        <v>0</v>
      </c>
      <c r="L370" s="306"/>
      <c r="M370" s="307"/>
      <c r="N370" s="307"/>
      <c r="O370" s="308"/>
      <c r="P370" s="853">
        <f t="shared" si="5"/>
        <v>0</v>
      </c>
      <c r="Q370" s="853">
        <f t="shared" si="6"/>
        <v>0</v>
      </c>
      <c r="R370" s="306"/>
      <c r="S370" s="307"/>
      <c r="T370" s="307"/>
      <c r="U370" s="308"/>
      <c r="V370" s="853">
        <f t="shared" si="7"/>
        <v>0</v>
      </c>
      <c r="W370" s="853">
        <f t="shared" si="8"/>
        <v>0</v>
      </c>
      <c r="X370" s="313"/>
      <c r="Y370" s="846"/>
      <c r="Z370" s="846"/>
      <c r="AA370" s="846"/>
      <c r="AB370" s="846"/>
      <c r="AC370" s="846"/>
      <c r="AD370" s="846"/>
      <c r="AE370" s="846"/>
      <c r="AF370" s="846"/>
      <c r="AG370" s="846"/>
      <c r="AH370" s="846"/>
      <c r="AI370" s="846"/>
      <c r="AJ370" s="846"/>
      <c r="AK370" s="846"/>
      <c r="AL370" s="846"/>
      <c r="AM370" s="846"/>
      <c r="AN370" s="846"/>
      <c r="AO370" s="846"/>
      <c r="AP370" s="846"/>
      <c r="AQ370" s="846"/>
      <c r="AR370" s="846"/>
      <c r="AS370" s="846"/>
      <c r="AT370" s="846"/>
      <c r="AU370" s="846"/>
      <c r="AV370" s="846"/>
      <c r="AW370" s="846"/>
      <c r="AX370" s="846"/>
      <c r="AY370" s="846"/>
      <c r="AZ370" s="846"/>
      <c r="BA370" s="846"/>
      <c r="BB370" s="846"/>
      <c r="BC370" s="846"/>
      <c r="BD370" s="846"/>
      <c r="BE370" s="846"/>
      <c r="BF370" s="846"/>
      <c r="BG370" s="846"/>
      <c r="BH370" s="846"/>
      <c r="BI370" s="846"/>
      <c r="BJ370" s="846"/>
      <c r="BK370" s="846"/>
      <c r="BL370" s="846"/>
      <c r="BM370" s="846"/>
      <c r="BN370" s="846"/>
      <c r="BO370" s="846"/>
      <c r="BP370" s="846"/>
      <c r="BQ370" s="846"/>
      <c r="BR370" s="846"/>
      <c r="BS370" s="846"/>
      <c r="BT370" s="846"/>
      <c r="BU370" s="846"/>
      <c r="BV370" s="846"/>
      <c r="BW370" s="846"/>
      <c r="BX370" s="846"/>
      <c r="BY370" s="846"/>
      <c r="BZ370" s="846"/>
      <c r="CA370" s="846"/>
      <c r="CB370" s="846"/>
      <c r="CC370" s="846"/>
      <c r="CD370" s="846"/>
      <c r="CE370" s="846"/>
      <c r="CF370" s="846"/>
      <c r="CG370" s="846"/>
      <c r="CH370" s="846"/>
      <c r="CI370" s="846"/>
      <c r="CJ370" s="846"/>
      <c r="CK370" s="846"/>
      <c r="CL370" s="846"/>
      <c r="CM370" s="846"/>
      <c r="CN370" s="846"/>
      <c r="CO370" s="846"/>
      <c r="CP370" s="846"/>
      <c r="CQ370" s="846"/>
      <c r="CR370" s="846"/>
      <c r="CS370" s="846"/>
      <c r="CT370" s="846"/>
      <c r="CU370" s="846"/>
      <c r="CV370" s="846"/>
      <c r="CW370" s="846"/>
      <c r="CX370" s="846"/>
      <c r="CY370" s="846"/>
      <c r="CZ370" s="846"/>
      <c r="DA370" s="846"/>
      <c r="DB370" s="846"/>
      <c r="DC370" s="846"/>
      <c r="DD370" s="846"/>
      <c r="DE370" s="846"/>
      <c r="DF370" s="846"/>
      <c r="DG370" s="846"/>
      <c r="DH370" s="846"/>
      <c r="DI370" s="846"/>
    </row>
    <row r="371" spans="1:113" s="185" customFormat="1" ht="15" customHeight="1" x14ac:dyDescent="0.25">
      <c r="A371" s="189"/>
      <c r="B371" s="1088"/>
      <c r="C371" s="982" t="s">
        <v>296</v>
      </c>
      <c r="D371" s="982"/>
      <c r="E371" s="982"/>
      <c r="F371" s="192"/>
      <c r="G371" s="310"/>
      <c r="H371" s="310"/>
      <c r="I371" s="311"/>
      <c r="J371" s="854">
        <f t="shared" si="11"/>
        <v>0</v>
      </c>
      <c r="K371" s="854">
        <f t="shared" si="12"/>
        <v>0</v>
      </c>
      <c r="L371" s="309"/>
      <c r="M371" s="310"/>
      <c r="N371" s="310"/>
      <c r="O371" s="311"/>
      <c r="P371" s="854">
        <f t="shared" si="5"/>
        <v>0</v>
      </c>
      <c r="Q371" s="854">
        <f t="shared" si="6"/>
        <v>0</v>
      </c>
      <c r="R371" s="309"/>
      <c r="S371" s="310"/>
      <c r="T371" s="310"/>
      <c r="U371" s="311"/>
      <c r="V371" s="854">
        <f t="shared" si="7"/>
        <v>0</v>
      </c>
      <c r="W371" s="854">
        <f t="shared" si="8"/>
        <v>0</v>
      </c>
      <c r="X371" s="314"/>
      <c r="Y371" s="846"/>
      <c r="Z371" s="846"/>
      <c r="AA371" s="846"/>
      <c r="AB371" s="846"/>
      <c r="AC371" s="846"/>
      <c r="AD371" s="846"/>
      <c r="AE371" s="846"/>
      <c r="AF371" s="846"/>
      <c r="AG371" s="846"/>
      <c r="AH371" s="846"/>
      <c r="AI371" s="846"/>
      <c r="AJ371" s="846"/>
      <c r="AK371" s="846"/>
      <c r="AL371" s="846"/>
      <c r="AM371" s="846"/>
      <c r="AN371" s="846"/>
      <c r="AO371" s="846"/>
      <c r="AP371" s="846"/>
      <c r="AQ371" s="846"/>
      <c r="AR371" s="846"/>
      <c r="AS371" s="846"/>
      <c r="AT371" s="846"/>
      <c r="AU371" s="846"/>
      <c r="AV371" s="846"/>
      <c r="AW371" s="846"/>
      <c r="AX371" s="846"/>
      <c r="AY371" s="846"/>
      <c r="AZ371" s="846"/>
      <c r="BA371" s="846"/>
      <c r="BB371" s="846"/>
      <c r="BC371" s="846"/>
      <c r="BD371" s="846"/>
      <c r="BE371" s="846"/>
      <c r="BF371" s="846"/>
      <c r="BG371" s="846"/>
      <c r="BH371" s="846"/>
      <c r="BI371" s="846"/>
      <c r="BJ371" s="846"/>
      <c r="BK371" s="846"/>
      <c r="BL371" s="846"/>
      <c r="BM371" s="846"/>
      <c r="BN371" s="846"/>
      <c r="BO371" s="846"/>
      <c r="BP371" s="846"/>
      <c r="BQ371" s="846"/>
      <c r="BR371" s="846"/>
      <c r="BS371" s="846"/>
      <c r="BT371" s="846"/>
      <c r="BU371" s="846"/>
      <c r="BV371" s="846"/>
      <c r="BW371" s="846"/>
      <c r="BX371" s="846"/>
      <c r="BY371" s="846"/>
      <c r="BZ371" s="846"/>
      <c r="CA371" s="846"/>
      <c r="CB371" s="846"/>
      <c r="CC371" s="846"/>
      <c r="CD371" s="846"/>
      <c r="CE371" s="846"/>
      <c r="CF371" s="846"/>
      <c r="CG371" s="846"/>
      <c r="CH371" s="846"/>
      <c r="CI371" s="846"/>
      <c r="CJ371" s="846"/>
      <c r="CK371" s="846"/>
      <c r="CL371" s="846"/>
      <c r="CM371" s="846"/>
      <c r="CN371" s="846"/>
      <c r="CO371" s="846"/>
      <c r="CP371" s="846"/>
      <c r="CQ371" s="846"/>
      <c r="CR371" s="846"/>
      <c r="CS371" s="846"/>
      <c r="CT371" s="846"/>
      <c r="CU371" s="846"/>
      <c r="CV371" s="846"/>
      <c r="CW371" s="846"/>
      <c r="CX371" s="846"/>
      <c r="CY371" s="846"/>
      <c r="CZ371" s="846"/>
      <c r="DA371" s="846"/>
      <c r="DB371" s="846"/>
      <c r="DC371" s="846"/>
      <c r="DD371" s="846"/>
      <c r="DE371" s="846"/>
      <c r="DF371" s="846"/>
      <c r="DG371" s="846"/>
      <c r="DH371" s="846"/>
      <c r="DI371" s="846"/>
    </row>
    <row r="372" spans="1:113" s="185" customFormat="1" ht="15.75" customHeight="1" x14ac:dyDescent="0.25">
      <c r="A372" s="189"/>
      <c r="B372" s="1086" t="s">
        <v>299</v>
      </c>
      <c r="C372" s="983" t="s">
        <v>293</v>
      </c>
      <c r="D372" s="983"/>
      <c r="E372" s="983"/>
      <c r="F372" s="190"/>
      <c r="G372" s="304"/>
      <c r="H372" s="304"/>
      <c r="I372" s="305"/>
      <c r="J372" s="852">
        <f t="shared" si="11"/>
        <v>0</v>
      </c>
      <c r="K372" s="852">
        <f t="shared" si="12"/>
        <v>0</v>
      </c>
      <c r="L372" s="303"/>
      <c r="M372" s="304"/>
      <c r="N372" s="304"/>
      <c r="O372" s="305"/>
      <c r="P372" s="852">
        <f t="shared" si="5"/>
        <v>0</v>
      </c>
      <c r="Q372" s="852">
        <f t="shared" si="6"/>
        <v>0</v>
      </c>
      <c r="R372" s="303"/>
      <c r="S372" s="304"/>
      <c r="T372" s="304"/>
      <c r="U372" s="305"/>
      <c r="V372" s="852">
        <f t="shared" si="7"/>
        <v>0</v>
      </c>
      <c r="W372" s="852">
        <f t="shared" si="8"/>
        <v>0</v>
      </c>
      <c r="X372" s="312"/>
      <c r="Y372" s="846"/>
      <c r="Z372" s="846"/>
      <c r="AA372" s="846"/>
      <c r="AB372" s="846"/>
      <c r="AC372" s="846"/>
      <c r="AD372" s="846"/>
      <c r="AE372" s="846"/>
      <c r="AF372" s="846"/>
      <c r="AG372" s="846"/>
      <c r="AH372" s="846"/>
      <c r="AI372" s="846"/>
      <c r="AJ372" s="846"/>
      <c r="AK372" s="846"/>
      <c r="AL372" s="846"/>
      <c r="AM372" s="846"/>
      <c r="AN372" s="846"/>
      <c r="AO372" s="846"/>
      <c r="AP372" s="846"/>
      <c r="AQ372" s="846"/>
      <c r="AR372" s="846"/>
      <c r="AS372" s="846"/>
      <c r="AT372" s="846"/>
      <c r="AU372" s="846"/>
      <c r="AV372" s="846"/>
      <c r="AW372" s="846"/>
      <c r="AX372" s="846"/>
      <c r="AY372" s="846"/>
      <c r="AZ372" s="846"/>
      <c r="BA372" s="846"/>
      <c r="BB372" s="846"/>
      <c r="BC372" s="846"/>
      <c r="BD372" s="846"/>
      <c r="BE372" s="846"/>
      <c r="BF372" s="846"/>
      <c r="BG372" s="846"/>
      <c r="BH372" s="846"/>
      <c r="BI372" s="846"/>
      <c r="BJ372" s="846"/>
      <c r="BK372" s="846"/>
      <c r="BL372" s="846"/>
      <c r="BM372" s="846"/>
      <c r="BN372" s="846"/>
      <c r="BO372" s="846"/>
      <c r="BP372" s="846"/>
      <c r="BQ372" s="846"/>
      <c r="BR372" s="846"/>
      <c r="BS372" s="846"/>
      <c r="BT372" s="846"/>
      <c r="BU372" s="846"/>
      <c r="BV372" s="846"/>
      <c r="BW372" s="846"/>
      <c r="BX372" s="846"/>
      <c r="BY372" s="846"/>
      <c r="BZ372" s="846"/>
      <c r="CA372" s="846"/>
      <c r="CB372" s="846"/>
      <c r="CC372" s="846"/>
      <c r="CD372" s="846"/>
      <c r="CE372" s="846"/>
      <c r="CF372" s="846"/>
      <c r="CG372" s="846"/>
      <c r="CH372" s="846"/>
      <c r="CI372" s="846"/>
      <c r="CJ372" s="846"/>
      <c r="CK372" s="846"/>
      <c r="CL372" s="846"/>
      <c r="CM372" s="846"/>
      <c r="CN372" s="846"/>
      <c r="CO372" s="846"/>
      <c r="CP372" s="846"/>
      <c r="CQ372" s="846"/>
      <c r="CR372" s="846"/>
      <c r="CS372" s="846"/>
      <c r="CT372" s="846"/>
      <c r="CU372" s="846"/>
      <c r="CV372" s="846"/>
      <c r="CW372" s="846"/>
      <c r="CX372" s="846"/>
      <c r="CY372" s="846"/>
      <c r="CZ372" s="846"/>
      <c r="DA372" s="846"/>
      <c r="DB372" s="846"/>
      <c r="DC372" s="846"/>
      <c r="DD372" s="846"/>
      <c r="DE372" s="846"/>
      <c r="DF372" s="846"/>
      <c r="DG372" s="846"/>
      <c r="DH372" s="846"/>
      <c r="DI372" s="846"/>
    </row>
    <row r="373" spans="1:113" s="185" customFormat="1" ht="15" customHeight="1" x14ac:dyDescent="0.25">
      <c r="A373" s="189"/>
      <c r="B373" s="1087"/>
      <c r="C373" s="981" t="s">
        <v>294</v>
      </c>
      <c r="D373" s="981"/>
      <c r="E373" s="981"/>
      <c r="F373" s="191"/>
      <c r="G373" s="307"/>
      <c r="H373" s="307"/>
      <c r="I373" s="308"/>
      <c r="J373" s="853">
        <f t="shared" si="11"/>
        <v>0</v>
      </c>
      <c r="K373" s="853">
        <f t="shared" si="12"/>
        <v>0</v>
      </c>
      <c r="L373" s="306"/>
      <c r="M373" s="307"/>
      <c r="N373" s="307"/>
      <c r="O373" s="308"/>
      <c r="P373" s="853">
        <f t="shared" si="5"/>
        <v>0</v>
      </c>
      <c r="Q373" s="853">
        <f t="shared" si="6"/>
        <v>0</v>
      </c>
      <c r="R373" s="306"/>
      <c r="S373" s="307"/>
      <c r="T373" s="307"/>
      <c r="U373" s="308"/>
      <c r="V373" s="853">
        <f t="shared" si="7"/>
        <v>0</v>
      </c>
      <c r="W373" s="853">
        <f t="shared" si="8"/>
        <v>0</v>
      </c>
      <c r="X373" s="313"/>
      <c r="Y373" s="846"/>
      <c r="Z373" s="846"/>
      <c r="AA373" s="846"/>
      <c r="AB373" s="846"/>
      <c r="AC373" s="846"/>
      <c r="AD373" s="846"/>
      <c r="AE373" s="846"/>
      <c r="AF373" s="846"/>
      <c r="AG373" s="846"/>
      <c r="AH373" s="846"/>
      <c r="AI373" s="846"/>
      <c r="AJ373" s="846"/>
      <c r="AK373" s="846"/>
      <c r="AL373" s="846"/>
      <c r="AM373" s="846"/>
      <c r="AN373" s="846"/>
      <c r="AO373" s="846"/>
      <c r="AP373" s="846"/>
      <c r="AQ373" s="846"/>
      <c r="AR373" s="846"/>
      <c r="AS373" s="846"/>
      <c r="AT373" s="846"/>
      <c r="AU373" s="846"/>
      <c r="AV373" s="846"/>
      <c r="AW373" s="846"/>
      <c r="AX373" s="846"/>
      <c r="AY373" s="846"/>
      <c r="AZ373" s="846"/>
      <c r="BA373" s="846"/>
      <c r="BB373" s="846"/>
      <c r="BC373" s="846"/>
      <c r="BD373" s="846"/>
      <c r="BE373" s="846"/>
      <c r="BF373" s="846"/>
      <c r="BG373" s="846"/>
      <c r="BH373" s="846"/>
      <c r="BI373" s="846"/>
      <c r="BJ373" s="846"/>
      <c r="BK373" s="846"/>
      <c r="BL373" s="846"/>
      <c r="BM373" s="846"/>
      <c r="BN373" s="846"/>
      <c r="BO373" s="846"/>
      <c r="BP373" s="846"/>
      <c r="BQ373" s="846"/>
      <c r="BR373" s="846"/>
      <c r="BS373" s="846"/>
      <c r="BT373" s="846"/>
      <c r="BU373" s="846"/>
      <c r="BV373" s="846"/>
      <c r="BW373" s="846"/>
      <c r="BX373" s="846"/>
      <c r="BY373" s="846"/>
      <c r="BZ373" s="846"/>
      <c r="CA373" s="846"/>
      <c r="CB373" s="846"/>
      <c r="CC373" s="846"/>
      <c r="CD373" s="846"/>
      <c r="CE373" s="846"/>
      <c r="CF373" s="846"/>
      <c r="CG373" s="846"/>
      <c r="CH373" s="846"/>
      <c r="CI373" s="846"/>
      <c r="CJ373" s="846"/>
      <c r="CK373" s="846"/>
      <c r="CL373" s="846"/>
      <c r="CM373" s="846"/>
      <c r="CN373" s="846"/>
      <c r="CO373" s="846"/>
      <c r="CP373" s="846"/>
      <c r="CQ373" s="846"/>
      <c r="CR373" s="846"/>
      <c r="CS373" s="846"/>
      <c r="CT373" s="846"/>
      <c r="CU373" s="846"/>
      <c r="CV373" s="846"/>
      <c r="CW373" s="846"/>
      <c r="CX373" s="846"/>
      <c r="CY373" s="846"/>
      <c r="CZ373" s="846"/>
      <c r="DA373" s="846"/>
      <c r="DB373" s="846"/>
      <c r="DC373" s="846"/>
      <c r="DD373" s="846"/>
      <c r="DE373" s="846"/>
      <c r="DF373" s="846"/>
      <c r="DG373" s="846"/>
      <c r="DH373" s="846"/>
      <c r="DI373" s="846"/>
    </row>
    <row r="374" spans="1:113" s="185" customFormat="1" ht="15" customHeight="1" x14ac:dyDescent="0.25">
      <c r="A374" s="189"/>
      <c r="B374" s="1087"/>
      <c r="C374" s="981" t="s">
        <v>295</v>
      </c>
      <c r="D374" s="981"/>
      <c r="E374" s="981"/>
      <c r="F374" s="191"/>
      <c r="G374" s="307"/>
      <c r="H374" s="307"/>
      <c r="I374" s="308"/>
      <c r="J374" s="853">
        <f t="shared" si="11"/>
        <v>0</v>
      </c>
      <c r="K374" s="853">
        <f t="shared" si="12"/>
        <v>0</v>
      </c>
      <c r="L374" s="306"/>
      <c r="M374" s="307"/>
      <c r="N374" s="307"/>
      <c r="O374" s="308"/>
      <c r="P374" s="853">
        <f t="shared" si="5"/>
        <v>0</v>
      </c>
      <c r="Q374" s="853">
        <f t="shared" si="6"/>
        <v>0</v>
      </c>
      <c r="R374" s="306"/>
      <c r="S374" s="307"/>
      <c r="T374" s="307"/>
      <c r="U374" s="308"/>
      <c r="V374" s="853">
        <f t="shared" si="7"/>
        <v>0</v>
      </c>
      <c r="W374" s="853">
        <f t="shared" si="8"/>
        <v>0</v>
      </c>
      <c r="X374" s="313"/>
      <c r="Y374" s="846"/>
      <c r="Z374" s="846"/>
      <c r="AA374" s="846"/>
      <c r="AB374" s="846"/>
      <c r="AC374" s="846"/>
      <c r="AD374" s="846"/>
      <c r="AE374" s="846"/>
      <c r="AF374" s="846"/>
      <c r="AG374" s="846"/>
      <c r="AH374" s="846"/>
      <c r="AI374" s="846"/>
      <c r="AJ374" s="846"/>
      <c r="AK374" s="846"/>
      <c r="AL374" s="846"/>
      <c r="AM374" s="846"/>
      <c r="AN374" s="846"/>
      <c r="AO374" s="846"/>
      <c r="AP374" s="846"/>
      <c r="AQ374" s="846"/>
      <c r="AR374" s="846"/>
      <c r="AS374" s="846"/>
      <c r="AT374" s="846"/>
      <c r="AU374" s="846"/>
      <c r="AV374" s="846"/>
      <c r="AW374" s="846"/>
      <c r="AX374" s="846"/>
      <c r="AY374" s="846"/>
      <c r="AZ374" s="846"/>
      <c r="BA374" s="846"/>
      <c r="BB374" s="846"/>
      <c r="BC374" s="846"/>
      <c r="BD374" s="846"/>
      <c r="BE374" s="846"/>
      <c r="BF374" s="846"/>
      <c r="BG374" s="846"/>
      <c r="BH374" s="846"/>
      <c r="BI374" s="846"/>
      <c r="BJ374" s="846"/>
      <c r="BK374" s="846"/>
      <c r="BL374" s="846"/>
      <c r="BM374" s="846"/>
      <c r="BN374" s="846"/>
      <c r="BO374" s="846"/>
      <c r="BP374" s="846"/>
      <c r="BQ374" s="846"/>
      <c r="BR374" s="846"/>
      <c r="BS374" s="846"/>
      <c r="BT374" s="846"/>
      <c r="BU374" s="846"/>
      <c r="BV374" s="846"/>
      <c r="BW374" s="846"/>
      <c r="BX374" s="846"/>
      <c r="BY374" s="846"/>
      <c r="BZ374" s="846"/>
      <c r="CA374" s="846"/>
      <c r="CB374" s="846"/>
      <c r="CC374" s="846"/>
      <c r="CD374" s="846"/>
      <c r="CE374" s="846"/>
      <c r="CF374" s="846"/>
      <c r="CG374" s="846"/>
      <c r="CH374" s="846"/>
      <c r="CI374" s="846"/>
      <c r="CJ374" s="846"/>
      <c r="CK374" s="846"/>
      <c r="CL374" s="846"/>
      <c r="CM374" s="846"/>
      <c r="CN374" s="846"/>
      <c r="CO374" s="846"/>
      <c r="CP374" s="846"/>
      <c r="CQ374" s="846"/>
      <c r="CR374" s="846"/>
      <c r="CS374" s="846"/>
      <c r="CT374" s="846"/>
      <c r="CU374" s="846"/>
      <c r="CV374" s="846"/>
      <c r="CW374" s="846"/>
      <c r="CX374" s="846"/>
      <c r="CY374" s="846"/>
      <c r="CZ374" s="846"/>
      <c r="DA374" s="846"/>
      <c r="DB374" s="846"/>
      <c r="DC374" s="846"/>
      <c r="DD374" s="846"/>
      <c r="DE374" s="846"/>
      <c r="DF374" s="846"/>
      <c r="DG374" s="846"/>
      <c r="DH374" s="846"/>
      <c r="DI374" s="846"/>
    </row>
    <row r="375" spans="1:113" s="185" customFormat="1" ht="15" customHeight="1" x14ac:dyDescent="0.25">
      <c r="A375" s="189"/>
      <c r="B375" s="1088"/>
      <c r="C375" s="982" t="s">
        <v>296</v>
      </c>
      <c r="D375" s="982"/>
      <c r="E375" s="982"/>
      <c r="F375" s="192"/>
      <c r="G375" s="310"/>
      <c r="H375" s="310"/>
      <c r="I375" s="311"/>
      <c r="J375" s="854">
        <f t="shared" si="11"/>
        <v>0</v>
      </c>
      <c r="K375" s="854">
        <f t="shared" si="12"/>
        <v>0</v>
      </c>
      <c r="L375" s="309"/>
      <c r="M375" s="310"/>
      <c r="N375" s="310"/>
      <c r="O375" s="311"/>
      <c r="P375" s="854">
        <f t="shared" si="5"/>
        <v>0</v>
      </c>
      <c r="Q375" s="854">
        <f t="shared" si="6"/>
        <v>0</v>
      </c>
      <c r="R375" s="309"/>
      <c r="S375" s="310"/>
      <c r="T375" s="310"/>
      <c r="U375" s="311"/>
      <c r="V375" s="854">
        <f t="shared" si="7"/>
        <v>0</v>
      </c>
      <c r="W375" s="854">
        <f t="shared" si="8"/>
        <v>0</v>
      </c>
      <c r="X375" s="314"/>
      <c r="Y375" s="846"/>
      <c r="Z375" s="846"/>
      <c r="AA375" s="846"/>
      <c r="AB375" s="846"/>
      <c r="AC375" s="846"/>
      <c r="AD375" s="846"/>
      <c r="AE375" s="846"/>
      <c r="AF375" s="846"/>
      <c r="AG375" s="846"/>
      <c r="AH375" s="846"/>
      <c r="AI375" s="846"/>
      <c r="AJ375" s="846"/>
      <c r="AK375" s="846"/>
      <c r="AL375" s="846"/>
      <c r="AM375" s="846"/>
      <c r="AN375" s="846"/>
      <c r="AO375" s="846"/>
      <c r="AP375" s="846"/>
      <c r="AQ375" s="846"/>
      <c r="AR375" s="846"/>
      <c r="AS375" s="846"/>
      <c r="AT375" s="846"/>
      <c r="AU375" s="846"/>
      <c r="AV375" s="846"/>
      <c r="AW375" s="846"/>
      <c r="AX375" s="846"/>
      <c r="AY375" s="846"/>
      <c r="AZ375" s="846"/>
      <c r="BA375" s="846"/>
      <c r="BB375" s="846"/>
      <c r="BC375" s="846"/>
      <c r="BD375" s="846"/>
      <c r="BE375" s="846"/>
      <c r="BF375" s="846"/>
      <c r="BG375" s="846"/>
      <c r="BH375" s="846"/>
      <c r="BI375" s="846"/>
      <c r="BJ375" s="846"/>
      <c r="BK375" s="846"/>
      <c r="BL375" s="846"/>
      <c r="BM375" s="846"/>
      <c r="BN375" s="846"/>
      <c r="BO375" s="846"/>
      <c r="BP375" s="846"/>
      <c r="BQ375" s="846"/>
      <c r="BR375" s="846"/>
      <c r="BS375" s="846"/>
      <c r="BT375" s="846"/>
      <c r="BU375" s="846"/>
      <c r="BV375" s="846"/>
      <c r="BW375" s="846"/>
      <c r="BX375" s="846"/>
      <c r="BY375" s="846"/>
      <c r="BZ375" s="846"/>
      <c r="CA375" s="846"/>
      <c r="CB375" s="846"/>
      <c r="CC375" s="846"/>
      <c r="CD375" s="846"/>
      <c r="CE375" s="846"/>
      <c r="CF375" s="846"/>
      <c r="CG375" s="846"/>
      <c r="CH375" s="846"/>
      <c r="CI375" s="846"/>
      <c r="CJ375" s="846"/>
      <c r="CK375" s="846"/>
      <c r="CL375" s="846"/>
      <c r="CM375" s="846"/>
      <c r="CN375" s="846"/>
      <c r="CO375" s="846"/>
      <c r="CP375" s="846"/>
      <c r="CQ375" s="846"/>
      <c r="CR375" s="846"/>
      <c r="CS375" s="846"/>
      <c r="CT375" s="846"/>
      <c r="CU375" s="846"/>
      <c r="CV375" s="846"/>
      <c r="CW375" s="846"/>
      <c r="CX375" s="846"/>
      <c r="CY375" s="846"/>
      <c r="CZ375" s="846"/>
      <c r="DA375" s="846"/>
      <c r="DB375" s="846"/>
      <c r="DC375" s="846"/>
      <c r="DD375" s="846"/>
      <c r="DE375" s="846"/>
      <c r="DF375" s="846"/>
      <c r="DG375" s="846"/>
      <c r="DH375" s="846"/>
      <c r="DI375" s="846"/>
    </row>
    <row r="376" spans="1:113" s="185" customFormat="1" ht="15" customHeight="1" x14ac:dyDescent="0.25">
      <c r="A376" s="189"/>
      <c r="B376" s="1086" t="s">
        <v>255</v>
      </c>
      <c r="C376" s="983" t="s">
        <v>293</v>
      </c>
      <c r="D376" s="983"/>
      <c r="E376" s="983"/>
      <c r="F376" s="190"/>
      <c r="G376" s="304"/>
      <c r="H376" s="304"/>
      <c r="I376" s="305"/>
      <c r="J376" s="852">
        <f t="shared" si="11"/>
        <v>0</v>
      </c>
      <c r="K376" s="852">
        <f t="shared" si="12"/>
        <v>0</v>
      </c>
      <c r="L376" s="303"/>
      <c r="M376" s="304"/>
      <c r="N376" s="304"/>
      <c r="O376" s="305"/>
      <c r="P376" s="852">
        <f t="shared" si="5"/>
        <v>0</v>
      </c>
      <c r="Q376" s="852">
        <f t="shared" si="6"/>
        <v>0</v>
      </c>
      <c r="R376" s="303"/>
      <c r="S376" s="304"/>
      <c r="T376" s="304"/>
      <c r="U376" s="305"/>
      <c r="V376" s="852">
        <f t="shared" si="7"/>
        <v>0</v>
      </c>
      <c r="W376" s="852">
        <f t="shared" si="8"/>
        <v>0</v>
      </c>
      <c r="X376" s="312"/>
      <c r="Y376" s="846"/>
      <c r="Z376" s="846"/>
      <c r="AA376" s="846"/>
      <c r="AB376" s="846"/>
      <c r="AC376" s="846"/>
      <c r="AD376" s="846"/>
      <c r="AE376" s="846"/>
      <c r="AF376" s="846"/>
      <c r="AG376" s="846"/>
      <c r="AH376" s="846"/>
      <c r="AI376" s="846"/>
      <c r="AJ376" s="846"/>
      <c r="AK376" s="846"/>
      <c r="AL376" s="846"/>
      <c r="AM376" s="846"/>
      <c r="AN376" s="846"/>
      <c r="AO376" s="846"/>
      <c r="AP376" s="846"/>
      <c r="AQ376" s="846"/>
      <c r="AR376" s="846"/>
      <c r="AS376" s="846"/>
      <c r="AT376" s="846"/>
      <c r="AU376" s="846"/>
      <c r="AV376" s="846"/>
      <c r="AW376" s="846"/>
      <c r="AX376" s="846"/>
      <c r="AY376" s="846"/>
      <c r="AZ376" s="846"/>
      <c r="BA376" s="846"/>
      <c r="BB376" s="846"/>
      <c r="BC376" s="846"/>
      <c r="BD376" s="846"/>
      <c r="BE376" s="846"/>
      <c r="BF376" s="846"/>
      <c r="BG376" s="846"/>
      <c r="BH376" s="846"/>
      <c r="BI376" s="846"/>
      <c r="BJ376" s="846"/>
      <c r="BK376" s="846"/>
      <c r="BL376" s="846"/>
      <c r="BM376" s="846"/>
      <c r="BN376" s="846"/>
      <c r="BO376" s="846"/>
      <c r="BP376" s="846"/>
      <c r="BQ376" s="846"/>
      <c r="BR376" s="846"/>
      <c r="BS376" s="846"/>
      <c r="BT376" s="846"/>
      <c r="BU376" s="846"/>
      <c r="BV376" s="846"/>
      <c r="BW376" s="846"/>
      <c r="BX376" s="846"/>
      <c r="BY376" s="846"/>
      <c r="BZ376" s="846"/>
      <c r="CA376" s="846"/>
      <c r="CB376" s="846"/>
      <c r="CC376" s="846"/>
      <c r="CD376" s="846"/>
      <c r="CE376" s="846"/>
      <c r="CF376" s="846"/>
      <c r="CG376" s="846"/>
      <c r="CH376" s="846"/>
      <c r="CI376" s="846"/>
      <c r="CJ376" s="846"/>
      <c r="CK376" s="846"/>
      <c r="CL376" s="846"/>
      <c r="CM376" s="846"/>
      <c r="CN376" s="846"/>
      <c r="CO376" s="846"/>
      <c r="CP376" s="846"/>
      <c r="CQ376" s="846"/>
      <c r="CR376" s="846"/>
      <c r="CS376" s="846"/>
      <c r="CT376" s="846"/>
      <c r="CU376" s="846"/>
      <c r="CV376" s="846"/>
      <c r="CW376" s="846"/>
      <c r="CX376" s="846"/>
      <c r="CY376" s="846"/>
      <c r="CZ376" s="846"/>
      <c r="DA376" s="846"/>
      <c r="DB376" s="846"/>
      <c r="DC376" s="846"/>
      <c r="DD376" s="846"/>
      <c r="DE376" s="846"/>
      <c r="DF376" s="846"/>
      <c r="DG376" s="846"/>
      <c r="DH376" s="846"/>
      <c r="DI376" s="846"/>
    </row>
    <row r="377" spans="1:113" s="185" customFormat="1" ht="15" customHeight="1" x14ac:dyDescent="0.25">
      <c r="A377" s="189"/>
      <c r="B377" s="1087"/>
      <c r="C377" s="981" t="s">
        <v>294</v>
      </c>
      <c r="D377" s="981"/>
      <c r="E377" s="981"/>
      <c r="F377" s="191"/>
      <c r="G377" s="307"/>
      <c r="H377" s="307"/>
      <c r="I377" s="308"/>
      <c r="J377" s="853">
        <f t="shared" si="11"/>
        <v>0</v>
      </c>
      <c r="K377" s="853">
        <f t="shared" si="12"/>
        <v>0</v>
      </c>
      <c r="L377" s="306"/>
      <c r="M377" s="307"/>
      <c r="N377" s="307"/>
      <c r="O377" s="308"/>
      <c r="P377" s="853">
        <f t="shared" si="5"/>
        <v>0</v>
      </c>
      <c r="Q377" s="853">
        <f t="shared" si="6"/>
        <v>0</v>
      </c>
      <c r="R377" s="306"/>
      <c r="S377" s="307"/>
      <c r="T377" s="307"/>
      <c r="U377" s="308"/>
      <c r="V377" s="853">
        <f t="shared" si="7"/>
        <v>0</v>
      </c>
      <c r="W377" s="853">
        <f t="shared" si="8"/>
        <v>0</v>
      </c>
      <c r="X377" s="313"/>
      <c r="Y377" s="846"/>
      <c r="Z377" s="846"/>
      <c r="AA377" s="846"/>
      <c r="AB377" s="846"/>
      <c r="AC377" s="846"/>
      <c r="AD377" s="846"/>
      <c r="AE377" s="846"/>
      <c r="AF377" s="846"/>
      <c r="AG377" s="846"/>
      <c r="AH377" s="846"/>
      <c r="AI377" s="846"/>
      <c r="AJ377" s="846"/>
      <c r="AK377" s="846"/>
      <c r="AL377" s="846"/>
      <c r="AM377" s="846"/>
      <c r="AN377" s="846"/>
      <c r="AO377" s="846"/>
      <c r="AP377" s="846"/>
      <c r="AQ377" s="846"/>
      <c r="AR377" s="846"/>
      <c r="AS377" s="846"/>
      <c r="AT377" s="846"/>
      <c r="AU377" s="846"/>
      <c r="AV377" s="846"/>
      <c r="AW377" s="846"/>
      <c r="AX377" s="846"/>
      <c r="AY377" s="846"/>
      <c r="AZ377" s="846"/>
      <c r="BA377" s="846"/>
      <c r="BB377" s="846"/>
      <c r="BC377" s="846"/>
      <c r="BD377" s="846"/>
      <c r="BE377" s="846"/>
      <c r="BF377" s="846"/>
      <c r="BG377" s="846"/>
      <c r="BH377" s="846"/>
      <c r="BI377" s="846"/>
      <c r="BJ377" s="846"/>
      <c r="BK377" s="846"/>
      <c r="BL377" s="846"/>
      <c r="BM377" s="846"/>
      <c r="BN377" s="846"/>
      <c r="BO377" s="846"/>
      <c r="BP377" s="846"/>
      <c r="BQ377" s="846"/>
      <c r="BR377" s="846"/>
      <c r="BS377" s="846"/>
      <c r="BT377" s="846"/>
      <c r="BU377" s="846"/>
      <c r="BV377" s="846"/>
      <c r="BW377" s="846"/>
      <c r="BX377" s="846"/>
      <c r="BY377" s="846"/>
      <c r="BZ377" s="846"/>
      <c r="CA377" s="846"/>
      <c r="CB377" s="846"/>
      <c r="CC377" s="846"/>
      <c r="CD377" s="846"/>
      <c r="CE377" s="846"/>
      <c r="CF377" s="846"/>
      <c r="CG377" s="846"/>
      <c r="CH377" s="846"/>
      <c r="CI377" s="846"/>
      <c r="CJ377" s="846"/>
      <c r="CK377" s="846"/>
      <c r="CL377" s="846"/>
      <c r="CM377" s="846"/>
      <c r="CN377" s="846"/>
      <c r="CO377" s="846"/>
      <c r="CP377" s="846"/>
      <c r="CQ377" s="846"/>
      <c r="CR377" s="846"/>
      <c r="CS377" s="846"/>
      <c r="CT377" s="846"/>
      <c r="CU377" s="846"/>
      <c r="CV377" s="846"/>
      <c r="CW377" s="846"/>
      <c r="CX377" s="846"/>
      <c r="CY377" s="846"/>
      <c r="CZ377" s="846"/>
      <c r="DA377" s="846"/>
      <c r="DB377" s="846"/>
      <c r="DC377" s="846"/>
      <c r="DD377" s="846"/>
      <c r="DE377" s="846"/>
      <c r="DF377" s="846"/>
      <c r="DG377" s="846"/>
      <c r="DH377" s="846"/>
      <c r="DI377" s="846"/>
    </row>
    <row r="378" spans="1:113" s="185" customFormat="1" ht="15" customHeight="1" x14ac:dyDescent="0.25">
      <c r="A378" s="189"/>
      <c r="B378" s="1087"/>
      <c r="C378" s="981" t="s">
        <v>295</v>
      </c>
      <c r="D378" s="981"/>
      <c r="E378" s="981"/>
      <c r="F378" s="191"/>
      <c r="G378" s="307"/>
      <c r="H378" s="307"/>
      <c r="I378" s="308"/>
      <c r="J378" s="853">
        <f t="shared" si="11"/>
        <v>0</v>
      </c>
      <c r="K378" s="853">
        <f t="shared" si="12"/>
        <v>0</v>
      </c>
      <c r="L378" s="306"/>
      <c r="M378" s="307"/>
      <c r="N378" s="307"/>
      <c r="O378" s="308"/>
      <c r="P378" s="853">
        <f t="shared" si="5"/>
        <v>0</v>
      </c>
      <c r="Q378" s="853">
        <f t="shared" si="6"/>
        <v>0</v>
      </c>
      <c r="R378" s="306"/>
      <c r="S378" s="307"/>
      <c r="T378" s="307"/>
      <c r="U378" s="308"/>
      <c r="V378" s="853">
        <f t="shared" si="7"/>
        <v>0</v>
      </c>
      <c r="W378" s="853">
        <f t="shared" si="8"/>
        <v>0</v>
      </c>
      <c r="X378" s="313"/>
      <c r="Y378" s="846"/>
      <c r="Z378" s="846"/>
      <c r="AA378" s="846"/>
      <c r="AB378" s="846"/>
      <c r="AC378" s="846"/>
      <c r="AD378" s="846"/>
      <c r="AE378" s="846"/>
      <c r="AF378" s="846"/>
      <c r="AG378" s="846"/>
      <c r="AH378" s="846"/>
      <c r="AI378" s="846"/>
      <c r="AJ378" s="846"/>
      <c r="AK378" s="846"/>
      <c r="AL378" s="846"/>
      <c r="AM378" s="846"/>
      <c r="AN378" s="846"/>
      <c r="AO378" s="846"/>
      <c r="AP378" s="846"/>
      <c r="AQ378" s="846"/>
      <c r="AR378" s="846"/>
      <c r="AS378" s="846"/>
      <c r="AT378" s="846"/>
      <c r="AU378" s="846"/>
      <c r="AV378" s="846"/>
      <c r="AW378" s="846"/>
      <c r="AX378" s="846"/>
      <c r="AY378" s="846"/>
      <c r="AZ378" s="846"/>
      <c r="BA378" s="846"/>
      <c r="BB378" s="846"/>
      <c r="BC378" s="846"/>
      <c r="BD378" s="846"/>
      <c r="BE378" s="846"/>
      <c r="BF378" s="846"/>
      <c r="BG378" s="846"/>
      <c r="BH378" s="846"/>
      <c r="BI378" s="846"/>
      <c r="BJ378" s="846"/>
      <c r="BK378" s="846"/>
      <c r="BL378" s="846"/>
      <c r="BM378" s="846"/>
      <c r="BN378" s="846"/>
      <c r="BO378" s="846"/>
      <c r="BP378" s="846"/>
      <c r="BQ378" s="846"/>
      <c r="BR378" s="846"/>
      <c r="BS378" s="846"/>
      <c r="BT378" s="846"/>
      <c r="BU378" s="846"/>
      <c r="BV378" s="846"/>
      <c r="BW378" s="846"/>
      <c r="BX378" s="846"/>
      <c r="BY378" s="846"/>
      <c r="BZ378" s="846"/>
      <c r="CA378" s="846"/>
      <c r="CB378" s="846"/>
      <c r="CC378" s="846"/>
      <c r="CD378" s="846"/>
      <c r="CE378" s="846"/>
      <c r="CF378" s="846"/>
      <c r="CG378" s="846"/>
      <c r="CH378" s="846"/>
      <c r="CI378" s="846"/>
      <c r="CJ378" s="846"/>
      <c r="CK378" s="846"/>
      <c r="CL378" s="846"/>
      <c r="CM378" s="846"/>
      <c r="CN378" s="846"/>
      <c r="CO378" s="846"/>
      <c r="CP378" s="846"/>
      <c r="CQ378" s="846"/>
      <c r="CR378" s="846"/>
      <c r="CS378" s="846"/>
      <c r="CT378" s="846"/>
      <c r="CU378" s="846"/>
      <c r="CV378" s="846"/>
      <c r="CW378" s="846"/>
      <c r="CX378" s="846"/>
      <c r="CY378" s="846"/>
      <c r="CZ378" s="846"/>
      <c r="DA378" s="846"/>
      <c r="DB378" s="846"/>
      <c r="DC378" s="846"/>
      <c r="DD378" s="846"/>
      <c r="DE378" s="846"/>
      <c r="DF378" s="846"/>
      <c r="DG378" s="846"/>
      <c r="DH378" s="846"/>
      <c r="DI378" s="846"/>
    </row>
    <row r="379" spans="1:113" s="185" customFormat="1" ht="15" customHeight="1" x14ac:dyDescent="0.25">
      <c r="A379" s="189"/>
      <c r="B379" s="1088"/>
      <c r="C379" s="982" t="s">
        <v>296</v>
      </c>
      <c r="D379" s="982"/>
      <c r="E379" s="982"/>
      <c r="F379" s="192"/>
      <c r="G379" s="310"/>
      <c r="H379" s="310"/>
      <c r="I379" s="311"/>
      <c r="J379" s="854">
        <f t="shared" si="11"/>
        <v>0</v>
      </c>
      <c r="K379" s="854">
        <f t="shared" si="12"/>
        <v>0</v>
      </c>
      <c r="L379" s="309"/>
      <c r="M379" s="310"/>
      <c r="N379" s="310"/>
      <c r="O379" s="311"/>
      <c r="P379" s="854">
        <f t="shared" si="5"/>
        <v>0</v>
      </c>
      <c r="Q379" s="854">
        <f t="shared" si="6"/>
        <v>0</v>
      </c>
      <c r="R379" s="309"/>
      <c r="S379" s="310"/>
      <c r="T379" s="310"/>
      <c r="U379" s="311"/>
      <c r="V379" s="854">
        <f t="shared" si="7"/>
        <v>0</v>
      </c>
      <c r="W379" s="854">
        <f t="shared" si="8"/>
        <v>0</v>
      </c>
      <c r="X379" s="314"/>
      <c r="Y379" s="846"/>
      <c r="Z379" s="846"/>
      <c r="AA379" s="846"/>
      <c r="AB379" s="846"/>
      <c r="AC379" s="846"/>
      <c r="AD379" s="846"/>
      <c r="AE379" s="846"/>
      <c r="AF379" s="846"/>
      <c r="AG379" s="846"/>
      <c r="AH379" s="846"/>
      <c r="AI379" s="846"/>
      <c r="AJ379" s="846"/>
      <c r="AK379" s="846"/>
      <c r="AL379" s="846"/>
      <c r="AM379" s="846"/>
      <c r="AN379" s="846"/>
      <c r="AO379" s="846"/>
      <c r="AP379" s="846"/>
      <c r="AQ379" s="846"/>
      <c r="AR379" s="846"/>
      <c r="AS379" s="846"/>
      <c r="AT379" s="846"/>
      <c r="AU379" s="846"/>
      <c r="AV379" s="846"/>
      <c r="AW379" s="846"/>
      <c r="AX379" s="846"/>
      <c r="AY379" s="846"/>
      <c r="AZ379" s="846"/>
      <c r="BA379" s="846"/>
      <c r="BB379" s="846"/>
      <c r="BC379" s="846"/>
      <c r="BD379" s="846"/>
      <c r="BE379" s="846"/>
      <c r="BF379" s="846"/>
      <c r="BG379" s="846"/>
      <c r="BH379" s="846"/>
      <c r="BI379" s="846"/>
      <c r="BJ379" s="846"/>
      <c r="BK379" s="846"/>
      <c r="BL379" s="846"/>
      <c r="BM379" s="846"/>
      <c r="BN379" s="846"/>
      <c r="BO379" s="846"/>
      <c r="BP379" s="846"/>
      <c r="BQ379" s="846"/>
      <c r="BR379" s="846"/>
      <c r="BS379" s="846"/>
      <c r="BT379" s="846"/>
      <c r="BU379" s="846"/>
      <c r="BV379" s="846"/>
      <c r="BW379" s="846"/>
      <c r="BX379" s="846"/>
      <c r="BY379" s="846"/>
      <c r="BZ379" s="846"/>
      <c r="CA379" s="846"/>
      <c r="CB379" s="846"/>
      <c r="CC379" s="846"/>
      <c r="CD379" s="846"/>
      <c r="CE379" s="846"/>
      <c r="CF379" s="846"/>
      <c r="CG379" s="846"/>
      <c r="CH379" s="846"/>
      <c r="CI379" s="846"/>
      <c r="CJ379" s="846"/>
      <c r="CK379" s="846"/>
      <c r="CL379" s="846"/>
      <c r="CM379" s="846"/>
      <c r="CN379" s="846"/>
      <c r="CO379" s="846"/>
      <c r="CP379" s="846"/>
      <c r="CQ379" s="846"/>
      <c r="CR379" s="846"/>
      <c r="CS379" s="846"/>
      <c r="CT379" s="846"/>
      <c r="CU379" s="846"/>
      <c r="CV379" s="846"/>
      <c r="CW379" s="846"/>
      <c r="CX379" s="846"/>
      <c r="CY379" s="846"/>
      <c r="CZ379" s="846"/>
      <c r="DA379" s="846"/>
      <c r="DB379" s="846"/>
      <c r="DC379" s="846"/>
      <c r="DD379" s="846"/>
      <c r="DE379" s="846"/>
      <c r="DF379" s="846"/>
      <c r="DG379" s="846"/>
      <c r="DH379" s="846"/>
      <c r="DI379" s="846"/>
    </row>
    <row r="380" spans="1:113" s="185" customFormat="1" ht="15" customHeight="1" x14ac:dyDescent="0.25">
      <c r="A380" s="189"/>
      <c r="B380" s="1086" t="s">
        <v>300</v>
      </c>
      <c r="C380" s="983" t="s">
        <v>293</v>
      </c>
      <c r="D380" s="983"/>
      <c r="E380" s="983"/>
      <c r="F380" s="190"/>
      <c r="G380" s="304"/>
      <c r="H380" s="304"/>
      <c r="I380" s="305"/>
      <c r="J380" s="852">
        <f t="shared" si="11"/>
        <v>0</v>
      </c>
      <c r="K380" s="852">
        <f t="shared" si="12"/>
        <v>0</v>
      </c>
      <c r="L380" s="303"/>
      <c r="M380" s="304"/>
      <c r="N380" s="304"/>
      <c r="O380" s="305"/>
      <c r="P380" s="852">
        <f t="shared" si="5"/>
        <v>0</v>
      </c>
      <c r="Q380" s="852">
        <f t="shared" si="6"/>
        <v>0</v>
      </c>
      <c r="R380" s="303"/>
      <c r="S380" s="304"/>
      <c r="T380" s="304"/>
      <c r="U380" s="305"/>
      <c r="V380" s="852">
        <f t="shared" si="7"/>
        <v>0</v>
      </c>
      <c r="W380" s="852">
        <f t="shared" si="8"/>
        <v>0</v>
      </c>
      <c r="X380" s="312"/>
      <c r="Y380" s="846"/>
      <c r="Z380" s="846"/>
      <c r="AA380" s="846"/>
      <c r="AB380" s="846"/>
      <c r="AC380" s="846"/>
      <c r="AD380" s="846"/>
      <c r="AE380" s="846"/>
      <c r="AF380" s="846"/>
      <c r="AG380" s="846"/>
      <c r="AH380" s="846"/>
      <c r="AI380" s="846"/>
      <c r="AJ380" s="846"/>
      <c r="AK380" s="846"/>
      <c r="AL380" s="846"/>
      <c r="AM380" s="846"/>
      <c r="AN380" s="846"/>
      <c r="AO380" s="846"/>
      <c r="AP380" s="846"/>
      <c r="AQ380" s="846"/>
      <c r="AR380" s="846"/>
      <c r="AS380" s="846"/>
      <c r="AT380" s="846"/>
      <c r="AU380" s="846"/>
      <c r="AV380" s="846"/>
      <c r="AW380" s="846"/>
      <c r="AX380" s="846"/>
      <c r="AY380" s="846"/>
      <c r="AZ380" s="846"/>
      <c r="BA380" s="846"/>
      <c r="BB380" s="846"/>
      <c r="BC380" s="846"/>
      <c r="BD380" s="846"/>
      <c r="BE380" s="846"/>
      <c r="BF380" s="846"/>
      <c r="BG380" s="846"/>
      <c r="BH380" s="846"/>
      <c r="BI380" s="846"/>
      <c r="BJ380" s="846"/>
      <c r="BK380" s="846"/>
      <c r="BL380" s="846"/>
      <c r="BM380" s="846"/>
      <c r="BN380" s="846"/>
      <c r="BO380" s="846"/>
      <c r="BP380" s="846"/>
      <c r="BQ380" s="846"/>
      <c r="BR380" s="846"/>
      <c r="BS380" s="846"/>
      <c r="BT380" s="846"/>
      <c r="BU380" s="846"/>
      <c r="BV380" s="846"/>
      <c r="BW380" s="846"/>
      <c r="BX380" s="846"/>
      <c r="BY380" s="846"/>
      <c r="BZ380" s="846"/>
      <c r="CA380" s="846"/>
      <c r="CB380" s="846"/>
      <c r="CC380" s="846"/>
      <c r="CD380" s="846"/>
      <c r="CE380" s="846"/>
      <c r="CF380" s="846"/>
      <c r="CG380" s="846"/>
      <c r="CH380" s="846"/>
      <c r="CI380" s="846"/>
      <c r="CJ380" s="846"/>
      <c r="CK380" s="846"/>
      <c r="CL380" s="846"/>
      <c r="CM380" s="846"/>
      <c r="CN380" s="846"/>
      <c r="CO380" s="846"/>
      <c r="CP380" s="846"/>
      <c r="CQ380" s="846"/>
      <c r="CR380" s="846"/>
      <c r="CS380" s="846"/>
      <c r="CT380" s="846"/>
      <c r="CU380" s="846"/>
      <c r="CV380" s="846"/>
      <c r="CW380" s="846"/>
      <c r="CX380" s="846"/>
      <c r="CY380" s="846"/>
      <c r="CZ380" s="846"/>
      <c r="DA380" s="846"/>
      <c r="DB380" s="846"/>
      <c r="DC380" s="846"/>
      <c r="DD380" s="846"/>
      <c r="DE380" s="846"/>
      <c r="DF380" s="846"/>
      <c r="DG380" s="846"/>
      <c r="DH380" s="846"/>
      <c r="DI380" s="846"/>
    </row>
    <row r="381" spans="1:113" s="185" customFormat="1" ht="15" customHeight="1" x14ac:dyDescent="0.25">
      <c r="A381" s="189"/>
      <c r="B381" s="1087"/>
      <c r="C381" s="981" t="s">
        <v>294</v>
      </c>
      <c r="D381" s="981"/>
      <c r="E381" s="981"/>
      <c r="F381" s="191"/>
      <c r="G381" s="307"/>
      <c r="H381" s="307"/>
      <c r="I381" s="308"/>
      <c r="J381" s="853">
        <f t="shared" si="11"/>
        <v>0</v>
      </c>
      <c r="K381" s="853">
        <f t="shared" si="12"/>
        <v>0</v>
      </c>
      <c r="L381" s="306"/>
      <c r="M381" s="307"/>
      <c r="N381" s="307"/>
      <c r="O381" s="308"/>
      <c r="P381" s="853">
        <f t="shared" si="5"/>
        <v>0</v>
      </c>
      <c r="Q381" s="853">
        <f t="shared" si="6"/>
        <v>0</v>
      </c>
      <c r="R381" s="306"/>
      <c r="S381" s="307"/>
      <c r="T381" s="307"/>
      <c r="U381" s="308"/>
      <c r="V381" s="853">
        <f t="shared" si="7"/>
        <v>0</v>
      </c>
      <c r="W381" s="853">
        <f t="shared" si="8"/>
        <v>0</v>
      </c>
      <c r="X381" s="313"/>
      <c r="Y381" s="846"/>
      <c r="Z381" s="846"/>
      <c r="AA381" s="846"/>
      <c r="AB381" s="846"/>
      <c r="AC381" s="846"/>
      <c r="AD381" s="846"/>
      <c r="AE381" s="846"/>
      <c r="AF381" s="846"/>
      <c r="AG381" s="846"/>
      <c r="AH381" s="846"/>
      <c r="AI381" s="846"/>
      <c r="AJ381" s="846"/>
      <c r="AK381" s="846"/>
      <c r="AL381" s="846"/>
      <c r="AM381" s="846"/>
      <c r="AN381" s="846"/>
      <c r="AO381" s="846"/>
      <c r="AP381" s="846"/>
      <c r="AQ381" s="846"/>
      <c r="AR381" s="846"/>
      <c r="AS381" s="846"/>
      <c r="AT381" s="846"/>
      <c r="AU381" s="846"/>
      <c r="AV381" s="846"/>
      <c r="AW381" s="846"/>
      <c r="AX381" s="846"/>
      <c r="AY381" s="846"/>
      <c r="AZ381" s="846"/>
      <c r="BA381" s="846"/>
      <c r="BB381" s="846"/>
      <c r="BC381" s="846"/>
      <c r="BD381" s="846"/>
      <c r="BE381" s="846"/>
      <c r="BF381" s="846"/>
      <c r="BG381" s="846"/>
      <c r="BH381" s="846"/>
      <c r="BI381" s="846"/>
      <c r="BJ381" s="846"/>
      <c r="BK381" s="846"/>
      <c r="BL381" s="846"/>
      <c r="BM381" s="846"/>
      <c r="BN381" s="846"/>
      <c r="BO381" s="846"/>
      <c r="BP381" s="846"/>
      <c r="BQ381" s="846"/>
      <c r="BR381" s="846"/>
      <c r="BS381" s="846"/>
      <c r="BT381" s="846"/>
      <c r="BU381" s="846"/>
      <c r="BV381" s="846"/>
      <c r="BW381" s="846"/>
      <c r="BX381" s="846"/>
      <c r="BY381" s="846"/>
      <c r="BZ381" s="846"/>
      <c r="CA381" s="846"/>
      <c r="CB381" s="846"/>
      <c r="CC381" s="846"/>
      <c r="CD381" s="846"/>
      <c r="CE381" s="846"/>
      <c r="CF381" s="846"/>
      <c r="CG381" s="846"/>
      <c r="CH381" s="846"/>
      <c r="CI381" s="846"/>
      <c r="CJ381" s="846"/>
      <c r="CK381" s="846"/>
      <c r="CL381" s="846"/>
      <c r="CM381" s="846"/>
      <c r="CN381" s="846"/>
      <c r="CO381" s="846"/>
      <c r="CP381" s="846"/>
      <c r="CQ381" s="846"/>
      <c r="CR381" s="846"/>
      <c r="CS381" s="846"/>
      <c r="CT381" s="846"/>
      <c r="CU381" s="846"/>
      <c r="CV381" s="846"/>
      <c r="CW381" s="846"/>
      <c r="CX381" s="846"/>
      <c r="CY381" s="846"/>
      <c r="CZ381" s="846"/>
      <c r="DA381" s="846"/>
      <c r="DB381" s="846"/>
      <c r="DC381" s="846"/>
      <c r="DD381" s="846"/>
      <c r="DE381" s="846"/>
      <c r="DF381" s="846"/>
      <c r="DG381" s="846"/>
      <c r="DH381" s="846"/>
      <c r="DI381" s="846"/>
    </row>
    <row r="382" spans="1:113" s="185" customFormat="1" ht="15" customHeight="1" x14ac:dyDescent="0.25">
      <c r="A382" s="189"/>
      <c r="B382" s="1087"/>
      <c r="C382" s="981" t="s">
        <v>295</v>
      </c>
      <c r="D382" s="981"/>
      <c r="E382" s="981"/>
      <c r="F382" s="191"/>
      <c r="G382" s="307"/>
      <c r="H382" s="307"/>
      <c r="I382" s="308"/>
      <c r="J382" s="853">
        <f t="shared" si="11"/>
        <v>0</v>
      </c>
      <c r="K382" s="853">
        <f t="shared" si="12"/>
        <v>0</v>
      </c>
      <c r="L382" s="306"/>
      <c r="M382" s="307"/>
      <c r="N382" s="307"/>
      <c r="O382" s="308"/>
      <c r="P382" s="853">
        <f t="shared" si="5"/>
        <v>0</v>
      </c>
      <c r="Q382" s="853">
        <f t="shared" si="6"/>
        <v>0</v>
      </c>
      <c r="R382" s="306"/>
      <c r="S382" s="307"/>
      <c r="T382" s="307"/>
      <c r="U382" s="308"/>
      <c r="V382" s="853">
        <f t="shared" si="7"/>
        <v>0</v>
      </c>
      <c r="W382" s="853">
        <f t="shared" si="8"/>
        <v>0</v>
      </c>
      <c r="X382" s="313"/>
      <c r="Y382" s="846"/>
      <c r="Z382" s="846"/>
      <c r="AA382" s="846"/>
      <c r="AB382" s="846"/>
      <c r="AC382" s="846"/>
      <c r="AD382" s="846"/>
      <c r="AE382" s="846"/>
      <c r="AF382" s="846"/>
      <c r="AG382" s="846"/>
      <c r="AH382" s="846"/>
      <c r="AI382" s="846"/>
      <c r="AJ382" s="846"/>
      <c r="AK382" s="846"/>
      <c r="AL382" s="846"/>
      <c r="AM382" s="846"/>
      <c r="AN382" s="846"/>
      <c r="AO382" s="846"/>
      <c r="AP382" s="846"/>
      <c r="AQ382" s="846"/>
      <c r="AR382" s="846"/>
      <c r="AS382" s="846"/>
      <c r="AT382" s="846"/>
      <c r="AU382" s="846"/>
      <c r="AV382" s="846"/>
      <c r="AW382" s="846"/>
      <c r="AX382" s="846"/>
      <c r="AY382" s="846"/>
      <c r="AZ382" s="846"/>
      <c r="BA382" s="846"/>
      <c r="BB382" s="846"/>
      <c r="BC382" s="846"/>
      <c r="BD382" s="846"/>
      <c r="BE382" s="846"/>
      <c r="BF382" s="846"/>
      <c r="BG382" s="846"/>
      <c r="BH382" s="846"/>
      <c r="BI382" s="846"/>
      <c r="BJ382" s="846"/>
      <c r="BK382" s="846"/>
      <c r="BL382" s="846"/>
      <c r="BM382" s="846"/>
      <c r="BN382" s="846"/>
      <c r="BO382" s="846"/>
      <c r="BP382" s="846"/>
      <c r="BQ382" s="846"/>
      <c r="BR382" s="846"/>
      <c r="BS382" s="846"/>
      <c r="BT382" s="846"/>
      <c r="BU382" s="846"/>
      <c r="BV382" s="846"/>
      <c r="BW382" s="846"/>
      <c r="BX382" s="846"/>
      <c r="BY382" s="846"/>
      <c r="BZ382" s="846"/>
      <c r="CA382" s="846"/>
      <c r="CB382" s="846"/>
      <c r="CC382" s="846"/>
      <c r="CD382" s="846"/>
      <c r="CE382" s="846"/>
      <c r="CF382" s="846"/>
      <c r="CG382" s="846"/>
      <c r="CH382" s="846"/>
      <c r="CI382" s="846"/>
      <c r="CJ382" s="846"/>
      <c r="CK382" s="846"/>
      <c r="CL382" s="846"/>
      <c r="CM382" s="846"/>
      <c r="CN382" s="846"/>
      <c r="CO382" s="846"/>
      <c r="CP382" s="846"/>
      <c r="CQ382" s="846"/>
      <c r="CR382" s="846"/>
      <c r="CS382" s="846"/>
      <c r="CT382" s="846"/>
      <c r="CU382" s="846"/>
      <c r="CV382" s="846"/>
      <c r="CW382" s="846"/>
      <c r="CX382" s="846"/>
      <c r="CY382" s="846"/>
      <c r="CZ382" s="846"/>
      <c r="DA382" s="846"/>
      <c r="DB382" s="846"/>
      <c r="DC382" s="846"/>
      <c r="DD382" s="846"/>
      <c r="DE382" s="846"/>
      <c r="DF382" s="846"/>
      <c r="DG382" s="846"/>
      <c r="DH382" s="846"/>
      <c r="DI382" s="846"/>
    </row>
    <row r="383" spans="1:113" s="185" customFormat="1" ht="15" customHeight="1" x14ac:dyDescent="0.25">
      <c r="A383" s="189"/>
      <c r="B383" s="1088"/>
      <c r="C383" s="982" t="s">
        <v>296</v>
      </c>
      <c r="D383" s="982"/>
      <c r="E383" s="982"/>
      <c r="F383" s="192"/>
      <c r="G383" s="310"/>
      <c r="H383" s="310"/>
      <c r="I383" s="311"/>
      <c r="J383" s="854">
        <f t="shared" si="11"/>
        <v>0</v>
      </c>
      <c r="K383" s="854">
        <f t="shared" si="12"/>
        <v>0</v>
      </c>
      <c r="L383" s="309"/>
      <c r="M383" s="310"/>
      <c r="N383" s="310"/>
      <c r="O383" s="311"/>
      <c r="P383" s="854">
        <f t="shared" si="5"/>
        <v>0</v>
      </c>
      <c r="Q383" s="854">
        <f t="shared" si="6"/>
        <v>0</v>
      </c>
      <c r="R383" s="309"/>
      <c r="S383" s="310"/>
      <c r="T383" s="310"/>
      <c r="U383" s="311"/>
      <c r="V383" s="854">
        <f t="shared" si="7"/>
        <v>0</v>
      </c>
      <c r="W383" s="854">
        <f t="shared" si="8"/>
        <v>0</v>
      </c>
      <c r="X383" s="314"/>
      <c r="Y383" s="846"/>
      <c r="Z383" s="846"/>
      <c r="AA383" s="846"/>
      <c r="AB383" s="846"/>
      <c r="AC383" s="846"/>
      <c r="AD383" s="846"/>
      <c r="AE383" s="846"/>
      <c r="AF383" s="846"/>
      <c r="AG383" s="846"/>
      <c r="AH383" s="846"/>
      <c r="AI383" s="846"/>
      <c r="AJ383" s="846"/>
      <c r="AK383" s="846"/>
      <c r="AL383" s="846"/>
      <c r="AM383" s="846"/>
      <c r="AN383" s="846"/>
      <c r="AO383" s="846"/>
      <c r="AP383" s="846"/>
      <c r="AQ383" s="846"/>
      <c r="AR383" s="846"/>
      <c r="AS383" s="846"/>
      <c r="AT383" s="846"/>
      <c r="AU383" s="846"/>
      <c r="AV383" s="846"/>
      <c r="AW383" s="846"/>
      <c r="AX383" s="846"/>
      <c r="AY383" s="846"/>
      <c r="AZ383" s="846"/>
      <c r="BA383" s="846"/>
      <c r="BB383" s="846"/>
      <c r="BC383" s="846"/>
      <c r="BD383" s="846"/>
      <c r="BE383" s="846"/>
      <c r="BF383" s="846"/>
      <c r="BG383" s="846"/>
      <c r="BH383" s="846"/>
      <c r="BI383" s="846"/>
      <c r="BJ383" s="846"/>
      <c r="BK383" s="846"/>
      <c r="BL383" s="846"/>
      <c r="BM383" s="846"/>
      <c r="BN383" s="846"/>
      <c r="BO383" s="846"/>
      <c r="BP383" s="846"/>
      <c r="BQ383" s="846"/>
      <c r="BR383" s="846"/>
      <c r="BS383" s="846"/>
      <c r="BT383" s="846"/>
      <c r="BU383" s="846"/>
      <c r="BV383" s="846"/>
      <c r="BW383" s="846"/>
      <c r="BX383" s="846"/>
      <c r="BY383" s="846"/>
      <c r="BZ383" s="846"/>
      <c r="CA383" s="846"/>
      <c r="CB383" s="846"/>
      <c r="CC383" s="846"/>
      <c r="CD383" s="846"/>
      <c r="CE383" s="846"/>
      <c r="CF383" s="846"/>
      <c r="CG383" s="846"/>
      <c r="CH383" s="846"/>
      <c r="CI383" s="846"/>
      <c r="CJ383" s="846"/>
      <c r="CK383" s="846"/>
      <c r="CL383" s="846"/>
      <c r="CM383" s="846"/>
      <c r="CN383" s="846"/>
      <c r="CO383" s="846"/>
      <c r="CP383" s="846"/>
      <c r="CQ383" s="846"/>
      <c r="CR383" s="846"/>
      <c r="CS383" s="846"/>
      <c r="CT383" s="846"/>
      <c r="CU383" s="846"/>
      <c r="CV383" s="846"/>
      <c r="CW383" s="846"/>
      <c r="CX383" s="846"/>
      <c r="CY383" s="846"/>
      <c r="CZ383" s="846"/>
      <c r="DA383" s="846"/>
      <c r="DB383" s="846"/>
      <c r="DC383" s="846"/>
      <c r="DD383" s="846"/>
      <c r="DE383" s="846"/>
      <c r="DF383" s="846"/>
      <c r="DG383" s="846"/>
      <c r="DH383" s="846"/>
      <c r="DI383" s="846"/>
    </row>
    <row r="384" spans="1:113" s="185" customFormat="1" ht="15" customHeight="1" x14ac:dyDescent="0.25">
      <c r="A384" s="189"/>
      <c r="B384" s="1086" t="s">
        <v>301</v>
      </c>
      <c r="C384" s="983" t="s">
        <v>293</v>
      </c>
      <c r="D384" s="983"/>
      <c r="E384" s="983"/>
      <c r="F384" s="190"/>
      <c r="G384" s="304"/>
      <c r="H384" s="304"/>
      <c r="I384" s="305"/>
      <c r="J384" s="852">
        <f t="shared" si="11"/>
        <v>0</v>
      </c>
      <c r="K384" s="852">
        <f t="shared" si="12"/>
        <v>0</v>
      </c>
      <c r="L384" s="303"/>
      <c r="M384" s="304"/>
      <c r="N384" s="304"/>
      <c r="O384" s="305"/>
      <c r="P384" s="852">
        <f t="shared" si="5"/>
        <v>0</v>
      </c>
      <c r="Q384" s="852">
        <f t="shared" si="6"/>
        <v>0</v>
      </c>
      <c r="R384" s="303"/>
      <c r="S384" s="304"/>
      <c r="T384" s="304"/>
      <c r="U384" s="305"/>
      <c r="V384" s="852">
        <f t="shared" si="7"/>
        <v>0</v>
      </c>
      <c r="W384" s="852">
        <f t="shared" si="8"/>
        <v>0</v>
      </c>
      <c r="X384" s="312"/>
      <c r="Y384" s="846"/>
      <c r="Z384" s="846"/>
      <c r="AA384" s="846"/>
      <c r="AB384" s="846"/>
      <c r="AC384" s="846"/>
      <c r="AD384" s="846"/>
      <c r="AE384" s="846"/>
      <c r="AF384" s="846"/>
      <c r="AG384" s="846"/>
      <c r="AH384" s="846"/>
      <c r="AI384" s="846"/>
      <c r="AJ384" s="846"/>
      <c r="AK384" s="846"/>
      <c r="AL384" s="846"/>
      <c r="AM384" s="846"/>
      <c r="AN384" s="846"/>
      <c r="AO384" s="846"/>
      <c r="AP384" s="846"/>
      <c r="AQ384" s="846"/>
      <c r="AR384" s="846"/>
      <c r="AS384" s="846"/>
      <c r="AT384" s="846"/>
      <c r="AU384" s="846"/>
      <c r="AV384" s="846"/>
      <c r="AW384" s="846"/>
      <c r="AX384" s="846"/>
      <c r="AY384" s="846"/>
      <c r="AZ384" s="846"/>
      <c r="BA384" s="846"/>
      <c r="BB384" s="846"/>
      <c r="BC384" s="846"/>
      <c r="BD384" s="846"/>
      <c r="BE384" s="846"/>
      <c r="BF384" s="846"/>
      <c r="BG384" s="846"/>
      <c r="BH384" s="846"/>
      <c r="BI384" s="846"/>
      <c r="BJ384" s="846"/>
      <c r="BK384" s="846"/>
      <c r="BL384" s="846"/>
      <c r="BM384" s="846"/>
      <c r="BN384" s="846"/>
      <c r="BO384" s="846"/>
      <c r="BP384" s="846"/>
      <c r="BQ384" s="846"/>
      <c r="BR384" s="846"/>
      <c r="BS384" s="846"/>
      <c r="BT384" s="846"/>
      <c r="BU384" s="846"/>
      <c r="BV384" s="846"/>
      <c r="BW384" s="846"/>
      <c r="BX384" s="846"/>
      <c r="BY384" s="846"/>
      <c r="BZ384" s="846"/>
      <c r="CA384" s="846"/>
      <c r="CB384" s="846"/>
      <c r="CC384" s="846"/>
      <c r="CD384" s="846"/>
      <c r="CE384" s="846"/>
      <c r="CF384" s="846"/>
      <c r="CG384" s="846"/>
      <c r="CH384" s="846"/>
      <c r="CI384" s="846"/>
      <c r="CJ384" s="846"/>
      <c r="CK384" s="846"/>
      <c r="CL384" s="846"/>
      <c r="CM384" s="846"/>
      <c r="CN384" s="846"/>
      <c r="CO384" s="846"/>
      <c r="CP384" s="846"/>
      <c r="CQ384" s="846"/>
      <c r="CR384" s="846"/>
      <c r="CS384" s="846"/>
      <c r="CT384" s="846"/>
      <c r="CU384" s="846"/>
      <c r="CV384" s="846"/>
      <c r="CW384" s="846"/>
      <c r="CX384" s="846"/>
      <c r="CY384" s="846"/>
      <c r="CZ384" s="846"/>
      <c r="DA384" s="846"/>
      <c r="DB384" s="846"/>
      <c r="DC384" s="846"/>
      <c r="DD384" s="846"/>
      <c r="DE384" s="846"/>
      <c r="DF384" s="846"/>
      <c r="DG384" s="846"/>
      <c r="DH384" s="846"/>
      <c r="DI384" s="846"/>
    </row>
    <row r="385" spans="1:113" s="185" customFormat="1" ht="15" customHeight="1" x14ac:dyDescent="0.25">
      <c r="A385" s="189"/>
      <c r="B385" s="1087"/>
      <c r="C385" s="981" t="s">
        <v>294</v>
      </c>
      <c r="D385" s="981"/>
      <c r="E385" s="981"/>
      <c r="F385" s="191"/>
      <c r="G385" s="307"/>
      <c r="H385" s="307"/>
      <c r="I385" s="308"/>
      <c r="J385" s="853">
        <f t="shared" si="11"/>
        <v>0</v>
      </c>
      <c r="K385" s="853">
        <f t="shared" si="12"/>
        <v>0</v>
      </c>
      <c r="L385" s="306"/>
      <c r="M385" s="307"/>
      <c r="N385" s="307"/>
      <c r="O385" s="308"/>
      <c r="P385" s="853">
        <f t="shared" si="5"/>
        <v>0</v>
      </c>
      <c r="Q385" s="853">
        <f t="shared" si="6"/>
        <v>0</v>
      </c>
      <c r="R385" s="306"/>
      <c r="S385" s="307"/>
      <c r="T385" s="307"/>
      <c r="U385" s="308"/>
      <c r="V385" s="853">
        <f t="shared" si="7"/>
        <v>0</v>
      </c>
      <c r="W385" s="853">
        <f t="shared" si="8"/>
        <v>0</v>
      </c>
      <c r="X385" s="313"/>
      <c r="Y385" s="846"/>
      <c r="Z385" s="846"/>
      <c r="AA385" s="846"/>
      <c r="AB385" s="846"/>
      <c r="AC385" s="846"/>
      <c r="AD385" s="846"/>
      <c r="AE385" s="846"/>
      <c r="AF385" s="846"/>
      <c r="AG385" s="846"/>
      <c r="AH385" s="846"/>
      <c r="AI385" s="846"/>
      <c r="AJ385" s="846"/>
      <c r="AK385" s="846"/>
      <c r="AL385" s="846"/>
      <c r="AM385" s="846"/>
      <c r="AN385" s="846"/>
      <c r="AO385" s="846"/>
      <c r="AP385" s="846"/>
      <c r="AQ385" s="846"/>
      <c r="AR385" s="846"/>
      <c r="AS385" s="846"/>
      <c r="AT385" s="846"/>
      <c r="AU385" s="846"/>
      <c r="AV385" s="846"/>
      <c r="AW385" s="846"/>
      <c r="AX385" s="846"/>
      <c r="AY385" s="846"/>
      <c r="AZ385" s="846"/>
      <c r="BA385" s="846"/>
      <c r="BB385" s="846"/>
      <c r="BC385" s="846"/>
      <c r="BD385" s="846"/>
      <c r="BE385" s="846"/>
      <c r="BF385" s="846"/>
      <c r="BG385" s="846"/>
      <c r="BH385" s="846"/>
      <c r="BI385" s="846"/>
      <c r="BJ385" s="846"/>
      <c r="BK385" s="846"/>
      <c r="BL385" s="846"/>
      <c r="BM385" s="846"/>
      <c r="BN385" s="846"/>
      <c r="BO385" s="846"/>
      <c r="BP385" s="846"/>
      <c r="BQ385" s="846"/>
      <c r="BR385" s="846"/>
      <c r="BS385" s="846"/>
      <c r="BT385" s="846"/>
      <c r="BU385" s="846"/>
      <c r="BV385" s="846"/>
      <c r="BW385" s="846"/>
      <c r="BX385" s="846"/>
      <c r="BY385" s="846"/>
      <c r="BZ385" s="846"/>
      <c r="CA385" s="846"/>
      <c r="CB385" s="846"/>
      <c r="CC385" s="846"/>
      <c r="CD385" s="846"/>
      <c r="CE385" s="846"/>
      <c r="CF385" s="846"/>
      <c r="CG385" s="846"/>
      <c r="CH385" s="846"/>
      <c r="CI385" s="846"/>
      <c r="CJ385" s="846"/>
      <c r="CK385" s="846"/>
      <c r="CL385" s="846"/>
      <c r="CM385" s="846"/>
      <c r="CN385" s="846"/>
      <c r="CO385" s="846"/>
      <c r="CP385" s="846"/>
      <c r="CQ385" s="846"/>
      <c r="CR385" s="846"/>
      <c r="CS385" s="846"/>
      <c r="CT385" s="846"/>
      <c r="CU385" s="846"/>
      <c r="CV385" s="846"/>
      <c r="CW385" s="846"/>
      <c r="CX385" s="846"/>
      <c r="CY385" s="846"/>
      <c r="CZ385" s="846"/>
      <c r="DA385" s="846"/>
      <c r="DB385" s="846"/>
      <c r="DC385" s="846"/>
      <c r="DD385" s="846"/>
      <c r="DE385" s="846"/>
      <c r="DF385" s="846"/>
      <c r="DG385" s="846"/>
      <c r="DH385" s="846"/>
      <c r="DI385" s="846"/>
    </row>
    <row r="386" spans="1:113" s="185" customFormat="1" ht="15" customHeight="1" x14ac:dyDescent="0.25">
      <c r="A386" s="189"/>
      <c r="B386" s="1087"/>
      <c r="C386" s="981" t="s">
        <v>295</v>
      </c>
      <c r="D386" s="981"/>
      <c r="E386" s="981"/>
      <c r="F386" s="191"/>
      <c r="G386" s="307"/>
      <c r="H386" s="307"/>
      <c r="I386" s="308"/>
      <c r="J386" s="853">
        <f t="shared" si="11"/>
        <v>0</v>
      </c>
      <c r="K386" s="853">
        <f t="shared" si="12"/>
        <v>0</v>
      </c>
      <c r="L386" s="306"/>
      <c r="M386" s="307"/>
      <c r="N386" s="307"/>
      <c r="O386" s="308"/>
      <c r="P386" s="853">
        <f t="shared" si="5"/>
        <v>0</v>
      </c>
      <c r="Q386" s="853">
        <f t="shared" si="6"/>
        <v>0</v>
      </c>
      <c r="R386" s="306"/>
      <c r="S386" s="307"/>
      <c r="T386" s="307"/>
      <c r="U386" s="308"/>
      <c r="V386" s="853">
        <f t="shared" si="7"/>
        <v>0</v>
      </c>
      <c r="W386" s="853">
        <f t="shared" si="8"/>
        <v>0</v>
      </c>
      <c r="X386" s="313"/>
      <c r="Y386" s="846"/>
      <c r="Z386" s="846"/>
      <c r="AA386" s="846"/>
      <c r="AB386" s="846"/>
      <c r="AC386" s="846"/>
      <c r="AD386" s="846"/>
      <c r="AE386" s="846"/>
      <c r="AF386" s="846"/>
      <c r="AG386" s="846"/>
      <c r="AH386" s="846"/>
      <c r="AI386" s="846"/>
      <c r="AJ386" s="846"/>
      <c r="AK386" s="846"/>
      <c r="AL386" s="846"/>
      <c r="AM386" s="846"/>
      <c r="AN386" s="846"/>
      <c r="AO386" s="846"/>
      <c r="AP386" s="846"/>
      <c r="AQ386" s="846"/>
      <c r="AR386" s="846"/>
      <c r="AS386" s="846"/>
      <c r="AT386" s="846"/>
      <c r="AU386" s="846"/>
      <c r="AV386" s="846"/>
      <c r="AW386" s="846"/>
      <c r="AX386" s="846"/>
      <c r="AY386" s="846"/>
      <c r="AZ386" s="846"/>
      <c r="BA386" s="846"/>
      <c r="BB386" s="846"/>
      <c r="BC386" s="846"/>
      <c r="BD386" s="846"/>
      <c r="BE386" s="846"/>
      <c r="BF386" s="846"/>
      <c r="BG386" s="846"/>
      <c r="BH386" s="846"/>
      <c r="BI386" s="846"/>
      <c r="BJ386" s="846"/>
      <c r="BK386" s="846"/>
      <c r="BL386" s="846"/>
      <c r="BM386" s="846"/>
      <c r="BN386" s="846"/>
      <c r="BO386" s="846"/>
      <c r="BP386" s="846"/>
      <c r="BQ386" s="846"/>
      <c r="BR386" s="846"/>
      <c r="BS386" s="846"/>
      <c r="BT386" s="846"/>
      <c r="BU386" s="846"/>
      <c r="BV386" s="846"/>
      <c r="BW386" s="846"/>
      <c r="BX386" s="846"/>
      <c r="BY386" s="846"/>
      <c r="BZ386" s="846"/>
      <c r="CA386" s="846"/>
      <c r="CB386" s="846"/>
      <c r="CC386" s="846"/>
      <c r="CD386" s="846"/>
      <c r="CE386" s="846"/>
      <c r="CF386" s="846"/>
      <c r="CG386" s="846"/>
      <c r="CH386" s="846"/>
      <c r="CI386" s="846"/>
      <c r="CJ386" s="846"/>
      <c r="CK386" s="846"/>
      <c r="CL386" s="846"/>
      <c r="CM386" s="846"/>
      <c r="CN386" s="846"/>
      <c r="CO386" s="846"/>
      <c r="CP386" s="846"/>
      <c r="CQ386" s="846"/>
      <c r="CR386" s="846"/>
      <c r="CS386" s="846"/>
      <c r="CT386" s="846"/>
      <c r="CU386" s="846"/>
      <c r="CV386" s="846"/>
      <c r="CW386" s="846"/>
      <c r="CX386" s="846"/>
      <c r="CY386" s="846"/>
      <c r="CZ386" s="846"/>
      <c r="DA386" s="846"/>
      <c r="DB386" s="846"/>
      <c r="DC386" s="846"/>
      <c r="DD386" s="846"/>
      <c r="DE386" s="846"/>
      <c r="DF386" s="846"/>
      <c r="DG386" s="846"/>
      <c r="DH386" s="846"/>
      <c r="DI386" s="846"/>
    </row>
    <row r="387" spans="1:113" s="185" customFormat="1" ht="15" customHeight="1" x14ac:dyDescent="0.25">
      <c r="A387" s="189"/>
      <c r="B387" s="1088"/>
      <c r="C387" s="982" t="s">
        <v>296</v>
      </c>
      <c r="D387" s="982"/>
      <c r="E387" s="982"/>
      <c r="F387" s="192"/>
      <c r="G387" s="310"/>
      <c r="H387" s="310"/>
      <c r="I387" s="311"/>
      <c r="J387" s="854">
        <f t="shared" si="11"/>
        <v>0</v>
      </c>
      <c r="K387" s="854">
        <f t="shared" si="12"/>
        <v>0</v>
      </c>
      <c r="L387" s="309"/>
      <c r="M387" s="310"/>
      <c r="N387" s="310"/>
      <c r="O387" s="311"/>
      <c r="P387" s="854">
        <f t="shared" si="5"/>
        <v>0</v>
      </c>
      <c r="Q387" s="854">
        <f t="shared" si="6"/>
        <v>0</v>
      </c>
      <c r="R387" s="309"/>
      <c r="S387" s="310"/>
      <c r="T387" s="310"/>
      <c r="U387" s="311"/>
      <c r="V387" s="854">
        <f t="shared" si="7"/>
        <v>0</v>
      </c>
      <c r="W387" s="854">
        <f t="shared" si="8"/>
        <v>0</v>
      </c>
      <c r="X387" s="314"/>
      <c r="Y387" s="846"/>
      <c r="Z387" s="846"/>
      <c r="AA387" s="846"/>
      <c r="AB387" s="846"/>
      <c r="AC387" s="846"/>
      <c r="AD387" s="846"/>
      <c r="AE387" s="846"/>
      <c r="AF387" s="846"/>
      <c r="AG387" s="846"/>
      <c r="AH387" s="846"/>
      <c r="AI387" s="846"/>
      <c r="AJ387" s="846"/>
      <c r="AK387" s="846"/>
      <c r="AL387" s="846"/>
      <c r="AM387" s="846"/>
      <c r="AN387" s="846"/>
      <c r="AO387" s="846"/>
      <c r="AP387" s="846"/>
      <c r="AQ387" s="846"/>
      <c r="AR387" s="846"/>
      <c r="AS387" s="846"/>
      <c r="AT387" s="846"/>
      <c r="AU387" s="846"/>
      <c r="AV387" s="846"/>
      <c r="AW387" s="846"/>
      <c r="AX387" s="846"/>
      <c r="AY387" s="846"/>
      <c r="AZ387" s="846"/>
      <c r="BA387" s="846"/>
      <c r="BB387" s="846"/>
      <c r="BC387" s="846"/>
      <c r="BD387" s="846"/>
      <c r="BE387" s="846"/>
      <c r="BF387" s="846"/>
      <c r="BG387" s="846"/>
      <c r="BH387" s="846"/>
      <c r="BI387" s="846"/>
      <c r="BJ387" s="846"/>
      <c r="BK387" s="846"/>
      <c r="BL387" s="846"/>
      <c r="BM387" s="846"/>
      <c r="BN387" s="846"/>
      <c r="BO387" s="846"/>
      <c r="BP387" s="846"/>
      <c r="BQ387" s="846"/>
      <c r="BR387" s="846"/>
      <c r="BS387" s="846"/>
      <c r="BT387" s="846"/>
      <c r="BU387" s="846"/>
      <c r="BV387" s="846"/>
      <c r="BW387" s="846"/>
      <c r="BX387" s="846"/>
      <c r="BY387" s="846"/>
      <c r="BZ387" s="846"/>
      <c r="CA387" s="846"/>
      <c r="CB387" s="846"/>
      <c r="CC387" s="846"/>
      <c r="CD387" s="846"/>
      <c r="CE387" s="846"/>
      <c r="CF387" s="846"/>
      <c r="CG387" s="846"/>
      <c r="CH387" s="846"/>
      <c r="CI387" s="846"/>
      <c r="CJ387" s="846"/>
      <c r="CK387" s="846"/>
      <c r="CL387" s="846"/>
      <c r="CM387" s="846"/>
      <c r="CN387" s="846"/>
      <c r="CO387" s="846"/>
      <c r="CP387" s="846"/>
      <c r="CQ387" s="846"/>
      <c r="CR387" s="846"/>
      <c r="CS387" s="846"/>
      <c r="CT387" s="846"/>
      <c r="CU387" s="846"/>
      <c r="CV387" s="846"/>
      <c r="CW387" s="846"/>
      <c r="CX387" s="846"/>
      <c r="CY387" s="846"/>
      <c r="CZ387" s="846"/>
      <c r="DA387" s="846"/>
      <c r="DB387" s="846"/>
      <c r="DC387" s="846"/>
      <c r="DD387" s="846"/>
      <c r="DE387" s="846"/>
      <c r="DF387" s="846"/>
      <c r="DG387" s="846"/>
      <c r="DH387" s="846"/>
      <c r="DI387" s="846"/>
    </row>
    <row r="388" spans="1:113" s="185" customFormat="1" ht="15" customHeight="1" x14ac:dyDescent="0.25">
      <c r="A388" s="189"/>
      <c r="B388" s="1086" t="s">
        <v>302</v>
      </c>
      <c r="C388" s="983" t="s">
        <v>293</v>
      </c>
      <c r="D388" s="983"/>
      <c r="E388" s="983"/>
      <c r="F388" s="190"/>
      <c r="G388" s="304"/>
      <c r="H388" s="304"/>
      <c r="I388" s="305"/>
      <c r="J388" s="852">
        <f t="shared" si="11"/>
        <v>0</v>
      </c>
      <c r="K388" s="852">
        <f t="shared" si="12"/>
        <v>0</v>
      </c>
      <c r="L388" s="303"/>
      <c r="M388" s="304"/>
      <c r="N388" s="304"/>
      <c r="O388" s="305"/>
      <c r="P388" s="852">
        <f t="shared" si="5"/>
        <v>0</v>
      </c>
      <c r="Q388" s="852">
        <f t="shared" si="6"/>
        <v>0</v>
      </c>
      <c r="R388" s="303"/>
      <c r="S388" s="304"/>
      <c r="T388" s="304"/>
      <c r="U388" s="305"/>
      <c r="V388" s="852">
        <f t="shared" si="7"/>
        <v>0</v>
      </c>
      <c r="W388" s="852">
        <f t="shared" si="8"/>
        <v>0</v>
      </c>
      <c r="X388" s="312"/>
      <c r="Y388" s="846"/>
      <c r="Z388" s="846"/>
      <c r="AA388" s="846"/>
      <c r="AB388" s="846"/>
      <c r="AC388" s="846"/>
      <c r="AD388" s="846"/>
      <c r="AE388" s="846"/>
      <c r="AF388" s="846"/>
      <c r="AG388" s="846"/>
      <c r="AH388" s="846"/>
      <c r="AI388" s="846"/>
      <c r="AJ388" s="846"/>
      <c r="AK388" s="846"/>
      <c r="AL388" s="846"/>
      <c r="AM388" s="846"/>
      <c r="AN388" s="846"/>
      <c r="AO388" s="846"/>
      <c r="AP388" s="846"/>
      <c r="AQ388" s="846"/>
      <c r="AR388" s="846"/>
      <c r="AS388" s="846"/>
      <c r="AT388" s="846"/>
      <c r="AU388" s="846"/>
      <c r="AV388" s="846"/>
      <c r="AW388" s="846"/>
      <c r="AX388" s="846"/>
      <c r="AY388" s="846"/>
      <c r="AZ388" s="846"/>
      <c r="BA388" s="846"/>
      <c r="BB388" s="846"/>
      <c r="BC388" s="846"/>
      <c r="BD388" s="846"/>
      <c r="BE388" s="846"/>
      <c r="BF388" s="846"/>
      <c r="BG388" s="846"/>
      <c r="BH388" s="846"/>
      <c r="BI388" s="846"/>
      <c r="BJ388" s="846"/>
      <c r="BK388" s="846"/>
      <c r="BL388" s="846"/>
      <c r="BM388" s="846"/>
      <c r="BN388" s="846"/>
      <c r="BO388" s="846"/>
      <c r="BP388" s="846"/>
      <c r="BQ388" s="846"/>
      <c r="BR388" s="846"/>
      <c r="BS388" s="846"/>
      <c r="BT388" s="846"/>
      <c r="BU388" s="846"/>
      <c r="BV388" s="846"/>
      <c r="BW388" s="846"/>
      <c r="BX388" s="846"/>
      <c r="BY388" s="846"/>
      <c r="BZ388" s="846"/>
      <c r="CA388" s="846"/>
      <c r="CB388" s="846"/>
      <c r="CC388" s="846"/>
      <c r="CD388" s="846"/>
      <c r="CE388" s="846"/>
      <c r="CF388" s="846"/>
      <c r="CG388" s="846"/>
      <c r="CH388" s="846"/>
      <c r="CI388" s="846"/>
      <c r="CJ388" s="846"/>
      <c r="CK388" s="846"/>
      <c r="CL388" s="846"/>
      <c r="CM388" s="846"/>
      <c r="CN388" s="846"/>
      <c r="CO388" s="846"/>
      <c r="CP388" s="846"/>
      <c r="CQ388" s="846"/>
      <c r="CR388" s="846"/>
      <c r="CS388" s="846"/>
      <c r="CT388" s="846"/>
      <c r="CU388" s="846"/>
      <c r="CV388" s="846"/>
      <c r="CW388" s="846"/>
      <c r="CX388" s="846"/>
      <c r="CY388" s="846"/>
      <c r="CZ388" s="846"/>
      <c r="DA388" s="846"/>
      <c r="DB388" s="846"/>
      <c r="DC388" s="846"/>
      <c r="DD388" s="846"/>
      <c r="DE388" s="846"/>
      <c r="DF388" s="846"/>
      <c r="DG388" s="846"/>
      <c r="DH388" s="846"/>
      <c r="DI388" s="846"/>
    </row>
    <row r="389" spans="1:113" s="185" customFormat="1" ht="15" customHeight="1" x14ac:dyDescent="0.25">
      <c r="A389" s="189"/>
      <c r="B389" s="1087"/>
      <c r="C389" s="981" t="s">
        <v>294</v>
      </c>
      <c r="D389" s="981"/>
      <c r="E389" s="981"/>
      <c r="F389" s="191"/>
      <c r="G389" s="307"/>
      <c r="H389" s="307"/>
      <c r="I389" s="308"/>
      <c r="J389" s="853">
        <f t="shared" si="11"/>
        <v>0</v>
      </c>
      <c r="K389" s="853">
        <f t="shared" si="12"/>
        <v>0</v>
      </c>
      <c r="L389" s="306"/>
      <c r="M389" s="307"/>
      <c r="N389" s="307"/>
      <c r="O389" s="308"/>
      <c r="P389" s="853">
        <f t="shared" si="5"/>
        <v>0</v>
      </c>
      <c r="Q389" s="853">
        <f t="shared" si="6"/>
        <v>0</v>
      </c>
      <c r="R389" s="306"/>
      <c r="S389" s="307"/>
      <c r="T389" s="307"/>
      <c r="U389" s="308"/>
      <c r="V389" s="853">
        <f t="shared" si="7"/>
        <v>0</v>
      </c>
      <c r="W389" s="853">
        <f t="shared" si="8"/>
        <v>0</v>
      </c>
      <c r="X389" s="313"/>
      <c r="Y389" s="846"/>
      <c r="Z389" s="846"/>
      <c r="AA389" s="846"/>
      <c r="AB389" s="846"/>
      <c r="AC389" s="846"/>
      <c r="AD389" s="846"/>
      <c r="AE389" s="846"/>
      <c r="AF389" s="846"/>
      <c r="AG389" s="846"/>
      <c r="AH389" s="846"/>
      <c r="AI389" s="846"/>
      <c r="AJ389" s="846"/>
      <c r="AK389" s="846"/>
      <c r="AL389" s="846"/>
      <c r="AM389" s="846"/>
      <c r="AN389" s="846"/>
      <c r="AO389" s="846"/>
      <c r="AP389" s="846"/>
      <c r="AQ389" s="846"/>
      <c r="AR389" s="846"/>
      <c r="AS389" s="846"/>
      <c r="AT389" s="846"/>
      <c r="AU389" s="846"/>
      <c r="AV389" s="846"/>
      <c r="AW389" s="846"/>
      <c r="AX389" s="846"/>
      <c r="AY389" s="846"/>
      <c r="AZ389" s="846"/>
      <c r="BA389" s="846"/>
      <c r="BB389" s="846"/>
      <c r="BC389" s="846"/>
      <c r="BD389" s="846"/>
      <c r="BE389" s="846"/>
      <c r="BF389" s="846"/>
      <c r="BG389" s="846"/>
      <c r="BH389" s="846"/>
      <c r="BI389" s="846"/>
      <c r="BJ389" s="846"/>
      <c r="BK389" s="846"/>
      <c r="BL389" s="846"/>
      <c r="BM389" s="846"/>
      <c r="BN389" s="846"/>
      <c r="BO389" s="846"/>
      <c r="BP389" s="846"/>
      <c r="BQ389" s="846"/>
      <c r="BR389" s="846"/>
      <c r="BS389" s="846"/>
      <c r="BT389" s="846"/>
      <c r="BU389" s="846"/>
      <c r="BV389" s="846"/>
      <c r="BW389" s="846"/>
      <c r="BX389" s="846"/>
      <c r="BY389" s="846"/>
      <c r="BZ389" s="846"/>
      <c r="CA389" s="846"/>
      <c r="CB389" s="846"/>
      <c r="CC389" s="846"/>
      <c r="CD389" s="846"/>
      <c r="CE389" s="846"/>
      <c r="CF389" s="846"/>
      <c r="CG389" s="846"/>
      <c r="CH389" s="846"/>
      <c r="CI389" s="846"/>
      <c r="CJ389" s="846"/>
      <c r="CK389" s="846"/>
      <c r="CL389" s="846"/>
      <c r="CM389" s="846"/>
      <c r="CN389" s="846"/>
      <c r="CO389" s="846"/>
      <c r="CP389" s="846"/>
      <c r="CQ389" s="846"/>
      <c r="CR389" s="846"/>
      <c r="CS389" s="846"/>
      <c r="CT389" s="846"/>
      <c r="CU389" s="846"/>
      <c r="CV389" s="846"/>
      <c r="CW389" s="846"/>
      <c r="CX389" s="846"/>
      <c r="CY389" s="846"/>
      <c r="CZ389" s="846"/>
      <c r="DA389" s="846"/>
      <c r="DB389" s="846"/>
      <c r="DC389" s="846"/>
      <c r="DD389" s="846"/>
      <c r="DE389" s="846"/>
      <c r="DF389" s="846"/>
      <c r="DG389" s="846"/>
      <c r="DH389" s="846"/>
      <c r="DI389" s="846"/>
    </row>
    <row r="390" spans="1:113" s="185" customFormat="1" ht="15" customHeight="1" x14ac:dyDescent="0.25">
      <c r="A390" s="189"/>
      <c r="B390" s="1087"/>
      <c r="C390" s="981" t="s">
        <v>295</v>
      </c>
      <c r="D390" s="981"/>
      <c r="E390" s="981"/>
      <c r="F390" s="191"/>
      <c r="G390" s="307"/>
      <c r="H390" s="307"/>
      <c r="I390" s="308"/>
      <c r="J390" s="853">
        <f t="shared" si="11"/>
        <v>0</v>
      </c>
      <c r="K390" s="853">
        <f t="shared" si="12"/>
        <v>0</v>
      </c>
      <c r="L390" s="306"/>
      <c r="M390" s="307"/>
      <c r="N390" s="307"/>
      <c r="O390" s="308"/>
      <c r="P390" s="853">
        <f t="shared" si="5"/>
        <v>0</v>
      </c>
      <c r="Q390" s="853">
        <f t="shared" si="6"/>
        <v>0</v>
      </c>
      <c r="R390" s="306"/>
      <c r="S390" s="307"/>
      <c r="T390" s="307"/>
      <c r="U390" s="308"/>
      <c r="V390" s="853">
        <f t="shared" si="7"/>
        <v>0</v>
      </c>
      <c r="W390" s="853">
        <f t="shared" si="8"/>
        <v>0</v>
      </c>
      <c r="X390" s="313"/>
      <c r="Y390" s="846"/>
      <c r="Z390" s="846"/>
      <c r="AA390" s="846"/>
      <c r="AB390" s="846"/>
      <c r="AC390" s="846"/>
      <c r="AD390" s="846"/>
      <c r="AE390" s="846"/>
      <c r="AF390" s="846"/>
      <c r="AG390" s="846"/>
      <c r="AH390" s="846"/>
      <c r="AI390" s="846"/>
      <c r="AJ390" s="846"/>
      <c r="AK390" s="846"/>
      <c r="AL390" s="846"/>
      <c r="AM390" s="846"/>
      <c r="AN390" s="846"/>
      <c r="AO390" s="846"/>
      <c r="AP390" s="846"/>
      <c r="AQ390" s="846"/>
      <c r="AR390" s="846"/>
      <c r="AS390" s="846"/>
      <c r="AT390" s="846"/>
      <c r="AU390" s="846"/>
      <c r="AV390" s="846"/>
      <c r="AW390" s="846"/>
      <c r="AX390" s="846"/>
      <c r="AY390" s="846"/>
      <c r="AZ390" s="846"/>
      <c r="BA390" s="846"/>
      <c r="BB390" s="846"/>
      <c r="BC390" s="846"/>
      <c r="BD390" s="846"/>
      <c r="BE390" s="846"/>
      <c r="BF390" s="846"/>
      <c r="BG390" s="846"/>
      <c r="BH390" s="846"/>
      <c r="BI390" s="846"/>
      <c r="BJ390" s="846"/>
      <c r="BK390" s="846"/>
      <c r="BL390" s="846"/>
      <c r="BM390" s="846"/>
      <c r="BN390" s="846"/>
      <c r="BO390" s="846"/>
      <c r="BP390" s="846"/>
      <c r="BQ390" s="846"/>
      <c r="BR390" s="846"/>
      <c r="BS390" s="846"/>
      <c r="BT390" s="846"/>
      <c r="BU390" s="846"/>
      <c r="BV390" s="846"/>
      <c r="BW390" s="846"/>
      <c r="BX390" s="846"/>
      <c r="BY390" s="846"/>
      <c r="BZ390" s="846"/>
      <c r="CA390" s="846"/>
      <c r="CB390" s="846"/>
      <c r="CC390" s="846"/>
      <c r="CD390" s="846"/>
      <c r="CE390" s="846"/>
      <c r="CF390" s="846"/>
      <c r="CG390" s="846"/>
      <c r="CH390" s="846"/>
      <c r="CI390" s="846"/>
      <c r="CJ390" s="846"/>
      <c r="CK390" s="846"/>
      <c r="CL390" s="846"/>
      <c r="CM390" s="846"/>
      <c r="CN390" s="846"/>
      <c r="CO390" s="846"/>
      <c r="CP390" s="846"/>
      <c r="CQ390" s="846"/>
      <c r="CR390" s="846"/>
      <c r="CS390" s="846"/>
      <c r="CT390" s="846"/>
      <c r="CU390" s="846"/>
      <c r="CV390" s="846"/>
      <c r="CW390" s="846"/>
      <c r="CX390" s="846"/>
      <c r="CY390" s="846"/>
      <c r="CZ390" s="846"/>
      <c r="DA390" s="846"/>
      <c r="DB390" s="846"/>
      <c r="DC390" s="846"/>
      <c r="DD390" s="846"/>
      <c r="DE390" s="846"/>
      <c r="DF390" s="846"/>
      <c r="DG390" s="846"/>
      <c r="DH390" s="846"/>
      <c r="DI390" s="846"/>
    </row>
    <row r="391" spans="1:113" s="185" customFormat="1" ht="15" customHeight="1" x14ac:dyDescent="0.25">
      <c r="A391" s="189"/>
      <c r="B391" s="1088"/>
      <c r="C391" s="982" t="s">
        <v>296</v>
      </c>
      <c r="D391" s="982"/>
      <c r="E391" s="982"/>
      <c r="F391" s="192"/>
      <c r="G391" s="310"/>
      <c r="H391" s="310"/>
      <c r="I391" s="311"/>
      <c r="J391" s="854">
        <f t="shared" si="11"/>
        <v>0</v>
      </c>
      <c r="K391" s="854">
        <f t="shared" si="12"/>
        <v>0</v>
      </c>
      <c r="L391" s="309"/>
      <c r="M391" s="310"/>
      <c r="N391" s="310"/>
      <c r="O391" s="311"/>
      <c r="P391" s="854">
        <f t="shared" si="5"/>
        <v>0</v>
      </c>
      <c r="Q391" s="854">
        <f t="shared" si="6"/>
        <v>0</v>
      </c>
      <c r="R391" s="309"/>
      <c r="S391" s="310"/>
      <c r="T391" s="310"/>
      <c r="U391" s="311"/>
      <c r="V391" s="854">
        <f t="shared" si="7"/>
        <v>0</v>
      </c>
      <c r="W391" s="854">
        <f t="shared" si="8"/>
        <v>0</v>
      </c>
      <c r="X391" s="314"/>
      <c r="Y391" s="846"/>
      <c r="Z391" s="846"/>
      <c r="AA391" s="846"/>
      <c r="AB391" s="846"/>
      <c r="AC391" s="846"/>
      <c r="AD391" s="846"/>
      <c r="AE391" s="846"/>
      <c r="AF391" s="846"/>
      <c r="AG391" s="846"/>
      <c r="AH391" s="846"/>
      <c r="AI391" s="846"/>
      <c r="AJ391" s="846"/>
      <c r="AK391" s="846"/>
      <c r="AL391" s="846"/>
      <c r="AM391" s="846"/>
      <c r="AN391" s="846"/>
      <c r="AO391" s="846"/>
      <c r="AP391" s="846"/>
      <c r="AQ391" s="846"/>
      <c r="AR391" s="846"/>
      <c r="AS391" s="846"/>
      <c r="AT391" s="846"/>
      <c r="AU391" s="846"/>
      <c r="AV391" s="846"/>
      <c r="AW391" s="846"/>
      <c r="AX391" s="846"/>
      <c r="AY391" s="846"/>
      <c r="AZ391" s="846"/>
      <c r="BA391" s="846"/>
      <c r="BB391" s="846"/>
      <c r="BC391" s="846"/>
      <c r="BD391" s="846"/>
      <c r="BE391" s="846"/>
      <c r="BF391" s="846"/>
      <c r="BG391" s="846"/>
      <c r="BH391" s="846"/>
      <c r="BI391" s="846"/>
      <c r="BJ391" s="846"/>
      <c r="BK391" s="846"/>
      <c r="BL391" s="846"/>
      <c r="BM391" s="846"/>
      <c r="BN391" s="846"/>
      <c r="BO391" s="846"/>
      <c r="BP391" s="846"/>
      <c r="BQ391" s="846"/>
      <c r="BR391" s="846"/>
      <c r="BS391" s="846"/>
      <c r="BT391" s="846"/>
      <c r="BU391" s="846"/>
      <c r="BV391" s="846"/>
      <c r="BW391" s="846"/>
      <c r="BX391" s="846"/>
      <c r="BY391" s="846"/>
      <c r="BZ391" s="846"/>
      <c r="CA391" s="846"/>
      <c r="CB391" s="846"/>
      <c r="CC391" s="846"/>
      <c r="CD391" s="846"/>
      <c r="CE391" s="846"/>
      <c r="CF391" s="846"/>
      <c r="CG391" s="846"/>
      <c r="CH391" s="846"/>
      <c r="CI391" s="846"/>
      <c r="CJ391" s="846"/>
      <c r="CK391" s="846"/>
      <c r="CL391" s="846"/>
      <c r="CM391" s="846"/>
      <c r="CN391" s="846"/>
      <c r="CO391" s="846"/>
      <c r="CP391" s="846"/>
      <c r="CQ391" s="846"/>
      <c r="CR391" s="846"/>
      <c r="CS391" s="846"/>
      <c r="CT391" s="846"/>
      <c r="CU391" s="846"/>
      <c r="CV391" s="846"/>
      <c r="CW391" s="846"/>
      <c r="CX391" s="846"/>
      <c r="CY391" s="846"/>
      <c r="CZ391" s="846"/>
      <c r="DA391" s="846"/>
      <c r="DB391" s="846"/>
      <c r="DC391" s="846"/>
      <c r="DD391" s="846"/>
      <c r="DE391" s="846"/>
      <c r="DF391" s="846"/>
      <c r="DG391" s="846"/>
      <c r="DH391" s="846"/>
      <c r="DI391" s="846"/>
    </row>
    <row r="392" spans="1:113" s="185" customFormat="1" ht="15" customHeight="1" x14ac:dyDescent="0.25">
      <c r="A392" s="189"/>
      <c r="B392" s="1086" t="s">
        <v>303</v>
      </c>
      <c r="C392" s="983" t="s">
        <v>293</v>
      </c>
      <c r="D392" s="983"/>
      <c r="E392" s="983"/>
      <c r="F392" s="190"/>
      <c r="G392" s="304"/>
      <c r="H392" s="304"/>
      <c r="I392" s="305"/>
      <c r="J392" s="852">
        <f t="shared" si="11"/>
        <v>0</v>
      </c>
      <c r="K392" s="852">
        <f t="shared" si="12"/>
        <v>0</v>
      </c>
      <c r="L392" s="303"/>
      <c r="M392" s="304"/>
      <c r="N392" s="304"/>
      <c r="O392" s="305"/>
      <c r="P392" s="852">
        <f t="shared" si="5"/>
        <v>0</v>
      </c>
      <c r="Q392" s="852">
        <f t="shared" si="6"/>
        <v>0</v>
      </c>
      <c r="R392" s="303"/>
      <c r="S392" s="304"/>
      <c r="T392" s="304"/>
      <c r="U392" s="305"/>
      <c r="V392" s="852">
        <f t="shared" si="7"/>
        <v>0</v>
      </c>
      <c r="W392" s="852">
        <f t="shared" si="8"/>
        <v>0</v>
      </c>
      <c r="X392" s="312"/>
      <c r="Y392" s="846"/>
      <c r="Z392" s="846"/>
      <c r="AA392" s="846"/>
      <c r="AB392" s="846"/>
      <c r="AC392" s="846"/>
      <c r="AD392" s="846"/>
      <c r="AE392" s="846"/>
      <c r="AF392" s="846"/>
      <c r="AG392" s="846"/>
      <c r="AH392" s="846"/>
      <c r="AI392" s="846"/>
      <c r="AJ392" s="846"/>
      <c r="AK392" s="846"/>
      <c r="AL392" s="846"/>
      <c r="AM392" s="846"/>
      <c r="AN392" s="846"/>
      <c r="AO392" s="846"/>
      <c r="AP392" s="846"/>
      <c r="AQ392" s="846"/>
      <c r="AR392" s="846"/>
      <c r="AS392" s="846"/>
      <c r="AT392" s="846"/>
      <c r="AU392" s="846"/>
      <c r="AV392" s="846"/>
      <c r="AW392" s="846"/>
      <c r="AX392" s="846"/>
      <c r="AY392" s="846"/>
      <c r="AZ392" s="846"/>
      <c r="BA392" s="846"/>
      <c r="BB392" s="846"/>
      <c r="BC392" s="846"/>
      <c r="BD392" s="846"/>
      <c r="BE392" s="846"/>
      <c r="BF392" s="846"/>
      <c r="BG392" s="846"/>
      <c r="BH392" s="846"/>
      <c r="BI392" s="846"/>
      <c r="BJ392" s="846"/>
      <c r="BK392" s="846"/>
      <c r="BL392" s="846"/>
      <c r="BM392" s="846"/>
      <c r="BN392" s="846"/>
      <c r="BO392" s="846"/>
      <c r="BP392" s="846"/>
      <c r="BQ392" s="846"/>
      <c r="BR392" s="846"/>
      <c r="BS392" s="846"/>
      <c r="BT392" s="846"/>
      <c r="BU392" s="846"/>
      <c r="BV392" s="846"/>
      <c r="BW392" s="846"/>
      <c r="BX392" s="846"/>
      <c r="BY392" s="846"/>
      <c r="BZ392" s="846"/>
      <c r="CA392" s="846"/>
      <c r="CB392" s="846"/>
      <c r="CC392" s="846"/>
      <c r="CD392" s="846"/>
      <c r="CE392" s="846"/>
      <c r="CF392" s="846"/>
      <c r="CG392" s="846"/>
      <c r="CH392" s="846"/>
      <c r="CI392" s="846"/>
      <c r="CJ392" s="846"/>
      <c r="CK392" s="846"/>
      <c r="CL392" s="846"/>
      <c r="CM392" s="846"/>
      <c r="CN392" s="846"/>
      <c r="CO392" s="846"/>
      <c r="CP392" s="846"/>
      <c r="CQ392" s="846"/>
      <c r="CR392" s="846"/>
      <c r="CS392" s="846"/>
      <c r="CT392" s="846"/>
      <c r="CU392" s="846"/>
      <c r="CV392" s="846"/>
      <c r="CW392" s="846"/>
      <c r="CX392" s="846"/>
      <c r="CY392" s="846"/>
      <c r="CZ392" s="846"/>
      <c r="DA392" s="846"/>
      <c r="DB392" s="846"/>
      <c r="DC392" s="846"/>
      <c r="DD392" s="846"/>
      <c r="DE392" s="846"/>
      <c r="DF392" s="846"/>
      <c r="DG392" s="846"/>
      <c r="DH392" s="846"/>
      <c r="DI392" s="846"/>
    </row>
    <row r="393" spans="1:113" s="185" customFormat="1" ht="15" customHeight="1" x14ac:dyDescent="0.25">
      <c r="A393" s="189"/>
      <c r="B393" s="1087"/>
      <c r="C393" s="981" t="s">
        <v>294</v>
      </c>
      <c r="D393" s="981"/>
      <c r="E393" s="981"/>
      <c r="F393" s="191"/>
      <c r="G393" s="307"/>
      <c r="H393" s="307"/>
      <c r="I393" s="308"/>
      <c r="J393" s="853">
        <f t="shared" si="11"/>
        <v>0</v>
      </c>
      <c r="K393" s="853">
        <f t="shared" si="12"/>
        <v>0</v>
      </c>
      <c r="L393" s="306"/>
      <c r="M393" s="307"/>
      <c r="N393" s="307"/>
      <c r="O393" s="308"/>
      <c r="P393" s="853">
        <f t="shared" si="5"/>
        <v>0</v>
      </c>
      <c r="Q393" s="853">
        <f t="shared" si="6"/>
        <v>0</v>
      </c>
      <c r="R393" s="306"/>
      <c r="S393" s="307"/>
      <c r="T393" s="307"/>
      <c r="U393" s="308"/>
      <c r="V393" s="853">
        <f t="shared" si="7"/>
        <v>0</v>
      </c>
      <c r="W393" s="853">
        <f t="shared" si="8"/>
        <v>0</v>
      </c>
      <c r="X393" s="313"/>
      <c r="Y393" s="846"/>
      <c r="Z393" s="846"/>
      <c r="AA393" s="846"/>
      <c r="AB393" s="846"/>
      <c r="AC393" s="846"/>
      <c r="AD393" s="846"/>
      <c r="AE393" s="846"/>
      <c r="AF393" s="846"/>
      <c r="AG393" s="846"/>
      <c r="AH393" s="846"/>
      <c r="AI393" s="846"/>
      <c r="AJ393" s="846"/>
      <c r="AK393" s="846"/>
      <c r="AL393" s="846"/>
      <c r="AM393" s="846"/>
      <c r="AN393" s="846"/>
      <c r="AO393" s="846"/>
      <c r="AP393" s="846"/>
      <c r="AQ393" s="846"/>
      <c r="AR393" s="846"/>
      <c r="AS393" s="846"/>
      <c r="AT393" s="846"/>
      <c r="AU393" s="846"/>
      <c r="AV393" s="846"/>
      <c r="AW393" s="846"/>
      <c r="AX393" s="846"/>
      <c r="AY393" s="846"/>
      <c r="AZ393" s="846"/>
      <c r="BA393" s="846"/>
      <c r="BB393" s="846"/>
      <c r="BC393" s="846"/>
      <c r="BD393" s="846"/>
      <c r="BE393" s="846"/>
      <c r="BF393" s="846"/>
      <c r="BG393" s="846"/>
      <c r="BH393" s="846"/>
      <c r="BI393" s="846"/>
      <c r="BJ393" s="846"/>
      <c r="BK393" s="846"/>
      <c r="BL393" s="846"/>
      <c r="BM393" s="846"/>
      <c r="BN393" s="846"/>
      <c r="BO393" s="846"/>
      <c r="BP393" s="846"/>
      <c r="BQ393" s="846"/>
      <c r="BR393" s="846"/>
      <c r="BS393" s="846"/>
      <c r="BT393" s="846"/>
      <c r="BU393" s="846"/>
      <c r="BV393" s="846"/>
      <c r="BW393" s="846"/>
      <c r="BX393" s="846"/>
      <c r="BY393" s="846"/>
      <c r="BZ393" s="846"/>
      <c r="CA393" s="846"/>
      <c r="CB393" s="846"/>
      <c r="CC393" s="846"/>
      <c r="CD393" s="846"/>
      <c r="CE393" s="846"/>
      <c r="CF393" s="846"/>
      <c r="CG393" s="846"/>
      <c r="CH393" s="846"/>
      <c r="CI393" s="846"/>
      <c r="CJ393" s="846"/>
      <c r="CK393" s="846"/>
      <c r="CL393" s="846"/>
      <c r="CM393" s="846"/>
      <c r="CN393" s="846"/>
      <c r="CO393" s="846"/>
      <c r="CP393" s="846"/>
      <c r="CQ393" s="846"/>
      <c r="CR393" s="846"/>
      <c r="CS393" s="846"/>
      <c r="CT393" s="846"/>
      <c r="CU393" s="846"/>
      <c r="CV393" s="846"/>
      <c r="CW393" s="846"/>
      <c r="CX393" s="846"/>
      <c r="CY393" s="846"/>
      <c r="CZ393" s="846"/>
      <c r="DA393" s="846"/>
      <c r="DB393" s="846"/>
      <c r="DC393" s="846"/>
      <c r="DD393" s="846"/>
      <c r="DE393" s="846"/>
      <c r="DF393" s="846"/>
      <c r="DG393" s="846"/>
      <c r="DH393" s="846"/>
      <c r="DI393" s="846"/>
    </row>
    <row r="394" spans="1:113" s="185" customFormat="1" ht="15" customHeight="1" x14ac:dyDescent="0.25">
      <c r="A394" s="189"/>
      <c r="B394" s="1087"/>
      <c r="C394" s="981" t="s">
        <v>295</v>
      </c>
      <c r="D394" s="981"/>
      <c r="E394" s="981"/>
      <c r="F394" s="191"/>
      <c r="G394" s="307"/>
      <c r="H394" s="307"/>
      <c r="I394" s="308"/>
      <c r="J394" s="853">
        <f t="shared" si="11"/>
        <v>0</v>
      </c>
      <c r="K394" s="853">
        <f t="shared" si="12"/>
        <v>0</v>
      </c>
      <c r="L394" s="306"/>
      <c r="M394" s="307"/>
      <c r="N394" s="307"/>
      <c r="O394" s="308"/>
      <c r="P394" s="853">
        <f t="shared" si="5"/>
        <v>0</v>
      </c>
      <c r="Q394" s="853">
        <f t="shared" si="6"/>
        <v>0</v>
      </c>
      <c r="R394" s="306"/>
      <c r="S394" s="307"/>
      <c r="T394" s="307"/>
      <c r="U394" s="308"/>
      <c r="V394" s="853">
        <f t="shared" si="7"/>
        <v>0</v>
      </c>
      <c r="W394" s="853">
        <f t="shared" si="8"/>
        <v>0</v>
      </c>
      <c r="X394" s="313"/>
      <c r="Y394" s="846"/>
      <c r="Z394" s="846"/>
      <c r="AA394" s="846"/>
      <c r="AB394" s="846"/>
      <c r="AC394" s="846"/>
      <c r="AD394" s="846"/>
      <c r="AE394" s="846"/>
      <c r="AF394" s="846"/>
      <c r="AG394" s="846"/>
      <c r="AH394" s="846"/>
      <c r="AI394" s="846"/>
      <c r="AJ394" s="846"/>
      <c r="AK394" s="846"/>
      <c r="AL394" s="846"/>
      <c r="AM394" s="846"/>
      <c r="AN394" s="846"/>
      <c r="AO394" s="846"/>
      <c r="AP394" s="846"/>
      <c r="AQ394" s="846"/>
      <c r="AR394" s="846"/>
      <c r="AS394" s="846"/>
      <c r="AT394" s="846"/>
      <c r="AU394" s="846"/>
      <c r="AV394" s="846"/>
      <c r="AW394" s="846"/>
      <c r="AX394" s="846"/>
      <c r="AY394" s="846"/>
      <c r="AZ394" s="846"/>
      <c r="BA394" s="846"/>
      <c r="BB394" s="846"/>
      <c r="BC394" s="846"/>
      <c r="BD394" s="846"/>
      <c r="BE394" s="846"/>
      <c r="BF394" s="846"/>
      <c r="BG394" s="846"/>
      <c r="BH394" s="846"/>
      <c r="BI394" s="846"/>
      <c r="BJ394" s="846"/>
      <c r="BK394" s="846"/>
      <c r="BL394" s="846"/>
      <c r="BM394" s="846"/>
      <c r="BN394" s="846"/>
      <c r="BO394" s="846"/>
      <c r="BP394" s="846"/>
      <c r="BQ394" s="846"/>
      <c r="BR394" s="846"/>
      <c r="BS394" s="846"/>
      <c r="BT394" s="846"/>
      <c r="BU394" s="846"/>
      <c r="BV394" s="846"/>
      <c r="BW394" s="846"/>
      <c r="BX394" s="846"/>
      <c r="BY394" s="846"/>
      <c r="BZ394" s="846"/>
      <c r="CA394" s="846"/>
      <c r="CB394" s="846"/>
      <c r="CC394" s="846"/>
      <c r="CD394" s="846"/>
      <c r="CE394" s="846"/>
      <c r="CF394" s="846"/>
      <c r="CG394" s="846"/>
      <c r="CH394" s="846"/>
      <c r="CI394" s="846"/>
      <c r="CJ394" s="846"/>
      <c r="CK394" s="846"/>
      <c r="CL394" s="846"/>
      <c r="CM394" s="846"/>
      <c r="CN394" s="846"/>
      <c r="CO394" s="846"/>
      <c r="CP394" s="846"/>
      <c r="CQ394" s="846"/>
      <c r="CR394" s="846"/>
      <c r="CS394" s="846"/>
      <c r="CT394" s="846"/>
      <c r="CU394" s="846"/>
      <c r="CV394" s="846"/>
      <c r="CW394" s="846"/>
      <c r="CX394" s="846"/>
      <c r="CY394" s="846"/>
      <c r="CZ394" s="846"/>
      <c r="DA394" s="846"/>
      <c r="DB394" s="846"/>
      <c r="DC394" s="846"/>
      <c r="DD394" s="846"/>
      <c r="DE394" s="846"/>
      <c r="DF394" s="846"/>
      <c r="DG394" s="846"/>
      <c r="DH394" s="846"/>
      <c r="DI394" s="846"/>
    </row>
    <row r="395" spans="1:113" s="185" customFormat="1" ht="15" customHeight="1" x14ac:dyDescent="0.25">
      <c r="A395" s="189"/>
      <c r="B395" s="1088"/>
      <c r="C395" s="982" t="s">
        <v>296</v>
      </c>
      <c r="D395" s="982"/>
      <c r="E395" s="982"/>
      <c r="F395" s="192"/>
      <c r="G395" s="310"/>
      <c r="H395" s="310"/>
      <c r="I395" s="311"/>
      <c r="J395" s="854">
        <f t="shared" si="11"/>
        <v>0</v>
      </c>
      <c r="K395" s="854">
        <f t="shared" si="12"/>
        <v>0</v>
      </c>
      <c r="L395" s="309"/>
      <c r="M395" s="310"/>
      <c r="N395" s="310"/>
      <c r="O395" s="311"/>
      <c r="P395" s="854">
        <f t="shared" si="5"/>
        <v>0</v>
      </c>
      <c r="Q395" s="854">
        <f t="shared" si="6"/>
        <v>0</v>
      </c>
      <c r="R395" s="309"/>
      <c r="S395" s="310"/>
      <c r="T395" s="310"/>
      <c r="U395" s="311"/>
      <c r="V395" s="854">
        <f t="shared" si="7"/>
        <v>0</v>
      </c>
      <c r="W395" s="854">
        <f t="shared" si="8"/>
        <v>0</v>
      </c>
      <c r="X395" s="314"/>
      <c r="Y395" s="846"/>
      <c r="Z395" s="846"/>
      <c r="AA395" s="846"/>
      <c r="AB395" s="846"/>
      <c r="AC395" s="846"/>
      <c r="AD395" s="846"/>
      <c r="AE395" s="846"/>
      <c r="AF395" s="846"/>
      <c r="AG395" s="846"/>
      <c r="AH395" s="846"/>
      <c r="AI395" s="846"/>
      <c r="AJ395" s="846"/>
      <c r="AK395" s="846"/>
      <c r="AL395" s="846"/>
      <c r="AM395" s="846"/>
      <c r="AN395" s="846"/>
      <c r="AO395" s="846"/>
      <c r="AP395" s="846"/>
      <c r="AQ395" s="846"/>
      <c r="AR395" s="846"/>
      <c r="AS395" s="846"/>
      <c r="AT395" s="846"/>
      <c r="AU395" s="846"/>
      <c r="AV395" s="846"/>
      <c r="AW395" s="846"/>
      <c r="AX395" s="846"/>
      <c r="AY395" s="846"/>
      <c r="AZ395" s="846"/>
      <c r="BA395" s="846"/>
      <c r="BB395" s="846"/>
      <c r="BC395" s="846"/>
      <c r="BD395" s="846"/>
      <c r="BE395" s="846"/>
      <c r="BF395" s="846"/>
      <c r="BG395" s="846"/>
      <c r="BH395" s="846"/>
      <c r="BI395" s="846"/>
      <c r="BJ395" s="846"/>
      <c r="BK395" s="846"/>
      <c r="BL395" s="846"/>
      <c r="BM395" s="846"/>
      <c r="BN395" s="846"/>
      <c r="BO395" s="846"/>
      <c r="BP395" s="846"/>
      <c r="BQ395" s="846"/>
      <c r="BR395" s="846"/>
      <c r="BS395" s="846"/>
      <c r="BT395" s="846"/>
      <c r="BU395" s="846"/>
      <c r="BV395" s="846"/>
      <c r="BW395" s="846"/>
      <c r="BX395" s="846"/>
      <c r="BY395" s="846"/>
      <c r="BZ395" s="846"/>
      <c r="CA395" s="846"/>
      <c r="CB395" s="846"/>
      <c r="CC395" s="846"/>
      <c r="CD395" s="846"/>
      <c r="CE395" s="846"/>
      <c r="CF395" s="846"/>
      <c r="CG395" s="846"/>
      <c r="CH395" s="846"/>
      <c r="CI395" s="846"/>
      <c r="CJ395" s="846"/>
      <c r="CK395" s="846"/>
      <c r="CL395" s="846"/>
      <c r="CM395" s="846"/>
      <c r="CN395" s="846"/>
      <c r="CO395" s="846"/>
      <c r="CP395" s="846"/>
      <c r="CQ395" s="846"/>
      <c r="CR395" s="846"/>
      <c r="CS395" s="846"/>
      <c r="CT395" s="846"/>
      <c r="CU395" s="846"/>
      <c r="CV395" s="846"/>
      <c r="CW395" s="846"/>
      <c r="CX395" s="846"/>
      <c r="CY395" s="846"/>
      <c r="CZ395" s="846"/>
      <c r="DA395" s="846"/>
      <c r="DB395" s="846"/>
      <c r="DC395" s="846"/>
      <c r="DD395" s="846"/>
      <c r="DE395" s="846"/>
      <c r="DF395" s="846"/>
      <c r="DG395" s="846"/>
      <c r="DH395" s="846"/>
      <c r="DI395" s="846"/>
    </row>
    <row r="396" spans="1:113" s="185" customFormat="1" ht="15" customHeight="1" x14ac:dyDescent="0.25">
      <c r="A396" s="189"/>
      <c r="B396" s="1087" t="s">
        <v>304</v>
      </c>
      <c r="C396" s="983" t="s">
        <v>293</v>
      </c>
      <c r="D396" s="983"/>
      <c r="E396" s="983"/>
      <c r="F396" s="191"/>
      <c r="G396" s="307"/>
      <c r="H396" s="307"/>
      <c r="I396" s="308"/>
      <c r="J396" s="852">
        <f t="shared" si="11"/>
        <v>0</v>
      </c>
      <c r="K396" s="852">
        <f t="shared" si="12"/>
        <v>0</v>
      </c>
      <c r="L396" s="306"/>
      <c r="M396" s="307"/>
      <c r="N396" s="307"/>
      <c r="O396" s="308"/>
      <c r="P396" s="852">
        <f t="shared" si="5"/>
        <v>0</v>
      </c>
      <c r="Q396" s="852">
        <f t="shared" si="6"/>
        <v>0</v>
      </c>
      <c r="R396" s="306"/>
      <c r="S396" s="307"/>
      <c r="T396" s="307"/>
      <c r="U396" s="308"/>
      <c r="V396" s="852">
        <f t="shared" si="7"/>
        <v>0</v>
      </c>
      <c r="W396" s="852">
        <f t="shared" si="8"/>
        <v>0</v>
      </c>
      <c r="X396" s="313"/>
      <c r="Y396" s="846"/>
      <c r="Z396" s="846"/>
      <c r="AA396" s="846"/>
      <c r="AB396" s="846"/>
      <c r="AC396" s="846"/>
      <c r="AD396" s="846"/>
      <c r="AE396" s="846"/>
      <c r="AF396" s="846"/>
      <c r="AG396" s="846"/>
      <c r="AH396" s="846"/>
      <c r="AI396" s="846"/>
      <c r="AJ396" s="846"/>
      <c r="AK396" s="846"/>
      <c r="AL396" s="846"/>
      <c r="AM396" s="846"/>
      <c r="AN396" s="846"/>
      <c r="AO396" s="846"/>
      <c r="AP396" s="846"/>
      <c r="AQ396" s="846"/>
      <c r="AR396" s="846"/>
      <c r="AS396" s="846"/>
      <c r="AT396" s="846"/>
      <c r="AU396" s="846"/>
      <c r="AV396" s="846"/>
      <c r="AW396" s="846"/>
      <c r="AX396" s="846"/>
      <c r="AY396" s="846"/>
      <c r="AZ396" s="846"/>
      <c r="BA396" s="846"/>
      <c r="BB396" s="846"/>
      <c r="BC396" s="846"/>
      <c r="BD396" s="846"/>
      <c r="BE396" s="846"/>
      <c r="BF396" s="846"/>
      <c r="BG396" s="846"/>
      <c r="BH396" s="846"/>
      <c r="BI396" s="846"/>
      <c r="BJ396" s="846"/>
      <c r="BK396" s="846"/>
      <c r="BL396" s="846"/>
      <c r="BM396" s="846"/>
      <c r="BN396" s="846"/>
      <c r="BO396" s="846"/>
      <c r="BP396" s="846"/>
      <c r="BQ396" s="846"/>
      <c r="BR396" s="846"/>
      <c r="BS396" s="846"/>
      <c r="BT396" s="846"/>
      <c r="BU396" s="846"/>
      <c r="BV396" s="846"/>
      <c r="BW396" s="846"/>
      <c r="BX396" s="846"/>
      <c r="BY396" s="846"/>
      <c r="BZ396" s="846"/>
      <c r="CA396" s="846"/>
      <c r="CB396" s="846"/>
      <c r="CC396" s="846"/>
      <c r="CD396" s="846"/>
      <c r="CE396" s="846"/>
      <c r="CF396" s="846"/>
      <c r="CG396" s="846"/>
      <c r="CH396" s="846"/>
      <c r="CI396" s="846"/>
      <c r="CJ396" s="846"/>
      <c r="CK396" s="846"/>
      <c r="CL396" s="846"/>
      <c r="CM396" s="846"/>
      <c r="CN396" s="846"/>
      <c r="CO396" s="846"/>
      <c r="CP396" s="846"/>
      <c r="CQ396" s="846"/>
      <c r="CR396" s="846"/>
      <c r="CS396" s="846"/>
      <c r="CT396" s="846"/>
      <c r="CU396" s="846"/>
      <c r="CV396" s="846"/>
      <c r="CW396" s="846"/>
      <c r="CX396" s="846"/>
      <c r="CY396" s="846"/>
      <c r="CZ396" s="846"/>
      <c r="DA396" s="846"/>
      <c r="DB396" s="846"/>
      <c r="DC396" s="846"/>
      <c r="DD396" s="846"/>
      <c r="DE396" s="846"/>
      <c r="DF396" s="846"/>
      <c r="DG396" s="846"/>
      <c r="DH396" s="846"/>
      <c r="DI396" s="846"/>
    </row>
    <row r="397" spans="1:113" s="185" customFormat="1" ht="15" customHeight="1" x14ac:dyDescent="0.25">
      <c r="A397" s="189"/>
      <c r="B397" s="1087"/>
      <c r="C397" s="981" t="s">
        <v>294</v>
      </c>
      <c r="D397" s="981"/>
      <c r="E397" s="981"/>
      <c r="F397" s="191"/>
      <c r="G397" s="307"/>
      <c r="H397" s="307"/>
      <c r="I397" s="308"/>
      <c r="J397" s="853">
        <f t="shared" si="11"/>
        <v>0</v>
      </c>
      <c r="K397" s="853">
        <f t="shared" si="12"/>
        <v>0</v>
      </c>
      <c r="L397" s="306"/>
      <c r="M397" s="307"/>
      <c r="N397" s="307"/>
      <c r="O397" s="308"/>
      <c r="P397" s="853">
        <f t="shared" si="5"/>
        <v>0</v>
      </c>
      <c r="Q397" s="853">
        <f t="shared" si="6"/>
        <v>0</v>
      </c>
      <c r="R397" s="306"/>
      <c r="S397" s="307"/>
      <c r="T397" s="307"/>
      <c r="U397" s="308"/>
      <c r="V397" s="853">
        <f t="shared" si="7"/>
        <v>0</v>
      </c>
      <c r="W397" s="853">
        <f t="shared" si="8"/>
        <v>0</v>
      </c>
      <c r="X397" s="313"/>
      <c r="Y397" s="846"/>
      <c r="Z397" s="846"/>
      <c r="AA397" s="846"/>
      <c r="AB397" s="846"/>
      <c r="AC397" s="846"/>
      <c r="AD397" s="846"/>
      <c r="AE397" s="846"/>
      <c r="AF397" s="846"/>
      <c r="AG397" s="846"/>
      <c r="AH397" s="846"/>
      <c r="AI397" s="846"/>
      <c r="AJ397" s="846"/>
      <c r="AK397" s="846"/>
      <c r="AL397" s="846"/>
      <c r="AM397" s="846"/>
      <c r="AN397" s="846"/>
      <c r="AO397" s="846"/>
      <c r="AP397" s="846"/>
      <c r="AQ397" s="846"/>
      <c r="AR397" s="846"/>
      <c r="AS397" s="846"/>
      <c r="AT397" s="846"/>
      <c r="AU397" s="846"/>
      <c r="AV397" s="846"/>
      <c r="AW397" s="846"/>
      <c r="AX397" s="846"/>
      <c r="AY397" s="846"/>
      <c r="AZ397" s="846"/>
      <c r="BA397" s="846"/>
      <c r="BB397" s="846"/>
      <c r="BC397" s="846"/>
      <c r="BD397" s="846"/>
      <c r="BE397" s="846"/>
      <c r="BF397" s="846"/>
      <c r="BG397" s="846"/>
      <c r="BH397" s="846"/>
      <c r="BI397" s="846"/>
      <c r="BJ397" s="846"/>
      <c r="BK397" s="846"/>
      <c r="BL397" s="846"/>
      <c r="BM397" s="846"/>
      <c r="BN397" s="846"/>
      <c r="BO397" s="846"/>
      <c r="BP397" s="846"/>
      <c r="BQ397" s="846"/>
      <c r="BR397" s="846"/>
      <c r="BS397" s="846"/>
      <c r="BT397" s="846"/>
      <c r="BU397" s="846"/>
      <c r="BV397" s="846"/>
      <c r="BW397" s="846"/>
      <c r="BX397" s="846"/>
      <c r="BY397" s="846"/>
      <c r="BZ397" s="846"/>
      <c r="CA397" s="846"/>
      <c r="CB397" s="846"/>
      <c r="CC397" s="846"/>
      <c r="CD397" s="846"/>
      <c r="CE397" s="846"/>
      <c r="CF397" s="846"/>
      <c r="CG397" s="846"/>
      <c r="CH397" s="846"/>
      <c r="CI397" s="846"/>
      <c r="CJ397" s="846"/>
      <c r="CK397" s="846"/>
      <c r="CL397" s="846"/>
      <c r="CM397" s="846"/>
      <c r="CN397" s="846"/>
      <c r="CO397" s="846"/>
      <c r="CP397" s="846"/>
      <c r="CQ397" s="846"/>
      <c r="CR397" s="846"/>
      <c r="CS397" s="846"/>
      <c r="CT397" s="846"/>
      <c r="CU397" s="846"/>
      <c r="CV397" s="846"/>
      <c r="CW397" s="846"/>
      <c r="CX397" s="846"/>
      <c r="CY397" s="846"/>
      <c r="CZ397" s="846"/>
      <c r="DA397" s="846"/>
      <c r="DB397" s="846"/>
      <c r="DC397" s="846"/>
      <c r="DD397" s="846"/>
      <c r="DE397" s="846"/>
      <c r="DF397" s="846"/>
      <c r="DG397" s="846"/>
      <c r="DH397" s="846"/>
      <c r="DI397" s="846"/>
    </row>
    <row r="398" spans="1:113" s="185" customFormat="1" ht="15" customHeight="1" x14ac:dyDescent="0.25">
      <c r="A398" s="188"/>
      <c r="B398" s="1087"/>
      <c r="C398" s="981" t="s">
        <v>295</v>
      </c>
      <c r="D398" s="981"/>
      <c r="E398" s="981"/>
      <c r="F398" s="191"/>
      <c r="G398" s="307"/>
      <c r="H398" s="307"/>
      <c r="I398" s="308"/>
      <c r="J398" s="853">
        <f t="shared" si="11"/>
        <v>0</v>
      </c>
      <c r="K398" s="853">
        <f t="shared" si="12"/>
        <v>0</v>
      </c>
      <c r="L398" s="306"/>
      <c r="M398" s="307"/>
      <c r="N398" s="307"/>
      <c r="O398" s="308"/>
      <c r="P398" s="853">
        <f t="shared" si="5"/>
        <v>0</v>
      </c>
      <c r="Q398" s="853">
        <f t="shared" si="6"/>
        <v>0</v>
      </c>
      <c r="R398" s="306"/>
      <c r="S398" s="307"/>
      <c r="T398" s="307"/>
      <c r="U398" s="308"/>
      <c r="V398" s="853">
        <f t="shared" si="7"/>
        <v>0</v>
      </c>
      <c r="W398" s="853">
        <f t="shared" si="8"/>
        <v>0</v>
      </c>
      <c r="X398" s="313"/>
      <c r="Y398" s="846"/>
      <c r="Z398" s="846"/>
      <c r="AA398" s="846"/>
      <c r="AB398" s="846"/>
      <c r="AC398" s="846"/>
      <c r="AD398" s="846"/>
      <c r="AE398" s="846"/>
      <c r="AF398" s="846"/>
      <c r="AG398" s="846"/>
      <c r="AH398" s="846"/>
      <c r="AI398" s="846"/>
      <c r="AJ398" s="846"/>
      <c r="AK398" s="846"/>
      <c r="AL398" s="846"/>
      <c r="AM398" s="846"/>
      <c r="AN398" s="846"/>
      <c r="AO398" s="846"/>
      <c r="AP398" s="846"/>
      <c r="AQ398" s="846"/>
      <c r="AR398" s="846"/>
      <c r="AS398" s="846"/>
      <c r="AT398" s="846"/>
      <c r="AU398" s="846"/>
      <c r="AV398" s="846"/>
      <c r="AW398" s="846"/>
      <c r="AX398" s="846"/>
      <c r="AY398" s="846"/>
      <c r="AZ398" s="846"/>
      <c r="BA398" s="846"/>
      <c r="BB398" s="846"/>
      <c r="BC398" s="846"/>
      <c r="BD398" s="846"/>
      <c r="BE398" s="846"/>
      <c r="BF398" s="846"/>
      <c r="BG398" s="846"/>
      <c r="BH398" s="846"/>
      <c r="BI398" s="846"/>
      <c r="BJ398" s="846"/>
      <c r="BK398" s="846"/>
      <c r="BL398" s="846"/>
      <c r="BM398" s="846"/>
      <c r="BN398" s="846"/>
      <c r="BO398" s="846"/>
      <c r="BP398" s="846"/>
      <c r="BQ398" s="846"/>
      <c r="BR398" s="846"/>
      <c r="BS398" s="846"/>
      <c r="BT398" s="846"/>
      <c r="BU398" s="846"/>
      <c r="BV398" s="846"/>
      <c r="BW398" s="846"/>
      <c r="BX398" s="846"/>
      <c r="BY398" s="846"/>
      <c r="BZ398" s="846"/>
      <c r="CA398" s="846"/>
      <c r="CB398" s="846"/>
      <c r="CC398" s="846"/>
      <c r="CD398" s="846"/>
      <c r="CE398" s="846"/>
      <c r="CF398" s="846"/>
      <c r="CG398" s="846"/>
      <c r="CH398" s="846"/>
      <c r="CI398" s="846"/>
      <c r="CJ398" s="846"/>
      <c r="CK398" s="846"/>
      <c r="CL398" s="846"/>
      <c r="CM398" s="846"/>
      <c r="CN398" s="846"/>
      <c r="CO398" s="846"/>
      <c r="CP398" s="846"/>
      <c r="CQ398" s="846"/>
      <c r="CR398" s="846"/>
      <c r="CS398" s="846"/>
      <c r="CT398" s="846"/>
      <c r="CU398" s="846"/>
      <c r="CV398" s="846"/>
      <c r="CW398" s="846"/>
      <c r="CX398" s="846"/>
      <c r="CY398" s="846"/>
      <c r="CZ398" s="846"/>
      <c r="DA398" s="846"/>
      <c r="DB398" s="846"/>
      <c r="DC398" s="846"/>
      <c r="DD398" s="846"/>
      <c r="DE398" s="846"/>
      <c r="DF398" s="846"/>
      <c r="DG398" s="846"/>
      <c r="DH398" s="846"/>
      <c r="DI398" s="846"/>
    </row>
    <row r="399" spans="1:113" s="185" customFormat="1" ht="15" customHeight="1" x14ac:dyDescent="0.25">
      <c r="A399" s="188"/>
      <c r="B399" s="1088"/>
      <c r="C399" s="982" t="s">
        <v>296</v>
      </c>
      <c r="D399" s="982"/>
      <c r="E399" s="982"/>
      <c r="F399" s="192"/>
      <c r="G399" s="310"/>
      <c r="H399" s="310"/>
      <c r="I399" s="311"/>
      <c r="J399" s="854">
        <f t="shared" si="11"/>
        <v>0</v>
      </c>
      <c r="K399" s="854">
        <f t="shared" si="12"/>
        <v>0</v>
      </c>
      <c r="L399" s="309"/>
      <c r="M399" s="310"/>
      <c r="N399" s="310"/>
      <c r="O399" s="311"/>
      <c r="P399" s="854">
        <f t="shared" si="5"/>
        <v>0</v>
      </c>
      <c r="Q399" s="854">
        <f t="shared" si="6"/>
        <v>0</v>
      </c>
      <c r="R399" s="309"/>
      <c r="S399" s="310"/>
      <c r="T399" s="310"/>
      <c r="U399" s="311"/>
      <c r="V399" s="854">
        <f t="shared" si="7"/>
        <v>0</v>
      </c>
      <c r="W399" s="854">
        <f t="shared" si="8"/>
        <v>0</v>
      </c>
      <c r="X399" s="314"/>
      <c r="Y399" s="846"/>
      <c r="Z399" s="846"/>
      <c r="AA399" s="846"/>
      <c r="AB399" s="846"/>
      <c r="AC399" s="846"/>
      <c r="AD399" s="846"/>
      <c r="AE399" s="846"/>
      <c r="AF399" s="846"/>
      <c r="AG399" s="846"/>
      <c r="AH399" s="846"/>
      <c r="AI399" s="846"/>
      <c r="AJ399" s="846"/>
      <c r="AK399" s="846"/>
      <c r="AL399" s="846"/>
      <c r="AM399" s="846"/>
      <c r="AN399" s="846"/>
      <c r="AO399" s="846"/>
      <c r="AP399" s="846"/>
      <c r="AQ399" s="846"/>
      <c r="AR399" s="846"/>
      <c r="AS399" s="846"/>
      <c r="AT399" s="846"/>
      <c r="AU399" s="846"/>
      <c r="AV399" s="846"/>
      <c r="AW399" s="846"/>
      <c r="AX399" s="846"/>
      <c r="AY399" s="846"/>
      <c r="AZ399" s="846"/>
      <c r="BA399" s="846"/>
      <c r="BB399" s="846"/>
      <c r="BC399" s="846"/>
      <c r="BD399" s="846"/>
      <c r="BE399" s="846"/>
      <c r="BF399" s="846"/>
      <c r="BG399" s="846"/>
      <c r="BH399" s="846"/>
      <c r="BI399" s="846"/>
      <c r="BJ399" s="846"/>
      <c r="BK399" s="846"/>
      <c r="BL399" s="846"/>
      <c r="BM399" s="846"/>
      <c r="BN399" s="846"/>
      <c r="BO399" s="846"/>
      <c r="BP399" s="846"/>
      <c r="BQ399" s="846"/>
      <c r="BR399" s="846"/>
      <c r="BS399" s="846"/>
      <c r="BT399" s="846"/>
      <c r="BU399" s="846"/>
      <c r="BV399" s="846"/>
      <c r="BW399" s="846"/>
      <c r="BX399" s="846"/>
      <c r="BY399" s="846"/>
      <c r="BZ399" s="846"/>
      <c r="CA399" s="846"/>
      <c r="CB399" s="846"/>
      <c r="CC399" s="846"/>
      <c r="CD399" s="846"/>
      <c r="CE399" s="846"/>
      <c r="CF399" s="846"/>
      <c r="CG399" s="846"/>
      <c r="CH399" s="846"/>
      <c r="CI399" s="846"/>
      <c r="CJ399" s="846"/>
      <c r="CK399" s="846"/>
      <c r="CL399" s="846"/>
      <c r="CM399" s="846"/>
      <c r="CN399" s="846"/>
      <c r="CO399" s="846"/>
      <c r="CP399" s="846"/>
      <c r="CQ399" s="846"/>
      <c r="CR399" s="846"/>
      <c r="CS399" s="846"/>
      <c r="CT399" s="846"/>
      <c r="CU399" s="846"/>
      <c r="CV399" s="846"/>
      <c r="CW399" s="846"/>
      <c r="CX399" s="846"/>
      <c r="CY399" s="846"/>
      <c r="CZ399" s="846"/>
      <c r="DA399" s="846"/>
      <c r="DB399" s="846"/>
      <c r="DC399" s="846"/>
      <c r="DD399" s="846"/>
      <c r="DE399" s="846"/>
      <c r="DF399" s="846"/>
      <c r="DG399" s="846"/>
      <c r="DH399" s="846"/>
      <c r="DI399" s="846"/>
    </row>
    <row r="400" spans="1:113" s="185" customFormat="1" ht="15" customHeight="1" x14ac:dyDescent="0.25">
      <c r="A400" s="189"/>
      <c r="B400" s="1087" t="s">
        <v>305</v>
      </c>
      <c r="C400" s="983" t="s">
        <v>293</v>
      </c>
      <c r="D400" s="983"/>
      <c r="E400" s="983"/>
      <c r="F400" s="191"/>
      <c r="G400" s="307"/>
      <c r="H400" s="307"/>
      <c r="I400" s="308"/>
      <c r="J400" s="852">
        <f t="shared" si="11"/>
        <v>0</v>
      </c>
      <c r="K400" s="852">
        <f t="shared" si="12"/>
        <v>0</v>
      </c>
      <c r="L400" s="306"/>
      <c r="M400" s="307"/>
      <c r="N400" s="307"/>
      <c r="O400" s="308"/>
      <c r="P400" s="852">
        <f t="shared" si="5"/>
        <v>0</v>
      </c>
      <c r="Q400" s="852">
        <f t="shared" si="6"/>
        <v>0</v>
      </c>
      <c r="R400" s="306"/>
      <c r="S400" s="307"/>
      <c r="T400" s="307"/>
      <c r="U400" s="308"/>
      <c r="V400" s="852">
        <f t="shared" si="7"/>
        <v>0</v>
      </c>
      <c r="W400" s="852">
        <f t="shared" si="8"/>
        <v>0</v>
      </c>
      <c r="X400" s="313"/>
      <c r="Y400" s="846"/>
      <c r="Z400" s="846"/>
      <c r="AA400" s="846"/>
      <c r="AB400" s="846"/>
      <c r="AC400" s="846"/>
      <c r="AD400" s="846"/>
      <c r="AE400" s="846"/>
      <c r="AF400" s="846"/>
      <c r="AG400" s="846"/>
      <c r="AH400" s="846"/>
      <c r="AI400" s="846"/>
      <c r="AJ400" s="846"/>
      <c r="AK400" s="846"/>
      <c r="AL400" s="846"/>
      <c r="AM400" s="846"/>
      <c r="AN400" s="846"/>
      <c r="AO400" s="846"/>
      <c r="AP400" s="846"/>
      <c r="AQ400" s="846"/>
      <c r="AR400" s="846"/>
      <c r="AS400" s="846"/>
      <c r="AT400" s="846"/>
      <c r="AU400" s="846"/>
      <c r="AV400" s="846"/>
      <c r="AW400" s="846"/>
      <c r="AX400" s="846"/>
      <c r="AY400" s="846"/>
      <c r="AZ400" s="846"/>
      <c r="BA400" s="846"/>
      <c r="BB400" s="846"/>
      <c r="BC400" s="846"/>
      <c r="BD400" s="846"/>
      <c r="BE400" s="846"/>
      <c r="BF400" s="846"/>
      <c r="BG400" s="846"/>
      <c r="BH400" s="846"/>
      <c r="BI400" s="846"/>
      <c r="BJ400" s="846"/>
      <c r="BK400" s="846"/>
      <c r="BL400" s="846"/>
      <c r="BM400" s="846"/>
      <c r="BN400" s="846"/>
      <c r="BO400" s="846"/>
      <c r="BP400" s="846"/>
      <c r="BQ400" s="846"/>
      <c r="BR400" s="846"/>
      <c r="BS400" s="846"/>
      <c r="BT400" s="846"/>
      <c r="BU400" s="846"/>
      <c r="BV400" s="846"/>
      <c r="BW400" s="846"/>
      <c r="BX400" s="846"/>
      <c r="BY400" s="846"/>
      <c r="BZ400" s="846"/>
      <c r="CA400" s="846"/>
      <c r="CB400" s="846"/>
      <c r="CC400" s="846"/>
      <c r="CD400" s="846"/>
      <c r="CE400" s="846"/>
      <c r="CF400" s="846"/>
      <c r="CG400" s="846"/>
      <c r="CH400" s="846"/>
      <c r="CI400" s="846"/>
      <c r="CJ400" s="846"/>
      <c r="CK400" s="846"/>
      <c r="CL400" s="846"/>
      <c r="CM400" s="846"/>
      <c r="CN400" s="846"/>
      <c r="CO400" s="846"/>
      <c r="CP400" s="846"/>
      <c r="CQ400" s="846"/>
      <c r="CR400" s="846"/>
      <c r="CS400" s="846"/>
      <c r="CT400" s="846"/>
      <c r="CU400" s="846"/>
      <c r="CV400" s="846"/>
      <c r="CW400" s="846"/>
      <c r="CX400" s="846"/>
      <c r="CY400" s="846"/>
      <c r="CZ400" s="846"/>
      <c r="DA400" s="846"/>
      <c r="DB400" s="846"/>
      <c r="DC400" s="846"/>
      <c r="DD400" s="846"/>
      <c r="DE400" s="846"/>
      <c r="DF400" s="846"/>
      <c r="DG400" s="846"/>
      <c r="DH400" s="846"/>
      <c r="DI400" s="846"/>
    </row>
    <row r="401" spans="1:153" s="185" customFormat="1" ht="15" customHeight="1" x14ac:dyDescent="0.25">
      <c r="A401" s="189"/>
      <c r="B401" s="1087"/>
      <c r="C401" s="981" t="s">
        <v>294</v>
      </c>
      <c r="D401" s="981"/>
      <c r="E401" s="981"/>
      <c r="F401" s="191"/>
      <c r="G401" s="307"/>
      <c r="H401" s="307"/>
      <c r="I401" s="308"/>
      <c r="J401" s="853">
        <f t="shared" si="11"/>
        <v>0</v>
      </c>
      <c r="K401" s="853">
        <f t="shared" si="12"/>
        <v>0</v>
      </c>
      <c r="L401" s="306"/>
      <c r="M401" s="307"/>
      <c r="N401" s="307"/>
      <c r="O401" s="308"/>
      <c r="P401" s="853">
        <f t="shared" si="5"/>
        <v>0</v>
      </c>
      <c r="Q401" s="853">
        <f t="shared" si="6"/>
        <v>0</v>
      </c>
      <c r="R401" s="306"/>
      <c r="S401" s="307"/>
      <c r="T401" s="307"/>
      <c r="U401" s="308"/>
      <c r="V401" s="853">
        <f t="shared" si="7"/>
        <v>0</v>
      </c>
      <c r="W401" s="853">
        <f t="shared" si="8"/>
        <v>0</v>
      </c>
      <c r="X401" s="313"/>
      <c r="Y401" s="846"/>
      <c r="Z401" s="846"/>
      <c r="AA401" s="846"/>
      <c r="AB401" s="846"/>
      <c r="AC401" s="846"/>
      <c r="AD401" s="846"/>
      <c r="AE401" s="846"/>
      <c r="AF401" s="846"/>
      <c r="AG401" s="846"/>
      <c r="AH401" s="846"/>
      <c r="AI401" s="846"/>
      <c r="AJ401" s="846"/>
      <c r="AK401" s="846"/>
      <c r="AL401" s="846"/>
      <c r="AM401" s="846"/>
      <c r="AN401" s="846"/>
      <c r="AO401" s="846"/>
      <c r="AP401" s="846"/>
      <c r="AQ401" s="846"/>
      <c r="AR401" s="846"/>
      <c r="AS401" s="846"/>
      <c r="AT401" s="846"/>
      <c r="AU401" s="846"/>
      <c r="AV401" s="846"/>
      <c r="AW401" s="846"/>
      <c r="AX401" s="846"/>
      <c r="AY401" s="846"/>
      <c r="AZ401" s="846"/>
      <c r="BA401" s="846"/>
      <c r="BB401" s="846"/>
      <c r="BC401" s="846"/>
      <c r="BD401" s="846"/>
      <c r="BE401" s="846"/>
      <c r="BF401" s="846"/>
      <c r="BG401" s="846"/>
      <c r="BH401" s="846"/>
      <c r="BI401" s="846"/>
      <c r="BJ401" s="846"/>
      <c r="BK401" s="846"/>
      <c r="BL401" s="846"/>
      <c r="BM401" s="846"/>
      <c r="BN401" s="846"/>
      <c r="BO401" s="846"/>
      <c r="BP401" s="846"/>
      <c r="BQ401" s="846"/>
      <c r="BR401" s="846"/>
      <c r="BS401" s="846"/>
      <c r="BT401" s="846"/>
      <c r="BU401" s="846"/>
      <c r="BV401" s="846"/>
      <c r="BW401" s="846"/>
      <c r="BX401" s="846"/>
      <c r="BY401" s="846"/>
      <c r="BZ401" s="846"/>
      <c r="CA401" s="846"/>
      <c r="CB401" s="846"/>
      <c r="CC401" s="846"/>
      <c r="CD401" s="846"/>
      <c r="CE401" s="846"/>
      <c r="CF401" s="846"/>
      <c r="CG401" s="846"/>
      <c r="CH401" s="846"/>
      <c r="CI401" s="846"/>
      <c r="CJ401" s="846"/>
      <c r="CK401" s="846"/>
      <c r="CL401" s="846"/>
      <c r="CM401" s="846"/>
      <c r="CN401" s="846"/>
      <c r="CO401" s="846"/>
      <c r="CP401" s="846"/>
      <c r="CQ401" s="846"/>
      <c r="CR401" s="846"/>
      <c r="CS401" s="846"/>
      <c r="CT401" s="846"/>
      <c r="CU401" s="846"/>
      <c r="CV401" s="846"/>
      <c r="CW401" s="846"/>
      <c r="CX401" s="846"/>
      <c r="CY401" s="846"/>
      <c r="CZ401" s="846"/>
      <c r="DA401" s="846"/>
      <c r="DB401" s="846"/>
      <c r="DC401" s="846"/>
      <c r="DD401" s="846"/>
      <c r="DE401" s="846"/>
      <c r="DF401" s="846"/>
      <c r="DG401" s="846"/>
      <c r="DH401" s="846"/>
      <c r="DI401" s="846"/>
    </row>
    <row r="402" spans="1:153" s="185" customFormat="1" ht="15" customHeight="1" x14ac:dyDescent="0.25">
      <c r="A402" s="188"/>
      <c r="B402" s="1087"/>
      <c r="C402" s="981" t="s">
        <v>295</v>
      </c>
      <c r="D402" s="981"/>
      <c r="E402" s="981"/>
      <c r="F402" s="191"/>
      <c r="G402" s="307"/>
      <c r="H402" s="307"/>
      <c r="I402" s="308"/>
      <c r="J402" s="853">
        <f t="shared" si="11"/>
        <v>0</v>
      </c>
      <c r="K402" s="853">
        <f t="shared" si="12"/>
        <v>0</v>
      </c>
      <c r="L402" s="306"/>
      <c r="M402" s="307"/>
      <c r="N402" s="307"/>
      <c r="O402" s="308"/>
      <c r="P402" s="853">
        <f t="shared" si="5"/>
        <v>0</v>
      </c>
      <c r="Q402" s="853">
        <f t="shared" si="6"/>
        <v>0</v>
      </c>
      <c r="R402" s="306"/>
      <c r="S402" s="307"/>
      <c r="T402" s="307"/>
      <c r="U402" s="308"/>
      <c r="V402" s="853">
        <f t="shared" si="7"/>
        <v>0</v>
      </c>
      <c r="W402" s="853">
        <f t="shared" si="8"/>
        <v>0</v>
      </c>
      <c r="X402" s="313"/>
      <c r="Y402" s="846"/>
      <c r="Z402" s="846"/>
      <c r="AA402" s="846"/>
      <c r="AB402" s="846"/>
      <c r="AC402" s="846"/>
      <c r="AD402" s="846"/>
      <c r="AE402" s="846"/>
      <c r="AF402" s="846"/>
      <c r="AG402" s="846"/>
      <c r="AH402" s="846"/>
      <c r="AI402" s="846"/>
      <c r="AJ402" s="846"/>
      <c r="AK402" s="846"/>
      <c r="AL402" s="846"/>
      <c r="AM402" s="846"/>
      <c r="AN402" s="846"/>
      <c r="AO402" s="846"/>
      <c r="AP402" s="846"/>
      <c r="AQ402" s="846"/>
      <c r="AR402" s="846"/>
      <c r="AS402" s="846"/>
      <c r="AT402" s="846"/>
      <c r="AU402" s="846"/>
      <c r="AV402" s="846"/>
      <c r="AW402" s="846"/>
      <c r="AX402" s="846"/>
      <c r="AY402" s="846"/>
      <c r="AZ402" s="846"/>
      <c r="BA402" s="846"/>
      <c r="BB402" s="846"/>
      <c r="BC402" s="846"/>
      <c r="BD402" s="846"/>
      <c r="BE402" s="846"/>
      <c r="BF402" s="846"/>
      <c r="BG402" s="846"/>
      <c r="BH402" s="846"/>
      <c r="BI402" s="846"/>
      <c r="BJ402" s="846"/>
      <c r="BK402" s="846"/>
      <c r="BL402" s="846"/>
      <c r="BM402" s="846"/>
      <c r="BN402" s="846"/>
      <c r="BO402" s="846"/>
      <c r="BP402" s="846"/>
      <c r="BQ402" s="846"/>
      <c r="BR402" s="846"/>
      <c r="BS402" s="846"/>
      <c r="BT402" s="846"/>
      <c r="BU402" s="846"/>
      <c r="BV402" s="846"/>
      <c r="BW402" s="846"/>
      <c r="BX402" s="846"/>
      <c r="BY402" s="846"/>
      <c r="BZ402" s="846"/>
      <c r="CA402" s="846"/>
      <c r="CB402" s="846"/>
      <c r="CC402" s="846"/>
      <c r="CD402" s="846"/>
      <c r="CE402" s="846"/>
      <c r="CF402" s="846"/>
      <c r="CG402" s="846"/>
      <c r="CH402" s="846"/>
      <c r="CI402" s="846"/>
      <c r="CJ402" s="846"/>
      <c r="CK402" s="846"/>
      <c r="CL402" s="846"/>
      <c r="CM402" s="846"/>
      <c r="CN402" s="846"/>
      <c r="CO402" s="846"/>
      <c r="CP402" s="846"/>
      <c r="CQ402" s="846"/>
      <c r="CR402" s="846"/>
      <c r="CS402" s="846"/>
      <c r="CT402" s="846"/>
      <c r="CU402" s="846"/>
      <c r="CV402" s="846"/>
      <c r="CW402" s="846"/>
      <c r="CX402" s="846"/>
      <c r="CY402" s="846"/>
      <c r="CZ402" s="846"/>
      <c r="DA402" s="846"/>
      <c r="DB402" s="846"/>
      <c r="DC402" s="846"/>
      <c r="DD402" s="846"/>
      <c r="DE402" s="846"/>
      <c r="DF402" s="846"/>
      <c r="DG402" s="846"/>
      <c r="DH402" s="846"/>
      <c r="DI402" s="846"/>
    </row>
    <row r="403" spans="1:153" s="185" customFormat="1" ht="15" customHeight="1" x14ac:dyDescent="0.25">
      <c r="A403" s="188"/>
      <c r="B403" s="1088"/>
      <c r="C403" s="982" t="s">
        <v>296</v>
      </c>
      <c r="D403" s="982"/>
      <c r="E403" s="982"/>
      <c r="F403" s="192"/>
      <c r="G403" s="310"/>
      <c r="H403" s="310"/>
      <c r="I403" s="311"/>
      <c r="J403" s="854">
        <f t="shared" si="11"/>
        <v>0</v>
      </c>
      <c r="K403" s="854">
        <f t="shared" si="12"/>
        <v>0</v>
      </c>
      <c r="L403" s="309"/>
      <c r="M403" s="310"/>
      <c r="N403" s="310"/>
      <c r="O403" s="311"/>
      <c r="P403" s="854">
        <f t="shared" si="5"/>
        <v>0</v>
      </c>
      <c r="Q403" s="854">
        <f t="shared" si="6"/>
        <v>0</v>
      </c>
      <c r="R403" s="309"/>
      <c r="S403" s="310"/>
      <c r="T403" s="310"/>
      <c r="U403" s="311"/>
      <c r="V403" s="854">
        <f t="shared" si="7"/>
        <v>0</v>
      </c>
      <c r="W403" s="854">
        <f t="shared" si="8"/>
        <v>0</v>
      </c>
      <c r="X403" s="314"/>
      <c r="Y403" s="846"/>
      <c r="Z403" s="846"/>
      <c r="AA403" s="846"/>
      <c r="AB403" s="846"/>
      <c r="AC403" s="846"/>
      <c r="AD403" s="846"/>
      <c r="AE403" s="846"/>
      <c r="AF403" s="846"/>
      <c r="AG403" s="846"/>
      <c r="AH403" s="846"/>
      <c r="AI403" s="846"/>
      <c r="AJ403" s="846"/>
      <c r="AK403" s="846"/>
      <c r="AL403" s="846"/>
      <c r="AM403" s="846"/>
      <c r="AN403" s="846"/>
      <c r="AO403" s="846"/>
      <c r="AP403" s="846"/>
      <c r="AQ403" s="846"/>
      <c r="AR403" s="846"/>
      <c r="AS403" s="846"/>
      <c r="AT403" s="846"/>
      <c r="AU403" s="846"/>
      <c r="AV403" s="846"/>
      <c r="AW403" s="846"/>
      <c r="AX403" s="846"/>
      <c r="AY403" s="846"/>
      <c r="AZ403" s="846"/>
      <c r="BA403" s="846"/>
      <c r="BB403" s="846"/>
      <c r="BC403" s="846"/>
      <c r="BD403" s="846"/>
      <c r="BE403" s="846"/>
      <c r="BF403" s="846"/>
      <c r="BG403" s="846"/>
      <c r="BH403" s="846"/>
      <c r="BI403" s="846"/>
      <c r="BJ403" s="846"/>
      <c r="BK403" s="846"/>
      <c r="BL403" s="846"/>
      <c r="BM403" s="846"/>
      <c r="BN403" s="846"/>
      <c r="BO403" s="846"/>
      <c r="BP403" s="846"/>
      <c r="BQ403" s="846"/>
      <c r="BR403" s="846"/>
      <c r="BS403" s="846"/>
      <c r="BT403" s="846"/>
      <c r="BU403" s="846"/>
      <c r="BV403" s="846"/>
      <c r="BW403" s="846"/>
      <c r="BX403" s="846"/>
      <c r="BY403" s="846"/>
      <c r="BZ403" s="846"/>
      <c r="CA403" s="846"/>
      <c r="CB403" s="846"/>
      <c r="CC403" s="846"/>
      <c r="CD403" s="846"/>
      <c r="CE403" s="846"/>
      <c r="CF403" s="846"/>
      <c r="CG403" s="846"/>
      <c r="CH403" s="846"/>
      <c r="CI403" s="846"/>
      <c r="CJ403" s="846"/>
      <c r="CK403" s="846"/>
      <c r="CL403" s="846"/>
      <c r="CM403" s="846"/>
      <c r="CN403" s="846"/>
      <c r="CO403" s="846"/>
      <c r="CP403" s="846"/>
      <c r="CQ403" s="846"/>
      <c r="CR403" s="846"/>
      <c r="CS403" s="846"/>
      <c r="CT403" s="846"/>
      <c r="CU403" s="846"/>
      <c r="CV403" s="846"/>
      <c r="CW403" s="846"/>
      <c r="CX403" s="846"/>
      <c r="CY403" s="846"/>
      <c r="CZ403" s="846"/>
      <c r="DA403" s="846"/>
      <c r="DB403" s="846"/>
      <c r="DC403" s="846"/>
      <c r="DD403" s="846"/>
      <c r="DE403" s="846"/>
      <c r="DF403" s="846"/>
      <c r="DG403" s="846"/>
      <c r="DH403" s="846"/>
      <c r="DI403" s="846"/>
    </row>
    <row r="404" spans="1:153" s="137" customFormat="1" ht="15" customHeight="1" x14ac:dyDescent="0.25">
      <c r="A404" s="28"/>
      <c r="B404" s="855" t="s">
        <v>615</v>
      </c>
      <c r="C404" s="605"/>
      <c r="D404" s="605"/>
      <c r="E404" s="605"/>
      <c r="F404" s="856"/>
      <c r="G404" s="856"/>
      <c r="H404" s="856"/>
      <c r="I404" s="856"/>
      <c r="J404" s="856"/>
      <c r="K404" s="857">
        <f>SUM(K360:K403)</f>
        <v>0</v>
      </c>
      <c r="L404" s="858"/>
      <c r="M404" s="856"/>
      <c r="N404" s="856"/>
      <c r="O404" s="856"/>
      <c r="P404" s="856"/>
      <c r="Q404" s="859">
        <f>SUM(Q360:Q403)</f>
        <v>0</v>
      </c>
      <c r="R404" s="856"/>
      <c r="S404" s="856"/>
      <c r="T404" s="856"/>
      <c r="U404" s="856"/>
      <c r="V404" s="856"/>
      <c r="W404" s="860">
        <f>SUM(W360:W403)</f>
        <v>0</v>
      </c>
      <c r="X404" s="856"/>
      <c r="Y404" s="846"/>
      <c r="Z404" s="846"/>
      <c r="AA404" s="619"/>
      <c r="AB404" s="619"/>
      <c r="AC404" s="619"/>
      <c r="AD404" s="619"/>
      <c r="AE404" s="619"/>
      <c r="AF404" s="619"/>
      <c r="AG404" s="619"/>
      <c r="AH404" s="619"/>
      <c r="AI404" s="619"/>
      <c r="AJ404" s="619"/>
      <c r="AK404" s="619"/>
      <c r="AL404" s="619"/>
      <c r="AM404" s="619"/>
      <c r="AN404" s="619"/>
      <c r="AO404" s="619"/>
      <c r="AP404" s="619"/>
      <c r="AQ404" s="619"/>
      <c r="AR404" s="619"/>
      <c r="AS404" s="619"/>
      <c r="AT404" s="619"/>
      <c r="AU404" s="619"/>
      <c r="AV404" s="619"/>
      <c r="AW404" s="619"/>
      <c r="AX404" s="619"/>
      <c r="AY404" s="619"/>
      <c r="AZ404" s="619"/>
      <c r="BA404" s="619"/>
      <c r="BB404" s="619"/>
      <c r="BC404" s="619"/>
      <c r="BD404" s="619"/>
      <c r="BE404" s="619"/>
      <c r="BF404" s="619"/>
      <c r="BG404" s="619"/>
      <c r="BH404" s="619"/>
      <c r="BI404" s="619"/>
      <c r="BJ404" s="619"/>
      <c r="BK404" s="619"/>
      <c r="BL404" s="619"/>
      <c r="BM404" s="619"/>
      <c r="BN404" s="619"/>
      <c r="BO404" s="619"/>
      <c r="BP404" s="619"/>
      <c r="BQ404" s="619"/>
      <c r="BR404" s="619"/>
      <c r="BS404" s="619"/>
      <c r="BT404" s="619"/>
      <c r="BU404" s="619"/>
      <c r="BV404" s="619"/>
      <c r="BW404" s="619"/>
      <c r="BX404" s="619"/>
      <c r="BY404" s="619"/>
      <c r="BZ404" s="619"/>
      <c r="CA404" s="619"/>
      <c r="CB404" s="619"/>
      <c r="CC404" s="619"/>
      <c r="CD404" s="619"/>
      <c r="CE404" s="619"/>
      <c r="CF404" s="619"/>
      <c r="CG404" s="619"/>
      <c r="CH404" s="619"/>
      <c r="CI404" s="619"/>
      <c r="CJ404" s="619"/>
      <c r="CK404" s="619"/>
      <c r="CL404" s="619"/>
      <c r="CM404" s="619"/>
      <c r="CN404" s="619"/>
      <c r="CO404" s="619"/>
      <c r="CP404" s="619"/>
      <c r="CQ404" s="619"/>
      <c r="CR404" s="619"/>
      <c r="CS404" s="619"/>
      <c r="CT404" s="619"/>
      <c r="CU404" s="619"/>
      <c r="CV404" s="619"/>
      <c r="CW404" s="619"/>
      <c r="CX404" s="619"/>
      <c r="CY404" s="619"/>
      <c r="CZ404" s="619"/>
      <c r="DA404" s="619"/>
      <c r="DB404" s="619"/>
      <c r="DC404" s="619"/>
      <c r="DD404" s="619"/>
      <c r="DE404" s="619"/>
      <c r="DF404" s="619"/>
      <c r="DG404" s="619"/>
      <c r="DH404" s="619"/>
      <c r="DI404" s="619"/>
      <c r="DJ404" s="215"/>
      <c r="DS404" s="215"/>
      <c r="DT404" s="215"/>
      <c r="EA404" s="215"/>
      <c r="EB404" s="215"/>
      <c r="EG404" s="215"/>
      <c r="EH404" s="215"/>
      <c r="EJ404" s="215"/>
      <c r="EK404" s="215"/>
      <c r="EL404" s="215"/>
      <c r="EM404" s="215"/>
    </row>
    <row r="405" spans="1:153" s="138" customFormat="1" ht="15" customHeight="1" x14ac:dyDescent="0.25">
      <c r="A405" s="28"/>
      <c r="B405" s="861"/>
      <c r="C405" s="861"/>
      <c r="D405" s="861"/>
      <c r="E405" s="861"/>
      <c r="F405" s="862"/>
      <c r="G405" s="862"/>
      <c r="H405" s="862"/>
      <c r="I405" s="862"/>
      <c r="J405" s="862"/>
      <c r="K405" s="863"/>
      <c r="L405" s="862"/>
      <c r="M405" s="862"/>
      <c r="N405" s="862"/>
      <c r="O405" s="862"/>
      <c r="P405" s="862"/>
      <c r="Q405" s="863"/>
      <c r="R405" s="862"/>
      <c r="S405" s="862"/>
      <c r="T405" s="862"/>
      <c r="U405" s="862"/>
      <c r="V405" s="862"/>
      <c r="W405" s="863"/>
      <c r="X405" s="864"/>
      <c r="Y405" s="865"/>
      <c r="Z405" s="865"/>
      <c r="AA405" s="866"/>
      <c r="AB405" s="866"/>
      <c r="AC405" s="866"/>
      <c r="AD405" s="866"/>
      <c r="AE405" s="866"/>
      <c r="AF405" s="866"/>
      <c r="AG405" s="866"/>
      <c r="AH405" s="866"/>
      <c r="AI405" s="866"/>
      <c r="AJ405" s="866"/>
      <c r="AK405" s="866"/>
      <c r="AL405" s="866"/>
      <c r="AM405" s="866"/>
      <c r="AN405" s="866"/>
      <c r="AO405" s="866"/>
      <c r="AP405" s="866"/>
      <c r="AQ405" s="866"/>
      <c r="AR405" s="866"/>
      <c r="AS405" s="866"/>
      <c r="AT405" s="866"/>
      <c r="AU405" s="866"/>
      <c r="AV405" s="866"/>
      <c r="AW405" s="866"/>
      <c r="AX405" s="866"/>
      <c r="AY405" s="866"/>
      <c r="AZ405" s="866"/>
      <c r="BA405" s="866"/>
      <c r="BB405" s="866"/>
      <c r="BC405" s="866"/>
      <c r="BD405" s="866"/>
      <c r="BE405" s="866"/>
      <c r="BF405" s="866"/>
      <c r="BG405" s="866"/>
      <c r="BH405" s="866"/>
      <c r="BI405" s="866"/>
      <c r="BJ405" s="866"/>
      <c r="BK405" s="866"/>
      <c r="BL405" s="866"/>
      <c r="BM405" s="866"/>
      <c r="BN405" s="866"/>
      <c r="BO405" s="866"/>
      <c r="BP405" s="866"/>
      <c r="BQ405" s="866"/>
      <c r="BR405" s="866"/>
      <c r="BS405" s="866"/>
      <c r="BT405" s="866"/>
      <c r="BU405" s="866"/>
      <c r="BV405" s="866"/>
      <c r="BW405" s="866"/>
      <c r="BX405" s="866"/>
      <c r="BY405" s="866"/>
      <c r="BZ405" s="866"/>
      <c r="CA405" s="866"/>
      <c r="CB405" s="866"/>
      <c r="CC405" s="866"/>
      <c r="CD405" s="866"/>
      <c r="CE405" s="866"/>
      <c r="CF405" s="866"/>
      <c r="CG405" s="866"/>
      <c r="CH405" s="866"/>
      <c r="CI405" s="866"/>
      <c r="CJ405" s="866"/>
      <c r="CK405" s="866"/>
      <c r="CL405" s="866"/>
      <c r="CM405" s="866"/>
      <c r="CN405" s="866"/>
      <c r="CO405" s="866"/>
      <c r="CP405" s="866"/>
      <c r="CQ405" s="866"/>
      <c r="CR405" s="866"/>
      <c r="CS405" s="866"/>
      <c r="CT405" s="866"/>
      <c r="CU405" s="866"/>
      <c r="CV405" s="866"/>
      <c r="CW405" s="866"/>
      <c r="CX405" s="866"/>
      <c r="CY405" s="866"/>
      <c r="CZ405" s="866"/>
      <c r="DA405" s="866"/>
      <c r="DB405" s="866"/>
      <c r="DC405" s="866"/>
      <c r="DD405" s="866"/>
      <c r="DE405" s="866"/>
      <c r="DF405" s="866"/>
      <c r="DG405" s="866"/>
      <c r="DH405" s="866"/>
      <c r="DI405" s="866"/>
    </row>
    <row r="406" spans="1:153" s="215" customFormat="1" ht="15" customHeight="1" x14ac:dyDescent="0.25">
      <c r="A406" s="28"/>
      <c r="B406" s="855" t="s">
        <v>306</v>
      </c>
      <c r="C406" s="605"/>
      <c r="D406" s="605"/>
      <c r="E406" s="605"/>
      <c r="F406" s="605"/>
      <c r="G406" s="800"/>
      <c r="H406" s="800"/>
      <c r="I406" s="800"/>
      <c r="J406" s="800"/>
      <c r="K406" s="800">
        <f>K404+Q404+W404</f>
        <v>0</v>
      </c>
      <c r="L406" s="867"/>
      <c r="M406" s="867"/>
      <c r="N406" s="867"/>
      <c r="O406" s="867"/>
      <c r="P406" s="867"/>
      <c r="Q406" s="867"/>
      <c r="R406" s="867"/>
      <c r="S406" s="867"/>
      <c r="T406" s="867"/>
      <c r="U406" s="867"/>
      <c r="V406" s="867"/>
      <c r="W406" s="867"/>
      <c r="X406" s="867"/>
      <c r="Y406" s="845"/>
      <c r="Z406" s="845"/>
      <c r="AA406" s="845"/>
      <c r="AB406" s="845"/>
      <c r="AC406" s="845"/>
      <c r="AD406" s="845"/>
      <c r="AE406" s="845"/>
      <c r="AF406" s="845"/>
      <c r="AG406" s="845"/>
      <c r="AH406" s="845"/>
      <c r="AI406" s="845"/>
      <c r="AJ406" s="845"/>
      <c r="AK406" s="845"/>
      <c r="AL406" s="845"/>
      <c r="AM406" s="845"/>
      <c r="AN406" s="845"/>
      <c r="AO406" s="845"/>
      <c r="AP406" s="845"/>
      <c r="AQ406" s="845"/>
      <c r="AR406" s="845"/>
      <c r="AS406" s="845"/>
      <c r="AT406" s="845"/>
      <c r="AU406" s="845"/>
      <c r="AV406" s="845"/>
      <c r="AW406" s="845"/>
      <c r="AX406" s="845"/>
      <c r="AY406" s="845"/>
      <c r="AZ406" s="845"/>
      <c r="BA406" s="845"/>
      <c r="BB406" s="845"/>
      <c r="BC406" s="845"/>
      <c r="BD406" s="845"/>
      <c r="BE406" s="845"/>
      <c r="BF406" s="845"/>
      <c r="BG406" s="845"/>
      <c r="BH406" s="845"/>
      <c r="BI406" s="845"/>
      <c r="BJ406" s="845"/>
      <c r="BK406" s="845"/>
      <c r="BL406" s="845"/>
      <c r="BM406" s="845"/>
      <c r="BN406" s="845"/>
      <c r="BO406" s="845"/>
      <c r="BP406" s="845"/>
      <c r="BQ406" s="845"/>
      <c r="BR406" s="845"/>
      <c r="BS406" s="845"/>
      <c r="BT406" s="845"/>
      <c r="BU406" s="845"/>
      <c r="BV406" s="845"/>
      <c r="BW406" s="845"/>
      <c r="BX406" s="845"/>
      <c r="BY406" s="845"/>
      <c r="BZ406" s="845"/>
      <c r="CA406" s="845"/>
      <c r="CB406" s="845"/>
      <c r="CC406" s="845"/>
      <c r="CD406" s="845"/>
      <c r="CE406" s="845"/>
      <c r="CF406" s="845"/>
      <c r="CG406" s="845"/>
      <c r="CH406" s="845"/>
      <c r="CI406" s="845"/>
      <c r="CJ406" s="845"/>
      <c r="CK406" s="845"/>
      <c r="CL406" s="845"/>
      <c r="CM406" s="845"/>
      <c r="CN406" s="845"/>
      <c r="CO406" s="845"/>
      <c r="CP406" s="845"/>
      <c r="CQ406" s="845"/>
      <c r="CR406" s="845"/>
      <c r="CS406" s="845"/>
      <c r="CT406" s="845"/>
      <c r="CU406" s="845"/>
      <c r="CV406" s="845"/>
      <c r="CW406" s="845"/>
      <c r="CX406" s="845"/>
      <c r="CY406" s="845"/>
      <c r="CZ406" s="845"/>
      <c r="DA406" s="845"/>
      <c r="DB406" s="845"/>
      <c r="DC406" s="845"/>
      <c r="DD406" s="845"/>
      <c r="DE406" s="845"/>
      <c r="DF406" s="845"/>
      <c r="DG406" s="845"/>
      <c r="DH406" s="845"/>
      <c r="DI406" s="845"/>
      <c r="DJ406" s="187"/>
      <c r="DK406" s="187"/>
      <c r="DL406" s="187"/>
      <c r="DM406" s="187"/>
      <c r="DN406" s="187"/>
      <c r="DO406" s="187"/>
      <c r="DP406" s="187"/>
      <c r="DQ406" s="187"/>
      <c r="DR406" s="187"/>
      <c r="DS406" s="187"/>
      <c r="DT406" s="187"/>
      <c r="DU406" s="187"/>
      <c r="DV406" s="187"/>
      <c r="DW406" s="187"/>
      <c r="DX406" s="187"/>
      <c r="DY406" s="187"/>
      <c r="DZ406" s="187"/>
      <c r="EA406" s="187"/>
      <c r="EB406" s="187"/>
      <c r="EC406" s="187"/>
      <c r="ED406" s="187"/>
      <c r="EE406" s="187"/>
      <c r="EF406" s="187"/>
      <c r="EG406" s="187"/>
      <c r="EH406" s="187"/>
      <c r="EI406" s="187"/>
      <c r="EJ406" s="187"/>
      <c r="EK406" s="187"/>
      <c r="EL406" s="187"/>
      <c r="EM406" s="187"/>
      <c r="EN406" s="187"/>
      <c r="EO406" s="187"/>
      <c r="EP406" s="187"/>
      <c r="EQ406" s="187"/>
      <c r="ER406" s="187"/>
      <c r="ES406" s="187"/>
      <c r="ET406" s="187"/>
      <c r="EU406" s="187"/>
      <c r="EV406" s="187"/>
      <c r="EW406" s="187"/>
    </row>
    <row r="407" spans="1:153" s="185" customFormat="1" ht="15" customHeight="1" x14ac:dyDescent="0.25">
      <c r="A407" s="188"/>
      <c r="B407" s="193"/>
      <c r="C407" s="194"/>
      <c r="D407" s="846"/>
      <c r="E407" s="846"/>
      <c r="F407" s="848"/>
      <c r="G407" s="848"/>
      <c r="H407" s="848"/>
      <c r="I407" s="848"/>
      <c r="J407" s="848"/>
      <c r="K407" s="848"/>
      <c r="L407" s="846"/>
      <c r="M407" s="846"/>
      <c r="N407" s="846"/>
      <c r="O407" s="846"/>
      <c r="P407" s="846"/>
      <c r="Q407" s="846"/>
      <c r="R407" s="846"/>
      <c r="S407" s="846"/>
      <c r="T407" s="846"/>
      <c r="U407" s="846"/>
      <c r="V407" s="846"/>
      <c r="W407" s="846"/>
      <c r="X407" s="846"/>
      <c r="Y407" s="848"/>
      <c r="Z407" s="846"/>
      <c r="AA407" s="846"/>
      <c r="AB407" s="846"/>
      <c r="AC407" s="846"/>
      <c r="AD407" s="846"/>
      <c r="AE407" s="846"/>
      <c r="AF407" s="846"/>
      <c r="AG407" s="846"/>
      <c r="AH407" s="846"/>
      <c r="AI407" s="846"/>
      <c r="AJ407" s="846"/>
      <c r="AK407" s="846"/>
      <c r="AL407" s="846"/>
      <c r="AM407" s="846"/>
      <c r="AN407" s="846"/>
      <c r="AO407" s="846"/>
      <c r="AP407" s="846"/>
      <c r="AQ407" s="846"/>
      <c r="AR407" s="846"/>
      <c r="AS407" s="846"/>
      <c r="AT407" s="846"/>
      <c r="AU407" s="846"/>
      <c r="AV407" s="846"/>
      <c r="AW407" s="846"/>
      <c r="AX407" s="846"/>
      <c r="AY407" s="846"/>
      <c r="AZ407" s="846"/>
      <c r="BA407" s="846"/>
      <c r="BB407" s="846"/>
      <c r="BC407" s="846"/>
      <c r="BD407" s="846"/>
      <c r="BE407" s="846"/>
      <c r="BF407" s="846"/>
      <c r="BG407" s="846"/>
      <c r="BH407" s="846"/>
      <c r="BI407" s="846"/>
      <c r="BJ407" s="846"/>
      <c r="BK407" s="846"/>
      <c r="BL407" s="846"/>
      <c r="BM407" s="846"/>
      <c r="BN407" s="846"/>
      <c r="BO407" s="846"/>
      <c r="BP407" s="846"/>
      <c r="BQ407" s="846"/>
      <c r="BR407" s="846"/>
      <c r="BS407" s="846"/>
      <c r="BT407" s="846"/>
      <c r="BU407" s="846"/>
      <c r="BV407" s="846"/>
      <c r="BW407" s="846"/>
      <c r="BX407" s="846"/>
      <c r="BY407" s="846"/>
      <c r="BZ407" s="846"/>
      <c r="CA407" s="846"/>
      <c r="CB407" s="846"/>
      <c r="CC407" s="846"/>
      <c r="CD407" s="846"/>
      <c r="CE407" s="846"/>
      <c r="CF407" s="846"/>
      <c r="CG407" s="846"/>
      <c r="CH407" s="846"/>
      <c r="CI407" s="846"/>
      <c r="CJ407" s="846"/>
      <c r="CK407" s="846"/>
      <c r="CL407" s="846"/>
      <c r="CM407" s="846"/>
      <c r="CN407" s="846"/>
      <c r="CO407" s="846"/>
      <c r="CP407" s="846"/>
      <c r="CQ407" s="846"/>
      <c r="CR407" s="846"/>
      <c r="CS407" s="846"/>
      <c r="CT407" s="846"/>
      <c r="CU407" s="846"/>
      <c r="CV407" s="846"/>
      <c r="CW407" s="846"/>
      <c r="CX407" s="846"/>
      <c r="CY407" s="846"/>
      <c r="CZ407" s="846"/>
      <c r="DA407" s="846"/>
      <c r="DB407" s="846"/>
      <c r="DC407" s="846"/>
      <c r="DD407" s="846"/>
      <c r="DE407" s="846"/>
      <c r="DF407" s="846"/>
      <c r="DG407" s="846"/>
      <c r="DH407" s="846"/>
      <c r="DI407" s="846"/>
    </row>
    <row r="408" spans="1:153" s="195" customFormat="1" ht="30" customHeight="1" x14ac:dyDescent="0.3">
      <c r="A408" s="200" t="s">
        <v>326</v>
      </c>
      <c r="B408" s="201"/>
      <c r="C408" s="202"/>
      <c r="D408" s="202"/>
      <c r="E408" s="202"/>
      <c r="F408" s="202"/>
      <c r="G408" s="202"/>
      <c r="H408" s="202"/>
      <c r="I408" s="202"/>
      <c r="J408" s="202"/>
      <c r="K408" s="202"/>
      <c r="L408" s="202"/>
      <c r="M408" s="202"/>
      <c r="N408" s="202"/>
      <c r="O408" s="202"/>
      <c r="P408" s="202"/>
      <c r="Q408" s="202"/>
      <c r="R408" s="202"/>
      <c r="S408" s="202"/>
      <c r="T408" s="202"/>
      <c r="U408" s="202"/>
      <c r="V408" s="202"/>
      <c r="W408" s="202"/>
      <c r="X408" s="202"/>
      <c r="Y408" s="202"/>
      <c r="Z408" s="202"/>
      <c r="AA408" s="202"/>
      <c r="AB408" s="202"/>
      <c r="AC408" s="202"/>
      <c r="AD408" s="202"/>
      <c r="AE408" s="202"/>
      <c r="AF408" s="202"/>
      <c r="AG408" s="202"/>
      <c r="AH408" s="202"/>
      <c r="AI408" s="202"/>
      <c r="AJ408" s="202"/>
      <c r="AK408" s="202"/>
      <c r="AL408" s="202"/>
      <c r="AM408" s="202"/>
      <c r="AN408" s="202"/>
      <c r="AO408" s="202"/>
      <c r="AP408" s="202"/>
      <c r="AQ408" s="202"/>
      <c r="AR408" s="202"/>
      <c r="AS408" s="202"/>
      <c r="AT408" s="202"/>
      <c r="AU408" s="202"/>
      <c r="AV408" s="202"/>
      <c r="AW408" s="202"/>
      <c r="AX408" s="202"/>
      <c r="AY408" s="202"/>
      <c r="AZ408" s="202"/>
      <c r="BA408" s="202"/>
      <c r="BB408" s="202"/>
      <c r="BC408" s="202"/>
      <c r="BD408" s="202"/>
      <c r="BE408" s="202"/>
      <c r="BF408" s="202"/>
      <c r="BG408" s="202"/>
      <c r="BH408" s="202"/>
      <c r="BI408" s="202"/>
      <c r="BJ408" s="202"/>
      <c r="BK408" s="202"/>
      <c r="BL408" s="202"/>
      <c r="BM408" s="202"/>
      <c r="BN408" s="202"/>
      <c r="BO408" s="202"/>
      <c r="BP408" s="202"/>
      <c r="BQ408" s="202"/>
      <c r="BR408" s="202"/>
      <c r="BS408" s="202"/>
      <c r="BT408" s="202"/>
      <c r="BU408" s="202"/>
      <c r="BV408" s="202"/>
      <c r="BW408" s="202"/>
      <c r="BX408" s="202"/>
      <c r="BY408" s="202"/>
      <c r="BZ408" s="202"/>
      <c r="CA408" s="202"/>
      <c r="CB408" s="202"/>
      <c r="CC408" s="202"/>
      <c r="CD408" s="202"/>
      <c r="CE408" s="202"/>
      <c r="CF408" s="202"/>
      <c r="CG408" s="202"/>
      <c r="CH408" s="202"/>
      <c r="CI408" s="202"/>
      <c r="CJ408" s="202"/>
      <c r="CK408" s="202"/>
      <c r="CL408" s="202"/>
      <c r="CM408" s="202"/>
      <c r="CN408" s="202"/>
      <c r="CO408" s="202"/>
      <c r="CP408" s="202"/>
      <c r="CQ408" s="202"/>
      <c r="CR408" s="202"/>
      <c r="CS408" s="202"/>
      <c r="CT408" s="202"/>
      <c r="CU408" s="202"/>
      <c r="CV408" s="202"/>
      <c r="CW408" s="202"/>
      <c r="CX408" s="202"/>
      <c r="CY408" s="202"/>
      <c r="CZ408" s="202"/>
      <c r="DA408" s="202"/>
      <c r="DB408" s="202"/>
      <c r="DC408" s="202"/>
      <c r="DD408" s="202"/>
      <c r="DE408" s="202"/>
      <c r="DF408" s="202"/>
      <c r="DG408" s="202"/>
      <c r="DH408" s="202"/>
      <c r="DI408" s="202"/>
    </row>
    <row r="409" spans="1:153" s="187" customFormat="1" ht="15" customHeight="1" x14ac:dyDescent="0.3">
      <c r="A409" s="186"/>
      <c r="B409" s="844"/>
      <c r="C409" s="844"/>
      <c r="D409" s="845"/>
      <c r="E409" s="845"/>
      <c r="F409" s="846"/>
      <c r="G409" s="845"/>
      <c r="H409" s="845"/>
      <c r="I409" s="845"/>
      <c r="J409" s="845"/>
      <c r="K409" s="845"/>
      <c r="L409" s="845"/>
      <c r="M409" s="845"/>
      <c r="N409" s="845"/>
      <c r="O409" s="845"/>
      <c r="P409" s="845"/>
      <c r="Q409" s="845"/>
      <c r="R409" s="845"/>
      <c r="S409" s="845"/>
      <c r="T409" s="845"/>
      <c r="U409" s="845"/>
      <c r="V409" s="845"/>
      <c r="W409" s="845"/>
      <c r="X409" s="845"/>
      <c r="Y409" s="845"/>
      <c r="Z409" s="845"/>
      <c r="AA409" s="845"/>
      <c r="AB409" s="845"/>
      <c r="AC409" s="845"/>
      <c r="AD409" s="845"/>
      <c r="AE409" s="845"/>
      <c r="AF409" s="845"/>
      <c r="AG409" s="845"/>
      <c r="AH409" s="845"/>
      <c r="AI409" s="845"/>
      <c r="AJ409" s="845"/>
      <c r="AK409" s="845"/>
      <c r="AL409" s="845"/>
      <c r="AM409" s="845"/>
      <c r="AN409" s="845"/>
      <c r="AO409" s="845"/>
      <c r="AP409" s="845"/>
      <c r="AQ409" s="845"/>
      <c r="AR409" s="845"/>
      <c r="AS409" s="845"/>
      <c r="AT409" s="845"/>
      <c r="AU409" s="845"/>
      <c r="AV409" s="845"/>
      <c r="AW409" s="845"/>
      <c r="AX409" s="845"/>
      <c r="AY409" s="845"/>
      <c r="AZ409" s="845"/>
      <c r="BA409" s="845"/>
      <c r="BB409" s="845"/>
      <c r="BC409" s="845"/>
      <c r="BD409" s="845"/>
      <c r="BE409" s="845"/>
      <c r="BF409" s="845"/>
      <c r="BG409" s="845"/>
      <c r="BH409" s="845"/>
      <c r="BI409" s="845"/>
      <c r="BJ409" s="845"/>
      <c r="BK409" s="845"/>
      <c r="BL409" s="845"/>
      <c r="BM409" s="845"/>
      <c r="BN409" s="845"/>
      <c r="BO409" s="845"/>
      <c r="BP409" s="845"/>
      <c r="BQ409" s="845"/>
      <c r="BR409" s="845"/>
      <c r="BS409" s="845"/>
      <c r="BT409" s="845"/>
      <c r="BU409" s="845"/>
      <c r="BV409" s="845"/>
      <c r="BW409" s="845"/>
      <c r="BX409" s="845"/>
      <c r="BY409" s="845"/>
      <c r="BZ409" s="845"/>
      <c r="CA409" s="845"/>
      <c r="CB409" s="845"/>
      <c r="CC409" s="845"/>
      <c r="CD409" s="845"/>
      <c r="CE409" s="845"/>
      <c r="CF409" s="845"/>
      <c r="CG409" s="845"/>
      <c r="CH409" s="845"/>
      <c r="CI409" s="845"/>
      <c r="CJ409" s="845"/>
      <c r="CK409" s="845"/>
      <c r="CL409" s="845"/>
      <c r="CM409" s="845"/>
      <c r="CN409" s="845"/>
      <c r="CO409" s="845"/>
      <c r="CP409" s="845"/>
      <c r="CQ409" s="845"/>
      <c r="CR409" s="845"/>
      <c r="CS409" s="845"/>
      <c r="CT409" s="845"/>
      <c r="CU409" s="845"/>
      <c r="CV409" s="845"/>
      <c r="CW409" s="845"/>
      <c r="CX409" s="845"/>
      <c r="CY409" s="845"/>
      <c r="CZ409" s="845"/>
      <c r="DA409" s="845"/>
      <c r="DB409" s="845"/>
      <c r="DC409" s="845"/>
      <c r="DD409" s="845"/>
      <c r="DE409" s="845"/>
      <c r="DF409" s="845"/>
      <c r="DG409" s="845"/>
      <c r="DH409" s="845"/>
      <c r="DI409" s="845"/>
    </row>
    <row r="410" spans="1:153" s="137" customFormat="1" ht="15" customHeight="1" x14ac:dyDescent="0.25">
      <c r="A410" s="619"/>
      <c r="B410" s="348" t="s">
        <v>239</v>
      </c>
      <c r="C410" s="348"/>
      <c r="D410" s="348"/>
      <c r="E410" s="348"/>
      <c r="F410" s="984" t="s">
        <v>223</v>
      </c>
      <c r="G410" s="984"/>
      <c r="H410" s="984"/>
      <c r="I410" s="984"/>
      <c r="J410" s="984"/>
      <c r="K410" s="984"/>
      <c r="L410" s="984"/>
      <c r="M410" s="619"/>
      <c r="N410" s="619"/>
      <c r="O410" s="619"/>
      <c r="P410" s="619"/>
      <c r="Q410" s="619"/>
      <c r="R410" s="619"/>
      <c r="S410" s="619"/>
      <c r="T410" s="619"/>
      <c r="U410" s="619"/>
      <c r="V410" s="619"/>
      <c r="W410" s="619"/>
      <c r="X410" s="619"/>
      <c r="Y410" s="619"/>
      <c r="Z410" s="619"/>
      <c r="AA410" s="619"/>
      <c r="AB410" s="619"/>
      <c r="AC410" s="619"/>
      <c r="AD410" s="619"/>
      <c r="AE410" s="619"/>
      <c r="AF410" s="619"/>
      <c r="AG410" s="619"/>
      <c r="AH410" s="619"/>
      <c r="AI410" s="619"/>
      <c r="AJ410" s="619"/>
      <c r="AK410" s="619"/>
      <c r="AL410" s="619"/>
      <c r="AM410" s="619"/>
      <c r="AN410" s="619"/>
      <c r="AO410" s="619"/>
      <c r="AP410" s="619"/>
      <c r="AQ410" s="619"/>
      <c r="AR410" s="619"/>
      <c r="AS410" s="619"/>
      <c r="AT410" s="619"/>
      <c r="AU410" s="619"/>
      <c r="AV410" s="619"/>
      <c r="AW410" s="619"/>
      <c r="AX410" s="619"/>
      <c r="AY410" s="619"/>
      <c r="AZ410" s="619"/>
      <c r="BA410" s="619"/>
      <c r="BB410" s="619"/>
      <c r="BC410" s="619"/>
      <c r="BD410" s="619"/>
      <c r="BE410" s="619"/>
      <c r="BF410" s="619"/>
      <c r="BG410" s="619"/>
      <c r="BH410" s="619"/>
      <c r="BI410" s="619"/>
      <c r="BJ410" s="619"/>
      <c r="BK410" s="619"/>
      <c r="BL410" s="619"/>
      <c r="BM410" s="619"/>
      <c r="BN410" s="619"/>
      <c r="BO410" s="619"/>
      <c r="BP410" s="619"/>
      <c r="BQ410" s="619"/>
      <c r="BR410" s="619"/>
      <c r="BS410" s="619"/>
      <c r="BT410" s="619"/>
      <c r="BU410" s="619"/>
      <c r="BV410" s="619"/>
      <c r="BW410" s="619"/>
      <c r="BX410" s="619"/>
      <c r="BY410" s="619"/>
      <c r="BZ410" s="619"/>
      <c r="CA410" s="619"/>
      <c r="CB410" s="619"/>
      <c r="CC410" s="619"/>
      <c r="CD410" s="619"/>
      <c r="CE410" s="619"/>
      <c r="CF410" s="619"/>
      <c r="CG410" s="619"/>
      <c r="CH410" s="619"/>
      <c r="CI410" s="619"/>
      <c r="CJ410" s="619"/>
      <c r="CK410" s="619"/>
      <c r="CL410" s="619"/>
      <c r="CM410" s="619"/>
      <c r="CN410" s="619"/>
      <c r="CO410" s="619"/>
      <c r="CP410" s="619"/>
      <c r="CQ410" s="619"/>
      <c r="CR410" s="619"/>
      <c r="CS410" s="619"/>
      <c r="CT410" s="619"/>
      <c r="CU410" s="619"/>
      <c r="CV410" s="619"/>
      <c r="CW410" s="619"/>
      <c r="CX410" s="619"/>
      <c r="CY410" s="619"/>
      <c r="CZ410" s="619"/>
      <c r="DA410" s="619"/>
      <c r="DB410" s="619"/>
      <c r="DC410" s="619"/>
      <c r="DD410" s="619"/>
      <c r="DE410" s="619"/>
      <c r="DF410" s="619"/>
      <c r="DG410" s="619"/>
      <c r="DH410" s="619"/>
      <c r="DI410" s="619"/>
      <c r="DJ410" s="215"/>
      <c r="DS410" s="215"/>
      <c r="DT410" s="215"/>
      <c r="EA410" s="215"/>
      <c r="EB410" s="215"/>
      <c r="EG410" s="215"/>
      <c r="EH410" s="215"/>
      <c r="EJ410" s="215"/>
      <c r="EK410" s="215"/>
      <c r="EL410" s="215"/>
      <c r="EM410" s="215"/>
    </row>
    <row r="411" spans="1:153" s="137" customFormat="1" ht="15" customHeight="1" x14ac:dyDescent="0.25">
      <c r="A411" s="619"/>
      <c r="B411" s="348" t="s">
        <v>240</v>
      </c>
      <c r="C411" s="348"/>
      <c r="D411" s="348"/>
      <c r="E411" s="348"/>
      <c r="F411" s="973" t="s">
        <v>277</v>
      </c>
      <c r="G411" s="974"/>
      <c r="H411" s="974"/>
      <c r="I411" s="974"/>
      <c r="J411" s="974"/>
      <c r="K411" s="974"/>
      <c r="L411" s="974"/>
      <c r="M411" s="619"/>
      <c r="N411" s="619"/>
      <c r="O411" s="619"/>
      <c r="P411" s="619"/>
      <c r="Q411" s="619"/>
      <c r="R411" s="619"/>
      <c r="S411" s="619"/>
      <c r="T411" s="619"/>
      <c r="U411" s="619"/>
      <c r="V411" s="619"/>
      <c r="W411" s="619"/>
      <c r="X411" s="619"/>
      <c r="Y411" s="619"/>
      <c r="Z411" s="619"/>
      <c r="AA411" s="619"/>
      <c r="AB411" s="619"/>
      <c r="AC411" s="619"/>
      <c r="AD411" s="619"/>
      <c r="AE411" s="619"/>
      <c r="AF411" s="619"/>
      <c r="AG411" s="619"/>
      <c r="AH411" s="619"/>
      <c r="AI411" s="619"/>
      <c r="AJ411" s="619"/>
      <c r="AK411" s="619"/>
      <c r="AL411" s="619"/>
      <c r="AM411" s="619"/>
      <c r="AN411" s="619"/>
      <c r="AO411" s="619"/>
      <c r="AP411" s="619"/>
      <c r="AQ411" s="619"/>
      <c r="AR411" s="619"/>
      <c r="AS411" s="619"/>
      <c r="AT411" s="619"/>
      <c r="AU411" s="619"/>
      <c r="AV411" s="619"/>
      <c r="AW411" s="619"/>
      <c r="AX411" s="619"/>
      <c r="AY411" s="619"/>
      <c r="AZ411" s="619"/>
      <c r="BA411" s="619"/>
      <c r="BB411" s="619"/>
      <c r="BC411" s="619"/>
      <c r="BD411" s="619"/>
      <c r="BE411" s="619"/>
      <c r="BF411" s="619"/>
      <c r="BG411" s="619"/>
      <c r="BH411" s="619"/>
      <c r="BI411" s="619"/>
      <c r="BJ411" s="619"/>
      <c r="BK411" s="619"/>
      <c r="BL411" s="619"/>
      <c r="BM411" s="619"/>
      <c r="BN411" s="619"/>
      <c r="BO411" s="619"/>
      <c r="BP411" s="619"/>
      <c r="BQ411" s="619"/>
      <c r="BR411" s="619"/>
      <c r="BS411" s="619"/>
      <c r="BT411" s="619"/>
      <c r="BU411" s="619"/>
      <c r="BV411" s="619"/>
      <c r="BW411" s="619"/>
      <c r="BX411" s="619"/>
      <c r="BY411" s="619"/>
      <c r="BZ411" s="619"/>
      <c r="CA411" s="619"/>
      <c r="CB411" s="619"/>
      <c r="CC411" s="619"/>
      <c r="CD411" s="619"/>
      <c r="CE411" s="619"/>
      <c r="CF411" s="619"/>
      <c r="CG411" s="619"/>
      <c r="CH411" s="619"/>
      <c r="CI411" s="619"/>
      <c r="CJ411" s="619"/>
      <c r="CK411" s="619"/>
      <c r="CL411" s="619"/>
      <c r="CM411" s="619"/>
      <c r="CN411" s="619"/>
      <c r="CO411" s="619"/>
      <c r="CP411" s="619"/>
      <c r="CQ411" s="619"/>
      <c r="CR411" s="619"/>
      <c r="CS411" s="619"/>
      <c r="CT411" s="619"/>
      <c r="CU411" s="619"/>
      <c r="CV411" s="619"/>
      <c r="CW411" s="619"/>
      <c r="CX411" s="619"/>
      <c r="CY411" s="619"/>
      <c r="CZ411" s="619"/>
      <c r="DA411" s="619"/>
      <c r="DB411" s="619"/>
      <c r="DC411" s="619"/>
      <c r="DD411" s="619"/>
      <c r="DE411" s="619"/>
      <c r="DF411" s="619"/>
      <c r="DG411" s="619"/>
      <c r="DH411" s="619"/>
      <c r="DI411" s="619"/>
      <c r="DJ411" s="215"/>
      <c r="DS411" s="215"/>
      <c r="DT411" s="215"/>
      <c r="EA411" s="215"/>
      <c r="EB411" s="215"/>
      <c r="EG411" s="215"/>
      <c r="EH411" s="215"/>
      <c r="EJ411" s="215"/>
      <c r="EK411" s="215"/>
      <c r="EL411" s="215"/>
      <c r="EM411" s="215"/>
    </row>
    <row r="412" spans="1:153" s="58" customFormat="1" ht="15" customHeight="1" x14ac:dyDescent="0.25">
      <c r="A412" s="28"/>
      <c r="B412" s="151"/>
      <c r="C412" s="151"/>
      <c r="D412" s="151"/>
      <c r="E412" s="151"/>
      <c r="F412" s="151"/>
      <c r="G412" s="151"/>
      <c r="H412" s="151"/>
      <c r="I412" s="151"/>
      <c r="J412" s="151"/>
      <c r="K412" s="151"/>
      <c r="L412" s="151"/>
      <c r="M412" s="151"/>
      <c r="N412" s="151"/>
      <c r="O412" s="151"/>
      <c r="P412" s="151"/>
      <c r="Q412" s="151"/>
      <c r="R412" s="151"/>
      <c r="S412" s="151"/>
      <c r="T412" s="151"/>
      <c r="U412" s="151"/>
      <c r="V412" s="151"/>
      <c r="W412" s="151"/>
      <c r="X412" s="151"/>
      <c r="Y412" s="151"/>
      <c r="Z412" s="151"/>
      <c r="AA412" s="151"/>
      <c r="AB412" s="151"/>
      <c r="AC412" s="151"/>
      <c r="AD412" s="151"/>
      <c r="AE412" s="151"/>
      <c r="AF412" s="151"/>
      <c r="AG412" s="151"/>
      <c r="AH412" s="151"/>
      <c r="AI412" s="151"/>
      <c r="AJ412" s="151"/>
      <c r="AK412" s="151"/>
      <c r="AL412" s="151"/>
      <c r="AM412" s="151"/>
      <c r="AN412" s="151"/>
      <c r="AO412" s="151"/>
      <c r="AP412" s="151"/>
      <c r="AQ412" s="151"/>
      <c r="AR412" s="151"/>
      <c r="AS412" s="151"/>
      <c r="AT412" s="151"/>
      <c r="AU412" s="151"/>
      <c r="AV412" s="151"/>
      <c r="AW412" s="151"/>
      <c r="AX412" s="151"/>
      <c r="AY412" s="151"/>
      <c r="AZ412" s="151"/>
      <c r="BA412" s="151"/>
      <c r="BB412" s="151"/>
      <c r="BC412" s="151"/>
      <c r="BD412" s="151"/>
      <c r="BE412" s="151"/>
      <c r="BF412" s="151"/>
      <c r="BG412" s="151"/>
      <c r="BH412" s="151"/>
      <c r="BI412" s="151"/>
      <c r="BJ412" s="151"/>
      <c r="BK412" s="151"/>
      <c r="BL412" s="151"/>
      <c r="BM412" s="151"/>
      <c r="BN412" s="151"/>
      <c r="BO412" s="151"/>
      <c r="BP412" s="151"/>
      <c r="BQ412" s="151"/>
      <c r="BR412" s="810"/>
      <c r="BS412" s="151"/>
      <c r="BT412" s="151"/>
      <c r="BU412" s="810"/>
      <c r="BV412" s="810"/>
      <c r="BW412" s="810"/>
      <c r="BX412" s="810"/>
      <c r="BY412" s="810"/>
      <c r="BZ412" s="810"/>
      <c r="CA412" s="810"/>
      <c r="CB412" s="810"/>
      <c r="CC412" s="810"/>
      <c r="CD412" s="810"/>
      <c r="CE412" s="810"/>
      <c r="CF412" s="810"/>
      <c r="CG412" s="810"/>
      <c r="CH412" s="810"/>
      <c r="CI412" s="151"/>
      <c r="CJ412" s="151"/>
      <c r="CK412" s="810"/>
      <c r="CL412" s="810"/>
      <c r="CM412" s="810"/>
      <c r="CN412" s="810"/>
      <c r="CO412" s="810"/>
      <c r="CP412" s="810"/>
      <c r="CQ412" s="810"/>
      <c r="CR412" s="810"/>
      <c r="CS412" s="810"/>
      <c r="CT412" s="810"/>
      <c r="CU412" s="810"/>
      <c r="CV412" s="810"/>
      <c r="CW412" s="151"/>
      <c r="CX412" s="151"/>
      <c r="CY412" s="810"/>
      <c r="CZ412" s="810"/>
      <c r="DA412" s="810"/>
      <c r="DB412" s="810"/>
      <c r="DC412" s="810"/>
      <c r="DD412" s="810"/>
      <c r="DE412" s="810"/>
      <c r="DF412" s="810"/>
      <c r="DG412" s="810"/>
      <c r="DH412" s="810"/>
      <c r="DI412" s="151"/>
      <c r="DJ412" s="217"/>
      <c r="DS412" s="217"/>
      <c r="DT412" s="217"/>
      <c r="EA412" s="217"/>
      <c r="EB412" s="217"/>
      <c r="EG412" s="217"/>
      <c r="EH412" s="217"/>
      <c r="EJ412" s="217"/>
      <c r="EK412" s="217"/>
      <c r="EL412" s="217"/>
      <c r="EM412" s="217"/>
      <c r="EW412" s="62"/>
    </row>
    <row r="413" spans="1:153" s="185" customFormat="1" ht="15" customHeight="1" x14ac:dyDescent="0.25">
      <c r="A413" s="188"/>
      <c r="B413" s="1059"/>
      <c r="C413" s="1093"/>
      <c r="D413" s="202"/>
      <c r="E413" s="202"/>
      <c r="F413" s="1069"/>
      <c r="G413" s="1069"/>
      <c r="H413" s="1069"/>
      <c r="I413" s="1069"/>
      <c r="J413" s="868"/>
      <c r="K413" s="868"/>
      <c r="L413" s="202"/>
      <c r="M413" s="202"/>
      <c r="N413" s="202"/>
      <c r="O413" s="202"/>
      <c r="P413" s="202"/>
      <c r="Q413" s="202"/>
      <c r="R413" s="202"/>
      <c r="S413" s="202"/>
      <c r="T413" s="202"/>
      <c r="U413" s="202"/>
      <c r="V413" s="202"/>
      <c r="W413" s="202"/>
      <c r="X413" s="202"/>
      <c r="Y413" s="846"/>
      <c r="Z413" s="846"/>
      <c r="AA413" s="846"/>
      <c r="AB413" s="846"/>
      <c r="AC413" s="846"/>
      <c r="AD413" s="846"/>
      <c r="AE413" s="846"/>
      <c r="AF413" s="846"/>
      <c r="AG413" s="846"/>
      <c r="AH413" s="846"/>
      <c r="AI413" s="846"/>
      <c r="AJ413" s="846"/>
      <c r="AK413" s="846"/>
      <c r="AL413" s="846"/>
      <c r="AM413" s="846"/>
      <c r="AN413" s="846"/>
      <c r="AO413" s="846"/>
      <c r="AP413" s="846"/>
      <c r="AQ413" s="846"/>
      <c r="AR413" s="846"/>
      <c r="AS413" s="846"/>
      <c r="AT413" s="846"/>
      <c r="AU413" s="846"/>
      <c r="AV413" s="846"/>
      <c r="AW413" s="846"/>
      <c r="AX413" s="846"/>
      <c r="AY413" s="846"/>
      <c r="AZ413" s="846"/>
      <c r="BA413" s="846"/>
      <c r="BB413" s="846"/>
      <c r="BC413" s="846"/>
      <c r="BD413" s="846"/>
      <c r="BE413" s="846"/>
      <c r="BF413" s="846"/>
      <c r="BG413" s="846"/>
      <c r="BH413" s="846"/>
      <c r="BI413" s="846"/>
      <c r="BJ413" s="846"/>
      <c r="BK413" s="846"/>
      <c r="BL413" s="846"/>
      <c r="BM413" s="846"/>
      <c r="BN413" s="846"/>
      <c r="BO413" s="846"/>
      <c r="BP413" s="846"/>
      <c r="BQ413" s="846"/>
      <c r="BR413" s="846"/>
      <c r="BS413" s="846"/>
      <c r="BT413" s="846"/>
      <c r="BU413" s="846"/>
      <c r="BV413" s="846"/>
      <c r="BW413" s="846"/>
      <c r="BX413" s="846"/>
      <c r="BY413" s="846"/>
      <c r="BZ413" s="846"/>
      <c r="CA413" s="846"/>
      <c r="CB413" s="846"/>
      <c r="CC413" s="846"/>
      <c r="CD413" s="846"/>
      <c r="CE413" s="846"/>
      <c r="CF413" s="846"/>
      <c r="CG413" s="846"/>
      <c r="CH413" s="846"/>
      <c r="CI413" s="846"/>
      <c r="CJ413" s="846"/>
      <c r="CK413" s="846"/>
      <c r="CL413" s="846"/>
      <c r="CM413" s="846"/>
      <c r="CN413" s="846"/>
      <c r="CO413" s="846"/>
      <c r="CP413" s="846"/>
      <c r="CQ413" s="846"/>
      <c r="CR413" s="846"/>
      <c r="CS413" s="846"/>
      <c r="CT413" s="846"/>
      <c r="CU413" s="846"/>
      <c r="CV413" s="846"/>
      <c r="CW413" s="846"/>
      <c r="CX413" s="846"/>
      <c r="CY413" s="846"/>
      <c r="CZ413" s="846"/>
      <c r="DA413" s="846"/>
      <c r="DB413" s="846"/>
      <c r="DC413" s="846"/>
      <c r="DD413" s="846"/>
      <c r="DE413" s="846"/>
      <c r="DF413" s="846"/>
      <c r="DG413" s="846"/>
      <c r="DH413" s="846"/>
      <c r="DI413" s="846"/>
    </row>
    <row r="414" spans="1:153" s="185" customFormat="1" ht="15" customHeight="1" x14ac:dyDescent="0.25">
      <c r="A414" s="188"/>
      <c r="B414" s="1060"/>
      <c r="C414" s="1094"/>
      <c r="D414" s="848"/>
      <c r="E414" s="848"/>
      <c r="F414" s="1097" t="s">
        <v>284</v>
      </c>
      <c r="G414" s="1098"/>
      <c r="H414" s="1098"/>
      <c r="I414" s="1098"/>
      <c r="J414" s="1098"/>
      <c r="K414" s="1099"/>
      <c r="L414" s="1097" t="s">
        <v>285</v>
      </c>
      <c r="M414" s="1098"/>
      <c r="N414" s="1098"/>
      <c r="O414" s="1098"/>
      <c r="P414" s="1098"/>
      <c r="Q414" s="1099"/>
      <c r="R414" s="1097" t="s">
        <v>286</v>
      </c>
      <c r="S414" s="1098"/>
      <c r="T414" s="1098"/>
      <c r="U414" s="1098"/>
      <c r="V414" s="1098"/>
      <c r="W414" s="1099"/>
      <c r="X414" s="1059" t="s">
        <v>287</v>
      </c>
      <c r="Y414" s="846"/>
      <c r="Z414" s="846"/>
      <c r="AA414" s="846"/>
      <c r="AB414" s="846"/>
      <c r="AC414" s="846"/>
      <c r="AD414" s="846"/>
      <c r="AE414" s="846"/>
      <c r="AF414" s="846"/>
      <c r="AG414" s="846"/>
      <c r="AH414" s="846"/>
      <c r="AI414" s="846"/>
      <c r="AJ414" s="846"/>
      <c r="AK414" s="846"/>
      <c r="AL414" s="846"/>
      <c r="AM414" s="846"/>
      <c r="AN414" s="846"/>
      <c r="AO414" s="846"/>
      <c r="AP414" s="846"/>
      <c r="AQ414" s="846"/>
      <c r="AR414" s="846"/>
      <c r="AS414" s="846"/>
      <c r="AT414" s="846"/>
      <c r="AU414" s="846"/>
      <c r="AV414" s="846"/>
      <c r="AW414" s="846"/>
      <c r="AX414" s="846"/>
      <c r="AY414" s="846"/>
      <c r="AZ414" s="846"/>
      <c r="BA414" s="846"/>
      <c r="BB414" s="846"/>
      <c r="BC414" s="846"/>
      <c r="BD414" s="846"/>
      <c r="BE414" s="846"/>
      <c r="BF414" s="846"/>
      <c r="BG414" s="846"/>
      <c r="BH414" s="846"/>
      <c r="BI414" s="846"/>
      <c r="BJ414" s="846"/>
      <c r="BK414" s="846"/>
      <c r="BL414" s="846"/>
      <c r="BM414" s="846"/>
      <c r="BN414" s="846"/>
      <c r="BO414" s="846"/>
      <c r="BP414" s="846"/>
      <c r="BQ414" s="846"/>
      <c r="BR414" s="846"/>
      <c r="BS414" s="846"/>
      <c r="BT414" s="846"/>
      <c r="BU414" s="846"/>
      <c r="BV414" s="846"/>
      <c r="BW414" s="846"/>
      <c r="BX414" s="846"/>
      <c r="BY414" s="846"/>
      <c r="BZ414" s="846"/>
      <c r="CA414" s="846"/>
      <c r="CB414" s="846"/>
      <c r="CC414" s="846"/>
      <c r="CD414" s="846"/>
      <c r="CE414" s="846"/>
      <c r="CF414" s="846"/>
      <c r="CG414" s="846"/>
      <c r="CH414" s="846"/>
      <c r="CI414" s="846"/>
      <c r="CJ414" s="846"/>
      <c r="CK414" s="846"/>
      <c r="CL414" s="846"/>
      <c r="CM414" s="846"/>
      <c r="CN414" s="846"/>
      <c r="CO414" s="846"/>
      <c r="CP414" s="846"/>
      <c r="CQ414" s="846"/>
      <c r="CR414" s="846"/>
      <c r="CS414" s="846"/>
      <c r="CT414" s="846"/>
      <c r="CU414" s="846"/>
      <c r="CV414" s="846"/>
      <c r="CW414" s="846"/>
      <c r="CX414" s="846"/>
      <c r="CY414" s="846"/>
      <c r="CZ414" s="846"/>
      <c r="DA414" s="846"/>
      <c r="DB414" s="846"/>
      <c r="DC414" s="846"/>
      <c r="DD414" s="846"/>
      <c r="DE414" s="846"/>
      <c r="DF414" s="846"/>
      <c r="DG414" s="846"/>
      <c r="DH414" s="846"/>
      <c r="DI414" s="846"/>
    </row>
    <row r="415" spans="1:153" s="185" customFormat="1" ht="15" customHeight="1" x14ac:dyDescent="0.25">
      <c r="A415" s="188"/>
      <c r="B415" s="1060"/>
      <c r="C415" s="1094"/>
      <c r="D415" s="848"/>
      <c r="E415" s="848"/>
      <c r="F415" s="1074" t="s">
        <v>108</v>
      </c>
      <c r="G415" s="1075"/>
      <c r="H415" s="1076" t="s">
        <v>109</v>
      </c>
      <c r="I415" s="1075"/>
      <c r="J415" s="1089" t="s">
        <v>307</v>
      </c>
      <c r="K415" s="1100"/>
      <c r="L415" s="1091" t="s">
        <v>108</v>
      </c>
      <c r="M415" s="1092"/>
      <c r="N415" s="1092" t="s">
        <v>109</v>
      </c>
      <c r="O415" s="1076"/>
      <c r="P415" s="1089" t="s">
        <v>307</v>
      </c>
      <c r="Q415" s="1100"/>
      <c r="R415" s="1091" t="s">
        <v>108</v>
      </c>
      <c r="S415" s="1092"/>
      <c r="T415" s="1092" t="s">
        <v>109</v>
      </c>
      <c r="U415" s="1076"/>
      <c r="V415" s="1089" t="s">
        <v>307</v>
      </c>
      <c r="W415" s="1100"/>
      <c r="X415" s="1060"/>
      <c r="Y415" s="846"/>
      <c r="Z415" s="846"/>
      <c r="AA415" s="846"/>
      <c r="AB415" s="846"/>
      <c r="AC415" s="846"/>
      <c r="AD415" s="846"/>
      <c r="AE415" s="846"/>
      <c r="AF415" s="846"/>
      <c r="AG415" s="846"/>
      <c r="AH415" s="846"/>
      <c r="AI415" s="846"/>
      <c r="AJ415" s="846"/>
      <c r="AK415" s="846"/>
      <c r="AL415" s="846"/>
      <c r="AM415" s="846"/>
      <c r="AN415" s="846"/>
      <c r="AO415" s="846"/>
      <c r="AP415" s="846"/>
      <c r="AQ415" s="846"/>
      <c r="AR415" s="846"/>
      <c r="AS415" s="846"/>
      <c r="AT415" s="846"/>
      <c r="AU415" s="846"/>
      <c r="AV415" s="846"/>
      <c r="AW415" s="846"/>
      <c r="AX415" s="846"/>
      <c r="AY415" s="846"/>
      <c r="AZ415" s="846"/>
      <c r="BA415" s="846"/>
      <c r="BB415" s="846"/>
      <c r="BC415" s="846"/>
      <c r="BD415" s="846"/>
      <c r="BE415" s="846"/>
      <c r="BF415" s="846"/>
      <c r="BG415" s="846"/>
      <c r="BH415" s="846"/>
      <c r="BI415" s="846"/>
      <c r="BJ415" s="846"/>
      <c r="BK415" s="846"/>
      <c r="BL415" s="846"/>
      <c r="BM415" s="846"/>
      <c r="BN415" s="846"/>
      <c r="BO415" s="846"/>
      <c r="BP415" s="846"/>
      <c r="BQ415" s="846"/>
      <c r="BR415" s="846"/>
      <c r="BS415" s="846"/>
      <c r="BT415" s="846"/>
      <c r="BU415" s="846"/>
      <c r="BV415" s="846"/>
      <c r="BW415" s="846"/>
      <c r="BX415" s="846"/>
      <c r="BY415" s="846"/>
      <c r="BZ415" s="846"/>
      <c r="CA415" s="846"/>
      <c r="CB415" s="846"/>
      <c r="CC415" s="846"/>
      <c r="CD415" s="846"/>
      <c r="CE415" s="846"/>
      <c r="CF415" s="846"/>
      <c r="CG415" s="846"/>
      <c r="CH415" s="846"/>
      <c r="CI415" s="846"/>
      <c r="CJ415" s="846"/>
      <c r="CK415" s="846"/>
      <c r="CL415" s="846"/>
      <c r="CM415" s="846"/>
      <c r="CN415" s="846"/>
      <c r="CO415" s="846"/>
      <c r="CP415" s="846"/>
      <c r="CQ415" s="846"/>
      <c r="CR415" s="846"/>
      <c r="CS415" s="846"/>
      <c r="CT415" s="846"/>
      <c r="CU415" s="846"/>
      <c r="CV415" s="846"/>
      <c r="CW415" s="846"/>
      <c r="CX415" s="846"/>
      <c r="CY415" s="846"/>
      <c r="CZ415" s="846"/>
      <c r="DA415" s="846"/>
      <c r="DB415" s="846"/>
      <c r="DC415" s="846"/>
      <c r="DD415" s="846"/>
      <c r="DE415" s="846"/>
      <c r="DF415" s="846"/>
      <c r="DG415" s="846"/>
      <c r="DH415" s="846"/>
      <c r="DI415" s="846"/>
    </row>
    <row r="416" spans="1:153" s="185" customFormat="1" ht="47.25" customHeight="1" x14ac:dyDescent="0.25">
      <c r="A416" s="188"/>
      <c r="B416" s="1096"/>
      <c r="C416" s="1095"/>
      <c r="D416" s="850"/>
      <c r="E416" s="850"/>
      <c r="F416" s="203" t="s">
        <v>288</v>
      </c>
      <c r="G416" s="204" t="s">
        <v>289</v>
      </c>
      <c r="H416" s="204" t="s">
        <v>288</v>
      </c>
      <c r="I416" s="204" t="s">
        <v>289</v>
      </c>
      <c r="J416" s="1090"/>
      <c r="K416" s="1101"/>
      <c r="L416" s="203" t="s">
        <v>288</v>
      </c>
      <c r="M416" s="204" t="s">
        <v>290</v>
      </c>
      <c r="N416" s="204" t="s">
        <v>288</v>
      </c>
      <c r="O416" s="204" t="s">
        <v>290</v>
      </c>
      <c r="P416" s="1090"/>
      <c r="Q416" s="1101"/>
      <c r="R416" s="203" t="s">
        <v>288</v>
      </c>
      <c r="S416" s="204" t="s">
        <v>291</v>
      </c>
      <c r="T416" s="204" t="s">
        <v>288</v>
      </c>
      <c r="U416" s="204" t="s">
        <v>291</v>
      </c>
      <c r="V416" s="1090"/>
      <c r="W416" s="1101"/>
      <c r="X416" s="1060"/>
      <c r="Y416" s="846"/>
      <c r="Z416" s="846"/>
      <c r="AA416" s="846"/>
      <c r="AB416" s="846"/>
      <c r="AC416" s="846"/>
      <c r="AD416" s="846"/>
      <c r="AE416" s="846"/>
      <c r="AF416" s="846"/>
      <c r="AG416" s="846"/>
      <c r="AH416" s="846"/>
      <c r="AI416" s="846"/>
      <c r="AJ416" s="846"/>
      <c r="AK416" s="846"/>
      <c r="AL416" s="846"/>
      <c r="AM416" s="846"/>
      <c r="AN416" s="846"/>
      <c r="AO416" s="846"/>
      <c r="AP416" s="846"/>
      <c r="AQ416" s="846"/>
      <c r="AR416" s="846"/>
      <c r="AS416" s="846"/>
      <c r="AT416" s="846"/>
      <c r="AU416" s="846"/>
      <c r="AV416" s="846"/>
      <c r="AW416" s="846"/>
      <c r="AX416" s="846"/>
      <c r="AY416" s="846"/>
      <c r="AZ416" s="846"/>
      <c r="BA416" s="846"/>
      <c r="BB416" s="846"/>
      <c r="BC416" s="846"/>
      <c r="BD416" s="846"/>
      <c r="BE416" s="846"/>
      <c r="BF416" s="846"/>
      <c r="BG416" s="846"/>
      <c r="BH416" s="846"/>
      <c r="BI416" s="846"/>
      <c r="BJ416" s="846"/>
      <c r="BK416" s="846"/>
      <c r="BL416" s="846"/>
      <c r="BM416" s="846"/>
      <c r="BN416" s="846"/>
      <c r="BO416" s="846"/>
      <c r="BP416" s="846"/>
      <c r="BQ416" s="846"/>
      <c r="BR416" s="846"/>
      <c r="BS416" s="846"/>
      <c r="BT416" s="846"/>
      <c r="BU416" s="846"/>
      <c r="BV416" s="846"/>
      <c r="BW416" s="846"/>
      <c r="BX416" s="846"/>
      <c r="BY416" s="846"/>
      <c r="BZ416" s="846"/>
      <c r="CA416" s="846"/>
      <c r="CB416" s="846"/>
      <c r="CC416" s="846"/>
      <c r="CD416" s="846"/>
      <c r="CE416" s="846"/>
      <c r="CF416" s="846"/>
      <c r="CG416" s="846"/>
      <c r="CH416" s="846"/>
      <c r="CI416" s="846"/>
      <c r="CJ416" s="846"/>
      <c r="CK416" s="846"/>
      <c r="CL416" s="846"/>
      <c r="CM416" s="846"/>
      <c r="CN416" s="846"/>
      <c r="CO416" s="846"/>
      <c r="CP416" s="846"/>
      <c r="CQ416" s="846"/>
      <c r="CR416" s="846"/>
      <c r="CS416" s="846"/>
      <c r="CT416" s="846"/>
      <c r="CU416" s="846"/>
      <c r="CV416" s="846"/>
      <c r="CW416" s="846"/>
      <c r="CX416" s="846"/>
      <c r="CY416" s="846"/>
      <c r="CZ416" s="846"/>
      <c r="DA416" s="846"/>
      <c r="DB416" s="846"/>
      <c r="DC416" s="846"/>
      <c r="DD416" s="846"/>
      <c r="DE416" s="846"/>
      <c r="DF416" s="846"/>
      <c r="DG416" s="846"/>
      <c r="DH416" s="846"/>
      <c r="DI416" s="846"/>
    </row>
    <row r="417" spans="1:113" s="185" customFormat="1" ht="15" customHeight="1" x14ac:dyDescent="0.25">
      <c r="A417" s="189"/>
      <c r="B417" s="1105" t="s">
        <v>308</v>
      </c>
      <c r="C417" s="983" t="s">
        <v>309</v>
      </c>
      <c r="D417" s="983"/>
      <c r="E417" s="983"/>
      <c r="F417" s="303"/>
      <c r="G417" s="304"/>
      <c r="H417" s="304"/>
      <c r="I417" s="305"/>
      <c r="J417" s="1061">
        <f>SUM(G417:G420)-$J$470*SUM(I417:I420)</f>
        <v>0</v>
      </c>
      <c r="K417" s="1062"/>
      <c r="L417" s="303"/>
      <c r="M417" s="304"/>
      <c r="N417" s="304"/>
      <c r="O417" s="305"/>
      <c r="P417" s="1061">
        <f>SUM(M417:M420)-$P$470*SUM(O417:O420)</f>
        <v>0</v>
      </c>
      <c r="Q417" s="1062"/>
      <c r="R417" s="303"/>
      <c r="S417" s="304"/>
      <c r="T417" s="304"/>
      <c r="U417" s="305"/>
      <c r="V417" s="1061">
        <f>SUM(S417:S420)-$V$470*SUM(U417:U420)</f>
        <v>0</v>
      </c>
      <c r="W417" s="1062"/>
      <c r="X417" s="305"/>
      <c r="Y417" s="846"/>
      <c r="Z417" s="846"/>
      <c r="AA417" s="846"/>
      <c r="AB417" s="846"/>
      <c r="AC417" s="846"/>
      <c r="AD417" s="846"/>
      <c r="AE417" s="846"/>
      <c r="AF417" s="846"/>
      <c r="AG417" s="846"/>
      <c r="AH417" s="846"/>
      <c r="AI417" s="846"/>
      <c r="AJ417" s="846"/>
      <c r="AK417" s="846"/>
      <c r="AL417" s="846"/>
      <c r="AM417" s="846"/>
      <c r="AN417" s="846"/>
      <c r="AO417" s="846"/>
      <c r="AP417" s="846"/>
      <c r="AQ417" s="846"/>
      <c r="AR417" s="846"/>
      <c r="AS417" s="846"/>
      <c r="AT417" s="846"/>
      <c r="AU417" s="846"/>
      <c r="AV417" s="846"/>
      <c r="AW417" s="846"/>
      <c r="AX417" s="846"/>
      <c r="AY417" s="846"/>
      <c r="AZ417" s="846"/>
      <c r="BA417" s="846"/>
      <c r="BB417" s="846"/>
      <c r="BC417" s="846"/>
      <c r="BD417" s="846"/>
      <c r="BE417" s="846"/>
      <c r="BF417" s="846"/>
      <c r="BG417" s="846"/>
      <c r="BH417" s="846"/>
      <c r="BI417" s="846"/>
      <c r="BJ417" s="846"/>
      <c r="BK417" s="846"/>
      <c r="BL417" s="846"/>
      <c r="BM417" s="846"/>
      <c r="BN417" s="846"/>
      <c r="BO417" s="846"/>
      <c r="BP417" s="846"/>
      <c r="BQ417" s="846"/>
      <c r="BR417" s="846"/>
      <c r="BS417" s="846"/>
      <c r="BT417" s="846"/>
      <c r="BU417" s="846"/>
      <c r="BV417" s="846"/>
      <c r="BW417" s="846"/>
      <c r="BX417" s="846"/>
      <c r="BY417" s="846"/>
      <c r="BZ417" s="846"/>
      <c r="CA417" s="846"/>
      <c r="CB417" s="846"/>
      <c r="CC417" s="846"/>
      <c r="CD417" s="846"/>
      <c r="CE417" s="846"/>
      <c r="CF417" s="846"/>
      <c r="CG417" s="846"/>
      <c r="CH417" s="846"/>
      <c r="CI417" s="846"/>
      <c r="CJ417" s="846"/>
      <c r="CK417" s="846"/>
      <c r="CL417" s="846"/>
      <c r="CM417" s="846"/>
      <c r="CN417" s="846"/>
      <c r="CO417" s="846"/>
      <c r="CP417" s="846"/>
      <c r="CQ417" s="846"/>
      <c r="CR417" s="846"/>
      <c r="CS417" s="846"/>
      <c r="CT417" s="846"/>
      <c r="CU417" s="846"/>
      <c r="CV417" s="846"/>
      <c r="CW417" s="846"/>
      <c r="CX417" s="846"/>
      <c r="CY417" s="846"/>
      <c r="CZ417" s="846"/>
      <c r="DA417" s="846"/>
      <c r="DB417" s="846"/>
      <c r="DC417" s="846"/>
      <c r="DD417" s="846"/>
      <c r="DE417" s="846"/>
      <c r="DF417" s="846"/>
      <c r="DG417" s="846"/>
      <c r="DH417" s="846"/>
      <c r="DI417" s="846"/>
    </row>
    <row r="418" spans="1:113" s="185" customFormat="1" ht="15" customHeight="1" x14ac:dyDescent="0.25">
      <c r="A418" s="189"/>
      <c r="B418" s="1106"/>
      <c r="C418" s="981" t="s">
        <v>310</v>
      </c>
      <c r="D418" s="981"/>
      <c r="E418" s="981"/>
      <c r="F418" s="306"/>
      <c r="G418" s="307"/>
      <c r="H418" s="307"/>
      <c r="I418" s="308"/>
      <c r="J418" s="1063"/>
      <c r="K418" s="1064"/>
      <c r="L418" s="306"/>
      <c r="M418" s="307"/>
      <c r="N418" s="307"/>
      <c r="O418" s="308"/>
      <c r="P418" s="1063"/>
      <c r="Q418" s="1064"/>
      <c r="R418" s="306"/>
      <c r="S418" s="307"/>
      <c r="T418" s="307"/>
      <c r="U418" s="308"/>
      <c r="V418" s="1063"/>
      <c r="W418" s="1064"/>
      <c r="X418" s="308"/>
      <c r="Y418" s="846"/>
      <c r="Z418" s="846"/>
      <c r="AA418" s="846"/>
      <c r="AB418" s="846"/>
      <c r="AC418" s="846"/>
      <c r="AD418" s="846"/>
      <c r="AE418" s="846"/>
      <c r="AF418" s="846"/>
      <c r="AG418" s="846"/>
      <c r="AH418" s="846"/>
      <c r="AI418" s="846"/>
      <c r="AJ418" s="846"/>
      <c r="AK418" s="846"/>
      <c r="AL418" s="846"/>
      <c r="AM418" s="846"/>
      <c r="AN418" s="846"/>
      <c r="AO418" s="846"/>
      <c r="AP418" s="846"/>
      <c r="AQ418" s="846"/>
      <c r="AR418" s="846"/>
      <c r="AS418" s="846"/>
      <c r="AT418" s="846"/>
      <c r="AU418" s="846"/>
      <c r="AV418" s="846"/>
      <c r="AW418" s="846"/>
      <c r="AX418" s="846"/>
      <c r="AY418" s="846"/>
      <c r="AZ418" s="846"/>
      <c r="BA418" s="846"/>
      <c r="BB418" s="846"/>
      <c r="BC418" s="846"/>
      <c r="BD418" s="846"/>
      <c r="BE418" s="846"/>
      <c r="BF418" s="846"/>
      <c r="BG418" s="846"/>
      <c r="BH418" s="846"/>
      <c r="BI418" s="846"/>
      <c r="BJ418" s="846"/>
      <c r="BK418" s="846"/>
      <c r="BL418" s="846"/>
      <c r="BM418" s="846"/>
      <c r="BN418" s="846"/>
      <c r="BO418" s="846"/>
      <c r="BP418" s="846"/>
      <c r="BQ418" s="846"/>
      <c r="BR418" s="846"/>
      <c r="BS418" s="846"/>
      <c r="BT418" s="846"/>
      <c r="BU418" s="846"/>
      <c r="BV418" s="846"/>
      <c r="BW418" s="846"/>
      <c r="BX418" s="846"/>
      <c r="BY418" s="846"/>
      <c r="BZ418" s="846"/>
      <c r="CA418" s="846"/>
      <c r="CB418" s="846"/>
      <c r="CC418" s="846"/>
      <c r="CD418" s="846"/>
      <c r="CE418" s="846"/>
      <c r="CF418" s="846"/>
      <c r="CG418" s="846"/>
      <c r="CH418" s="846"/>
      <c r="CI418" s="846"/>
      <c r="CJ418" s="846"/>
      <c r="CK418" s="846"/>
      <c r="CL418" s="846"/>
      <c r="CM418" s="846"/>
      <c r="CN418" s="846"/>
      <c r="CO418" s="846"/>
      <c r="CP418" s="846"/>
      <c r="CQ418" s="846"/>
      <c r="CR418" s="846"/>
      <c r="CS418" s="846"/>
      <c r="CT418" s="846"/>
      <c r="CU418" s="846"/>
      <c r="CV418" s="846"/>
      <c r="CW418" s="846"/>
      <c r="CX418" s="846"/>
      <c r="CY418" s="846"/>
      <c r="CZ418" s="846"/>
      <c r="DA418" s="846"/>
      <c r="DB418" s="846"/>
      <c r="DC418" s="846"/>
      <c r="DD418" s="846"/>
      <c r="DE418" s="846"/>
      <c r="DF418" s="846"/>
      <c r="DG418" s="846"/>
      <c r="DH418" s="846"/>
      <c r="DI418" s="846"/>
    </row>
    <row r="419" spans="1:113" s="185" customFormat="1" ht="15" customHeight="1" x14ac:dyDescent="0.25">
      <c r="A419" s="189"/>
      <c r="B419" s="1106"/>
      <c r="C419" s="981" t="s">
        <v>311</v>
      </c>
      <c r="D419" s="981"/>
      <c r="E419" s="981"/>
      <c r="F419" s="306"/>
      <c r="G419" s="307"/>
      <c r="H419" s="307"/>
      <c r="I419" s="308"/>
      <c r="J419" s="1063"/>
      <c r="K419" s="1064"/>
      <c r="L419" s="306"/>
      <c r="M419" s="307"/>
      <c r="N419" s="307"/>
      <c r="O419" s="308"/>
      <c r="P419" s="1063"/>
      <c r="Q419" s="1064"/>
      <c r="R419" s="306"/>
      <c r="S419" s="307"/>
      <c r="T419" s="307"/>
      <c r="U419" s="308"/>
      <c r="V419" s="1063"/>
      <c r="W419" s="1064"/>
      <c r="X419" s="308"/>
      <c r="Y419" s="846"/>
      <c r="Z419" s="846"/>
      <c r="AA419" s="846"/>
      <c r="AB419" s="846"/>
      <c r="AC419" s="846"/>
      <c r="AD419" s="846"/>
      <c r="AE419" s="846"/>
      <c r="AF419" s="846"/>
      <c r="AG419" s="846"/>
      <c r="AH419" s="846"/>
      <c r="AI419" s="846"/>
      <c r="AJ419" s="846"/>
      <c r="AK419" s="846"/>
      <c r="AL419" s="846"/>
      <c r="AM419" s="846"/>
      <c r="AN419" s="846"/>
      <c r="AO419" s="846"/>
      <c r="AP419" s="846"/>
      <c r="AQ419" s="846"/>
      <c r="AR419" s="846"/>
      <c r="AS419" s="846"/>
      <c r="AT419" s="846"/>
      <c r="AU419" s="846"/>
      <c r="AV419" s="846"/>
      <c r="AW419" s="846"/>
      <c r="AX419" s="846"/>
      <c r="AY419" s="846"/>
      <c r="AZ419" s="846"/>
      <c r="BA419" s="846"/>
      <c r="BB419" s="846"/>
      <c r="BC419" s="846"/>
      <c r="BD419" s="846"/>
      <c r="BE419" s="846"/>
      <c r="BF419" s="846"/>
      <c r="BG419" s="846"/>
      <c r="BH419" s="846"/>
      <c r="BI419" s="846"/>
      <c r="BJ419" s="846"/>
      <c r="BK419" s="846"/>
      <c r="BL419" s="846"/>
      <c r="BM419" s="846"/>
      <c r="BN419" s="846"/>
      <c r="BO419" s="846"/>
      <c r="BP419" s="846"/>
      <c r="BQ419" s="846"/>
      <c r="BR419" s="846"/>
      <c r="BS419" s="846"/>
      <c r="BT419" s="846"/>
      <c r="BU419" s="846"/>
      <c r="BV419" s="846"/>
      <c r="BW419" s="846"/>
      <c r="BX419" s="846"/>
      <c r="BY419" s="846"/>
      <c r="BZ419" s="846"/>
      <c r="CA419" s="846"/>
      <c r="CB419" s="846"/>
      <c r="CC419" s="846"/>
      <c r="CD419" s="846"/>
      <c r="CE419" s="846"/>
      <c r="CF419" s="846"/>
      <c r="CG419" s="846"/>
      <c r="CH419" s="846"/>
      <c r="CI419" s="846"/>
      <c r="CJ419" s="846"/>
      <c r="CK419" s="846"/>
      <c r="CL419" s="846"/>
      <c r="CM419" s="846"/>
      <c r="CN419" s="846"/>
      <c r="CO419" s="846"/>
      <c r="CP419" s="846"/>
      <c r="CQ419" s="846"/>
      <c r="CR419" s="846"/>
      <c r="CS419" s="846"/>
      <c r="CT419" s="846"/>
      <c r="CU419" s="846"/>
      <c r="CV419" s="846"/>
      <c r="CW419" s="846"/>
      <c r="CX419" s="846"/>
      <c r="CY419" s="846"/>
      <c r="CZ419" s="846"/>
      <c r="DA419" s="846"/>
      <c r="DB419" s="846"/>
      <c r="DC419" s="846"/>
      <c r="DD419" s="846"/>
      <c r="DE419" s="846"/>
      <c r="DF419" s="846"/>
      <c r="DG419" s="846"/>
      <c r="DH419" s="846"/>
      <c r="DI419" s="846"/>
    </row>
    <row r="420" spans="1:113" s="185" customFormat="1" ht="15" customHeight="1" x14ac:dyDescent="0.25">
      <c r="A420" s="189"/>
      <c r="B420" s="1107"/>
      <c r="C420" s="982" t="s">
        <v>312</v>
      </c>
      <c r="D420" s="982"/>
      <c r="E420" s="982"/>
      <c r="F420" s="309"/>
      <c r="G420" s="310"/>
      <c r="H420" s="310"/>
      <c r="I420" s="311"/>
      <c r="J420" s="1065"/>
      <c r="K420" s="1066"/>
      <c r="L420" s="309"/>
      <c r="M420" s="310"/>
      <c r="N420" s="310"/>
      <c r="O420" s="311"/>
      <c r="P420" s="1065"/>
      <c r="Q420" s="1066"/>
      <c r="R420" s="309"/>
      <c r="S420" s="310"/>
      <c r="T420" s="310"/>
      <c r="U420" s="311"/>
      <c r="V420" s="1065"/>
      <c r="W420" s="1066"/>
      <c r="X420" s="311"/>
      <c r="Y420" s="846"/>
      <c r="Z420" s="846"/>
      <c r="AA420" s="846"/>
      <c r="AB420" s="846"/>
      <c r="AC420" s="846"/>
      <c r="AD420" s="846"/>
      <c r="AE420" s="846"/>
      <c r="AF420" s="846"/>
      <c r="AG420" s="846"/>
      <c r="AH420" s="846"/>
      <c r="AI420" s="846"/>
      <c r="AJ420" s="846"/>
      <c r="AK420" s="846"/>
      <c r="AL420" s="846"/>
      <c r="AM420" s="846"/>
      <c r="AN420" s="846"/>
      <c r="AO420" s="846"/>
      <c r="AP420" s="846"/>
      <c r="AQ420" s="846"/>
      <c r="AR420" s="846"/>
      <c r="AS420" s="846"/>
      <c r="AT420" s="846"/>
      <c r="AU420" s="846"/>
      <c r="AV420" s="846"/>
      <c r="AW420" s="846"/>
      <c r="AX420" s="846"/>
      <c r="AY420" s="846"/>
      <c r="AZ420" s="846"/>
      <c r="BA420" s="846"/>
      <c r="BB420" s="846"/>
      <c r="BC420" s="846"/>
      <c r="BD420" s="846"/>
      <c r="BE420" s="846"/>
      <c r="BF420" s="846"/>
      <c r="BG420" s="846"/>
      <c r="BH420" s="846"/>
      <c r="BI420" s="846"/>
      <c r="BJ420" s="846"/>
      <c r="BK420" s="846"/>
      <c r="BL420" s="846"/>
      <c r="BM420" s="846"/>
      <c r="BN420" s="846"/>
      <c r="BO420" s="846"/>
      <c r="BP420" s="846"/>
      <c r="BQ420" s="846"/>
      <c r="BR420" s="846"/>
      <c r="BS420" s="846"/>
      <c r="BT420" s="846"/>
      <c r="BU420" s="846"/>
      <c r="BV420" s="846"/>
      <c r="BW420" s="846"/>
      <c r="BX420" s="846"/>
      <c r="BY420" s="846"/>
      <c r="BZ420" s="846"/>
      <c r="CA420" s="846"/>
      <c r="CB420" s="846"/>
      <c r="CC420" s="846"/>
      <c r="CD420" s="846"/>
      <c r="CE420" s="846"/>
      <c r="CF420" s="846"/>
      <c r="CG420" s="846"/>
      <c r="CH420" s="846"/>
      <c r="CI420" s="846"/>
      <c r="CJ420" s="846"/>
      <c r="CK420" s="846"/>
      <c r="CL420" s="846"/>
      <c r="CM420" s="846"/>
      <c r="CN420" s="846"/>
      <c r="CO420" s="846"/>
      <c r="CP420" s="846"/>
      <c r="CQ420" s="846"/>
      <c r="CR420" s="846"/>
      <c r="CS420" s="846"/>
      <c r="CT420" s="846"/>
      <c r="CU420" s="846"/>
      <c r="CV420" s="846"/>
      <c r="CW420" s="846"/>
      <c r="CX420" s="846"/>
      <c r="CY420" s="846"/>
      <c r="CZ420" s="846"/>
      <c r="DA420" s="846"/>
      <c r="DB420" s="846"/>
      <c r="DC420" s="846"/>
      <c r="DD420" s="846"/>
      <c r="DE420" s="846"/>
      <c r="DF420" s="846"/>
      <c r="DG420" s="846"/>
      <c r="DH420" s="846"/>
      <c r="DI420" s="846"/>
    </row>
    <row r="421" spans="1:113" s="185" customFormat="1" ht="15" customHeight="1" x14ac:dyDescent="0.25">
      <c r="A421" s="189"/>
      <c r="B421" s="1105" t="s">
        <v>313</v>
      </c>
      <c r="C421" s="983" t="s">
        <v>309</v>
      </c>
      <c r="D421" s="983"/>
      <c r="E421" s="983"/>
      <c r="F421" s="303"/>
      <c r="G421" s="304"/>
      <c r="H421" s="304"/>
      <c r="I421" s="305"/>
      <c r="J421" s="1061">
        <f>SUM(G421:G424)-$J$470*SUM(I421:I424)</f>
        <v>0</v>
      </c>
      <c r="K421" s="1062"/>
      <c r="L421" s="303"/>
      <c r="M421" s="304"/>
      <c r="N421" s="304"/>
      <c r="O421" s="305"/>
      <c r="P421" s="1061">
        <f>SUM(M421:M424)-$P$470*SUM(O421:O424)</f>
        <v>0</v>
      </c>
      <c r="Q421" s="1062"/>
      <c r="R421" s="303"/>
      <c r="S421" s="304"/>
      <c r="T421" s="304"/>
      <c r="U421" s="305"/>
      <c r="V421" s="1061">
        <f>SUM(S421:S424)-$V$470*SUM(U421:U424)</f>
        <v>0</v>
      </c>
      <c r="W421" s="1062"/>
      <c r="X421" s="305"/>
      <c r="Y421" s="846"/>
      <c r="Z421" s="846"/>
      <c r="AA421" s="846"/>
      <c r="AB421" s="846"/>
      <c r="AC421" s="846"/>
      <c r="AD421" s="846"/>
      <c r="AE421" s="846"/>
      <c r="AF421" s="846"/>
      <c r="AG421" s="846"/>
      <c r="AH421" s="846"/>
      <c r="AI421" s="846"/>
      <c r="AJ421" s="846"/>
      <c r="AK421" s="846"/>
      <c r="AL421" s="846"/>
      <c r="AM421" s="846"/>
      <c r="AN421" s="846"/>
      <c r="AO421" s="846"/>
      <c r="AP421" s="846"/>
      <c r="AQ421" s="846"/>
      <c r="AR421" s="846"/>
      <c r="AS421" s="846"/>
      <c r="AT421" s="846"/>
      <c r="AU421" s="846"/>
      <c r="AV421" s="846"/>
      <c r="AW421" s="846"/>
      <c r="AX421" s="846"/>
      <c r="AY421" s="846"/>
      <c r="AZ421" s="846"/>
      <c r="BA421" s="846"/>
      <c r="BB421" s="846"/>
      <c r="BC421" s="846"/>
      <c r="BD421" s="846"/>
      <c r="BE421" s="846"/>
      <c r="BF421" s="846"/>
      <c r="BG421" s="846"/>
      <c r="BH421" s="846"/>
      <c r="BI421" s="846"/>
      <c r="BJ421" s="846"/>
      <c r="BK421" s="846"/>
      <c r="BL421" s="846"/>
      <c r="BM421" s="846"/>
      <c r="BN421" s="846"/>
      <c r="BO421" s="846"/>
      <c r="BP421" s="846"/>
      <c r="BQ421" s="846"/>
      <c r="BR421" s="846"/>
      <c r="BS421" s="846"/>
      <c r="BT421" s="846"/>
      <c r="BU421" s="846"/>
      <c r="BV421" s="846"/>
      <c r="BW421" s="846"/>
      <c r="BX421" s="846"/>
      <c r="BY421" s="846"/>
      <c r="BZ421" s="846"/>
      <c r="CA421" s="846"/>
      <c r="CB421" s="846"/>
      <c r="CC421" s="846"/>
      <c r="CD421" s="846"/>
      <c r="CE421" s="846"/>
      <c r="CF421" s="846"/>
      <c r="CG421" s="846"/>
      <c r="CH421" s="846"/>
      <c r="CI421" s="846"/>
      <c r="CJ421" s="846"/>
      <c r="CK421" s="846"/>
      <c r="CL421" s="846"/>
      <c r="CM421" s="846"/>
      <c r="CN421" s="846"/>
      <c r="CO421" s="846"/>
      <c r="CP421" s="846"/>
      <c r="CQ421" s="846"/>
      <c r="CR421" s="846"/>
      <c r="CS421" s="846"/>
      <c r="CT421" s="846"/>
      <c r="CU421" s="846"/>
      <c r="CV421" s="846"/>
      <c r="CW421" s="846"/>
      <c r="CX421" s="846"/>
      <c r="CY421" s="846"/>
      <c r="CZ421" s="846"/>
      <c r="DA421" s="846"/>
      <c r="DB421" s="846"/>
      <c r="DC421" s="846"/>
      <c r="DD421" s="846"/>
      <c r="DE421" s="846"/>
      <c r="DF421" s="846"/>
      <c r="DG421" s="846"/>
      <c r="DH421" s="846"/>
      <c r="DI421" s="846"/>
    </row>
    <row r="422" spans="1:113" s="185" customFormat="1" ht="15" customHeight="1" x14ac:dyDescent="0.25">
      <c r="A422" s="189"/>
      <c r="B422" s="1106"/>
      <c r="C422" s="981" t="s">
        <v>310</v>
      </c>
      <c r="D422" s="981"/>
      <c r="E422" s="981"/>
      <c r="F422" s="306"/>
      <c r="G422" s="307"/>
      <c r="H422" s="307"/>
      <c r="I422" s="308"/>
      <c r="J422" s="1063"/>
      <c r="K422" s="1064"/>
      <c r="L422" s="306"/>
      <c r="M422" s="307"/>
      <c r="N422" s="307"/>
      <c r="O422" s="308"/>
      <c r="P422" s="1063"/>
      <c r="Q422" s="1064"/>
      <c r="R422" s="306"/>
      <c r="S422" s="307"/>
      <c r="T422" s="307"/>
      <c r="U422" s="308"/>
      <c r="V422" s="1063"/>
      <c r="W422" s="1064"/>
      <c r="X422" s="308"/>
      <c r="Y422" s="846"/>
      <c r="Z422" s="846"/>
      <c r="AA422" s="846"/>
      <c r="AB422" s="846"/>
      <c r="AC422" s="846"/>
      <c r="AD422" s="846"/>
      <c r="AE422" s="846"/>
      <c r="AF422" s="846"/>
      <c r="AG422" s="846"/>
      <c r="AH422" s="846"/>
      <c r="AI422" s="846"/>
      <c r="AJ422" s="846"/>
      <c r="AK422" s="846"/>
      <c r="AL422" s="846"/>
      <c r="AM422" s="846"/>
      <c r="AN422" s="846"/>
      <c r="AO422" s="846"/>
      <c r="AP422" s="846"/>
      <c r="AQ422" s="846"/>
      <c r="AR422" s="846"/>
      <c r="AS422" s="846"/>
      <c r="AT422" s="846"/>
      <c r="AU422" s="846"/>
      <c r="AV422" s="846"/>
      <c r="AW422" s="846"/>
      <c r="AX422" s="846"/>
      <c r="AY422" s="846"/>
      <c r="AZ422" s="846"/>
      <c r="BA422" s="846"/>
      <c r="BB422" s="846"/>
      <c r="BC422" s="846"/>
      <c r="BD422" s="846"/>
      <c r="BE422" s="846"/>
      <c r="BF422" s="846"/>
      <c r="BG422" s="846"/>
      <c r="BH422" s="846"/>
      <c r="BI422" s="846"/>
      <c r="BJ422" s="846"/>
      <c r="BK422" s="846"/>
      <c r="BL422" s="846"/>
      <c r="BM422" s="846"/>
      <c r="BN422" s="846"/>
      <c r="BO422" s="846"/>
      <c r="BP422" s="846"/>
      <c r="BQ422" s="846"/>
      <c r="BR422" s="846"/>
      <c r="BS422" s="846"/>
      <c r="BT422" s="846"/>
      <c r="BU422" s="846"/>
      <c r="BV422" s="846"/>
      <c r="BW422" s="846"/>
      <c r="BX422" s="846"/>
      <c r="BY422" s="846"/>
      <c r="BZ422" s="846"/>
      <c r="CA422" s="846"/>
      <c r="CB422" s="846"/>
      <c r="CC422" s="846"/>
      <c r="CD422" s="846"/>
      <c r="CE422" s="846"/>
      <c r="CF422" s="846"/>
      <c r="CG422" s="846"/>
      <c r="CH422" s="846"/>
      <c r="CI422" s="846"/>
      <c r="CJ422" s="846"/>
      <c r="CK422" s="846"/>
      <c r="CL422" s="846"/>
      <c r="CM422" s="846"/>
      <c r="CN422" s="846"/>
      <c r="CO422" s="846"/>
      <c r="CP422" s="846"/>
      <c r="CQ422" s="846"/>
      <c r="CR422" s="846"/>
      <c r="CS422" s="846"/>
      <c r="CT422" s="846"/>
      <c r="CU422" s="846"/>
      <c r="CV422" s="846"/>
      <c r="CW422" s="846"/>
      <c r="CX422" s="846"/>
      <c r="CY422" s="846"/>
      <c r="CZ422" s="846"/>
      <c r="DA422" s="846"/>
      <c r="DB422" s="846"/>
      <c r="DC422" s="846"/>
      <c r="DD422" s="846"/>
      <c r="DE422" s="846"/>
      <c r="DF422" s="846"/>
      <c r="DG422" s="846"/>
      <c r="DH422" s="846"/>
      <c r="DI422" s="846"/>
    </row>
    <row r="423" spans="1:113" s="185" customFormat="1" ht="15" customHeight="1" x14ac:dyDescent="0.25">
      <c r="A423" s="189"/>
      <c r="B423" s="1106"/>
      <c r="C423" s="981" t="s">
        <v>311</v>
      </c>
      <c r="D423" s="981"/>
      <c r="E423" s="981"/>
      <c r="F423" s="306"/>
      <c r="G423" s="307"/>
      <c r="H423" s="307"/>
      <c r="I423" s="308"/>
      <c r="J423" s="1063"/>
      <c r="K423" s="1064"/>
      <c r="L423" s="306"/>
      <c r="M423" s="307"/>
      <c r="N423" s="307"/>
      <c r="O423" s="308"/>
      <c r="P423" s="1063"/>
      <c r="Q423" s="1064"/>
      <c r="R423" s="306"/>
      <c r="S423" s="307"/>
      <c r="T423" s="307"/>
      <c r="U423" s="308"/>
      <c r="V423" s="1063"/>
      <c r="W423" s="1064"/>
      <c r="X423" s="308"/>
      <c r="Y423" s="846"/>
      <c r="Z423" s="846"/>
      <c r="AA423" s="846"/>
      <c r="AB423" s="846"/>
      <c r="AC423" s="846"/>
      <c r="AD423" s="846"/>
      <c r="AE423" s="846"/>
      <c r="AF423" s="846"/>
      <c r="AG423" s="846"/>
      <c r="AH423" s="846"/>
      <c r="AI423" s="846"/>
      <c r="AJ423" s="846"/>
      <c r="AK423" s="846"/>
      <c r="AL423" s="846"/>
      <c r="AM423" s="846"/>
      <c r="AN423" s="846"/>
      <c r="AO423" s="846"/>
      <c r="AP423" s="846"/>
      <c r="AQ423" s="846"/>
      <c r="AR423" s="846"/>
      <c r="AS423" s="846"/>
      <c r="AT423" s="846"/>
      <c r="AU423" s="846"/>
      <c r="AV423" s="846"/>
      <c r="AW423" s="846"/>
      <c r="AX423" s="846"/>
      <c r="AY423" s="846"/>
      <c r="AZ423" s="846"/>
      <c r="BA423" s="846"/>
      <c r="BB423" s="846"/>
      <c r="BC423" s="846"/>
      <c r="BD423" s="846"/>
      <c r="BE423" s="846"/>
      <c r="BF423" s="846"/>
      <c r="BG423" s="846"/>
      <c r="BH423" s="846"/>
      <c r="BI423" s="846"/>
      <c r="BJ423" s="846"/>
      <c r="BK423" s="846"/>
      <c r="BL423" s="846"/>
      <c r="BM423" s="846"/>
      <c r="BN423" s="846"/>
      <c r="BO423" s="846"/>
      <c r="BP423" s="846"/>
      <c r="BQ423" s="846"/>
      <c r="BR423" s="846"/>
      <c r="BS423" s="846"/>
      <c r="BT423" s="846"/>
      <c r="BU423" s="846"/>
      <c r="BV423" s="846"/>
      <c r="BW423" s="846"/>
      <c r="BX423" s="846"/>
      <c r="BY423" s="846"/>
      <c r="BZ423" s="846"/>
      <c r="CA423" s="846"/>
      <c r="CB423" s="846"/>
      <c r="CC423" s="846"/>
      <c r="CD423" s="846"/>
      <c r="CE423" s="846"/>
      <c r="CF423" s="846"/>
      <c r="CG423" s="846"/>
      <c r="CH423" s="846"/>
      <c r="CI423" s="846"/>
      <c r="CJ423" s="846"/>
      <c r="CK423" s="846"/>
      <c r="CL423" s="846"/>
      <c r="CM423" s="846"/>
      <c r="CN423" s="846"/>
      <c r="CO423" s="846"/>
      <c r="CP423" s="846"/>
      <c r="CQ423" s="846"/>
      <c r="CR423" s="846"/>
      <c r="CS423" s="846"/>
      <c r="CT423" s="846"/>
      <c r="CU423" s="846"/>
      <c r="CV423" s="846"/>
      <c r="CW423" s="846"/>
      <c r="CX423" s="846"/>
      <c r="CY423" s="846"/>
      <c r="CZ423" s="846"/>
      <c r="DA423" s="846"/>
      <c r="DB423" s="846"/>
      <c r="DC423" s="846"/>
      <c r="DD423" s="846"/>
      <c r="DE423" s="846"/>
      <c r="DF423" s="846"/>
      <c r="DG423" s="846"/>
      <c r="DH423" s="846"/>
      <c r="DI423" s="846"/>
    </row>
    <row r="424" spans="1:113" s="185" customFormat="1" ht="15" customHeight="1" x14ac:dyDescent="0.25">
      <c r="A424" s="189"/>
      <c r="B424" s="1107"/>
      <c r="C424" s="982" t="s">
        <v>312</v>
      </c>
      <c r="D424" s="982"/>
      <c r="E424" s="982"/>
      <c r="F424" s="309"/>
      <c r="G424" s="310"/>
      <c r="H424" s="310"/>
      <c r="I424" s="311"/>
      <c r="J424" s="1065"/>
      <c r="K424" s="1066"/>
      <c r="L424" s="309"/>
      <c r="M424" s="310"/>
      <c r="N424" s="310"/>
      <c r="O424" s="311"/>
      <c r="P424" s="1065"/>
      <c r="Q424" s="1066"/>
      <c r="R424" s="309"/>
      <c r="S424" s="310"/>
      <c r="T424" s="310"/>
      <c r="U424" s="311"/>
      <c r="V424" s="1065"/>
      <c r="W424" s="1066"/>
      <c r="X424" s="311"/>
      <c r="Y424" s="846"/>
      <c r="Z424" s="846"/>
      <c r="AA424" s="846"/>
      <c r="AB424" s="846"/>
      <c r="AC424" s="846"/>
      <c r="AD424" s="846"/>
      <c r="AE424" s="846"/>
      <c r="AF424" s="846"/>
      <c r="AG424" s="846"/>
      <c r="AH424" s="846"/>
      <c r="AI424" s="846"/>
      <c r="AJ424" s="846"/>
      <c r="AK424" s="846"/>
      <c r="AL424" s="846"/>
      <c r="AM424" s="846"/>
      <c r="AN424" s="846"/>
      <c r="AO424" s="846"/>
      <c r="AP424" s="846"/>
      <c r="AQ424" s="846"/>
      <c r="AR424" s="846"/>
      <c r="AS424" s="846"/>
      <c r="AT424" s="846"/>
      <c r="AU424" s="846"/>
      <c r="AV424" s="846"/>
      <c r="AW424" s="846"/>
      <c r="AX424" s="846"/>
      <c r="AY424" s="846"/>
      <c r="AZ424" s="846"/>
      <c r="BA424" s="846"/>
      <c r="BB424" s="846"/>
      <c r="BC424" s="846"/>
      <c r="BD424" s="846"/>
      <c r="BE424" s="846"/>
      <c r="BF424" s="846"/>
      <c r="BG424" s="846"/>
      <c r="BH424" s="846"/>
      <c r="BI424" s="846"/>
      <c r="BJ424" s="846"/>
      <c r="BK424" s="846"/>
      <c r="BL424" s="846"/>
      <c r="BM424" s="846"/>
      <c r="BN424" s="846"/>
      <c r="BO424" s="846"/>
      <c r="BP424" s="846"/>
      <c r="BQ424" s="846"/>
      <c r="BR424" s="846"/>
      <c r="BS424" s="846"/>
      <c r="BT424" s="846"/>
      <c r="BU424" s="846"/>
      <c r="BV424" s="846"/>
      <c r="BW424" s="846"/>
      <c r="BX424" s="846"/>
      <c r="BY424" s="846"/>
      <c r="BZ424" s="846"/>
      <c r="CA424" s="846"/>
      <c r="CB424" s="846"/>
      <c r="CC424" s="846"/>
      <c r="CD424" s="846"/>
      <c r="CE424" s="846"/>
      <c r="CF424" s="846"/>
      <c r="CG424" s="846"/>
      <c r="CH424" s="846"/>
      <c r="CI424" s="846"/>
      <c r="CJ424" s="846"/>
      <c r="CK424" s="846"/>
      <c r="CL424" s="846"/>
      <c r="CM424" s="846"/>
      <c r="CN424" s="846"/>
      <c r="CO424" s="846"/>
      <c r="CP424" s="846"/>
      <c r="CQ424" s="846"/>
      <c r="CR424" s="846"/>
      <c r="CS424" s="846"/>
      <c r="CT424" s="846"/>
      <c r="CU424" s="846"/>
      <c r="CV424" s="846"/>
      <c r="CW424" s="846"/>
      <c r="CX424" s="846"/>
      <c r="CY424" s="846"/>
      <c r="CZ424" s="846"/>
      <c r="DA424" s="846"/>
      <c r="DB424" s="846"/>
      <c r="DC424" s="846"/>
      <c r="DD424" s="846"/>
      <c r="DE424" s="846"/>
      <c r="DF424" s="846"/>
      <c r="DG424" s="846"/>
      <c r="DH424" s="846"/>
      <c r="DI424" s="846"/>
    </row>
    <row r="425" spans="1:113" s="185" customFormat="1" ht="15" customHeight="1" x14ac:dyDescent="0.25">
      <c r="A425" s="189"/>
      <c r="B425" s="1105" t="s">
        <v>314</v>
      </c>
      <c r="C425" s="983" t="s">
        <v>309</v>
      </c>
      <c r="D425" s="983"/>
      <c r="E425" s="983"/>
      <c r="F425" s="303"/>
      <c r="G425" s="304"/>
      <c r="H425" s="304"/>
      <c r="I425" s="305"/>
      <c r="J425" s="1061">
        <f>SUM(G425:G428)-$J$470*SUM(I425:I428)</f>
        <v>0</v>
      </c>
      <c r="K425" s="1062"/>
      <c r="L425" s="303"/>
      <c r="M425" s="304"/>
      <c r="N425" s="304"/>
      <c r="O425" s="305"/>
      <c r="P425" s="1061">
        <f>SUM(M425:M428)-$P$470*SUM(O425:O428)</f>
        <v>0</v>
      </c>
      <c r="Q425" s="1062"/>
      <c r="R425" s="303"/>
      <c r="S425" s="304"/>
      <c r="T425" s="304"/>
      <c r="U425" s="305"/>
      <c r="V425" s="1061">
        <f>SUM(S425:S428)-$V$470*SUM(U425:U428)</f>
        <v>0</v>
      </c>
      <c r="W425" s="1062"/>
      <c r="X425" s="305"/>
      <c r="Y425" s="846"/>
      <c r="Z425" s="846"/>
      <c r="AA425" s="846"/>
      <c r="AB425" s="846"/>
      <c r="AC425" s="846"/>
      <c r="AD425" s="846"/>
      <c r="AE425" s="846"/>
      <c r="AF425" s="846"/>
      <c r="AG425" s="846"/>
      <c r="AH425" s="846"/>
      <c r="AI425" s="846"/>
      <c r="AJ425" s="846"/>
      <c r="AK425" s="846"/>
      <c r="AL425" s="846"/>
      <c r="AM425" s="846"/>
      <c r="AN425" s="846"/>
      <c r="AO425" s="846"/>
      <c r="AP425" s="846"/>
      <c r="AQ425" s="846"/>
      <c r="AR425" s="846"/>
      <c r="AS425" s="846"/>
      <c r="AT425" s="846"/>
      <c r="AU425" s="846"/>
      <c r="AV425" s="846"/>
      <c r="AW425" s="846"/>
      <c r="AX425" s="846"/>
      <c r="AY425" s="846"/>
      <c r="AZ425" s="846"/>
      <c r="BA425" s="846"/>
      <c r="BB425" s="846"/>
      <c r="BC425" s="846"/>
      <c r="BD425" s="846"/>
      <c r="BE425" s="846"/>
      <c r="BF425" s="846"/>
      <c r="BG425" s="846"/>
      <c r="BH425" s="846"/>
      <c r="BI425" s="846"/>
      <c r="BJ425" s="846"/>
      <c r="BK425" s="846"/>
      <c r="BL425" s="846"/>
      <c r="BM425" s="846"/>
      <c r="BN425" s="846"/>
      <c r="BO425" s="846"/>
      <c r="BP425" s="846"/>
      <c r="BQ425" s="846"/>
      <c r="BR425" s="846"/>
      <c r="BS425" s="846"/>
      <c r="BT425" s="846"/>
      <c r="BU425" s="846"/>
      <c r="BV425" s="846"/>
      <c r="BW425" s="846"/>
      <c r="BX425" s="846"/>
      <c r="BY425" s="846"/>
      <c r="BZ425" s="846"/>
      <c r="CA425" s="846"/>
      <c r="CB425" s="846"/>
      <c r="CC425" s="846"/>
      <c r="CD425" s="846"/>
      <c r="CE425" s="846"/>
      <c r="CF425" s="846"/>
      <c r="CG425" s="846"/>
      <c r="CH425" s="846"/>
      <c r="CI425" s="846"/>
      <c r="CJ425" s="846"/>
      <c r="CK425" s="846"/>
      <c r="CL425" s="846"/>
      <c r="CM425" s="846"/>
      <c r="CN425" s="846"/>
      <c r="CO425" s="846"/>
      <c r="CP425" s="846"/>
      <c r="CQ425" s="846"/>
      <c r="CR425" s="846"/>
      <c r="CS425" s="846"/>
      <c r="CT425" s="846"/>
      <c r="CU425" s="846"/>
      <c r="CV425" s="846"/>
      <c r="CW425" s="846"/>
      <c r="CX425" s="846"/>
      <c r="CY425" s="846"/>
      <c r="CZ425" s="846"/>
      <c r="DA425" s="846"/>
      <c r="DB425" s="846"/>
      <c r="DC425" s="846"/>
      <c r="DD425" s="846"/>
      <c r="DE425" s="846"/>
      <c r="DF425" s="846"/>
      <c r="DG425" s="846"/>
      <c r="DH425" s="846"/>
      <c r="DI425" s="846"/>
    </row>
    <row r="426" spans="1:113" s="185" customFormat="1" ht="15" customHeight="1" x14ac:dyDescent="0.25">
      <c r="A426" s="189"/>
      <c r="B426" s="1106"/>
      <c r="C426" s="981" t="s">
        <v>310</v>
      </c>
      <c r="D426" s="981"/>
      <c r="E426" s="981"/>
      <c r="F426" s="306"/>
      <c r="G426" s="307"/>
      <c r="H426" s="307"/>
      <c r="I426" s="308"/>
      <c r="J426" s="1063"/>
      <c r="K426" s="1064"/>
      <c r="L426" s="306"/>
      <c r="M426" s="307"/>
      <c r="N426" s="307"/>
      <c r="O426" s="308"/>
      <c r="P426" s="1063"/>
      <c r="Q426" s="1064"/>
      <c r="R426" s="306"/>
      <c r="S426" s="307"/>
      <c r="T426" s="307"/>
      <c r="U426" s="308"/>
      <c r="V426" s="1063"/>
      <c r="W426" s="1064"/>
      <c r="X426" s="308"/>
      <c r="Y426" s="846"/>
      <c r="Z426" s="846"/>
      <c r="AA426" s="846"/>
      <c r="AB426" s="846"/>
      <c r="AC426" s="846"/>
      <c r="AD426" s="846"/>
      <c r="AE426" s="846"/>
      <c r="AF426" s="846"/>
      <c r="AG426" s="846"/>
      <c r="AH426" s="846"/>
      <c r="AI426" s="846"/>
      <c r="AJ426" s="846"/>
      <c r="AK426" s="846"/>
      <c r="AL426" s="846"/>
      <c r="AM426" s="846"/>
      <c r="AN426" s="846"/>
      <c r="AO426" s="846"/>
      <c r="AP426" s="846"/>
      <c r="AQ426" s="846"/>
      <c r="AR426" s="846"/>
      <c r="AS426" s="846"/>
      <c r="AT426" s="846"/>
      <c r="AU426" s="846"/>
      <c r="AV426" s="846"/>
      <c r="AW426" s="846"/>
      <c r="AX426" s="846"/>
      <c r="AY426" s="846"/>
      <c r="AZ426" s="846"/>
      <c r="BA426" s="846"/>
      <c r="BB426" s="846"/>
      <c r="BC426" s="846"/>
      <c r="BD426" s="846"/>
      <c r="BE426" s="846"/>
      <c r="BF426" s="846"/>
      <c r="BG426" s="846"/>
      <c r="BH426" s="846"/>
      <c r="BI426" s="846"/>
      <c r="BJ426" s="846"/>
      <c r="BK426" s="846"/>
      <c r="BL426" s="846"/>
      <c r="BM426" s="846"/>
      <c r="BN426" s="846"/>
      <c r="BO426" s="846"/>
      <c r="BP426" s="846"/>
      <c r="BQ426" s="846"/>
      <c r="BR426" s="846"/>
      <c r="BS426" s="846"/>
      <c r="BT426" s="846"/>
      <c r="BU426" s="846"/>
      <c r="BV426" s="846"/>
      <c r="BW426" s="846"/>
      <c r="BX426" s="846"/>
      <c r="BY426" s="846"/>
      <c r="BZ426" s="846"/>
      <c r="CA426" s="846"/>
      <c r="CB426" s="846"/>
      <c r="CC426" s="846"/>
      <c r="CD426" s="846"/>
      <c r="CE426" s="846"/>
      <c r="CF426" s="846"/>
      <c r="CG426" s="846"/>
      <c r="CH426" s="846"/>
      <c r="CI426" s="846"/>
      <c r="CJ426" s="846"/>
      <c r="CK426" s="846"/>
      <c r="CL426" s="846"/>
      <c r="CM426" s="846"/>
      <c r="CN426" s="846"/>
      <c r="CO426" s="846"/>
      <c r="CP426" s="846"/>
      <c r="CQ426" s="846"/>
      <c r="CR426" s="846"/>
      <c r="CS426" s="846"/>
      <c r="CT426" s="846"/>
      <c r="CU426" s="846"/>
      <c r="CV426" s="846"/>
      <c r="CW426" s="846"/>
      <c r="CX426" s="846"/>
      <c r="CY426" s="846"/>
      <c r="CZ426" s="846"/>
      <c r="DA426" s="846"/>
      <c r="DB426" s="846"/>
      <c r="DC426" s="846"/>
      <c r="DD426" s="846"/>
      <c r="DE426" s="846"/>
      <c r="DF426" s="846"/>
      <c r="DG426" s="846"/>
      <c r="DH426" s="846"/>
      <c r="DI426" s="846"/>
    </row>
    <row r="427" spans="1:113" s="185" customFormat="1" ht="15" customHeight="1" x14ac:dyDescent="0.25">
      <c r="A427" s="189"/>
      <c r="B427" s="1106"/>
      <c r="C427" s="981" t="s">
        <v>311</v>
      </c>
      <c r="D427" s="981"/>
      <c r="E427" s="981"/>
      <c r="F427" s="306"/>
      <c r="G427" s="307"/>
      <c r="H427" s="307"/>
      <c r="I427" s="308"/>
      <c r="J427" s="1063"/>
      <c r="K427" s="1064"/>
      <c r="L427" s="306"/>
      <c r="M427" s="307"/>
      <c r="N427" s="307"/>
      <c r="O427" s="308"/>
      <c r="P427" s="1063"/>
      <c r="Q427" s="1064"/>
      <c r="R427" s="306"/>
      <c r="S427" s="307"/>
      <c r="T427" s="307"/>
      <c r="U427" s="308"/>
      <c r="V427" s="1063"/>
      <c r="W427" s="1064"/>
      <c r="X427" s="308"/>
      <c r="Y427" s="846"/>
      <c r="Z427" s="846"/>
      <c r="AA427" s="846"/>
      <c r="AB427" s="846"/>
      <c r="AC427" s="846"/>
      <c r="AD427" s="846"/>
      <c r="AE427" s="846"/>
      <c r="AF427" s="846"/>
      <c r="AG427" s="846"/>
      <c r="AH427" s="846"/>
      <c r="AI427" s="846"/>
      <c r="AJ427" s="846"/>
      <c r="AK427" s="846"/>
      <c r="AL427" s="846"/>
      <c r="AM427" s="846"/>
      <c r="AN427" s="846"/>
      <c r="AO427" s="846"/>
      <c r="AP427" s="846"/>
      <c r="AQ427" s="846"/>
      <c r="AR427" s="846"/>
      <c r="AS427" s="846"/>
      <c r="AT427" s="846"/>
      <c r="AU427" s="846"/>
      <c r="AV427" s="846"/>
      <c r="AW427" s="846"/>
      <c r="AX427" s="846"/>
      <c r="AY427" s="846"/>
      <c r="AZ427" s="846"/>
      <c r="BA427" s="846"/>
      <c r="BB427" s="846"/>
      <c r="BC427" s="846"/>
      <c r="BD427" s="846"/>
      <c r="BE427" s="846"/>
      <c r="BF427" s="846"/>
      <c r="BG427" s="846"/>
      <c r="BH427" s="846"/>
      <c r="BI427" s="846"/>
      <c r="BJ427" s="846"/>
      <c r="BK427" s="846"/>
      <c r="BL427" s="846"/>
      <c r="BM427" s="846"/>
      <c r="BN427" s="846"/>
      <c r="BO427" s="846"/>
      <c r="BP427" s="846"/>
      <c r="BQ427" s="846"/>
      <c r="BR427" s="846"/>
      <c r="BS427" s="846"/>
      <c r="BT427" s="846"/>
      <c r="BU427" s="846"/>
      <c r="BV427" s="846"/>
      <c r="BW427" s="846"/>
      <c r="BX427" s="846"/>
      <c r="BY427" s="846"/>
      <c r="BZ427" s="846"/>
      <c r="CA427" s="846"/>
      <c r="CB427" s="846"/>
      <c r="CC427" s="846"/>
      <c r="CD427" s="846"/>
      <c r="CE427" s="846"/>
      <c r="CF427" s="846"/>
      <c r="CG427" s="846"/>
      <c r="CH427" s="846"/>
      <c r="CI427" s="846"/>
      <c r="CJ427" s="846"/>
      <c r="CK427" s="846"/>
      <c r="CL427" s="846"/>
      <c r="CM427" s="846"/>
      <c r="CN427" s="846"/>
      <c r="CO427" s="846"/>
      <c r="CP427" s="846"/>
      <c r="CQ427" s="846"/>
      <c r="CR427" s="846"/>
      <c r="CS427" s="846"/>
      <c r="CT427" s="846"/>
      <c r="CU427" s="846"/>
      <c r="CV427" s="846"/>
      <c r="CW427" s="846"/>
      <c r="CX427" s="846"/>
      <c r="CY427" s="846"/>
      <c r="CZ427" s="846"/>
      <c r="DA427" s="846"/>
      <c r="DB427" s="846"/>
      <c r="DC427" s="846"/>
      <c r="DD427" s="846"/>
      <c r="DE427" s="846"/>
      <c r="DF427" s="846"/>
      <c r="DG427" s="846"/>
      <c r="DH427" s="846"/>
      <c r="DI427" s="846"/>
    </row>
    <row r="428" spans="1:113" s="185" customFormat="1" ht="15" customHeight="1" x14ac:dyDescent="0.25">
      <c r="A428" s="189"/>
      <c r="B428" s="1107"/>
      <c r="C428" s="982" t="s">
        <v>312</v>
      </c>
      <c r="D428" s="982"/>
      <c r="E428" s="982"/>
      <c r="F428" s="309"/>
      <c r="G428" s="310"/>
      <c r="H428" s="310"/>
      <c r="I428" s="311"/>
      <c r="J428" s="1065"/>
      <c r="K428" s="1066"/>
      <c r="L428" s="309"/>
      <c r="M428" s="310"/>
      <c r="N428" s="310"/>
      <c r="O428" s="311"/>
      <c r="P428" s="1065"/>
      <c r="Q428" s="1066"/>
      <c r="R428" s="309"/>
      <c r="S428" s="310"/>
      <c r="T428" s="310"/>
      <c r="U428" s="311"/>
      <c r="V428" s="1065"/>
      <c r="W428" s="1066"/>
      <c r="X428" s="311"/>
      <c r="Y428" s="846"/>
      <c r="Z428" s="846"/>
      <c r="AA428" s="846"/>
      <c r="AB428" s="846"/>
      <c r="AC428" s="846"/>
      <c r="AD428" s="846"/>
      <c r="AE428" s="846"/>
      <c r="AF428" s="846"/>
      <c r="AG428" s="846"/>
      <c r="AH428" s="846"/>
      <c r="AI428" s="846"/>
      <c r="AJ428" s="846"/>
      <c r="AK428" s="846"/>
      <c r="AL428" s="846"/>
      <c r="AM428" s="846"/>
      <c r="AN428" s="846"/>
      <c r="AO428" s="846"/>
      <c r="AP428" s="846"/>
      <c r="AQ428" s="846"/>
      <c r="AR428" s="846"/>
      <c r="AS428" s="846"/>
      <c r="AT428" s="846"/>
      <c r="AU428" s="846"/>
      <c r="AV428" s="846"/>
      <c r="AW428" s="846"/>
      <c r="AX428" s="846"/>
      <c r="AY428" s="846"/>
      <c r="AZ428" s="846"/>
      <c r="BA428" s="846"/>
      <c r="BB428" s="846"/>
      <c r="BC428" s="846"/>
      <c r="BD428" s="846"/>
      <c r="BE428" s="846"/>
      <c r="BF428" s="846"/>
      <c r="BG428" s="846"/>
      <c r="BH428" s="846"/>
      <c r="BI428" s="846"/>
      <c r="BJ428" s="846"/>
      <c r="BK428" s="846"/>
      <c r="BL428" s="846"/>
      <c r="BM428" s="846"/>
      <c r="BN428" s="846"/>
      <c r="BO428" s="846"/>
      <c r="BP428" s="846"/>
      <c r="BQ428" s="846"/>
      <c r="BR428" s="846"/>
      <c r="BS428" s="846"/>
      <c r="BT428" s="846"/>
      <c r="BU428" s="846"/>
      <c r="BV428" s="846"/>
      <c r="BW428" s="846"/>
      <c r="BX428" s="846"/>
      <c r="BY428" s="846"/>
      <c r="BZ428" s="846"/>
      <c r="CA428" s="846"/>
      <c r="CB428" s="846"/>
      <c r="CC428" s="846"/>
      <c r="CD428" s="846"/>
      <c r="CE428" s="846"/>
      <c r="CF428" s="846"/>
      <c r="CG428" s="846"/>
      <c r="CH428" s="846"/>
      <c r="CI428" s="846"/>
      <c r="CJ428" s="846"/>
      <c r="CK428" s="846"/>
      <c r="CL428" s="846"/>
      <c r="CM428" s="846"/>
      <c r="CN428" s="846"/>
      <c r="CO428" s="846"/>
      <c r="CP428" s="846"/>
      <c r="CQ428" s="846"/>
      <c r="CR428" s="846"/>
      <c r="CS428" s="846"/>
      <c r="CT428" s="846"/>
      <c r="CU428" s="846"/>
      <c r="CV428" s="846"/>
      <c r="CW428" s="846"/>
      <c r="CX428" s="846"/>
      <c r="CY428" s="846"/>
      <c r="CZ428" s="846"/>
      <c r="DA428" s="846"/>
      <c r="DB428" s="846"/>
      <c r="DC428" s="846"/>
      <c r="DD428" s="846"/>
      <c r="DE428" s="846"/>
      <c r="DF428" s="846"/>
      <c r="DG428" s="846"/>
      <c r="DH428" s="846"/>
      <c r="DI428" s="846"/>
    </row>
    <row r="429" spans="1:113" s="185" customFormat="1" ht="15.75" customHeight="1" x14ac:dyDescent="0.25">
      <c r="A429" s="189"/>
      <c r="B429" s="1105" t="s">
        <v>315</v>
      </c>
      <c r="C429" s="983" t="s">
        <v>309</v>
      </c>
      <c r="D429" s="983"/>
      <c r="E429" s="983"/>
      <c r="F429" s="303"/>
      <c r="G429" s="304"/>
      <c r="H429" s="304"/>
      <c r="I429" s="305"/>
      <c r="J429" s="1061">
        <f>SUM(G429:G432)-$J$470*SUM(I429:I432)</f>
        <v>0</v>
      </c>
      <c r="K429" s="1062"/>
      <c r="L429" s="303"/>
      <c r="M429" s="304"/>
      <c r="N429" s="304"/>
      <c r="O429" s="305"/>
      <c r="P429" s="1061">
        <f>SUM(M429:M432)-$P$470*SUM(O429:O432)</f>
        <v>0</v>
      </c>
      <c r="Q429" s="1062"/>
      <c r="R429" s="303"/>
      <c r="S429" s="304"/>
      <c r="T429" s="304"/>
      <c r="U429" s="305"/>
      <c r="V429" s="1061">
        <f>SUM(S429:S432)-$V$470*SUM(U429:U432)</f>
        <v>0</v>
      </c>
      <c r="W429" s="1062"/>
      <c r="X429" s="305"/>
      <c r="Y429" s="846"/>
      <c r="Z429" s="846"/>
      <c r="AA429" s="846"/>
      <c r="AB429" s="846"/>
      <c r="AC429" s="846"/>
      <c r="AD429" s="846"/>
      <c r="AE429" s="846"/>
      <c r="AF429" s="846"/>
      <c r="AG429" s="846"/>
      <c r="AH429" s="846"/>
      <c r="AI429" s="846"/>
      <c r="AJ429" s="846"/>
      <c r="AK429" s="846"/>
      <c r="AL429" s="846"/>
      <c r="AM429" s="846"/>
      <c r="AN429" s="846"/>
      <c r="AO429" s="846"/>
      <c r="AP429" s="846"/>
      <c r="AQ429" s="846"/>
      <c r="AR429" s="846"/>
      <c r="AS429" s="846"/>
      <c r="AT429" s="846"/>
      <c r="AU429" s="846"/>
      <c r="AV429" s="846"/>
      <c r="AW429" s="846"/>
      <c r="AX429" s="846"/>
      <c r="AY429" s="846"/>
      <c r="AZ429" s="846"/>
      <c r="BA429" s="846"/>
      <c r="BB429" s="846"/>
      <c r="BC429" s="846"/>
      <c r="BD429" s="846"/>
      <c r="BE429" s="846"/>
      <c r="BF429" s="846"/>
      <c r="BG429" s="846"/>
      <c r="BH429" s="846"/>
      <c r="BI429" s="846"/>
      <c r="BJ429" s="846"/>
      <c r="BK429" s="846"/>
      <c r="BL429" s="846"/>
      <c r="BM429" s="846"/>
      <c r="BN429" s="846"/>
      <c r="BO429" s="846"/>
      <c r="BP429" s="846"/>
      <c r="BQ429" s="846"/>
      <c r="BR429" s="846"/>
      <c r="BS429" s="846"/>
      <c r="BT429" s="846"/>
      <c r="BU429" s="846"/>
      <c r="BV429" s="846"/>
      <c r="BW429" s="846"/>
      <c r="BX429" s="846"/>
      <c r="BY429" s="846"/>
      <c r="BZ429" s="846"/>
      <c r="CA429" s="846"/>
      <c r="CB429" s="846"/>
      <c r="CC429" s="846"/>
      <c r="CD429" s="846"/>
      <c r="CE429" s="846"/>
      <c r="CF429" s="846"/>
      <c r="CG429" s="846"/>
      <c r="CH429" s="846"/>
      <c r="CI429" s="846"/>
      <c r="CJ429" s="846"/>
      <c r="CK429" s="846"/>
      <c r="CL429" s="846"/>
      <c r="CM429" s="846"/>
      <c r="CN429" s="846"/>
      <c r="CO429" s="846"/>
      <c r="CP429" s="846"/>
      <c r="CQ429" s="846"/>
      <c r="CR429" s="846"/>
      <c r="CS429" s="846"/>
      <c r="CT429" s="846"/>
      <c r="CU429" s="846"/>
      <c r="CV429" s="846"/>
      <c r="CW429" s="846"/>
      <c r="CX429" s="846"/>
      <c r="CY429" s="846"/>
      <c r="CZ429" s="846"/>
      <c r="DA429" s="846"/>
      <c r="DB429" s="846"/>
      <c r="DC429" s="846"/>
      <c r="DD429" s="846"/>
      <c r="DE429" s="846"/>
      <c r="DF429" s="846"/>
      <c r="DG429" s="846"/>
      <c r="DH429" s="846"/>
      <c r="DI429" s="846"/>
    </row>
    <row r="430" spans="1:113" s="185" customFormat="1" ht="15" customHeight="1" x14ac:dyDescent="0.25">
      <c r="A430" s="189"/>
      <c r="B430" s="1106"/>
      <c r="C430" s="981" t="s">
        <v>310</v>
      </c>
      <c r="D430" s="981"/>
      <c r="E430" s="981"/>
      <c r="F430" s="306"/>
      <c r="G430" s="307"/>
      <c r="H430" s="307"/>
      <c r="I430" s="308"/>
      <c r="J430" s="1063"/>
      <c r="K430" s="1064"/>
      <c r="L430" s="306"/>
      <c r="M430" s="307"/>
      <c r="N430" s="307"/>
      <c r="O430" s="308"/>
      <c r="P430" s="1063"/>
      <c r="Q430" s="1064"/>
      <c r="R430" s="306"/>
      <c r="S430" s="307"/>
      <c r="T430" s="307"/>
      <c r="U430" s="308"/>
      <c r="V430" s="1063"/>
      <c r="W430" s="1064"/>
      <c r="X430" s="308"/>
      <c r="Y430" s="846"/>
      <c r="Z430" s="846"/>
      <c r="AA430" s="846"/>
      <c r="AB430" s="846"/>
      <c r="AC430" s="846"/>
      <c r="AD430" s="846"/>
      <c r="AE430" s="846"/>
      <c r="AF430" s="846"/>
      <c r="AG430" s="846"/>
      <c r="AH430" s="846"/>
      <c r="AI430" s="846"/>
      <c r="AJ430" s="846"/>
      <c r="AK430" s="846"/>
      <c r="AL430" s="846"/>
      <c r="AM430" s="846"/>
      <c r="AN430" s="846"/>
      <c r="AO430" s="846"/>
      <c r="AP430" s="846"/>
      <c r="AQ430" s="846"/>
      <c r="AR430" s="846"/>
      <c r="AS430" s="846"/>
      <c r="AT430" s="846"/>
      <c r="AU430" s="846"/>
      <c r="AV430" s="846"/>
      <c r="AW430" s="846"/>
      <c r="AX430" s="846"/>
      <c r="AY430" s="846"/>
      <c r="AZ430" s="846"/>
      <c r="BA430" s="846"/>
      <c r="BB430" s="846"/>
      <c r="BC430" s="846"/>
      <c r="BD430" s="846"/>
      <c r="BE430" s="846"/>
      <c r="BF430" s="846"/>
      <c r="BG430" s="846"/>
      <c r="BH430" s="846"/>
      <c r="BI430" s="846"/>
      <c r="BJ430" s="846"/>
      <c r="BK430" s="846"/>
      <c r="BL430" s="846"/>
      <c r="BM430" s="846"/>
      <c r="BN430" s="846"/>
      <c r="BO430" s="846"/>
      <c r="BP430" s="846"/>
      <c r="BQ430" s="846"/>
      <c r="BR430" s="846"/>
      <c r="BS430" s="846"/>
      <c r="BT430" s="846"/>
      <c r="BU430" s="846"/>
      <c r="BV430" s="846"/>
      <c r="BW430" s="846"/>
      <c r="BX430" s="846"/>
      <c r="BY430" s="846"/>
      <c r="BZ430" s="846"/>
      <c r="CA430" s="846"/>
      <c r="CB430" s="846"/>
      <c r="CC430" s="846"/>
      <c r="CD430" s="846"/>
      <c r="CE430" s="846"/>
      <c r="CF430" s="846"/>
      <c r="CG430" s="846"/>
      <c r="CH430" s="846"/>
      <c r="CI430" s="846"/>
      <c r="CJ430" s="846"/>
      <c r="CK430" s="846"/>
      <c r="CL430" s="846"/>
      <c r="CM430" s="846"/>
      <c r="CN430" s="846"/>
      <c r="CO430" s="846"/>
      <c r="CP430" s="846"/>
      <c r="CQ430" s="846"/>
      <c r="CR430" s="846"/>
      <c r="CS430" s="846"/>
      <c r="CT430" s="846"/>
      <c r="CU430" s="846"/>
      <c r="CV430" s="846"/>
      <c r="CW430" s="846"/>
      <c r="CX430" s="846"/>
      <c r="CY430" s="846"/>
      <c r="CZ430" s="846"/>
      <c r="DA430" s="846"/>
      <c r="DB430" s="846"/>
      <c r="DC430" s="846"/>
      <c r="DD430" s="846"/>
      <c r="DE430" s="846"/>
      <c r="DF430" s="846"/>
      <c r="DG430" s="846"/>
      <c r="DH430" s="846"/>
      <c r="DI430" s="846"/>
    </row>
    <row r="431" spans="1:113" s="185" customFormat="1" ht="15" customHeight="1" x14ac:dyDescent="0.25">
      <c r="A431" s="189"/>
      <c r="B431" s="1106"/>
      <c r="C431" s="981" t="s">
        <v>311</v>
      </c>
      <c r="D431" s="981"/>
      <c r="E431" s="981"/>
      <c r="F431" s="306"/>
      <c r="G431" s="307"/>
      <c r="H431" s="307"/>
      <c r="I431" s="308"/>
      <c r="J431" s="1063"/>
      <c r="K431" s="1064"/>
      <c r="L431" s="306"/>
      <c r="M431" s="307"/>
      <c r="N431" s="307"/>
      <c r="O431" s="308"/>
      <c r="P431" s="1063"/>
      <c r="Q431" s="1064"/>
      <c r="R431" s="306"/>
      <c r="S431" s="307"/>
      <c r="T431" s="307"/>
      <c r="U431" s="308"/>
      <c r="V431" s="1063"/>
      <c r="W431" s="1064"/>
      <c r="X431" s="308"/>
      <c r="Y431" s="846"/>
      <c r="Z431" s="846"/>
      <c r="AA431" s="846"/>
      <c r="AB431" s="846"/>
      <c r="AC431" s="846"/>
      <c r="AD431" s="846"/>
      <c r="AE431" s="846"/>
      <c r="AF431" s="846"/>
      <c r="AG431" s="846"/>
      <c r="AH431" s="846"/>
      <c r="AI431" s="846"/>
      <c r="AJ431" s="846"/>
      <c r="AK431" s="846"/>
      <c r="AL431" s="846"/>
      <c r="AM431" s="846"/>
      <c r="AN431" s="846"/>
      <c r="AO431" s="846"/>
      <c r="AP431" s="846"/>
      <c r="AQ431" s="846"/>
      <c r="AR431" s="846"/>
      <c r="AS431" s="846"/>
      <c r="AT431" s="846"/>
      <c r="AU431" s="846"/>
      <c r="AV431" s="846"/>
      <c r="AW431" s="846"/>
      <c r="AX431" s="846"/>
      <c r="AY431" s="846"/>
      <c r="AZ431" s="846"/>
      <c r="BA431" s="846"/>
      <c r="BB431" s="846"/>
      <c r="BC431" s="846"/>
      <c r="BD431" s="846"/>
      <c r="BE431" s="846"/>
      <c r="BF431" s="846"/>
      <c r="BG431" s="846"/>
      <c r="BH431" s="846"/>
      <c r="BI431" s="846"/>
      <c r="BJ431" s="846"/>
      <c r="BK431" s="846"/>
      <c r="BL431" s="846"/>
      <c r="BM431" s="846"/>
      <c r="BN431" s="846"/>
      <c r="BO431" s="846"/>
      <c r="BP431" s="846"/>
      <c r="BQ431" s="846"/>
      <c r="BR431" s="846"/>
      <c r="BS431" s="846"/>
      <c r="BT431" s="846"/>
      <c r="BU431" s="846"/>
      <c r="BV431" s="846"/>
      <c r="BW431" s="846"/>
      <c r="BX431" s="846"/>
      <c r="BY431" s="846"/>
      <c r="BZ431" s="846"/>
      <c r="CA431" s="846"/>
      <c r="CB431" s="846"/>
      <c r="CC431" s="846"/>
      <c r="CD431" s="846"/>
      <c r="CE431" s="846"/>
      <c r="CF431" s="846"/>
      <c r="CG431" s="846"/>
      <c r="CH431" s="846"/>
      <c r="CI431" s="846"/>
      <c r="CJ431" s="846"/>
      <c r="CK431" s="846"/>
      <c r="CL431" s="846"/>
      <c r="CM431" s="846"/>
      <c r="CN431" s="846"/>
      <c r="CO431" s="846"/>
      <c r="CP431" s="846"/>
      <c r="CQ431" s="846"/>
      <c r="CR431" s="846"/>
      <c r="CS431" s="846"/>
      <c r="CT431" s="846"/>
      <c r="CU431" s="846"/>
      <c r="CV431" s="846"/>
      <c r="CW431" s="846"/>
      <c r="CX431" s="846"/>
      <c r="CY431" s="846"/>
      <c r="CZ431" s="846"/>
      <c r="DA431" s="846"/>
      <c r="DB431" s="846"/>
      <c r="DC431" s="846"/>
      <c r="DD431" s="846"/>
      <c r="DE431" s="846"/>
      <c r="DF431" s="846"/>
      <c r="DG431" s="846"/>
      <c r="DH431" s="846"/>
      <c r="DI431" s="846"/>
    </row>
    <row r="432" spans="1:113" s="185" customFormat="1" ht="15" customHeight="1" x14ac:dyDescent="0.25">
      <c r="A432" s="189"/>
      <c r="B432" s="1107"/>
      <c r="C432" s="982" t="s">
        <v>312</v>
      </c>
      <c r="D432" s="982"/>
      <c r="E432" s="982"/>
      <c r="F432" s="309"/>
      <c r="G432" s="310"/>
      <c r="H432" s="310"/>
      <c r="I432" s="311"/>
      <c r="J432" s="1065"/>
      <c r="K432" s="1066"/>
      <c r="L432" s="309"/>
      <c r="M432" s="310"/>
      <c r="N432" s="310"/>
      <c r="O432" s="311"/>
      <c r="P432" s="1065"/>
      <c r="Q432" s="1066"/>
      <c r="R432" s="309"/>
      <c r="S432" s="310"/>
      <c r="T432" s="310"/>
      <c r="U432" s="311"/>
      <c r="V432" s="1065"/>
      <c r="W432" s="1066"/>
      <c r="X432" s="311"/>
      <c r="Y432" s="846"/>
      <c r="Z432" s="846"/>
      <c r="AA432" s="846"/>
      <c r="AB432" s="846"/>
      <c r="AC432" s="846"/>
      <c r="AD432" s="846"/>
      <c r="AE432" s="846"/>
      <c r="AF432" s="846"/>
      <c r="AG432" s="846"/>
      <c r="AH432" s="846"/>
      <c r="AI432" s="846"/>
      <c r="AJ432" s="846"/>
      <c r="AK432" s="846"/>
      <c r="AL432" s="846"/>
      <c r="AM432" s="846"/>
      <c r="AN432" s="846"/>
      <c r="AO432" s="846"/>
      <c r="AP432" s="846"/>
      <c r="AQ432" s="846"/>
      <c r="AR432" s="846"/>
      <c r="AS432" s="846"/>
      <c r="AT432" s="846"/>
      <c r="AU432" s="846"/>
      <c r="AV432" s="846"/>
      <c r="AW432" s="846"/>
      <c r="AX432" s="846"/>
      <c r="AY432" s="846"/>
      <c r="AZ432" s="846"/>
      <c r="BA432" s="846"/>
      <c r="BB432" s="846"/>
      <c r="BC432" s="846"/>
      <c r="BD432" s="846"/>
      <c r="BE432" s="846"/>
      <c r="BF432" s="846"/>
      <c r="BG432" s="846"/>
      <c r="BH432" s="846"/>
      <c r="BI432" s="846"/>
      <c r="BJ432" s="846"/>
      <c r="BK432" s="846"/>
      <c r="BL432" s="846"/>
      <c r="BM432" s="846"/>
      <c r="BN432" s="846"/>
      <c r="BO432" s="846"/>
      <c r="BP432" s="846"/>
      <c r="BQ432" s="846"/>
      <c r="BR432" s="846"/>
      <c r="BS432" s="846"/>
      <c r="BT432" s="846"/>
      <c r="BU432" s="846"/>
      <c r="BV432" s="846"/>
      <c r="BW432" s="846"/>
      <c r="BX432" s="846"/>
      <c r="BY432" s="846"/>
      <c r="BZ432" s="846"/>
      <c r="CA432" s="846"/>
      <c r="CB432" s="846"/>
      <c r="CC432" s="846"/>
      <c r="CD432" s="846"/>
      <c r="CE432" s="846"/>
      <c r="CF432" s="846"/>
      <c r="CG432" s="846"/>
      <c r="CH432" s="846"/>
      <c r="CI432" s="846"/>
      <c r="CJ432" s="846"/>
      <c r="CK432" s="846"/>
      <c r="CL432" s="846"/>
      <c r="CM432" s="846"/>
      <c r="CN432" s="846"/>
      <c r="CO432" s="846"/>
      <c r="CP432" s="846"/>
      <c r="CQ432" s="846"/>
      <c r="CR432" s="846"/>
      <c r="CS432" s="846"/>
      <c r="CT432" s="846"/>
      <c r="CU432" s="846"/>
      <c r="CV432" s="846"/>
      <c r="CW432" s="846"/>
      <c r="CX432" s="846"/>
      <c r="CY432" s="846"/>
      <c r="CZ432" s="846"/>
      <c r="DA432" s="846"/>
      <c r="DB432" s="846"/>
      <c r="DC432" s="846"/>
      <c r="DD432" s="846"/>
      <c r="DE432" s="846"/>
      <c r="DF432" s="846"/>
      <c r="DG432" s="846"/>
      <c r="DH432" s="846"/>
      <c r="DI432" s="846"/>
    </row>
    <row r="433" spans="1:113" s="185" customFormat="1" ht="15" customHeight="1" x14ac:dyDescent="0.25">
      <c r="A433" s="189"/>
      <c r="B433" s="1106" t="s">
        <v>316</v>
      </c>
      <c r="C433" s="983" t="s">
        <v>309</v>
      </c>
      <c r="D433" s="983"/>
      <c r="E433" s="983"/>
      <c r="F433" s="306"/>
      <c r="G433" s="307"/>
      <c r="H433" s="307"/>
      <c r="I433" s="308"/>
      <c r="J433" s="1061">
        <f>SUM(G433:G436)-$J$470*SUM(I433:I436)</f>
        <v>0</v>
      </c>
      <c r="K433" s="1062"/>
      <c r="L433" s="306"/>
      <c r="M433" s="307"/>
      <c r="N433" s="307"/>
      <c r="O433" s="308"/>
      <c r="P433" s="1061">
        <f>SUM(M433:M436)-$P$470*SUM(O433:O436)</f>
        <v>0</v>
      </c>
      <c r="Q433" s="1062"/>
      <c r="R433" s="306"/>
      <c r="S433" s="307"/>
      <c r="T433" s="307"/>
      <c r="U433" s="308"/>
      <c r="V433" s="1061">
        <f>SUM(S433:S436)-$V$470*SUM(U433:U436)</f>
        <v>0</v>
      </c>
      <c r="W433" s="1062"/>
      <c r="X433" s="308"/>
      <c r="Y433" s="846"/>
      <c r="Z433" s="846"/>
      <c r="AA433" s="846"/>
      <c r="AB433" s="846"/>
      <c r="AC433" s="846"/>
      <c r="AD433" s="846"/>
      <c r="AE433" s="846"/>
      <c r="AF433" s="846"/>
      <c r="AG433" s="846"/>
      <c r="AH433" s="846"/>
      <c r="AI433" s="846"/>
      <c r="AJ433" s="846"/>
      <c r="AK433" s="846"/>
      <c r="AL433" s="846"/>
      <c r="AM433" s="846"/>
      <c r="AN433" s="846"/>
      <c r="AO433" s="846"/>
      <c r="AP433" s="846"/>
      <c r="AQ433" s="846"/>
      <c r="AR433" s="846"/>
      <c r="AS433" s="846"/>
      <c r="AT433" s="846"/>
      <c r="AU433" s="846"/>
      <c r="AV433" s="846"/>
      <c r="AW433" s="846"/>
      <c r="AX433" s="846"/>
      <c r="AY433" s="846"/>
      <c r="AZ433" s="846"/>
      <c r="BA433" s="846"/>
      <c r="BB433" s="846"/>
      <c r="BC433" s="846"/>
      <c r="BD433" s="846"/>
      <c r="BE433" s="846"/>
      <c r="BF433" s="846"/>
      <c r="BG433" s="846"/>
      <c r="BH433" s="846"/>
      <c r="BI433" s="846"/>
      <c r="BJ433" s="846"/>
      <c r="BK433" s="846"/>
      <c r="BL433" s="846"/>
      <c r="BM433" s="846"/>
      <c r="BN433" s="846"/>
      <c r="BO433" s="846"/>
      <c r="BP433" s="846"/>
      <c r="BQ433" s="846"/>
      <c r="BR433" s="846"/>
      <c r="BS433" s="846"/>
      <c r="BT433" s="846"/>
      <c r="BU433" s="846"/>
      <c r="BV433" s="846"/>
      <c r="BW433" s="846"/>
      <c r="BX433" s="846"/>
      <c r="BY433" s="846"/>
      <c r="BZ433" s="846"/>
      <c r="CA433" s="846"/>
      <c r="CB433" s="846"/>
      <c r="CC433" s="846"/>
      <c r="CD433" s="846"/>
      <c r="CE433" s="846"/>
      <c r="CF433" s="846"/>
      <c r="CG433" s="846"/>
      <c r="CH433" s="846"/>
      <c r="CI433" s="846"/>
      <c r="CJ433" s="846"/>
      <c r="CK433" s="846"/>
      <c r="CL433" s="846"/>
      <c r="CM433" s="846"/>
      <c r="CN433" s="846"/>
      <c r="CO433" s="846"/>
      <c r="CP433" s="846"/>
      <c r="CQ433" s="846"/>
      <c r="CR433" s="846"/>
      <c r="CS433" s="846"/>
      <c r="CT433" s="846"/>
      <c r="CU433" s="846"/>
      <c r="CV433" s="846"/>
      <c r="CW433" s="846"/>
      <c r="CX433" s="846"/>
      <c r="CY433" s="846"/>
      <c r="CZ433" s="846"/>
      <c r="DA433" s="846"/>
      <c r="DB433" s="846"/>
      <c r="DC433" s="846"/>
      <c r="DD433" s="846"/>
      <c r="DE433" s="846"/>
      <c r="DF433" s="846"/>
      <c r="DG433" s="846"/>
      <c r="DH433" s="846"/>
      <c r="DI433" s="846"/>
    </row>
    <row r="434" spans="1:113" s="185" customFormat="1" ht="15" customHeight="1" x14ac:dyDescent="0.25">
      <c r="A434" s="189"/>
      <c r="B434" s="1106"/>
      <c r="C434" s="981" t="s">
        <v>310</v>
      </c>
      <c r="D434" s="981"/>
      <c r="E434" s="981"/>
      <c r="F434" s="306"/>
      <c r="G434" s="307"/>
      <c r="H434" s="307"/>
      <c r="I434" s="308"/>
      <c r="J434" s="1063"/>
      <c r="K434" s="1064"/>
      <c r="L434" s="306"/>
      <c r="M434" s="307"/>
      <c r="N434" s="307"/>
      <c r="O434" s="308"/>
      <c r="P434" s="1063"/>
      <c r="Q434" s="1064"/>
      <c r="R434" s="306"/>
      <c r="S434" s="307"/>
      <c r="T434" s="307"/>
      <c r="U434" s="308"/>
      <c r="V434" s="1063"/>
      <c r="W434" s="1064"/>
      <c r="X434" s="308"/>
      <c r="Y434" s="846"/>
      <c r="Z434" s="846"/>
      <c r="AA434" s="846"/>
      <c r="AB434" s="846"/>
      <c r="AC434" s="846"/>
      <c r="AD434" s="846"/>
      <c r="AE434" s="846"/>
      <c r="AF434" s="846"/>
      <c r="AG434" s="846"/>
      <c r="AH434" s="846"/>
      <c r="AI434" s="846"/>
      <c r="AJ434" s="846"/>
      <c r="AK434" s="846"/>
      <c r="AL434" s="846"/>
      <c r="AM434" s="846"/>
      <c r="AN434" s="846"/>
      <c r="AO434" s="846"/>
      <c r="AP434" s="846"/>
      <c r="AQ434" s="846"/>
      <c r="AR434" s="846"/>
      <c r="AS434" s="846"/>
      <c r="AT434" s="846"/>
      <c r="AU434" s="846"/>
      <c r="AV434" s="846"/>
      <c r="AW434" s="846"/>
      <c r="AX434" s="846"/>
      <c r="AY434" s="846"/>
      <c r="AZ434" s="846"/>
      <c r="BA434" s="846"/>
      <c r="BB434" s="846"/>
      <c r="BC434" s="846"/>
      <c r="BD434" s="846"/>
      <c r="BE434" s="846"/>
      <c r="BF434" s="846"/>
      <c r="BG434" s="846"/>
      <c r="BH434" s="846"/>
      <c r="BI434" s="846"/>
      <c r="BJ434" s="846"/>
      <c r="BK434" s="846"/>
      <c r="BL434" s="846"/>
      <c r="BM434" s="846"/>
      <c r="BN434" s="846"/>
      <c r="BO434" s="846"/>
      <c r="BP434" s="846"/>
      <c r="BQ434" s="846"/>
      <c r="BR434" s="846"/>
      <c r="BS434" s="846"/>
      <c r="BT434" s="846"/>
      <c r="BU434" s="846"/>
      <c r="BV434" s="846"/>
      <c r="BW434" s="846"/>
      <c r="BX434" s="846"/>
      <c r="BY434" s="846"/>
      <c r="BZ434" s="846"/>
      <c r="CA434" s="846"/>
      <c r="CB434" s="846"/>
      <c r="CC434" s="846"/>
      <c r="CD434" s="846"/>
      <c r="CE434" s="846"/>
      <c r="CF434" s="846"/>
      <c r="CG434" s="846"/>
      <c r="CH434" s="846"/>
      <c r="CI434" s="846"/>
      <c r="CJ434" s="846"/>
      <c r="CK434" s="846"/>
      <c r="CL434" s="846"/>
      <c r="CM434" s="846"/>
      <c r="CN434" s="846"/>
      <c r="CO434" s="846"/>
      <c r="CP434" s="846"/>
      <c r="CQ434" s="846"/>
      <c r="CR434" s="846"/>
      <c r="CS434" s="846"/>
      <c r="CT434" s="846"/>
      <c r="CU434" s="846"/>
      <c r="CV434" s="846"/>
      <c r="CW434" s="846"/>
      <c r="CX434" s="846"/>
      <c r="CY434" s="846"/>
      <c r="CZ434" s="846"/>
      <c r="DA434" s="846"/>
      <c r="DB434" s="846"/>
      <c r="DC434" s="846"/>
      <c r="DD434" s="846"/>
      <c r="DE434" s="846"/>
      <c r="DF434" s="846"/>
      <c r="DG434" s="846"/>
      <c r="DH434" s="846"/>
      <c r="DI434" s="846"/>
    </row>
    <row r="435" spans="1:113" s="185" customFormat="1" ht="15" customHeight="1" x14ac:dyDescent="0.25">
      <c r="A435" s="189"/>
      <c r="B435" s="1106"/>
      <c r="C435" s="981" t="s">
        <v>311</v>
      </c>
      <c r="D435" s="981"/>
      <c r="E435" s="981"/>
      <c r="F435" s="306"/>
      <c r="G435" s="307"/>
      <c r="H435" s="307"/>
      <c r="I435" s="308"/>
      <c r="J435" s="1063"/>
      <c r="K435" s="1064"/>
      <c r="L435" s="306"/>
      <c r="M435" s="307"/>
      <c r="N435" s="307"/>
      <c r="O435" s="308"/>
      <c r="P435" s="1063"/>
      <c r="Q435" s="1064"/>
      <c r="R435" s="306"/>
      <c r="S435" s="307"/>
      <c r="T435" s="307"/>
      <c r="U435" s="308"/>
      <c r="V435" s="1063"/>
      <c r="W435" s="1064"/>
      <c r="X435" s="308"/>
      <c r="Y435" s="846"/>
      <c r="Z435" s="846"/>
      <c r="AA435" s="846"/>
      <c r="AB435" s="846"/>
      <c r="AC435" s="846"/>
      <c r="AD435" s="846"/>
      <c r="AE435" s="846"/>
      <c r="AF435" s="846"/>
      <c r="AG435" s="846"/>
      <c r="AH435" s="846"/>
      <c r="AI435" s="846"/>
      <c r="AJ435" s="846"/>
      <c r="AK435" s="846"/>
      <c r="AL435" s="846"/>
      <c r="AM435" s="846"/>
      <c r="AN435" s="846"/>
      <c r="AO435" s="846"/>
      <c r="AP435" s="846"/>
      <c r="AQ435" s="846"/>
      <c r="AR435" s="846"/>
      <c r="AS435" s="846"/>
      <c r="AT435" s="846"/>
      <c r="AU435" s="846"/>
      <c r="AV435" s="846"/>
      <c r="AW435" s="846"/>
      <c r="AX435" s="846"/>
      <c r="AY435" s="846"/>
      <c r="AZ435" s="846"/>
      <c r="BA435" s="846"/>
      <c r="BB435" s="846"/>
      <c r="BC435" s="846"/>
      <c r="BD435" s="846"/>
      <c r="BE435" s="846"/>
      <c r="BF435" s="846"/>
      <c r="BG435" s="846"/>
      <c r="BH435" s="846"/>
      <c r="BI435" s="846"/>
      <c r="BJ435" s="846"/>
      <c r="BK435" s="846"/>
      <c r="BL435" s="846"/>
      <c r="BM435" s="846"/>
      <c r="BN435" s="846"/>
      <c r="BO435" s="846"/>
      <c r="BP435" s="846"/>
      <c r="BQ435" s="846"/>
      <c r="BR435" s="846"/>
      <c r="BS435" s="846"/>
      <c r="BT435" s="846"/>
      <c r="BU435" s="846"/>
      <c r="BV435" s="846"/>
      <c r="BW435" s="846"/>
      <c r="BX435" s="846"/>
      <c r="BY435" s="846"/>
      <c r="BZ435" s="846"/>
      <c r="CA435" s="846"/>
      <c r="CB435" s="846"/>
      <c r="CC435" s="846"/>
      <c r="CD435" s="846"/>
      <c r="CE435" s="846"/>
      <c r="CF435" s="846"/>
      <c r="CG435" s="846"/>
      <c r="CH435" s="846"/>
      <c r="CI435" s="846"/>
      <c r="CJ435" s="846"/>
      <c r="CK435" s="846"/>
      <c r="CL435" s="846"/>
      <c r="CM435" s="846"/>
      <c r="CN435" s="846"/>
      <c r="CO435" s="846"/>
      <c r="CP435" s="846"/>
      <c r="CQ435" s="846"/>
      <c r="CR435" s="846"/>
      <c r="CS435" s="846"/>
      <c r="CT435" s="846"/>
      <c r="CU435" s="846"/>
      <c r="CV435" s="846"/>
      <c r="CW435" s="846"/>
      <c r="CX435" s="846"/>
      <c r="CY435" s="846"/>
      <c r="CZ435" s="846"/>
      <c r="DA435" s="846"/>
      <c r="DB435" s="846"/>
      <c r="DC435" s="846"/>
      <c r="DD435" s="846"/>
      <c r="DE435" s="846"/>
      <c r="DF435" s="846"/>
      <c r="DG435" s="846"/>
      <c r="DH435" s="846"/>
      <c r="DI435" s="846"/>
    </row>
    <row r="436" spans="1:113" s="185" customFormat="1" ht="15" customHeight="1" x14ac:dyDescent="0.25">
      <c r="A436" s="189"/>
      <c r="B436" s="1107"/>
      <c r="C436" s="982" t="s">
        <v>312</v>
      </c>
      <c r="D436" s="982"/>
      <c r="E436" s="982"/>
      <c r="F436" s="309"/>
      <c r="G436" s="310"/>
      <c r="H436" s="310"/>
      <c r="I436" s="311"/>
      <c r="J436" s="1065"/>
      <c r="K436" s="1066"/>
      <c r="L436" s="309"/>
      <c r="M436" s="310"/>
      <c r="N436" s="310"/>
      <c r="O436" s="311"/>
      <c r="P436" s="1065"/>
      <c r="Q436" s="1066"/>
      <c r="R436" s="309"/>
      <c r="S436" s="310"/>
      <c r="T436" s="310"/>
      <c r="U436" s="311"/>
      <c r="V436" s="1065"/>
      <c r="W436" s="1066"/>
      <c r="X436" s="311"/>
      <c r="Y436" s="846"/>
      <c r="Z436" s="846"/>
      <c r="AA436" s="846"/>
      <c r="AB436" s="846"/>
      <c r="AC436" s="846"/>
      <c r="AD436" s="846"/>
      <c r="AE436" s="846"/>
      <c r="AF436" s="846"/>
      <c r="AG436" s="846"/>
      <c r="AH436" s="846"/>
      <c r="AI436" s="846"/>
      <c r="AJ436" s="846"/>
      <c r="AK436" s="846"/>
      <c r="AL436" s="846"/>
      <c r="AM436" s="846"/>
      <c r="AN436" s="846"/>
      <c r="AO436" s="846"/>
      <c r="AP436" s="846"/>
      <c r="AQ436" s="846"/>
      <c r="AR436" s="846"/>
      <c r="AS436" s="846"/>
      <c r="AT436" s="846"/>
      <c r="AU436" s="846"/>
      <c r="AV436" s="846"/>
      <c r="AW436" s="846"/>
      <c r="AX436" s="846"/>
      <c r="AY436" s="846"/>
      <c r="AZ436" s="846"/>
      <c r="BA436" s="846"/>
      <c r="BB436" s="846"/>
      <c r="BC436" s="846"/>
      <c r="BD436" s="846"/>
      <c r="BE436" s="846"/>
      <c r="BF436" s="846"/>
      <c r="BG436" s="846"/>
      <c r="BH436" s="846"/>
      <c r="BI436" s="846"/>
      <c r="BJ436" s="846"/>
      <c r="BK436" s="846"/>
      <c r="BL436" s="846"/>
      <c r="BM436" s="846"/>
      <c r="BN436" s="846"/>
      <c r="BO436" s="846"/>
      <c r="BP436" s="846"/>
      <c r="BQ436" s="846"/>
      <c r="BR436" s="846"/>
      <c r="BS436" s="846"/>
      <c r="BT436" s="846"/>
      <c r="BU436" s="846"/>
      <c r="BV436" s="846"/>
      <c r="BW436" s="846"/>
      <c r="BX436" s="846"/>
      <c r="BY436" s="846"/>
      <c r="BZ436" s="846"/>
      <c r="CA436" s="846"/>
      <c r="CB436" s="846"/>
      <c r="CC436" s="846"/>
      <c r="CD436" s="846"/>
      <c r="CE436" s="846"/>
      <c r="CF436" s="846"/>
      <c r="CG436" s="846"/>
      <c r="CH436" s="846"/>
      <c r="CI436" s="846"/>
      <c r="CJ436" s="846"/>
      <c r="CK436" s="846"/>
      <c r="CL436" s="846"/>
      <c r="CM436" s="846"/>
      <c r="CN436" s="846"/>
      <c r="CO436" s="846"/>
      <c r="CP436" s="846"/>
      <c r="CQ436" s="846"/>
      <c r="CR436" s="846"/>
      <c r="CS436" s="846"/>
      <c r="CT436" s="846"/>
      <c r="CU436" s="846"/>
      <c r="CV436" s="846"/>
      <c r="CW436" s="846"/>
      <c r="CX436" s="846"/>
      <c r="CY436" s="846"/>
      <c r="CZ436" s="846"/>
      <c r="DA436" s="846"/>
      <c r="DB436" s="846"/>
      <c r="DC436" s="846"/>
      <c r="DD436" s="846"/>
      <c r="DE436" s="846"/>
      <c r="DF436" s="846"/>
      <c r="DG436" s="846"/>
      <c r="DH436" s="846"/>
      <c r="DI436" s="846"/>
    </row>
    <row r="437" spans="1:113" s="185" customFormat="1" ht="15" customHeight="1" x14ac:dyDescent="0.25">
      <c r="A437" s="189"/>
      <c r="B437" s="1105" t="s">
        <v>317</v>
      </c>
      <c r="C437" s="983" t="s">
        <v>309</v>
      </c>
      <c r="D437" s="983"/>
      <c r="E437" s="983"/>
      <c r="F437" s="303"/>
      <c r="G437" s="304"/>
      <c r="H437" s="304"/>
      <c r="I437" s="305"/>
      <c r="J437" s="1061">
        <f>SUM(G437:G440)-$J$470*SUM(I437:I440)</f>
        <v>0</v>
      </c>
      <c r="K437" s="1062"/>
      <c r="L437" s="303"/>
      <c r="M437" s="304"/>
      <c r="N437" s="304"/>
      <c r="O437" s="305"/>
      <c r="P437" s="1061">
        <f>SUM(M437:M440)-$P$470*SUM(O437:O440)</f>
        <v>0</v>
      </c>
      <c r="Q437" s="1062"/>
      <c r="R437" s="303"/>
      <c r="S437" s="304"/>
      <c r="T437" s="304"/>
      <c r="U437" s="305"/>
      <c r="V437" s="1061">
        <f>SUM(S437:S440)-$V$470*SUM(U437:U440)</f>
        <v>0</v>
      </c>
      <c r="W437" s="1062"/>
      <c r="X437" s="305"/>
      <c r="Y437" s="846"/>
      <c r="Z437" s="846"/>
      <c r="AA437" s="846"/>
      <c r="AB437" s="846"/>
      <c r="AC437" s="846"/>
      <c r="AD437" s="846"/>
      <c r="AE437" s="846"/>
      <c r="AF437" s="846"/>
      <c r="AG437" s="846"/>
      <c r="AH437" s="846"/>
      <c r="AI437" s="846"/>
      <c r="AJ437" s="846"/>
      <c r="AK437" s="846"/>
      <c r="AL437" s="846"/>
      <c r="AM437" s="846"/>
      <c r="AN437" s="846"/>
      <c r="AO437" s="846"/>
      <c r="AP437" s="846"/>
      <c r="AQ437" s="846"/>
      <c r="AR437" s="846"/>
      <c r="AS437" s="846"/>
      <c r="AT437" s="846"/>
      <c r="AU437" s="846"/>
      <c r="AV437" s="846"/>
      <c r="AW437" s="846"/>
      <c r="AX437" s="846"/>
      <c r="AY437" s="846"/>
      <c r="AZ437" s="846"/>
      <c r="BA437" s="846"/>
      <c r="BB437" s="846"/>
      <c r="BC437" s="846"/>
      <c r="BD437" s="846"/>
      <c r="BE437" s="846"/>
      <c r="BF437" s="846"/>
      <c r="BG437" s="846"/>
      <c r="BH437" s="846"/>
      <c r="BI437" s="846"/>
      <c r="BJ437" s="846"/>
      <c r="BK437" s="846"/>
      <c r="BL437" s="846"/>
      <c r="BM437" s="846"/>
      <c r="BN437" s="846"/>
      <c r="BO437" s="846"/>
      <c r="BP437" s="846"/>
      <c r="BQ437" s="846"/>
      <c r="BR437" s="846"/>
      <c r="BS437" s="846"/>
      <c r="BT437" s="846"/>
      <c r="BU437" s="846"/>
      <c r="BV437" s="846"/>
      <c r="BW437" s="846"/>
      <c r="BX437" s="846"/>
      <c r="BY437" s="846"/>
      <c r="BZ437" s="846"/>
      <c r="CA437" s="846"/>
      <c r="CB437" s="846"/>
      <c r="CC437" s="846"/>
      <c r="CD437" s="846"/>
      <c r="CE437" s="846"/>
      <c r="CF437" s="846"/>
      <c r="CG437" s="846"/>
      <c r="CH437" s="846"/>
      <c r="CI437" s="846"/>
      <c r="CJ437" s="846"/>
      <c r="CK437" s="846"/>
      <c r="CL437" s="846"/>
      <c r="CM437" s="846"/>
      <c r="CN437" s="846"/>
      <c r="CO437" s="846"/>
      <c r="CP437" s="846"/>
      <c r="CQ437" s="846"/>
      <c r="CR437" s="846"/>
      <c r="CS437" s="846"/>
      <c r="CT437" s="846"/>
      <c r="CU437" s="846"/>
      <c r="CV437" s="846"/>
      <c r="CW437" s="846"/>
      <c r="CX437" s="846"/>
      <c r="CY437" s="846"/>
      <c r="CZ437" s="846"/>
      <c r="DA437" s="846"/>
      <c r="DB437" s="846"/>
      <c r="DC437" s="846"/>
      <c r="DD437" s="846"/>
      <c r="DE437" s="846"/>
      <c r="DF437" s="846"/>
      <c r="DG437" s="846"/>
      <c r="DH437" s="846"/>
      <c r="DI437" s="846"/>
    </row>
    <row r="438" spans="1:113" s="185" customFormat="1" ht="15" customHeight="1" x14ac:dyDescent="0.25">
      <c r="A438" s="189"/>
      <c r="B438" s="1106"/>
      <c r="C438" s="981" t="s">
        <v>310</v>
      </c>
      <c r="D438" s="981"/>
      <c r="E438" s="981"/>
      <c r="F438" s="306"/>
      <c r="G438" s="307"/>
      <c r="H438" s="307"/>
      <c r="I438" s="308"/>
      <c r="J438" s="1063"/>
      <c r="K438" s="1064"/>
      <c r="L438" s="306"/>
      <c r="M438" s="307"/>
      <c r="N438" s="307"/>
      <c r="O438" s="308"/>
      <c r="P438" s="1063"/>
      <c r="Q438" s="1064"/>
      <c r="R438" s="306"/>
      <c r="S438" s="307"/>
      <c r="T438" s="307"/>
      <c r="U438" s="308"/>
      <c r="V438" s="1063"/>
      <c r="W438" s="1064"/>
      <c r="X438" s="308"/>
      <c r="Y438" s="846"/>
      <c r="Z438" s="846"/>
      <c r="AA438" s="846"/>
      <c r="AB438" s="846"/>
      <c r="AC438" s="846"/>
      <c r="AD438" s="846"/>
      <c r="AE438" s="846"/>
      <c r="AF438" s="846"/>
      <c r="AG438" s="846"/>
      <c r="AH438" s="846"/>
      <c r="AI438" s="846"/>
      <c r="AJ438" s="846"/>
      <c r="AK438" s="846"/>
      <c r="AL438" s="846"/>
      <c r="AM438" s="846"/>
      <c r="AN438" s="846"/>
      <c r="AO438" s="846"/>
      <c r="AP438" s="846"/>
      <c r="AQ438" s="846"/>
      <c r="AR438" s="846"/>
      <c r="AS438" s="846"/>
      <c r="AT438" s="846"/>
      <c r="AU438" s="846"/>
      <c r="AV438" s="846"/>
      <c r="AW438" s="846"/>
      <c r="AX438" s="846"/>
      <c r="AY438" s="846"/>
      <c r="AZ438" s="846"/>
      <c r="BA438" s="846"/>
      <c r="BB438" s="846"/>
      <c r="BC438" s="846"/>
      <c r="BD438" s="846"/>
      <c r="BE438" s="846"/>
      <c r="BF438" s="846"/>
      <c r="BG438" s="846"/>
      <c r="BH438" s="846"/>
      <c r="BI438" s="846"/>
      <c r="BJ438" s="846"/>
      <c r="BK438" s="846"/>
      <c r="BL438" s="846"/>
      <c r="BM438" s="846"/>
      <c r="BN438" s="846"/>
      <c r="BO438" s="846"/>
      <c r="BP438" s="846"/>
      <c r="BQ438" s="846"/>
      <c r="BR438" s="846"/>
      <c r="BS438" s="846"/>
      <c r="BT438" s="846"/>
      <c r="BU438" s="846"/>
      <c r="BV438" s="846"/>
      <c r="BW438" s="846"/>
      <c r="BX438" s="846"/>
      <c r="BY438" s="846"/>
      <c r="BZ438" s="846"/>
      <c r="CA438" s="846"/>
      <c r="CB438" s="846"/>
      <c r="CC438" s="846"/>
      <c r="CD438" s="846"/>
      <c r="CE438" s="846"/>
      <c r="CF438" s="846"/>
      <c r="CG438" s="846"/>
      <c r="CH438" s="846"/>
      <c r="CI438" s="846"/>
      <c r="CJ438" s="846"/>
      <c r="CK438" s="846"/>
      <c r="CL438" s="846"/>
      <c r="CM438" s="846"/>
      <c r="CN438" s="846"/>
      <c r="CO438" s="846"/>
      <c r="CP438" s="846"/>
      <c r="CQ438" s="846"/>
      <c r="CR438" s="846"/>
      <c r="CS438" s="846"/>
      <c r="CT438" s="846"/>
      <c r="CU438" s="846"/>
      <c r="CV438" s="846"/>
      <c r="CW438" s="846"/>
      <c r="CX438" s="846"/>
      <c r="CY438" s="846"/>
      <c r="CZ438" s="846"/>
      <c r="DA438" s="846"/>
      <c r="DB438" s="846"/>
      <c r="DC438" s="846"/>
      <c r="DD438" s="846"/>
      <c r="DE438" s="846"/>
      <c r="DF438" s="846"/>
      <c r="DG438" s="846"/>
      <c r="DH438" s="846"/>
      <c r="DI438" s="846"/>
    </row>
    <row r="439" spans="1:113" s="185" customFormat="1" ht="15" customHeight="1" x14ac:dyDescent="0.25">
      <c r="A439" s="189"/>
      <c r="B439" s="1106"/>
      <c r="C439" s="981" t="s">
        <v>311</v>
      </c>
      <c r="D439" s="981"/>
      <c r="E439" s="981"/>
      <c r="F439" s="306"/>
      <c r="G439" s="307"/>
      <c r="H439" s="307"/>
      <c r="I439" s="308"/>
      <c r="J439" s="1063"/>
      <c r="K439" s="1064"/>
      <c r="L439" s="306"/>
      <c r="M439" s="307"/>
      <c r="N439" s="307"/>
      <c r="O439" s="308"/>
      <c r="P439" s="1063"/>
      <c r="Q439" s="1064"/>
      <c r="R439" s="306"/>
      <c r="S439" s="307"/>
      <c r="T439" s="307"/>
      <c r="U439" s="308"/>
      <c r="V439" s="1063"/>
      <c r="W439" s="1064"/>
      <c r="X439" s="308"/>
      <c r="Y439" s="846"/>
      <c r="Z439" s="846"/>
      <c r="AA439" s="846"/>
      <c r="AB439" s="846"/>
      <c r="AC439" s="846"/>
      <c r="AD439" s="846"/>
      <c r="AE439" s="846"/>
      <c r="AF439" s="846"/>
      <c r="AG439" s="846"/>
      <c r="AH439" s="846"/>
      <c r="AI439" s="846"/>
      <c r="AJ439" s="846"/>
      <c r="AK439" s="846"/>
      <c r="AL439" s="846"/>
      <c r="AM439" s="846"/>
      <c r="AN439" s="846"/>
      <c r="AO439" s="846"/>
      <c r="AP439" s="846"/>
      <c r="AQ439" s="846"/>
      <c r="AR439" s="846"/>
      <c r="AS439" s="846"/>
      <c r="AT439" s="846"/>
      <c r="AU439" s="846"/>
      <c r="AV439" s="846"/>
      <c r="AW439" s="846"/>
      <c r="AX439" s="846"/>
      <c r="AY439" s="846"/>
      <c r="AZ439" s="846"/>
      <c r="BA439" s="846"/>
      <c r="BB439" s="846"/>
      <c r="BC439" s="846"/>
      <c r="BD439" s="846"/>
      <c r="BE439" s="846"/>
      <c r="BF439" s="846"/>
      <c r="BG439" s="846"/>
      <c r="BH439" s="846"/>
      <c r="BI439" s="846"/>
      <c r="BJ439" s="846"/>
      <c r="BK439" s="846"/>
      <c r="BL439" s="846"/>
      <c r="BM439" s="846"/>
      <c r="BN439" s="846"/>
      <c r="BO439" s="846"/>
      <c r="BP439" s="846"/>
      <c r="BQ439" s="846"/>
      <c r="BR439" s="846"/>
      <c r="BS439" s="846"/>
      <c r="BT439" s="846"/>
      <c r="BU439" s="846"/>
      <c r="BV439" s="846"/>
      <c r="BW439" s="846"/>
      <c r="BX439" s="846"/>
      <c r="BY439" s="846"/>
      <c r="BZ439" s="846"/>
      <c r="CA439" s="846"/>
      <c r="CB439" s="846"/>
      <c r="CC439" s="846"/>
      <c r="CD439" s="846"/>
      <c r="CE439" s="846"/>
      <c r="CF439" s="846"/>
      <c r="CG439" s="846"/>
      <c r="CH439" s="846"/>
      <c r="CI439" s="846"/>
      <c r="CJ439" s="846"/>
      <c r="CK439" s="846"/>
      <c r="CL439" s="846"/>
      <c r="CM439" s="846"/>
      <c r="CN439" s="846"/>
      <c r="CO439" s="846"/>
      <c r="CP439" s="846"/>
      <c r="CQ439" s="846"/>
      <c r="CR439" s="846"/>
      <c r="CS439" s="846"/>
      <c r="CT439" s="846"/>
      <c r="CU439" s="846"/>
      <c r="CV439" s="846"/>
      <c r="CW439" s="846"/>
      <c r="CX439" s="846"/>
      <c r="CY439" s="846"/>
      <c r="CZ439" s="846"/>
      <c r="DA439" s="846"/>
      <c r="DB439" s="846"/>
      <c r="DC439" s="846"/>
      <c r="DD439" s="846"/>
      <c r="DE439" s="846"/>
      <c r="DF439" s="846"/>
      <c r="DG439" s="846"/>
      <c r="DH439" s="846"/>
      <c r="DI439" s="846"/>
    </row>
    <row r="440" spans="1:113" s="185" customFormat="1" ht="15" customHeight="1" x14ac:dyDescent="0.25">
      <c r="A440" s="189"/>
      <c r="B440" s="1107"/>
      <c r="C440" s="982" t="s">
        <v>312</v>
      </c>
      <c r="D440" s="982"/>
      <c r="E440" s="982"/>
      <c r="F440" s="309"/>
      <c r="G440" s="310"/>
      <c r="H440" s="310"/>
      <c r="I440" s="311"/>
      <c r="J440" s="1065"/>
      <c r="K440" s="1066"/>
      <c r="L440" s="309"/>
      <c r="M440" s="310"/>
      <c r="N440" s="310"/>
      <c r="O440" s="311"/>
      <c r="P440" s="1065"/>
      <c r="Q440" s="1066"/>
      <c r="R440" s="309"/>
      <c r="S440" s="310"/>
      <c r="T440" s="310"/>
      <c r="U440" s="311"/>
      <c r="V440" s="1065"/>
      <c r="W440" s="1066"/>
      <c r="X440" s="311"/>
      <c r="Y440" s="846"/>
      <c r="Z440" s="846"/>
      <c r="AA440" s="846"/>
      <c r="AB440" s="846"/>
      <c r="AC440" s="846"/>
      <c r="AD440" s="846"/>
      <c r="AE440" s="846"/>
      <c r="AF440" s="846"/>
      <c r="AG440" s="846"/>
      <c r="AH440" s="846"/>
      <c r="AI440" s="846"/>
      <c r="AJ440" s="846"/>
      <c r="AK440" s="846"/>
      <c r="AL440" s="846"/>
      <c r="AM440" s="846"/>
      <c r="AN440" s="846"/>
      <c r="AO440" s="846"/>
      <c r="AP440" s="846"/>
      <c r="AQ440" s="846"/>
      <c r="AR440" s="846"/>
      <c r="AS440" s="846"/>
      <c r="AT440" s="846"/>
      <c r="AU440" s="846"/>
      <c r="AV440" s="846"/>
      <c r="AW440" s="846"/>
      <c r="AX440" s="846"/>
      <c r="AY440" s="846"/>
      <c r="AZ440" s="846"/>
      <c r="BA440" s="846"/>
      <c r="BB440" s="846"/>
      <c r="BC440" s="846"/>
      <c r="BD440" s="846"/>
      <c r="BE440" s="846"/>
      <c r="BF440" s="846"/>
      <c r="BG440" s="846"/>
      <c r="BH440" s="846"/>
      <c r="BI440" s="846"/>
      <c r="BJ440" s="846"/>
      <c r="BK440" s="846"/>
      <c r="BL440" s="846"/>
      <c r="BM440" s="846"/>
      <c r="BN440" s="846"/>
      <c r="BO440" s="846"/>
      <c r="BP440" s="846"/>
      <c r="BQ440" s="846"/>
      <c r="BR440" s="846"/>
      <c r="BS440" s="846"/>
      <c r="BT440" s="846"/>
      <c r="BU440" s="846"/>
      <c r="BV440" s="846"/>
      <c r="BW440" s="846"/>
      <c r="BX440" s="846"/>
      <c r="BY440" s="846"/>
      <c r="BZ440" s="846"/>
      <c r="CA440" s="846"/>
      <c r="CB440" s="846"/>
      <c r="CC440" s="846"/>
      <c r="CD440" s="846"/>
      <c r="CE440" s="846"/>
      <c r="CF440" s="846"/>
      <c r="CG440" s="846"/>
      <c r="CH440" s="846"/>
      <c r="CI440" s="846"/>
      <c r="CJ440" s="846"/>
      <c r="CK440" s="846"/>
      <c r="CL440" s="846"/>
      <c r="CM440" s="846"/>
      <c r="CN440" s="846"/>
      <c r="CO440" s="846"/>
      <c r="CP440" s="846"/>
      <c r="CQ440" s="846"/>
      <c r="CR440" s="846"/>
      <c r="CS440" s="846"/>
      <c r="CT440" s="846"/>
      <c r="CU440" s="846"/>
      <c r="CV440" s="846"/>
      <c r="CW440" s="846"/>
      <c r="CX440" s="846"/>
      <c r="CY440" s="846"/>
      <c r="CZ440" s="846"/>
      <c r="DA440" s="846"/>
      <c r="DB440" s="846"/>
      <c r="DC440" s="846"/>
      <c r="DD440" s="846"/>
      <c r="DE440" s="846"/>
      <c r="DF440" s="846"/>
      <c r="DG440" s="846"/>
      <c r="DH440" s="846"/>
      <c r="DI440" s="846"/>
    </row>
    <row r="441" spans="1:113" s="185" customFormat="1" ht="15" customHeight="1" x14ac:dyDescent="0.25">
      <c r="A441" s="189"/>
      <c r="B441" s="1105" t="s">
        <v>318</v>
      </c>
      <c r="C441" s="983" t="s">
        <v>309</v>
      </c>
      <c r="D441" s="983"/>
      <c r="E441" s="983"/>
      <c r="F441" s="303"/>
      <c r="G441" s="304"/>
      <c r="H441" s="304"/>
      <c r="I441" s="305"/>
      <c r="J441" s="1061">
        <f>SUM(G441:G444)-$J$470*SUM(I441:I444)</f>
        <v>0</v>
      </c>
      <c r="K441" s="1062"/>
      <c r="L441" s="303"/>
      <c r="M441" s="304"/>
      <c r="N441" s="304"/>
      <c r="O441" s="305"/>
      <c r="P441" s="1061">
        <f>SUM(M441:M444)-$P$470*SUM(O441:O444)</f>
        <v>0</v>
      </c>
      <c r="Q441" s="1062"/>
      <c r="R441" s="303"/>
      <c r="S441" s="304"/>
      <c r="T441" s="304"/>
      <c r="U441" s="305"/>
      <c r="V441" s="1061">
        <f>SUM(S441:S444)-$V$470*SUM(U441:U444)</f>
        <v>0</v>
      </c>
      <c r="W441" s="1062"/>
      <c r="X441" s="305"/>
      <c r="Y441" s="846"/>
      <c r="Z441" s="846"/>
      <c r="AA441" s="846"/>
      <c r="AB441" s="846"/>
      <c r="AC441" s="846"/>
      <c r="AD441" s="846"/>
      <c r="AE441" s="846"/>
      <c r="AF441" s="846"/>
      <c r="AG441" s="846"/>
      <c r="AH441" s="846"/>
      <c r="AI441" s="846"/>
      <c r="AJ441" s="846"/>
      <c r="AK441" s="846"/>
      <c r="AL441" s="846"/>
      <c r="AM441" s="846"/>
      <c r="AN441" s="846"/>
      <c r="AO441" s="846"/>
      <c r="AP441" s="846"/>
      <c r="AQ441" s="846"/>
      <c r="AR441" s="846"/>
      <c r="AS441" s="846"/>
      <c r="AT441" s="846"/>
      <c r="AU441" s="846"/>
      <c r="AV441" s="846"/>
      <c r="AW441" s="846"/>
      <c r="AX441" s="846"/>
      <c r="AY441" s="846"/>
      <c r="AZ441" s="846"/>
      <c r="BA441" s="846"/>
      <c r="BB441" s="846"/>
      <c r="BC441" s="846"/>
      <c r="BD441" s="846"/>
      <c r="BE441" s="846"/>
      <c r="BF441" s="846"/>
      <c r="BG441" s="846"/>
      <c r="BH441" s="846"/>
      <c r="BI441" s="846"/>
      <c r="BJ441" s="846"/>
      <c r="BK441" s="846"/>
      <c r="BL441" s="846"/>
      <c r="BM441" s="846"/>
      <c r="BN441" s="846"/>
      <c r="BO441" s="846"/>
      <c r="BP441" s="846"/>
      <c r="BQ441" s="846"/>
      <c r="BR441" s="846"/>
      <c r="BS441" s="846"/>
      <c r="BT441" s="846"/>
      <c r="BU441" s="846"/>
      <c r="BV441" s="846"/>
      <c r="BW441" s="846"/>
      <c r="BX441" s="846"/>
      <c r="BY441" s="846"/>
      <c r="BZ441" s="846"/>
      <c r="CA441" s="846"/>
      <c r="CB441" s="846"/>
      <c r="CC441" s="846"/>
      <c r="CD441" s="846"/>
      <c r="CE441" s="846"/>
      <c r="CF441" s="846"/>
      <c r="CG441" s="846"/>
      <c r="CH441" s="846"/>
      <c r="CI441" s="846"/>
      <c r="CJ441" s="846"/>
      <c r="CK441" s="846"/>
      <c r="CL441" s="846"/>
      <c r="CM441" s="846"/>
      <c r="CN441" s="846"/>
      <c r="CO441" s="846"/>
      <c r="CP441" s="846"/>
      <c r="CQ441" s="846"/>
      <c r="CR441" s="846"/>
      <c r="CS441" s="846"/>
      <c r="CT441" s="846"/>
      <c r="CU441" s="846"/>
      <c r="CV441" s="846"/>
      <c r="CW441" s="846"/>
      <c r="CX441" s="846"/>
      <c r="CY441" s="846"/>
      <c r="CZ441" s="846"/>
      <c r="DA441" s="846"/>
      <c r="DB441" s="846"/>
      <c r="DC441" s="846"/>
      <c r="DD441" s="846"/>
      <c r="DE441" s="846"/>
      <c r="DF441" s="846"/>
      <c r="DG441" s="846"/>
      <c r="DH441" s="846"/>
      <c r="DI441" s="846"/>
    </row>
    <row r="442" spans="1:113" s="185" customFormat="1" ht="15" customHeight="1" x14ac:dyDescent="0.25">
      <c r="A442" s="189"/>
      <c r="B442" s="1106"/>
      <c r="C442" s="981" t="s">
        <v>310</v>
      </c>
      <c r="D442" s="981"/>
      <c r="E442" s="981"/>
      <c r="F442" s="306"/>
      <c r="G442" s="307"/>
      <c r="H442" s="307"/>
      <c r="I442" s="308"/>
      <c r="J442" s="1063"/>
      <c r="K442" s="1064"/>
      <c r="L442" s="306"/>
      <c r="M442" s="307"/>
      <c r="N442" s="307"/>
      <c r="O442" s="308"/>
      <c r="P442" s="1063"/>
      <c r="Q442" s="1064"/>
      <c r="R442" s="306"/>
      <c r="S442" s="307"/>
      <c r="T442" s="307"/>
      <c r="U442" s="308"/>
      <c r="V442" s="1063"/>
      <c r="W442" s="1064"/>
      <c r="X442" s="308"/>
      <c r="Y442" s="846"/>
      <c r="Z442" s="846"/>
      <c r="AA442" s="846"/>
      <c r="AB442" s="846"/>
      <c r="AC442" s="846"/>
      <c r="AD442" s="846"/>
      <c r="AE442" s="846"/>
      <c r="AF442" s="846"/>
      <c r="AG442" s="846"/>
      <c r="AH442" s="846"/>
      <c r="AI442" s="846"/>
      <c r="AJ442" s="846"/>
      <c r="AK442" s="846"/>
      <c r="AL442" s="846"/>
      <c r="AM442" s="846"/>
      <c r="AN442" s="846"/>
      <c r="AO442" s="846"/>
      <c r="AP442" s="846"/>
      <c r="AQ442" s="846"/>
      <c r="AR442" s="846"/>
      <c r="AS442" s="846"/>
      <c r="AT442" s="846"/>
      <c r="AU442" s="846"/>
      <c r="AV442" s="846"/>
      <c r="AW442" s="846"/>
      <c r="AX442" s="846"/>
      <c r="AY442" s="846"/>
      <c r="AZ442" s="846"/>
      <c r="BA442" s="846"/>
      <c r="BB442" s="846"/>
      <c r="BC442" s="846"/>
      <c r="BD442" s="846"/>
      <c r="BE442" s="846"/>
      <c r="BF442" s="846"/>
      <c r="BG442" s="846"/>
      <c r="BH442" s="846"/>
      <c r="BI442" s="846"/>
      <c r="BJ442" s="846"/>
      <c r="BK442" s="846"/>
      <c r="BL442" s="846"/>
      <c r="BM442" s="846"/>
      <c r="BN442" s="846"/>
      <c r="BO442" s="846"/>
      <c r="BP442" s="846"/>
      <c r="BQ442" s="846"/>
      <c r="BR442" s="846"/>
      <c r="BS442" s="846"/>
      <c r="BT442" s="846"/>
      <c r="BU442" s="846"/>
      <c r="BV442" s="846"/>
      <c r="BW442" s="846"/>
      <c r="BX442" s="846"/>
      <c r="BY442" s="846"/>
      <c r="BZ442" s="846"/>
      <c r="CA442" s="846"/>
      <c r="CB442" s="846"/>
      <c r="CC442" s="846"/>
      <c r="CD442" s="846"/>
      <c r="CE442" s="846"/>
      <c r="CF442" s="846"/>
      <c r="CG442" s="846"/>
      <c r="CH442" s="846"/>
      <c r="CI442" s="846"/>
      <c r="CJ442" s="846"/>
      <c r="CK442" s="846"/>
      <c r="CL442" s="846"/>
      <c r="CM442" s="846"/>
      <c r="CN442" s="846"/>
      <c r="CO442" s="846"/>
      <c r="CP442" s="846"/>
      <c r="CQ442" s="846"/>
      <c r="CR442" s="846"/>
      <c r="CS442" s="846"/>
      <c r="CT442" s="846"/>
      <c r="CU442" s="846"/>
      <c r="CV442" s="846"/>
      <c r="CW442" s="846"/>
      <c r="CX442" s="846"/>
      <c r="CY442" s="846"/>
      <c r="CZ442" s="846"/>
      <c r="DA442" s="846"/>
      <c r="DB442" s="846"/>
      <c r="DC442" s="846"/>
      <c r="DD442" s="846"/>
      <c r="DE442" s="846"/>
      <c r="DF442" s="846"/>
      <c r="DG442" s="846"/>
      <c r="DH442" s="846"/>
      <c r="DI442" s="846"/>
    </row>
    <row r="443" spans="1:113" s="185" customFormat="1" ht="15" customHeight="1" x14ac:dyDescent="0.25">
      <c r="A443" s="189"/>
      <c r="B443" s="1106"/>
      <c r="C443" s="981" t="s">
        <v>311</v>
      </c>
      <c r="D443" s="981"/>
      <c r="E443" s="981"/>
      <c r="F443" s="306"/>
      <c r="G443" s="307"/>
      <c r="H443" s="307"/>
      <c r="I443" s="308"/>
      <c r="J443" s="1063"/>
      <c r="K443" s="1064"/>
      <c r="L443" s="306"/>
      <c r="M443" s="307"/>
      <c r="N443" s="307"/>
      <c r="O443" s="308"/>
      <c r="P443" s="1063"/>
      <c r="Q443" s="1064"/>
      <c r="R443" s="306"/>
      <c r="S443" s="307"/>
      <c r="T443" s="307"/>
      <c r="U443" s="308"/>
      <c r="V443" s="1063"/>
      <c r="W443" s="1064"/>
      <c r="X443" s="308"/>
      <c r="Y443" s="846"/>
      <c r="Z443" s="846"/>
      <c r="AA443" s="846"/>
      <c r="AB443" s="846"/>
      <c r="AC443" s="846"/>
      <c r="AD443" s="846"/>
      <c r="AE443" s="846"/>
      <c r="AF443" s="846"/>
      <c r="AG443" s="846"/>
      <c r="AH443" s="846"/>
      <c r="AI443" s="846"/>
      <c r="AJ443" s="846"/>
      <c r="AK443" s="846"/>
      <c r="AL443" s="846"/>
      <c r="AM443" s="846"/>
      <c r="AN443" s="846"/>
      <c r="AO443" s="846"/>
      <c r="AP443" s="846"/>
      <c r="AQ443" s="846"/>
      <c r="AR443" s="846"/>
      <c r="AS443" s="846"/>
      <c r="AT443" s="846"/>
      <c r="AU443" s="846"/>
      <c r="AV443" s="846"/>
      <c r="AW443" s="846"/>
      <c r="AX443" s="846"/>
      <c r="AY443" s="846"/>
      <c r="AZ443" s="846"/>
      <c r="BA443" s="846"/>
      <c r="BB443" s="846"/>
      <c r="BC443" s="846"/>
      <c r="BD443" s="846"/>
      <c r="BE443" s="846"/>
      <c r="BF443" s="846"/>
      <c r="BG443" s="846"/>
      <c r="BH443" s="846"/>
      <c r="BI443" s="846"/>
      <c r="BJ443" s="846"/>
      <c r="BK443" s="846"/>
      <c r="BL443" s="846"/>
      <c r="BM443" s="846"/>
      <c r="BN443" s="846"/>
      <c r="BO443" s="846"/>
      <c r="BP443" s="846"/>
      <c r="BQ443" s="846"/>
      <c r="BR443" s="846"/>
      <c r="BS443" s="846"/>
      <c r="BT443" s="846"/>
      <c r="BU443" s="846"/>
      <c r="BV443" s="846"/>
      <c r="BW443" s="846"/>
      <c r="BX443" s="846"/>
      <c r="BY443" s="846"/>
      <c r="BZ443" s="846"/>
      <c r="CA443" s="846"/>
      <c r="CB443" s="846"/>
      <c r="CC443" s="846"/>
      <c r="CD443" s="846"/>
      <c r="CE443" s="846"/>
      <c r="CF443" s="846"/>
      <c r="CG443" s="846"/>
      <c r="CH443" s="846"/>
      <c r="CI443" s="846"/>
      <c r="CJ443" s="846"/>
      <c r="CK443" s="846"/>
      <c r="CL443" s="846"/>
      <c r="CM443" s="846"/>
      <c r="CN443" s="846"/>
      <c r="CO443" s="846"/>
      <c r="CP443" s="846"/>
      <c r="CQ443" s="846"/>
      <c r="CR443" s="846"/>
      <c r="CS443" s="846"/>
      <c r="CT443" s="846"/>
      <c r="CU443" s="846"/>
      <c r="CV443" s="846"/>
      <c r="CW443" s="846"/>
      <c r="CX443" s="846"/>
      <c r="CY443" s="846"/>
      <c r="CZ443" s="846"/>
      <c r="DA443" s="846"/>
      <c r="DB443" s="846"/>
      <c r="DC443" s="846"/>
      <c r="DD443" s="846"/>
      <c r="DE443" s="846"/>
      <c r="DF443" s="846"/>
      <c r="DG443" s="846"/>
      <c r="DH443" s="846"/>
      <c r="DI443" s="846"/>
    </row>
    <row r="444" spans="1:113" s="185" customFormat="1" ht="15" customHeight="1" x14ac:dyDescent="0.25">
      <c r="A444" s="189"/>
      <c r="B444" s="1107"/>
      <c r="C444" s="982" t="s">
        <v>312</v>
      </c>
      <c r="D444" s="982"/>
      <c r="E444" s="982"/>
      <c r="F444" s="309"/>
      <c r="G444" s="310"/>
      <c r="H444" s="310"/>
      <c r="I444" s="311"/>
      <c r="J444" s="1065"/>
      <c r="K444" s="1066"/>
      <c r="L444" s="309"/>
      <c r="M444" s="310"/>
      <c r="N444" s="310"/>
      <c r="O444" s="311"/>
      <c r="P444" s="1065"/>
      <c r="Q444" s="1066"/>
      <c r="R444" s="309"/>
      <c r="S444" s="310"/>
      <c r="T444" s="310"/>
      <c r="U444" s="311"/>
      <c r="V444" s="1065"/>
      <c r="W444" s="1066"/>
      <c r="X444" s="311"/>
      <c r="Y444" s="846"/>
      <c r="Z444" s="846"/>
      <c r="AA444" s="846"/>
      <c r="AB444" s="846"/>
      <c r="AC444" s="846"/>
      <c r="AD444" s="846"/>
      <c r="AE444" s="846"/>
      <c r="AF444" s="846"/>
      <c r="AG444" s="846"/>
      <c r="AH444" s="846"/>
      <c r="AI444" s="846"/>
      <c r="AJ444" s="846"/>
      <c r="AK444" s="846"/>
      <c r="AL444" s="846"/>
      <c r="AM444" s="846"/>
      <c r="AN444" s="846"/>
      <c r="AO444" s="846"/>
      <c r="AP444" s="846"/>
      <c r="AQ444" s="846"/>
      <c r="AR444" s="846"/>
      <c r="AS444" s="846"/>
      <c r="AT444" s="846"/>
      <c r="AU444" s="846"/>
      <c r="AV444" s="846"/>
      <c r="AW444" s="846"/>
      <c r="AX444" s="846"/>
      <c r="AY444" s="846"/>
      <c r="AZ444" s="846"/>
      <c r="BA444" s="846"/>
      <c r="BB444" s="846"/>
      <c r="BC444" s="846"/>
      <c r="BD444" s="846"/>
      <c r="BE444" s="846"/>
      <c r="BF444" s="846"/>
      <c r="BG444" s="846"/>
      <c r="BH444" s="846"/>
      <c r="BI444" s="846"/>
      <c r="BJ444" s="846"/>
      <c r="BK444" s="846"/>
      <c r="BL444" s="846"/>
      <c r="BM444" s="846"/>
      <c r="BN444" s="846"/>
      <c r="BO444" s="846"/>
      <c r="BP444" s="846"/>
      <c r="BQ444" s="846"/>
      <c r="BR444" s="846"/>
      <c r="BS444" s="846"/>
      <c r="BT444" s="846"/>
      <c r="BU444" s="846"/>
      <c r="BV444" s="846"/>
      <c r="BW444" s="846"/>
      <c r="BX444" s="846"/>
      <c r="BY444" s="846"/>
      <c r="BZ444" s="846"/>
      <c r="CA444" s="846"/>
      <c r="CB444" s="846"/>
      <c r="CC444" s="846"/>
      <c r="CD444" s="846"/>
      <c r="CE444" s="846"/>
      <c r="CF444" s="846"/>
      <c r="CG444" s="846"/>
      <c r="CH444" s="846"/>
      <c r="CI444" s="846"/>
      <c r="CJ444" s="846"/>
      <c r="CK444" s="846"/>
      <c r="CL444" s="846"/>
      <c r="CM444" s="846"/>
      <c r="CN444" s="846"/>
      <c r="CO444" s="846"/>
      <c r="CP444" s="846"/>
      <c r="CQ444" s="846"/>
      <c r="CR444" s="846"/>
      <c r="CS444" s="846"/>
      <c r="CT444" s="846"/>
      <c r="CU444" s="846"/>
      <c r="CV444" s="846"/>
      <c r="CW444" s="846"/>
      <c r="CX444" s="846"/>
      <c r="CY444" s="846"/>
      <c r="CZ444" s="846"/>
      <c r="DA444" s="846"/>
      <c r="DB444" s="846"/>
      <c r="DC444" s="846"/>
      <c r="DD444" s="846"/>
      <c r="DE444" s="846"/>
      <c r="DF444" s="846"/>
      <c r="DG444" s="846"/>
      <c r="DH444" s="846"/>
      <c r="DI444" s="846"/>
    </row>
    <row r="445" spans="1:113" s="185" customFormat="1" ht="15" customHeight="1" x14ac:dyDescent="0.25">
      <c r="A445" s="189"/>
      <c r="B445" s="1105" t="s">
        <v>319</v>
      </c>
      <c r="C445" s="983" t="s">
        <v>309</v>
      </c>
      <c r="D445" s="983"/>
      <c r="E445" s="983"/>
      <c r="F445" s="303"/>
      <c r="G445" s="304"/>
      <c r="H445" s="304"/>
      <c r="I445" s="305"/>
      <c r="J445" s="1061">
        <f>SUM(G445:G448)-$J$470*SUM(I445:I448)</f>
        <v>0</v>
      </c>
      <c r="K445" s="1062"/>
      <c r="L445" s="303"/>
      <c r="M445" s="304"/>
      <c r="N445" s="304"/>
      <c r="O445" s="305"/>
      <c r="P445" s="1061">
        <f>SUM(M445:M448)-$P$470*SUM(O445:O448)</f>
        <v>0</v>
      </c>
      <c r="Q445" s="1062"/>
      <c r="R445" s="303"/>
      <c r="S445" s="304"/>
      <c r="T445" s="304"/>
      <c r="U445" s="305"/>
      <c r="V445" s="1061">
        <f>SUM(S445:S448)-$V$470*SUM(U445:U448)</f>
        <v>0</v>
      </c>
      <c r="W445" s="1062"/>
      <c r="X445" s="305"/>
      <c r="Y445" s="846"/>
      <c r="Z445" s="846"/>
      <c r="AA445" s="846"/>
      <c r="AB445" s="846"/>
      <c r="AC445" s="846"/>
      <c r="AD445" s="846"/>
      <c r="AE445" s="846"/>
      <c r="AF445" s="846"/>
      <c r="AG445" s="846"/>
      <c r="AH445" s="846"/>
      <c r="AI445" s="846"/>
      <c r="AJ445" s="846"/>
      <c r="AK445" s="846"/>
      <c r="AL445" s="846"/>
      <c r="AM445" s="846"/>
      <c r="AN445" s="846"/>
      <c r="AO445" s="846"/>
      <c r="AP445" s="846"/>
      <c r="AQ445" s="846"/>
      <c r="AR445" s="846"/>
      <c r="AS445" s="846"/>
      <c r="AT445" s="846"/>
      <c r="AU445" s="846"/>
      <c r="AV445" s="846"/>
      <c r="AW445" s="846"/>
      <c r="AX445" s="846"/>
      <c r="AY445" s="846"/>
      <c r="AZ445" s="846"/>
      <c r="BA445" s="846"/>
      <c r="BB445" s="846"/>
      <c r="BC445" s="846"/>
      <c r="BD445" s="846"/>
      <c r="BE445" s="846"/>
      <c r="BF445" s="846"/>
      <c r="BG445" s="846"/>
      <c r="BH445" s="846"/>
      <c r="BI445" s="846"/>
      <c r="BJ445" s="846"/>
      <c r="BK445" s="846"/>
      <c r="BL445" s="846"/>
      <c r="BM445" s="846"/>
      <c r="BN445" s="846"/>
      <c r="BO445" s="846"/>
      <c r="BP445" s="846"/>
      <c r="BQ445" s="846"/>
      <c r="BR445" s="846"/>
      <c r="BS445" s="846"/>
      <c r="BT445" s="846"/>
      <c r="BU445" s="846"/>
      <c r="BV445" s="846"/>
      <c r="BW445" s="846"/>
      <c r="BX445" s="846"/>
      <c r="BY445" s="846"/>
      <c r="BZ445" s="846"/>
      <c r="CA445" s="846"/>
      <c r="CB445" s="846"/>
      <c r="CC445" s="846"/>
      <c r="CD445" s="846"/>
      <c r="CE445" s="846"/>
      <c r="CF445" s="846"/>
      <c r="CG445" s="846"/>
      <c r="CH445" s="846"/>
      <c r="CI445" s="846"/>
      <c r="CJ445" s="846"/>
      <c r="CK445" s="846"/>
      <c r="CL445" s="846"/>
      <c r="CM445" s="846"/>
      <c r="CN445" s="846"/>
      <c r="CO445" s="846"/>
      <c r="CP445" s="846"/>
      <c r="CQ445" s="846"/>
      <c r="CR445" s="846"/>
      <c r="CS445" s="846"/>
      <c r="CT445" s="846"/>
      <c r="CU445" s="846"/>
      <c r="CV445" s="846"/>
      <c r="CW445" s="846"/>
      <c r="CX445" s="846"/>
      <c r="CY445" s="846"/>
      <c r="CZ445" s="846"/>
      <c r="DA445" s="846"/>
      <c r="DB445" s="846"/>
      <c r="DC445" s="846"/>
      <c r="DD445" s="846"/>
      <c r="DE445" s="846"/>
      <c r="DF445" s="846"/>
      <c r="DG445" s="846"/>
      <c r="DH445" s="846"/>
      <c r="DI445" s="846"/>
    </row>
    <row r="446" spans="1:113" s="185" customFormat="1" ht="15" customHeight="1" x14ac:dyDescent="0.25">
      <c r="A446" s="189"/>
      <c r="B446" s="1106"/>
      <c r="C446" s="981" t="s">
        <v>310</v>
      </c>
      <c r="D446" s="981"/>
      <c r="E446" s="981"/>
      <c r="F446" s="306"/>
      <c r="G446" s="307"/>
      <c r="H446" s="307"/>
      <c r="I446" s="308"/>
      <c r="J446" s="1063"/>
      <c r="K446" s="1064"/>
      <c r="L446" s="306"/>
      <c r="M446" s="307"/>
      <c r="N446" s="307"/>
      <c r="O446" s="308"/>
      <c r="P446" s="1063"/>
      <c r="Q446" s="1064"/>
      <c r="R446" s="306"/>
      <c r="S446" s="307"/>
      <c r="T446" s="307"/>
      <c r="U446" s="308"/>
      <c r="V446" s="1063"/>
      <c r="W446" s="1064"/>
      <c r="X446" s="308"/>
      <c r="Y446" s="846"/>
      <c r="Z446" s="846"/>
      <c r="AA446" s="846"/>
      <c r="AB446" s="846"/>
      <c r="AC446" s="846"/>
      <c r="AD446" s="846"/>
      <c r="AE446" s="846"/>
      <c r="AF446" s="846"/>
      <c r="AG446" s="846"/>
      <c r="AH446" s="846"/>
      <c r="AI446" s="846"/>
      <c r="AJ446" s="846"/>
      <c r="AK446" s="846"/>
      <c r="AL446" s="846"/>
      <c r="AM446" s="846"/>
      <c r="AN446" s="846"/>
      <c r="AO446" s="846"/>
      <c r="AP446" s="846"/>
      <c r="AQ446" s="846"/>
      <c r="AR446" s="846"/>
      <c r="AS446" s="846"/>
      <c r="AT446" s="846"/>
      <c r="AU446" s="846"/>
      <c r="AV446" s="846"/>
      <c r="AW446" s="846"/>
      <c r="AX446" s="846"/>
      <c r="AY446" s="846"/>
      <c r="AZ446" s="846"/>
      <c r="BA446" s="846"/>
      <c r="BB446" s="846"/>
      <c r="BC446" s="846"/>
      <c r="BD446" s="846"/>
      <c r="BE446" s="846"/>
      <c r="BF446" s="846"/>
      <c r="BG446" s="846"/>
      <c r="BH446" s="846"/>
      <c r="BI446" s="846"/>
      <c r="BJ446" s="846"/>
      <c r="BK446" s="846"/>
      <c r="BL446" s="846"/>
      <c r="BM446" s="846"/>
      <c r="BN446" s="846"/>
      <c r="BO446" s="846"/>
      <c r="BP446" s="846"/>
      <c r="BQ446" s="846"/>
      <c r="BR446" s="846"/>
      <c r="BS446" s="846"/>
      <c r="BT446" s="846"/>
      <c r="BU446" s="846"/>
      <c r="BV446" s="846"/>
      <c r="BW446" s="846"/>
      <c r="BX446" s="846"/>
      <c r="BY446" s="846"/>
      <c r="BZ446" s="846"/>
      <c r="CA446" s="846"/>
      <c r="CB446" s="846"/>
      <c r="CC446" s="846"/>
      <c r="CD446" s="846"/>
      <c r="CE446" s="846"/>
      <c r="CF446" s="846"/>
      <c r="CG446" s="846"/>
      <c r="CH446" s="846"/>
      <c r="CI446" s="846"/>
      <c r="CJ446" s="846"/>
      <c r="CK446" s="846"/>
      <c r="CL446" s="846"/>
      <c r="CM446" s="846"/>
      <c r="CN446" s="846"/>
      <c r="CO446" s="846"/>
      <c r="CP446" s="846"/>
      <c r="CQ446" s="846"/>
      <c r="CR446" s="846"/>
      <c r="CS446" s="846"/>
      <c r="CT446" s="846"/>
      <c r="CU446" s="846"/>
      <c r="CV446" s="846"/>
      <c r="CW446" s="846"/>
      <c r="CX446" s="846"/>
      <c r="CY446" s="846"/>
      <c r="CZ446" s="846"/>
      <c r="DA446" s="846"/>
      <c r="DB446" s="846"/>
      <c r="DC446" s="846"/>
      <c r="DD446" s="846"/>
      <c r="DE446" s="846"/>
      <c r="DF446" s="846"/>
      <c r="DG446" s="846"/>
      <c r="DH446" s="846"/>
      <c r="DI446" s="846"/>
    </row>
    <row r="447" spans="1:113" s="185" customFormat="1" ht="15" customHeight="1" x14ac:dyDescent="0.25">
      <c r="A447" s="189"/>
      <c r="B447" s="1106"/>
      <c r="C447" s="981" t="s">
        <v>311</v>
      </c>
      <c r="D447" s="981"/>
      <c r="E447" s="981"/>
      <c r="F447" s="306"/>
      <c r="G447" s="307"/>
      <c r="H447" s="307"/>
      <c r="I447" s="308"/>
      <c r="J447" s="1063"/>
      <c r="K447" s="1064"/>
      <c r="L447" s="306"/>
      <c r="M447" s="307"/>
      <c r="N447" s="307"/>
      <c r="O447" s="308"/>
      <c r="P447" s="1063"/>
      <c r="Q447" s="1064"/>
      <c r="R447" s="306"/>
      <c r="S447" s="307"/>
      <c r="T447" s="307"/>
      <c r="U447" s="308"/>
      <c r="V447" s="1063"/>
      <c r="W447" s="1064"/>
      <c r="X447" s="308"/>
      <c r="Y447" s="846"/>
      <c r="Z447" s="846"/>
      <c r="AA447" s="846"/>
      <c r="AB447" s="846"/>
      <c r="AC447" s="846"/>
      <c r="AD447" s="846"/>
      <c r="AE447" s="846"/>
      <c r="AF447" s="846"/>
      <c r="AG447" s="846"/>
      <c r="AH447" s="846"/>
      <c r="AI447" s="846"/>
      <c r="AJ447" s="846"/>
      <c r="AK447" s="846"/>
      <c r="AL447" s="846"/>
      <c r="AM447" s="846"/>
      <c r="AN447" s="846"/>
      <c r="AO447" s="846"/>
      <c r="AP447" s="846"/>
      <c r="AQ447" s="846"/>
      <c r="AR447" s="846"/>
      <c r="AS447" s="846"/>
      <c r="AT447" s="846"/>
      <c r="AU447" s="846"/>
      <c r="AV447" s="846"/>
      <c r="AW447" s="846"/>
      <c r="AX447" s="846"/>
      <c r="AY447" s="846"/>
      <c r="AZ447" s="846"/>
      <c r="BA447" s="846"/>
      <c r="BB447" s="846"/>
      <c r="BC447" s="846"/>
      <c r="BD447" s="846"/>
      <c r="BE447" s="846"/>
      <c r="BF447" s="846"/>
      <c r="BG447" s="846"/>
      <c r="BH447" s="846"/>
      <c r="BI447" s="846"/>
      <c r="BJ447" s="846"/>
      <c r="BK447" s="846"/>
      <c r="BL447" s="846"/>
      <c r="BM447" s="846"/>
      <c r="BN447" s="846"/>
      <c r="BO447" s="846"/>
      <c r="BP447" s="846"/>
      <c r="BQ447" s="846"/>
      <c r="BR447" s="846"/>
      <c r="BS447" s="846"/>
      <c r="BT447" s="846"/>
      <c r="BU447" s="846"/>
      <c r="BV447" s="846"/>
      <c r="BW447" s="846"/>
      <c r="BX447" s="846"/>
      <c r="BY447" s="846"/>
      <c r="BZ447" s="846"/>
      <c r="CA447" s="846"/>
      <c r="CB447" s="846"/>
      <c r="CC447" s="846"/>
      <c r="CD447" s="846"/>
      <c r="CE447" s="846"/>
      <c r="CF447" s="846"/>
      <c r="CG447" s="846"/>
      <c r="CH447" s="846"/>
      <c r="CI447" s="846"/>
      <c r="CJ447" s="846"/>
      <c r="CK447" s="846"/>
      <c r="CL447" s="846"/>
      <c r="CM447" s="846"/>
      <c r="CN447" s="846"/>
      <c r="CO447" s="846"/>
      <c r="CP447" s="846"/>
      <c r="CQ447" s="846"/>
      <c r="CR447" s="846"/>
      <c r="CS447" s="846"/>
      <c r="CT447" s="846"/>
      <c r="CU447" s="846"/>
      <c r="CV447" s="846"/>
      <c r="CW447" s="846"/>
      <c r="CX447" s="846"/>
      <c r="CY447" s="846"/>
      <c r="CZ447" s="846"/>
      <c r="DA447" s="846"/>
      <c r="DB447" s="846"/>
      <c r="DC447" s="846"/>
      <c r="DD447" s="846"/>
      <c r="DE447" s="846"/>
      <c r="DF447" s="846"/>
      <c r="DG447" s="846"/>
      <c r="DH447" s="846"/>
      <c r="DI447" s="846"/>
    </row>
    <row r="448" spans="1:113" s="185" customFormat="1" ht="15" customHeight="1" x14ac:dyDescent="0.25">
      <c r="A448" s="189"/>
      <c r="B448" s="1107"/>
      <c r="C448" s="982" t="s">
        <v>312</v>
      </c>
      <c r="D448" s="982"/>
      <c r="E448" s="982"/>
      <c r="F448" s="309"/>
      <c r="G448" s="310"/>
      <c r="H448" s="310"/>
      <c r="I448" s="311"/>
      <c r="J448" s="1065"/>
      <c r="K448" s="1066"/>
      <c r="L448" s="309"/>
      <c r="M448" s="310"/>
      <c r="N448" s="310"/>
      <c r="O448" s="311"/>
      <c r="P448" s="1065"/>
      <c r="Q448" s="1066"/>
      <c r="R448" s="309"/>
      <c r="S448" s="310"/>
      <c r="T448" s="310"/>
      <c r="U448" s="311"/>
      <c r="V448" s="1065"/>
      <c r="W448" s="1066"/>
      <c r="X448" s="311"/>
      <c r="Y448" s="846"/>
      <c r="Z448" s="846"/>
      <c r="AA448" s="846"/>
      <c r="AB448" s="846"/>
      <c r="AC448" s="846"/>
      <c r="AD448" s="846"/>
      <c r="AE448" s="846"/>
      <c r="AF448" s="846"/>
      <c r="AG448" s="846"/>
      <c r="AH448" s="846"/>
      <c r="AI448" s="846"/>
      <c r="AJ448" s="846"/>
      <c r="AK448" s="846"/>
      <c r="AL448" s="846"/>
      <c r="AM448" s="846"/>
      <c r="AN448" s="846"/>
      <c r="AO448" s="846"/>
      <c r="AP448" s="846"/>
      <c r="AQ448" s="846"/>
      <c r="AR448" s="846"/>
      <c r="AS448" s="846"/>
      <c r="AT448" s="846"/>
      <c r="AU448" s="846"/>
      <c r="AV448" s="846"/>
      <c r="AW448" s="846"/>
      <c r="AX448" s="846"/>
      <c r="AY448" s="846"/>
      <c r="AZ448" s="846"/>
      <c r="BA448" s="846"/>
      <c r="BB448" s="846"/>
      <c r="BC448" s="846"/>
      <c r="BD448" s="846"/>
      <c r="BE448" s="846"/>
      <c r="BF448" s="846"/>
      <c r="BG448" s="846"/>
      <c r="BH448" s="846"/>
      <c r="BI448" s="846"/>
      <c r="BJ448" s="846"/>
      <c r="BK448" s="846"/>
      <c r="BL448" s="846"/>
      <c r="BM448" s="846"/>
      <c r="BN448" s="846"/>
      <c r="BO448" s="846"/>
      <c r="BP448" s="846"/>
      <c r="BQ448" s="846"/>
      <c r="BR448" s="846"/>
      <c r="BS448" s="846"/>
      <c r="BT448" s="846"/>
      <c r="BU448" s="846"/>
      <c r="BV448" s="846"/>
      <c r="BW448" s="846"/>
      <c r="BX448" s="846"/>
      <c r="BY448" s="846"/>
      <c r="BZ448" s="846"/>
      <c r="CA448" s="846"/>
      <c r="CB448" s="846"/>
      <c r="CC448" s="846"/>
      <c r="CD448" s="846"/>
      <c r="CE448" s="846"/>
      <c r="CF448" s="846"/>
      <c r="CG448" s="846"/>
      <c r="CH448" s="846"/>
      <c r="CI448" s="846"/>
      <c r="CJ448" s="846"/>
      <c r="CK448" s="846"/>
      <c r="CL448" s="846"/>
      <c r="CM448" s="846"/>
      <c r="CN448" s="846"/>
      <c r="CO448" s="846"/>
      <c r="CP448" s="846"/>
      <c r="CQ448" s="846"/>
      <c r="CR448" s="846"/>
      <c r="CS448" s="846"/>
      <c r="CT448" s="846"/>
      <c r="CU448" s="846"/>
      <c r="CV448" s="846"/>
      <c r="CW448" s="846"/>
      <c r="CX448" s="846"/>
      <c r="CY448" s="846"/>
      <c r="CZ448" s="846"/>
      <c r="DA448" s="846"/>
      <c r="DB448" s="846"/>
      <c r="DC448" s="846"/>
      <c r="DD448" s="846"/>
      <c r="DE448" s="846"/>
      <c r="DF448" s="846"/>
      <c r="DG448" s="846"/>
      <c r="DH448" s="846"/>
      <c r="DI448" s="846"/>
    </row>
    <row r="449" spans="1:113" s="185" customFormat="1" ht="15" customHeight="1" x14ac:dyDescent="0.25">
      <c r="A449" s="189"/>
      <c r="B449" s="1105" t="s">
        <v>320</v>
      </c>
      <c r="C449" s="983" t="s">
        <v>309</v>
      </c>
      <c r="D449" s="983"/>
      <c r="E449" s="983"/>
      <c r="F449" s="303"/>
      <c r="G449" s="304"/>
      <c r="H449" s="304"/>
      <c r="I449" s="305"/>
      <c r="J449" s="1061">
        <f>SUM(G449:G452)-$J$470*SUM(I449:I452)</f>
        <v>0</v>
      </c>
      <c r="K449" s="1062"/>
      <c r="L449" s="303"/>
      <c r="M449" s="304"/>
      <c r="N449" s="304"/>
      <c r="O449" s="305"/>
      <c r="P449" s="1061">
        <f>SUM(M449:M452)-$P$470*SUM(O449:O452)</f>
        <v>0</v>
      </c>
      <c r="Q449" s="1062"/>
      <c r="R449" s="303"/>
      <c r="S449" s="304"/>
      <c r="T449" s="304"/>
      <c r="U449" s="305"/>
      <c r="V449" s="1061">
        <f>SUM(S449:S452)-$V$470*SUM(U449:U452)</f>
        <v>0</v>
      </c>
      <c r="W449" s="1062"/>
      <c r="X449" s="305"/>
      <c r="Y449" s="846"/>
      <c r="Z449" s="846"/>
      <c r="AA449" s="846"/>
      <c r="AB449" s="846"/>
      <c r="AC449" s="846"/>
      <c r="AD449" s="846"/>
      <c r="AE449" s="846"/>
      <c r="AF449" s="846"/>
      <c r="AG449" s="846"/>
      <c r="AH449" s="846"/>
      <c r="AI449" s="846"/>
      <c r="AJ449" s="846"/>
      <c r="AK449" s="846"/>
      <c r="AL449" s="846"/>
      <c r="AM449" s="846"/>
      <c r="AN449" s="846"/>
      <c r="AO449" s="846"/>
      <c r="AP449" s="846"/>
      <c r="AQ449" s="846"/>
      <c r="AR449" s="846"/>
      <c r="AS449" s="846"/>
      <c r="AT449" s="846"/>
      <c r="AU449" s="846"/>
      <c r="AV449" s="846"/>
      <c r="AW449" s="846"/>
      <c r="AX449" s="846"/>
      <c r="AY449" s="846"/>
      <c r="AZ449" s="846"/>
      <c r="BA449" s="846"/>
      <c r="BB449" s="846"/>
      <c r="BC449" s="846"/>
      <c r="BD449" s="846"/>
      <c r="BE449" s="846"/>
      <c r="BF449" s="846"/>
      <c r="BG449" s="846"/>
      <c r="BH449" s="846"/>
      <c r="BI449" s="846"/>
      <c r="BJ449" s="846"/>
      <c r="BK449" s="846"/>
      <c r="BL449" s="846"/>
      <c r="BM449" s="846"/>
      <c r="BN449" s="846"/>
      <c r="BO449" s="846"/>
      <c r="BP449" s="846"/>
      <c r="BQ449" s="846"/>
      <c r="BR449" s="846"/>
      <c r="BS449" s="846"/>
      <c r="BT449" s="846"/>
      <c r="BU449" s="846"/>
      <c r="BV449" s="846"/>
      <c r="BW449" s="846"/>
      <c r="BX449" s="846"/>
      <c r="BY449" s="846"/>
      <c r="BZ449" s="846"/>
      <c r="CA449" s="846"/>
      <c r="CB449" s="846"/>
      <c r="CC449" s="846"/>
      <c r="CD449" s="846"/>
      <c r="CE449" s="846"/>
      <c r="CF449" s="846"/>
      <c r="CG449" s="846"/>
      <c r="CH449" s="846"/>
      <c r="CI449" s="846"/>
      <c r="CJ449" s="846"/>
      <c r="CK449" s="846"/>
      <c r="CL449" s="846"/>
      <c r="CM449" s="846"/>
      <c r="CN449" s="846"/>
      <c r="CO449" s="846"/>
      <c r="CP449" s="846"/>
      <c r="CQ449" s="846"/>
      <c r="CR449" s="846"/>
      <c r="CS449" s="846"/>
      <c r="CT449" s="846"/>
      <c r="CU449" s="846"/>
      <c r="CV449" s="846"/>
      <c r="CW449" s="846"/>
      <c r="CX449" s="846"/>
      <c r="CY449" s="846"/>
      <c r="CZ449" s="846"/>
      <c r="DA449" s="846"/>
      <c r="DB449" s="846"/>
      <c r="DC449" s="846"/>
      <c r="DD449" s="846"/>
      <c r="DE449" s="846"/>
      <c r="DF449" s="846"/>
      <c r="DG449" s="846"/>
      <c r="DH449" s="846"/>
      <c r="DI449" s="846"/>
    </row>
    <row r="450" spans="1:113" s="185" customFormat="1" ht="15" customHeight="1" x14ac:dyDescent="0.25">
      <c r="A450" s="189"/>
      <c r="B450" s="1106"/>
      <c r="C450" s="981" t="s">
        <v>310</v>
      </c>
      <c r="D450" s="981"/>
      <c r="E450" s="981"/>
      <c r="F450" s="306"/>
      <c r="G450" s="307"/>
      <c r="H450" s="307"/>
      <c r="I450" s="308"/>
      <c r="J450" s="1063"/>
      <c r="K450" s="1064"/>
      <c r="L450" s="306"/>
      <c r="M450" s="307"/>
      <c r="N450" s="307"/>
      <c r="O450" s="308"/>
      <c r="P450" s="1063"/>
      <c r="Q450" s="1064"/>
      <c r="R450" s="306"/>
      <c r="S450" s="307"/>
      <c r="T450" s="307"/>
      <c r="U450" s="308"/>
      <c r="V450" s="1063"/>
      <c r="W450" s="1064"/>
      <c r="X450" s="308"/>
      <c r="Y450" s="846"/>
      <c r="Z450" s="846"/>
      <c r="AA450" s="846"/>
      <c r="AB450" s="846"/>
      <c r="AC450" s="846"/>
      <c r="AD450" s="846"/>
      <c r="AE450" s="846"/>
      <c r="AF450" s="846"/>
      <c r="AG450" s="846"/>
      <c r="AH450" s="846"/>
      <c r="AI450" s="846"/>
      <c r="AJ450" s="846"/>
      <c r="AK450" s="846"/>
      <c r="AL450" s="846"/>
      <c r="AM450" s="846"/>
      <c r="AN450" s="846"/>
      <c r="AO450" s="846"/>
      <c r="AP450" s="846"/>
      <c r="AQ450" s="846"/>
      <c r="AR450" s="846"/>
      <c r="AS450" s="846"/>
      <c r="AT450" s="846"/>
      <c r="AU450" s="846"/>
      <c r="AV450" s="846"/>
      <c r="AW450" s="846"/>
      <c r="AX450" s="846"/>
      <c r="AY450" s="846"/>
      <c r="AZ450" s="846"/>
      <c r="BA450" s="846"/>
      <c r="BB450" s="846"/>
      <c r="BC450" s="846"/>
      <c r="BD450" s="846"/>
      <c r="BE450" s="846"/>
      <c r="BF450" s="846"/>
      <c r="BG450" s="846"/>
      <c r="BH450" s="846"/>
      <c r="BI450" s="846"/>
      <c r="BJ450" s="846"/>
      <c r="BK450" s="846"/>
      <c r="BL450" s="846"/>
      <c r="BM450" s="846"/>
      <c r="BN450" s="846"/>
      <c r="BO450" s="846"/>
      <c r="BP450" s="846"/>
      <c r="BQ450" s="846"/>
      <c r="BR450" s="846"/>
      <c r="BS450" s="846"/>
      <c r="BT450" s="846"/>
      <c r="BU450" s="846"/>
      <c r="BV450" s="846"/>
      <c r="BW450" s="846"/>
      <c r="BX450" s="846"/>
      <c r="BY450" s="846"/>
      <c r="BZ450" s="846"/>
      <c r="CA450" s="846"/>
      <c r="CB450" s="846"/>
      <c r="CC450" s="846"/>
      <c r="CD450" s="846"/>
      <c r="CE450" s="846"/>
      <c r="CF450" s="846"/>
      <c r="CG450" s="846"/>
      <c r="CH450" s="846"/>
      <c r="CI450" s="846"/>
      <c r="CJ450" s="846"/>
      <c r="CK450" s="846"/>
      <c r="CL450" s="846"/>
      <c r="CM450" s="846"/>
      <c r="CN450" s="846"/>
      <c r="CO450" s="846"/>
      <c r="CP450" s="846"/>
      <c r="CQ450" s="846"/>
      <c r="CR450" s="846"/>
      <c r="CS450" s="846"/>
      <c r="CT450" s="846"/>
      <c r="CU450" s="846"/>
      <c r="CV450" s="846"/>
      <c r="CW450" s="846"/>
      <c r="CX450" s="846"/>
      <c r="CY450" s="846"/>
      <c r="CZ450" s="846"/>
      <c r="DA450" s="846"/>
      <c r="DB450" s="846"/>
      <c r="DC450" s="846"/>
      <c r="DD450" s="846"/>
      <c r="DE450" s="846"/>
      <c r="DF450" s="846"/>
      <c r="DG450" s="846"/>
      <c r="DH450" s="846"/>
      <c r="DI450" s="846"/>
    </row>
    <row r="451" spans="1:113" s="185" customFormat="1" ht="15" customHeight="1" x14ac:dyDescent="0.25">
      <c r="A451" s="189"/>
      <c r="B451" s="1106"/>
      <c r="C451" s="981" t="s">
        <v>311</v>
      </c>
      <c r="D451" s="981"/>
      <c r="E451" s="981"/>
      <c r="F451" s="306"/>
      <c r="G451" s="307"/>
      <c r="H451" s="307"/>
      <c r="I451" s="308"/>
      <c r="J451" s="1063"/>
      <c r="K451" s="1064"/>
      <c r="L451" s="306"/>
      <c r="M451" s="307"/>
      <c r="N451" s="307"/>
      <c r="O451" s="308"/>
      <c r="P451" s="1063"/>
      <c r="Q451" s="1064"/>
      <c r="R451" s="306"/>
      <c r="S451" s="307"/>
      <c r="T451" s="307"/>
      <c r="U451" s="308"/>
      <c r="V451" s="1063"/>
      <c r="W451" s="1064"/>
      <c r="X451" s="308"/>
      <c r="Y451" s="846"/>
      <c r="Z451" s="846"/>
      <c r="AA451" s="846"/>
      <c r="AB451" s="846"/>
      <c r="AC451" s="846"/>
      <c r="AD451" s="846"/>
      <c r="AE451" s="846"/>
      <c r="AF451" s="846"/>
      <c r="AG451" s="846"/>
      <c r="AH451" s="846"/>
      <c r="AI451" s="846"/>
      <c r="AJ451" s="846"/>
      <c r="AK451" s="846"/>
      <c r="AL451" s="846"/>
      <c r="AM451" s="846"/>
      <c r="AN451" s="846"/>
      <c r="AO451" s="846"/>
      <c r="AP451" s="846"/>
      <c r="AQ451" s="846"/>
      <c r="AR451" s="846"/>
      <c r="AS451" s="846"/>
      <c r="AT451" s="846"/>
      <c r="AU451" s="846"/>
      <c r="AV451" s="846"/>
      <c r="AW451" s="846"/>
      <c r="AX451" s="846"/>
      <c r="AY451" s="846"/>
      <c r="AZ451" s="846"/>
      <c r="BA451" s="846"/>
      <c r="BB451" s="846"/>
      <c r="BC451" s="846"/>
      <c r="BD451" s="846"/>
      <c r="BE451" s="846"/>
      <c r="BF451" s="846"/>
      <c r="BG451" s="846"/>
      <c r="BH451" s="846"/>
      <c r="BI451" s="846"/>
      <c r="BJ451" s="846"/>
      <c r="BK451" s="846"/>
      <c r="BL451" s="846"/>
      <c r="BM451" s="846"/>
      <c r="BN451" s="846"/>
      <c r="BO451" s="846"/>
      <c r="BP451" s="846"/>
      <c r="BQ451" s="846"/>
      <c r="BR451" s="846"/>
      <c r="BS451" s="846"/>
      <c r="BT451" s="846"/>
      <c r="BU451" s="846"/>
      <c r="BV451" s="846"/>
      <c r="BW451" s="846"/>
      <c r="BX451" s="846"/>
      <c r="BY451" s="846"/>
      <c r="BZ451" s="846"/>
      <c r="CA451" s="846"/>
      <c r="CB451" s="846"/>
      <c r="CC451" s="846"/>
      <c r="CD451" s="846"/>
      <c r="CE451" s="846"/>
      <c r="CF451" s="846"/>
      <c r="CG451" s="846"/>
      <c r="CH451" s="846"/>
      <c r="CI451" s="846"/>
      <c r="CJ451" s="846"/>
      <c r="CK451" s="846"/>
      <c r="CL451" s="846"/>
      <c r="CM451" s="846"/>
      <c r="CN451" s="846"/>
      <c r="CO451" s="846"/>
      <c r="CP451" s="846"/>
      <c r="CQ451" s="846"/>
      <c r="CR451" s="846"/>
      <c r="CS451" s="846"/>
      <c r="CT451" s="846"/>
      <c r="CU451" s="846"/>
      <c r="CV451" s="846"/>
      <c r="CW451" s="846"/>
      <c r="CX451" s="846"/>
      <c r="CY451" s="846"/>
      <c r="CZ451" s="846"/>
      <c r="DA451" s="846"/>
      <c r="DB451" s="846"/>
      <c r="DC451" s="846"/>
      <c r="DD451" s="846"/>
      <c r="DE451" s="846"/>
      <c r="DF451" s="846"/>
      <c r="DG451" s="846"/>
      <c r="DH451" s="846"/>
      <c r="DI451" s="846"/>
    </row>
    <row r="452" spans="1:113" s="185" customFormat="1" ht="15" customHeight="1" x14ac:dyDescent="0.25">
      <c r="A452" s="189"/>
      <c r="B452" s="1107"/>
      <c r="C452" s="982" t="s">
        <v>312</v>
      </c>
      <c r="D452" s="982"/>
      <c r="E452" s="982"/>
      <c r="F452" s="309"/>
      <c r="G452" s="310"/>
      <c r="H452" s="310"/>
      <c r="I452" s="311"/>
      <c r="J452" s="1065"/>
      <c r="K452" s="1066"/>
      <c r="L452" s="309"/>
      <c r="M452" s="310"/>
      <c r="N452" s="310"/>
      <c r="O452" s="311"/>
      <c r="P452" s="1065"/>
      <c r="Q452" s="1066"/>
      <c r="R452" s="309"/>
      <c r="S452" s="310"/>
      <c r="T452" s="310"/>
      <c r="U452" s="311"/>
      <c r="V452" s="1065"/>
      <c r="W452" s="1066"/>
      <c r="X452" s="311"/>
      <c r="Y452" s="846"/>
      <c r="Z452" s="846"/>
      <c r="AA452" s="846"/>
      <c r="AB452" s="846"/>
      <c r="AC452" s="846"/>
      <c r="AD452" s="846"/>
      <c r="AE452" s="846"/>
      <c r="AF452" s="846"/>
      <c r="AG452" s="846"/>
      <c r="AH452" s="846"/>
      <c r="AI452" s="846"/>
      <c r="AJ452" s="846"/>
      <c r="AK452" s="846"/>
      <c r="AL452" s="846"/>
      <c r="AM452" s="846"/>
      <c r="AN452" s="846"/>
      <c r="AO452" s="846"/>
      <c r="AP452" s="846"/>
      <c r="AQ452" s="846"/>
      <c r="AR452" s="846"/>
      <c r="AS452" s="846"/>
      <c r="AT452" s="846"/>
      <c r="AU452" s="846"/>
      <c r="AV452" s="846"/>
      <c r="AW452" s="846"/>
      <c r="AX452" s="846"/>
      <c r="AY452" s="846"/>
      <c r="AZ452" s="846"/>
      <c r="BA452" s="846"/>
      <c r="BB452" s="846"/>
      <c r="BC452" s="846"/>
      <c r="BD452" s="846"/>
      <c r="BE452" s="846"/>
      <c r="BF452" s="846"/>
      <c r="BG452" s="846"/>
      <c r="BH452" s="846"/>
      <c r="BI452" s="846"/>
      <c r="BJ452" s="846"/>
      <c r="BK452" s="846"/>
      <c r="BL452" s="846"/>
      <c r="BM452" s="846"/>
      <c r="BN452" s="846"/>
      <c r="BO452" s="846"/>
      <c r="BP452" s="846"/>
      <c r="BQ452" s="846"/>
      <c r="BR452" s="846"/>
      <c r="BS452" s="846"/>
      <c r="BT452" s="846"/>
      <c r="BU452" s="846"/>
      <c r="BV452" s="846"/>
      <c r="BW452" s="846"/>
      <c r="BX452" s="846"/>
      <c r="BY452" s="846"/>
      <c r="BZ452" s="846"/>
      <c r="CA452" s="846"/>
      <c r="CB452" s="846"/>
      <c r="CC452" s="846"/>
      <c r="CD452" s="846"/>
      <c r="CE452" s="846"/>
      <c r="CF452" s="846"/>
      <c r="CG452" s="846"/>
      <c r="CH452" s="846"/>
      <c r="CI452" s="846"/>
      <c r="CJ452" s="846"/>
      <c r="CK452" s="846"/>
      <c r="CL452" s="846"/>
      <c r="CM452" s="846"/>
      <c r="CN452" s="846"/>
      <c r="CO452" s="846"/>
      <c r="CP452" s="846"/>
      <c r="CQ452" s="846"/>
      <c r="CR452" s="846"/>
      <c r="CS452" s="846"/>
      <c r="CT452" s="846"/>
      <c r="CU452" s="846"/>
      <c r="CV452" s="846"/>
      <c r="CW452" s="846"/>
      <c r="CX452" s="846"/>
      <c r="CY452" s="846"/>
      <c r="CZ452" s="846"/>
      <c r="DA452" s="846"/>
      <c r="DB452" s="846"/>
      <c r="DC452" s="846"/>
      <c r="DD452" s="846"/>
      <c r="DE452" s="846"/>
      <c r="DF452" s="846"/>
      <c r="DG452" s="846"/>
      <c r="DH452" s="846"/>
      <c r="DI452" s="846"/>
    </row>
    <row r="453" spans="1:113" s="185" customFormat="1" ht="15" customHeight="1" x14ac:dyDescent="0.25">
      <c r="A453" s="189"/>
      <c r="B453" s="1105" t="s">
        <v>321</v>
      </c>
      <c r="C453" s="983" t="s">
        <v>309</v>
      </c>
      <c r="D453" s="983"/>
      <c r="E453" s="983"/>
      <c r="F453" s="303"/>
      <c r="G453" s="304"/>
      <c r="H453" s="304"/>
      <c r="I453" s="305"/>
      <c r="J453" s="1061">
        <f>SUM(G453:G456)-$J$470*SUM(I453:I456)</f>
        <v>0</v>
      </c>
      <c r="K453" s="1062"/>
      <c r="L453" s="303"/>
      <c r="M453" s="304"/>
      <c r="N453" s="304"/>
      <c r="O453" s="305"/>
      <c r="P453" s="1061">
        <f>SUM(M453:M456)-$P$470*SUM(O453:O456)</f>
        <v>0</v>
      </c>
      <c r="Q453" s="1062"/>
      <c r="R453" s="303"/>
      <c r="S453" s="304"/>
      <c r="T453" s="304"/>
      <c r="U453" s="305"/>
      <c r="V453" s="1061">
        <f>SUM(S453:S456)-$V$470*SUM(U453:U456)</f>
        <v>0</v>
      </c>
      <c r="W453" s="1062"/>
      <c r="X453" s="305"/>
      <c r="Y453" s="846"/>
      <c r="Z453" s="846"/>
      <c r="AA453" s="846"/>
      <c r="AB453" s="846"/>
      <c r="AC453" s="846"/>
      <c r="AD453" s="846"/>
      <c r="AE453" s="846"/>
      <c r="AF453" s="846"/>
      <c r="AG453" s="846"/>
      <c r="AH453" s="846"/>
      <c r="AI453" s="846"/>
      <c r="AJ453" s="846"/>
      <c r="AK453" s="846"/>
      <c r="AL453" s="846"/>
      <c r="AM453" s="846"/>
      <c r="AN453" s="846"/>
      <c r="AO453" s="846"/>
      <c r="AP453" s="846"/>
      <c r="AQ453" s="846"/>
      <c r="AR453" s="846"/>
      <c r="AS453" s="846"/>
      <c r="AT453" s="846"/>
      <c r="AU453" s="846"/>
      <c r="AV453" s="846"/>
      <c r="AW453" s="846"/>
      <c r="AX453" s="846"/>
      <c r="AY453" s="846"/>
      <c r="AZ453" s="846"/>
      <c r="BA453" s="846"/>
      <c r="BB453" s="846"/>
      <c r="BC453" s="846"/>
      <c r="BD453" s="846"/>
      <c r="BE453" s="846"/>
      <c r="BF453" s="846"/>
      <c r="BG453" s="846"/>
      <c r="BH453" s="846"/>
      <c r="BI453" s="846"/>
      <c r="BJ453" s="846"/>
      <c r="BK453" s="846"/>
      <c r="BL453" s="846"/>
      <c r="BM453" s="846"/>
      <c r="BN453" s="846"/>
      <c r="BO453" s="846"/>
      <c r="BP453" s="846"/>
      <c r="BQ453" s="846"/>
      <c r="BR453" s="846"/>
      <c r="BS453" s="846"/>
      <c r="BT453" s="846"/>
      <c r="BU453" s="846"/>
      <c r="BV453" s="846"/>
      <c r="BW453" s="846"/>
      <c r="BX453" s="846"/>
      <c r="BY453" s="846"/>
      <c r="BZ453" s="846"/>
      <c r="CA453" s="846"/>
      <c r="CB453" s="846"/>
      <c r="CC453" s="846"/>
      <c r="CD453" s="846"/>
      <c r="CE453" s="846"/>
      <c r="CF453" s="846"/>
      <c r="CG453" s="846"/>
      <c r="CH453" s="846"/>
      <c r="CI453" s="846"/>
      <c r="CJ453" s="846"/>
      <c r="CK453" s="846"/>
      <c r="CL453" s="846"/>
      <c r="CM453" s="846"/>
      <c r="CN453" s="846"/>
      <c r="CO453" s="846"/>
      <c r="CP453" s="846"/>
      <c r="CQ453" s="846"/>
      <c r="CR453" s="846"/>
      <c r="CS453" s="846"/>
      <c r="CT453" s="846"/>
      <c r="CU453" s="846"/>
      <c r="CV453" s="846"/>
      <c r="CW453" s="846"/>
      <c r="CX453" s="846"/>
      <c r="CY453" s="846"/>
      <c r="CZ453" s="846"/>
      <c r="DA453" s="846"/>
      <c r="DB453" s="846"/>
      <c r="DC453" s="846"/>
      <c r="DD453" s="846"/>
      <c r="DE453" s="846"/>
      <c r="DF453" s="846"/>
      <c r="DG453" s="846"/>
      <c r="DH453" s="846"/>
      <c r="DI453" s="846"/>
    </row>
    <row r="454" spans="1:113" s="185" customFormat="1" ht="15" customHeight="1" x14ac:dyDescent="0.25">
      <c r="A454" s="189"/>
      <c r="B454" s="1106"/>
      <c r="C454" s="981" t="s">
        <v>310</v>
      </c>
      <c r="D454" s="981"/>
      <c r="E454" s="981"/>
      <c r="F454" s="306"/>
      <c r="G454" s="307"/>
      <c r="H454" s="307"/>
      <c r="I454" s="308"/>
      <c r="J454" s="1063"/>
      <c r="K454" s="1064"/>
      <c r="L454" s="306"/>
      <c r="M454" s="307"/>
      <c r="N454" s="307"/>
      <c r="O454" s="308"/>
      <c r="P454" s="1063"/>
      <c r="Q454" s="1064"/>
      <c r="R454" s="306"/>
      <c r="S454" s="307"/>
      <c r="T454" s="307"/>
      <c r="U454" s="308"/>
      <c r="V454" s="1063"/>
      <c r="W454" s="1064"/>
      <c r="X454" s="308"/>
      <c r="Y454" s="846"/>
      <c r="Z454" s="846"/>
      <c r="AA454" s="846"/>
      <c r="AB454" s="846"/>
      <c r="AC454" s="846"/>
      <c r="AD454" s="846"/>
      <c r="AE454" s="846"/>
      <c r="AF454" s="846"/>
      <c r="AG454" s="846"/>
      <c r="AH454" s="846"/>
      <c r="AI454" s="846"/>
      <c r="AJ454" s="846"/>
      <c r="AK454" s="846"/>
      <c r="AL454" s="846"/>
      <c r="AM454" s="846"/>
      <c r="AN454" s="846"/>
      <c r="AO454" s="846"/>
      <c r="AP454" s="846"/>
      <c r="AQ454" s="846"/>
      <c r="AR454" s="846"/>
      <c r="AS454" s="846"/>
      <c r="AT454" s="846"/>
      <c r="AU454" s="846"/>
      <c r="AV454" s="846"/>
      <c r="AW454" s="846"/>
      <c r="AX454" s="846"/>
      <c r="AY454" s="846"/>
      <c r="AZ454" s="846"/>
      <c r="BA454" s="846"/>
      <c r="BB454" s="846"/>
      <c r="BC454" s="846"/>
      <c r="BD454" s="846"/>
      <c r="BE454" s="846"/>
      <c r="BF454" s="846"/>
      <c r="BG454" s="846"/>
      <c r="BH454" s="846"/>
      <c r="BI454" s="846"/>
      <c r="BJ454" s="846"/>
      <c r="BK454" s="846"/>
      <c r="BL454" s="846"/>
      <c r="BM454" s="846"/>
      <c r="BN454" s="846"/>
      <c r="BO454" s="846"/>
      <c r="BP454" s="846"/>
      <c r="BQ454" s="846"/>
      <c r="BR454" s="846"/>
      <c r="BS454" s="846"/>
      <c r="BT454" s="846"/>
      <c r="BU454" s="846"/>
      <c r="BV454" s="846"/>
      <c r="BW454" s="846"/>
      <c r="BX454" s="846"/>
      <c r="BY454" s="846"/>
      <c r="BZ454" s="846"/>
      <c r="CA454" s="846"/>
      <c r="CB454" s="846"/>
      <c r="CC454" s="846"/>
      <c r="CD454" s="846"/>
      <c r="CE454" s="846"/>
      <c r="CF454" s="846"/>
      <c r="CG454" s="846"/>
      <c r="CH454" s="846"/>
      <c r="CI454" s="846"/>
      <c r="CJ454" s="846"/>
      <c r="CK454" s="846"/>
      <c r="CL454" s="846"/>
      <c r="CM454" s="846"/>
      <c r="CN454" s="846"/>
      <c r="CO454" s="846"/>
      <c r="CP454" s="846"/>
      <c r="CQ454" s="846"/>
      <c r="CR454" s="846"/>
      <c r="CS454" s="846"/>
      <c r="CT454" s="846"/>
      <c r="CU454" s="846"/>
      <c r="CV454" s="846"/>
      <c r="CW454" s="846"/>
      <c r="CX454" s="846"/>
      <c r="CY454" s="846"/>
      <c r="CZ454" s="846"/>
      <c r="DA454" s="846"/>
      <c r="DB454" s="846"/>
      <c r="DC454" s="846"/>
      <c r="DD454" s="846"/>
      <c r="DE454" s="846"/>
      <c r="DF454" s="846"/>
      <c r="DG454" s="846"/>
      <c r="DH454" s="846"/>
      <c r="DI454" s="846"/>
    </row>
    <row r="455" spans="1:113" s="185" customFormat="1" ht="15" customHeight="1" x14ac:dyDescent="0.25">
      <c r="A455" s="189"/>
      <c r="B455" s="1106"/>
      <c r="C455" s="981" t="s">
        <v>311</v>
      </c>
      <c r="D455" s="981"/>
      <c r="E455" s="981"/>
      <c r="F455" s="306"/>
      <c r="G455" s="307"/>
      <c r="H455" s="307"/>
      <c r="I455" s="308"/>
      <c r="J455" s="1063"/>
      <c r="K455" s="1064"/>
      <c r="L455" s="306"/>
      <c r="M455" s="307"/>
      <c r="N455" s="307"/>
      <c r="O455" s="308"/>
      <c r="P455" s="1063"/>
      <c r="Q455" s="1064"/>
      <c r="R455" s="306"/>
      <c r="S455" s="307"/>
      <c r="T455" s="307"/>
      <c r="U455" s="308"/>
      <c r="V455" s="1063"/>
      <c r="W455" s="1064"/>
      <c r="X455" s="308"/>
      <c r="Y455" s="846"/>
      <c r="Z455" s="846"/>
      <c r="AA455" s="846"/>
      <c r="AB455" s="846"/>
      <c r="AC455" s="846"/>
      <c r="AD455" s="846"/>
      <c r="AE455" s="846"/>
      <c r="AF455" s="846"/>
      <c r="AG455" s="846"/>
      <c r="AH455" s="846"/>
      <c r="AI455" s="846"/>
      <c r="AJ455" s="846"/>
      <c r="AK455" s="846"/>
      <c r="AL455" s="846"/>
      <c r="AM455" s="846"/>
      <c r="AN455" s="846"/>
      <c r="AO455" s="846"/>
      <c r="AP455" s="846"/>
      <c r="AQ455" s="846"/>
      <c r="AR455" s="846"/>
      <c r="AS455" s="846"/>
      <c r="AT455" s="846"/>
      <c r="AU455" s="846"/>
      <c r="AV455" s="846"/>
      <c r="AW455" s="846"/>
      <c r="AX455" s="846"/>
      <c r="AY455" s="846"/>
      <c r="AZ455" s="846"/>
      <c r="BA455" s="846"/>
      <c r="BB455" s="846"/>
      <c r="BC455" s="846"/>
      <c r="BD455" s="846"/>
      <c r="BE455" s="846"/>
      <c r="BF455" s="846"/>
      <c r="BG455" s="846"/>
      <c r="BH455" s="846"/>
      <c r="BI455" s="846"/>
      <c r="BJ455" s="846"/>
      <c r="BK455" s="846"/>
      <c r="BL455" s="846"/>
      <c r="BM455" s="846"/>
      <c r="BN455" s="846"/>
      <c r="BO455" s="846"/>
      <c r="BP455" s="846"/>
      <c r="BQ455" s="846"/>
      <c r="BR455" s="846"/>
      <c r="BS455" s="846"/>
      <c r="BT455" s="846"/>
      <c r="BU455" s="846"/>
      <c r="BV455" s="846"/>
      <c r="BW455" s="846"/>
      <c r="BX455" s="846"/>
      <c r="BY455" s="846"/>
      <c r="BZ455" s="846"/>
      <c r="CA455" s="846"/>
      <c r="CB455" s="846"/>
      <c r="CC455" s="846"/>
      <c r="CD455" s="846"/>
      <c r="CE455" s="846"/>
      <c r="CF455" s="846"/>
      <c r="CG455" s="846"/>
      <c r="CH455" s="846"/>
      <c r="CI455" s="846"/>
      <c r="CJ455" s="846"/>
      <c r="CK455" s="846"/>
      <c r="CL455" s="846"/>
      <c r="CM455" s="846"/>
      <c r="CN455" s="846"/>
      <c r="CO455" s="846"/>
      <c r="CP455" s="846"/>
      <c r="CQ455" s="846"/>
      <c r="CR455" s="846"/>
      <c r="CS455" s="846"/>
      <c r="CT455" s="846"/>
      <c r="CU455" s="846"/>
      <c r="CV455" s="846"/>
      <c r="CW455" s="846"/>
      <c r="CX455" s="846"/>
      <c r="CY455" s="846"/>
      <c r="CZ455" s="846"/>
      <c r="DA455" s="846"/>
      <c r="DB455" s="846"/>
      <c r="DC455" s="846"/>
      <c r="DD455" s="846"/>
      <c r="DE455" s="846"/>
      <c r="DF455" s="846"/>
      <c r="DG455" s="846"/>
      <c r="DH455" s="846"/>
      <c r="DI455" s="846"/>
    </row>
    <row r="456" spans="1:113" s="185" customFormat="1" ht="15" customHeight="1" x14ac:dyDescent="0.25">
      <c r="A456" s="189"/>
      <c r="B456" s="1107"/>
      <c r="C456" s="982" t="s">
        <v>312</v>
      </c>
      <c r="D456" s="982"/>
      <c r="E456" s="982"/>
      <c r="F456" s="309"/>
      <c r="G456" s="310"/>
      <c r="H456" s="310"/>
      <c r="I456" s="311"/>
      <c r="J456" s="1065"/>
      <c r="K456" s="1066"/>
      <c r="L456" s="309"/>
      <c r="M456" s="310"/>
      <c r="N456" s="310"/>
      <c r="O456" s="311"/>
      <c r="P456" s="1065"/>
      <c r="Q456" s="1066"/>
      <c r="R456" s="309"/>
      <c r="S456" s="310"/>
      <c r="T456" s="310"/>
      <c r="U456" s="311"/>
      <c r="V456" s="1065"/>
      <c r="W456" s="1066"/>
      <c r="X456" s="311"/>
      <c r="Y456" s="846"/>
      <c r="Z456" s="846"/>
      <c r="AA456" s="846"/>
      <c r="AB456" s="846"/>
      <c r="AC456" s="846"/>
      <c r="AD456" s="846"/>
      <c r="AE456" s="846"/>
      <c r="AF456" s="846"/>
      <c r="AG456" s="846"/>
      <c r="AH456" s="846"/>
      <c r="AI456" s="846"/>
      <c r="AJ456" s="846"/>
      <c r="AK456" s="846"/>
      <c r="AL456" s="846"/>
      <c r="AM456" s="846"/>
      <c r="AN456" s="846"/>
      <c r="AO456" s="846"/>
      <c r="AP456" s="846"/>
      <c r="AQ456" s="846"/>
      <c r="AR456" s="846"/>
      <c r="AS456" s="846"/>
      <c r="AT456" s="846"/>
      <c r="AU456" s="846"/>
      <c r="AV456" s="846"/>
      <c r="AW456" s="846"/>
      <c r="AX456" s="846"/>
      <c r="AY456" s="846"/>
      <c r="AZ456" s="846"/>
      <c r="BA456" s="846"/>
      <c r="BB456" s="846"/>
      <c r="BC456" s="846"/>
      <c r="BD456" s="846"/>
      <c r="BE456" s="846"/>
      <c r="BF456" s="846"/>
      <c r="BG456" s="846"/>
      <c r="BH456" s="846"/>
      <c r="BI456" s="846"/>
      <c r="BJ456" s="846"/>
      <c r="BK456" s="846"/>
      <c r="BL456" s="846"/>
      <c r="BM456" s="846"/>
      <c r="BN456" s="846"/>
      <c r="BO456" s="846"/>
      <c r="BP456" s="846"/>
      <c r="BQ456" s="846"/>
      <c r="BR456" s="846"/>
      <c r="BS456" s="846"/>
      <c r="BT456" s="846"/>
      <c r="BU456" s="846"/>
      <c r="BV456" s="846"/>
      <c r="BW456" s="846"/>
      <c r="BX456" s="846"/>
      <c r="BY456" s="846"/>
      <c r="BZ456" s="846"/>
      <c r="CA456" s="846"/>
      <c r="CB456" s="846"/>
      <c r="CC456" s="846"/>
      <c r="CD456" s="846"/>
      <c r="CE456" s="846"/>
      <c r="CF456" s="846"/>
      <c r="CG456" s="846"/>
      <c r="CH456" s="846"/>
      <c r="CI456" s="846"/>
      <c r="CJ456" s="846"/>
      <c r="CK456" s="846"/>
      <c r="CL456" s="846"/>
      <c r="CM456" s="846"/>
      <c r="CN456" s="846"/>
      <c r="CO456" s="846"/>
      <c r="CP456" s="846"/>
      <c r="CQ456" s="846"/>
      <c r="CR456" s="846"/>
      <c r="CS456" s="846"/>
      <c r="CT456" s="846"/>
      <c r="CU456" s="846"/>
      <c r="CV456" s="846"/>
      <c r="CW456" s="846"/>
      <c r="CX456" s="846"/>
      <c r="CY456" s="846"/>
      <c r="CZ456" s="846"/>
      <c r="DA456" s="846"/>
      <c r="DB456" s="846"/>
      <c r="DC456" s="846"/>
      <c r="DD456" s="846"/>
      <c r="DE456" s="846"/>
      <c r="DF456" s="846"/>
      <c r="DG456" s="846"/>
      <c r="DH456" s="846"/>
      <c r="DI456" s="846"/>
    </row>
    <row r="457" spans="1:113" s="185" customFormat="1" ht="15" customHeight="1" x14ac:dyDescent="0.25">
      <c r="A457" s="189"/>
      <c r="B457" s="1105" t="s">
        <v>322</v>
      </c>
      <c r="C457" s="983" t="s">
        <v>309</v>
      </c>
      <c r="D457" s="983"/>
      <c r="E457" s="983"/>
      <c r="F457" s="303"/>
      <c r="G457" s="304"/>
      <c r="H457" s="304"/>
      <c r="I457" s="305"/>
      <c r="J457" s="1061">
        <f>SUM(G457:G460)-$J$470*SUM(I457:I460)</f>
        <v>0</v>
      </c>
      <c r="K457" s="1062"/>
      <c r="L457" s="303"/>
      <c r="M457" s="304"/>
      <c r="N457" s="304"/>
      <c r="O457" s="305"/>
      <c r="P457" s="1061">
        <f>SUM(M457:M460)-$P$470*SUM(O457:O460)</f>
        <v>0</v>
      </c>
      <c r="Q457" s="1062"/>
      <c r="R457" s="303"/>
      <c r="S457" s="304"/>
      <c r="T457" s="304"/>
      <c r="U457" s="305"/>
      <c r="V457" s="1061">
        <f>SUM(S457:S460)-$V$470*SUM(U457:U460)</f>
        <v>0</v>
      </c>
      <c r="W457" s="1062"/>
      <c r="X457" s="305"/>
      <c r="Y457" s="846"/>
      <c r="Z457" s="846"/>
      <c r="AA457" s="846"/>
      <c r="AB457" s="846"/>
      <c r="AC457" s="846"/>
      <c r="AD457" s="846"/>
      <c r="AE457" s="846"/>
      <c r="AF457" s="846"/>
      <c r="AG457" s="846"/>
      <c r="AH457" s="846"/>
      <c r="AI457" s="846"/>
      <c r="AJ457" s="846"/>
      <c r="AK457" s="846"/>
      <c r="AL457" s="846"/>
      <c r="AM457" s="846"/>
      <c r="AN457" s="846"/>
      <c r="AO457" s="846"/>
      <c r="AP457" s="846"/>
      <c r="AQ457" s="846"/>
      <c r="AR457" s="846"/>
      <c r="AS457" s="846"/>
      <c r="AT457" s="846"/>
      <c r="AU457" s="846"/>
      <c r="AV457" s="846"/>
      <c r="AW457" s="846"/>
      <c r="AX457" s="846"/>
      <c r="AY457" s="846"/>
      <c r="AZ457" s="846"/>
      <c r="BA457" s="846"/>
      <c r="BB457" s="846"/>
      <c r="BC457" s="846"/>
      <c r="BD457" s="846"/>
      <c r="BE457" s="846"/>
      <c r="BF457" s="846"/>
      <c r="BG457" s="846"/>
      <c r="BH457" s="846"/>
      <c r="BI457" s="846"/>
      <c r="BJ457" s="846"/>
      <c r="BK457" s="846"/>
      <c r="BL457" s="846"/>
      <c r="BM457" s="846"/>
      <c r="BN457" s="846"/>
      <c r="BO457" s="846"/>
      <c r="BP457" s="846"/>
      <c r="BQ457" s="846"/>
      <c r="BR457" s="846"/>
      <c r="BS457" s="846"/>
      <c r="BT457" s="846"/>
      <c r="BU457" s="846"/>
      <c r="BV457" s="846"/>
      <c r="BW457" s="846"/>
      <c r="BX457" s="846"/>
      <c r="BY457" s="846"/>
      <c r="BZ457" s="846"/>
      <c r="CA457" s="846"/>
      <c r="CB457" s="846"/>
      <c r="CC457" s="846"/>
      <c r="CD457" s="846"/>
      <c r="CE457" s="846"/>
      <c r="CF457" s="846"/>
      <c r="CG457" s="846"/>
      <c r="CH457" s="846"/>
      <c r="CI457" s="846"/>
      <c r="CJ457" s="846"/>
      <c r="CK457" s="846"/>
      <c r="CL457" s="846"/>
      <c r="CM457" s="846"/>
      <c r="CN457" s="846"/>
      <c r="CO457" s="846"/>
      <c r="CP457" s="846"/>
      <c r="CQ457" s="846"/>
      <c r="CR457" s="846"/>
      <c r="CS457" s="846"/>
      <c r="CT457" s="846"/>
      <c r="CU457" s="846"/>
      <c r="CV457" s="846"/>
      <c r="CW457" s="846"/>
      <c r="CX457" s="846"/>
      <c r="CY457" s="846"/>
      <c r="CZ457" s="846"/>
      <c r="DA457" s="846"/>
      <c r="DB457" s="846"/>
      <c r="DC457" s="846"/>
      <c r="DD457" s="846"/>
      <c r="DE457" s="846"/>
      <c r="DF457" s="846"/>
      <c r="DG457" s="846"/>
      <c r="DH457" s="846"/>
      <c r="DI457" s="846"/>
    </row>
    <row r="458" spans="1:113" s="185" customFormat="1" ht="15" customHeight="1" x14ac:dyDescent="0.25">
      <c r="A458" s="189"/>
      <c r="B458" s="1106"/>
      <c r="C458" s="981" t="s">
        <v>310</v>
      </c>
      <c r="D458" s="981"/>
      <c r="E458" s="981"/>
      <c r="F458" s="306"/>
      <c r="G458" s="307"/>
      <c r="H458" s="307"/>
      <c r="I458" s="308"/>
      <c r="J458" s="1063"/>
      <c r="K458" s="1064"/>
      <c r="L458" s="306"/>
      <c r="M458" s="307"/>
      <c r="N458" s="307"/>
      <c r="O458" s="308"/>
      <c r="P458" s="1063"/>
      <c r="Q458" s="1064"/>
      <c r="R458" s="306"/>
      <c r="S458" s="307"/>
      <c r="T458" s="307"/>
      <c r="U458" s="308"/>
      <c r="V458" s="1063"/>
      <c r="W458" s="1064"/>
      <c r="X458" s="308"/>
      <c r="Y458" s="846"/>
      <c r="Z458" s="846"/>
      <c r="AA458" s="846"/>
      <c r="AB458" s="846"/>
      <c r="AC458" s="846"/>
      <c r="AD458" s="846"/>
      <c r="AE458" s="846"/>
      <c r="AF458" s="846"/>
      <c r="AG458" s="846"/>
      <c r="AH458" s="846"/>
      <c r="AI458" s="846"/>
      <c r="AJ458" s="846"/>
      <c r="AK458" s="846"/>
      <c r="AL458" s="846"/>
      <c r="AM458" s="846"/>
      <c r="AN458" s="846"/>
      <c r="AO458" s="846"/>
      <c r="AP458" s="846"/>
      <c r="AQ458" s="846"/>
      <c r="AR458" s="846"/>
      <c r="AS458" s="846"/>
      <c r="AT458" s="846"/>
      <c r="AU458" s="846"/>
      <c r="AV458" s="846"/>
      <c r="AW458" s="846"/>
      <c r="AX458" s="846"/>
      <c r="AY458" s="846"/>
      <c r="AZ458" s="846"/>
      <c r="BA458" s="846"/>
      <c r="BB458" s="846"/>
      <c r="BC458" s="846"/>
      <c r="BD458" s="846"/>
      <c r="BE458" s="846"/>
      <c r="BF458" s="846"/>
      <c r="BG458" s="846"/>
      <c r="BH458" s="846"/>
      <c r="BI458" s="846"/>
      <c r="BJ458" s="846"/>
      <c r="BK458" s="846"/>
      <c r="BL458" s="846"/>
      <c r="BM458" s="846"/>
      <c r="BN458" s="846"/>
      <c r="BO458" s="846"/>
      <c r="BP458" s="846"/>
      <c r="BQ458" s="846"/>
      <c r="BR458" s="846"/>
      <c r="BS458" s="846"/>
      <c r="BT458" s="846"/>
      <c r="BU458" s="846"/>
      <c r="BV458" s="846"/>
      <c r="BW458" s="846"/>
      <c r="BX458" s="846"/>
      <c r="BY458" s="846"/>
      <c r="BZ458" s="846"/>
      <c r="CA458" s="846"/>
      <c r="CB458" s="846"/>
      <c r="CC458" s="846"/>
      <c r="CD458" s="846"/>
      <c r="CE458" s="846"/>
      <c r="CF458" s="846"/>
      <c r="CG458" s="846"/>
      <c r="CH458" s="846"/>
      <c r="CI458" s="846"/>
      <c r="CJ458" s="846"/>
      <c r="CK458" s="846"/>
      <c r="CL458" s="846"/>
      <c r="CM458" s="846"/>
      <c r="CN458" s="846"/>
      <c r="CO458" s="846"/>
      <c r="CP458" s="846"/>
      <c r="CQ458" s="846"/>
      <c r="CR458" s="846"/>
      <c r="CS458" s="846"/>
      <c r="CT458" s="846"/>
      <c r="CU458" s="846"/>
      <c r="CV458" s="846"/>
      <c r="CW458" s="846"/>
      <c r="CX458" s="846"/>
      <c r="CY458" s="846"/>
      <c r="CZ458" s="846"/>
      <c r="DA458" s="846"/>
      <c r="DB458" s="846"/>
      <c r="DC458" s="846"/>
      <c r="DD458" s="846"/>
      <c r="DE458" s="846"/>
      <c r="DF458" s="846"/>
      <c r="DG458" s="846"/>
      <c r="DH458" s="846"/>
      <c r="DI458" s="846"/>
    </row>
    <row r="459" spans="1:113" s="185" customFormat="1" ht="15" customHeight="1" x14ac:dyDescent="0.25">
      <c r="A459" s="189"/>
      <c r="B459" s="1106"/>
      <c r="C459" s="981" t="s">
        <v>311</v>
      </c>
      <c r="D459" s="981"/>
      <c r="E459" s="981"/>
      <c r="F459" s="306"/>
      <c r="G459" s="307"/>
      <c r="H459" s="307"/>
      <c r="I459" s="308"/>
      <c r="J459" s="1063"/>
      <c r="K459" s="1064"/>
      <c r="L459" s="306"/>
      <c r="M459" s="307"/>
      <c r="N459" s="307"/>
      <c r="O459" s="308"/>
      <c r="P459" s="1063"/>
      <c r="Q459" s="1064"/>
      <c r="R459" s="306"/>
      <c r="S459" s="307"/>
      <c r="T459" s="307"/>
      <c r="U459" s="308"/>
      <c r="V459" s="1063"/>
      <c r="W459" s="1064"/>
      <c r="X459" s="308"/>
      <c r="Y459" s="846"/>
      <c r="Z459" s="846"/>
      <c r="AA459" s="846"/>
      <c r="AB459" s="846"/>
      <c r="AC459" s="846"/>
      <c r="AD459" s="846"/>
      <c r="AE459" s="846"/>
      <c r="AF459" s="846"/>
      <c r="AG459" s="846"/>
      <c r="AH459" s="846"/>
      <c r="AI459" s="846"/>
      <c r="AJ459" s="846"/>
      <c r="AK459" s="846"/>
      <c r="AL459" s="846"/>
      <c r="AM459" s="846"/>
      <c r="AN459" s="846"/>
      <c r="AO459" s="846"/>
      <c r="AP459" s="846"/>
      <c r="AQ459" s="846"/>
      <c r="AR459" s="846"/>
      <c r="AS459" s="846"/>
      <c r="AT459" s="846"/>
      <c r="AU459" s="846"/>
      <c r="AV459" s="846"/>
      <c r="AW459" s="846"/>
      <c r="AX459" s="846"/>
      <c r="AY459" s="846"/>
      <c r="AZ459" s="846"/>
      <c r="BA459" s="846"/>
      <c r="BB459" s="846"/>
      <c r="BC459" s="846"/>
      <c r="BD459" s="846"/>
      <c r="BE459" s="846"/>
      <c r="BF459" s="846"/>
      <c r="BG459" s="846"/>
      <c r="BH459" s="846"/>
      <c r="BI459" s="846"/>
      <c r="BJ459" s="846"/>
      <c r="BK459" s="846"/>
      <c r="BL459" s="846"/>
      <c r="BM459" s="846"/>
      <c r="BN459" s="846"/>
      <c r="BO459" s="846"/>
      <c r="BP459" s="846"/>
      <c r="BQ459" s="846"/>
      <c r="BR459" s="846"/>
      <c r="BS459" s="846"/>
      <c r="BT459" s="846"/>
      <c r="BU459" s="846"/>
      <c r="BV459" s="846"/>
      <c r="BW459" s="846"/>
      <c r="BX459" s="846"/>
      <c r="BY459" s="846"/>
      <c r="BZ459" s="846"/>
      <c r="CA459" s="846"/>
      <c r="CB459" s="846"/>
      <c r="CC459" s="846"/>
      <c r="CD459" s="846"/>
      <c r="CE459" s="846"/>
      <c r="CF459" s="846"/>
      <c r="CG459" s="846"/>
      <c r="CH459" s="846"/>
      <c r="CI459" s="846"/>
      <c r="CJ459" s="846"/>
      <c r="CK459" s="846"/>
      <c r="CL459" s="846"/>
      <c r="CM459" s="846"/>
      <c r="CN459" s="846"/>
      <c r="CO459" s="846"/>
      <c r="CP459" s="846"/>
      <c r="CQ459" s="846"/>
      <c r="CR459" s="846"/>
      <c r="CS459" s="846"/>
      <c r="CT459" s="846"/>
      <c r="CU459" s="846"/>
      <c r="CV459" s="846"/>
      <c r="CW459" s="846"/>
      <c r="CX459" s="846"/>
      <c r="CY459" s="846"/>
      <c r="CZ459" s="846"/>
      <c r="DA459" s="846"/>
      <c r="DB459" s="846"/>
      <c r="DC459" s="846"/>
      <c r="DD459" s="846"/>
      <c r="DE459" s="846"/>
      <c r="DF459" s="846"/>
      <c r="DG459" s="846"/>
      <c r="DH459" s="846"/>
      <c r="DI459" s="846"/>
    </row>
    <row r="460" spans="1:113" s="185" customFormat="1" ht="15" customHeight="1" x14ac:dyDescent="0.25">
      <c r="A460" s="189"/>
      <c r="B460" s="1107"/>
      <c r="C460" s="982" t="s">
        <v>312</v>
      </c>
      <c r="D460" s="982"/>
      <c r="E460" s="982"/>
      <c r="F460" s="309"/>
      <c r="G460" s="310"/>
      <c r="H460" s="310"/>
      <c r="I460" s="311"/>
      <c r="J460" s="1065"/>
      <c r="K460" s="1066"/>
      <c r="L460" s="309"/>
      <c r="M460" s="310"/>
      <c r="N460" s="310"/>
      <c r="O460" s="311"/>
      <c r="P460" s="1065"/>
      <c r="Q460" s="1066"/>
      <c r="R460" s="309"/>
      <c r="S460" s="310"/>
      <c r="T460" s="310"/>
      <c r="U460" s="311"/>
      <c r="V460" s="1065"/>
      <c r="W460" s="1066"/>
      <c r="X460" s="311"/>
      <c r="Y460" s="846"/>
      <c r="Z460" s="846"/>
      <c r="AA460" s="846"/>
      <c r="AB460" s="846"/>
      <c r="AC460" s="846"/>
      <c r="AD460" s="846"/>
      <c r="AE460" s="846"/>
      <c r="AF460" s="846"/>
      <c r="AG460" s="846"/>
      <c r="AH460" s="846"/>
      <c r="AI460" s="846"/>
      <c r="AJ460" s="846"/>
      <c r="AK460" s="846"/>
      <c r="AL460" s="846"/>
      <c r="AM460" s="846"/>
      <c r="AN460" s="846"/>
      <c r="AO460" s="846"/>
      <c r="AP460" s="846"/>
      <c r="AQ460" s="846"/>
      <c r="AR460" s="846"/>
      <c r="AS460" s="846"/>
      <c r="AT460" s="846"/>
      <c r="AU460" s="846"/>
      <c r="AV460" s="846"/>
      <c r="AW460" s="846"/>
      <c r="AX460" s="846"/>
      <c r="AY460" s="846"/>
      <c r="AZ460" s="846"/>
      <c r="BA460" s="846"/>
      <c r="BB460" s="846"/>
      <c r="BC460" s="846"/>
      <c r="BD460" s="846"/>
      <c r="BE460" s="846"/>
      <c r="BF460" s="846"/>
      <c r="BG460" s="846"/>
      <c r="BH460" s="846"/>
      <c r="BI460" s="846"/>
      <c r="BJ460" s="846"/>
      <c r="BK460" s="846"/>
      <c r="BL460" s="846"/>
      <c r="BM460" s="846"/>
      <c r="BN460" s="846"/>
      <c r="BO460" s="846"/>
      <c r="BP460" s="846"/>
      <c r="BQ460" s="846"/>
      <c r="BR460" s="846"/>
      <c r="BS460" s="846"/>
      <c r="BT460" s="846"/>
      <c r="BU460" s="846"/>
      <c r="BV460" s="846"/>
      <c r="BW460" s="846"/>
      <c r="BX460" s="846"/>
      <c r="BY460" s="846"/>
      <c r="BZ460" s="846"/>
      <c r="CA460" s="846"/>
      <c r="CB460" s="846"/>
      <c r="CC460" s="846"/>
      <c r="CD460" s="846"/>
      <c r="CE460" s="846"/>
      <c r="CF460" s="846"/>
      <c r="CG460" s="846"/>
      <c r="CH460" s="846"/>
      <c r="CI460" s="846"/>
      <c r="CJ460" s="846"/>
      <c r="CK460" s="846"/>
      <c r="CL460" s="846"/>
      <c r="CM460" s="846"/>
      <c r="CN460" s="846"/>
      <c r="CO460" s="846"/>
      <c r="CP460" s="846"/>
      <c r="CQ460" s="846"/>
      <c r="CR460" s="846"/>
      <c r="CS460" s="846"/>
      <c r="CT460" s="846"/>
      <c r="CU460" s="846"/>
      <c r="CV460" s="846"/>
      <c r="CW460" s="846"/>
      <c r="CX460" s="846"/>
      <c r="CY460" s="846"/>
      <c r="CZ460" s="846"/>
      <c r="DA460" s="846"/>
      <c r="DB460" s="846"/>
      <c r="DC460" s="846"/>
      <c r="DD460" s="846"/>
      <c r="DE460" s="846"/>
      <c r="DF460" s="846"/>
      <c r="DG460" s="846"/>
      <c r="DH460" s="846"/>
      <c r="DI460" s="846"/>
    </row>
    <row r="461" spans="1:113" s="185" customFormat="1" ht="15" customHeight="1" x14ac:dyDescent="0.25">
      <c r="A461" s="189"/>
      <c r="B461" s="1105" t="s">
        <v>323</v>
      </c>
      <c r="C461" s="983" t="s">
        <v>309</v>
      </c>
      <c r="D461" s="983"/>
      <c r="E461" s="983"/>
      <c r="F461" s="303"/>
      <c r="G461" s="304"/>
      <c r="H461" s="304"/>
      <c r="I461" s="305"/>
      <c r="J461" s="1061">
        <f>SUM(G461:G464)-$J$470*SUM(I461:I464)</f>
        <v>0</v>
      </c>
      <c r="K461" s="1062"/>
      <c r="L461" s="303"/>
      <c r="M461" s="304"/>
      <c r="N461" s="304"/>
      <c r="O461" s="305"/>
      <c r="P461" s="1061">
        <f>SUM(M461:M464)-$P$470*SUM(O461:O464)</f>
        <v>0</v>
      </c>
      <c r="Q461" s="1062"/>
      <c r="R461" s="303"/>
      <c r="S461" s="304"/>
      <c r="T461" s="304"/>
      <c r="U461" s="305"/>
      <c r="V461" s="1061">
        <f>SUM(S461:S464)-$V$470*SUM(U461:U464)</f>
        <v>0</v>
      </c>
      <c r="W461" s="1062"/>
      <c r="X461" s="305"/>
      <c r="Y461" s="846"/>
      <c r="Z461" s="846"/>
      <c r="AA461" s="846"/>
      <c r="AB461" s="846"/>
      <c r="AC461" s="846"/>
      <c r="AD461" s="846"/>
      <c r="AE461" s="846"/>
      <c r="AF461" s="846"/>
      <c r="AG461" s="846"/>
      <c r="AH461" s="846"/>
      <c r="AI461" s="846"/>
      <c r="AJ461" s="846"/>
      <c r="AK461" s="846"/>
      <c r="AL461" s="846"/>
      <c r="AM461" s="846"/>
      <c r="AN461" s="846"/>
      <c r="AO461" s="846"/>
      <c r="AP461" s="846"/>
      <c r="AQ461" s="846"/>
      <c r="AR461" s="846"/>
      <c r="AS461" s="846"/>
      <c r="AT461" s="846"/>
      <c r="AU461" s="846"/>
      <c r="AV461" s="846"/>
      <c r="AW461" s="846"/>
      <c r="AX461" s="846"/>
      <c r="AY461" s="846"/>
      <c r="AZ461" s="846"/>
      <c r="BA461" s="846"/>
      <c r="BB461" s="846"/>
      <c r="BC461" s="846"/>
      <c r="BD461" s="846"/>
      <c r="BE461" s="846"/>
      <c r="BF461" s="846"/>
      <c r="BG461" s="846"/>
      <c r="BH461" s="846"/>
      <c r="BI461" s="846"/>
      <c r="BJ461" s="846"/>
      <c r="BK461" s="846"/>
      <c r="BL461" s="846"/>
      <c r="BM461" s="846"/>
      <c r="BN461" s="846"/>
      <c r="BO461" s="846"/>
      <c r="BP461" s="846"/>
      <c r="BQ461" s="846"/>
      <c r="BR461" s="846"/>
      <c r="BS461" s="846"/>
      <c r="BT461" s="846"/>
      <c r="BU461" s="846"/>
      <c r="BV461" s="846"/>
      <c r="BW461" s="846"/>
      <c r="BX461" s="846"/>
      <c r="BY461" s="846"/>
      <c r="BZ461" s="846"/>
      <c r="CA461" s="846"/>
      <c r="CB461" s="846"/>
      <c r="CC461" s="846"/>
      <c r="CD461" s="846"/>
      <c r="CE461" s="846"/>
      <c r="CF461" s="846"/>
      <c r="CG461" s="846"/>
      <c r="CH461" s="846"/>
      <c r="CI461" s="846"/>
      <c r="CJ461" s="846"/>
      <c r="CK461" s="846"/>
      <c r="CL461" s="846"/>
      <c r="CM461" s="846"/>
      <c r="CN461" s="846"/>
      <c r="CO461" s="846"/>
      <c r="CP461" s="846"/>
      <c r="CQ461" s="846"/>
      <c r="CR461" s="846"/>
      <c r="CS461" s="846"/>
      <c r="CT461" s="846"/>
      <c r="CU461" s="846"/>
      <c r="CV461" s="846"/>
      <c r="CW461" s="846"/>
      <c r="CX461" s="846"/>
      <c r="CY461" s="846"/>
      <c r="CZ461" s="846"/>
      <c r="DA461" s="846"/>
      <c r="DB461" s="846"/>
      <c r="DC461" s="846"/>
      <c r="DD461" s="846"/>
      <c r="DE461" s="846"/>
      <c r="DF461" s="846"/>
      <c r="DG461" s="846"/>
      <c r="DH461" s="846"/>
      <c r="DI461" s="846"/>
    </row>
    <row r="462" spans="1:113" s="185" customFormat="1" ht="15" customHeight="1" x14ac:dyDescent="0.25">
      <c r="A462" s="189"/>
      <c r="B462" s="1106"/>
      <c r="C462" s="981" t="s">
        <v>310</v>
      </c>
      <c r="D462" s="981"/>
      <c r="E462" s="981"/>
      <c r="F462" s="306"/>
      <c r="G462" s="307"/>
      <c r="H462" s="307"/>
      <c r="I462" s="308"/>
      <c r="J462" s="1063"/>
      <c r="K462" s="1064"/>
      <c r="L462" s="306"/>
      <c r="M462" s="307"/>
      <c r="N462" s="307"/>
      <c r="O462" s="308"/>
      <c r="P462" s="1063"/>
      <c r="Q462" s="1064"/>
      <c r="R462" s="306"/>
      <c r="S462" s="307"/>
      <c r="T462" s="307"/>
      <c r="U462" s="308"/>
      <c r="V462" s="1063"/>
      <c r="W462" s="1064"/>
      <c r="X462" s="308"/>
      <c r="Y462" s="846"/>
      <c r="Z462" s="846"/>
      <c r="AA462" s="846"/>
      <c r="AB462" s="846"/>
      <c r="AC462" s="846"/>
      <c r="AD462" s="846"/>
      <c r="AE462" s="846"/>
      <c r="AF462" s="846"/>
      <c r="AG462" s="846"/>
      <c r="AH462" s="846"/>
      <c r="AI462" s="846"/>
      <c r="AJ462" s="846"/>
      <c r="AK462" s="846"/>
      <c r="AL462" s="846"/>
      <c r="AM462" s="846"/>
      <c r="AN462" s="846"/>
      <c r="AO462" s="846"/>
      <c r="AP462" s="846"/>
      <c r="AQ462" s="846"/>
      <c r="AR462" s="846"/>
      <c r="AS462" s="846"/>
      <c r="AT462" s="846"/>
      <c r="AU462" s="846"/>
      <c r="AV462" s="846"/>
      <c r="AW462" s="846"/>
      <c r="AX462" s="846"/>
      <c r="AY462" s="846"/>
      <c r="AZ462" s="846"/>
      <c r="BA462" s="846"/>
      <c r="BB462" s="846"/>
      <c r="BC462" s="846"/>
      <c r="BD462" s="846"/>
      <c r="BE462" s="846"/>
      <c r="BF462" s="846"/>
      <c r="BG462" s="846"/>
      <c r="BH462" s="846"/>
      <c r="BI462" s="846"/>
      <c r="BJ462" s="846"/>
      <c r="BK462" s="846"/>
      <c r="BL462" s="846"/>
      <c r="BM462" s="846"/>
      <c r="BN462" s="846"/>
      <c r="BO462" s="846"/>
      <c r="BP462" s="846"/>
      <c r="BQ462" s="846"/>
      <c r="BR462" s="846"/>
      <c r="BS462" s="846"/>
      <c r="BT462" s="846"/>
      <c r="BU462" s="846"/>
      <c r="BV462" s="846"/>
      <c r="BW462" s="846"/>
      <c r="BX462" s="846"/>
      <c r="BY462" s="846"/>
      <c r="BZ462" s="846"/>
      <c r="CA462" s="846"/>
      <c r="CB462" s="846"/>
      <c r="CC462" s="846"/>
      <c r="CD462" s="846"/>
      <c r="CE462" s="846"/>
      <c r="CF462" s="846"/>
      <c r="CG462" s="846"/>
      <c r="CH462" s="846"/>
      <c r="CI462" s="846"/>
      <c r="CJ462" s="846"/>
      <c r="CK462" s="846"/>
      <c r="CL462" s="846"/>
      <c r="CM462" s="846"/>
      <c r="CN462" s="846"/>
      <c r="CO462" s="846"/>
      <c r="CP462" s="846"/>
      <c r="CQ462" s="846"/>
      <c r="CR462" s="846"/>
      <c r="CS462" s="846"/>
      <c r="CT462" s="846"/>
      <c r="CU462" s="846"/>
      <c r="CV462" s="846"/>
      <c r="CW462" s="846"/>
      <c r="CX462" s="846"/>
      <c r="CY462" s="846"/>
      <c r="CZ462" s="846"/>
      <c r="DA462" s="846"/>
      <c r="DB462" s="846"/>
      <c r="DC462" s="846"/>
      <c r="DD462" s="846"/>
      <c r="DE462" s="846"/>
      <c r="DF462" s="846"/>
      <c r="DG462" s="846"/>
      <c r="DH462" s="846"/>
      <c r="DI462" s="846"/>
    </row>
    <row r="463" spans="1:113" s="185" customFormat="1" ht="15" customHeight="1" x14ac:dyDescent="0.25">
      <c r="A463" s="189"/>
      <c r="B463" s="1106"/>
      <c r="C463" s="981" t="s">
        <v>311</v>
      </c>
      <c r="D463" s="981"/>
      <c r="E463" s="981"/>
      <c r="F463" s="306"/>
      <c r="G463" s="307"/>
      <c r="H463" s="307"/>
      <c r="I463" s="308"/>
      <c r="J463" s="1063"/>
      <c r="K463" s="1064"/>
      <c r="L463" s="306"/>
      <c r="M463" s="307"/>
      <c r="N463" s="307"/>
      <c r="O463" s="308"/>
      <c r="P463" s="1063"/>
      <c r="Q463" s="1064"/>
      <c r="R463" s="306"/>
      <c r="S463" s="307"/>
      <c r="T463" s="307"/>
      <c r="U463" s="308"/>
      <c r="V463" s="1063"/>
      <c r="W463" s="1064"/>
      <c r="X463" s="308"/>
      <c r="Y463" s="846"/>
      <c r="Z463" s="846"/>
      <c r="AA463" s="846"/>
      <c r="AB463" s="846"/>
      <c r="AC463" s="846"/>
      <c r="AD463" s="846"/>
      <c r="AE463" s="846"/>
      <c r="AF463" s="846"/>
      <c r="AG463" s="846"/>
      <c r="AH463" s="846"/>
      <c r="AI463" s="846"/>
      <c r="AJ463" s="846"/>
      <c r="AK463" s="846"/>
      <c r="AL463" s="846"/>
      <c r="AM463" s="846"/>
      <c r="AN463" s="846"/>
      <c r="AO463" s="846"/>
      <c r="AP463" s="846"/>
      <c r="AQ463" s="846"/>
      <c r="AR463" s="846"/>
      <c r="AS463" s="846"/>
      <c r="AT463" s="846"/>
      <c r="AU463" s="846"/>
      <c r="AV463" s="846"/>
      <c r="AW463" s="846"/>
      <c r="AX463" s="846"/>
      <c r="AY463" s="846"/>
      <c r="AZ463" s="846"/>
      <c r="BA463" s="846"/>
      <c r="BB463" s="846"/>
      <c r="BC463" s="846"/>
      <c r="BD463" s="846"/>
      <c r="BE463" s="846"/>
      <c r="BF463" s="846"/>
      <c r="BG463" s="846"/>
      <c r="BH463" s="846"/>
      <c r="BI463" s="846"/>
      <c r="BJ463" s="846"/>
      <c r="BK463" s="846"/>
      <c r="BL463" s="846"/>
      <c r="BM463" s="846"/>
      <c r="BN463" s="846"/>
      <c r="BO463" s="846"/>
      <c r="BP463" s="846"/>
      <c r="BQ463" s="846"/>
      <c r="BR463" s="846"/>
      <c r="BS463" s="846"/>
      <c r="BT463" s="846"/>
      <c r="BU463" s="846"/>
      <c r="BV463" s="846"/>
      <c r="BW463" s="846"/>
      <c r="BX463" s="846"/>
      <c r="BY463" s="846"/>
      <c r="BZ463" s="846"/>
      <c r="CA463" s="846"/>
      <c r="CB463" s="846"/>
      <c r="CC463" s="846"/>
      <c r="CD463" s="846"/>
      <c r="CE463" s="846"/>
      <c r="CF463" s="846"/>
      <c r="CG463" s="846"/>
      <c r="CH463" s="846"/>
      <c r="CI463" s="846"/>
      <c r="CJ463" s="846"/>
      <c r="CK463" s="846"/>
      <c r="CL463" s="846"/>
      <c r="CM463" s="846"/>
      <c r="CN463" s="846"/>
      <c r="CO463" s="846"/>
      <c r="CP463" s="846"/>
      <c r="CQ463" s="846"/>
      <c r="CR463" s="846"/>
      <c r="CS463" s="846"/>
      <c r="CT463" s="846"/>
      <c r="CU463" s="846"/>
      <c r="CV463" s="846"/>
      <c r="CW463" s="846"/>
      <c r="CX463" s="846"/>
      <c r="CY463" s="846"/>
      <c r="CZ463" s="846"/>
      <c r="DA463" s="846"/>
      <c r="DB463" s="846"/>
      <c r="DC463" s="846"/>
      <c r="DD463" s="846"/>
      <c r="DE463" s="846"/>
      <c r="DF463" s="846"/>
      <c r="DG463" s="846"/>
      <c r="DH463" s="846"/>
      <c r="DI463" s="846"/>
    </row>
    <row r="464" spans="1:113" s="185" customFormat="1" ht="15" customHeight="1" x14ac:dyDescent="0.25">
      <c r="A464" s="189"/>
      <c r="B464" s="1107"/>
      <c r="C464" s="982" t="s">
        <v>312</v>
      </c>
      <c r="D464" s="982"/>
      <c r="E464" s="982"/>
      <c r="F464" s="309"/>
      <c r="G464" s="310"/>
      <c r="H464" s="310"/>
      <c r="I464" s="311"/>
      <c r="J464" s="1065"/>
      <c r="K464" s="1066"/>
      <c r="L464" s="309"/>
      <c r="M464" s="310"/>
      <c r="N464" s="310"/>
      <c r="O464" s="311"/>
      <c r="P464" s="1065"/>
      <c r="Q464" s="1066"/>
      <c r="R464" s="309"/>
      <c r="S464" s="310"/>
      <c r="T464" s="310"/>
      <c r="U464" s="311"/>
      <c r="V464" s="1065"/>
      <c r="W464" s="1066"/>
      <c r="X464" s="311"/>
      <c r="Y464" s="846"/>
      <c r="Z464" s="846"/>
      <c r="AA464" s="846"/>
      <c r="AB464" s="846"/>
      <c r="AC464" s="846"/>
      <c r="AD464" s="846"/>
      <c r="AE464" s="846"/>
      <c r="AF464" s="846"/>
      <c r="AG464" s="846"/>
      <c r="AH464" s="846"/>
      <c r="AI464" s="846"/>
      <c r="AJ464" s="846"/>
      <c r="AK464" s="846"/>
      <c r="AL464" s="846"/>
      <c r="AM464" s="846"/>
      <c r="AN464" s="846"/>
      <c r="AO464" s="846"/>
      <c r="AP464" s="846"/>
      <c r="AQ464" s="846"/>
      <c r="AR464" s="846"/>
      <c r="AS464" s="846"/>
      <c r="AT464" s="846"/>
      <c r="AU464" s="846"/>
      <c r="AV464" s="846"/>
      <c r="AW464" s="846"/>
      <c r="AX464" s="846"/>
      <c r="AY464" s="846"/>
      <c r="AZ464" s="846"/>
      <c r="BA464" s="846"/>
      <c r="BB464" s="846"/>
      <c r="BC464" s="846"/>
      <c r="BD464" s="846"/>
      <c r="BE464" s="846"/>
      <c r="BF464" s="846"/>
      <c r="BG464" s="846"/>
      <c r="BH464" s="846"/>
      <c r="BI464" s="846"/>
      <c r="BJ464" s="846"/>
      <c r="BK464" s="846"/>
      <c r="BL464" s="846"/>
      <c r="BM464" s="846"/>
      <c r="BN464" s="846"/>
      <c r="BO464" s="846"/>
      <c r="BP464" s="846"/>
      <c r="BQ464" s="846"/>
      <c r="BR464" s="846"/>
      <c r="BS464" s="846"/>
      <c r="BT464" s="846"/>
      <c r="BU464" s="846"/>
      <c r="BV464" s="846"/>
      <c r="BW464" s="846"/>
      <c r="BX464" s="846"/>
      <c r="BY464" s="846"/>
      <c r="BZ464" s="846"/>
      <c r="CA464" s="846"/>
      <c r="CB464" s="846"/>
      <c r="CC464" s="846"/>
      <c r="CD464" s="846"/>
      <c r="CE464" s="846"/>
      <c r="CF464" s="846"/>
      <c r="CG464" s="846"/>
      <c r="CH464" s="846"/>
      <c r="CI464" s="846"/>
      <c r="CJ464" s="846"/>
      <c r="CK464" s="846"/>
      <c r="CL464" s="846"/>
      <c r="CM464" s="846"/>
      <c r="CN464" s="846"/>
      <c r="CO464" s="846"/>
      <c r="CP464" s="846"/>
      <c r="CQ464" s="846"/>
      <c r="CR464" s="846"/>
      <c r="CS464" s="846"/>
      <c r="CT464" s="846"/>
      <c r="CU464" s="846"/>
      <c r="CV464" s="846"/>
      <c r="CW464" s="846"/>
      <c r="CX464" s="846"/>
      <c r="CY464" s="846"/>
      <c r="CZ464" s="846"/>
      <c r="DA464" s="846"/>
      <c r="DB464" s="846"/>
      <c r="DC464" s="846"/>
      <c r="DD464" s="846"/>
      <c r="DE464" s="846"/>
      <c r="DF464" s="846"/>
      <c r="DG464" s="846"/>
      <c r="DH464" s="846"/>
      <c r="DI464" s="846"/>
    </row>
    <row r="465" spans="1:153" s="185" customFormat="1" ht="15" customHeight="1" x14ac:dyDescent="0.25">
      <c r="A465" s="189"/>
      <c r="B465" s="1105" t="s">
        <v>324</v>
      </c>
      <c r="C465" s="983" t="s">
        <v>309</v>
      </c>
      <c r="D465" s="983"/>
      <c r="E465" s="983"/>
      <c r="F465" s="303"/>
      <c r="G465" s="304"/>
      <c r="H465" s="304"/>
      <c r="I465" s="305"/>
      <c r="J465" s="1061">
        <f>SUM(G465:G468)-$J$470*SUM(I465:I468)</f>
        <v>0</v>
      </c>
      <c r="K465" s="1062"/>
      <c r="L465" s="303"/>
      <c r="M465" s="304"/>
      <c r="N465" s="304"/>
      <c r="O465" s="305"/>
      <c r="P465" s="1061">
        <f>SUM(M465:M468)-$P$470*SUM(O465:O468)</f>
        <v>0</v>
      </c>
      <c r="Q465" s="1062"/>
      <c r="R465" s="303"/>
      <c r="S465" s="304"/>
      <c r="T465" s="304"/>
      <c r="U465" s="305"/>
      <c r="V465" s="1061">
        <f>SUM(S465:S468)-$V$470*SUM(U465:U468)</f>
        <v>0</v>
      </c>
      <c r="W465" s="1062"/>
      <c r="X465" s="305"/>
      <c r="Y465" s="846"/>
      <c r="Z465" s="846"/>
      <c r="AA465" s="846"/>
      <c r="AB465" s="846"/>
      <c r="AC465" s="846"/>
      <c r="AD465" s="846"/>
      <c r="AE465" s="846"/>
      <c r="AF465" s="846"/>
      <c r="AG465" s="846"/>
      <c r="AH465" s="846"/>
      <c r="AI465" s="846"/>
      <c r="AJ465" s="846"/>
      <c r="AK465" s="846"/>
      <c r="AL465" s="846"/>
      <c r="AM465" s="846"/>
      <c r="AN465" s="846"/>
      <c r="AO465" s="846"/>
      <c r="AP465" s="846"/>
      <c r="AQ465" s="846"/>
      <c r="AR465" s="846"/>
      <c r="AS465" s="846"/>
      <c r="AT465" s="846"/>
      <c r="AU465" s="846"/>
      <c r="AV465" s="846"/>
      <c r="AW465" s="846"/>
      <c r="AX465" s="846"/>
      <c r="AY465" s="846"/>
      <c r="AZ465" s="846"/>
      <c r="BA465" s="846"/>
      <c r="BB465" s="846"/>
      <c r="BC465" s="846"/>
      <c r="BD465" s="846"/>
      <c r="BE465" s="846"/>
      <c r="BF465" s="846"/>
      <c r="BG465" s="846"/>
      <c r="BH465" s="846"/>
      <c r="BI465" s="846"/>
      <c r="BJ465" s="846"/>
      <c r="BK465" s="846"/>
      <c r="BL465" s="846"/>
      <c r="BM465" s="846"/>
      <c r="BN465" s="846"/>
      <c r="BO465" s="846"/>
      <c r="BP465" s="846"/>
      <c r="BQ465" s="846"/>
      <c r="BR465" s="846"/>
      <c r="BS465" s="846"/>
      <c r="BT465" s="846"/>
      <c r="BU465" s="846"/>
      <c r="BV465" s="846"/>
      <c r="BW465" s="846"/>
      <c r="BX465" s="846"/>
      <c r="BY465" s="846"/>
      <c r="BZ465" s="846"/>
      <c r="CA465" s="846"/>
      <c r="CB465" s="846"/>
      <c r="CC465" s="846"/>
      <c r="CD465" s="846"/>
      <c r="CE465" s="846"/>
      <c r="CF465" s="846"/>
      <c r="CG465" s="846"/>
      <c r="CH465" s="846"/>
      <c r="CI465" s="846"/>
      <c r="CJ465" s="846"/>
      <c r="CK465" s="846"/>
      <c r="CL465" s="846"/>
      <c r="CM465" s="846"/>
      <c r="CN465" s="846"/>
      <c r="CO465" s="846"/>
      <c r="CP465" s="846"/>
      <c r="CQ465" s="846"/>
      <c r="CR465" s="846"/>
      <c r="CS465" s="846"/>
      <c r="CT465" s="846"/>
      <c r="CU465" s="846"/>
      <c r="CV465" s="846"/>
      <c r="CW465" s="846"/>
      <c r="CX465" s="846"/>
      <c r="CY465" s="846"/>
      <c r="CZ465" s="846"/>
      <c r="DA465" s="846"/>
      <c r="DB465" s="846"/>
      <c r="DC465" s="846"/>
      <c r="DD465" s="846"/>
      <c r="DE465" s="846"/>
      <c r="DF465" s="846"/>
      <c r="DG465" s="846"/>
      <c r="DH465" s="846"/>
      <c r="DI465" s="846"/>
    </row>
    <row r="466" spans="1:153" s="185" customFormat="1" ht="15" customHeight="1" x14ac:dyDescent="0.25">
      <c r="A466" s="189"/>
      <c r="B466" s="1106"/>
      <c r="C466" s="981" t="s">
        <v>310</v>
      </c>
      <c r="D466" s="981"/>
      <c r="E466" s="981"/>
      <c r="F466" s="306"/>
      <c r="G466" s="307"/>
      <c r="H466" s="307"/>
      <c r="I466" s="308"/>
      <c r="J466" s="1063"/>
      <c r="K466" s="1064"/>
      <c r="L466" s="306"/>
      <c r="M466" s="307"/>
      <c r="N466" s="307"/>
      <c r="O466" s="308"/>
      <c r="P466" s="1063"/>
      <c r="Q466" s="1064"/>
      <c r="R466" s="306"/>
      <c r="S466" s="307"/>
      <c r="T466" s="307"/>
      <c r="U466" s="308"/>
      <c r="V466" s="1063"/>
      <c r="W466" s="1064"/>
      <c r="X466" s="308"/>
      <c r="Y466" s="846"/>
      <c r="Z466" s="846"/>
      <c r="AA466" s="846"/>
      <c r="AB466" s="846"/>
      <c r="AC466" s="846"/>
      <c r="AD466" s="846"/>
      <c r="AE466" s="846"/>
      <c r="AF466" s="846"/>
      <c r="AG466" s="846"/>
      <c r="AH466" s="846"/>
      <c r="AI466" s="846"/>
      <c r="AJ466" s="846"/>
      <c r="AK466" s="846"/>
      <c r="AL466" s="846"/>
      <c r="AM466" s="846"/>
      <c r="AN466" s="846"/>
      <c r="AO466" s="846"/>
      <c r="AP466" s="846"/>
      <c r="AQ466" s="846"/>
      <c r="AR466" s="846"/>
      <c r="AS466" s="846"/>
      <c r="AT466" s="846"/>
      <c r="AU466" s="846"/>
      <c r="AV466" s="846"/>
      <c r="AW466" s="846"/>
      <c r="AX466" s="846"/>
      <c r="AY466" s="846"/>
      <c r="AZ466" s="846"/>
      <c r="BA466" s="846"/>
      <c r="BB466" s="846"/>
      <c r="BC466" s="846"/>
      <c r="BD466" s="846"/>
      <c r="BE466" s="846"/>
      <c r="BF466" s="846"/>
      <c r="BG466" s="846"/>
      <c r="BH466" s="846"/>
      <c r="BI466" s="846"/>
      <c r="BJ466" s="846"/>
      <c r="BK466" s="846"/>
      <c r="BL466" s="846"/>
      <c r="BM466" s="846"/>
      <c r="BN466" s="846"/>
      <c r="BO466" s="846"/>
      <c r="BP466" s="846"/>
      <c r="BQ466" s="846"/>
      <c r="BR466" s="846"/>
      <c r="BS466" s="846"/>
      <c r="BT466" s="846"/>
      <c r="BU466" s="846"/>
      <c r="BV466" s="846"/>
      <c r="BW466" s="846"/>
      <c r="BX466" s="846"/>
      <c r="BY466" s="846"/>
      <c r="BZ466" s="846"/>
      <c r="CA466" s="846"/>
      <c r="CB466" s="846"/>
      <c r="CC466" s="846"/>
      <c r="CD466" s="846"/>
      <c r="CE466" s="846"/>
      <c r="CF466" s="846"/>
      <c r="CG466" s="846"/>
      <c r="CH466" s="846"/>
      <c r="CI466" s="846"/>
      <c r="CJ466" s="846"/>
      <c r="CK466" s="846"/>
      <c r="CL466" s="846"/>
      <c r="CM466" s="846"/>
      <c r="CN466" s="846"/>
      <c r="CO466" s="846"/>
      <c r="CP466" s="846"/>
      <c r="CQ466" s="846"/>
      <c r="CR466" s="846"/>
      <c r="CS466" s="846"/>
      <c r="CT466" s="846"/>
      <c r="CU466" s="846"/>
      <c r="CV466" s="846"/>
      <c r="CW466" s="846"/>
      <c r="CX466" s="846"/>
      <c r="CY466" s="846"/>
      <c r="CZ466" s="846"/>
      <c r="DA466" s="846"/>
      <c r="DB466" s="846"/>
      <c r="DC466" s="846"/>
      <c r="DD466" s="846"/>
      <c r="DE466" s="846"/>
      <c r="DF466" s="846"/>
      <c r="DG466" s="846"/>
      <c r="DH466" s="846"/>
      <c r="DI466" s="846"/>
    </row>
    <row r="467" spans="1:153" s="185" customFormat="1" ht="15" customHeight="1" x14ac:dyDescent="0.25">
      <c r="A467" s="189"/>
      <c r="B467" s="1106"/>
      <c r="C467" s="981" t="s">
        <v>311</v>
      </c>
      <c r="D467" s="981"/>
      <c r="E467" s="981"/>
      <c r="F467" s="306"/>
      <c r="G467" s="307"/>
      <c r="H467" s="307"/>
      <c r="I467" s="308"/>
      <c r="J467" s="1063"/>
      <c r="K467" s="1064"/>
      <c r="L467" s="306"/>
      <c r="M467" s="307"/>
      <c r="N467" s="307"/>
      <c r="O467" s="308"/>
      <c r="P467" s="1063"/>
      <c r="Q467" s="1064"/>
      <c r="R467" s="306"/>
      <c r="S467" s="307"/>
      <c r="T467" s="307"/>
      <c r="U467" s="308"/>
      <c r="V467" s="1063"/>
      <c r="W467" s="1064"/>
      <c r="X467" s="308"/>
      <c r="Y467" s="846"/>
      <c r="Z467" s="846"/>
      <c r="AA467" s="846"/>
      <c r="AB467" s="846"/>
      <c r="AC467" s="846"/>
      <c r="AD467" s="846"/>
      <c r="AE467" s="846"/>
      <c r="AF467" s="846"/>
      <c r="AG467" s="846"/>
      <c r="AH467" s="846"/>
      <c r="AI467" s="846"/>
      <c r="AJ467" s="846"/>
      <c r="AK467" s="846"/>
      <c r="AL467" s="846"/>
      <c r="AM467" s="846"/>
      <c r="AN467" s="846"/>
      <c r="AO467" s="846"/>
      <c r="AP467" s="846"/>
      <c r="AQ467" s="846"/>
      <c r="AR467" s="846"/>
      <c r="AS467" s="846"/>
      <c r="AT467" s="846"/>
      <c r="AU467" s="846"/>
      <c r="AV467" s="846"/>
      <c r="AW467" s="846"/>
      <c r="AX467" s="846"/>
      <c r="AY467" s="846"/>
      <c r="AZ467" s="846"/>
      <c r="BA467" s="846"/>
      <c r="BB467" s="846"/>
      <c r="BC467" s="846"/>
      <c r="BD467" s="846"/>
      <c r="BE467" s="846"/>
      <c r="BF467" s="846"/>
      <c r="BG467" s="846"/>
      <c r="BH467" s="846"/>
      <c r="BI467" s="846"/>
      <c r="BJ467" s="846"/>
      <c r="BK467" s="846"/>
      <c r="BL467" s="846"/>
      <c r="BM467" s="846"/>
      <c r="BN467" s="846"/>
      <c r="BO467" s="846"/>
      <c r="BP467" s="846"/>
      <c r="BQ467" s="846"/>
      <c r="BR467" s="846"/>
      <c r="BS467" s="846"/>
      <c r="BT467" s="846"/>
      <c r="BU467" s="846"/>
      <c r="BV467" s="846"/>
      <c r="BW467" s="846"/>
      <c r="BX467" s="846"/>
      <c r="BY467" s="846"/>
      <c r="BZ467" s="846"/>
      <c r="CA467" s="846"/>
      <c r="CB467" s="846"/>
      <c r="CC467" s="846"/>
      <c r="CD467" s="846"/>
      <c r="CE467" s="846"/>
      <c r="CF467" s="846"/>
      <c r="CG467" s="846"/>
      <c r="CH467" s="846"/>
      <c r="CI467" s="846"/>
      <c r="CJ467" s="846"/>
      <c r="CK467" s="846"/>
      <c r="CL467" s="846"/>
      <c r="CM467" s="846"/>
      <c r="CN467" s="846"/>
      <c r="CO467" s="846"/>
      <c r="CP467" s="846"/>
      <c r="CQ467" s="846"/>
      <c r="CR467" s="846"/>
      <c r="CS467" s="846"/>
      <c r="CT467" s="846"/>
      <c r="CU467" s="846"/>
      <c r="CV467" s="846"/>
      <c r="CW467" s="846"/>
      <c r="CX467" s="846"/>
      <c r="CY467" s="846"/>
      <c r="CZ467" s="846"/>
      <c r="DA467" s="846"/>
      <c r="DB467" s="846"/>
      <c r="DC467" s="846"/>
      <c r="DD467" s="846"/>
      <c r="DE467" s="846"/>
      <c r="DF467" s="846"/>
      <c r="DG467" s="846"/>
      <c r="DH467" s="846"/>
      <c r="DI467" s="846"/>
    </row>
    <row r="468" spans="1:153" s="185" customFormat="1" ht="15" customHeight="1" x14ac:dyDescent="0.25">
      <c r="A468" s="189"/>
      <c r="B468" s="1107"/>
      <c r="C468" s="982" t="s">
        <v>312</v>
      </c>
      <c r="D468" s="982"/>
      <c r="E468" s="982"/>
      <c r="F468" s="309"/>
      <c r="G468" s="310"/>
      <c r="H468" s="310"/>
      <c r="I468" s="311"/>
      <c r="J468" s="1065"/>
      <c r="K468" s="1066"/>
      <c r="L468" s="309"/>
      <c r="M468" s="310"/>
      <c r="N468" s="310"/>
      <c r="O468" s="311"/>
      <c r="P468" s="1065"/>
      <c r="Q468" s="1066"/>
      <c r="R468" s="309"/>
      <c r="S468" s="310"/>
      <c r="T468" s="310"/>
      <c r="U468" s="311"/>
      <c r="V468" s="1065"/>
      <c r="W468" s="1066"/>
      <c r="X468" s="311"/>
      <c r="Y468" s="846"/>
      <c r="Z468" s="846"/>
      <c r="AA468" s="846"/>
      <c r="AB468" s="846"/>
      <c r="AC468" s="846"/>
      <c r="AD468" s="846"/>
      <c r="AE468" s="846"/>
      <c r="AF468" s="846"/>
      <c r="AG468" s="846"/>
      <c r="AH468" s="846"/>
      <c r="AI468" s="846"/>
      <c r="AJ468" s="846"/>
      <c r="AK468" s="846"/>
      <c r="AL468" s="846"/>
      <c r="AM468" s="846"/>
      <c r="AN468" s="846"/>
      <c r="AO468" s="846"/>
      <c r="AP468" s="846"/>
      <c r="AQ468" s="846"/>
      <c r="AR468" s="846"/>
      <c r="AS468" s="846"/>
      <c r="AT468" s="846"/>
      <c r="AU468" s="846"/>
      <c r="AV468" s="846"/>
      <c r="AW468" s="846"/>
      <c r="AX468" s="846"/>
      <c r="AY468" s="846"/>
      <c r="AZ468" s="846"/>
      <c r="BA468" s="846"/>
      <c r="BB468" s="846"/>
      <c r="BC468" s="846"/>
      <c r="BD468" s="846"/>
      <c r="BE468" s="846"/>
      <c r="BF468" s="846"/>
      <c r="BG468" s="846"/>
      <c r="BH468" s="846"/>
      <c r="BI468" s="846"/>
      <c r="BJ468" s="846"/>
      <c r="BK468" s="846"/>
      <c r="BL468" s="846"/>
      <c r="BM468" s="846"/>
      <c r="BN468" s="846"/>
      <c r="BO468" s="846"/>
      <c r="BP468" s="846"/>
      <c r="BQ468" s="846"/>
      <c r="BR468" s="846"/>
      <c r="BS468" s="846"/>
      <c r="BT468" s="846"/>
      <c r="BU468" s="846"/>
      <c r="BV468" s="846"/>
      <c r="BW468" s="846"/>
      <c r="BX468" s="846"/>
      <c r="BY468" s="846"/>
      <c r="BZ468" s="846"/>
      <c r="CA468" s="846"/>
      <c r="CB468" s="846"/>
      <c r="CC468" s="846"/>
      <c r="CD468" s="846"/>
      <c r="CE468" s="846"/>
      <c r="CF468" s="846"/>
      <c r="CG468" s="846"/>
      <c r="CH468" s="846"/>
      <c r="CI468" s="846"/>
      <c r="CJ468" s="846"/>
      <c r="CK468" s="846"/>
      <c r="CL468" s="846"/>
      <c r="CM468" s="846"/>
      <c r="CN468" s="846"/>
      <c r="CO468" s="846"/>
      <c r="CP468" s="846"/>
      <c r="CQ468" s="846"/>
      <c r="CR468" s="846"/>
      <c r="CS468" s="846"/>
      <c r="CT468" s="846"/>
      <c r="CU468" s="846"/>
      <c r="CV468" s="846"/>
      <c r="CW468" s="846"/>
      <c r="CX468" s="846"/>
      <c r="CY468" s="846"/>
      <c r="CZ468" s="846"/>
      <c r="DA468" s="846"/>
      <c r="DB468" s="846"/>
      <c r="DC468" s="846"/>
      <c r="DD468" s="846"/>
      <c r="DE468" s="846"/>
      <c r="DF468" s="846"/>
      <c r="DG468" s="846"/>
      <c r="DH468" s="846"/>
      <c r="DI468" s="846"/>
    </row>
    <row r="469" spans="1:153" s="185" customFormat="1" ht="15" customHeight="1" x14ac:dyDescent="0.25">
      <c r="A469" s="188"/>
      <c r="B469" s="294"/>
      <c r="C469" s="295"/>
      <c r="D469" s="846"/>
      <c r="E469" s="846"/>
      <c r="F469" s="869"/>
      <c r="G469" s="869"/>
      <c r="H469" s="869"/>
      <c r="I469" s="869"/>
      <c r="J469" s="869"/>
      <c r="K469" s="869"/>
      <c r="L469" s="869"/>
      <c r="M469" s="869"/>
      <c r="N469" s="869"/>
      <c r="O469" s="869"/>
      <c r="P469" s="869"/>
      <c r="Q469" s="869"/>
      <c r="R469" s="869"/>
      <c r="S469" s="869"/>
      <c r="T469" s="869"/>
      <c r="U469" s="869"/>
      <c r="V469" s="869"/>
      <c r="W469" s="869"/>
      <c r="X469" s="869"/>
      <c r="Y469" s="846"/>
      <c r="Z469" s="846"/>
      <c r="AA469" s="846"/>
      <c r="AB469" s="846"/>
      <c r="AC469" s="846"/>
      <c r="AD469" s="846"/>
      <c r="AE469" s="846"/>
      <c r="AF469" s="846"/>
      <c r="AG469" s="846"/>
      <c r="AH469" s="846"/>
      <c r="AI469" s="846"/>
      <c r="AJ469" s="846"/>
      <c r="AK469" s="846"/>
      <c r="AL469" s="846"/>
      <c r="AM469" s="846"/>
      <c r="AN469" s="846"/>
      <c r="AO469" s="846"/>
      <c r="AP469" s="846"/>
      <c r="AQ469" s="846"/>
      <c r="AR469" s="846"/>
      <c r="AS469" s="846"/>
      <c r="AT469" s="846"/>
      <c r="AU469" s="846"/>
      <c r="AV469" s="846"/>
      <c r="AW469" s="846"/>
      <c r="AX469" s="846"/>
      <c r="AY469" s="846"/>
      <c r="AZ469" s="846"/>
      <c r="BA469" s="846"/>
      <c r="BB469" s="846"/>
      <c r="BC469" s="846"/>
      <c r="BD469" s="846"/>
      <c r="BE469" s="846"/>
      <c r="BF469" s="846"/>
      <c r="BG469" s="846"/>
      <c r="BH469" s="846"/>
      <c r="BI469" s="846"/>
      <c r="BJ469" s="846"/>
      <c r="BK469" s="846"/>
      <c r="BL469" s="846"/>
      <c r="BM469" s="846"/>
      <c r="BN469" s="846"/>
      <c r="BO469" s="846"/>
      <c r="BP469" s="846"/>
      <c r="BQ469" s="846"/>
      <c r="BR469" s="846"/>
      <c r="BS469" s="846"/>
      <c r="BT469" s="846"/>
      <c r="BU469" s="846"/>
      <c r="BV469" s="846"/>
      <c r="BW469" s="846"/>
      <c r="BX469" s="846"/>
      <c r="BY469" s="846"/>
      <c r="BZ469" s="846"/>
      <c r="CA469" s="846"/>
      <c r="CB469" s="846"/>
      <c r="CC469" s="846"/>
      <c r="CD469" s="846"/>
      <c r="CE469" s="846"/>
      <c r="CF469" s="846"/>
      <c r="CG469" s="846"/>
      <c r="CH469" s="846"/>
      <c r="CI469" s="846"/>
      <c r="CJ469" s="846"/>
      <c r="CK469" s="846"/>
      <c r="CL469" s="846"/>
      <c r="CM469" s="846"/>
      <c r="CN469" s="846"/>
      <c r="CO469" s="846"/>
      <c r="CP469" s="846"/>
      <c r="CQ469" s="846"/>
      <c r="CR469" s="846"/>
      <c r="CS469" s="846"/>
      <c r="CT469" s="846"/>
      <c r="CU469" s="846"/>
      <c r="CV469" s="846"/>
      <c r="CW469" s="846"/>
      <c r="CX469" s="846"/>
      <c r="CY469" s="846"/>
      <c r="CZ469" s="846"/>
      <c r="DA469" s="846"/>
      <c r="DB469" s="846"/>
      <c r="DC469" s="846"/>
      <c r="DD469" s="846"/>
      <c r="DE469" s="846"/>
      <c r="DF469" s="846"/>
      <c r="DG469" s="846"/>
      <c r="DH469" s="846"/>
      <c r="DI469" s="846"/>
    </row>
    <row r="470" spans="1:153" s="185" customFormat="1" ht="19.5" customHeight="1" x14ac:dyDescent="0.25">
      <c r="A470" s="188"/>
      <c r="B470" s="1102" t="s">
        <v>114</v>
      </c>
      <c r="C470" s="1102"/>
      <c r="D470" s="870"/>
      <c r="E470" s="870"/>
      <c r="F470" s="871"/>
      <c r="G470" s="871"/>
      <c r="H470" s="871"/>
      <c r="I470" s="872"/>
      <c r="J470" s="1103">
        <f>IF(SUM(H417:H468)&gt;0,SUM(F417:F468)/(SUM(F417:F468)+SUM(H417:H468)),0)</f>
        <v>0</v>
      </c>
      <c r="K470" s="1104"/>
      <c r="L470" s="872"/>
      <c r="M470" s="872"/>
      <c r="N470" s="872"/>
      <c r="O470" s="872"/>
      <c r="P470" s="1103">
        <f>IF(SUM(N417:N468)&gt;0,SUM(L417:L468)/(SUM(L417:L468)+SUM(N417:N468)),0)</f>
        <v>0</v>
      </c>
      <c r="Q470" s="1104"/>
      <c r="R470" s="872"/>
      <c r="S470" s="872"/>
      <c r="T470" s="872"/>
      <c r="U470" s="872"/>
      <c r="V470" s="1103">
        <f>IF(SUM(T417:T468)&gt;0,SUM(R417:R468)/(SUM(R417:R468)+SUM(T417:T468)),0)</f>
        <v>0</v>
      </c>
      <c r="W470" s="1104"/>
      <c r="X470" s="872"/>
      <c r="Y470" s="846"/>
      <c r="Z470" s="846"/>
      <c r="AA470" s="846"/>
      <c r="AB470" s="846"/>
      <c r="AC470" s="846"/>
      <c r="AD470" s="846"/>
      <c r="AE470" s="846"/>
      <c r="AF470" s="846"/>
      <c r="AG470" s="846"/>
      <c r="AH470" s="846"/>
      <c r="AI470" s="846"/>
      <c r="AJ470" s="846"/>
      <c r="AK470" s="846"/>
      <c r="AL470" s="846"/>
      <c r="AM470" s="846"/>
      <c r="AN470" s="846"/>
      <c r="AO470" s="846"/>
      <c r="AP470" s="846"/>
      <c r="AQ470" s="846"/>
      <c r="AR470" s="846"/>
      <c r="AS470" s="846"/>
      <c r="AT470" s="846"/>
      <c r="AU470" s="846"/>
      <c r="AV470" s="846"/>
      <c r="AW470" s="846"/>
      <c r="AX470" s="846"/>
      <c r="AY470" s="846"/>
      <c r="AZ470" s="846"/>
      <c r="BA470" s="846"/>
      <c r="BB470" s="846"/>
      <c r="BC470" s="846"/>
      <c r="BD470" s="846"/>
      <c r="BE470" s="846"/>
      <c r="BF470" s="846"/>
      <c r="BG470" s="846"/>
      <c r="BH470" s="846"/>
      <c r="BI470" s="846"/>
      <c r="BJ470" s="846"/>
      <c r="BK470" s="846"/>
      <c r="BL470" s="846"/>
      <c r="BM470" s="846"/>
      <c r="BN470" s="846"/>
      <c r="BO470" s="846"/>
      <c r="BP470" s="846"/>
      <c r="BQ470" s="846"/>
      <c r="BR470" s="846"/>
      <c r="BS470" s="846"/>
      <c r="BT470" s="846"/>
      <c r="BU470" s="846"/>
      <c r="BV470" s="846"/>
      <c r="BW470" s="846"/>
      <c r="BX470" s="846"/>
      <c r="BY470" s="846"/>
      <c r="BZ470" s="846"/>
      <c r="CA470" s="846"/>
      <c r="CB470" s="846"/>
      <c r="CC470" s="846"/>
      <c r="CD470" s="846"/>
      <c r="CE470" s="846"/>
      <c r="CF470" s="846"/>
      <c r="CG470" s="846"/>
      <c r="CH470" s="846"/>
      <c r="CI470" s="846"/>
      <c r="CJ470" s="846"/>
      <c r="CK470" s="846"/>
      <c r="CL470" s="846"/>
      <c r="CM470" s="846"/>
      <c r="CN470" s="846"/>
      <c r="CO470" s="846"/>
      <c r="CP470" s="846"/>
      <c r="CQ470" s="846"/>
      <c r="CR470" s="846"/>
      <c r="CS470" s="846"/>
      <c r="CT470" s="846"/>
      <c r="CU470" s="846"/>
      <c r="CV470" s="846"/>
      <c r="CW470" s="846"/>
      <c r="CX470" s="846"/>
      <c r="CY470" s="846"/>
      <c r="CZ470" s="846"/>
      <c r="DA470" s="846"/>
      <c r="DB470" s="846"/>
      <c r="DC470" s="846"/>
      <c r="DD470" s="846"/>
      <c r="DE470" s="846"/>
      <c r="DF470" s="846"/>
      <c r="DG470" s="846"/>
      <c r="DH470" s="846"/>
      <c r="DI470" s="846"/>
    </row>
    <row r="471" spans="1:153" s="197" customFormat="1" ht="15" customHeight="1" x14ac:dyDescent="0.25">
      <c r="A471" s="196"/>
      <c r="B471" s="855" t="s">
        <v>616</v>
      </c>
      <c r="C471" s="605"/>
      <c r="D471" s="605"/>
      <c r="E471" s="605"/>
      <c r="F471" s="873"/>
      <c r="G471" s="874"/>
      <c r="H471" s="873"/>
      <c r="I471" s="873"/>
      <c r="J471" s="1067">
        <f>MAX(SUMIF(J417:K468,"&gt;0",J417:K468)+0.5*SUMIF(J417:K468,"&lt;=0",J417:K468),0)</f>
        <v>0</v>
      </c>
      <c r="K471" s="1067"/>
      <c r="L471" s="873"/>
      <c r="M471" s="873"/>
      <c r="N471" s="873"/>
      <c r="O471" s="873"/>
      <c r="P471" s="1067">
        <f>MAX(SUMIF(P417:Q468,"&gt;0",P417:Q468)+0.5*SUMIF(P417:Q468,"&lt;=0",P417:Q468),0)</f>
        <v>0</v>
      </c>
      <c r="Q471" s="1067"/>
      <c r="R471" s="873"/>
      <c r="S471" s="873"/>
      <c r="T471" s="873"/>
      <c r="U471" s="873"/>
      <c r="V471" s="1067">
        <f>MAX(SUMIF(V417:W468,"&gt;0",V417:W468)+0.5*SUMIF(V417:W468,"&lt;=0",V417:W468),0)</f>
        <v>0</v>
      </c>
      <c r="W471" s="1067"/>
      <c r="X471" s="875"/>
      <c r="Y471" s="876"/>
      <c r="Z471" s="876"/>
      <c r="AA471" s="876"/>
      <c r="AB471" s="876"/>
      <c r="AC471" s="876"/>
      <c r="AD471" s="876"/>
      <c r="AE471" s="876"/>
      <c r="AF471" s="876"/>
      <c r="AG471" s="876"/>
      <c r="AH471" s="876"/>
      <c r="AI471" s="876"/>
      <c r="AJ471" s="876"/>
      <c r="AK471" s="876"/>
      <c r="AL471" s="876"/>
      <c r="AM471" s="876"/>
      <c r="AN471" s="876"/>
      <c r="AO471" s="876"/>
      <c r="AP471" s="876"/>
      <c r="AQ471" s="876"/>
      <c r="AR471" s="876"/>
      <c r="AS471" s="876"/>
      <c r="AT471" s="876"/>
      <c r="AU471" s="876"/>
      <c r="AV471" s="876"/>
      <c r="AW471" s="876"/>
      <c r="AX471" s="876"/>
      <c r="AY471" s="876"/>
      <c r="AZ471" s="876"/>
      <c r="BA471" s="876"/>
      <c r="BB471" s="876"/>
      <c r="BC471" s="876"/>
      <c r="BD471" s="876"/>
      <c r="BE471" s="876"/>
      <c r="BF471" s="876"/>
      <c r="BG471" s="876"/>
      <c r="BH471" s="876"/>
      <c r="BI471" s="876"/>
      <c r="BJ471" s="876"/>
      <c r="BK471" s="876"/>
      <c r="BL471" s="876"/>
      <c r="BM471" s="876"/>
      <c r="BN471" s="876"/>
      <c r="BO471" s="876"/>
      <c r="BP471" s="876"/>
      <c r="BQ471" s="876"/>
      <c r="BR471" s="876"/>
      <c r="BS471" s="876"/>
      <c r="BT471" s="876"/>
      <c r="BU471" s="876"/>
      <c r="BV471" s="876"/>
      <c r="BW471" s="876"/>
      <c r="BX471" s="876"/>
      <c r="BY471" s="876"/>
      <c r="BZ471" s="876"/>
      <c r="CA471" s="876"/>
      <c r="CB471" s="876"/>
      <c r="CC471" s="876"/>
      <c r="CD471" s="876"/>
      <c r="CE471" s="876"/>
      <c r="CF471" s="876"/>
      <c r="CG471" s="876"/>
      <c r="CH471" s="876"/>
      <c r="CI471" s="876"/>
      <c r="CJ471" s="876"/>
      <c r="CK471" s="876"/>
      <c r="CL471" s="876"/>
      <c r="CM471" s="876"/>
      <c r="CN471" s="876"/>
      <c r="CO471" s="876"/>
      <c r="CP471" s="876"/>
      <c r="CQ471" s="876"/>
      <c r="CR471" s="876"/>
      <c r="CS471" s="876"/>
      <c r="CT471" s="876"/>
      <c r="CU471" s="876"/>
      <c r="CV471" s="876"/>
      <c r="CW471" s="876"/>
      <c r="CX471" s="876"/>
      <c r="CY471" s="876"/>
      <c r="CZ471" s="876"/>
      <c r="DA471" s="876"/>
      <c r="DB471" s="876"/>
      <c r="DC471" s="876"/>
      <c r="DD471" s="876"/>
      <c r="DE471" s="876"/>
      <c r="DF471" s="876"/>
      <c r="DG471" s="876"/>
      <c r="DH471" s="876"/>
      <c r="DI471" s="876"/>
    </row>
    <row r="472" spans="1:153" s="197" customFormat="1" ht="15" customHeight="1" x14ac:dyDescent="0.25">
      <c r="A472" s="196"/>
      <c r="B472" s="861"/>
      <c r="C472" s="861"/>
      <c r="D472" s="861"/>
      <c r="E472" s="861"/>
      <c r="F472" s="862"/>
      <c r="G472" s="862"/>
      <c r="H472" s="862"/>
      <c r="I472" s="862"/>
      <c r="J472" s="862"/>
      <c r="K472" s="863"/>
      <c r="L472" s="877"/>
      <c r="M472" s="877"/>
      <c r="N472" s="877"/>
      <c r="O472" s="877"/>
      <c r="P472" s="877"/>
      <c r="Q472" s="877"/>
      <c r="R472" s="877"/>
      <c r="S472" s="877"/>
      <c r="T472" s="877"/>
      <c r="U472" s="877"/>
      <c r="V472" s="877"/>
      <c r="W472" s="877"/>
      <c r="X472" s="877"/>
      <c r="Y472" s="876"/>
      <c r="Z472" s="876"/>
      <c r="AA472" s="876"/>
      <c r="AB472" s="876"/>
      <c r="AC472" s="876"/>
      <c r="AD472" s="876"/>
      <c r="AE472" s="876"/>
      <c r="AF472" s="876"/>
      <c r="AG472" s="876"/>
      <c r="AH472" s="876"/>
      <c r="AI472" s="876"/>
      <c r="AJ472" s="876"/>
      <c r="AK472" s="876"/>
      <c r="AL472" s="876"/>
      <c r="AM472" s="876"/>
      <c r="AN472" s="876"/>
      <c r="AO472" s="876"/>
      <c r="AP472" s="876"/>
      <c r="AQ472" s="876"/>
      <c r="AR472" s="876"/>
      <c r="AS472" s="876"/>
      <c r="AT472" s="876"/>
      <c r="AU472" s="876"/>
      <c r="AV472" s="876"/>
      <c r="AW472" s="876"/>
      <c r="AX472" s="876"/>
      <c r="AY472" s="876"/>
      <c r="AZ472" s="876"/>
      <c r="BA472" s="876"/>
      <c r="BB472" s="876"/>
      <c r="BC472" s="876"/>
      <c r="BD472" s="876"/>
      <c r="BE472" s="876"/>
      <c r="BF472" s="876"/>
      <c r="BG472" s="876"/>
      <c r="BH472" s="876"/>
      <c r="BI472" s="876"/>
      <c r="BJ472" s="876"/>
      <c r="BK472" s="876"/>
      <c r="BL472" s="876"/>
      <c r="BM472" s="876"/>
      <c r="BN472" s="876"/>
      <c r="BO472" s="876"/>
      <c r="BP472" s="876"/>
      <c r="BQ472" s="876"/>
      <c r="BR472" s="876"/>
      <c r="BS472" s="876"/>
      <c r="BT472" s="876"/>
      <c r="BU472" s="876"/>
      <c r="BV472" s="876"/>
      <c r="BW472" s="876"/>
      <c r="BX472" s="876"/>
      <c r="BY472" s="876"/>
      <c r="BZ472" s="876"/>
      <c r="CA472" s="876"/>
      <c r="CB472" s="876"/>
      <c r="CC472" s="876"/>
      <c r="CD472" s="876"/>
      <c r="CE472" s="876"/>
      <c r="CF472" s="876"/>
      <c r="CG472" s="876"/>
      <c r="CH472" s="876"/>
      <c r="CI472" s="876"/>
      <c r="CJ472" s="876"/>
      <c r="CK472" s="876"/>
      <c r="CL472" s="876"/>
      <c r="CM472" s="876"/>
      <c r="CN472" s="876"/>
      <c r="CO472" s="876"/>
      <c r="CP472" s="876"/>
      <c r="CQ472" s="876"/>
      <c r="CR472" s="876"/>
      <c r="CS472" s="876"/>
      <c r="CT472" s="876"/>
      <c r="CU472" s="876"/>
      <c r="CV472" s="876"/>
      <c r="CW472" s="876"/>
      <c r="CX472" s="876"/>
      <c r="CY472" s="876"/>
      <c r="CZ472" s="876"/>
      <c r="DA472" s="876"/>
      <c r="DB472" s="876"/>
      <c r="DC472" s="876"/>
      <c r="DD472" s="876"/>
      <c r="DE472" s="876"/>
      <c r="DF472" s="876"/>
      <c r="DG472" s="876"/>
      <c r="DH472" s="876"/>
      <c r="DI472" s="876"/>
    </row>
    <row r="473" spans="1:153" s="197" customFormat="1" ht="15" customHeight="1" x14ac:dyDescent="0.25">
      <c r="A473" s="196"/>
      <c r="B473" s="855" t="s">
        <v>617</v>
      </c>
      <c r="C473" s="605"/>
      <c r="D473" s="605"/>
      <c r="E473" s="605"/>
      <c r="F473" s="800"/>
      <c r="G473" s="800"/>
      <c r="H473" s="800"/>
      <c r="I473" s="800"/>
      <c r="J473" s="1108">
        <f>J471+P471+V471</f>
        <v>0</v>
      </c>
      <c r="K473" s="1108"/>
      <c r="L473" s="877"/>
      <c r="M473" s="877"/>
      <c r="N473" s="877"/>
      <c r="O473" s="877"/>
      <c r="P473" s="877"/>
      <c r="Q473" s="877"/>
      <c r="R473" s="877"/>
      <c r="S473" s="877"/>
      <c r="T473" s="877"/>
      <c r="U473" s="877"/>
      <c r="V473" s="877"/>
      <c r="W473" s="877"/>
      <c r="X473" s="877"/>
      <c r="Y473" s="876"/>
      <c r="Z473" s="876"/>
      <c r="AA473" s="876"/>
      <c r="AB473" s="876"/>
      <c r="AC473" s="876"/>
      <c r="AD473" s="876"/>
      <c r="AE473" s="876"/>
      <c r="AF473" s="876"/>
      <c r="AG473" s="876"/>
      <c r="AH473" s="876"/>
      <c r="AI473" s="876"/>
      <c r="AJ473" s="876"/>
      <c r="AK473" s="876"/>
      <c r="AL473" s="876"/>
      <c r="AM473" s="876"/>
      <c r="AN473" s="876"/>
      <c r="AO473" s="876"/>
      <c r="AP473" s="876"/>
      <c r="AQ473" s="876"/>
      <c r="AR473" s="876"/>
      <c r="AS473" s="876"/>
      <c r="AT473" s="876"/>
      <c r="AU473" s="876"/>
      <c r="AV473" s="876"/>
      <c r="AW473" s="876"/>
      <c r="AX473" s="876"/>
      <c r="AY473" s="876"/>
      <c r="AZ473" s="876"/>
      <c r="BA473" s="876"/>
      <c r="BB473" s="876"/>
      <c r="BC473" s="876"/>
      <c r="BD473" s="876"/>
      <c r="BE473" s="876"/>
      <c r="BF473" s="876"/>
      <c r="BG473" s="876"/>
      <c r="BH473" s="876"/>
      <c r="BI473" s="876"/>
      <c r="BJ473" s="876"/>
      <c r="BK473" s="876"/>
      <c r="BL473" s="876"/>
      <c r="BM473" s="876"/>
      <c r="BN473" s="876"/>
      <c r="BO473" s="876"/>
      <c r="BP473" s="876"/>
      <c r="BQ473" s="876"/>
      <c r="BR473" s="876"/>
      <c r="BS473" s="876"/>
      <c r="BT473" s="876"/>
      <c r="BU473" s="876"/>
      <c r="BV473" s="876"/>
      <c r="BW473" s="876"/>
      <c r="BX473" s="876"/>
      <c r="BY473" s="876"/>
      <c r="BZ473" s="876"/>
      <c r="CA473" s="876"/>
      <c r="CB473" s="876"/>
      <c r="CC473" s="876"/>
      <c r="CD473" s="876"/>
      <c r="CE473" s="876"/>
      <c r="CF473" s="876"/>
      <c r="CG473" s="876"/>
      <c r="CH473" s="876"/>
      <c r="CI473" s="876"/>
      <c r="CJ473" s="876"/>
      <c r="CK473" s="876"/>
      <c r="CL473" s="876"/>
      <c r="CM473" s="876"/>
      <c r="CN473" s="876"/>
      <c r="CO473" s="876"/>
      <c r="CP473" s="876"/>
      <c r="CQ473" s="876"/>
      <c r="CR473" s="876"/>
      <c r="CS473" s="876"/>
      <c r="CT473" s="876"/>
      <c r="CU473" s="876"/>
      <c r="CV473" s="876"/>
      <c r="CW473" s="876"/>
      <c r="CX473" s="876"/>
      <c r="CY473" s="876"/>
      <c r="CZ473" s="876"/>
      <c r="DA473" s="876"/>
      <c r="DB473" s="876"/>
      <c r="DC473" s="876"/>
      <c r="DD473" s="876"/>
      <c r="DE473" s="876"/>
      <c r="DF473" s="876"/>
      <c r="DG473" s="876"/>
      <c r="DH473" s="876"/>
      <c r="DI473" s="876"/>
    </row>
    <row r="474" spans="1:153" s="184" customFormat="1" ht="16.5" x14ac:dyDescent="0.25">
      <c r="A474" s="198"/>
    </row>
    <row r="475" spans="1:153" s="58" customFormat="1" ht="30" customHeight="1" x14ac:dyDescent="0.3">
      <c r="A475" s="123" t="s">
        <v>327</v>
      </c>
      <c r="B475" s="296"/>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c r="Z475" s="151"/>
      <c r="AA475" s="151"/>
      <c r="AB475" s="151"/>
      <c r="AC475" s="151"/>
      <c r="AD475" s="151"/>
      <c r="AE475" s="151"/>
      <c r="AF475" s="151"/>
      <c r="AG475" s="151"/>
      <c r="AH475" s="151"/>
      <c r="AI475" s="151"/>
      <c r="AJ475" s="151"/>
      <c r="AK475" s="151"/>
      <c r="AL475" s="151"/>
      <c r="AM475" s="151"/>
      <c r="AN475" s="151"/>
      <c r="AO475" s="151"/>
      <c r="AP475" s="151"/>
      <c r="AQ475" s="151"/>
      <c r="AR475" s="151"/>
      <c r="AS475" s="151"/>
      <c r="AT475" s="151"/>
      <c r="AU475" s="151"/>
      <c r="AV475" s="151"/>
      <c r="AW475" s="151"/>
      <c r="AX475" s="151"/>
      <c r="AY475" s="151"/>
      <c r="AZ475" s="151"/>
      <c r="BA475" s="151"/>
      <c r="BB475" s="151"/>
      <c r="BC475" s="151"/>
      <c r="BD475" s="151"/>
      <c r="BE475" s="151"/>
      <c r="BF475" s="151"/>
      <c r="BG475" s="151"/>
      <c r="BH475" s="151"/>
      <c r="BI475" s="151"/>
      <c r="BJ475" s="151"/>
      <c r="BK475" s="151"/>
      <c r="BL475" s="151"/>
      <c r="BM475" s="151"/>
      <c r="BN475" s="151"/>
      <c r="BO475" s="151"/>
      <c r="BP475" s="151"/>
      <c r="BQ475" s="151"/>
      <c r="BR475" s="810"/>
      <c r="BS475" s="151"/>
      <c r="BT475" s="151"/>
      <c r="BU475" s="810"/>
      <c r="BV475" s="810"/>
      <c r="BW475" s="810"/>
      <c r="BX475" s="810"/>
      <c r="BY475" s="810"/>
      <c r="BZ475" s="810"/>
      <c r="CA475" s="810"/>
      <c r="CB475" s="810"/>
      <c r="CC475" s="810"/>
      <c r="CD475" s="810"/>
      <c r="CE475" s="810"/>
      <c r="CF475" s="810"/>
      <c r="CG475" s="810"/>
      <c r="CH475" s="810"/>
      <c r="CI475" s="151"/>
      <c r="CJ475" s="151"/>
      <c r="CK475" s="810"/>
      <c r="CL475" s="810"/>
      <c r="CM475" s="810"/>
      <c r="CN475" s="810"/>
      <c r="CO475" s="810"/>
      <c r="CP475" s="810"/>
      <c r="CQ475" s="810"/>
      <c r="CR475" s="810"/>
      <c r="CS475" s="810"/>
      <c r="CT475" s="810"/>
      <c r="CU475" s="810"/>
      <c r="CW475" s="217"/>
      <c r="CX475" s="217"/>
      <c r="DI475" s="217"/>
      <c r="DJ475" s="217"/>
      <c r="DS475" s="217"/>
      <c r="DT475" s="217"/>
      <c r="EA475" s="217"/>
      <c r="EB475" s="217"/>
      <c r="EG475" s="217"/>
      <c r="EH475" s="217"/>
      <c r="EJ475" s="217"/>
      <c r="EK475" s="217"/>
      <c r="EL475" s="217"/>
      <c r="EM475" s="217"/>
      <c r="EW475" s="62"/>
    </row>
    <row r="476" spans="1:153" s="58" customFormat="1" ht="15" customHeight="1" x14ac:dyDescent="0.25">
      <c r="A476" s="28"/>
      <c r="B476" s="151"/>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c r="Z476" s="151"/>
      <c r="AA476" s="151"/>
      <c r="AB476" s="151"/>
      <c r="AC476" s="151"/>
      <c r="AD476" s="151"/>
      <c r="AE476" s="151"/>
      <c r="AF476" s="151"/>
      <c r="AG476" s="151"/>
      <c r="AH476" s="151"/>
      <c r="AI476" s="151"/>
      <c r="AJ476" s="151"/>
      <c r="AK476" s="151"/>
      <c r="AL476" s="151"/>
      <c r="AM476" s="151"/>
      <c r="AN476" s="151"/>
      <c r="AO476" s="151"/>
      <c r="AP476" s="151"/>
      <c r="AQ476" s="151"/>
      <c r="AR476" s="151"/>
      <c r="AS476" s="151"/>
      <c r="AT476" s="151"/>
      <c r="AU476" s="151"/>
      <c r="AV476" s="151"/>
      <c r="AW476" s="151"/>
      <c r="AX476" s="151"/>
      <c r="AY476" s="151"/>
      <c r="AZ476" s="151"/>
      <c r="BA476" s="151"/>
      <c r="BB476" s="151"/>
      <c r="BC476" s="151"/>
      <c r="BD476" s="151"/>
      <c r="BE476" s="151"/>
      <c r="BF476" s="151"/>
      <c r="BG476" s="151"/>
      <c r="BH476" s="151"/>
      <c r="BI476" s="151"/>
      <c r="BJ476" s="151"/>
      <c r="BK476" s="151"/>
      <c r="BL476" s="151"/>
      <c r="BM476" s="151"/>
      <c r="BN476" s="151"/>
      <c r="BO476" s="151"/>
      <c r="BP476" s="151"/>
      <c r="BQ476" s="151"/>
      <c r="BR476" s="810"/>
      <c r="BS476" s="151"/>
      <c r="BT476" s="151"/>
      <c r="BU476" s="810"/>
      <c r="BV476" s="810"/>
      <c r="BW476" s="810"/>
      <c r="BX476" s="810"/>
      <c r="BY476" s="810"/>
      <c r="BZ476" s="810"/>
      <c r="CA476" s="810"/>
      <c r="CB476" s="810"/>
      <c r="CC476" s="810"/>
      <c r="CD476" s="810"/>
      <c r="CE476" s="810"/>
      <c r="CF476" s="810"/>
      <c r="CG476" s="810"/>
      <c r="CH476" s="810"/>
      <c r="CI476" s="151"/>
      <c r="CJ476" s="151"/>
      <c r="CK476" s="810"/>
      <c r="CL476" s="810"/>
      <c r="CM476" s="810"/>
      <c r="CN476" s="810"/>
      <c r="CO476" s="810"/>
      <c r="CP476" s="810"/>
      <c r="CQ476" s="810"/>
      <c r="CR476" s="810"/>
      <c r="CS476" s="810"/>
      <c r="CT476" s="810"/>
      <c r="CU476" s="810"/>
      <c r="CW476" s="217"/>
      <c r="CX476" s="217"/>
      <c r="DI476" s="217"/>
      <c r="DJ476" s="217"/>
      <c r="DS476" s="217"/>
      <c r="DT476" s="217"/>
      <c r="EA476" s="217"/>
      <c r="EB476" s="217"/>
      <c r="EG476" s="217"/>
      <c r="EH476" s="217"/>
      <c r="EJ476" s="217"/>
      <c r="EK476" s="217"/>
      <c r="EL476" s="217"/>
      <c r="EM476" s="217"/>
      <c r="EW476" s="62"/>
    </row>
    <row r="477" spans="1:153" s="137" customFormat="1" ht="15" customHeight="1" x14ac:dyDescent="0.25">
      <c r="A477" s="619"/>
      <c r="B477" s="348" t="s">
        <v>239</v>
      </c>
      <c r="C477" s="348"/>
      <c r="D477" s="348"/>
      <c r="E477" s="348"/>
      <c r="F477" s="984" t="s">
        <v>241</v>
      </c>
      <c r="G477" s="984"/>
      <c r="H477" s="984"/>
      <c r="I477" s="984"/>
      <c r="J477" s="984"/>
      <c r="K477" s="984"/>
      <c r="L477" s="984"/>
      <c r="M477" s="619"/>
      <c r="N477" s="619"/>
      <c r="O477" s="619"/>
      <c r="P477" s="619"/>
      <c r="Q477" s="619"/>
      <c r="R477" s="619"/>
      <c r="S477" s="619"/>
      <c r="T477" s="619"/>
      <c r="U477" s="619"/>
      <c r="V477" s="619"/>
      <c r="W477" s="619"/>
      <c r="X477" s="619"/>
      <c r="Y477" s="619"/>
      <c r="Z477" s="619"/>
      <c r="AA477" s="619"/>
      <c r="AB477" s="619"/>
      <c r="AC477" s="619"/>
      <c r="AD477" s="619"/>
      <c r="AE477" s="619"/>
      <c r="AF477" s="619"/>
      <c r="AG477" s="619"/>
      <c r="AH477" s="619"/>
      <c r="AI477" s="619"/>
      <c r="AJ477" s="619"/>
      <c r="AK477" s="619"/>
      <c r="AL477" s="619"/>
      <c r="AM477" s="619"/>
      <c r="AN477" s="619"/>
      <c r="AO477" s="619"/>
      <c r="AP477" s="619"/>
      <c r="AQ477" s="619"/>
      <c r="AR477" s="619"/>
      <c r="AS477" s="619"/>
      <c r="AT477" s="619"/>
      <c r="AU477" s="619"/>
      <c r="AV477" s="619"/>
      <c r="AW477" s="619"/>
      <c r="AX477" s="619"/>
      <c r="AY477" s="619"/>
      <c r="AZ477" s="619"/>
      <c r="BA477" s="619"/>
      <c r="BB477" s="619"/>
      <c r="BC477" s="619"/>
      <c r="BD477" s="619"/>
      <c r="BE477" s="619"/>
      <c r="BF477" s="619"/>
      <c r="BG477" s="619"/>
      <c r="BH477" s="619"/>
      <c r="BI477" s="619"/>
      <c r="BJ477" s="619"/>
      <c r="BK477" s="619"/>
      <c r="BL477" s="619"/>
      <c r="BM477" s="619"/>
      <c r="BN477" s="619"/>
      <c r="BO477" s="619"/>
      <c r="BP477" s="619"/>
      <c r="BQ477" s="619"/>
      <c r="BR477" s="619"/>
      <c r="BS477" s="619"/>
      <c r="BT477" s="619"/>
      <c r="BU477" s="619"/>
      <c r="BV477" s="619"/>
      <c r="BW477" s="619"/>
      <c r="BX477" s="619"/>
      <c r="BY477" s="619"/>
      <c r="BZ477" s="619"/>
      <c r="CA477" s="619"/>
      <c r="CB477" s="619"/>
      <c r="CC477" s="619"/>
      <c r="CD477" s="619"/>
      <c r="CE477" s="619"/>
      <c r="CF477" s="619"/>
      <c r="CG477" s="619"/>
      <c r="CH477" s="619"/>
      <c r="CI477" s="619"/>
      <c r="CJ477" s="619"/>
      <c r="CK477" s="619"/>
      <c r="CL477" s="619"/>
      <c r="CM477" s="619"/>
      <c r="CN477" s="619"/>
      <c r="CO477" s="619"/>
      <c r="CP477" s="619"/>
      <c r="CQ477" s="619"/>
      <c r="CR477" s="619"/>
      <c r="CS477" s="619"/>
      <c r="CT477" s="619"/>
      <c r="CU477" s="619"/>
      <c r="CW477" s="215"/>
      <c r="CX477" s="215"/>
      <c r="DI477" s="215"/>
      <c r="DJ477" s="215"/>
      <c r="DS477" s="215"/>
      <c r="DT477" s="215"/>
      <c r="EA477" s="215"/>
      <c r="EB477" s="215"/>
      <c r="EC477" s="59"/>
      <c r="ED477" s="59"/>
      <c r="EE477" s="59"/>
      <c r="EF477" s="59"/>
      <c r="EG477" s="215"/>
      <c r="EH477" s="215"/>
      <c r="EJ477" s="215"/>
      <c r="EK477" s="215"/>
      <c r="EL477" s="215"/>
      <c r="EM477" s="215"/>
    </row>
    <row r="478" spans="1:153" s="137" customFormat="1" ht="15" customHeight="1" x14ac:dyDescent="0.25">
      <c r="A478" s="619"/>
      <c r="B478" s="348" t="s">
        <v>240</v>
      </c>
      <c r="C478" s="348"/>
      <c r="D478" s="348"/>
      <c r="E478" s="348"/>
      <c r="F478" s="973" t="s">
        <v>277</v>
      </c>
      <c r="G478" s="973"/>
      <c r="H478" s="973"/>
      <c r="I478" s="973"/>
      <c r="J478" s="973"/>
      <c r="K478" s="973"/>
      <c r="L478" s="973"/>
      <c r="M478" s="619"/>
      <c r="N478" s="619"/>
      <c r="O478" s="619"/>
      <c r="P478" s="619"/>
      <c r="Q478" s="619"/>
      <c r="R478" s="619"/>
      <c r="S478" s="619"/>
      <c r="T478" s="619"/>
      <c r="U478" s="619"/>
      <c r="V478" s="619"/>
      <c r="W478" s="619"/>
      <c r="X478" s="619"/>
      <c r="Y478" s="619"/>
      <c r="Z478" s="619"/>
      <c r="AA478" s="619"/>
      <c r="AB478" s="619"/>
      <c r="AC478" s="619"/>
      <c r="AD478" s="619"/>
      <c r="AE478" s="619"/>
      <c r="AF478" s="619"/>
      <c r="AG478" s="619"/>
      <c r="AH478" s="619"/>
      <c r="AI478" s="619"/>
      <c r="AJ478" s="619"/>
      <c r="AK478" s="619"/>
      <c r="AL478" s="619"/>
      <c r="AM478" s="619"/>
      <c r="AN478" s="619"/>
      <c r="AO478" s="619"/>
      <c r="AP478" s="619"/>
      <c r="AQ478" s="619"/>
      <c r="AR478" s="619"/>
      <c r="AS478" s="619"/>
      <c r="AT478" s="619"/>
      <c r="AU478" s="619"/>
      <c r="AV478" s="619"/>
      <c r="AW478" s="619"/>
      <c r="AX478" s="619"/>
      <c r="AY478" s="619"/>
      <c r="AZ478" s="619"/>
      <c r="BA478" s="619"/>
      <c r="BB478" s="619"/>
      <c r="BC478" s="619"/>
      <c r="BD478" s="619"/>
      <c r="BE478" s="619"/>
      <c r="BF478" s="619"/>
      <c r="BG478" s="619"/>
      <c r="BH478" s="619"/>
      <c r="BI478" s="619"/>
      <c r="BJ478" s="619"/>
      <c r="BK478" s="619"/>
      <c r="BL478" s="619"/>
      <c r="BM478" s="619"/>
      <c r="BN478" s="619"/>
      <c r="BO478" s="619"/>
      <c r="BP478" s="619"/>
      <c r="BQ478" s="619"/>
      <c r="BR478" s="619"/>
      <c r="BS478" s="619"/>
      <c r="BT478" s="619"/>
      <c r="BU478" s="619"/>
      <c r="BV478" s="619"/>
      <c r="BW478" s="619"/>
      <c r="BX478" s="619"/>
      <c r="BY478" s="619"/>
      <c r="BZ478" s="619"/>
      <c r="CA478" s="619"/>
      <c r="CB478" s="619"/>
      <c r="CC478" s="619"/>
      <c r="CD478" s="619"/>
      <c r="CE478" s="619"/>
      <c r="CF478" s="619"/>
      <c r="CG478" s="619"/>
      <c r="CH478" s="619"/>
      <c r="CI478" s="619"/>
      <c r="CJ478" s="619"/>
      <c r="CK478" s="619"/>
      <c r="CL478" s="619"/>
      <c r="CM478" s="619"/>
      <c r="CN478" s="619"/>
      <c r="CO478" s="619"/>
      <c r="CP478" s="619"/>
      <c r="CQ478" s="619"/>
      <c r="CR478" s="619"/>
      <c r="CS478" s="619"/>
      <c r="CT478" s="619"/>
      <c r="CU478" s="619"/>
      <c r="CW478" s="215"/>
      <c r="CX478" s="215"/>
      <c r="DI478" s="215"/>
      <c r="DJ478" s="215"/>
      <c r="DS478" s="215"/>
      <c r="DT478" s="215"/>
      <c r="EA478" s="215"/>
      <c r="EB478" s="215"/>
      <c r="EC478" s="59"/>
      <c r="ED478" s="59"/>
      <c r="EE478" s="59"/>
      <c r="EF478" s="59"/>
      <c r="EG478" s="215"/>
      <c r="EH478" s="215"/>
      <c r="EJ478" s="215"/>
      <c r="EK478" s="215"/>
      <c r="EL478" s="215"/>
      <c r="EM478" s="215"/>
    </row>
    <row r="479" spans="1:153" s="58" customFormat="1" ht="15" customHeight="1" x14ac:dyDescent="0.25">
      <c r="A479" s="28"/>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c r="Z479" s="151"/>
      <c r="AA479" s="151"/>
      <c r="AB479" s="151"/>
      <c r="AC479" s="151"/>
      <c r="AD479" s="151"/>
      <c r="AE479" s="151"/>
      <c r="AF479" s="151"/>
      <c r="AG479" s="151"/>
      <c r="AH479" s="151"/>
      <c r="AI479" s="151"/>
      <c r="AJ479" s="151"/>
      <c r="AK479" s="151"/>
      <c r="AL479" s="151"/>
      <c r="AM479" s="151"/>
      <c r="AN479" s="151"/>
      <c r="AO479" s="151"/>
      <c r="AP479" s="151"/>
      <c r="AQ479" s="151"/>
      <c r="AR479" s="151"/>
      <c r="AS479" s="151"/>
      <c r="AT479" s="151"/>
      <c r="AU479" s="151"/>
      <c r="AV479" s="151"/>
      <c r="AW479" s="151"/>
      <c r="AX479" s="151"/>
      <c r="AY479" s="151"/>
      <c r="AZ479" s="151"/>
      <c r="BA479" s="151"/>
      <c r="BB479" s="151"/>
      <c r="BC479" s="151"/>
      <c r="BD479" s="151"/>
      <c r="BE479" s="151"/>
      <c r="BF479" s="151"/>
      <c r="BG479" s="151"/>
      <c r="BH479" s="151"/>
      <c r="BI479" s="151"/>
      <c r="BJ479" s="151"/>
      <c r="BK479" s="151"/>
      <c r="BL479" s="151"/>
      <c r="BM479" s="151"/>
      <c r="BN479" s="151"/>
      <c r="BO479" s="151"/>
      <c r="BP479" s="151"/>
      <c r="BQ479" s="151"/>
      <c r="BR479" s="810"/>
      <c r="BS479" s="151"/>
      <c r="BT479" s="151"/>
      <c r="BU479" s="810"/>
      <c r="BV479" s="810"/>
      <c r="BW479" s="810"/>
      <c r="BX479" s="810"/>
      <c r="BY479" s="810"/>
      <c r="BZ479" s="810"/>
      <c r="CA479" s="810"/>
      <c r="CB479" s="810"/>
      <c r="CC479" s="810"/>
      <c r="CD479" s="810"/>
      <c r="CE479" s="810"/>
      <c r="CF479" s="810"/>
      <c r="CG479" s="810"/>
      <c r="CH479" s="810"/>
      <c r="CI479" s="151"/>
      <c r="CJ479" s="151"/>
      <c r="CK479" s="810"/>
      <c r="CL479" s="810"/>
      <c r="CM479" s="810"/>
      <c r="CN479" s="810"/>
      <c r="CO479" s="810"/>
      <c r="CP479" s="810"/>
      <c r="CQ479" s="810"/>
      <c r="CR479" s="810"/>
      <c r="CS479" s="810"/>
      <c r="CT479" s="810"/>
      <c r="CU479" s="810"/>
      <c r="CW479" s="217"/>
      <c r="CX479" s="217"/>
      <c r="DI479" s="217"/>
      <c r="DJ479" s="217"/>
      <c r="DS479" s="217"/>
      <c r="DT479" s="217"/>
      <c r="EA479" s="217"/>
      <c r="EB479" s="217"/>
      <c r="EG479" s="217"/>
      <c r="EH479" s="217"/>
      <c r="EJ479" s="217"/>
      <c r="EK479" s="217"/>
      <c r="EL479" s="217"/>
      <c r="EM479" s="217"/>
      <c r="EW479" s="62"/>
    </row>
    <row r="480" spans="1:153" s="58" customFormat="1" ht="30" customHeight="1" x14ac:dyDescent="0.3">
      <c r="A480" s="123" t="s">
        <v>679</v>
      </c>
      <c r="B480" s="296"/>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c r="Z480" s="151"/>
      <c r="AA480" s="151"/>
      <c r="AB480" s="151"/>
      <c r="AC480" s="151"/>
      <c r="AD480" s="151"/>
      <c r="AE480" s="151"/>
      <c r="AF480" s="151"/>
      <c r="AG480" s="151"/>
      <c r="AH480" s="151"/>
      <c r="AI480" s="151"/>
      <c r="AJ480" s="151"/>
      <c r="AK480" s="151"/>
      <c r="AL480" s="151"/>
      <c r="AM480" s="151"/>
      <c r="AN480" s="151"/>
      <c r="AO480" s="151"/>
      <c r="AP480" s="151"/>
      <c r="AQ480" s="151"/>
      <c r="AR480" s="151"/>
      <c r="AS480" s="151"/>
      <c r="AT480" s="151"/>
      <c r="AU480" s="151"/>
      <c r="AV480" s="151"/>
      <c r="AW480" s="151"/>
      <c r="AX480" s="151"/>
      <c r="AY480" s="151"/>
      <c r="AZ480" s="151"/>
      <c r="BA480" s="151"/>
      <c r="BB480" s="151"/>
      <c r="BC480" s="151"/>
      <c r="BD480" s="151"/>
      <c r="BE480" s="151"/>
      <c r="BF480" s="151"/>
      <c r="BG480" s="151"/>
      <c r="BH480" s="151"/>
      <c r="BI480" s="151"/>
      <c r="BJ480" s="151"/>
      <c r="BK480" s="151"/>
      <c r="BL480" s="151"/>
      <c r="BM480" s="151"/>
      <c r="BN480" s="151"/>
      <c r="BO480" s="151"/>
      <c r="BP480" s="151"/>
      <c r="BQ480" s="151"/>
      <c r="BR480" s="810"/>
      <c r="BS480" s="151"/>
      <c r="BT480" s="151"/>
      <c r="BU480" s="810"/>
      <c r="BV480" s="810"/>
      <c r="BW480" s="810"/>
      <c r="BX480" s="810"/>
      <c r="BY480" s="810"/>
      <c r="BZ480" s="810"/>
      <c r="CA480" s="810"/>
      <c r="CB480" s="810"/>
      <c r="CC480" s="810"/>
      <c r="CD480" s="810"/>
      <c r="CE480" s="810"/>
      <c r="CF480" s="810"/>
      <c r="CG480" s="810"/>
      <c r="CH480" s="810"/>
      <c r="CI480" s="151"/>
      <c r="CJ480" s="151"/>
      <c r="CK480" s="810"/>
      <c r="CL480" s="810"/>
      <c r="CM480" s="810"/>
      <c r="CN480" s="810"/>
      <c r="CO480" s="810"/>
      <c r="CP480" s="810"/>
      <c r="CQ480" s="810"/>
      <c r="CR480" s="810"/>
      <c r="CS480" s="810"/>
      <c r="CT480" s="810"/>
      <c r="CU480" s="810"/>
      <c r="CW480" s="217"/>
      <c r="CX480" s="217"/>
      <c r="DI480" s="217"/>
      <c r="DJ480" s="217"/>
      <c r="DS480" s="217"/>
      <c r="DT480" s="217"/>
      <c r="EA480" s="217"/>
      <c r="EB480" s="217"/>
      <c r="EG480" s="217"/>
      <c r="EH480" s="217"/>
      <c r="EJ480" s="217"/>
      <c r="EK480" s="217"/>
      <c r="EL480" s="217"/>
      <c r="EM480" s="217"/>
      <c r="EW480" s="62"/>
    </row>
    <row r="481" spans="1:143" s="58" customFormat="1" ht="15" customHeight="1" x14ac:dyDescent="0.25">
      <c r="A481" s="28"/>
      <c r="B481" s="151"/>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c r="Z481" s="151"/>
      <c r="AA481" s="151"/>
      <c r="AB481" s="151"/>
      <c r="AC481" s="151"/>
      <c r="AD481" s="151"/>
      <c r="AE481" s="151"/>
      <c r="AF481" s="151"/>
      <c r="AG481" s="151"/>
      <c r="AH481" s="151"/>
      <c r="AI481" s="151"/>
      <c r="AJ481" s="151"/>
      <c r="AK481" s="151"/>
      <c r="AL481" s="151"/>
      <c r="AM481" s="151"/>
      <c r="AN481" s="151"/>
      <c r="AO481" s="151"/>
      <c r="AP481" s="151"/>
      <c r="AQ481" s="151"/>
      <c r="AR481" s="151"/>
      <c r="AS481" s="151"/>
      <c r="AT481" s="151"/>
      <c r="AU481" s="151"/>
      <c r="AV481" s="151"/>
      <c r="AW481" s="151"/>
      <c r="AX481" s="151"/>
      <c r="AY481" s="151"/>
      <c r="AZ481" s="151"/>
      <c r="BA481" s="151"/>
      <c r="BB481" s="151"/>
      <c r="BC481" s="151"/>
      <c r="BD481" s="151"/>
      <c r="BE481" s="151"/>
      <c r="BF481" s="151"/>
      <c r="BG481" s="151"/>
      <c r="BH481" s="151"/>
      <c r="BI481" s="151"/>
      <c r="BJ481" s="151"/>
      <c r="BK481" s="151"/>
      <c r="BL481" s="151"/>
      <c r="BM481" s="151"/>
      <c r="BN481" s="151"/>
      <c r="BO481" s="151"/>
      <c r="BP481" s="151"/>
      <c r="BQ481" s="151"/>
      <c r="BR481" s="810"/>
      <c r="BS481" s="151"/>
      <c r="BT481" s="151"/>
      <c r="BU481" s="810"/>
      <c r="BV481" s="810"/>
      <c r="BW481" s="810"/>
      <c r="BX481" s="810"/>
      <c r="BY481" s="810"/>
      <c r="BZ481" s="810"/>
      <c r="CA481" s="810"/>
      <c r="CB481" s="810"/>
      <c r="CC481" s="810"/>
      <c r="CD481" s="810"/>
      <c r="CE481" s="810"/>
      <c r="CF481" s="810"/>
      <c r="CG481" s="810"/>
      <c r="CH481" s="810"/>
      <c r="CI481" s="151"/>
      <c r="CJ481" s="151"/>
      <c r="CK481" s="810"/>
      <c r="CL481" s="810"/>
      <c r="CM481" s="810"/>
      <c r="CN481" s="810"/>
      <c r="CO481" s="810"/>
      <c r="CP481" s="810"/>
      <c r="CQ481" s="810"/>
      <c r="CR481" s="810"/>
      <c r="CS481" s="810"/>
      <c r="CT481" s="810"/>
      <c r="CU481" s="810"/>
      <c r="CW481" s="217"/>
      <c r="CX481" s="217"/>
      <c r="DI481" s="217"/>
      <c r="DJ481" s="217"/>
      <c r="DS481" s="217"/>
      <c r="DT481" s="217"/>
      <c r="EA481" s="217"/>
      <c r="EB481" s="217"/>
      <c r="EG481" s="217"/>
      <c r="EH481" s="217"/>
      <c r="EJ481" s="217"/>
      <c r="EK481" s="217"/>
      <c r="EL481" s="217"/>
      <c r="EM481" s="217"/>
    </row>
    <row r="482" spans="1:143" s="58" customFormat="1" ht="45" customHeight="1" x14ac:dyDescent="0.25">
      <c r="A482" s="28"/>
      <c r="B482" s="239" t="s">
        <v>278</v>
      </c>
      <c r="C482" s="239"/>
      <c r="D482" s="239"/>
      <c r="E482" s="226"/>
      <c r="F482" s="878" t="s">
        <v>276</v>
      </c>
      <c r="G482" s="151"/>
      <c r="H482" s="151"/>
      <c r="I482" s="151"/>
      <c r="J482" s="151"/>
      <c r="K482" s="151"/>
      <c r="L482" s="151"/>
      <c r="M482" s="151"/>
      <c r="N482" s="151"/>
      <c r="O482" s="151"/>
      <c r="P482" s="151"/>
      <c r="Q482" s="151"/>
      <c r="R482" s="151"/>
      <c r="S482" s="151"/>
      <c r="T482" s="151"/>
      <c r="U482" s="151"/>
      <c r="V482" s="151"/>
      <c r="W482" s="151"/>
      <c r="X482" s="151"/>
      <c r="Y482" s="151"/>
      <c r="Z482" s="151"/>
      <c r="AA482" s="151"/>
      <c r="AB482" s="151"/>
      <c r="AC482" s="151"/>
      <c r="AD482" s="151"/>
      <c r="AE482" s="151"/>
      <c r="AF482" s="151"/>
      <c r="AG482" s="151"/>
      <c r="AH482" s="151"/>
      <c r="AI482" s="151"/>
      <c r="AJ482" s="151"/>
      <c r="AK482" s="151"/>
      <c r="AL482" s="151"/>
      <c r="AM482" s="151"/>
      <c r="AN482" s="151"/>
      <c r="AO482" s="151"/>
      <c r="AP482" s="151"/>
      <c r="AQ482" s="151"/>
      <c r="AR482" s="151"/>
      <c r="AS482" s="151"/>
      <c r="AT482" s="151"/>
      <c r="AU482" s="151"/>
      <c r="AV482" s="151"/>
      <c r="AW482" s="151"/>
      <c r="AX482" s="151"/>
      <c r="AY482" s="151"/>
      <c r="AZ482" s="151"/>
      <c r="BA482" s="151"/>
      <c r="BB482" s="151"/>
      <c r="BC482" s="151"/>
      <c r="BD482" s="151"/>
      <c r="BE482" s="810"/>
      <c r="BF482" s="810"/>
      <c r="BG482" s="810"/>
      <c r="BH482" s="810"/>
      <c r="BI482" s="810"/>
      <c r="BJ482" s="810"/>
      <c r="BK482" s="810"/>
      <c r="BL482" s="810"/>
      <c r="BM482" s="810"/>
      <c r="BN482" s="810"/>
      <c r="BO482" s="810"/>
      <c r="BP482" s="810"/>
      <c r="BQ482" s="810"/>
      <c r="BR482" s="810"/>
      <c r="BS482" s="151"/>
      <c r="BT482" s="151"/>
      <c r="BU482" s="810"/>
      <c r="BV482" s="810"/>
      <c r="BW482" s="810"/>
      <c r="BX482" s="810"/>
      <c r="BY482" s="810"/>
      <c r="BZ482" s="810"/>
      <c r="CA482" s="810"/>
      <c r="CB482" s="810"/>
      <c r="CC482" s="810"/>
      <c r="CD482" s="810"/>
      <c r="CE482" s="810"/>
      <c r="CF482" s="810"/>
      <c r="CG482" s="810"/>
      <c r="CH482" s="810"/>
      <c r="CI482" s="151"/>
      <c r="CJ482" s="151"/>
      <c r="CK482" s="810"/>
      <c r="CL482" s="810"/>
      <c r="CM482" s="810"/>
      <c r="CN482" s="810"/>
      <c r="CO482" s="810"/>
      <c r="CP482" s="810"/>
      <c r="CQ482" s="810"/>
      <c r="CR482" s="810"/>
      <c r="CS482" s="810"/>
      <c r="CT482" s="810"/>
      <c r="CU482" s="810"/>
      <c r="CW482" s="217"/>
      <c r="CX482" s="217"/>
      <c r="DI482" s="217"/>
      <c r="DJ482" s="217"/>
      <c r="DS482" s="217"/>
      <c r="DT482" s="217"/>
      <c r="EA482" s="217"/>
      <c r="EB482" s="217"/>
      <c r="EG482" s="217"/>
      <c r="EH482" s="217"/>
      <c r="EJ482" s="217"/>
      <c r="EK482" s="217"/>
      <c r="EL482" s="217"/>
      <c r="EM482" s="217"/>
    </row>
    <row r="483" spans="1:143" s="59" customFormat="1" ht="15" customHeight="1" x14ac:dyDescent="0.25">
      <c r="A483" s="28"/>
      <c r="B483" s="594" t="s">
        <v>273</v>
      </c>
      <c r="C483" s="594"/>
      <c r="D483" s="595"/>
      <c r="E483" s="596"/>
      <c r="F483" s="593">
        <f>F484+F490+F496+F502+F508</f>
        <v>0</v>
      </c>
      <c r="G483" s="151"/>
      <c r="H483" s="151"/>
      <c r="I483" s="151"/>
      <c r="J483" s="151"/>
      <c r="K483" s="151"/>
      <c r="L483" s="151"/>
      <c r="M483" s="151"/>
      <c r="N483" s="151"/>
      <c r="O483" s="151"/>
      <c r="P483" s="151"/>
      <c r="Q483" s="151"/>
      <c r="R483" s="151"/>
      <c r="S483" s="151"/>
      <c r="T483" s="151"/>
      <c r="U483" s="151"/>
      <c r="V483" s="151"/>
      <c r="W483" s="151"/>
      <c r="X483" s="151"/>
      <c r="Y483" s="151"/>
      <c r="Z483" s="151"/>
      <c r="AA483" s="151"/>
      <c r="AB483" s="151"/>
      <c r="AC483" s="151"/>
      <c r="AD483" s="151"/>
      <c r="AE483" s="151"/>
      <c r="AF483" s="151"/>
      <c r="AG483" s="151"/>
      <c r="AH483" s="151"/>
      <c r="AI483" s="151"/>
      <c r="AJ483" s="151"/>
      <c r="AK483" s="151"/>
      <c r="AL483" s="151"/>
      <c r="AM483" s="151"/>
      <c r="AN483" s="151"/>
      <c r="AO483" s="151"/>
      <c r="AP483" s="151"/>
      <c r="AQ483" s="151"/>
      <c r="AR483" s="151"/>
      <c r="AS483" s="151"/>
      <c r="AT483" s="151"/>
      <c r="AU483" s="151"/>
      <c r="AV483" s="151"/>
      <c r="AW483" s="151"/>
      <c r="AX483" s="151"/>
      <c r="AY483" s="151"/>
      <c r="AZ483" s="151"/>
      <c r="BA483" s="151"/>
      <c r="BB483" s="151"/>
      <c r="BC483" s="151"/>
      <c r="BD483" s="151"/>
      <c r="BE483" s="816"/>
      <c r="BF483" s="816"/>
      <c r="BG483" s="816"/>
      <c r="BH483" s="816"/>
      <c r="BI483" s="816"/>
      <c r="BJ483" s="816"/>
      <c r="BK483" s="816"/>
      <c r="BL483" s="816"/>
      <c r="BM483" s="816"/>
      <c r="BN483" s="816"/>
      <c r="BO483" s="816"/>
      <c r="BP483" s="816"/>
      <c r="BQ483" s="816"/>
      <c r="BR483" s="816"/>
      <c r="BS483" s="151"/>
      <c r="BT483" s="151"/>
      <c r="BU483" s="816"/>
      <c r="BV483" s="816"/>
      <c r="BW483" s="816"/>
      <c r="BX483" s="816"/>
      <c r="BY483" s="816"/>
      <c r="BZ483" s="816"/>
      <c r="CA483" s="816"/>
      <c r="CB483" s="816"/>
      <c r="CC483" s="816"/>
      <c r="CD483" s="816"/>
      <c r="CE483" s="816"/>
      <c r="CF483" s="816"/>
      <c r="CG483" s="816"/>
      <c r="CH483" s="816"/>
      <c r="CI483" s="151"/>
      <c r="CJ483" s="151"/>
      <c r="CK483" s="816"/>
      <c r="CL483" s="816"/>
      <c r="CM483" s="816"/>
      <c r="CN483" s="816"/>
      <c r="CO483" s="816"/>
      <c r="CP483" s="816"/>
      <c r="CQ483" s="816"/>
      <c r="CR483" s="816"/>
      <c r="CS483" s="816"/>
      <c r="CT483" s="816"/>
      <c r="CU483" s="816"/>
      <c r="CW483" s="217"/>
      <c r="CX483" s="217"/>
      <c r="DI483" s="217"/>
      <c r="DJ483" s="217"/>
      <c r="DS483" s="217"/>
      <c r="DT483" s="217"/>
      <c r="EA483" s="217"/>
      <c r="EB483" s="217"/>
      <c r="EG483" s="217"/>
      <c r="EH483" s="217"/>
      <c r="EJ483" s="217"/>
      <c r="EK483" s="217"/>
      <c r="EL483" s="217"/>
      <c r="EM483" s="217"/>
    </row>
    <row r="484" spans="1:143" s="59" customFormat="1" ht="15" customHeight="1" x14ac:dyDescent="0.25">
      <c r="A484" s="28"/>
      <c r="B484" s="597" t="s">
        <v>685</v>
      </c>
      <c r="C484" s="594"/>
      <c r="D484" s="595"/>
      <c r="E484" s="596"/>
      <c r="F484" s="592">
        <f>SUM(F485:F489)</f>
        <v>0</v>
      </c>
      <c r="G484" s="151"/>
      <c r="H484" s="151"/>
      <c r="I484" s="151"/>
      <c r="J484" s="151"/>
      <c r="K484" s="151"/>
      <c r="L484" s="151"/>
      <c r="M484" s="151"/>
      <c r="N484" s="151"/>
      <c r="O484" s="151"/>
      <c r="P484" s="151"/>
      <c r="Q484" s="151"/>
      <c r="R484" s="151"/>
      <c r="S484" s="151"/>
      <c r="T484" s="151"/>
      <c r="U484" s="151"/>
      <c r="V484" s="151"/>
      <c r="W484" s="151"/>
      <c r="X484" s="151"/>
      <c r="Y484" s="151"/>
      <c r="Z484" s="151"/>
      <c r="AA484" s="151"/>
      <c r="AB484" s="151"/>
      <c r="AC484" s="151"/>
      <c r="AD484" s="151"/>
      <c r="AE484" s="151"/>
      <c r="AF484" s="151"/>
      <c r="AG484" s="151"/>
      <c r="AH484" s="151"/>
      <c r="AI484" s="151"/>
      <c r="AJ484" s="151"/>
      <c r="AK484" s="151"/>
      <c r="AL484" s="151"/>
      <c r="AM484" s="151"/>
      <c r="AN484" s="151"/>
      <c r="AO484" s="151"/>
      <c r="AP484" s="151"/>
      <c r="AQ484" s="151"/>
      <c r="AR484" s="151"/>
      <c r="AS484" s="151"/>
      <c r="AT484" s="151"/>
      <c r="AU484" s="151"/>
      <c r="AV484" s="151"/>
      <c r="AW484" s="151"/>
      <c r="AX484" s="151"/>
      <c r="AY484" s="151"/>
      <c r="AZ484" s="151"/>
      <c r="BA484" s="151"/>
      <c r="BB484" s="151"/>
      <c r="BC484" s="151"/>
      <c r="BD484" s="151"/>
      <c r="BE484" s="816"/>
      <c r="BF484" s="816"/>
      <c r="BG484" s="816"/>
      <c r="BH484" s="816"/>
      <c r="BI484" s="816"/>
      <c r="BJ484" s="816"/>
      <c r="BK484" s="816"/>
      <c r="BL484" s="816"/>
      <c r="BM484" s="816"/>
      <c r="BN484" s="816"/>
      <c r="BO484" s="816"/>
      <c r="BP484" s="816"/>
      <c r="BQ484" s="816"/>
      <c r="BR484" s="816"/>
      <c r="BS484" s="151"/>
      <c r="BT484" s="151"/>
      <c r="BU484" s="816"/>
      <c r="BV484" s="816"/>
      <c r="BW484" s="816"/>
      <c r="BX484" s="816"/>
      <c r="BY484" s="816"/>
      <c r="BZ484" s="816"/>
      <c r="CA484" s="816"/>
      <c r="CB484" s="816"/>
      <c r="CC484" s="816"/>
      <c r="CD484" s="816"/>
      <c r="CE484" s="816"/>
      <c r="CF484" s="816"/>
      <c r="CG484" s="816"/>
      <c r="CH484" s="816"/>
      <c r="CI484" s="151"/>
      <c r="CJ484" s="151"/>
      <c r="CK484" s="816"/>
      <c r="CL484" s="816"/>
      <c r="CM484" s="816"/>
      <c r="CN484" s="816"/>
      <c r="CO484" s="816"/>
      <c r="CP484" s="816"/>
      <c r="CQ484" s="816"/>
      <c r="CR484" s="816"/>
      <c r="CS484" s="816"/>
      <c r="CT484" s="816"/>
      <c r="CU484" s="816"/>
      <c r="CW484" s="217"/>
      <c r="CX484" s="217"/>
      <c r="DI484" s="217"/>
      <c r="DJ484" s="217"/>
      <c r="DS484" s="217"/>
      <c r="DT484" s="217"/>
      <c r="EA484" s="217"/>
      <c r="EB484" s="217"/>
      <c r="EG484" s="217"/>
      <c r="EH484" s="217"/>
      <c r="EJ484" s="217"/>
      <c r="EK484" s="217"/>
      <c r="EL484" s="217"/>
      <c r="EM484" s="217"/>
    </row>
    <row r="485" spans="1:143" s="59" customFormat="1" ht="15" customHeight="1" x14ac:dyDescent="0.25">
      <c r="A485" s="28"/>
      <c r="B485" s="598" t="s">
        <v>686</v>
      </c>
      <c r="C485" s="594"/>
      <c r="D485" s="595"/>
      <c r="E485" s="596"/>
      <c r="F485" s="338"/>
      <c r="G485" s="151"/>
      <c r="H485" s="151"/>
      <c r="I485" s="151"/>
      <c r="J485" s="151"/>
      <c r="K485" s="151"/>
      <c r="L485" s="151"/>
      <c r="M485" s="151"/>
      <c r="N485" s="151"/>
      <c r="O485" s="151"/>
      <c r="P485" s="151"/>
      <c r="Q485" s="151"/>
      <c r="R485" s="151"/>
      <c r="S485" s="151"/>
      <c r="T485" s="151"/>
      <c r="U485" s="151"/>
      <c r="V485" s="151"/>
      <c r="W485" s="151"/>
      <c r="X485" s="151"/>
      <c r="Y485" s="151"/>
      <c r="Z485" s="151"/>
      <c r="AA485" s="151"/>
      <c r="AB485" s="151"/>
      <c r="AC485" s="151"/>
      <c r="AD485" s="151"/>
      <c r="AE485" s="151"/>
      <c r="AF485" s="151"/>
      <c r="AG485" s="151"/>
      <c r="AH485" s="151"/>
      <c r="AI485" s="151"/>
      <c r="AJ485" s="151"/>
      <c r="AK485" s="151"/>
      <c r="AL485" s="151"/>
      <c r="AM485" s="151"/>
      <c r="AN485" s="151"/>
      <c r="AO485" s="151"/>
      <c r="AP485" s="151"/>
      <c r="AQ485" s="151"/>
      <c r="AR485" s="151"/>
      <c r="AS485" s="151"/>
      <c r="AT485" s="151"/>
      <c r="AU485" s="151"/>
      <c r="AV485" s="151"/>
      <c r="AW485" s="151"/>
      <c r="AX485" s="151"/>
      <c r="AY485" s="151"/>
      <c r="AZ485" s="151"/>
      <c r="BA485" s="151"/>
      <c r="BB485" s="151"/>
      <c r="BC485" s="151"/>
      <c r="BD485" s="151"/>
      <c r="BE485" s="816"/>
      <c r="BF485" s="816"/>
      <c r="BG485" s="816"/>
      <c r="BH485" s="816"/>
      <c r="BI485" s="816"/>
      <c r="BJ485" s="816"/>
      <c r="BK485" s="816"/>
      <c r="BL485" s="816"/>
      <c r="BM485" s="816"/>
      <c r="BN485" s="816"/>
      <c r="BO485" s="816"/>
      <c r="BP485" s="816"/>
      <c r="BQ485" s="816"/>
      <c r="BR485" s="816"/>
      <c r="BS485" s="151"/>
      <c r="BT485" s="151"/>
      <c r="BU485" s="816"/>
      <c r="BV485" s="816"/>
      <c r="BW485" s="816"/>
      <c r="BX485" s="816"/>
      <c r="BY485" s="816"/>
      <c r="BZ485" s="816"/>
      <c r="CA485" s="816"/>
      <c r="CB485" s="816"/>
      <c r="CC485" s="816"/>
      <c r="CD485" s="816"/>
      <c r="CE485" s="816"/>
      <c r="CF485" s="816"/>
      <c r="CG485" s="816"/>
      <c r="CH485" s="816"/>
      <c r="CI485" s="151"/>
      <c r="CJ485" s="151"/>
      <c r="CK485" s="816"/>
      <c r="CL485" s="816"/>
      <c r="CM485" s="816"/>
      <c r="CN485" s="816"/>
      <c r="CO485" s="816"/>
      <c r="CP485" s="816"/>
      <c r="CQ485" s="816"/>
      <c r="CR485" s="816"/>
      <c r="CS485" s="816"/>
      <c r="CT485" s="816"/>
      <c r="CU485" s="816"/>
      <c r="CW485" s="217"/>
      <c r="CX485" s="217"/>
      <c r="DI485" s="217"/>
      <c r="DJ485" s="217"/>
      <c r="DS485" s="217"/>
      <c r="DT485" s="217"/>
      <c r="EA485" s="217"/>
      <c r="EB485" s="217"/>
      <c r="EG485" s="217"/>
      <c r="EH485" s="217"/>
      <c r="EJ485" s="217"/>
      <c r="EK485" s="217"/>
      <c r="EL485" s="217"/>
      <c r="EM485" s="217"/>
    </row>
    <row r="486" spans="1:143" s="59" customFormat="1" ht="15" customHeight="1" x14ac:dyDescent="0.25">
      <c r="A486" s="28"/>
      <c r="B486" s="598" t="s">
        <v>687</v>
      </c>
      <c r="C486" s="594"/>
      <c r="D486" s="595"/>
      <c r="E486" s="596"/>
      <c r="F486" s="338"/>
      <c r="G486" s="151"/>
      <c r="H486" s="151"/>
      <c r="I486" s="151"/>
      <c r="J486" s="151"/>
      <c r="K486" s="151"/>
      <c r="L486" s="151"/>
      <c r="M486" s="151"/>
      <c r="N486" s="151"/>
      <c r="O486" s="151"/>
      <c r="P486" s="151"/>
      <c r="Q486" s="151"/>
      <c r="R486" s="151"/>
      <c r="S486" s="151"/>
      <c r="T486" s="151"/>
      <c r="U486" s="151"/>
      <c r="V486" s="151"/>
      <c r="W486" s="151"/>
      <c r="X486" s="151"/>
      <c r="Y486" s="151"/>
      <c r="Z486" s="151"/>
      <c r="AA486" s="151"/>
      <c r="AB486" s="151"/>
      <c r="AC486" s="151"/>
      <c r="AD486" s="151"/>
      <c r="AE486" s="151"/>
      <c r="AF486" s="151"/>
      <c r="AG486" s="151"/>
      <c r="AH486" s="151"/>
      <c r="AI486" s="151"/>
      <c r="AJ486" s="151"/>
      <c r="AK486" s="151"/>
      <c r="AL486" s="151"/>
      <c r="AM486" s="151"/>
      <c r="AN486" s="151"/>
      <c r="AO486" s="151"/>
      <c r="AP486" s="151"/>
      <c r="AQ486" s="151"/>
      <c r="AR486" s="151"/>
      <c r="AS486" s="151"/>
      <c r="AT486" s="151"/>
      <c r="AU486" s="151"/>
      <c r="AV486" s="151"/>
      <c r="AW486" s="151"/>
      <c r="AX486" s="151"/>
      <c r="AY486" s="151"/>
      <c r="AZ486" s="151"/>
      <c r="BA486" s="151"/>
      <c r="BB486" s="151"/>
      <c r="BC486" s="151"/>
      <c r="BD486" s="151"/>
      <c r="BE486" s="816"/>
      <c r="BF486" s="816"/>
      <c r="BG486" s="816"/>
      <c r="BH486" s="816"/>
      <c r="BI486" s="816"/>
      <c r="BJ486" s="816"/>
      <c r="BK486" s="816"/>
      <c r="BL486" s="816"/>
      <c r="BM486" s="816"/>
      <c r="BN486" s="816"/>
      <c r="BO486" s="816"/>
      <c r="BP486" s="816"/>
      <c r="BQ486" s="816"/>
      <c r="BR486" s="816"/>
      <c r="BS486" s="151"/>
      <c r="BT486" s="151"/>
      <c r="BU486" s="816"/>
      <c r="BV486" s="816"/>
      <c r="BW486" s="816"/>
      <c r="BX486" s="816"/>
      <c r="BY486" s="816"/>
      <c r="BZ486" s="816"/>
      <c r="CA486" s="816"/>
      <c r="CB486" s="816"/>
      <c r="CC486" s="816"/>
      <c r="CD486" s="816"/>
      <c r="CE486" s="816"/>
      <c r="CF486" s="816"/>
      <c r="CG486" s="816"/>
      <c r="CH486" s="816"/>
      <c r="CI486" s="151"/>
      <c r="CJ486" s="151"/>
      <c r="CK486" s="816"/>
      <c r="CL486" s="816"/>
      <c r="CM486" s="816"/>
      <c r="CN486" s="816"/>
      <c r="CO486" s="816"/>
      <c r="CP486" s="816"/>
      <c r="CQ486" s="816"/>
      <c r="CR486" s="816"/>
      <c r="CS486" s="816"/>
      <c r="CT486" s="816"/>
      <c r="CU486" s="816"/>
      <c r="CW486" s="217"/>
      <c r="CX486" s="217"/>
      <c r="DI486" s="217"/>
      <c r="DJ486" s="217"/>
      <c r="DS486" s="217"/>
      <c r="DT486" s="217"/>
      <c r="EA486" s="217"/>
      <c r="EB486" s="217"/>
      <c r="EG486" s="217"/>
      <c r="EH486" s="217"/>
      <c r="EJ486" s="217"/>
      <c r="EK486" s="217"/>
      <c r="EL486" s="217"/>
      <c r="EM486" s="217"/>
    </row>
    <row r="487" spans="1:143" s="59" customFormat="1" ht="15" customHeight="1" x14ac:dyDescent="0.25">
      <c r="A487" s="28"/>
      <c r="B487" s="598" t="s">
        <v>688</v>
      </c>
      <c r="C487" s="594"/>
      <c r="D487" s="595"/>
      <c r="E487" s="596"/>
      <c r="F487" s="338"/>
      <c r="G487" s="151"/>
      <c r="H487" s="151"/>
      <c r="I487" s="151"/>
      <c r="J487" s="151"/>
      <c r="K487" s="151"/>
      <c r="L487" s="151"/>
      <c r="M487" s="151"/>
      <c r="N487" s="151"/>
      <c r="O487" s="151"/>
      <c r="P487" s="151"/>
      <c r="Q487" s="151"/>
      <c r="R487" s="151"/>
      <c r="S487" s="151"/>
      <c r="T487" s="151"/>
      <c r="U487" s="151"/>
      <c r="V487" s="151"/>
      <c r="W487" s="151"/>
      <c r="X487" s="151"/>
      <c r="Y487" s="151"/>
      <c r="Z487" s="151"/>
      <c r="AA487" s="151"/>
      <c r="AB487" s="151"/>
      <c r="AC487" s="151"/>
      <c r="AD487" s="151"/>
      <c r="AE487" s="151"/>
      <c r="AF487" s="151"/>
      <c r="AG487" s="151"/>
      <c r="AH487" s="151"/>
      <c r="AI487" s="151"/>
      <c r="AJ487" s="151"/>
      <c r="AK487" s="151"/>
      <c r="AL487" s="151"/>
      <c r="AM487" s="151"/>
      <c r="AN487" s="151"/>
      <c r="AO487" s="151"/>
      <c r="AP487" s="151"/>
      <c r="AQ487" s="151"/>
      <c r="AR487" s="151"/>
      <c r="AS487" s="151"/>
      <c r="AT487" s="151"/>
      <c r="AU487" s="151"/>
      <c r="AV487" s="151"/>
      <c r="AW487" s="151"/>
      <c r="AX487" s="151"/>
      <c r="AY487" s="151"/>
      <c r="AZ487" s="151"/>
      <c r="BA487" s="151"/>
      <c r="BB487" s="151"/>
      <c r="BC487" s="151"/>
      <c r="BD487" s="151"/>
      <c r="BE487" s="816"/>
      <c r="BF487" s="816"/>
      <c r="BG487" s="816"/>
      <c r="BH487" s="816"/>
      <c r="BI487" s="816"/>
      <c r="BJ487" s="816"/>
      <c r="BK487" s="816"/>
      <c r="BL487" s="816"/>
      <c r="BM487" s="816"/>
      <c r="BN487" s="816"/>
      <c r="BO487" s="816"/>
      <c r="BP487" s="816"/>
      <c r="BQ487" s="816"/>
      <c r="BR487" s="816"/>
      <c r="BS487" s="151"/>
      <c r="BT487" s="151"/>
      <c r="BU487" s="816"/>
      <c r="BV487" s="816"/>
      <c r="BW487" s="816"/>
      <c r="BX487" s="816"/>
      <c r="BY487" s="816"/>
      <c r="BZ487" s="816"/>
      <c r="CA487" s="816"/>
      <c r="CB487" s="816"/>
      <c r="CC487" s="816"/>
      <c r="CD487" s="816"/>
      <c r="CE487" s="816"/>
      <c r="CF487" s="816"/>
      <c r="CG487" s="816"/>
      <c r="CH487" s="816"/>
      <c r="CI487" s="151"/>
      <c r="CJ487" s="151"/>
      <c r="CK487" s="816"/>
      <c r="CL487" s="816"/>
      <c r="CM487" s="816"/>
      <c r="CN487" s="816"/>
      <c r="CO487" s="816"/>
      <c r="CP487" s="816"/>
      <c r="CQ487" s="816"/>
      <c r="CR487" s="816"/>
      <c r="CS487" s="816"/>
      <c r="CT487" s="816"/>
      <c r="CU487" s="816"/>
      <c r="CW487" s="217"/>
      <c r="CX487" s="217"/>
      <c r="DI487" s="217"/>
      <c r="DJ487" s="217"/>
      <c r="DS487" s="217"/>
      <c r="DT487" s="217"/>
      <c r="EA487" s="217"/>
      <c r="EB487" s="217"/>
      <c r="EG487" s="217"/>
      <c r="EH487" s="217"/>
      <c r="EJ487" s="217"/>
      <c r="EK487" s="217"/>
      <c r="EL487" s="217"/>
      <c r="EM487" s="217"/>
    </row>
    <row r="488" spans="1:143" s="59" customFormat="1" ht="15" customHeight="1" x14ac:dyDescent="0.25">
      <c r="A488" s="28"/>
      <c r="B488" s="598" t="s">
        <v>689</v>
      </c>
      <c r="C488" s="594"/>
      <c r="D488" s="595"/>
      <c r="E488" s="596"/>
      <c r="F488" s="338"/>
      <c r="G488" s="151"/>
      <c r="H488" s="151"/>
      <c r="I488" s="151"/>
      <c r="J488" s="151"/>
      <c r="K488" s="151"/>
      <c r="L488" s="151"/>
      <c r="M488" s="151"/>
      <c r="N488" s="151"/>
      <c r="O488" s="151"/>
      <c r="P488" s="151"/>
      <c r="Q488" s="151"/>
      <c r="R488" s="151"/>
      <c r="S488" s="151"/>
      <c r="T488" s="151"/>
      <c r="U488" s="151"/>
      <c r="V488" s="151"/>
      <c r="W488" s="151"/>
      <c r="X488" s="151"/>
      <c r="Y488" s="151"/>
      <c r="Z488" s="151"/>
      <c r="AA488" s="151"/>
      <c r="AB488" s="151"/>
      <c r="AC488" s="151"/>
      <c r="AD488" s="151"/>
      <c r="AE488" s="151"/>
      <c r="AF488" s="151"/>
      <c r="AG488" s="151"/>
      <c r="AH488" s="151"/>
      <c r="AI488" s="151"/>
      <c r="AJ488" s="151"/>
      <c r="AK488" s="151"/>
      <c r="AL488" s="151"/>
      <c r="AM488" s="151"/>
      <c r="AN488" s="151"/>
      <c r="AO488" s="151"/>
      <c r="AP488" s="151"/>
      <c r="AQ488" s="151"/>
      <c r="AR488" s="151"/>
      <c r="AS488" s="151"/>
      <c r="AT488" s="151"/>
      <c r="AU488" s="151"/>
      <c r="AV488" s="151"/>
      <c r="AW488" s="151"/>
      <c r="AX488" s="151"/>
      <c r="AY488" s="151"/>
      <c r="AZ488" s="151"/>
      <c r="BA488" s="151"/>
      <c r="BB488" s="151"/>
      <c r="BC488" s="151"/>
      <c r="BD488" s="151"/>
      <c r="BE488" s="816"/>
      <c r="BF488" s="816"/>
      <c r="BG488" s="816"/>
      <c r="BH488" s="816"/>
      <c r="BI488" s="816"/>
      <c r="BJ488" s="816"/>
      <c r="BK488" s="816"/>
      <c r="BL488" s="816"/>
      <c r="BM488" s="816"/>
      <c r="BN488" s="816"/>
      <c r="BO488" s="816"/>
      <c r="BP488" s="816"/>
      <c r="BQ488" s="816"/>
      <c r="BR488" s="816"/>
      <c r="BS488" s="151"/>
      <c r="BT488" s="151"/>
      <c r="BU488" s="816"/>
      <c r="BV488" s="816"/>
      <c r="BW488" s="816"/>
      <c r="BX488" s="816"/>
      <c r="BY488" s="816"/>
      <c r="BZ488" s="816"/>
      <c r="CA488" s="816"/>
      <c r="CB488" s="816"/>
      <c r="CC488" s="816"/>
      <c r="CD488" s="816"/>
      <c r="CE488" s="816"/>
      <c r="CF488" s="816"/>
      <c r="CG488" s="816"/>
      <c r="CH488" s="816"/>
      <c r="CI488" s="151"/>
      <c r="CJ488" s="151"/>
      <c r="CK488" s="816"/>
      <c r="CL488" s="816"/>
      <c r="CM488" s="816"/>
      <c r="CN488" s="816"/>
      <c r="CO488" s="816"/>
      <c r="CP488" s="816"/>
      <c r="CQ488" s="816"/>
      <c r="CR488" s="816"/>
      <c r="CS488" s="816"/>
      <c r="CT488" s="816"/>
      <c r="CU488" s="816"/>
      <c r="CW488" s="217"/>
      <c r="CX488" s="217"/>
      <c r="DI488" s="217"/>
      <c r="DJ488" s="217"/>
      <c r="DS488" s="217"/>
      <c r="DT488" s="217"/>
      <c r="EA488" s="217"/>
      <c r="EB488" s="217"/>
      <c r="EG488" s="217"/>
      <c r="EH488" s="217"/>
      <c r="EJ488" s="217"/>
      <c r="EK488" s="217"/>
      <c r="EL488" s="217"/>
      <c r="EM488" s="217"/>
    </row>
    <row r="489" spans="1:143" s="59" customFormat="1" ht="15" customHeight="1" x14ac:dyDescent="0.25">
      <c r="A489" s="28"/>
      <c r="B489" s="598" t="s">
        <v>690</v>
      </c>
      <c r="C489" s="594"/>
      <c r="D489" s="595"/>
      <c r="E489" s="596"/>
      <c r="F489" s="338"/>
      <c r="G489" s="151"/>
      <c r="H489" s="151"/>
      <c r="I489" s="151"/>
      <c r="J489" s="151"/>
      <c r="K489" s="151"/>
      <c r="L489" s="151"/>
      <c r="M489" s="151"/>
      <c r="N489" s="151"/>
      <c r="O489" s="151"/>
      <c r="P489" s="151"/>
      <c r="Q489" s="151"/>
      <c r="R489" s="151"/>
      <c r="S489" s="151"/>
      <c r="T489" s="151"/>
      <c r="U489" s="151"/>
      <c r="V489" s="151"/>
      <c r="W489" s="151"/>
      <c r="X489" s="151"/>
      <c r="Y489" s="151"/>
      <c r="Z489" s="151"/>
      <c r="AA489" s="151"/>
      <c r="AB489" s="151"/>
      <c r="AC489" s="151"/>
      <c r="AD489" s="151"/>
      <c r="AE489" s="151"/>
      <c r="AF489" s="151"/>
      <c r="AG489" s="151"/>
      <c r="AH489" s="151"/>
      <c r="AI489" s="151"/>
      <c r="AJ489" s="151"/>
      <c r="AK489" s="151"/>
      <c r="AL489" s="151"/>
      <c r="AM489" s="151"/>
      <c r="AN489" s="151"/>
      <c r="AO489" s="151"/>
      <c r="AP489" s="151"/>
      <c r="AQ489" s="151"/>
      <c r="AR489" s="151"/>
      <c r="AS489" s="151"/>
      <c r="AT489" s="151"/>
      <c r="AU489" s="151"/>
      <c r="AV489" s="151"/>
      <c r="AW489" s="151"/>
      <c r="AX489" s="151"/>
      <c r="AY489" s="151"/>
      <c r="AZ489" s="151"/>
      <c r="BA489" s="151"/>
      <c r="BB489" s="151"/>
      <c r="BC489" s="151"/>
      <c r="BD489" s="151"/>
      <c r="BE489" s="816"/>
      <c r="BF489" s="816"/>
      <c r="BG489" s="816"/>
      <c r="BH489" s="816"/>
      <c r="BI489" s="816"/>
      <c r="BJ489" s="816"/>
      <c r="BK489" s="816"/>
      <c r="BL489" s="816"/>
      <c r="BM489" s="816"/>
      <c r="BN489" s="816"/>
      <c r="BO489" s="816"/>
      <c r="BP489" s="816"/>
      <c r="BQ489" s="816"/>
      <c r="BR489" s="816"/>
      <c r="BS489" s="151"/>
      <c r="BT489" s="151"/>
      <c r="BU489" s="816"/>
      <c r="BV489" s="816"/>
      <c r="BW489" s="816"/>
      <c r="BX489" s="816"/>
      <c r="BY489" s="816"/>
      <c r="BZ489" s="816"/>
      <c r="CA489" s="816"/>
      <c r="CB489" s="816"/>
      <c r="CC489" s="816"/>
      <c r="CD489" s="816"/>
      <c r="CE489" s="816"/>
      <c r="CF489" s="816"/>
      <c r="CG489" s="816"/>
      <c r="CH489" s="816"/>
      <c r="CI489" s="151"/>
      <c r="CJ489" s="151"/>
      <c r="CK489" s="816"/>
      <c r="CL489" s="816"/>
      <c r="CM489" s="816"/>
      <c r="CN489" s="816"/>
      <c r="CO489" s="816"/>
      <c r="CP489" s="816"/>
      <c r="CQ489" s="816"/>
      <c r="CR489" s="816"/>
      <c r="CS489" s="816"/>
      <c r="CT489" s="816"/>
      <c r="CU489" s="816"/>
      <c r="CW489" s="217"/>
      <c r="CX489" s="217"/>
      <c r="DI489" s="217"/>
      <c r="DJ489" s="217"/>
      <c r="DS489" s="217"/>
      <c r="DT489" s="217"/>
      <c r="EA489" s="217"/>
      <c r="EB489" s="217"/>
      <c r="EG489" s="217"/>
      <c r="EH489" s="217"/>
      <c r="EJ489" s="217"/>
      <c r="EK489" s="217"/>
      <c r="EL489" s="217"/>
      <c r="EM489" s="217"/>
    </row>
    <row r="490" spans="1:143" s="59" customFormat="1" ht="15" customHeight="1" x14ac:dyDescent="0.25">
      <c r="A490" s="28"/>
      <c r="B490" s="597" t="s">
        <v>691</v>
      </c>
      <c r="C490" s="594"/>
      <c r="D490" s="595"/>
      <c r="E490" s="596"/>
      <c r="F490" s="592">
        <f>SUM(F491:F495)</f>
        <v>0</v>
      </c>
      <c r="G490" s="151"/>
      <c r="H490" s="151"/>
      <c r="I490" s="151"/>
      <c r="J490" s="151"/>
      <c r="K490" s="151"/>
      <c r="L490" s="151"/>
      <c r="M490" s="151"/>
      <c r="N490" s="151"/>
      <c r="O490" s="151"/>
      <c r="P490" s="151"/>
      <c r="Q490" s="151"/>
      <c r="R490" s="151"/>
      <c r="S490" s="151"/>
      <c r="T490" s="151"/>
      <c r="U490" s="151"/>
      <c r="V490" s="151"/>
      <c r="W490" s="151"/>
      <c r="X490" s="151"/>
      <c r="Y490" s="151"/>
      <c r="Z490" s="151"/>
      <c r="AA490" s="151"/>
      <c r="AB490" s="151"/>
      <c r="AC490" s="151"/>
      <c r="AD490" s="151"/>
      <c r="AE490" s="151"/>
      <c r="AF490" s="151"/>
      <c r="AG490" s="151"/>
      <c r="AH490" s="151"/>
      <c r="AI490" s="151"/>
      <c r="AJ490" s="151"/>
      <c r="AK490" s="151"/>
      <c r="AL490" s="151"/>
      <c r="AM490" s="151"/>
      <c r="AN490" s="151"/>
      <c r="AO490" s="151"/>
      <c r="AP490" s="151"/>
      <c r="AQ490" s="151"/>
      <c r="AR490" s="151"/>
      <c r="AS490" s="151"/>
      <c r="AT490" s="151"/>
      <c r="AU490" s="151"/>
      <c r="AV490" s="151"/>
      <c r="AW490" s="151"/>
      <c r="AX490" s="151"/>
      <c r="AY490" s="151"/>
      <c r="AZ490" s="151"/>
      <c r="BA490" s="151"/>
      <c r="BB490" s="151"/>
      <c r="BC490" s="151"/>
      <c r="BD490" s="151"/>
      <c r="BE490" s="816"/>
      <c r="BF490" s="816"/>
      <c r="BG490" s="816"/>
      <c r="BH490" s="816"/>
      <c r="BI490" s="816"/>
      <c r="BJ490" s="816"/>
      <c r="BK490" s="816"/>
      <c r="BL490" s="816"/>
      <c r="BM490" s="816"/>
      <c r="BN490" s="816"/>
      <c r="BO490" s="816"/>
      <c r="BP490" s="816"/>
      <c r="BQ490" s="816"/>
      <c r="BR490" s="816"/>
      <c r="BS490" s="151"/>
      <c r="BT490" s="151"/>
      <c r="BU490" s="816"/>
      <c r="BV490" s="816"/>
      <c r="BW490" s="816"/>
      <c r="BX490" s="816"/>
      <c r="BY490" s="816"/>
      <c r="BZ490" s="816"/>
      <c r="CA490" s="816"/>
      <c r="CB490" s="816"/>
      <c r="CC490" s="816"/>
      <c r="CD490" s="816"/>
      <c r="CE490" s="816"/>
      <c r="CF490" s="816"/>
      <c r="CG490" s="816"/>
      <c r="CH490" s="816"/>
      <c r="CI490" s="151"/>
      <c r="CJ490" s="151"/>
      <c r="CK490" s="816"/>
      <c r="CL490" s="816"/>
      <c r="CM490" s="816"/>
      <c r="CN490" s="816"/>
      <c r="CO490" s="816"/>
      <c r="CP490" s="816"/>
      <c r="CQ490" s="816"/>
      <c r="CR490" s="816"/>
      <c r="CS490" s="816"/>
      <c r="CT490" s="816"/>
      <c r="CU490" s="816"/>
      <c r="CW490" s="217"/>
      <c r="CX490" s="217"/>
      <c r="DI490" s="217"/>
      <c r="DJ490" s="217"/>
      <c r="DS490" s="217"/>
      <c r="DT490" s="217"/>
      <c r="EA490" s="217"/>
      <c r="EB490" s="217"/>
      <c r="EG490" s="217"/>
      <c r="EH490" s="217"/>
      <c r="EJ490" s="217"/>
      <c r="EK490" s="217"/>
      <c r="EL490" s="217"/>
      <c r="EM490" s="217"/>
    </row>
    <row r="491" spans="1:143" s="59" customFormat="1" ht="15" customHeight="1" x14ac:dyDescent="0.25">
      <c r="A491" s="28"/>
      <c r="B491" s="598" t="s">
        <v>686</v>
      </c>
      <c r="C491" s="594"/>
      <c r="D491" s="595"/>
      <c r="E491" s="596"/>
      <c r="F491" s="338"/>
      <c r="G491" s="151"/>
      <c r="H491" s="151"/>
      <c r="I491" s="151"/>
      <c r="J491" s="151"/>
      <c r="K491" s="151"/>
      <c r="L491" s="151"/>
      <c r="M491" s="151"/>
      <c r="N491" s="151"/>
      <c r="O491" s="151"/>
      <c r="P491" s="151"/>
      <c r="Q491" s="151"/>
      <c r="R491" s="151"/>
      <c r="S491" s="151"/>
      <c r="T491" s="151"/>
      <c r="U491" s="151"/>
      <c r="V491" s="151"/>
      <c r="W491" s="151"/>
      <c r="X491" s="151"/>
      <c r="Y491" s="151"/>
      <c r="Z491" s="151"/>
      <c r="AA491" s="151"/>
      <c r="AB491" s="151"/>
      <c r="AC491" s="151"/>
      <c r="AD491" s="151"/>
      <c r="AE491" s="151"/>
      <c r="AF491" s="151"/>
      <c r="AG491" s="151"/>
      <c r="AH491" s="151"/>
      <c r="AI491" s="151"/>
      <c r="AJ491" s="151"/>
      <c r="AK491" s="151"/>
      <c r="AL491" s="151"/>
      <c r="AM491" s="151"/>
      <c r="AN491" s="151"/>
      <c r="AO491" s="151"/>
      <c r="AP491" s="151"/>
      <c r="AQ491" s="151"/>
      <c r="AR491" s="151"/>
      <c r="AS491" s="151"/>
      <c r="AT491" s="151"/>
      <c r="AU491" s="151"/>
      <c r="AV491" s="151"/>
      <c r="AW491" s="151"/>
      <c r="AX491" s="151"/>
      <c r="AY491" s="151"/>
      <c r="AZ491" s="151"/>
      <c r="BA491" s="151"/>
      <c r="BB491" s="151"/>
      <c r="BC491" s="151"/>
      <c r="BD491" s="151"/>
      <c r="BE491" s="816"/>
      <c r="BF491" s="816"/>
      <c r="BG491" s="816"/>
      <c r="BH491" s="816"/>
      <c r="BI491" s="816"/>
      <c r="BJ491" s="816"/>
      <c r="BK491" s="816"/>
      <c r="BL491" s="816"/>
      <c r="BM491" s="816"/>
      <c r="BN491" s="816"/>
      <c r="BO491" s="816"/>
      <c r="BP491" s="816"/>
      <c r="BQ491" s="816"/>
      <c r="BR491" s="816"/>
      <c r="BS491" s="151"/>
      <c r="BT491" s="151"/>
      <c r="BU491" s="816"/>
      <c r="BV491" s="816"/>
      <c r="BW491" s="816"/>
      <c r="BX491" s="816"/>
      <c r="BY491" s="816"/>
      <c r="BZ491" s="816"/>
      <c r="CA491" s="816"/>
      <c r="CB491" s="816"/>
      <c r="CC491" s="816"/>
      <c r="CD491" s="816"/>
      <c r="CE491" s="816"/>
      <c r="CF491" s="816"/>
      <c r="CG491" s="816"/>
      <c r="CH491" s="816"/>
      <c r="CI491" s="151"/>
      <c r="CJ491" s="151"/>
      <c r="CK491" s="816"/>
      <c r="CL491" s="816"/>
      <c r="CM491" s="816"/>
      <c r="CN491" s="816"/>
      <c r="CO491" s="816"/>
      <c r="CP491" s="816"/>
      <c r="CQ491" s="816"/>
      <c r="CR491" s="816"/>
      <c r="CS491" s="816"/>
      <c r="CT491" s="816"/>
      <c r="CU491" s="816"/>
      <c r="CW491" s="217"/>
      <c r="CX491" s="217"/>
      <c r="DI491" s="217"/>
      <c r="DJ491" s="217"/>
      <c r="DS491" s="217"/>
      <c r="DT491" s="217"/>
      <c r="EA491" s="217"/>
      <c r="EB491" s="217"/>
      <c r="EG491" s="217"/>
      <c r="EH491" s="217"/>
      <c r="EJ491" s="217"/>
      <c r="EK491" s="217"/>
      <c r="EL491" s="217"/>
      <c r="EM491" s="217"/>
    </row>
    <row r="492" spans="1:143" s="59" customFormat="1" ht="15" customHeight="1" x14ac:dyDescent="0.25">
      <c r="A492" s="28"/>
      <c r="B492" s="598" t="s">
        <v>687</v>
      </c>
      <c r="C492" s="594"/>
      <c r="D492" s="595"/>
      <c r="E492" s="596"/>
      <c r="F492" s="338"/>
      <c r="G492" s="151"/>
      <c r="H492" s="151"/>
      <c r="I492" s="151"/>
      <c r="J492" s="151"/>
      <c r="K492" s="151"/>
      <c r="L492" s="151"/>
      <c r="M492" s="151"/>
      <c r="N492" s="151"/>
      <c r="O492" s="151"/>
      <c r="P492" s="151"/>
      <c r="Q492" s="151"/>
      <c r="R492" s="151"/>
      <c r="S492" s="151"/>
      <c r="T492" s="151"/>
      <c r="U492" s="151"/>
      <c r="V492" s="151"/>
      <c r="W492" s="151"/>
      <c r="X492" s="151"/>
      <c r="Y492" s="151"/>
      <c r="Z492" s="151"/>
      <c r="AA492" s="151"/>
      <c r="AB492" s="151"/>
      <c r="AC492" s="151"/>
      <c r="AD492" s="151"/>
      <c r="AE492" s="151"/>
      <c r="AF492" s="151"/>
      <c r="AG492" s="151"/>
      <c r="AH492" s="151"/>
      <c r="AI492" s="151"/>
      <c r="AJ492" s="151"/>
      <c r="AK492" s="151"/>
      <c r="AL492" s="151"/>
      <c r="AM492" s="151"/>
      <c r="AN492" s="151"/>
      <c r="AO492" s="151"/>
      <c r="AP492" s="151"/>
      <c r="AQ492" s="151"/>
      <c r="AR492" s="151"/>
      <c r="AS492" s="151"/>
      <c r="AT492" s="151"/>
      <c r="AU492" s="151"/>
      <c r="AV492" s="151"/>
      <c r="AW492" s="151"/>
      <c r="AX492" s="151"/>
      <c r="AY492" s="151"/>
      <c r="AZ492" s="151"/>
      <c r="BA492" s="151"/>
      <c r="BB492" s="151"/>
      <c r="BC492" s="151"/>
      <c r="BD492" s="151"/>
      <c r="BE492" s="816"/>
      <c r="BF492" s="816"/>
      <c r="BG492" s="816"/>
      <c r="BH492" s="816"/>
      <c r="BI492" s="816"/>
      <c r="BJ492" s="816"/>
      <c r="BK492" s="816"/>
      <c r="BL492" s="816"/>
      <c r="BM492" s="816"/>
      <c r="BN492" s="816"/>
      <c r="BO492" s="816"/>
      <c r="BP492" s="816"/>
      <c r="BQ492" s="816"/>
      <c r="BR492" s="816"/>
      <c r="BS492" s="151"/>
      <c r="BT492" s="151"/>
      <c r="BU492" s="816"/>
      <c r="BV492" s="816"/>
      <c r="BW492" s="816"/>
      <c r="BX492" s="816"/>
      <c r="BY492" s="816"/>
      <c r="BZ492" s="816"/>
      <c r="CA492" s="816"/>
      <c r="CB492" s="816"/>
      <c r="CC492" s="816"/>
      <c r="CD492" s="816"/>
      <c r="CE492" s="816"/>
      <c r="CF492" s="816"/>
      <c r="CG492" s="816"/>
      <c r="CH492" s="816"/>
      <c r="CI492" s="151"/>
      <c r="CJ492" s="151"/>
      <c r="CK492" s="816"/>
      <c r="CL492" s="816"/>
      <c r="CM492" s="816"/>
      <c r="CN492" s="816"/>
      <c r="CO492" s="816"/>
      <c r="CP492" s="816"/>
      <c r="CQ492" s="816"/>
      <c r="CR492" s="816"/>
      <c r="CS492" s="816"/>
      <c r="CT492" s="816"/>
      <c r="CU492" s="816"/>
      <c r="CW492" s="217"/>
      <c r="CX492" s="217"/>
      <c r="DI492" s="217"/>
      <c r="DJ492" s="217"/>
      <c r="DS492" s="217"/>
      <c r="DT492" s="217"/>
      <c r="EA492" s="217"/>
      <c r="EB492" s="217"/>
      <c r="EG492" s="217"/>
      <c r="EH492" s="217"/>
      <c r="EJ492" s="217"/>
      <c r="EK492" s="217"/>
      <c r="EL492" s="217"/>
      <c r="EM492" s="217"/>
    </row>
    <row r="493" spans="1:143" s="59" customFormat="1" ht="15" customHeight="1" x14ac:dyDescent="0.25">
      <c r="A493" s="28"/>
      <c r="B493" s="598" t="s">
        <v>688</v>
      </c>
      <c r="C493" s="594"/>
      <c r="D493" s="595"/>
      <c r="E493" s="596"/>
      <c r="F493" s="338"/>
      <c r="G493" s="151"/>
      <c r="H493" s="151"/>
      <c r="I493" s="151"/>
      <c r="J493" s="151"/>
      <c r="K493" s="151"/>
      <c r="L493" s="151"/>
      <c r="M493" s="151"/>
      <c r="N493" s="151"/>
      <c r="O493" s="151"/>
      <c r="P493" s="151"/>
      <c r="Q493" s="151"/>
      <c r="R493" s="151"/>
      <c r="S493" s="151"/>
      <c r="T493" s="151"/>
      <c r="U493" s="151"/>
      <c r="V493" s="151"/>
      <c r="W493" s="151"/>
      <c r="X493" s="151"/>
      <c r="Y493" s="151"/>
      <c r="Z493" s="151"/>
      <c r="AA493" s="151"/>
      <c r="AB493" s="151"/>
      <c r="AC493" s="151"/>
      <c r="AD493" s="151"/>
      <c r="AE493" s="151"/>
      <c r="AF493" s="151"/>
      <c r="AG493" s="151"/>
      <c r="AH493" s="151"/>
      <c r="AI493" s="151"/>
      <c r="AJ493" s="151"/>
      <c r="AK493" s="151"/>
      <c r="AL493" s="151"/>
      <c r="AM493" s="151"/>
      <c r="AN493" s="151"/>
      <c r="AO493" s="151"/>
      <c r="AP493" s="151"/>
      <c r="AQ493" s="151"/>
      <c r="AR493" s="151"/>
      <c r="AS493" s="151"/>
      <c r="AT493" s="151"/>
      <c r="AU493" s="151"/>
      <c r="AV493" s="151"/>
      <c r="AW493" s="151"/>
      <c r="AX493" s="151"/>
      <c r="AY493" s="151"/>
      <c r="AZ493" s="151"/>
      <c r="BA493" s="151"/>
      <c r="BB493" s="151"/>
      <c r="BC493" s="151"/>
      <c r="BD493" s="151"/>
      <c r="BE493" s="816"/>
      <c r="BF493" s="816"/>
      <c r="BG493" s="816"/>
      <c r="BH493" s="816"/>
      <c r="BI493" s="816"/>
      <c r="BJ493" s="816"/>
      <c r="BK493" s="816"/>
      <c r="BL493" s="816"/>
      <c r="BM493" s="816"/>
      <c r="BN493" s="816"/>
      <c r="BO493" s="816"/>
      <c r="BP493" s="816"/>
      <c r="BQ493" s="816"/>
      <c r="BR493" s="816"/>
      <c r="BS493" s="151"/>
      <c r="BT493" s="151"/>
      <c r="BU493" s="816"/>
      <c r="BV493" s="816"/>
      <c r="BW493" s="816"/>
      <c r="BX493" s="816"/>
      <c r="BY493" s="816"/>
      <c r="BZ493" s="816"/>
      <c r="CA493" s="816"/>
      <c r="CB493" s="816"/>
      <c r="CC493" s="816"/>
      <c r="CD493" s="816"/>
      <c r="CE493" s="816"/>
      <c r="CF493" s="816"/>
      <c r="CG493" s="816"/>
      <c r="CH493" s="816"/>
      <c r="CI493" s="151"/>
      <c r="CJ493" s="151"/>
      <c r="CK493" s="816"/>
      <c r="CL493" s="816"/>
      <c r="CM493" s="816"/>
      <c r="CN493" s="816"/>
      <c r="CO493" s="816"/>
      <c r="CP493" s="816"/>
      <c r="CQ493" s="816"/>
      <c r="CR493" s="816"/>
      <c r="CS493" s="816"/>
      <c r="CT493" s="816"/>
      <c r="CU493" s="816"/>
      <c r="CW493" s="217"/>
      <c r="CX493" s="217"/>
      <c r="DI493" s="217"/>
      <c r="DJ493" s="217"/>
      <c r="DS493" s="217"/>
      <c r="DT493" s="217"/>
      <c r="EA493" s="217"/>
      <c r="EB493" s="217"/>
      <c r="EG493" s="217"/>
      <c r="EH493" s="217"/>
      <c r="EJ493" s="217"/>
      <c r="EK493" s="217"/>
      <c r="EL493" s="217"/>
      <c r="EM493" s="217"/>
    </row>
    <row r="494" spans="1:143" s="340" customFormat="1" ht="15" customHeight="1" x14ac:dyDescent="0.25">
      <c r="A494" s="28"/>
      <c r="B494" s="598" t="s">
        <v>689</v>
      </c>
      <c r="C494" s="594"/>
      <c r="D494" s="595"/>
      <c r="E494" s="596"/>
      <c r="F494" s="338"/>
      <c r="G494" s="151"/>
      <c r="H494" s="151"/>
      <c r="I494" s="151"/>
      <c r="J494" s="151"/>
      <c r="K494" s="151"/>
      <c r="L494" s="151"/>
      <c r="M494" s="151"/>
      <c r="N494" s="151"/>
      <c r="O494" s="151"/>
      <c r="P494" s="151"/>
      <c r="Q494" s="151"/>
      <c r="R494" s="151"/>
      <c r="S494" s="151"/>
      <c r="T494" s="151"/>
      <c r="U494" s="151"/>
      <c r="V494" s="151"/>
      <c r="W494" s="151"/>
      <c r="X494" s="151"/>
      <c r="Y494" s="151"/>
      <c r="Z494" s="151"/>
      <c r="AA494" s="151"/>
      <c r="AB494" s="151"/>
      <c r="AC494" s="151"/>
      <c r="AD494" s="151"/>
      <c r="AE494" s="151"/>
      <c r="AF494" s="151"/>
      <c r="AG494" s="151"/>
      <c r="AH494" s="151"/>
      <c r="AI494" s="151"/>
      <c r="AJ494" s="151"/>
      <c r="AK494" s="151"/>
      <c r="AL494" s="151"/>
      <c r="AM494" s="151"/>
      <c r="AN494" s="151"/>
      <c r="AO494" s="151"/>
      <c r="AP494" s="151"/>
      <c r="AQ494" s="151"/>
      <c r="AR494" s="151"/>
      <c r="AS494" s="151"/>
      <c r="AT494" s="151"/>
      <c r="AU494" s="151"/>
      <c r="AV494" s="151"/>
      <c r="AW494" s="151"/>
      <c r="AX494" s="151"/>
      <c r="AY494" s="151"/>
      <c r="AZ494" s="151"/>
      <c r="BA494" s="151"/>
      <c r="BB494" s="151"/>
      <c r="BC494" s="151"/>
      <c r="BD494" s="151"/>
      <c r="BE494" s="816"/>
      <c r="BF494" s="816"/>
      <c r="BG494" s="816"/>
      <c r="BH494" s="816"/>
      <c r="BI494" s="816"/>
      <c r="BJ494" s="816"/>
      <c r="BK494" s="816"/>
      <c r="BL494" s="816"/>
      <c r="BM494" s="816"/>
      <c r="BN494" s="816"/>
      <c r="BO494" s="816"/>
      <c r="BP494" s="816"/>
      <c r="BQ494" s="816"/>
      <c r="BR494" s="816"/>
      <c r="BS494" s="151"/>
      <c r="BT494" s="151"/>
      <c r="BU494" s="816"/>
      <c r="BV494" s="816"/>
      <c r="BW494" s="816"/>
      <c r="BX494" s="816"/>
      <c r="BY494" s="816"/>
      <c r="BZ494" s="816"/>
      <c r="CA494" s="816"/>
      <c r="CB494" s="816"/>
      <c r="CC494" s="816"/>
      <c r="CD494" s="816"/>
      <c r="CE494" s="816"/>
      <c r="CF494" s="816"/>
      <c r="CG494" s="816"/>
      <c r="CH494" s="816"/>
      <c r="CI494" s="151"/>
      <c r="CJ494" s="151"/>
      <c r="CK494" s="816"/>
      <c r="CL494" s="816"/>
      <c r="CM494" s="816"/>
      <c r="CN494" s="816"/>
      <c r="CO494" s="816"/>
      <c r="CP494" s="816"/>
      <c r="CQ494" s="816"/>
      <c r="CR494" s="816"/>
      <c r="CS494" s="816"/>
      <c r="CT494" s="816"/>
      <c r="CU494" s="816"/>
      <c r="CW494" s="341"/>
      <c r="CX494" s="341"/>
      <c r="DI494" s="341"/>
      <c r="DJ494" s="341"/>
      <c r="DS494" s="341"/>
      <c r="DT494" s="341"/>
      <c r="EA494" s="341"/>
      <c r="EB494" s="341"/>
      <c r="EG494" s="341"/>
      <c r="EH494" s="341"/>
      <c r="EJ494" s="341"/>
      <c r="EK494" s="341"/>
      <c r="EL494" s="341"/>
      <c r="EM494" s="341"/>
    </row>
    <row r="495" spans="1:143" s="340" customFormat="1" ht="15" customHeight="1" x14ac:dyDescent="0.25">
      <c r="A495" s="28"/>
      <c r="B495" s="598" t="s">
        <v>692</v>
      </c>
      <c r="C495" s="594"/>
      <c r="D495" s="595"/>
      <c r="E495" s="596"/>
      <c r="F495" s="338"/>
      <c r="G495" s="151"/>
      <c r="H495" s="151"/>
      <c r="I495" s="151"/>
      <c r="J495" s="151"/>
      <c r="K495" s="151"/>
      <c r="L495" s="151"/>
      <c r="M495" s="151"/>
      <c r="N495" s="151"/>
      <c r="O495" s="151"/>
      <c r="P495" s="151"/>
      <c r="Q495" s="151"/>
      <c r="R495" s="151"/>
      <c r="S495" s="151"/>
      <c r="T495" s="151"/>
      <c r="U495" s="151"/>
      <c r="V495" s="151"/>
      <c r="W495" s="151"/>
      <c r="X495" s="151"/>
      <c r="Y495" s="151"/>
      <c r="Z495" s="151"/>
      <c r="AA495" s="151"/>
      <c r="AB495" s="151"/>
      <c r="AC495" s="151"/>
      <c r="AD495" s="151"/>
      <c r="AE495" s="151"/>
      <c r="AF495" s="151"/>
      <c r="AG495" s="151"/>
      <c r="AH495" s="151"/>
      <c r="AI495" s="151"/>
      <c r="AJ495" s="151"/>
      <c r="AK495" s="151"/>
      <c r="AL495" s="151"/>
      <c r="AM495" s="151"/>
      <c r="AN495" s="151"/>
      <c r="AO495" s="151"/>
      <c r="AP495" s="151"/>
      <c r="AQ495" s="151"/>
      <c r="AR495" s="151"/>
      <c r="AS495" s="151"/>
      <c r="AT495" s="151"/>
      <c r="AU495" s="151"/>
      <c r="AV495" s="151"/>
      <c r="AW495" s="151"/>
      <c r="AX495" s="151"/>
      <c r="AY495" s="151"/>
      <c r="AZ495" s="151"/>
      <c r="BA495" s="151"/>
      <c r="BB495" s="151"/>
      <c r="BC495" s="151"/>
      <c r="BD495" s="151"/>
      <c r="BE495" s="816"/>
      <c r="BF495" s="816"/>
      <c r="BG495" s="816"/>
      <c r="BH495" s="816"/>
      <c r="BI495" s="816"/>
      <c r="BJ495" s="816"/>
      <c r="BK495" s="816"/>
      <c r="BL495" s="816"/>
      <c r="BM495" s="816"/>
      <c r="BN495" s="816"/>
      <c r="BO495" s="816"/>
      <c r="BP495" s="816"/>
      <c r="BQ495" s="816"/>
      <c r="BR495" s="816"/>
      <c r="BS495" s="151"/>
      <c r="BT495" s="151"/>
      <c r="BU495" s="816"/>
      <c r="BV495" s="816"/>
      <c r="BW495" s="816"/>
      <c r="BX495" s="816"/>
      <c r="BY495" s="816"/>
      <c r="BZ495" s="816"/>
      <c r="CA495" s="816"/>
      <c r="CB495" s="816"/>
      <c r="CC495" s="816"/>
      <c r="CD495" s="816"/>
      <c r="CE495" s="816"/>
      <c r="CF495" s="816"/>
      <c r="CG495" s="816"/>
      <c r="CH495" s="816"/>
      <c r="CI495" s="151"/>
      <c r="CJ495" s="151"/>
      <c r="CK495" s="816"/>
      <c r="CL495" s="816"/>
      <c r="CM495" s="816"/>
      <c r="CN495" s="816"/>
      <c r="CO495" s="816"/>
      <c r="CP495" s="816"/>
      <c r="CQ495" s="816"/>
      <c r="CR495" s="816"/>
      <c r="CS495" s="816"/>
      <c r="CT495" s="816"/>
      <c r="CU495" s="816"/>
      <c r="CW495" s="341"/>
      <c r="CX495" s="341"/>
      <c r="DI495" s="341"/>
      <c r="DJ495" s="341"/>
      <c r="DS495" s="341"/>
      <c r="DT495" s="341"/>
      <c r="EA495" s="341"/>
      <c r="EB495" s="341"/>
      <c r="EG495" s="341"/>
      <c r="EH495" s="341"/>
      <c r="EJ495" s="341"/>
      <c r="EK495" s="341"/>
      <c r="EL495" s="341"/>
      <c r="EM495" s="341"/>
    </row>
    <row r="496" spans="1:143" s="340" customFormat="1" ht="15" customHeight="1" x14ac:dyDescent="0.25">
      <c r="A496" s="28"/>
      <c r="B496" s="597" t="s">
        <v>693</v>
      </c>
      <c r="C496" s="594"/>
      <c r="D496" s="595"/>
      <c r="E496" s="596"/>
      <c r="F496" s="592">
        <f>SUM(F497:F501)</f>
        <v>0</v>
      </c>
      <c r="G496" s="151"/>
      <c r="H496" s="151"/>
      <c r="I496" s="151"/>
      <c r="J496" s="151"/>
      <c r="K496" s="151"/>
      <c r="L496" s="151"/>
      <c r="M496" s="151"/>
      <c r="N496" s="151"/>
      <c r="O496" s="151"/>
      <c r="P496" s="151"/>
      <c r="Q496" s="151"/>
      <c r="R496" s="151"/>
      <c r="S496" s="151"/>
      <c r="T496" s="151"/>
      <c r="U496" s="151"/>
      <c r="V496" s="151"/>
      <c r="W496" s="151"/>
      <c r="X496" s="151"/>
      <c r="Y496" s="151"/>
      <c r="Z496" s="151"/>
      <c r="AA496" s="151"/>
      <c r="AB496" s="151"/>
      <c r="AC496" s="151"/>
      <c r="AD496" s="151"/>
      <c r="AE496" s="151"/>
      <c r="AF496" s="151"/>
      <c r="AG496" s="151"/>
      <c r="AH496" s="151"/>
      <c r="AI496" s="151"/>
      <c r="AJ496" s="151"/>
      <c r="AK496" s="151"/>
      <c r="AL496" s="151"/>
      <c r="AM496" s="151"/>
      <c r="AN496" s="151"/>
      <c r="AO496" s="151"/>
      <c r="AP496" s="151"/>
      <c r="AQ496" s="151"/>
      <c r="AR496" s="151"/>
      <c r="AS496" s="151"/>
      <c r="AT496" s="151"/>
      <c r="AU496" s="151"/>
      <c r="AV496" s="151"/>
      <c r="AW496" s="151"/>
      <c r="AX496" s="151"/>
      <c r="AY496" s="151"/>
      <c r="AZ496" s="151"/>
      <c r="BA496" s="151"/>
      <c r="BB496" s="151"/>
      <c r="BC496" s="151"/>
      <c r="BD496" s="151"/>
      <c r="BE496" s="816"/>
      <c r="BF496" s="816"/>
      <c r="BG496" s="816"/>
      <c r="BH496" s="816"/>
      <c r="BI496" s="816"/>
      <c r="BJ496" s="816"/>
      <c r="BK496" s="816"/>
      <c r="BL496" s="816"/>
      <c r="BM496" s="816"/>
      <c r="BN496" s="816"/>
      <c r="BO496" s="816"/>
      <c r="BP496" s="816"/>
      <c r="BQ496" s="816"/>
      <c r="BR496" s="816"/>
      <c r="BS496" s="151"/>
      <c r="BT496" s="151"/>
      <c r="BU496" s="816"/>
      <c r="BV496" s="816"/>
      <c r="BW496" s="816"/>
      <c r="BX496" s="816"/>
      <c r="BY496" s="816"/>
      <c r="BZ496" s="816"/>
      <c r="CA496" s="816"/>
      <c r="CB496" s="816"/>
      <c r="CC496" s="816"/>
      <c r="CD496" s="816"/>
      <c r="CE496" s="816"/>
      <c r="CF496" s="816"/>
      <c r="CG496" s="816"/>
      <c r="CH496" s="816"/>
      <c r="CI496" s="151"/>
      <c r="CJ496" s="151"/>
      <c r="CK496" s="816"/>
      <c r="CL496" s="816"/>
      <c r="CM496" s="816"/>
      <c r="CN496" s="816"/>
      <c r="CO496" s="816"/>
      <c r="CP496" s="816"/>
      <c r="CQ496" s="816"/>
      <c r="CR496" s="816"/>
      <c r="CS496" s="816"/>
      <c r="CT496" s="816"/>
      <c r="CU496" s="816"/>
      <c r="CW496" s="341"/>
      <c r="CX496" s="341"/>
      <c r="DI496" s="341"/>
      <c r="DJ496" s="341"/>
      <c r="DS496" s="341"/>
      <c r="DT496" s="341"/>
      <c r="EA496" s="341"/>
      <c r="EB496" s="341"/>
      <c r="EG496" s="341"/>
      <c r="EH496" s="341"/>
      <c r="EJ496" s="341"/>
      <c r="EK496" s="341"/>
      <c r="EL496" s="341"/>
      <c r="EM496" s="341"/>
    </row>
    <row r="497" spans="1:143" s="340" customFormat="1" ht="15" customHeight="1" x14ac:dyDescent="0.25">
      <c r="A497" s="28"/>
      <c r="B497" s="598" t="s">
        <v>686</v>
      </c>
      <c r="C497" s="594"/>
      <c r="D497" s="595"/>
      <c r="E497" s="596"/>
      <c r="F497" s="338"/>
      <c r="G497" s="151"/>
      <c r="H497" s="151"/>
      <c r="I497" s="151"/>
      <c r="J497" s="151"/>
      <c r="K497" s="151"/>
      <c r="L497" s="151"/>
      <c r="M497" s="151"/>
      <c r="N497" s="151"/>
      <c r="O497" s="151"/>
      <c r="P497" s="151"/>
      <c r="Q497" s="151"/>
      <c r="R497" s="151"/>
      <c r="S497" s="151"/>
      <c r="T497" s="151"/>
      <c r="U497" s="151"/>
      <c r="V497" s="151"/>
      <c r="W497" s="151"/>
      <c r="X497" s="151"/>
      <c r="Y497" s="151"/>
      <c r="Z497" s="151"/>
      <c r="AA497" s="151"/>
      <c r="AB497" s="151"/>
      <c r="AC497" s="151"/>
      <c r="AD497" s="151"/>
      <c r="AE497" s="151"/>
      <c r="AF497" s="151"/>
      <c r="AG497" s="151"/>
      <c r="AH497" s="151"/>
      <c r="AI497" s="151"/>
      <c r="AJ497" s="151"/>
      <c r="AK497" s="151"/>
      <c r="AL497" s="151"/>
      <c r="AM497" s="151"/>
      <c r="AN497" s="151"/>
      <c r="AO497" s="151"/>
      <c r="AP497" s="151"/>
      <c r="AQ497" s="151"/>
      <c r="AR497" s="151"/>
      <c r="AS497" s="151"/>
      <c r="AT497" s="151"/>
      <c r="AU497" s="151"/>
      <c r="AV497" s="151"/>
      <c r="AW497" s="151"/>
      <c r="AX497" s="151"/>
      <c r="AY497" s="151"/>
      <c r="AZ497" s="151"/>
      <c r="BA497" s="151"/>
      <c r="BB497" s="151"/>
      <c r="BC497" s="151"/>
      <c r="BD497" s="151"/>
      <c r="BE497" s="816"/>
      <c r="BF497" s="816"/>
      <c r="BG497" s="816"/>
      <c r="BH497" s="816"/>
      <c r="BI497" s="816"/>
      <c r="BJ497" s="816"/>
      <c r="BK497" s="816"/>
      <c r="BL497" s="816"/>
      <c r="BM497" s="816"/>
      <c r="BN497" s="816"/>
      <c r="BO497" s="816"/>
      <c r="BP497" s="816"/>
      <c r="BQ497" s="816"/>
      <c r="BR497" s="816"/>
      <c r="BS497" s="151"/>
      <c r="BT497" s="151"/>
      <c r="BU497" s="816"/>
      <c r="BV497" s="816"/>
      <c r="BW497" s="816"/>
      <c r="BX497" s="816"/>
      <c r="BY497" s="816"/>
      <c r="BZ497" s="816"/>
      <c r="CA497" s="816"/>
      <c r="CB497" s="816"/>
      <c r="CC497" s="816"/>
      <c r="CD497" s="816"/>
      <c r="CE497" s="816"/>
      <c r="CF497" s="816"/>
      <c r="CG497" s="816"/>
      <c r="CH497" s="816"/>
      <c r="CI497" s="151"/>
      <c r="CJ497" s="151"/>
      <c r="CK497" s="816"/>
      <c r="CL497" s="816"/>
      <c r="CM497" s="816"/>
      <c r="CN497" s="816"/>
      <c r="CO497" s="816"/>
      <c r="CP497" s="816"/>
      <c r="CQ497" s="816"/>
      <c r="CR497" s="816"/>
      <c r="CS497" s="816"/>
      <c r="CT497" s="816"/>
      <c r="CU497" s="816"/>
      <c r="CW497" s="341"/>
      <c r="CX497" s="341"/>
      <c r="DI497" s="341"/>
      <c r="DJ497" s="341"/>
      <c r="DS497" s="341"/>
      <c r="DT497" s="341"/>
      <c r="EA497" s="341"/>
      <c r="EB497" s="341"/>
      <c r="EG497" s="341"/>
      <c r="EH497" s="341"/>
      <c r="EJ497" s="341"/>
      <c r="EK497" s="341"/>
      <c r="EL497" s="341"/>
      <c r="EM497" s="341"/>
    </row>
    <row r="498" spans="1:143" s="340" customFormat="1" ht="15" customHeight="1" x14ac:dyDescent="0.25">
      <c r="A498" s="28"/>
      <c r="B498" s="598" t="s">
        <v>687</v>
      </c>
      <c r="C498" s="594"/>
      <c r="D498" s="595"/>
      <c r="E498" s="596"/>
      <c r="F498" s="338"/>
      <c r="G498" s="151"/>
      <c r="H498" s="151"/>
      <c r="I498" s="151"/>
      <c r="J498" s="151"/>
      <c r="K498" s="151"/>
      <c r="L498" s="151"/>
      <c r="M498" s="151"/>
      <c r="N498" s="151"/>
      <c r="O498" s="151"/>
      <c r="P498" s="151"/>
      <c r="Q498" s="151"/>
      <c r="R498" s="151"/>
      <c r="S498" s="151"/>
      <c r="T498" s="151"/>
      <c r="U498" s="151"/>
      <c r="V498" s="151"/>
      <c r="W498" s="151"/>
      <c r="X498" s="151"/>
      <c r="Y498" s="151"/>
      <c r="Z498" s="151"/>
      <c r="AA498" s="151"/>
      <c r="AB498" s="151"/>
      <c r="AC498" s="151"/>
      <c r="AD498" s="151"/>
      <c r="AE498" s="151"/>
      <c r="AF498" s="151"/>
      <c r="AG498" s="151"/>
      <c r="AH498" s="151"/>
      <c r="AI498" s="151"/>
      <c r="AJ498" s="151"/>
      <c r="AK498" s="151"/>
      <c r="AL498" s="151"/>
      <c r="AM498" s="151"/>
      <c r="AN498" s="151"/>
      <c r="AO498" s="151"/>
      <c r="AP498" s="151"/>
      <c r="AQ498" s="151"/>
      <c r="AR498" s="151"/>
      <c r="AS498" s="151"/>
      <c r="AT498" s="151"/>
      <c r="AU498" s="151"/>
      <c r="AV498" s="151"/>
      <c r="AW498" s="151"/>
      <c r="AX498" s="151"/>
      <c r="AY498" s="151"/>
      <c r="AZ498" s="151"/>
      <c r="BA498" s="151"/>
      <c r="BB498" s="151"/>
      <c r="BC498" s="151"/>
      <c r="BD498" s="151"/>
      <c r="BE498" s="816"/>
      <c r="BF498" s="816"/>
      <c r="BG498" s="816"/>
      <c r="BH498" s="816"/>
      <c r="BI498" s="816"/>
      <c r="BJ498" s="816"/>
      <c r="BK498" s="816"/>
      <c r="BL498" s="816"/>
      <c r="BM498" s="816"/>
      <c r="BN498" s="816"/>
      <c r="BO498" s="816"/>
      <c r="BP498" s="816"/>
      <c r="BQ498" s="816"/>
      <c r="BR498" s="816"/>
      <c r="BS498" s="151"/>
      <c r="BT498" s="151"/>
      <c r="BU498" s="816"/>
      <c r="BV498" s="816"/>
      <c r="BW498" s="816"/>
      <c r="BX498" s="816"/>
      <c r="BY498" s="816"/>
      <c r="BZ498" s="816"/>
      <c r="CA498" s="816"/>
      <c r="CB498" s="816"/>
      <c r="CC498" s="816"/>
      <c r="CD498" s="816"/>
      <c r="CE498" s="816"/>
      <c r="CF498" s="816"/>
      <c r="CG498" s="816"/>
      <c r="CH498" s="816"/>
      <c r="CI498" s="151"/>
      <c r="CJ498" s="151"/>
      <c r="CK498" s="816"/>
      <c r="CL498" s="816"/>
      <c r="CM498" s="816"/>
      <c r="CN498" s="816"/>
      <c r="CO498" s="816"/>
      <c r="CP498" s="816"/>
      <c r="CQ498" s="816"/>
      <c r="CR498" s="816"/>
      <c r="CS498" s="816"/>
      <c r="CT498" s="816"/>
      <c r="CU498" s="816"/>
      <c r="CW498" s="341"/>
      <c r="CX498" s="341"/>
      <c r="DI498" s="341"/>
      <c r="DJ498" s="341"/>
      <c r="DS498" s="341"/>
      <c r="DT498" s="341"/>
      <c r="EA498" s="341"/>
      <c r="EB498" s="341"/>
      <c r="EG498" s="341"/>
      <c r="EH498" s="341"/>
      <c r="EJ498" s="341"/>
      <c r="EK498" s="341"/>
      <c r="EL498" s="341"/>
      <c r="EM498" s="341"/>
    </row>
    <row r="499" spans="1:143" s="340" customFormat="1" ht="15" customHeight="1" x14ac:dyDescent="0.25">
      <c r="A499" s="28"/>
      <c r="B499" s="598" t="s">
        <v>688</v>
      </c>
      <c r="C499" s="594"/>
      <c r="D499" s="595"/>
      <c r="E499" s="596"/>
      <c r="F499" s="338"/>
      <c r="G499" s="151"/>
      <c r="H499" s="151"/>
      <c r="I499" s="151"/>
      <c r="J499" s="151"/>
      <c r="K499" s="151"/>
      <c r="L499" s="151"/>
      <c r="M499" s="151"/>
      <c r="N499" s="151"/>
      <c r="O499" s="151"/>
      <c r="P499" s="151"/>
      <c r="Q499" s="151"/>
      <c r="R499" s="151"/>
      <c r="S499" s="151"/>
      <c r="T499" s="151"/>
      <c r="U499" s="151"/>
      <c r="V499" s="151"/>
      <c r="W499" s="151"/>
      <c r="X499" s="151"/>
      <c r="Y499" s="151"/>
      <c r="Z499" s="151"/>
      <c r="AA499" s="151"/>
      <c r="AB499" s="151"/>
      <c r="AC499" s="151"/>
      <c r="AD499" s="151"/>
      <c r="AE499" s="151"/>
      <c r="AF499" s="151"/>
      <c r="AG499" s="151"/>
      <c r="AH499" s="151"/>
      <c r="AI499" s="151"/>
      <c r="AJ499" s="151"/>
      <c r="AK499" s="151"/>
      <c r="AL499" s="151"/>
      <c r="AM499" s="151"/>
      <c r="AN499" s="151"/>
      <c r="AO499" s="151"/>
      <c r="AP499" s="151"/>
      <c r="AQ499" s="151"/>
      <c r="AR499" s="151"/>
      <c r="AS499" s="151"/>
      <c r="AT499" s="151"/>
      <c r="AU499" s="151"/>
      <c r="AV499" s="151"/>
      <c r="AW499" s="151"/>
      <c r="AX499" s="151"/>
      <c r="AY499" s="151"/>
      <c r="AZ499" s="151"/>
      <c r="BA499" s="151"/>
      <c r="BB499" s="151"/>
      <c r="BC499" s="151"/>
      <c r="BD499" s="151"/>
      <c r="BE499" s="816"/>
      <c r="BF499" s="816"/>
      <c r="BG499" s="816"/>
      <c r="BH499" s="816"/>
      <c r="BI499" s="816"/>
      <c r="BJ499" s="816"/>
      <c r="BK499" s="816"/>
      <c r="BL499" s="816"/>
      <c r="BM499" s="816"/>
      <c r="BN499" s="816"/>
      <c r="BO499" s="816"/>
      <c r="BP499" s="816"/>
      <c r="BQ499" s="816"/>
      <c r="BR499" s="816"/>
      <c r="BS499" s="151"/>
      <c r="BT499" s="151"/>
      <c r="BU499" s="816"/>
      <c r="BV499" s="816"/>
      <c r="BW499" s="816"/>
      <c r="BX499" s="816"/>
      <c r="BY499" s="816"/>
      <c r="BZ499" s="816"/>
      <c r="CA499" s="816"/>
      <c r="CB499" s="816"/>
      <c r="CC499" s="816"/>
      <c r="CD499" s="816"/>
      <c r="CE499" s="816"/>
      <c r="CF499" s="816"/>
      <c r="CG499" s="816"/>
      <c r="CH499" s="816"/>
      <c r="CI499" s="151"/>
      <c r="CJ499" s="151"/>
      <c r="CK499" s="816"/>
      <c r="CL499" s="816"/>
      <c r="CM499" s="816"/>
      <c r="CN499" s="816"/>
      <c r="CO499" s="816"/>
      <c r="CP499" s="816"/>
      <c r="CQ499" s="816"/>
      <c r="CR499" s="816"/>
      <c r="CS499" s="816"/>
      <c r="CT499" s="816"/>
      <c r="CU499" s="816"/>
      <c r="CW499" s="341"/>
      <c r="CX499" s="341"/>
      <c r="DI499" s="341"/>
      <c r="DJ499" s="341"/>
      <c r="DS499" s="341"/>
      <c r="DT499" s="341"/>
      <c r="EA499" s="341"/>
      <c r="EB499" s="341"/>
      <c r="EG499" s="341"/>
      <c r="EH499" s="341"/>
      <c r="EJ499" s="341"/>
      <c r="EK499" s="341"/>
      <c r="EL499" s="341"/>
      <c r="EM499" s="341"/>
    </row>
    <row r="500" spans="1:143" s="340" customFormat="1" ht="15" customHeight="1" x14ac:dyDescent="0.25">
      <c r="A500" s="28"/>
      <c r="B500" s="598" t="s">
        <v>689</v>
      </c>
      <c r="C500" s="594"/>
      <c r="D500" s="595"/>
      <c r="E500" s="596"/>
      <c r="F500" s="338"/>
      <c r="G500" s="151"/>
      <c r="H500" s="151"/>
      <c r="I500" s="151"/>
      <c r="J500" s="151"/>
      <c r="K500" s="151"/>
      <c r="L500" s="151"/>
      <c r="M500" s="151"/>
      <c r="N500" s="151"/>
      <c r="O500" s="151"/>
      <c r="P500" s="151"/>
      <c r="Q500" s="151"/>
      <c r="R500" s="151"/>
      <c r="S500" s="151"/>
      <c r="T500" s="151"/>
      <c r="U500" s="151"/>
      <c r="V500" s="151"/>
      <c r="W500" s="151"/>
      <c r="X500" s="151"/>
      <c r="Y500" s="151"/>
      <c r="Z500" s="151"/>
      <c r="AA500" s="151"/>
      <c r="AB500" s="151"/>
      <c r="AC500" s="151"/>
      <c r="AD500" s="151"/>
      <c r="AE500" s="151"/>
      <c r="AF500" s="151"/>
      <c r="AG500" s="151"/>
      <c r="AH500" s="151"/>
      <c r="AI500" s="151"/>
      <c r="AJ500" s="151"/>
      <c r="AK500" s="151"/>
      <c r="AL500" s="151"/>
      <c r="AM500" s="151"/>
      <c r="AN500" s="151"/>
      <c r="AO500" s="151"/>
      <c r="AP500" s="151"/>
      <c r="AQ500" s="151"/>
      <c r="AR500" s="151"/>
      <c r="AS500" s="151"/>
      <c r="AT500" s="151"/>
      <c r="AU500" s="151"/>
      <c r="AV500" s="151"/>
      <c r="AW500" s="151"/>
      <c r="AX500" s="151"/>
      <c r="AY500" s="151"/>
      <c r="AZ500" s="151"/>
      <c r="BA500" s="151"/>
      <c r="BB500" s="151"/>
      <c r="BC500" s="151"/>
      <c r="BD500" s="151"/>
      <c r="BE500" s="816"/>
      <c r="BF500" s="816"/>
      <c r="BG500" s="816"/>
      <c r="BH500" s="816"/>
      <c r="BI500" s="816"/>
      <c r="BJ500" s="816"/>
      <c r="BK500" s="816"/>
      <c r="BL500" s="816"/>
      <c r="BM500" s="816"/>
      <c r="BN500" s="816"/>
      <c r="BO500" s="816"/>
      <c r="BP500" s="816"/>
      <c r="BQ500" s="816"/>
      <c r="BR500" s="816"/>
      <c r="BS500" s="151"/>
      <c r="BT500" s="151"/>
      <c r="BU500" s="816"/>
      <c r="BV500" s="816"/>
      <c r="BW500" s="816"/>
      <c r="BX500" s="816"/>
      <c r="BY500" s="816"/>
      <c r="BZ500" s="816"/>
      <c r="CA500" s="816"/>
      <c r="CB500" s="816"/>
      <c r="CC500" s="816"/>
      <c r="CD500" s="816"/>
      <c r="CE500" s="816"/>
      <c r="CF500" s="816"/>
      <c r="CG500" s="816"/>
      <c r="CH500" s="816"/>
      <c r="CI500" s="151"/>
      <c r="CJ500" s="151"/>
      <c r="CK500" s="816"/>
      <c r="CL500" s="816"/>
      <c r="CM500" s="816"/>
      <c r="CN500" s="816"/>
      <c r="CO500" s="816"/>
      <c r="CP500" s="816"/>
      <c r="CQ500" s="816"/>
      <c r="CR500" s="816"/>
      <c r="CS500" s="816"/>
      <c r="CT500" s="816"/>
      <c r="CU500" s="816"/>
      <c r="CW500" s="341"/>
      <c r="CX500" s="341"/>
      <c r="DI500" s="341"/>
      <c r="DJ500" s="341"/>
      <c r="DS500" s="341"/>
      <c r="DT500" s="341"/>
      <c r="EA500" s="341"/>
      <c r="EB500" s="341"/>
      <c r="EG500" s="341"/>
      <c r="EH500" s="341"/>
      <c r="EJ500" s="341"/>
      <c r="EK500" s="341"/>
      <c r="EL500" s="341"/>
      <c r="EM500" s="341"/>
    </row>
    <row r="501" spans="1:143" s="340" customFormat="1" ht="15" customHeight="1" x14ac:dyDescent="0.25">
      <c r="A501" s="28"/>
      <c r="B501" s="598" t="s">
        <v>694</v>
      </c>
      <c r="C501" s="594"/>
      <c r="D501" s="595"/>
      <c r="E501" s="596"/>
      <c r="F501" s="338"/>
      <c r="G501" s="151"/>
      <c r="H501" s="151"/>
      <c r="I501" s="151"/>
      <c r="J501" s="151"/>
      <c r="K501" s="151"/>
      <c r="L501" s="151"/>
      <c r="M501" s="151"/>
      <c r="N501" s="151"/>
      <c r="O501" s="151"/>
      <c r="P501" s="151"/>
      <c r="Q501" s="151"/>
      <c r="R501" s="151"/>
      <c r="S501" s="151"/>
      <c r="T501" s="151"/>
      <c r="U501" s="151"/>
      <c r="V501" s="151"/>
      <c r="W501" s="151"/>
      <c r="X501" s="151"/>
      <c r="Y501" s="151"/>
      <c r="Z501" s="151"/>
      <c r="AA501" s="151"/>
      <c r="AB501" s="151"/>
      <c r="AC501" s="151"/>
      <c r="AD501" s="151"/>
      <c r="AE501" s="151"/>
      <c r="AF501" s="151"/>
      <c r="AG501" s="151"/>
      <c r="AH501" s="151"/>
      <c r="AI501" s="151"/>
      <c r="AJ501" s="151"/>
      <c r="AK501" s="151"/>
      <c r="AL501" s="151"/>
      <c r="AM501" s="151"/>
      <c r="AN501" s="151"/>
      <c r="AO501" s="151"/>
      <c r="AP501" s="151"/>
      <c r="AQ501" s="151"/>
      <c r="AR501" s="151"/>
      <c r="AS501" s="151"/>
      <c r="AT501" s="151"/>
      <c r="AU501" s="151"/>
      <c r="AV501" s="151"/>
      <c r="AW501" s="151"/>
      <c r="AX501" s="151"/>
      <c r="AY501" s="151"/>
      <c r="AZ501" s="151"/>
      <c r="BA501" s="151"/>
      <c r="BB501" s="151"/>
      <c r="BC501" s="151"/>
      <c r="BD501" s="151"/>
      <c r="BE501" s="816"/>
      <c r="BF501" s="816"/>
      <c r="BG501" s="816"/>
      <c r="BH501" s="816"/>
      <c r="BI501" s="816"/>
      <c r="BJ501" s="816"/>
      <c r="BK501" s="816"/>
      <c r="BL501" s="816"/>
      <c r="BM501" s="816"/>
      <c r="BN501" s="816"/>
      <c r="BO501" s="816"/>
      <c r="BP501" s="816"/>
      <c r="BQ501" s="816"/>
      <c r="BR501" s="816"/>
      <c r="BS501" s="151"/>
      <c r="BT501" s="151"/>
      <c r="BU501" s="816"/>
      <c r="BV501" s="816"/>
      <c r="BW501" s="816"/>
      <c r="BX501" s="816"/>
      <c r="BY501" s="816"/>
      <c r="BZ501" s="816"/>
      <c r="CA501" s="816"/>
      <c r="CB501" s="816"/>
      <c r="CC501" s="816"/>
      <c r="CD501" s="816"/>
      <c r="CE501" s="816"/>
      <c r="CF501" s="816"/>
      <c r="CG501" s="816"/>
      <c r="CH501" s="816"/>
      <c r="CI501" s="151"/>
      <c r="CJ501" s="151"/>
      <c r="CK501" s="816"/>
      <c r="CL501" s="816"/>
      <c r="CM501" s="816"/>
      <c r="CN501" s="816"/>
      <c r="CO501" s="816"/>
      <c r="CP501" s="816"/>
      <c r="CQ501" s="816"/>
      <c r="CR501" s="816"/>
      <c r="CS501" s="816"/>
      <c r="CT501" s="816"/>
      <c r="CU501" s="816"/>
      <c r="CW501" s="341"/>
      <c r="CX501" s="341"/>
      <c r="DI501" s="341"/>
      <c r="DJ501" s="341"/>
      <c r="DS501" s="341"/>
      <c r="DT501" s="341"/>
      <c r="EA501" s="341"/>
      <c r="EB501" s="341"/>
      <c r="EG501" s="341"/>
      <c r="EH501" s="341"/>
      <c r="EJ501" s="341"/>
      <c r="EK501" s="341"/>
      <c r="EL501" s="341"/>
      <c r="EM501" s="341"/>
    </row>
    <row r="502" spans="1:143" s="340" customFormat="1" ht="15" customHeight="1" x14ac:dyDescent="0.25">
      <c r="A502" s="28"/>
      <c r="B502" s="597" t="s">
        <v>695</v>
      </c>
      <c r="C502" s="594"/>
      <c r="D502" s="595"/>
      <c r="E502" s="596"/>
      <c r="F502" s="592">
        <f>SUM(F503:F507)</f>
        <v>0</v>
      </c>
      <c r="G502" s="151"/>
      <c r="H502" s="151"/>
      <c r="I502" s="151"/>
      <c r="J502" s="151"/>
      <c r="K502" s="151"/>
      <c r="L502" s="151"/>
      <c r="M502" s="151"/>
      <c r="N502" s="151"/>
      <c r="O502" s="151"/>
      <c r="P502" s="151"/>
      <c r="Q502" s="151"/>
      <c r="R502" s="151"/>
      <c r="S502" s="151"/>
      <c r="T502" s="151"/>
      <c r="U502" s="151"/>
      <c r="V502" s="151"/>
      <c r="W502" s="151"/>
      <c r="X502" s="151"/>
      <c r="Y502" s="151"/>
      <c r="Z502" s="151"/>
      <c r="AA502" s="151"/>
      <c r="AB502" s="151"/>
      <c r="AC502" s="151"/>
      <c r="AD502" s="151"/>
      <c r="AE502" s="151"/>
      <c r="AF502" s="151"/>
      <c r="AG502" s="151"/>
      <c r="AH502" s="151"/>
      <c r="AI502" s="151"/>
      <c r="AJ502" s="151"/>
      <c r="AK502" s="151"/>
      <c r="AL502" s="151"/>
      <c r="AM502" s="151"/>
      <c r="AN502" s="151"/>
      <c r="AO502" s="151"/>
      <c r="AP502" s="151"/>
      <c r="AQ502" s="151"/>
      <c r="AR502" s="151"/>
      <c r="AS502" s="151"/>
      <c r="AT502" s="151"/>
      <c r="AU502" s="151"/>
      <c r="AV502" s="151"/>
      <c r="AW502" s="151"/>
      <c r="AX502" s="151"/>
      <c r="AY502" s="151"/>
      <c r="AZ502" s="151"/>
      <c r="BA502" s="151"/>
      <c r="BB502" s="151"/>
      <c r="BC502" s="151"/>
      <c r="BD502" s="151"/>
      <c r="BE502" s="816"/>
      <c r="BF502" s="816"/>
      <c r="BG502" s="816"/>
      <c r="BH502" s="816"/>
      <c r="BI502" s="816"/>
      <c r="BJ502" s="816"/>
      <c r="BK502" s="816"/>
      <c r="BL502" s="816"/>
      <c r="BM502" s="816"/>
      <c r="BN502" s="816"/>
      <c r="BO502" s="816"/>
      <c r="BP502" s="816"/>
      <c r="BQ502" s="816"/>
      <c r="BR502" s="816"/>
      <c r="BS502" s="151"/>
      <c r="BT502" s="151"/>
      <c r="BU502" s="816"/>
      <c r="BV502" s="816"/>
      <c r="BW502" s="816"/>
      <c r="BX502" s="816"/>
      <c r="BY502" s="816"/>
      <c r="BZ502" s="816"/>
      <c r="CA502" s="816"/>
      <c r="CB502" s="816"/>
      <c r="CC502" s="816"/>
      <c r="CD502" s="816"/>
      <c r="CE502" s="816"/>
      <c r="CF502" s="816"/>
      <c r="CG502" s="816"/>
      <c r="CH502" s="816"/>
      <c r="CI502" s="151"/>
      <c r="CJ502" s="151"/>
      <c r="CK502" s="816"/>
      <c r="CL502" s="816"/>
      <c r="CM502" s="816"/>
      <c r="CN502" s="816"/>
      <c r="CO502" s="816"/>
      <c r="CP502" s="816"/>
      <c r="CQ502" s="816"/>
      <c r="CR502" s="816"/>
      <c r="CS502" s="816"/>
      <c r="CT502" s="816"/>
      <c r="CU502" s="816"/>
      <c r="CW502" s="341"/>
      <c r="CX502" s="341"/>
      <c r="DI502" s="341"/>
      <c r="DJ502" s="341"/>
      <c r="DS502" s="341"/>
      <c r="DT502" s="341"/>
      <c r="EA502" s="341"/>
      <c r="EB502" s="341"/>
      <c r="EG502" s="341"/>
      <c r="EH502" s="341"/>
      <c r="EJ502" s="341"/>
      <c r="EK502" s="341"/>
      <c r="EL502" s="341"/>
      <c r="EM502" s="341"/>
    </row>
    <row r="503" spans="1:143" s="340" customFormat="1" ht="15" customHeight="1" x14ac:dyDescent="0.25">
      <c r="A503" s="28"/>
      <c r="B503" s="598" t="s">
        <v>686</v>
      </c>
      <c r="C503" s="594"/>
      <c r="D503" s="595"/>
      <c r="E503" s="596"/>
      <c r="F503" s="338"/>
      <c r="G503" s="151"/>
      <c r="H503" s="151"/>
      <c r="I503" s="151"/>
      <c r="J503" s="151"/>
      <c r="K503" s="151"/>
      <c r="L503" s="151"/>
      <c r="M503" s="151"/>
      <c r="N503" s="151"/>
      <c r="O503" s="151"/>
      <c r="P503" s="151"/>
      <c r="Q503" s="151"/>
      <c r="R503" s="151"/>
      <c r="S503" s="151"/>
      <c r="T503" s="151"/>
      <c r="U503" s="151"/>
      <c r="V503" s="151"/>
      <c r="W503" s="151"/>
      <c r="X503" s="151"/>
      <c r="Y503" s="151"/>
      <c r="Z503" s="151"/>
      <c r="AA503" s="151"/>
      <c r="AB503" s="151"/>
      <c r="AC503" s="151"/>
      <c r="AD503" s="151"/>
      <c r="AE503" s="151"/>
      <c r="AF503" s="151"/>
      <c r="AG503" s="151"/>
      <c r="AH503" s="151"/>
      <c r="AI503" s="151"/>
      <c r="AJ503" s="151"/>
      <c r="AK503" s="151"/>
      <c r="AL503" s="151"/>
      <c r="AM503" s="151"/>
      <c r="AN503" s="151"/>
      <c r="AO503" s="151"/>
      <c r="AP503" s="151"/>
      <c r="AQ503" s="151"/>
      <c r="AR503" s="151"/>
      <c r="AS503" s="151"/>
      <c r="AT503" s="151"/>
      <c r="AU503" s="151"/>
      <c r="AV503" s="151"/>
      <c r="AW503" s="151"/>
      <c r="AX503" s="151"/>
      <c r="AY503" s="151"/>
      <c r="AZ503" s="151"/>
      <c r="BA503" s="151"/>
      <c r="BB503" s="151"/>
      <c r="BC503" s="151"/>
      <c r="BD503" s="151"/>
      <c r="BE503" s="816"/>
      <c r="BF503" s="816"/>
      <c r="BG503" s="816"/>
      <c r="BH503" s="816"/>
      <c r="BI503" s="816"/>
      <c r="BJ503" s="816"/>
      <c r="BK503" s="816"/>
      <c r="BL503" s="816"/>
      <c r="BM503" s="816"/>
      <c r="BN503" s="816"/>
      <c r="BO503" s="816"/>
      <c r="BP503" s="816"/>
      <c r="BQ503" s="816"/>
      <c r="BR503" s="816"/>
      <c r="BS503" s="151"/>
      <c r="BT503" s="151"/>
      <c r="BU503" s="816"/>
      <c r="BV503" s="816"/>
      <c r="BW503" s="816"/>
      <c r="BX503" s="816"/>
      <c r="BY503" s="816"/>
      <c r="BZ503" s="816"/>
      <c r="CA503" s="816"/>
      <c r="CB503" s="816"/>
      <c r="CC503" s="816"/>
      <c r="CD503" s="816"/>
      <c r="CE503" s="816"/>
      <c r="CF503" s="816"/>
      <c r="CG503" s="816"/>
      <c r="CH503" s="816"/>
      <c r="CI503" s="151"/>
      <c r="CJ503" s="151"/>
      <c r="CK503" s="816"/>
      <c r="CL503" s="816"/>
      <c r="CM503" s="816"/>
      <c r="CN503" s="816"/>
      <c r="CO503" s="816"/>
      <c r="CP503" s="816"/>
      <c r="CQ503" s="816"/>
      <c r="CR503" s="816"/>
      <c r="CS503" s="816"/>
      <c r="CT503" s="816"/>
      <c r="CU503" s="816"/>
      <c r="CW503" s="341"/>
      <c r="CX503" s="341"/>
      <c r="DI503" s="341"/>
      <c r="DJ503" s="341"/>
      <c r="DS503" s="341"/>
      <c r="DT503" s="341"/>
      <c r="EA503" s="341"/>
      <c r="EB503" s="341"/>
      <c r="EG503" s="341"/>
      <c r="EH503" s="341"/>
      <c r="EJ503" s="341"/>
      <c r="EK503" s="341"/>
      <c r="EL503" s="341"/>
      <c r="EM503" s="341"/>
    </row>
    <row r="504" spans="1:143" s="340" customFormat="1" ht="15" customHeight="1" x14ac:dyDescent="0.25">
      <c r="A504" s="28"/>
      <c r="B504" s="598" t="s">
        <v>687</v>
      </c>
      <c r="C504" s="594"/>
      <c r="D504" s="595"/>
      <c r="E504" s="596"/>
      <c r="F504" s="338"/>
      <c r="G504" s="151"/>
      <c r="H504" s="151"/>
      <c r="I504" s="151"/>
      <c r="J504" s="151"/>
      <c r="K504" s="151"/>
      <c r="L504" s="151"/>
      <c r="M504" s="151"/>
      <c r="N504" s="151"/>
      <c r="O504" s="151"/>
      <c r="P504" s="151"/>
      <c r="Q504" s="151"/>
      <c r="R504" s="151"/>
      <c r="S504" s="151"/>
      <c r="T504" s="151"/>
      <c r="U504" s="151"/>
      <c r="V504" s="151"/>
      <c r="W504" s="151"/>
      <c r="X504" s="151"/>
      <c r="Y504" s="151"/>
      <c r="Z504" s="151"/>
      <c r="AA504" s="151"/>
      <c r="AB504" s="151"/>
      <c r="AC504" s="151"/>
      <c r="AD504" s="151"/>
      <c r="AE504" s="151"/>
      <c r="AF504" s="151"/>
      <c r="AG504" s="151"/>
      <c r="AH504" s="151"/>
      <c r="AI504" s="151"/>
      <c r="AJ504" s="151"/>
      <c r="AK504" s="151"/>
      <c r="AL504" s="151"/>
      <c r="AM504" s="151"/>
      <c r="AN504" s="151"/>
      <c r="AO504" s="151"/>
      <c r="AP504" s="151"/>
      <c r="AQ504" s="151"/>
      <c r="AR504" s="151"/>
      <c r="AS504" s="151"/>
      <c r="AT504" s="151"/>
      <c r="AU504" s="151"/>
      <c r="AV504" s="151"/>
      <c r="AW504" s="151"/>
      <c r="AX504" s="151"/>
      <c r="AY504" s="151"/>
      <c r="AZ504" s="151"/>
      <c r="BA504" s="151"/>
      <c r="BB504" s="151"/>
      <c r="BC504" s="151"/>
      <c r="BD504" s="151"/>
      <c r="BE504" s="816"/>
      <c r="BF504" s="816"/>
      <c r="BG504" s="816"/>
      <c r="BH504" s="816"/>
      <c r="BI504" s="816"/>
      <c r="BJ504" s="816"/>
      <c r="BK504" s="816"/>
      <c r="BL504" s="816"/>
      <c r="BM504" s="816"/>
      <c r="BN504" s="816"/>
      <c r="BO504" s="816"/>
      <c r="BP504" s="816"/>
      <c r="BQ504" s="816"/>
      <c r="BR504" s="816"/>
      <c r="BS504" s="151"/>
      <c r="BT504" s="151"/>
      <c r="BU504" s="816"/>
      <c r="BV504" s="816"/>
      <c r="BW504" s="816"/>
      <c r="BX504" s="816"/>
      <c r="BY504" s="816"/>
      <c r="BZ504" s="816"/>
      <c r="CA504" s="816"/>
      <c r="CB504" s="816"/>
      <c r="CC504" s="816"/>
      <c r="CD504" s="816"/>
      <c r="CE504" s="816"/>
      <c r="CF504" s="816"/>
      <c r="CG504" s="816"/>
      <c r="CH504" s="816"/>
      <c r="CI504" s="151"/>
      <c r="CJ504" s="151"/>
      <c r="CK504" s="816"/>
      <c r="CL504" s="816"/>
      <c r="CM504" s="816"/>
      <c r="CN504" s="816"/>
      <c r="CO504" s="816"/>
      <c r="CP504" s="816"/>
      <c r="CQ504" s="816"/>
      <c r="CR504" s="816"/>
      <c r="CS504" s="816"/>
      <c r="CT504" s="816"/>
      <c r="CU504" s="816"/>
      <c r="CW504" s="341"/>
      <c r="CX504" s="341"/>
      <c r="DI504" s="341"/>
      <c r="DJ504" s="341"/>
      <c r="DS504" s="341"/>
      <c r="DT504" s="341"/>
      <c r="EA504" s="341"/>
      <c r="EB504" s="341"/>
      <c r="EG504" s="341"/>
      <c r="EH504" s="341"/>
      <c r="EJ504" s="341"/>
      <c r="EK504" s="341"/>
      <c r="EL504" s="341"/>
      <c r="EM504" s="341"/>
    </row>
    <row r="505" spans="1:143" s="340" customFormat="1" ht="15" customHeight="1" x14ac:dyDescent="0.25">
      <c r="A505" s="28"/>
      <c r="B505" s="598" t="s">
        <v>688</v>
      </c>
      <c r="C505" s="594"/>
      <c r="D505" s="595"/>
      <c r="E505" s="596"/>
      <c r="F505" s="338"/>
      <c r="G505" s="151"/>
      <c r="H505" s="151"/>
      <c r="I505" s="151"/>
      <c r="J505" s="151"/>
      <c r="K505" s="151"/>
      <c r="L505" s="151"/>
      <c r="M505" s="151"/>
      <c r="N505" s="151"/>
      <c r="O505" s="151"/>
      <c r="P505" s="151"/>
      <c r="Q505" s="151"/>
      <c r="R505" s="151"/>
      <c r="S505" s="151"/>
      <c r="T505" s="151"/>
      <c r="U505" s="151"/>
      <c r="V505" s="151"/>
      <c r="W505" s="151"/>
      <c r="X505" s="151"/>
      <c r="Y505" s="151"/>
      <c r="Z505" s="151"/>
      <c r="AA505" s="151"/>
      <c r="AB505" s="151"/>
      <c r="AC505" s="151"/>
      <c r="AD505" s="151"/>
      <c r="AE505" s="151"/>
      <c r="AF505" s="151"/>
      <c r="AG505" s="151"/>
      <c r="AH505" s="151"/>
      <c r="AI505" s="151"/>
      <c r="AJ505" s="151"/>
      <c r="AK505" s="151"/>
      <c r="AL505" s="151"/>
      <c r="AM505" s="151"/>
      <c r="AN505" s="151"/>
      <c r="AO505" s="151"/>
      <c r="AP505" s="151"/>
      <c r="AQ505" s="151"/>
      <c r="AR505" s="151"/>
      <c r="AS505" s="151"/>
      <c r="AT505" s="151"/>
      <c r="AU505" s="151"/>
      <c r="AV505" s="151"/>
      <c r="AW505" s="151"/>
      <c r="AX505" s="151"/>
      <c r="AY505" s="151"/>
      <c r="AZ505" s="151"/>
      <c r="BA505" s="151"/>
      <c r="BB505" s="151"/>
      <c r="BC505" s="151"/>
      <c r="BD505" s="151"/>
      <c r="BE505" s="816"/>
      <c r="BF505" s="816"/>
      <c r="BG505" s="816"/>
      <c r="BH505" s="816"/>
      <c r="BI505" s="816"/>
      <c r="BJ505" s="816"/>
      <c r="BK505" s="816"/>
      <c r="BL505" s="816"/>
      <c r="BM505" s="816"/>
      <c r="BN505" s="816"/>
      <c r="BO505" s="816"/>
      <c r="BP505" s="816"/>
      <c r="BQ505" s="816"/>
      <c r="BR505" s="816"/>
      <c r="BS505" s="151"/>
      <c r="BT505" s="151"/>
      <c r="BU505" s="816"/>
      <c r="BV505" s="816"/>
      <c r="BW505" s="816"/>
      <c r="BX505" s="816"/>
      <c r="BY505" s="816"/>
      <c r="BZ505" s="816"/>
      <c r="CA505" s="816"/>
      <c r="CB505" s="816"/>
      <c r="CC505" s="816"/>
      <c r="CD505" s="816"/>
      <c r="CE505" s="816"/>
      <c r="CF505" s="816"/>
      <c r="CG505" s="816"/>
      <c r="CH505" s="816"/>
      <c r="CI505" s="151"/>
      <c r="CJ505" s="151"/>
      <c r="CK505" s="816"/>
      <c r="CL505" s="816"/>
      <c r="CM505" s="816"/>
      <c r="CN505" s="816"/>
      <c r="CO505" s="816"/>
      <c r="CP505" s="816"/>
      <c r="CQ505" s="816"/>
      <c r="CR505" s="816"/>
      <c r="CS505" s="816"/>
      <c r="CT505" s="816"/>
      <c r="CU505" s="816"/>
      <c r="CW505" s="341"/>
      <c r="CX505" s="341"/>
      <c r="DI505" s="341"/>
      <c r="DJ505" s="341"/>
      <c r="DS505" s="341"/>
      <c r="DT505" s="341"/>
      <c r="EA505" s="341"/>
      <c r="EB505" s="341"/>
      <c r="EG505" s="341"/>
      <c r="EH505" s="341"/>
      <c r="EJ505" s="341"/>
      <c r="EK505" s="341"/>
      <c r="EL505" s="341"/>
      <c r="EM505" s="341"/>
    </row>
    <row r="506" spans="1:143" s="340" customFormat="1" ht="15" customHeight="1" x14ac:dyDescent="0.25">
      <c r="A506" s="28"/>
      <c r="B506" s="598" t="s">
        <v>689</v>
      </c>
      <c r="C506" s="594"/>
      <c r="D506" s="595"/>
      <c r="E506" s="596"/>
      <c r="F506" s="338"/>
      <c r="G506" s="151"/>
      <c r="H506" s="151"/>
      <c r="I506" s="151"/>
      <c r="J506" s="151"/>
      <c r="K506" s="151"/>
      <c r="L506" s="151"/>
      <c r="M506" s="151"/>
      <c r="N506" s="151"/>
      <c r="O506" s="151"/>
      <c r="P506" s="151"/>
      <c r="Q506" s="151"/>
      <c r="R506" s="151"/>
      <c r="S506" s="151"/>
      <c r="T506" s="151"/>
      <c r="U506" s="151"/>
      <c r="V506" s="151"/>
      <c r="W506" s="151"/>
      <c r="X506" s="151"/>
      <c r="Y506" s="151"/>
      <c r="Z506" s="151"/>
      <c r="AA506" s="151"/>
      <c r="AB506" s="151"/>
      <c r="AC506" s="151"/>
      <c r="AD506" s="151"/>
      <c r="AE506" s="151"/>
      <c r="AF506" s="151"/>
      <c r="AG506" s="151"/>
      <c r="AH506" s="151"/>
      <c r="AI506" s="151"/>
      <c r="AJ506" s="151"/>
      <c r="AK506" s="151"/>
      <c r="AL506" s="151"/>
      <c r="AM506" s="151"/>
      <c r="AN506" s="151"/>
      <c r="AO506" s="151"/>
      <c r="AP506" s="151"/>
      <c r="AQ506" s="151"/>
      <c r="AR506" s="151"/>
      <c r="AS506" s="151"/>
      <c r="AT506" s="151"/>
      <c r="AU506" s="151"/>
      <c r="AV506" s="151"/>
      <c r="AW506" s="151"/>
      <c r="AX506" s="151"/>
      <c r="AY506" s="151"/>
      <c r="AZ506" s="151"/>
      <c r="BA506" s="151"/>
      <c r="BB506" s="151"/>
      <c r="BC506" s="151"/>
      <c r="BD506" s="151"/>
      <c r="BE506" s="816"/>
      <c r="BF506" s="816"/>
      <c r="BG506" s="816"/>
      <c r="BH506" s="816"/>
      <c r="BI506" s="816"/>
      <c r="BJ506" s="816"/>
      <c r="BK506" s="816"/>
      <c r="BL506" s="816"/>
      <c r="BM506" s="816"/>
      <c r="BN506" s="816"/>
      <c r="BO506" s="816"/>
      <c r="BP506" s="816"/>
      <c r="BQ506" s="816"/>
      <c r="BR506" s="816"/>
      <c r="BS506" s="151"/>
      <c r="BT506" s="151"/>
      <c r="BU506" s="816"/>
      <c r="BV506" s="816"/>
      <c r="BW506" s="816"/>
      <c r="BX506" s="816"/>
      <c r="BY506" s="816"/>
      <c r="BZ506" s="816"/>
      <c r="CA506" s="816"/>
      <c r="CB506" s="816"/>
      <c r="CC506" s="816"/>
      <c r="CD506" s="816"/>
      <c r="CE506" s="816"/>
      <c r="CF506" s="816"/>
      <c r="CG506" s="816"/>
      <c r="CH506" s="816"/>
      <c r="CI506" s="151"/>
      <c r="CJ506" s="151"/>
      <c r="CK506" s="816"/>
      <c r="CL506" s="816"/>
      <c r="CM506" s="816"/>
      <c r="CN506" s="816"/>
      <c r="CO506" s="816"/>
      <c r="CP506" s="816"/>
      <c r="CQ506" s="816"/>
      <c r="CR506" s="816"/>
      <c r="CS506" s="816"/>
      <c r="CT506" s="816"/>
      <c r="CU506" s="816"/>
      <c r="CW506" s="341"/>
      <c r="CX506" s="341"/>
      <c r="DI506" s="341"/>
      <c r="DJ506" s="341"/>
      <c r="DS506" s="341"/>
      <c r="DT506" s="341"/>
      <c r="EA506" s="341"/>
      <c r="EB506" s="341"/>
      <c r="EG506" s="341"/>
      <c r="EH506" s="341"/>
      <c r="EJ506" s="341"/>
      <c r="EK506" s="341"/>
      <c r="EL506" s="341"/>
      <c r="EM506" s="341"/>
    </row>
    <row r="507" spans="1:143" s="340" customFormat="1" ht="15" customHeight="1" x14ac:dyDescent="0.25">
      <c r="A507" s="28"/>
      <c r="B507" s="598" t="s">
        <v>696</v>
      </c>
      <c r="C507" s="594"/>
      <c r="D507" s="595"/>
      <c r="E507" s="596"/>
      <c r="F507" s="338"/>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1"/>
      <c r="AC507" s="151"/>
      <c r="AD507" s="151"/>
      <c r="AE507" s="151"/>
      <c r="AF507" s="151"/>
      <c r="AG507" s="151"/>
      <c r="AH507" s="151"/>
      <c r="AI507" s="151"/>
      <c r="AJ507" s="151"/>
      <c r="AK507" s="151"/>
      <c r="AL507" s="151"/>
      <c r="AM507" s="151"/>
      <c r="AN507" s="151"/>
      <c r="AO507" s="151"/>
      <c r="AP507" s="151"/>
      <c r="AQ507" s="151"/>
      <c r="AR507" s="151"/>
      <c r="AS507" s="151"/>
      <c r="AT507" s="151"/>
      <c r="AU507" s="151"/>
      <c r="AV507" s="151"/>
      <c r="AW507" s="151"/>
      <c r="AX507" s="151"/>
      <c r="AY507" s="151"/>
      <c r="AZ507" s="151"/>
      <c r="BA507" s="151"/>
      <c r="BB507" s="151"/>
      <c r="BC507" s="151"/>
      <c r="BD507" s="151"/>
      <c r="BE507" s="816"/>
      <c r="BF507" s="816"/>
      <c r="BG507" s="816"/>
      <c r="BH507" s="816"/>
      <c r="BI507" s="816"/>
      <c r="BJ507" s="816"/>
      <c r="BK507" s="816"/>
      <c r="BL507" s="816"/>
      <c r="BM507" s="816"/>
      <c r="BN507" s="816"/>
      <c r="BO507" s="816"/>
      <c r="BP507" s="816"/>
      <c r="BQ507" s="816"/>
      <c r="BR507" s="816"/>
      <c r="BS507" s="151"/>
      <c r="BT507" s="151"/>
      <c r="BU507" s="816"/>
      <c r="BV507" s="816"/>
      <c r="BW507" s="816"/>
      <c r="BX507" s="816"/>
      <c r="BY507" s="816"/>
      <c r="BZ507" s="816"/>
      <c r="CA507" s="816"/>
      <c r="CB507" s="816"/>
      <c r="CC507" s="816"/>
      <c r="CD507" s="816"/>
      <c r="CE507" s="816"/>
      <c r="CF507" s="816"/>
      <c r="CG507" s="816"/>
      <c r="CH507" s="816"/>
      <c r="CI507" s="151"/>
      <c r="CJ507" s="151"/>
      <c r="CK507" s="816"/>
      <c r="CL507" s="816"/>
      <c r="CM507" s="816"/>
      <c r="CN507" s="816"/>
      <c r="CO507" s="816"/>
      <c r="CP507" s="816"/>
      <c r="CQ507" s="816"/>
      <c r="CR507" s="816"/>
      <c r="CS507" s="816"/>
      <c r="CT507" s="816"/>
      <c r="CU507" s="816"/>
      <c r="CW507" s="341"/>
      <c r="CX507" s="341"/>
      <c r="DI507" s="341"/>
      <c r="DJ507" s="341"/>
      <c r="DS507" s="341"/>
      <c r="DT507" s="341"/>
      <c r="EA507" s="341"/>
      <c r="EB507" s="341"/>
      <c r="EG507" s="341"/>
      <c r="EH507" s="341"/>
      <c r="EJ507" s="341"/>
      <c r="EK507" s="341"/>
      <c r="EL507" s="341"/>
      <c r="EM507" s="341"/>
    </row>
    <row r="508" spans="1:143" s="340" customFormat="1" ht="15" customHeight="1" x14ac:dyDescent="0.25">
      <c r="A508" s="28"/>
      <c r="B508" s="597" t="s">
        <v>697</v>
      </c>
      <c r="C508" s="594"/>
      <c r="D508" s="595"/>
      <c r="E508" s="596"/>
      <c r="F508" s="338"/>
      <c r="G508" s="151"/>
      <c r="H508" s="151"/>
      <c r="I508" s="151"/>
      <c r="J508" s="151"/>
      <c r="K508" s="151"/>
      <c r="L508" s="151"/>
      <c r="M508" s="151"/>
      <c r="N508" s="151"/>
      <c r="O508" s="151"/>
      <c r="P508" s="151"/>
      <c r="Q508" s="151"/>
      <c r="R508" s="151"/>
      <c r="S508" s="151"/>
      <c r="T508" s="151"/>
      <c r="U508" s="151"/>
      <c r="V508" s="151"/>
      <c r="W508" s="151"/>
      <c r="X508" s="151"/>
      <c r="Y508" s="151"/>
      <c r="Z508" s="151"/>
      <c r="AA508" s="151"/>
      <c r="AB508" s="151"/>
      <c r="AC508" s="151"/>
      <c r="AD508" s="151"/>
      <c r="AE508" s="151"/>
      <c r="AF508" s="151"/>
      <c r="AG508" s="151"/>
      <c r="AH508" s="151"/>
      <c r="AI508" s="151"/>
      <c r="AJ508" s="151"/>
      <c r="AK508" s="151"/>
      <c r="AL508" s="151"/>
      <c r="AM508" s="151"/>
      <c r="AN508" s="151"/>
      <c r="AO508" s="151"/>
      <c r="AP508" s="151"/>
      <c r="AQ508" s="151"/>
      <c r="AR508" s="151"/>
      <c r="AS508" s="151"/>
      <c r="AT508" s="151"/>
      <c r="AU508" s="151"/>
      <c r="AV508" s="151"/>
      <c r="AW508" s="151"/>
      <c r="AX508" s="151"/>
      <c r="AY508" s="151"/>
      <c r="AZ508" s="151"/>
      <c r="BA508" s="151"/>
      <c r="BB508" s="151"/>
      <c r="BC508" s="151"/>
      <c r="BD508" s="151"/>
      <c r="BE508" s="816"/>
      <c r="BF508" s="816"/>
      <c r="BG508" s="816"/>
      <c r="BH508" s="816"/>
      <c r="BI508" s="816"/>
      <c r="BJ508" s="816"/>
      <c r="BK508" s="816"/>
      <c r="BL508" s="816"/>
      <c r="BM508" s="816"/>
      <c r="BN508" s="816"/>
      <c r="BO508" s="816"/>
      <c r="BP508" s="816"/>
      <c r="BQ508" s="816"/>
      <c r="BR508" s="816"/>
      <c r="BS508" s="151"/>
      <c r="BT508" s="151"/>
      <c r="BU508" s="816"/>
      <c r="BV508" s="816"/>
      <c r="BW508" s="816"/>
      <c r="BX508" s="816"/>
      <c r="BY508" s="816"/>
      <c r="BZ508" s="816"/>
      <c r="CA508" s="816"/>
      <c r="CB508" s="816"/>
      <c r="CC508" s="816"/>
      <c r="CD508" s="816"/>
      <c r="CE508" s="816"/>
      <c r="CF508" s="816"/>
      <c r="CG508" s="816"/>
      <c r="CH508" s="816"/>
      <c r="CI508" s="151"/>
      <c r="CJ508" s="151"/>
      <c r="CK508" s="816"/>
      <c r="CL508" s="816"/>
      <c r="CM508" s="816"/>
      <c r="CN508" s="816"/>
      <c r="CO508" s="816"/>
      <c r="CP508" s="816"/>
      <c r="CQ508" s="816"/>
      <c r="CR508" s="816"/>
      <c r="CS508" s="816"/>
      <c r="CT508" s="816"/>
      <c r="CU508" s="816"/>
      <c r="CW508" s="341"/>
      <c r="CX508" s="341"/>
      <c r="DI508" s="341"/>
      <c r="DJ508" s="341"/>
      <c r="DS508" s="341"/>
      <c r="DT508" s="341"/>
      <c r="EA508" s="341"/>
      <c r="EB508" s="341"/>
      <c r="EG508" s="341"/>
      <c r="EH508" s="341"/>
      <c r="EJ508" s="341"/>
      <c r="EK508" s="341"/>
      <c r="EL508" s="341"/>
      <c r="EM508" s="341"/>
    </row>
    <row r="509" spans="1:143" s="340" customFormat="1" ht="15" customHeight="1" x14ac:dyDescent="0.25">
      <c r="A509" s="28"/>
      <c r="B509" s="594" t="s">
        <v>698</v>
      </c>
      <c r="C509" s="594"/>
      <c r="D509" s="595"/>
      <c r="E509" s="596"/>
      <c r="F509" s="593">
        <f>F510+F516+F522+F528+F534</f>
        <v>0</v>
      </c>
      <c r="G509" s="151"/>
      <c r="H509" s="151"/>
      <c r="I509" s="151"/>
      <c r="J509" s="151"/>
      <c r="K509" s="151"/>
      <c r="L509" s="151"/>
      <c r="M509" s="151"/>
      <c r="N509" s="151"/>
      <c r="O509" s="151"/>
      <c r="P509" s="151"/>
      <c r="Q509" s="151"/>
      <c r="R509" s="151"/>
      <c r="S509" s="151"/>
      <c r="T509" s="151"/>
      <c r="U509" s="151"/>
      <c r="V509" s="151"/>
      <c r="W509" s="151"/>
      <c r="X509" s="151"/>
      <c r="Y509" s="151"/>
      <c r="Z509" s="151"/>
      <c r="AA509" s="151"/>
      <c r="AB509" s="151"/>
      <c r="AC509" s="151"/>
      <c r="AD509" s="151"/>
      <c r="AE509" s="151"/>
      <c r="AF509" s="151"/>
      <c r="AG509" s="151"/>
      <c r="AH509" s="151"/>
      <c r="AI509" s="151"/>
      <c r="AJ509" s="151"/>
      <c r="AK509" s="151"/>
      <c r="AL509" s="151"/>
      <c r="AM509" s="151"/>
      <c r="AN509" s="151"/>
      <c r="AO509" s="151"/>
      <c r="AP509" s="151"/>
      <c r="AQ509" s="151"/>
      <c r="AR509" s="151"/>
      <c r="AS509" s="151"/>
      <c r="AT509" s="151"/>
      <c r="AU509" s="151"/>
      <c r="AV509" s="151"/>
      <c r="AW509" s="151"/>
      <c r="AX509" s="151"/>
      <c r="AY509" s="151"/>
      <c r="AZ509" s="151"/>
      <c r="BA509" s="151"/>
      <c r="BB509" s="151"/>
      <c r="BC509" s="151"/>
      <c r="BD509" s="151"/>
      <c r="BE509" s="816"/>
      <c r="BF509" s="816"/>
      <c r="BG509" s="816"/>
      <c r="BH509" s="816"/>
      <c r="BI509" s="816"/>
      <c r="BJ509" s="816"/>
      <c r="BK509" s="816"/>
      <c r="BL509" s="816"/>
      <c r="BM509" s="816"/>
      <c r="BN509" s="816"/>
      <c r="BO509" s="816"/>
      <c r="BP509" s="816"/>
      <c r="BQ509" s="816"/>
      <c r="BR509" s="816"/>
      <c r="BS509" s="151"/>
      <c r="BT509" s="151"/>
      <c r="BU509" s="816"/>
      <c r="BV509" s="816"/>
      <c r="BW509" s="816"/>
      <c r="BX509" s="816"/>
      <c r="BY509" s="816"/>
      <c r="BZ509" s="816"/>
      <c r="CA509" s="816"/>
      <c r="CB509" s="816"/>
      <c r="CC509" s="816"/>
      <c r="CD509" s="816"/>
      <c r="CE509" s="816"/>
      <c r="CF509" s="816"/>
      <c r="CG509" s="816"/>
      <c r="CH509" s="816"/>
      <c r="CI509" s="151"/>
      <c r="CJ509" s="151"/>
      <c r="CK509" s="816"/>
      <c r="CL509" s="816"/>
      <c r="CM509" s="816"/>
      <c r="CN509" s="816"/>
      <c r="CO509" s="816"/>
      <c r="CP509" s="816"/>
      <c r="CQ509" s="816"/>
      <c r="CR509" s="816"/>
      <c r="CS509" s="816"/>
      <c r="CT509" s="816"/>
      <c r="CU509" s="816"/>
      <c r="CW509" s="341"/>
      <c r="CX509" s="341"/>
      <c r="DI509" s="341"/>
      <c r="DJ509" s="341"/>
      <c r="DS509" s="341"/>
      <c r="DT509" s="341"/>
      <c r="EA509" s="341"/>
      <c r="EB509" s="341"/>
      <c r="EG509" s="341"/>
      <c r="EH509" s="341"/>
      <c r="EJ509" s="341"/>
      <c r="EK509" s="341"/>
      <c r="EL509" s="341"/>
      <c r="EM509" s="341"/>
    </row>
    <row r="510" spans="1:143" s="340" customFormat="1" ht="15" customHeight="1" x14ac:dyDescent="0.25">
      <c r="A510" s="28"/>
      <c r="B510" s="597" t="s">
        <v>685</v>
      </c>
      <c r="C510" s="594"/>
      <c r="D510" s="595"/>
      <c r="E510" s="596"/>
      <c r="F510" s="592">
        <f>SUM(F511:F515)</f>
        <v>0</v>
      </c>
      <c r="G510" s="151"/>
      <c r="H510" s="151"/>
      <c r="I510" s="151"/>
      <c r="J510" s="151"/>
      <c r="K510" s="151"/>
      <c r="L510" s="151"/>
      <c r="M510" s="151"/>
      <c r="N510" s="151"/>
      <c r="O510" s="151"/>
      <c r="P510" s="151"/>
      <c r="Q510" s="151"/>
      <c r="R510" s="151"/>
      <c r="S510" s="151"/>
      <c r="T510" s="151"/>
      <c r="U510" s="151"/>
      <c r="V510" s="151"/>
      <c r="W510" s="151"/>
      <c r="X510" s="151"/>
      <c r="Y510" s="151"/>
      <c r="Z510" s="151"/>
      <c r="AA510" s="151"/>
      <c r="AB510" s="151"/>
      <c r="AC510" s="151"/>
      <c r="AD510" s="151"/>
      <c r="AE510" s="151"/>
      <c r="AF510" s="151"/>
      <c r="AG510" s="151"/>
      <c r="AH510" s="151"/>
      <c r="AI510" s="151"/>
      <c r="AJ510" s="151"/>
      <c r="AK510" s="151"/>
      <c r="AL510" s="151"/>
      <c r="AM510" s="151"/>
      <c r="AN510" s="151"/>
      <c r="AO510" s="151"/>
      <c r="AP510" s="151"/>
      <c r="AQ510" s="151"/>
      <c r="AR510" s="151"/>
      <c r="AS510" s="151"/>
      <c r="AT510" s="151"/>
      <c r="AU510" s="151"/>
      <c r="AV510" s="151"/>
      <c r="AW510" s="151"/>
      <c r="AX510" s="151"/>
      <c r="AY510" s="151"/>
      <c r="AZ510" s="151"/>
      <c r="BA510" s="151"/>
      <c r="BB510" s="151"/>
      <c r="BC510" s="151"/>
      <c r="BD510" s="151"/>
      <c r="BE510" s="816"/>
      <c r="BF510" s="816"/>
      <c r="BG510" s="816"/>
      <c r="BH510" s="816"/>
      <c r="BI510" s="816"/>
      <c r="BJ510" s="816"/>
      <c r="BK510" s="816"/>
      <c r="BL510" s="816"/>
      <c r="BM510" s="816"/>
      <c r="BN510" s="816"/>
      <c r="BO510" s="816"/>
      <c r="BP510" s="816"/>
      <c r="BQ510" s="816"/>
      <c r="BR510" s="816"/>
      <c r="BS510" s="151"/>
      <c r="BT510" s="151"/>
      <c r="BU510" s="816"/>
      <c r="BV510" s="816"/>
      <c r="BW510" s="816"/>
      <c r="BX510" s="816"/>
      <c r="BY510" s="816"/>
      <c r="BZ510" s="816"/>
      <c r="CA510" s="816"/>
      <c r="CB510" s="816"/>
      <c r="CC510" s="816"/>
      <c r="CD510" s="816"/>
      <c r="CE510" s="816"/>
      <c r="CF510" s="816"/>
      <c r="CG510" s="816"/>
      <c r="CH510" s="816"/>
      <c r="CI510" s="151"/>
      <c r="CJ510" s="151"/>
      <c r="CK510" s="816"/>
      <c r="CL510" s="816"/>
      <c r="CM510" s="816"/>
      <c r="CN510" s="816"/>
      <c r="CO510" s="816"/>
      <c r="CP510" s="816"/>
      <c r="CQ510" s="816"/>
      <c r="CR510" s="816"/>
      <c r="CS510" s="816"/>
      <c r="CT510" s="816"/>
      <c r="CU510" s="816"/>
      <c r="CW510" s="341"/>
      <c r="CX510" s="341"/>
      <c r="DI510" s="341"/>
      <c r="DJ510" s="341"/>
      <c r="DS510" s="341"/>
      <c r="DT510" s="341"/>
      <c r="EA510" s="341"/>
      <c r="EB510" s="341"/>
      <c r="EG510" s="341"/>
      <c r="EH510" s="341"/>
      <c r="EJ510" s="341"/>
      <c r="EK510" s="341"/>
      <c r="EL510" s="341"/>
      <c r="EM510" s="341"/>
    </row>
    <row r="511" spans="1:143" s="340" customFormat="1" ht="15" customHeight="1" x14ac:dyDescent="0.25">
      <c r="A511" s="28"/>
      <c r="B511" s="598" t="s">
        <v>686</v>
      </c>
      <c r="C511" s="594"/>
      <c r="D511" s="595"/>
      <c r="E511" s="596"/>
      <c r="F511" s="338"/>
      <c r="G511" s="151"/>
      <c r="H511" s="151"/>
      <c r="I511" s="151"/>
      <c r="J511" s="151"/>
      <c r="K511" s="151"/>
      <c r="L511" s="151"/>
      <c r="M511" s="151"/>
      <c r="N511" s="151"/>
      <c r="O511" s="151"/>
      <c r="P511" s="151"/>
      <c r="Q511" s="151"/>
      <c r="R511" s="151"/>
      <c r="S511" s="151"/>
      <c r="T511" s="151"/>
      <c r="U511" s="151"/>
      <c r="V511" s="151"/>
      <c r="W511" s="151"/>
      <c r="X511" s="151"/>
      <c r="Y511" s="151"/>
      <c r="Z511" s="151"/>
      <c r="AA511" s="151"/>
      <c r="AB511" s="151"/>
      <c r="AC511" s="151"/>
      <c r="AD511" s="151"/>
      <c r="AE511" s="151"/>
      <c r="AF511" s="151"/>
      <c r="AG511" s="151"/>
      <c r="AH511" s="151"/>
      <c r="AI511" s="151"/>
      <c r="AJ511" s="151"/>
      <c r="AK511" s="151"/>
      <c r="AL511" s="151"/>
      <c r="AM511" s="151"/>
      <c r="AN511" s="151"/>
      <c r="AO511" s="151"/>
      <c r="AP511" s="151"/>
      <c r="AQ511" s="151"/>
      <c r="AR511" s="151"/>
      <c r="AS511" s="151"/>
      <c r="AT511" s="151"/>
      <c r="AU511" s="151"/>
      <c r="AV511" s="151"/>
      <c r="AW511" s="151"/>
      <c r="AX511" s="151"/>
      <c r="AY511" s="151"/>
      <c r="AZ511" s="151"/>
      <c r="BA511" s="151"/>
      <c r="BB511" s="151"/>
      <c r="BC511" s="151"/>
      <c r="BD511" s="151"/>
      <c r="BE511" s="816"/>
      <c r="BF511" s="816"/>
      <c r="BG511" s="816"/>
      <c r="BH511" s="816"/>
      <c r="BI511" s="816"/>
      <c r="BJ511" s="816"/>
      <c r="BK511" s="816"/>
      <c r="BL511" s="816"/>
      <c r="BM511" s="816"/>
      <c r="BN511" s="816"/>
      <c r="BO511" s="816"/>
      <c r="BP511" s="816"/>
      <c r="BQ511" s="816"/>
      <c r="BR511" s="816"/>
      <c r="BS511" s="151"/>
      <c r="BT511" s="151"/>
      <c r="BU511" s="816"/>
      <c r="BV511" s="816"/>
      <c r="BW511" s="816"/>
      <c r="BX511" s="816"/>
      <c r="BY511" s="816"/>
      <c r="BZ511" s="816"/>
      <c r="CA511" s="816"/>
      <c r="CB511" s="816"/>
      <c r="CC511" s="816"/>
      <c r="CD511" s="816"/>
      <c r="CE511" s="816"/>
      <c r="CF511" s="816"/>
      <c r="CG511" s="816"/>
      <c r="CH511" s="816"/>
      <c r="CI511" s="151"/>
      <c r="CJ511" s="151"/>
      <c r="CK511" s="816"/>
      <c r="CL511" s="816"/>
      <c r="CM511" s="816"/>
      <c r="CN511" s="816"/>
      <c r="CO511" s="816"/>
      <c r="CP511" s="816"/>
      <c r="CQ511" s="816"/>
      <c r="CR511" s="816"/>
      <c r="CS511" s="816"/>
      <c r="CT511" s="816"/>
      <c r="CU511" s="816"/>
      <c r="CW511" s="341"/>
      <c r="CX511" s="341"/>
      <c r="DI511" s="341"/>
      <c r="DJ511" s="341"/>
      <c r="DS511" s="341"/>
      <c r="DT511" s="341"/>
      <c r="EA511" s="341"/>
      <c r="EB511" s="341"/>
      <c r="EG511" s="341"/>
      <c r="EH511" s="341"/>
      <c r="EJ511" s="341"/>
      <c r="EK511" s="341"/>
      <c r="EL511" s="341"/>
      <c r="EM511" s="341"/>
    </row>
    <row r="512" spans="1:143" s="340" customFormat="1" ht="15" customHeight="1" x14ac:dyDescent="0.25">
      <c r="A512" s="28"/>
      <c r="B512" s="598" t="s">
        <v>687</v>
      </c>
      <c r="C512" s="594"/>
      <c r="D512" s="595"/>
      <c r="E512" s="596"/>
      <c r="F512" s="338"/>
      <c r="G512" s="151"/>
      <c r="H512" s="151"/>
      <c r="I512" s="151"/>
      <c r="J512" s="151"/>
      <c r="K512" s="151"/>
      <c r="L512" s="151"/>
      <c r="M512" s="151"/>
      <c r="N512" s="151"/>
      <c r="O512" s="151"/>
      <c r="P512" s="151"/>
      <c r="Q512" s="151"/>
      <c r="R512" s="151"/>
      <c r="S512" s="151"/>
      <c r="T512" s="151"/>
      <c r="U512" s="151"/>
      <c r="V512" s="151"/>
      <c r="W512" s="151"/>
      <c r="X512" s="151"/>
      <c r="Y512" s="151"/>
      <c r="Z512" s="151"/>
      <c r="AA512" s="151"/>
      <c r="AB512" s="151"/>
      <c r="AC512" s="151"/>
      <c r="AD512" s="151"/>
      <c r="AE512" s="151"/>
      <c r="AF512" s="151"/>
      <c r="AG512" s="151"/>
      <c r="AH512" s="151"/>
      <c r="AI512" s="151"/>
      <c r="AJ512" s="151"/>
      <c r="AK512" s="151"/>
      <c r="AL512" s="151"/>
      <c r="AM512" s="151"/>
      <c r="AN512" s="151"/>
      <c r="AO512" s="151"/>
      <c r="AP512" s="151"/>
      <c r="AQ512" s="151"/>
      <c r="AR512" s="151"/>
      <c r="AS512" s="151"/>
      <c r="AT512" s="151"/>
      <c r="AU512" s="151"/>
      <c r="AV512" s="151"/>
      <c r="AW512" s="151"/>
      <c r="AX512" s="151"/>
      <c r="AY512" s="151"/>
      <c r="AZ512" s="151"/>
      <c r="BA512" s="151"/>
      <c r="BB512" s="151"/>
      <c r="BC512" s="151"/>
      <c r="BD512" s="151"/>
      <c r="BE512" s="816"/>
      <c r="BF512" s="816"/>
      <c r="BG512" s="816"/>
      <c r="BH512" s="816"/>
      <c r="BI512" s="816"/>
      <c r="BJ512" s="816"/>
      <c r="BK512" s="816"/>
      <c r="BL512" s="816"/>
      <c r="BM512" s="816"/>
      <c r="BN512" s="816"/>
      <c r="BO512" s="816"/>
      <c r="BP512" s="816"/>
      <c r="BQ512" s="816"/>
      <c r="BR512" s="816"/>
      <c r="BS512" s="151"/>
      <c r="BT512" s="151"/>
      <c r="BU512" s="816"/>
      <c r="BV512" s="816"/>
      <c r="BW512" s="816"/>
      <c r="BX512" s="816"/>
      <c r="BY512" s="816"/>
      <c r="BZ512" s="816"/>
      <c r="CA512" s="816"/>
      <c r="CB512" s="816"/>
      <c r="CC512" s="816"/>
      <c r="CD512" s="816"/>
      <c r="CE512" s="816"/>
      <c r="CF512" s="816"/>
      <c r="CG512" s="816"/>
      <c r="CH512" s="816"/>
      <c r="CI512" s="151"/>
      <c r="CJ512" s="151"/>
      <c r="CK512" s="816"/>
      <c r="CL512" s="816"/>
      <c r="CM512" s="816"/>
      <c r="CN512" s="816"/>
      <c r="CO512" s="816"/>
      <c r="CP512" s="816"/>
      <c r="CQ512" s="816"/>
      <c r="CR512" s="816"/>
      <c r="CS512" s="816"/>
      <c r="CT512" s="816"/>
      <c r="CU512" s="816"/>
      <c r="CW512" s="341"/>
      <c r="CX512" s="341"/>
      <c r="DI512" s="341"/>
      <c r="DJ512" s="341"/>
      <c r="DS512" s="341"/>
      <c r="DT512" s="341"/>
      <c r="EA512" s="341"/>
      <c r="EB512" s="341"/>
      <c r="EG512" s="341"/>
      <c r="EH512" s="341"/>
      <c r="EJ512" s="341"/>
      <c r="EK512" s="341"/>
      <c r="EL512" s="341"/>
      <c r="EM512" s="341"/>
    </row>
    <row r="513" spans="1:143" s="340" customFormat="1" ht="15" customHeight="1" x14ac:dyDescent="0.25">
      <c r="A513" s="28"/>
      <c r="B513" s="598" t="s">
        <v>688</v>
      </c>
      <c r="C513" s="594"/>
      <c r="D513" s="595"/>
      <c r="E513" s="596"/>
      <c r="F513" s="338"/>
      <c r="G513" s="151"/>
      <c r="H513" s="151"/>
      <c r="I513" s="151"/>
      <c r="J513" s="151"/>
      <c r="K513" s="151"/>
      <c r="L513" s="151"/>
      <c r="M513" s="151"/>
      <c r="N513" s="151"/>
      <c r="O513" s="151"/>
      <c r="P513" s="151"/>
      <c r="Q513" s="151"/>
      <c r="R513" s="151"/>
      <c r="S513" s="151"/>
      <c r="T513" s="151"/>
      <c r="U513" s="151"/>
      <c r="V513" s="151"/>
      <c r="W513" s="151"/>
      <c r="X513" s="151"/>
      <c r="Y513" s="151"/>
      <c r="Z513" s="151"/>
      <c r="AA513" s="151"/>
      <c r="AB513" s="151"/>
      <c r="AC513" s="151"/>
      <c r="AD513" s="151"/>
      <c r="AE513" s="151"/>
      <c r="AF513" s="151"/>
      <c r="AG513" s="151"/>
      <c r="AH513" s="151"/>
      <c r="AI513" s="151"/>
      <c r="AJ513" s="151"/>
      <c r="AK513" s="151"/>
      <c r="AL513" s="151"/>
      <c r="AM513" s="151"/>
      <c r="AN513" s="151"/>
      <c r="AO513" s="151"/>
      <c r="AP513" s="151"/>
      <c r="AQ513" s="151"/>
      <c r="AR513" s="151"/>
      <c r="AS513" s="151"/>
      <c r="AT513" s="151"/>
      <c r="AU513" s="151"/>
      <c r="AV513" s="151"/>
      <c r="AW513" s="151"/>
      <c r="AX513" s="151"/>
      <c r="AY513" s="151"/>
      <c r="AZ513" s="151"/>
      <c r="BA513" s="151"/>
      <c r="BB513" s="151"/>
      <c r="BC513" s="151"/>
      <c r="BD513" s="151"/>
      <c r="BE513" s="816"/>
      <c r="BF513" s="816"/>
      <c r="BG513" s="816"/>
      <c r="BH513" s="816"/>
      <c r="BI513" s="816"/>
      <c r="BJ513" s="816"/>
      <c r="BK513" s="816"/>
      <c r="BL513" s="816"/>
      <c r="BM513" s="816"/>
      <c r="BN513" s="816"/>
      <c r="BO513" s="816"/>
      <c r="BP513" s="816"/>
      <c r="BQ513" s="816"/>
      <c r="BR513" s="816"/>
      <c r="BS513" s="151"/>
      <c r="BT513" s="151"/>
      <c r="BU513" s="816"/>
      <c r="BV513" s="816"/>
      <c r="BW513" s="816"/>
      <c r="BX513" s="816"/>
      <c r="BY513" s="816"/>
      <c r="BZ513" s="816"/>
      <c r="CA513" s="816"/>
      <c r="CB513" s="816"/>
      <c r="CC513" s="816"/>
      <c r="CD513" s="816"/>
      <c r="CE513" s="816"/>
      <c r="CF513" s="816"/>
      <c r="CG513" s="816"/>
      <c r="CH513" s="816"/>
      <c r="CI513" s="151"/>
      <c r="CJ513" s="151"/>
      <c r="CK513" s="816"/>
      <c r="CL513" s="816"/>
      <c r="CM513" s="816"/>
      <c r="CN513" s="816"/>
      <c r="CO513" s="816"/>
      <c r="CP513" s="816"/>
      <c r="CQ513" s="816"/>
      <c r="CR513" s="816"/>
      <c r="CS513" s="816"/>
      <c r="CT513" s="816"/>
      <c r="CU513" s="816"/>
      <c r="CW513" s="341"/>
      <c r="CX513" s="341"/>
      <c r="DI513" s="341"/>
      <c r="DJ513" s="341"/>
      <c r="DS513" s="341"/>
      <c r="DT513" s="341"/>
      <c r="EA513" s="341"/>
      <c r="EB513" s="341"/>
      <c r="EG513" s="341"/>
      <c r="EH513" s="341"/>
      <c r="EJ513" s="341"/>
      <c r="EK513" s="341"/>
      <c r="EL513" s="341"/>
      <c r="EM513" s="341"/>
    </row>
    <row r="514" spans="1:143" s="340" customFormat="1" ht="15" customHeight="1" x14ac:dyDescent="0.25">
      <c r="A514" s="28"/>
      <c r="B514" s="598" t="s">
        <v>689</v>
      </c>
      <c r="C514" s="594"/>
      <c r="D514" s="595"/>
      <c r="E514" s="596"/>
      <c r="F514" s="338"/>
      <c r="G514" s="151"/>
      <c r="H514" s="151"/>
      <c r="I514" s="151"/>
      <c r="J514" s="151"/>
      <c r="K514" s="151"/>
      <c r="L514" s="151"/>
      <c r="M514" s="151"/>
      <c r="N514" s="151"/>
      <c r="O514" s="151"/>
      <c r="P514" s="151"/>
      <c r="Q514" s="151"/>
      <c r="R514" s="151"/>
      <c r="S514" s="151"/>
      <c r="T514" s="151"/>
      <c r="U514" s="151"/>
      <c r="V514" s="151"/>
      <c r="W514" s="151"/>
      <c r="X514" s="151"/>
      <c r="Y514" s="151"/>
      <c r="Z514" s="151"/>
      <c r="AA514" s="151"/>
      <c r="AB514" s="151"/>
      <c r="AC514" s="151"/>
      <c r="AD514" s="151"/>
      <c r="AE514" s="151"/>
      <c r="AF514" s="151"/>
      <c r="AG514" s="151"/>
      <c r="AH514" s="151"/>
      <c r="AI514" s="151"/>
      <c r="AJ514" s="151"/>
      <c r="AK514" s="151"/>
      <c r="AL514" s="151"/>
      <c r="AM514" s="151"/>
      <c r="AN514" s="151"/>
      <c r="AO514" s="151"/>
      <c r="AP514" s="151"/>
      <c r="AQ514" s="151"/>
      <c r="AR514" s="151"/>
      <c r="AS514" s="151"/>
      <c r="AT514" s="151"/>
      <c r="AU514" s="151"/>
      <c r="AV514" s="151"/>
      <c r="AW514" s="151"/>
      <c r="AX514" s="151"/>
      <c r="AY514" s="151"/>
      <c r="AZ514" s="151"/>
      <c r="BA514" s="151"/>
      <c r="BB514" s="151"/>
      <c r="BC514" s="151"/>
      <c r="BD514" s="151"/>
      <c r="BE514" s="816"/>
      <c r="BF514" s="816"/>
      <c r="BG514" s="816"/>
      <c r="BH514" s="816"/>
      <c r="BI514" s="816"/>
      <c r="BJ514" s="816"/>
      <c r="BK514" s="816"/>
      <c r="BL514" s="816"/>
      <c r="BM514" s="816"/>
      <c r="BN514" s="816"/>
      <c r="BO514" s="816"/>
      <c r="BP514" s="816"/>
      <c r="BQ514" s="816"/>
      <c r="BR514" s="816"/>
      <c r="BS514" s="151"/>
      <c r="BT514" s="151"/>
      <c r="BU514" s="816"/>
      <c r="BV514" s="816"/>
      <c r="BW514" s="816"/>
      <c r="BX514" s="816"/>
      <c r="BY514" s="816"/>
      <c r="BZ514" s="816"/>
      <c r="CA514" s="816"/>
      <c r="CB514" s="816"/>
      <c r="CC514" s="816"/>
      <c r="CD514" s="816"/>
      <c r="CE514" s="816"/>
      <c r="CF514" s="816"/>
      <c r="CG514" s="816"/>
      <c r="CH514" s="816"/>
      <c r="CI514" s="151"/>
      <c r="CJ514" s="151"/>
      <c r="CK514" s="816"/>
      <c r="CL514" s="816"/>
      <c r="CM514" s="816"/>
      <c r="CN514" s="816"/>
      <c r="CO514" s="816"/>
      <c r="CP514" s="816"/>
      <c r="CQ514" s="816"/>
      <c r="CR514" s="816"/>
      <c r="CS514" s="816"/>
      <c r="CT514" s="816"/>
      <c r="CU514" s="816"/>
      <c r="CW514" s="341"/>
      <c r="CX514" s="341"/>
      <c r="DI514" s="341"/>
      <c r="DJ514" s="341"/>
      <c r="DS514" s="341"/>
      <c r="DT514" s="341"/>
      <c r="EA514" s="341"/>
      <c r="EB514" s="341"/>
      <c r="EG514" s="341"/>
      <c r="EH514" s="341"/>
      <c r="EJ514" s="341"/>
      <c r="EK514" s="341"/>
      <c r="EL514" s="341"/>
      <c r="EM514" s="341"/>
    </row>
    <row r="515" spans="1:143" s="340" customFormat="1" ht="15" customHeight="1" x14ac:dyDescent="0.25">
      <c r="A515" s="28"/>
      <c r="B515" s="598" t="s">
        <v>699</v>
      </c>
      <c r="C515" s="594"/>
      <c r="D515" s="595"/>
      <c r="E515" s="596"/>
      <c r="F515" s="338"/>
      <c r="G515" s="151"/>
      <c r="H515" s="151"/>
      <c r="I515" s="151"/>
      <c r="J515" s="151"/>
      <c r="K515" s="151"/>
      <c r="L515" s="151"/>
      <c r="M515" s="151"/>
      <c r="N515" s="151"/>
      <c r="O515" s="151"/>
      <c r="P515" s="151"/>
      <c r="Q515" s="151"/>
      <c r="R515" s="151"/>
      <c r="S515" s="151"/>
      <c r="T515" s="151"/>
      <c r="U515" s="151"/>
      <c r="V515" s="151"/>
      <c r="W515" s="151"/>
      <c r="X515" s="151"/>
      <c r="Y515" s="151"/>
      <c r="Z515" s="151"/>
      <c r="AA515" s="151"/>
      <c r="AB515" s="151"/>
      <c r="AC515" s="151"/>
      <c r="AD515" s="151"/>
      <c r="AE515" s="151"/>
      <c r="AF515" s="151"/>
      <c r="AG515" s="151"/>
      <c r="AH515" s="151"/>
      <c r="AI515" s="151"/>
      <c r="AJ515" s="151"/>
      <c r="AK515" s="151"/>
      <c r="AL515" s="151"/>
      <c r="AM515" s="151"/>
      <c r="AN515" s="151"/>
      <c r="AO515" s="151"/>
      <c r="AP515" s="151"/>
      <c r="AQ515" s="151"/>
      <c r="AR515" s="151"/>
      <c r="AS515" s="151"/>
      <c r="AT515" s="151"/>
      <c r="AU515" s="151"/>
      <c r="AV515" s="151"/>
      <c r="AW515" s="151"/>
      <c r="AX515" s="151"/>
      <c r="AY515" s="151"/>
      <c r="AZ515" s="151"/>
      <c r="BA515" s="151"/>
      <c r="BB515" s="151"/>
      <c r="BC515" s="151"/>
      <c r="BD515" s="151"/>
      <c r="BE515" s="816"/>
      <c r="BF515" s="816"/>
      <c r="BG515" s="816"/>
      <c r="BH515" s="816"/>
      <c r="BI515" s="816"/>
      <c r="BJ515" s="816"/>
      <c r="BK515" s="816"/>
      <c r="BL515" s="816"/>
      <c r="BM515" s="816"/>
      <c r="BN515" s="816"/>
      <c r="BO515" s="816"/>
      <c r="BP515" s="816"/>
      <c r="BQ515" s="816"/>
      <c r="BR515" s="816"/>
      <c r="BS515" s="151"/>
      <c r="BT515" s="151"/>
      <c r="BU515" s="816"/>
      <c r="BV515" s="816"/>
      <c r="BW515" s="816"/>
      <c r="BX515" s="816"/>
      <c r="BY515" s="816"/>
      <c r="BZ515" s="816"/>
      <c r="CA515" s="816"/>
      <c r="CB515" s="816"/>
      <c r="CC515" s="816"/>
      <c r="CD515" s="816"/>
      <c r="CE515" s="816"/>
      <c r="CF515" s="816"/>
      <c r="CG515" s="816"/>
      <c r="CH515" s="816"/>
      <c r="CI515" s="151"/>
      <c r="CJ515" s="151"/>
      <c r="CK515" s="816"/>
      <c r="CL515" s="816"/>
      <c r="CM515" s="816"/>
      <c r="CN515" s="816"/>
      <c r="CO515" s="816"/>
      <c r="CP515" s="816"/>
      <c r="CQ515" s="816"/>
      <c r="CR515" s="816"/>
      <c r="CS515" s="816"/>
      <c r="CT515" s="816"/>
      <c r="CU515" s="816"/>
      <c r="CW515" s="341"/>
      <c r="CX515" s="341"/>
      <c r="DI515" s="341"/>
      <c r="DJ515" s="341"/>
      <c r="DS515" s="341"/>
      <c r="DT515" s="341"/>
      <c r="EA515" s="341"/>
      <c r="EB515" s="341"/>
      <c r="EG515" s="341"/>
      <c r="EH515" s="341"/>
      <c r="EJ515" s="341"/>
      <c r="EK515" s="341"/>
      <c r="EL515" s="341"/>
      <c r="EM515" s="341"/>
    </row>
    <row r="516" spans="1:143" s="340" customFormat="1" ht="15" customHeight="1" x14ac:dyDescent="0.25">
      <c r="A516" s="28"/>
      <c r="B516" s="597" t="s">
        <v>691</v>
      </c>
      <c r="C516" s="594"/>
      <c r="D516" s="595"/>
      <c r="E516" s="596"/>
      <c r="F516" s="592">
        <f>SUM(F517:F521)</f>
        <v>0</v>
      </c>
      <c r="G516" s="151"/>
      <c r="H516" s="151"/>
      <c r="I516" s="151"/>
      <c r="J516" s="151"/>
      <c r="K516" s="151"/>
      <c r="L516" s="151"/>
      <c r="M516" s="151"/>
      <c r="N516" s="151"/>
      <c r="O516" s="151"/>
      <c r="P516" s="151"/>
      <c r="Q516" s="151"/>
      <c r="R516" s="151"/>
      <c r="S516" s="151"/>
      <c r="T516" s="151"/>
      <c r="U516" s="151"/>
      <c r="V516" s="151"/>
      <c r="W516" s="151"/>
      <c r="X516" s="151"/>
      <c r="Y516" s="151"/>
      <c r="Z516" s="151"/>
      <c r="AA516" s="151"/>
      <c r="AB516" s="151"/>
      <c r="AC516" s="151"/>
      <c r="AD516" s="151"/>
      <c r="AE516" s="151"/>
      <c r="AF516" s="151"/>
      <c r="AG516" s="151"/>
      <c r="AH516" s="151"/>
      <c r="AI516" s="151"/>
      <c r="AJ516" s="151"/>
      <c r="AK516" s="151"/>
      <c r="AL516" s="151"/>
      <c r="AM516" s="151"/>
      <c r="AN516" s="151"/>
      <c r="AO516" s="151"/>
      <c r="AP516" s="151"/>
      <c r="AQ516" s="151"/>
      <c r="AR516" s="151"/>
      <c r="AS516" s="151"/>
      <c r="AT516" s="151"/>
      <c r="AU516" s="151"/>
      <c r="AV516" s="151"/>
      <c r="AW516" s="151"/>
      <c r="AX516" s="151"/>
      <c r="AY516" s="151"/>
      <c r="AZ516" s="151"/>
      <c r="BA516" s="151"/>
      <c r="BB516" s="151"/>
      <c r="BC516" s="151"/>
      <c r="BD516" s="151"/>
      <c r="BE516" s="816"/>
      <c r="BF516" s="816"/>
      <c r="BG516" s="816"/>
      <c r="BH516" s="816"/>
      <c r="BI516" s="816"/>
      <c r="BJ516" s="816"/>
      <c r="BK516" s="816"/>
      <c r="BL516" s="816"/>
      <c r="BM516" s="816"/>
      <c r="BN516" s="816"/>
      <c r="BO516" s="816"/>
      <c r="BP516" s="816"/>
      <c r="BQ516" s="816"/>
      <c r="BR516" s="816"/>
      <c r="BS516" s="151"/>
      <c r="BT516" s="151"/>
      <c r="BU516" s="816"/>
      <c r="BV516" s="816"/>
      <c r="BW516" s="816"/>
      <c r="BX516" s="816"/>
      <c r="BY516" s="816"/>
      <c r="BZ516" s="816"/>
      <c r="CA516" s="816"/>
      <c r="CB516" s="816"/>
      <c r="CC516" s="816"/>
      <c r="CD516" s="816"/>
      <c r="CE516" s="816"/>
      <c r="CF516" s="816"/>
      <c r="CG516" s="816"/>
      <c r="CH516" s="816"/>
      <c r="CI516" s="151"/>
      <c r="CJ516" s="151"/>
      <c r="CK516" s="816"/>
      <c r="CL516" s="816"/>
      <c r="CM516" s="816"/>
      <c r="CN516" s="816"/>
      <c r="CO516" s="816"/>
      <c r="CP516" s="816"/>
      <c r="CQ516" s="816"/>
      <c r="CR516" s="816"/>
      <c r="CS516" s="816"/>
      <c r="CT516" s="816"/>
      <c r="CU516" s="816"/>
      <c r="CW516" s="341"/>
      <c r="CX516" s="341"/>
      <c r="DI516" s="341"/>
      <c r="DJ516" s="341"/>
      <c r="DS516" s="341"/>
      <c r="DT516" s="341"/>
      <c r="EA516" s="341"/>
      <c r="EB516" s="341"/>
      <c r="EG516" s="341"/>
      <c r="EH516" s="341"/>
      <c r="EJ516" s="341"/>
      <c r="EK516" s="341"/>
      <c r="EL516" s="341"/>
      <c r="EM516" s="341"/>
    </row>
    <row r="517" spans="1:143" s="340" customFormat="1" ht="15" customHeight="1" x14ac:dyDescent="0.25">
      <c r="A517" s="28"/>
      <c r="B517" s="598" t="s">
        <v>686</v>
      </c>
      <c r="C517" s="594"/>
      <c r="D517" s="595"/>
      <c r="E517" s="596"/>
      <c r="F517" s="338"/>
      <c r="G517" s="151"/>
      <c r="H517" s="151"/>
      <c r="I517" s="151"/>
      <c r="J517" s="151"/>
      <c r="K517" s="151"/>
      <c r="L517" s="151"/>
      <c r="M517" s="151"/>
      <c r="N517" s="151"/>
      <c r="O517" s="151"/>
      <c r="P517" s="151"/>
      <c r="Q517" s="151"/>
      <c r="R517" s="151"/>
      <c r="S517" s="151"/>
      <c r="T517" s="151"/>
      <c r="U517" s="151"/>
      <c r="V517" s="151"/>
      <c r="W517" s="151"/>
      <c r="X517" s="151"/>
      <c r="Y517" s="151"/>
      <c r="Z517" s="151"/>
      <c r="AA517" s="151"/>
      <c r="AB517" s="151"/>
      <c r="AC517" s="151"/>
      <c r="AD517" s="151"/>
      <c r="AE517" s="151"/>
      <c r="AF517" s="151"/>
      <c r="AG517" s="151"/>
      <c r="AH517" s="151"/>
      <c r="AI517" s="151"/>
      <c r="AJ517" s="151"/>
      <c r="AK517" s="151"/>
      <c r="AL517" s="151"/>
      <c r="AM517" s="151"/>
      <c r="AN517" s="151"/>
      <c r="AO517" s="151"/>
      <c r="AP517" s="151"/>
      <c r="AQ517" s="151"/>
      <c r="AR517" s="151"/>
      <c r="AS517" s="151"/>
      <c r="AT517" s="151"/>
      <c r="AU517" s="151"/>
      <c r="AV517" s="151"/>
      <c r="AW517" s="151"/>
      <c r="AX517" s="151"/>
      <c r="AY517" s="151"/>
      <c r="AZ517" s="151"/>
      <c r="BA517" s="151"/>
      <c r="BB517" s="151"/>
      <c r="BC517" s="151"/>
      <c r="BD517" s="151"/>
      <c r="BE517" s="816"/>
      <c r="BF517" s="816"/>
      <c r="BG517" s="816"/>
      <c r="BH517" s="816"/>
      <c r="BI517" s="816"/>
      <c r="BJ517" s="816"/>
      <c r="BK517" s="816"/>
      <c r="BL517" s="816"/>
      <c r="BM517" s="816"/>
      <c r="BN517" s="816"/>
      <c r="BO517" s="816"/>
      <c r="BP517" s="816"/>
      <c r="BQ517" s="816"/>
      <c r="BR517" s="816"/>
      <c r="BS517" s="151"/>
      <c r="BT517" s="151"/>
      <c r="BU517" s="816"/>
      <c r="BV517" s="816"/>
      <c r="BW517" s="816"/>
      <c r="BX517" s="816"/>
      <c r="BY517" s="816"/>
      <c r="BZ517" s="816"/>
      <c r="CA517" s="816"/>
      <c r="CB517" s="816"/>
      <c r="CC517" s="816"/>
      <c r="CD517" s="816"/>
      <c r="CE517" s="816"/>
      <c r="CF517" s="816"/>
      <c r="CG517" s="816"/>
      <c r="CH517" s="816"/>
      <c r="CI517" s="151"/>
      <c r="CJ517" s="151"/>
      <c r="CK517" s="816"/>
      <c r="CL517" s="816"/>
      <c r="CM517" s="816"/>
      <c r="CN517" s="816"/>
      <c r="CO517" s="816"/>
      <c r="CP517" s="816"/>
      <c r="CQ517" s="816"/>
      <c r="CR517" s="816"/>
      <c r="CS517" s="816"/>
      <c r="CT517" s="816"/>
      <c r="CU517" s="816"/>
      <c r="CW517" s="341"/>
      <c r="CX517" s="341"/>
      <c r="DI517" s="341"/>
      <c r="DJ517" s="341"/>
      <c r="DS517" s="341"/>
      <c r="DT517" s="341"/>
      <c r="EA517" s="341"/>
      <c r="EB517" s="341"/>
      <c r="EG517" s="341"/>
      <c r="EH517" s="341"/>
      <c r="EJ517" s="341"/>
      <c r="EK517" s="341"/>
      <c r="EL517" s="341"/>
      <c r="EM517" s="341"/>
    </row>
    <row r="518" spans="1:143" s="340" customFormat="1" ht="15" customHeight="1" x14ac:dyDescent="0.25">
      <c r="A518" s="28"/>
      <c r="B518" s="598" t="s">
        <v>687</v>
      </c>
      <c r="C518" s="594"/>
      <c r="D518" s="595"/>
      <c r="E518" s="596"/>
      <c r="F518" s="338"/>
      <c r="G518" s="151"/>
      <c r="H518" s="151"/>
      <c r="I518" s="151"/>
      <c r="J518" s="151"/>
      <c r="K518" s="151"/>
      <c r="L518" s="151"/>
      <c r="M518" s="151"/>
      <c r="N518" s="151"/>
      <c r="O518" s="151"/>
      <c r="P518" s="151"/>
      <c r="Q518" s="151"/>
      <c r="R518" s="151"/>
      <c r="S518" s="151"/>
      <c r="T518" s="151"/>
      <c r="U518" s="151"/>
      <c r="V518" s="151"/>
      <c r="W518" s="151"/>
      <c r="X518" s="151"/>
      <c r="Y518" s="151"/>
      <c r="Z518" s="151"/>
      <c r="AA518" s="151"/>
      <c r="AB518" s="151"/>
      <c r="AC518" s="151"/>
      <c r="AD518" s="151"/>
      <c r="AE518" s="151"/>
      <c r="AF518" s="151"/>
      <c r="AG518" s="151"/>
      <c r="AH518" s="151"/>
      <c r="AI518" s="151"/>
      <c r="AJ518" s="151"/>
      <c r="AK518" s="151"/>
      <c r="AL518" s="151"/>
      <c r="AM518" s="151"/>
      <c r="AN518" s="151"/>
      <c r="AO518" s="151"/>
      <c r="AP518" s="151"/>
      <c r="AQ518" s="151"/>
      <c r="AR518" s="151"/>
      <c r="AS518" s="151"/>
      <c r="AT518" s="151"/>
      <c r="AU518" s="151"/>
      <c r="AV518" s="151"/>
      <c r="AW518" s="151"/>
      <c r="AX518" s="151"/>
      <c r="AY518" s="151"/>
      <c r="AZ518" s="151"/>
      <c r="BA518" s="151"/>
      <c r="BB518" s="151"/>
      <c r="BC518" s="151"/>
      <c r="BD518" s="151"/>
      <c r="BE518" s="816"/>
      <c r="BF518" s="816"/>
      <c r="BG518" s="816"/>
      <c r="BH518" s="816"/>
      <c r="BI518" s="816"/>
      <c r="BJ518" s="816"/>
      <c r="BK518" s="816"/>
      <c r="BL518" s="816"/>
      <c r="BM518" s="816"/>
      <c r="BN518" s="816"/>
      <c r="BO518" s="816"/>
      <c r="BP518" s="816"/>
      <c r="BQ518" s="816"/>
      <c r="BR518" s="816"/>
      <c r="BS518" s="151"/>
      <c r="BT518" s="151"/>
      <c r="BU518" s="816"/>
      <c r="BV518" s="816"/>
      <c r="BW518" s="816"/>
      <c r="BX518" s="816"/>
      <c r="BY518" s="816"/>
      <c r="BZ518" s="816"/>
      <c r="CA518" s="816"/>
      <c r="CB518" s="816"/>
      <c r="CC518" s="816"/>
      <c r="CD518" s="816"/>
      <c r="CE518" s="816"/>
      <c r="CF518" s="816"/>
      <c r="CG518" s="816"/>
      <c r="CH518" s="816"/>
      <c r="CI518" s="151"/>
      <c r="CJ518" s="151"/>
      <c r="CK518" s="816"/>
      <c r="CL518" s="816"/>
      <c r="CM518" s="816"/>
      <c r="CN518" s="816"/>
      <c r="CO518" s="816"/>
      <c r="CP518" s="816"/>
      <c r="CQ518" s="816"/>
      <c r="CR518" s="816"/>
      <c r="CS518" s="816"/>
      <c r="CT518" s="816"/>
      <c r="CU518" s="816"/>
      <c r="CW518" s="341"/>
      <c r="CX518" s="341"/>
      <c r="DI518" s="341"/>
      <c r="DJ518" s="341"/>
      <c r="DS518" s="341"/>
      <c r="DT518" s="341"/>
      <c r="EA518" s="341"/>
      <c r="EB518" s="341"/>
      <c r="EG518" s="341"/>
      <c r="EH518" s="341"/>
      <c r="EJ518" s="341"/>
      <c r="EK518" s="341"/>
      <c r="EL518" s="341"/>
      <c r="EM518" s="341"/>
    </row>
    <row r="519" spans="1:143" s="340" customFormat="1" ht="15" customHeight="1" x14ac:dyDescent="0.25">
      <c r="A519" s="28"/>
      <c r="B519" s="598" t="s">
        <v>688</v>
      </c>
      <c r="C519" s="594"/>
      <c r="D519" s="595"/>
      <c r="E519" s="596"/>
      <c r="F519" s="338"/>
      <c r="G519" s="151"/>
      <c r="H519" s="151"/>
      <c r="I519" s="151"/>
      <c r="J519" s="151"/>
      <c r="K519" s="151"/>
      <c r="L519" s="151"/>
      <c r="M519" s="151"/>
      <c r="N519" s="151"/>
      <c r="O519" s="151"/>
      <c r="P519" s="151"/>
      <c r="Q519" s="151"/>
      <c r="R519" s="151"/>
      <c r="S519" s="151"/>
      <c r="T519" s="151"/>
      <c r="U519" s="151"/>
      <c r="V519" s="151"/>
      <c r="W519" s="151"/>
      <c r="X519" s="151"/>
      <c r="Y519" s="151"/>
      <c r="Z519" s="151"/>
      <c r="AA519" s="151"/>
      <c r="AB519" s="151"/>
      <c r="AC519" s="151"/>
      <c r="AD519" s="151"/>
      <c r="AE519" s="151"/>
      <c r="AF519" s="151"/>
      <c r="AG519" s="151"/>
      <c r="AH519" s="151"/>
      <c r="AI519" s="151"/>
      <c r="AJ519" s="151"/>
      <c r="AK519" s="151"/>
      <c r="AL519" s="151"/>
      <c r="AM519" s="151"/>
      <c r="AN519" s="151"/>
      <c r="AO519" s="151"/>
      <c r="AP519" s="151"/>
      <c r="AQ519" s="151"/>
      <c r="AR519" s="151"/>
      <c r="AS519" s="151"/>
      <c r="AT519" s="151"/>
      <c r="AU519" s="151"/>
      <c r="AV519" s="151"/>
      <c r="AW519" s="151"/>
      <c r="AX519" s="151"/>
      <c r="AY519" s="151"/>
      <c r="AZ519" s="151"/>
      <c r="BA519" s="151"/>
      <c r="BB519" s="151"/>
      <c r="BC519" s="151"/>
      <c r="BD519" s="151"/>
      <c r="BE519" s="816"/>
      <c r="BF519" s="816"/>
      <c r="BG519" s="816"/>
      <c r="BH519" s="816"/>
      <c r="BI519" s="816"/>
      <c r="BJ519" s="816"/>
      <c r="BK519" s="816"/>
      <c r="BL519" s="816"/>
      <c r="BM519" s="816"/>
      <c r="BN519" s="816"/>
      <c r="BO519" s="816"/>
      <c r="BP519" s="816"/>
      <c r="BQ519" s="816"/>
      <c r="BR519" s="816"/>
      <c r="BS519" s="151"/>
      <c r="BT519" s="151"/>
      <c r="BU519" s="816"/>
      <c r="BV519" s="816"/>
      <c r="BW519" s="816"/>
      <c r="BX519" s="816"/>
      <c r="BY519" s="816"/>
      <c r="BZ519" s="816"/>
      <c r="CA519" s="816"/>
      <c r="CB519" s="816"/>
      <c r="CC519" s="816"/>
      <c r="CD519" s="816"/>
      <c r="CE519" s="816"/>
      <c r="CF519" s="816"/>
      <c r="CG519" s="816"/>
      <c r="CH519" s="816"/>
      <c r="CI519" s="151"/>
      <c r="CJ519" s="151"/>
      <c r="CK519" s="816"/>
      <c r="CL519" s="816"/>
      <c r="CM519" s="816"/>
      <c r="CN519" s="816"/>
      <c r="CO519" s="816"/>
      <c r="CP519" s="816"/>
      <c r="CQ519" s="816"/>
      <c r="CR519" s="816"/>
      <c r="CS519" s="816"/>
      <c r="CT519" s="816"/>
      <c r="CU519" s="816"/>
      <c r="CW519" s="341"/>
      <c r="CX519" s="341"/>
      <c r="DI519" s="341"/>
      <c r="DJ519" s="341"/>
      <c r="DS519" s="341"/>
      <c r="DT519" s="341"/>
      <c r="EA519" s="341"/>
      <c r="EB519" s="341"/>
      <c r="EG519" s="341"/>
      <c r="EH519" s="341"/>
      <c r="EJ519" s="341"/>
      <c r="EK519" s="341"/>
      <c r="EL519" s="341"/>
      <c r="EM519" s="341"/>
    </row>
    <row r="520" spans="1:143" s="340" customFormat="1" ht="15" customHeight="1" x14ac:dyDescent="0.25">
      <c r="A520" s="28"/>
      <c r="B520" s="598" t="s">
        <v>689</v>
      </c>
      <c r="C520" s="594"/>
      <c r="D520" s="595"/>
      <c r="E520" s="596"/>
      <c r="F520" s="338"/>
      <c r="G520" s="151"/>
      <c r="H520" s="151"/>
      <c r="I520" s="151"/>
      <c r="J520" s="151"/>
      <c r="K520" s="151"/>
      <c r="L520" s="151"/>
      <c r="M520" s="151"/>
      <c r="N520" s="151"/>
      <c r="O520" s="151"/>
      <c r="P520" s="151"/>
      <c r="Q520" s="151"/>
      <c r="R520" s="151"/>
      <c r="S520" s="151"/>
      <c r="T520" s="151"/>
      <c r="U520" s="151"/>
      <c r="V520" s="151"/>
      <c r="W520" s="151"/>
      <c r="X520" s="151"/>
      <c r="Y520" s="151"/>
      <c r="Z520" s="151"/>
      <c r="AA520" s="151"/>
      <c r="AB520" s="151"/>
      <c r="AC520" s="151"/>
      <c r="AD520" s="151"/>
      <c r="AE520" s="151"/>
      <c r="AF520" s="151"/>
      <c r="AG520" s="151"/>
      <c r="AH520" s="151"/>
      <c r="AI520" s="151"/>
      <c r="AJ520" s="151"/>
      <c r="AK520" s="151"/>
      <c r="AL520" s="151"/>
      <c r="AM520" s="151"/>
      <c r="AN520" s="151"/>
      <c r="AO520" s="151"/>
      <c r="AP520" s="151"/>
      <c r="AQ520" s="151"/>
      <c r="AR520" s="151"/>
      <c r="AS520" s="151"/>
      <c r="AT520" s="151"/>
      <c r="AU520" s="151"/>
      <c r="AV520" s="151"/>
      <c r="AW520" s="151"/>
      <c r="AX520" s="151"/>
      <c r="AY520" s="151"/>
      <c r="AZ520" s="151"/>
      <c r="BA520" s="151"/>
      <c r="BB520" s="151"/>
      <c r="BC520" s="151"/>
      <c r="BD520" s="151"/>
      <c r="BE520" s="816"/>
      <c r="BF520" s="816"/>
      <c r="BG520" s="816"/>
      <c r="BH520" s="816"/>
      <c r="BI520" s="816"/>
      <c r="BJ520" s="816"/>
      <c r="BK520" s="816"/>
      <c r="BL520" s="816"/>
      <c r="BM520" s="816"/>
      <c r="BN520" s="816"/>
      <c r="BO520" s="816"/>
      <c r="BP520" s="816"/>
      <c r="BQ520" s="816"/>
      <c r="BR520" s="816"/>
      <c r="BS520" s="151"/>
      <c r="BT520" s="151"/>
      <c r="BU520" s="816"/>
      <c r="BV520" s="816"/>
      <c r="BW520" s="816"/>
      <c r="BX520" s="816"/>
      <c r="BY520" s="816"/>
      <c r="BZ520" s="816"/>
      <c r="CA520" s="816"/>
      <c r="CB520" s="816"/>
      <c r="CC520" s="816"/>
      <c r="CD520" s="816"/>
      <c r="CE520" s="816"/>
      <c r="CF520" s="816"/>
      <c r="CG520" s="816"/>
      <c r="CH520" s="816"/>
      <c r="CI520" s="151"/>
      <c r="CJ520" s="151"/>
      <c r="CK520" s="816"/>
      <c r="CL520" s="816"/>
      <c r="CM520" s="816"/>
      <c r="CN520" s="816"/>
      <c r="CO520" s="816"/>
      <c r="CP520" s="816"/>
      <c r="CQ520" s="816"/>
      <c r="CR520" s="816"/>
      <c r="CS520" s="816"/>
      <c r="CT520" s="816"/>
      <c r="CU520" s="816"/>
      <c r="CW520" s="341"/>
      <c r="CX520" s="341"/>
      <c r="DI520" s="341"/>
      <c r="DJ520" s="341"/>
      <c r="DS520" s="341"/>
      <c r="DT520" s="341"/>
      <c r="EA520" s="341"/>
      <c r="EB520" s="341"/>
      <c r="EG520" s="341"/>
      <c r="EH520" s="341"/>
      <c r="EJ520" s="341"/>
      <c r="EK520" s="341"/>
      <c r="EL520" s="341"/>
      <c r="EM520" s="341"/>
    </row>
    <row r="521" spans="1:143" s="340" customFormat="1" ht="15" customHeight="1" x14ac:dyDescent="0.25">
      <c r="A521" s="28"/>
      <c r="B521" s="598" t="s">
        <v>700</v>
      </c>
      <c r="C521" s="594"/>
      <c r="D521" s="595"/>
      <c r="E521" s="596"/>
      <c r="F521" s="338"/>
      <c r="G521" s="151"/>
      <c r="H521" s="151"/>
      <c r="I521" s="151"/>
      <c r="J521" s="151"/>
      <c r="K521" s="151"/>
      <c r="L521" s="151"/>
      <c r="M521" s="151"/>
      <c r="N521" s="151"/>
      <c r="O521" s="151"/>
      <c r="P521" s="151"/>
      <c r="Q521" s="151"/>
      <c r="R521" s="151"/>
      <c r="S521" s="151"/>
      <c r="T521" s="151"/>
      <c r="U521" s="151"/>
      <c r="V521" s="151"/>
      <c r="W521" s="151"/>
      <c r="X521" s="151"/>
      <c r="Y521" s="151"/>
      <c r="Z521" s="151"/>
      <c r="AA521" s="151"/>
      <c r="AB521" s="151"/>
      <c r="AC521" s="151"/>
      <c r="AD521" s="151"/>
      <c r="AE521" s="151"/>
      <c r="AF521" s="151"/>
      <c r="AG521" s="151"/>
      <c r="AH521" s="151"/>
      <c r="AI521" s="151"/>
      <c r="AJ521" s="151"/>
      <c r="AK521" s="151"/>
      <c r="AL521" s="151"/>
      <c r="AM521" s="151"/>
      <c r="AN521" s="151"/>
      <c r="AO521" s="151"/>
      <c r="AP521" s="151"/>
      <c r="AQ521" s="151"/>
      <c r="AR521" s="151"/>
      <c r="AS521" s="151"/>
      <c r="AT521" s="151"/>
      <c r="AU521" s="151"/>
      <c r="AV521" s="151"/>
      <c r="AW521" s="151"/>
      <c r="AX521" s="151"/>
      <c r="AY521" s="151"/>
      <c r="AZ521" s="151"/>
      <c r="BA521" s="151"/>
      <c r="BB521" s="151"/>
      <c r="BC521" s="151"/>
      <c r="BD521" s="151"/>
      <c r="BE521" s="816"/>
      <c r="BF521" s="816"/>
      <c r="BG521" s="816"/>
      <c r="BH521" s="816"/>
      <c r="BI521" s="816"/>
      <c r="BJ521" s="816"/>
      <c r="BK521" s="816"/>
      <c r="BL521" s="816"/>
      <c r="BM521" s="816"/>
      <c r="BN521" s="816"/>
      <c r="BO521" s="816"/>
      <c r="BP521" s="816"/>
      <c r="BQ521" s="816"/>
      <c r="BR521" s="816"/>
      <c r="BS521" s="151"/>
      <c r="BT521" s="151"/>
      <c r="BU521" s="816"/>
      <c r="BV521" s="816"/>
      <c r="BW521" s="816"/>
      <c r="BX521" s="816"/>
      <c r="BY521" s="816"/>
      <c r="BZ521" s="816"/>
      <c r="CA521" s="816"/>
      <c r="CB521" s="816"/>
      <c r="CC521" s="816"/>
      <c r="CD521" s="816"/>
      <c r="CE521" s="816"/>
      <c r="CF521" s="816"/>
      <c r="CG521" s="816"/>
      <c r="CH521" s="816"/>
      <c r="CI521" s="151"/>
      <c r="CJ521" s="151"/>
      <c r="CK521" s="816"/>
      <c r="CL521" s="816"/>
      <c r="CM521" s="816"/>
      <c r="CN521" s="816"/>
      <c r="CO521" s="816"/>
      <c r="CP521" s="816"/>
      <c r="CQ521" s="816"/>
      <c r="CR521" s="816"/>
      <c r="CS521" s="816"/>
      <c r="CT521" s="816"/>
      <c r="CU521" s="816"/>
      <c r="CW521" s="341"/>
      <c r="CX521" s="341"/>
      <c r="DI521" s="341"/>
      <c r="DJ521" s="341"/>
      <c r="DS521" s="341"/>
      <c r="DT521" s="341"/>
      <c r="EA521" s="341"/>
      <c r="EB521" s="341"/>
      <c r="EG521" s="341"/>
      <c r="EH521" s="341"/>
      <c r="EJ521" s="341"/>
      <c r="EK521" s="341"/>
      <c r="EL521" s="341"/>
      <c r="EM521" s="341"/>
    </row>
    <row r="522" spans="1:143" s="340" customFormat="1" ht="15" customHeight="1" x14ac:dyDescent="0.25">
      <c r="A522" s="28"/>
      <c r="B522" s="597" t="s">
        <v>693</v>
      </c>
      <c r="C522" s="594"/>
      <c r="D522" s="595"/>
      <c r="E522" s="596"/>
      <c r="F522" s="592">
        <f>SUM(F523:F527)</f>
        <v>0</v>
      </c>
      <c r="G522" s="151"/>
      <c r="H522" s="151"/>
      <c r="I522" s="151"/>
      <c r="J522" s="151"/>
      <c r="K522" s="151"/>
      <c r="L522" s="151"/>
      <c r="M522" s="151"/>
      <c r="N522" s="151"/>
      <c r="O522" s="151"/>
      <c r="P522" s="151"/>
      <c r="Q522" s="151"/>
      <c r="R522" s="151"/>
      <c r="S522" s="151"/>
      <c r="T522" s="151"/>
      <c r="U522" s="151"/>
      <c r="V522" s="151"/>
      <c r="W522" s="151"/>
      <c r="X522" s="151"/>
      <c r="Y522" s="151"/>
      <c r="Z522" s="151"/>
      <c r="AA522" s="151"/>
      <c r="AB522" s="151"/>
      <c r="AC522" s="151"/>
      <c r="AD522" s="151"/>
      <c r="AE522" s="151"/>
      <c r="AF522" s="151"/>
      <c r="AG522" s="151"/>
      <c r="AH522" s="151"/>
      <c r="AI522" s="151"/>
      <c r="AJ522" s="151"/>
      <c r="AK522" s="151"/>
      <c r="AL522" s="151"/>
      <c r="AM522" s="151"/>
      <c r="AN522" s="151"/>
      <c r="AO522" s="151"/>
      <c r="AP522" s="151"/>
      <c r="AQ522" s="151"/>
      <c r="AR522" s="151"/>
      <c r="AS522" s="151"/>
      <c r="AT522" s="151"/>
      <c r="AU522" s="151"/>
      <c r="AV522" s="151"/>
      <c r="AW522" s="151"/>
      <c r="AX522" s="151"/>
      <c r="AY522" s="151"/>
      <c r="AZ522" s="151"/>
      <c r="BA522" s="151"/>
      <c r="BB522" s="151"/>
      <c r="BC522" s="151"/>
      <c r="BD522" s="151"/>
      <c r="BE522" s="816"/>
      <c r="BF522" s="816"/>
      <c r="BG522" s="816"/>
      <c r="BH522" s="816"/>
      <c r="BI522" s="816"/>
      <c r="BJ522" s="816"/>
      <c r="BK522" s="816"/>
      <c r="BL522" s="816"/>
      <c r="BM522" s="816"/>
      <c r="BN522" s="816"/>
      <c r="BO522" s="816"/>
      <c r="BP522" s="816"/>
      <c r="BQ522" s="816"/>
      <c r="BR522" s="816"/>
      <c r="BS522" s="151"/>
      <c r="BT522" s="151"/>
      <c r="BU522" s="816"/>
      <c r="BV522" s="816"/>
      <c r="BW522" s="816"/>
      <c r="BX522" s="816"/>
      <c r="BY522" s="816"/>
      <c r="BZ522" s="816"/>
      <c r="CA522" s="816"/>
      <c r="CB522" s="816"/>
      <c r="CC522" s="816"/>
      <c r="CD522" s="816"/>
      <c r="CE522" s="816"/>
      <c r="CF522" s="816"/>
      <c r="CG522" s="816"/>
      <c r="CH522" s="816"/>
      <c r="CI522" s="151"/>
      <c r="CJ522" s="151"/>
      <c r="CK522" s="816"/>
      <c r="CL522" s="816"/>
      <c r="CM522" s="816"/>
      <c r="CN522" s="816"/>
      <c r="CO522" s="816"/>
      <c r="CP522" s="816"/>
      <c r="CQ522" s="816"/>
      <c r="CR522" s="816"/>
      <c r="CS522" s="816"/>
      <c r="CT522" s="816"/>
      <c r="CU522" s="816"/>
      <c r="CW522" s="341"/>
      <c r="CX522" s="341"/>
      <c r="DI522" s="341"/>
      <c r="DJ522" s="341"/>
      <c r="DS522" s="341"/>
      <c r="DT522" s="341"/>
      <c r="EA522" s="341"/>
      <c r="EB522" s="341"/>
      <c r="EG522" s="341"/>
      <c r="EH522" s="341"/>
      <c r="EJ522" s="341"/>
      <c r="EK522" s="341"/>
      <c r="EL522" s="341"/>
      <c r="EM522" s="341"/>
    </row>
    <row r="523" spans="1:143" s="340" customFormat="1" ht="15" customHeight="1" x14ac:dyDescent="0.25">
      <c r="A523" s="28"/>
      <c r="B523" s="598" t="s">
        <v>686</v>
      </c>
      <c r="C523" s="594"/>
      <c r="D523" s="595"/>
      <c r="E523" s="596"/>
      <c r="F523" s="338"/>
      <c r="G523" s="151"/>
      <c r="H523" s="151"/>
      <c r="I523" s="151"/>
      <c r="J523" s="151"/>
      <c r="K523" s="151"/>
      <c r="L523" s="151"/>
      <c r="M523" s="151"/>
      <c r="N523" s="151"/>
      <c r="O523" s="151"/>
      <c r="P523" s="151"/>
      <c r="Q523" s="151"/>
      <c r="R523" s="151"/>
      <c r="S523" s="151"/>
      <c r="T523" s="151"/>
      <c r="U523" s="151"/>
      <c r="V523" s="151"/>
      <c r="W523" s="151"/>
      <c r="X523" s="151"/>
      <c r="Y523" s="151"/>
      <c r="Z523" s="151"/>
      <c r="AA523" s="151"/>
      <c r="AB523" s="151"/>
      <c r="AC523" s="151"/>
      <c r="AD523" s="151"/>
      <c r="AE523" s="151"/>
      <c r="AF523" s="151"/>
      <c r="AG523" s="151"/>
      <c r="AH523" s="151"/>
      <c r="AI523" s="151"/>
      <c r="AJ523" s="151"/>
      <c r="AK523" s="151"/>
      <c r="AL523" s="151"/>
      <c r="AM523" s="151"/>
      <c r="AN523" s="151"/>
      <c r="AO523" s="151"/>
      <c r="AP523" s="151"/>
      <c r="AQ523" s="151"/>
      <c r="AR523" s="151"/>
      <c r="AS523" s="151"/>
      <c r="AT523" s="151"/>
      <c r="AU523" s="151"/>
      <c r="AV523" s="151"/>
      <c r="AW523" s="151"/>
      <c r="AX523" s="151"/>
      <c r="AY523" s="151"/>
      <c r="AZ523" s="151"/>
      <c r="BA523" s="151"/>
      <c r="BB523" s="151"/>
      <c r="BC523" s="151"/>
      <c r="BD523" s="151"/>
      <c r="BE523" s="816"/>
      <c r="BF523" s="816"/>
      <c r="BG523" s="816"/>
      <c r="BH523" s="816"/>
      <c r="BI523" s="816"/>
      <c r="BJ523" s="816"/>
      <c r="BK523" s="816"/>
      <c r="BL523" s="816"/>
      <c r="BM523" s="816"/>
      <c r="BN523" s="816"/>
      <c r="BO523" s="816"/>
      <c r="BP523" s="816"/>
      <c r="BQ523" s="816"/>
      <c r="BR523" s="816"/>
      <c r="BS523" s="151"/>
      <c r="BT523" s="151"/>
      <c r="BU523" s="816"/>
      <c r="BV523" s="816"/>
      <c r="BW523" s="816"/>
      <c r="BX523" s="816"/>
      <c r="BY523" s="816"/>
      <c r="BZ523" s="816"/>
      <c r="CA523" s="816"/>
      <c r="CB523" s="816"/>
      <c r="CC523" s="816"/>
      <c r="CD523" s="816"/>
      <c r="CE523" s="816"/>
      <c r="CF523" s="816"/>
      <c r="CG523" s="816"/>
      <c r="CH523" s="816"/>
      <c r="CI523" s="151"/>
      <c r="CJ523" s="151"/>
      <c r="CK523" s="816"/>
      <c r="CL523" s="816"/>
      <c r="CM523" s="816"/>
      <c r="CN523" s="816"/>
      <c r="CO523" s="816"/>
      <c r="CP523" s="816"/>
      <c r="CQ523" s="816"/>
      <c r="CR523" s="816"/>
      <c r="CS523" s="816"/>
      <c r="CT523" s="816"/>
      <c r="CU523" s="816"/>
      <c r="CW523" s="341"/>
      <c r="CX523" s="341"/>
      <c r="DI523" s="341"/>
      <c r="DJ523" s="341"/>
      <c r="DS523" s="341"/>
      <c r="DT523" s="341"/>
      <c r="EA523" s="341"/>
      <c r="EB523" s="341"/>
      <c r="EG523" s="341"/>
      <c r="EH523" s="341"/>
      <c r="EJ523" s="341"/>
      <c r="EK523" s="341"/>
      <c r="EL523" s="341"/>
      <c r="EM523" s="341"/>
    </row>
    <row r="524" spans="1:143" s="340" customFormat="1" ht="15" customHeight="1" x14ac:dyDescent="0.25">
      <c r="A524" s="28"/>
      <c r="B524" s="598" t="s">
        <v>687</v>
      </c>
      <c r="C524" s="594"/>
      <c r="D524" s="595"/>
      <c r="E524" s="596"/>
      <c r="F524" s="338"/>
      <c r="G524" s="151"/>
      <c r="H524" s="151"/>
      <c r="I524" s="151"/>
      <c r="J524" s="151"/>
      <c r="K524" s="151"/>
      <c r="L524" s="151"/>
      <c r="M524" s="151"/>
      <c r="N524" s="151"/>
      <c r="O524" s="151"/>
      <c r="P524" s="151"/>
      <c r="Q524" s="151"/>
      <c r="R524" s="151"/>
      <c r="S524" s="151"/>
      <c r="T524" s="151"/>
      <c r="U524" s="151"/>
      <c r="V524" s="151"/>
      <c r="W524" s="151"/>
      <c r="X524" s="151"/>
      <c r="Y524" s="151"/>
      <c r="Z524" s="151"/>
      <c r="AA524" s="151"/>
      <c r="AB524" s="151"/>
      <c r="AC524" s="151"/>
      <c r="AD524" s="151"/>
      <c r="AE524" s="151"/>
      <c r="AF524" s="151"/>
      <c r="AG524" s="151"/>
      <c r="AH524" s="151"/>
      <c r="AI524" s="151"/>
      <c r="AJ524" s="151"/>
      <c r="AK524" s="151"/>
      <c r="AL524" s="151"/>
      <c r="AM524" s="151"/>
      <c r="AN524" s="151"/>
      <c r="AO524" s="151"/>
      <c r="AP524" s="151"/>
      <c r="AQ524" s="151"/>
      <c r="AR524" s="151"/>
      <c r="AS524" s="151"/>
      <c r="AT524" s="151"/>
      <c r="AU524" s="151"/>
      <c r="AV524" s="151"/>
      <c r="AW524" s="151"/>
      <c r="AX524" s="151"/>
      <c r="AY524" s="151"/>
      <c r="AZ524" s="151"/>
      <c r="BA524" s="151"/>
      <c r="BB524" s="151"/>
      <c r="BC524" s="151"/>
      <c r="BD524" s="151"/>
      <c r="BE524" s="816"/>
      <c r="BF524" s="816"/>
      <c r="BG524" s="816"/>
      <c r="BH524" s="816"/>
      <c r="BI524" s="816"/>
      <c r="BJ524" s="816"/>
      <c r="BK524" s="816"/>
      <c r="BL524" s="816"/>
      <c r="BM524" s="816"/>
      <c r="BN524" s="816"/>
      <c r="BO524" s="816"/>
      <c r="BP524" s="816"/>
      <c r="BQ524" s="816"/>
      <c r="BR524" s="816"/>
      <c r="BS524" s="151"/>
      <c r="BT524" s="151"/>
      <c r="BU524" s="816"/>
      <c r="BV524" s="816"/>
      <c r="BW524" s="816"/>
      <c r="BX524" s="816"/>
      <c r="BY524" s="816"/>
      <c r="BZ524" s="816"/>
      <c r="CA524" s="816"/>
      <c r="CB524" s="816"/>
      <c r="CC524" s="816"/>
      <c r="CD524" s="816"/>
      <c r="CE524" s="816"/>
      <c r="CF524" s="816"/>
      <c r="CG524" s="816"/>
      <c r="CH524" s="816"/>
      <c r="CI524" s="151"/>
      <c r="CJ524" s="151"/>
      <c r="CK524" s="816"/>
      <c r="CL524" s="816"/>
      <c r="CM524" s="816"/>
      <c r="CN524" s="816"/>
      <c r="CO524" s="816"/>
      <c r="CP524" s="816"/>
      <c r="CQ524" s="816"/>
      <c r="CR524" s="816"/>
      <c r="CS524" s="816"/>
      <c r="CT524" s="816"/>
      <c r="CU524" s="816"/>
      <c r="CW524" s="341"/>
      <c r="CX524" s="341"/>
      <c r="DI524" s="341"/>
      <c r="DJ524" s="341"/>
      <c r="DS524" s="341"/>
      <c r="DT524" s="341"/>
      <c r="EA524" s="341"/>
      <c r="EB524" s="341"/>
      <c r="EG524" s="341"/>
      <c r="EH524" s="341"/>
      <c r="EJ524" s="341"/>
      <c r="EK524" s="341"/>
      <c r="EL524" s="341"/>
      <c r="EM524" s="341"/>
    </row>
    <row r="525" spans="1:143" s="340" customFormat="1" ht="15" customHeight="1" x14ac:dyDescent="0.25">
      <c r="A525" s="28"/>
      <c r="B525" s="598" t="s">
        <v>688</v>
      </c>
      <c r="C525" s="594"/>
      <c r="D525" s="595"/>
      <c r="E525" s="596"/>
      <c r="F525" s="338"/>
      <c r="G525" s="151"/>
      <c r="H525" s="151"/>
      <c r="I525" s="151"/>
      <c r="J525" s="151"/>
      <c r="K525" s="151"/>
      <c r="L525" s="151"/>
      <c r="M525" s="151"/>
      <c r="N525" s="151"/>
      <c r="O525" s="151"/>
      <c r="P525" s="151"/>
      <c r="Q525" s="151"/>
      <c r="R525" s="151"/>
      <c r="S525" s="151"/>
      <c r="T525" s="151"/>
      <c r="U525" s="151"/>
      <c r="V525" s="151"/>
      <c r="W525" s="151"/>
      <c r="X525" s="151"/>
      <c r="Y525" s="151"/>
      <c r="Z525" s="151"/>
      <c r="AA525" s="151"/>
      <c r="AB525" s="151"/>
      <c r="AC525" s="151"/>
      <c r="AD525" s="151"/>
      <c r="AE525" s="151"/>
      <c r="AF525" s="151"/>
      <c r="AG525" s="151"/>
      <c r="AH525" s="151"/>
      <c r="AI525" s="151"/>
      <c r="AJ525" s="151"/>
      <c r="AK525" s="151"/>
      <c r="AL525" s="151"/>
      <c r="AM525" s="151"/>
      <c r="AN525" s="151"/>
      <c r="AO525" s="151"/>
      <c r="AP525" s="151"/>
      <c r="AQ525" s="151"/>
      <c r="AR525" s="151"/>
      <c r="AS525" s="151"/>
      <c r="AT525" s="151"/>
      <c r="AU525" s="151"/>
      <c r="AV525" s="151"/>
      <c r="AW525" s="151"/>
      <c r="AX525" s="151"/>
      <c r="AY525" s="151"/>
      <c r="AZ525" s="151"/>
      <c r="BA525" s="151"/>
      <c r="BB525" s="151"/>
      <c r="BC525" s="151"/>
      <c r="BD525" s="151"/>
      <c r="BE525" s="816"/>
      <c r="BF525" s="816"/>
      <c r="BG525" s="816"/>
      <c r="BH525" s="816"/>
      <c r="BI525" s="816"/>
      <c r="BJ525" s="816"/>
      <c r="BK525" s="816"/>
      <c r="BL525" s="816"/>
      <c r="BM525" s="816"/>
      <c r="BN525" s="816"/>
      <c r="BO525" s="816"/>
      <c r="BP525" s="816"/>
      <c r="BQ525" s="816"/>
      <c r="BR525" s="816"/>
      <c r="BS525" s="151"/>
      <c r="BT525" s="151"/>
      <c r="BU525" s="816"/>
      <c r="BV525" s="816"/>
      <c r="BW525" s="816"/>
      <c r="BX525" s="816"/>
      <c r="BY525" s="816"/>
      <c r="BZ525" s="816"/>
      <c r="CA525" s="816"/>
      <c r="CB525" s="816"/>
      <c r="CC525" s="816"/>
      <c r="CD525" s="816"/>
      <c r="CE525" s="816"/>
      <c r="CF525" s="816"/>
      <c r="CG525" s="816"/>
      <c r="CH525" s="816"/>
      <c r="CI525" s="151"/>
      <c r="CJ525" s="151"/>
      <c r="CK525" s="816"/>
      <c r="CL525" s="816"/>
      <c r="CM525" s="816"/>
      <c r="CN525" s="816"/>
      <c r="CO525" s="816"/>
      <c r="CP525" s="816"/>
      <c r="CQ525" s="816"/>
      <c r="CR525" s="816"/>
      <c r="CS525" s="816"/>
      <c r="CT525" s="816"/>
      <c r="CU525" s="816"/>
      <c r="CW525" s="341"/>
      <c r="CX525" s="341"/>
      <c r="DI525" s="341"/>
      <c r="DJ525" s="341"/>
      <c r="DS525" s="341"/>
      <c r="DT525" s="341"/>
      <c r="EA525" s="341"/>
      <c r="EB525" s="341"/>
      <c r="EG525" s="341"/>
      <c r="EH525" s="341"/>
      <c r="EJ525" s="341"/>
      <c r="EK525" s="341"/>
      <c r="EL525" s="341"/>
      <c r="EM525" s="341"/>
    </row>
    <row r="526" spans="1:143" s="340" customFormat="1" ht="15" customHeight="1" x14ac:dyDescent="0.25">
      <c r="A526" s="28"/>
      <c r="B526" s="598" t="s">
        <v>689</v>
      </c>
      <c r="C526" s="594"/>
      <c r="D526" s="595"/>
      <c r="E526" s="596"/>
      <c r="F526" s="338"/>
      <c r="G526" s="151"/>
      <c r="H526" s="151"/>
      <c r="I526" s="151"/>
      <c r="J526" s="151"/>
      <c r="K526" s="151"/>
      <c r="L526" s="151"/>
      <c r="M526" s="151"/>
      <c r="N526" s="151"/>
      <c r="O526" s="151"/>
      <c r="P526" s="151"/>
      <c r="Q526" s="151"/>
      <c r="R526" s="151"/>
      <c r="S526" s="151"/>
      <c r="T526" s="151"/>
      <c r="U526" s="151"/>
      <c r="V526" s="151"/>
      <c r="W526" s="151"/>
      <c r="X526" s="151"/>
      <c r="Y526" s="151"/>
      <c r="Z526" s="151"/>
      <c r="AA526" s="151"/>
      <c r="AB526" s="151"/>
      <c r="AC526" s="151"/>
      <c r="AD526" s="151"/>
      <c r="AE526" s="151"/>
      <c r="AF526" s="151"/>
      <c r="AG526" s="151"/>
      <c r="AH526" s="151"/>
      <c r="AI526" s="151"/>
      <c r="AJ526" s="151"/>
      <c r="AK526" s="151"/>
      <c r="AL526" s="151"/>
      <c r="AM526" s="151"/>
      <c r="AN526" s="151"/>
      <c r="AO526" s="151"/>
      <c r="AP526" s="151"/>
      <c r="AQ526" s="151"/>
      <c r="AR526" s="151"/>
      <c r="AS526" s="151"/>
      <c r="AT526" s="151"/>
      <c r="AU526" s="151"/>
      <c r="AV526" s="151"/>
      <c r="AW526" s="151"/>
      <c r="AX526" s="151"/>
      <c r="AY526" s="151"/>
      <c r="AZ526" s="151"/>
      <c r="BA526" s="151"/>
      <c r="BB526" s="151"/>
      <c r="BC526" s="151"/>
      <c r="BD526" s="151"/>
      <c r="BE526" s="816"/>
      <c r="BF526" s="816"/>
      <c r="BG526" s="816"/>
      <c r="BH526" s="816"/>
      <c r="BI526" s="816"/>
      <c r="BJ526" s="816"/>
      <c r="BK526" s="816"/>
      <c r="BL526" s="816"/>
      <c r="BM526" s="816"/>
      <c r="BN526" s="816"/>
      <c r="BO526" s="816"/>
      <c r="BP526" s="816"/>
      <c r="BQ526" s="816"/>
      <c r="BR526" s="816"/>
      <c r="BS526" s="151"/>
      <c r="BT526" s="151"/>
      <c r="BU526" s="816"/>
      <c r="BV526" s="816"/>
      <c r="BW526" s="816"/>
      <c r="BX526" s="816"/>
      <c r="BY526" s="816"/>
      <c r="BZ526" s="816"/>
      <c r="CA526" s="816"/>
      <c r="CB526" s="816"/>
      <c r="CC526" s="816"/>
      <c r="CD526" s="816"/>
      <c r="CE526" s="816"/>
      <c r="CF526" s="816"/>
      <c r="CG526" s="816"/>
      <c r="CH526" s="816"/>
      <c r="CI526" s="151"/>
      <c r="CJ526" s="151"/>
      <c r="CK526" s="816"/>
      <c r="CL526" s="816"/>
      <c r="CM526" s="816"/>
      <c r="CN526" s="816"/>
      <c r="CO526" s="816"/>
      <c r="CP526" s="816"/>
      <c r="CQ526" s="816"/>
      <c r="CR526" s="816"/>
      <c r="CS526" s="816"/>
      <c r="CT526" s="816"/>
      <c r="CU526" s="816"/>
      <c r="CW526" s="341"/>
      <c r="CX526" s="341"/>
      <c r="DI526" s="341"/>
      <c r="DJ526" s="341"/>
      <c r="DS526" s="341"/>
      <c r="DT526" s="341"/>
      <c r="EA526" s="341"/>
      <c r="EB526" s="341"/>
      <c r="EG526" s="341"/>
      <c r="EH526" s="341"/>
      <c r="EJ526" s="341"/>
      <c r="EK526" s="341"/>
      <c r="EL526" s="341"/>
      <c r="EM526" s="341"/>
    </row>
    <row r="527" spans="1:143" s="340" customFormat="1" ht="15" customHeight="1" x14ac:dyDescent="0.25">
      <c r="A527" s="28"/>
      <c r="B527" s="598" t="s">
        <v>701</v>
      </c>
      <c r="C527" s="594"/>
      <c r="D527" s="595"/>
      <c r="E527" s="596"/>
      <c r="F527" s="338"/>
      <c r="G527" s="151"/>
      <c r="H527" s="151"/>
      <c r="I527" s="151"/>
      <c r="J527" s="151"/>
      <c r="K527" s="151"/>
      <c r="L527" s="151"/>
      <c r="M527" s="151"/>
      <c r="N527" s="151"/>
      <c r="O527" s="151"/>
      <c r="P527" s="151"/>
      <c r="Q527" s="151"/>
      <c r="R527" s="151"/>
      <c r="S527" s="151"/>
      <c r="T527" s="151"/>
      <c r="U527" s="151"/>
      <c r="V527" s="151"/>
      <c r="W527" s="151"/>
      <c r="X527" s="151"/>
      <c r="Y527" s="151"/>
      <c r="Z527" s="151"/>
      <c r="AA527" s="151"/>
      <c r="AB527" s="151"/>
      <c r="AC527" s="151"/>
      <c r="AD527" s="151"/>
      <c r="AE527" s="151"/>
      <c r="AF527" s="151"/>
      <c r="AG527" s="151"/>
      <c r="AH527" s="151"/>
      <c r="AI527" s="151"/>
      <c r="AJ527" s="151"/>
      <c r="AK527" s="151"/>
      <c r="AL527" s="151"/>
      <c r="AM527" s="151"/>
      <c r="AN527" s="151"/>
      <c r="AO527" s="151"/>
      <c r="AP527" s="151"/>
      <c r="AQ527" s="151"/>
      <c r="AR527" s="151"/>
      <c r="AS527" s="151"/>
      <c r="AT527" s="151"/>
      <c r="AU527" s="151"/>
      <c r="AV527" s="151"/>
      <c r="AW527" s="151"/>
      <c r="AX527" s="151"/>
      <c r="AY527" s="151"/>
      <c r="AZ527" s="151"/>
      <c r="BA527" s="151"/>
      <c r="BB527" s="151"/>
      <c r="BC527" s="151"/>
      <c r="BD527" s="151"/>
      <c r="BE527" s="816"/>
      <c r="BF527" s="816"/>
      <c r="BG527" s="816"/>
      <c r="BH527" s="816"/>
      <c r="BI527" s="816"/>
      <c r="BJ527" s="816"/>
      <c r="BK527" s="816"/>
      <c r="BL527" s="816"/>
      <c r="BM527" s="816"/>
      <c r="BN527" s="816"/>
      <c r="BO527" s="816"/>
      <c r="BP527" s="816"/>
      <c r="BQ527" s="816"/>
      <c r="BR527" s="816"/>
      <c r="BS527" s="151"/>
      <c r="BT527" s="151"/>
      <c r="BU527" s="816"/>
      <c r="BV527" s="816"/>
      <c r="BW527" s="816"/>
      <c r="BX527" s="816"/>
      <c r="BY527" s="816"/>
      <c r="BZ527" s="816"/>
      <c r="CA527" s="816"/>
      <c r="CB527" s="816"/>
      <c r="CC527" s="816"/>
      <c r="CD527" s="816"/>
      <c r="CE527" s="816"/>
      <c r="CF527" s="816"/>
      <c r="CG527" s="816"/>
      <c r="CH527" s="816"/>
      <c r="CI527" s="151"/>
      <c r="CJ527" s="151"/>
      <c r="CK527" s="816"/>
      <c r="CL527" s="816"/>
      <c r="CM527" s="816"/>
      <c r="CN527" s="816"/>
      <c r="CO527" s="816"/>
      <c r="CP527" s="816"/>
      <c r="CQ527" s="816"/>
      <c r="CR527" s="816"/>
      <c r="CS527" s="816"/>
      <c r="CT527" s="816"/>
      <c r="CU527" s="816"/>
      <c r="CW527" s="341"/>
      <c r="CX527" s="341"/>
      <c r="DI527" s="341"/>
      <c r="DJ527" s="341"/>
      <c r="DS527" s="341"/>
      <c r="DT527" s="341"/>
      <c r="EA527" s="341"/>
      <c r="EB527" s="341"/>
      <c r="EG527" s="341"/>
      <c r="EH527" s="341"/>
      <c r="EJ527" s="341"/>
      <c r="EK527" s="341"/>
      <c r="EL527" s="341"/>
      <c r="EM527" s="341"/>
    </row>
    <row r="528" spans="1:143" s="340" customFormat="1" ht="15" customHeight="1" x14ac:dyDescent="0.25">
      <c r="A528" s="28"/>
      <c r="B528" s="597" t="s">
        <v>695</v>
      </c>
      <c r="C528" s="594"/>
      <c r="D528" s="595"/>
      <c r="E528" s="596"/>
      <c r="F528" s="592">
        <f>SUM(F529:F533)</f>
        <v>0</v>
      </c>
      <c r="G528" s="151"/>
      <c r="H528" s="151"/>
      <c r="I528" s="151"/>
      <c r="J528" s="151"/>
      <c r="K528" s="151"/>
      <c r="L528" s="151"/>
      <c r="M528" s="151"/>
      <c r="N528" s="151"/>
      <c r="O528" s="151"/>
      <c r="P528" s="151"/>
      <c r="Q528" s="151"/>
      <c r="R528" s="151"/>
      <c r="S528" s="151"/>
      <c r="T528" s="151"/>
      <c r="U528" s="151"/>
      <c r="V528" s="151"/>
      <c r="W528" s="151"/>
      <c r="X528" s="151"/>
      <c r="Y528" s="151"/>
      <c r="Z528" s="151"/>
      <c r="AA528" s="151"/>
      <c r="AB528" s="151"/>
      <c r="AC528" s="151"/>
      <c r="AD528" s="151"/>
      <c r="AE528" s="151"/>
      <c r="AF528" s="151"/>
      <c r="AG528" s="151"/>
      <c r="AH528" s="151"/>
      <c r="AI528" s="151"/>
      <c r="AJ528" s="151"/>
      <c r="AK528" s="151"/>
      <c r="AL528" s="151"/>
      <c r="AM528" s="151"/>
      <c r="AN528" s="151"/>
      <c r="AO528" s="151"/>
      <c r="AP528" s="151"/>
      <c r="AQ528" s="151"/>
      <c r="AR528" s="151"/>
      <c r="AS528" s="151"/>
      <c r="AT528" s="151"/>
      <c r="AU528" s="151"/>
      <c r="AV528" s="151"/>
      <c r="AW528" s="151"/>
      <c r="AX528" s="151"/>
      <c r="AY528" s="151"/>
      <c r="AZ528" s="151"/>
      <c r="BA528" s="151"/>
      <c r="BB528" s="151"/>
      <c r="BC528" s="151"/>
      <c r="BD528" s="151"/>
      <c r="BE528" s="816"/>
      <c r="BF528" s="816"/>
      <c r="BG528" s="816"/>
      <c r="BH528" s="816"/>
      <c r="BI528" s="816"/>
      <c r="BJ528" s="816"/>
      <c r="BK528" s="816"/>
      <c r="BL528" s="816"/>
      <c r="BM528" s="816"/>
      <c r="BN528" s="816"/>
      <c r="BO528" s="816"/>
      <c r="BP528" s="816"/>
      <c r="BQ528" s="816"/>
      <c r="BR528" s="816"/>
      <c r="BS528" s="151"/>
      <c r="BT528" s="151"/>
      <c r="BU528" s="816"/>
      <c r="BV528" s="816"/>
      <c r="BW528" s="816"/>
      <c r="BX528" s="816"/>
      <c r="BY528" s="816"/>
      <c r="BZ528" s="816"/>
      <c r="CA528" s="816"/>
      <c r="CB528" s="816"/>
      <c r="CC528" s="816"/>
      <c r="CD528" s="816"/>
      <c r="CE528" s="816"/>
      <c r="CF528" s="816"/>
      <c r="CG528" s="816"/>
      <c r="CH528" s="816"/>
      <c r="CI528" s="151"/>
      <c r="CJ528" s="151"/>
      <c r="CK528" s="816"/>
      <c r="CL528" s="816"/>
      <c r="CM528" s="816"/>
      <c r="CN528" s="816"/>
      <c r="CO528" s="816"/>
      <c r="CP528" s="816"/>
      <c r="CQ528" s="816"/>
      <c r="CR528" s="816"/>
      <c r="CS528" s="816"/>
      <c r="CT528" s="816"/>
      <c r="CU528" s="816"/>
      <c r="CW528" s="341"/>
      <c r="CX528" s="341"/>
      <c r="DI528" s="341"/>
      <c r="DJ528" s="341"/>
      <c r="DS528" s="341"/>
      <c r="DT528" s="341"/>
      <c r="EA528" s="341"/>
      <c r="EB528" s="341"/>
      <c r="EG528" s="341"/>
      <c r="EH528" s="341"/>
      <c r="EJ528" s="341"/>
      <c r="EK528" s="341"/>
      <c r="EL528" s="341"/>
      <c r="EM528" s="341"/>
    </row>
    <row r="529" spans="1:143" s="340" customFormat="1" ht="15" customHeight="1" x14ac:dyDescent="0.25">
      <c r="A529" s="28"/>
      <c r="B529" s="598" t="s">
        <v>686</v>
      </c>
      <c r="C529" s="594"/>
      <c r="D529" s="595"/>
      <c r="E529" s="596"/>
      <c r="F529" s="338"/>
      <c r="G529" s="151"/>
      <c r="H529" s="151"/>
      <c r="I529" s="151"/>
      <c r="J529" s="151"/>
      <c r="K529" s="151"/>
      <c r="L529" s="151"/>
      <c r="M529" s="151"/>
      <c r="N529" s="151"/>
      <c r="O529" s="151"/>
      <c r="P529" s="151"/>
      <c r="Q529" s="151"/>
      <c r="R529" s="151"/>
      <c r="S529" s="151"/>
      <c r="T529" s="151"/>
      <c r="U529" s="151"/>
      <c r="V529" s="151"/>
      <c r="W529" s="151"/>
      <c r="X529" s="151"/>
      <c r="Y529" s="151"/>
      <c r="Z529" s="151"/>
      <c r="AA529" s="151"/>
      <c r="AB529" s="151"/>
      <c r="AC529" s="151"/>
      <c r="AD529" s="151"/>
      <c r="AE529" s="151"/>
      <c r="AF529" s="151"/>
      <c r="AG529" s="151"/>
      <c r="AH529" s="151"/>
      <c r="AI529" s="151"/>
      <c r="AJ529" s="151"/>
      <c r="AK529" s="151"/>
      <c r="AL529" s="151"/>
      <c r="AM529" s="151"/>
      <c r="AN529" s="151"/>
      <c r="AO529" s="151"/>
      <c r="AP529" s="151"/>
      <c r="AQ529" s="151"/>
      <c r="AR529" s="151"/>
      <c r="AS529" s="151"/>
      <c r="AT529" s="151"/>
      <c r="AU529" s="151"/>
      <c r="AV529" s="151"/>
      <c r="AW529" s="151"/>
      <c r="AX529" s="151"/>
      <c r="AY529" s="151"/>
      <c r="AZ529" s="151"/>
      <c r="BA529" s="151"/>
      <c r="BB529" s="151"/>
      <c r="BC529" s="151"/>
      <c r="BD529" s="151"/>
      <c r="BE529" s="816"/>
      <c r="BF529" s="816"/>
      <c r="BG529" s="816"/>
      <c r="BH529" s="816"/>
      <c r="BI529" s="816"/>
      <c r="BJ529" s="816"/>
      <c r="BK529" s="816"/>
      <c r="BL529" s="816"/>
      <c r="BM529" s="816"/>
      <c r="BN529" s="816"/>
      <c r="BO529" s="816"/>
      <c r="BP529" s="816"/>
      <c r="BQ529" s="816"/>
      <c r="BR529" s="816"/>
      <c r="BS529" s="151"/>
      <c r="BT529" s="151"/>
      <c r="BU529" s="816"/>
      <c r="BV529" s="816"/>
      <c r="BW529" s="816"/>
      <c r="BX529" s="816"/>
      <c r="BY529" s="816"/>
      <c r="BZ529" s="816"/>
      <c r="CA529" s="816"/>
      <c r="CB529" s="816"/>
      <c r="CC529" s="816"/>
      <c r="CD529" s="816"/>
      <c r="CE529" s="816"/>
      <c r="CF529" s="816"/>
      <c r="CG529" s="816"/>
      <c r="CH529" s="816"/>
      <c r="CI529" s="151"/>
      <c r="CJ529" s="151"/>
      <c r="CK529" s="816"/>
      <c r="CL529" s="816"/>
      <c r="CM529" s="816"/>
      <c r="CN529" s="816"/>
      <c r="CO529" s="816"/>
      <c r="CP529" s="816"/>
      <c r="CQ529" s="816"/>
      <c r="CR529" s="816"/>
      <c r="CS529" s="816"/>
      <c r="CT529" s="816"/>
      <c r="CU529" s="816"/>
      <c r="CW529" s="341"/>
      <c r="CX529" s="341"/>
      <c r="DI529" s="341"/>
      <c r="DJ529" s="341"/>
      <c r="DS529" s="341"/>
      <c r="DT529" s="341"/>
      <c r="EA529" s="341"/>
      <c r="EB529" s="341"/>
      <c r="EG529" s="341"/>
      <c r="EH529" s="341"/>
      <c r="EJ529" s="341"/>
      <c r="EK529" s="341"/>
      <c r="EL529" s="341"/>
      <c r="EM529" s="341"/>
    </row>
    <row r="530" spans="1:143" s="340" customFormat="1" ht="15" customHeight="1" x14ac:dyDescent="0.25">
      <c r="A530" s="28"/>
      <c r="B530" s="598" t="s">
        <v>687</v>
      </c>
      <c r="C530" s="594"/>
      <c r="D530" s="595"/>
      <c r="E530" s="596"/>
      <c r="F530" s="338"/>
      <c r="G530" s="151"/>
      <c r="H530" s="151"/>
      <c r="I530" s="151"/>
      <c r="J530" s="151"/>
      <c r="K530" s="151"/>
      <c r="L530" s="151"/>
      <c r="M530" s="151"/>
      <c r="N530" s="151"/>
      <c r="O530" s="151"/>
      <c r="P530" s="151"/>
      <c r="Q530" s="151"/>
      <c r="R530" s="151"/>
      <c r="S530" s="151"/>
      <c r="T530" s="151"/>
      <c r="U530" s="151"/>
      <c r="V530" s="151"/>
      <c r="W530" s="151"/>
      <c r="X530" s="151"/>
      <c r="Y530" s="151"/>
      <c r="Z530" s="151"/>
      <c r="AA530" s="151"/>
      <c r="AB530" s="151"/>
      <c r="AC530" s="151"/>
      <c r="AD530" s="151"/>
      <c r="AE530" s="151"/>
      <c r="AF530" s="151"/>
      <c r="AG530" s="151"/>
      <c r="AH530" s="151"/>
      <c r="AI530" s="151"/>
      <c r="AJ530" s="151"/>
      <c r="AK530" s="151"/>
      <c r="AL530" s="151"/>
      <c r="AM530" s="151"/>
      <c r="AN530" s="151"/>
      <c r="AO530" s="151"/>
      <c r="AP530" s="151"/>
      <c r="AQ530" s="151"/>
      <c r="AR530" s="151"/>
      <c r="AS530" s="151"/>
      <c r="AT530" s="151"/>
      <c r="AU530" s="151"/>
      <c r="AV530" s="151"/>
      <c r="AW530" s="151"/>
      <c r="AX530" s="151"/>
      <c r="AY530" s="151"/>
      <c r="AZ530" s="151"/>
      <c r="BA530" s="151"/>
      <c r="BB530" s="151"/>
      <c r="BC530" s="151"/>
      <c r="BD530" s="151"/>
      <c r="BE530" s="816"/>
      <c r="BF530" s="816"/>
      <c r="BG530" s="816"/>
      <c r="BH530" s="816"/>
      <c r="BI530" s="816"/>
      <c r="BJ530" s="816"/>
      <c r="BK530" s="816"/>
      <c r="BL530" s="816"/>
      <c r="BM530" s="816"/>
      <c r="BN530" s="816"/>
      <c r="BO530" s="816"/>
      <c r="BP530" s="816"/>
      <c r="BQ530" s="816"/>
      <c r="BR530" s="816"/>
      <c r="BS530" s="151"/>
      <c r="BT530" s="151"/>
      <c r="BU530" s="816"/>
      <c r="BV530" s="816"/>
      <c r="BW530" s="816"/>
      <c r="BX530" s="816"/>
      <c r="BY530" s="816"/>
      <c r="BZ530" s="816"/>
      <c r="CA530" s="816"/>
      <c r="CB530" s="816"/>
      <c r="CC530" s="816"/>
      <c r="CD530" s="816"/>
      <c r="CE530" s="816"/>
      <c r="CF530" s="816"/>
      <c r="CG530" s="816"/>
      <c r="CH530" s="816"/>
      <c r="CI530" s="151"/>
      <c r="CJ530" s="151"/>
      <c r="CK530" s="816"/>
      <c r="CL530" s="816"/>
      <c r="CM530" s="816"/>
      <c r="CN530" s="816"/>
      <c r="CO530" s="816"/>
      <c r="CP530" s="816"/>
      <c r="CQ530" s="816"/>
      <c r="CR530" s="816"/>
      <c r="CS530" s="816"/>
      <c r="CT530" s="816"/>
      <c r="CU530" s="816"/>
      <c r="CW530" s="341"/>
      <c r="CX530" s="341"/>
      <c r="DI530" s="341"/>
      <c r="DJ530" s="341"/>
      <c r="DS530" s="341"/>
      <c r="DT530" s="341"/>
      <c r="EA530" s="341"/>
      <c r="EB530" s="341"/>
      <c r="EG530" s="341"/>
      <c r="EH530" s="341"/>
      <c r="EJ530" s="341"/>
      <c r="EK530" s="341"/>
      <c r="EL530" s="341"/>
      <c r="EM530" s="341"/>
    </row>
    <row r="531" spans="1:143" s="59" customFormat="1" ht="15" customHeight="1" x14ac:dyDescent="0.25">
      <c r="A531" s="28"/>
      <c r="B531" s="598" t="s">
        <v>688</v>
      </c>
      <c r="C531" s="594"/>
      <c r="D531" s="595"/>
      <c r="E531" s="596"/>
      <c r="F531" s="338"/>
      <c r="G531" s="151"/>
      <c r="H531" s="151"/>
      <c r="I531" s="151"/>
      <c r="J531" s="151"/>
      <c r="K531" s="151"/>
      <c r="L531" s="151"/>
      <c r="M531" s="151"/>
      <c r="N531" s="151"/>
      <c r="O531" s="151"/>
      <c r="P531" s="151"/>
      <c r="Q531" s="151"/>
      <c r="R531" s="151"/>
      <c r="S531" s="151"/>
      <c r="T531" s="151"/>
      <c r="U531" s="151"/>
      <c r="V531" s="151"/>
      <c r="W531" s="151"/>
      <c r="X531" s="151"/>
      <c r="Y531" s="151"/>
      <c r="Z531" s="151"/>
      <c r="AA531" s="151"/>
      <c r="AB531" s="151"/>
      <c r="AC531" s="151"/>
      <c r="AD531" s="151"/>
      <c r="AE531" s="151"/>
      <c r="AF531" s="151"/>
      <c r="AG531" s="151"/>
      <c r="AH531" s="151"/>
      <c r="AI531" s="151"/>
      <c r="AJ531" s="151"/>
      <c r="AK531" s="151"/>
      <c r="AL531" s="151"/>
      <c r="AM531" s="151"/>
      <c r="AN531" s="151"/>
      <c r="AO531" s="151"/>
      <c r="AP531" s="151"/>
      <c r="AQ531" s="151"/>
      <c r="AR531" s="151"/>
      <c r="AS531" s="151"/>
      <c r="AT531" s="151"/>
      <c r="AU531" s="151"/>
      <c r="AV531" s="151"/>
      <c r="AW531" s="151"/>
      <c r="AX531" s="151"/>
      <c r="AY531" s="151"/>
      <c r="AZ531" s="151"/>
      <c r="BA531" s="151"/>
      <c r="BB531" s="151"/>
      <c r="BC531" s="151"/>
      <c r="BD531" s="151"/>
      <c r="BE531" s="816"/>
      <c r="BF531" s="816"/>
      <c r="BG531" s="816"/>
      <c r="BH531" s="816"/>
      <c r="BI531" s="816"/>
      <c r="BJ531" s="816"/>
      <c r="BK531" s="816"/>
      <c r="BL531" s="816"/>
      <c r="BM531" s="816"/>
      <c r="BN531" s="816"/>
      <c r="BO531" s="816"/>
      <c r="BP531" s="816"/>
      <c r="BQ531" s="816"/>
      <c r="BR531" s="816"/>
      <c r="BS531" s="151"/>
      <c r="BT531" s="151"/>
      <c r="BU531" s="816"/>
      <c r="BV531" s="816"/>
      <c r="BW531" s="816"/>
      <c r="BX531" s="816"/>
      <c r="BY531" s="816"/>
      <c r="BZ531" s="816"/>
      <c r="CA531" s="816"/>
      <c r="CB531" s="816"/>
      <c r="CC531" s="816"/>
      <c r="CD531" s="816"/>
      <c r="CE531" s="816"/>
      <c r="CF531" s="816"/>
      <c r="CG531" s="816"/>
      <c r="CH531" s="816"/>
      <c r="CI531" s="151"/>
      <c r="CJ531" s="151"/>
      <c r="CK531" s="816"/>
      <c r="CL531" s="816"/>
      <c r="CM531" s="816"/>
      <c r="CN531" s="816"/>
      <c r="CO531" s="816"/>
      <c r="CP531" s="816"/>
      <c r="CQ531" s="816"/>
      <c r="CR531" s="816"/>
      <c r="CS531" s="816"/>
      <c r="CT531" s="816"/>
      <c r="CU531" s="816"/>
      <c r="CW531" s="217"/>
      <c r="CX531" s="217"/>
      <c r="DI531" s="217"/>
      <c r="DJ531" s="217"/>
      <c r="DS531" s="217"/>
      <c r="DT531" s="217"/>
      <c r="EA531" s="217"/>
      <c r="EB531" s="217"/>
      <c r="EG531" s="217"/>
      <c r="EH531" s="217"/>
      <c r="EJ531" s="217"/>
      <c r="EK531" s="217"/>
      <c r="EL531" s="217"/>
      <c r="EM531" s="217"/>
    </row>
    <row r="532" spans="1:143" s="59" customFormat="1" ht="15" customHeight="1" x14ac:dyDescent="0.25">
      <c r="A532" s="28"/>
      <c r="B532" s="598" t="s">
        <v>689</v>
      </c>
      <c r="C532" s="594"/>
      <c r="D532" s="595"/>
      <c r="E532" s="596"/>
      <c r="F532" s="338"/>
      <c r="G532" s="151"/>
      <c r="H532" s="151"/>
      <c r="I532" s="151"/>
      <c r="J532" s="151"/>
      <c r="K532" s="151"/>
      <c r="L532" s="151"/>
      <c r="M532" s="151"/>
      <c r="N532" s="151"/>
      <c r="O532" s="151"/>
      <c r="P532" s="151"/>
      <c r="Q532" s="151"/>
      <c r="R532" s="151"/>
      <c r="S532" s="151"/>
      <c r="T532" s="151"/>
      <c r="U532" s="151"/>
      <c r="V532" s="151"/>
      <c r="W532" s="151"/>
      <c r="X532" s="151"/>
      <c r="Y532" s="151"/>
      <c r="Z532" s="151"/>
      <c r="AA532" s="151"/>
      <c r="AB532" s="151"/>
      <c r="AC532" s="151"/>
      <c r="AD532" s="151"/>
      <c r="AE532" s="151"/>
      <c r="AF532" s="151"/>
      <c r="AG532" s="151"/>
      <c r="AH532" s="151"/>
      <c r="AI532" s="151"/>
      <c r="AJ532" s="151"/>
      <c r="AK532" s="151"/>
      <c r="AL532" s="151"/>
      <c r="AM532" s="151"/>
      <c r="AN532" s="151"/>
      <c r="AO532" s="151"/>
      <c r="AP532" s="151"/>
      <c r="AQ532" s="151"/>
      <c r="AR532" s="151"/>
      <c r="AS532" s="151"/>
      <c r="AT532" s="151"/>
      <c r="AU532" s="151"/>
      <c r="AV532" s="151"/>
      <c r="AW532" s="151"/>
      <c r="AX532" s="151"/>
      <c r="AY532" s="151"/>
      <c r="AZ532" s="151"/>
      <c r="BA532" s="151"/>
      <c r="BB532" s="151"/>
      <c r="BC532" s="151"/>
      <c r="BD532" s="151"/>
      <c r="BE532" s="816"/>
      <c r="BF532" s="816"/>
      <c r="BG532" s="816"/>
      <c r="BH532" s="816"/>
      <c r="BI532" s="816"/>
      <c r="BJ532" s="816"/>
      <c r="BK532" s="816"/>
      <c r="BL532" s="816"/>
      <c r="BM532" s="816"/>
      <c r="BN532" s="816"/>
      <c r="BO532" s="816"/>
      <c r="BP532" s="816"/>
      <c r="BQ532" s="816"/>
      <c r="BR532" s="816"/>
      <c r="BS532" s="151"/>
      <c r="BT532" s="151"/>
      <c r="BU532" s="816"/>
      <c r="BV532" s="816"/>
      <c r="BW532" s="816"/>
      <c r="BX532" s="816"/>
      <c r="BY532" s="816"/>
      <c r="BZ532" s="816"/>
      <c r="CA532" s="816"/>
      <c r="CB532" s="816"/>
      <c r="CC532" s="816"/>
      <c r="CD532" s="816"/>
      <c r="CE532" s="816"/>
      <c r="CF532" s="816"/>
      <c r="CG532" s="816"/>
      <c r="CH532" s="816"/>
      <c r="CI532" s="151"/>
      <c r="CJ532" s="151"/>
      <c r="CK532" s="816"/>
      <c r="CL532" s="816"/>
      <c r="CM532" s="816"/>
      <c r="CN532" s="816"/>
      <c r="CO532" s="816"/>
      <c r="CP532" s="816"/>
      <c r="CQ532" s="816"/>
      <c r="CR532" s="816"/>
      <c r="CS532" s="816"/>
      <c r="CT532" s="816"/>
      <c r="CU532" s="816"/>
      <c r="CW532" s="217"/>
      <c r="CX532" s="217"/>
      <c r="DI532" s="217"/>
      <c r="DJ532" s="217"/>
      <c r="DS532" s="217"/>
      <c r="DT532" s="217"/>
      <c r="EA532" s="217"/>
      <c r="EB532" s="217"/>
      <c r="EG532" s="217"/>
      <c r="EH532" s="217"/>
      <c r="EJ532" s="217"/>
      <c r="EK532" s="217"/>
      <c r="EL532" s="217"/>
      <c r="EM532" s="217"/>
    </row>
    <row r="533" spans="1:143" s="59" customFormat="1" ht="15" customHeight="1" x14ac:dyDescent="0.25">
      <c r="A533" s="28"/>
      <c r="B533" s="598" t="s">
        <v>702</v>
      </c>
      <c r="C533" s="594"/>
      <c r="D533" s="595"/>
      <c r="E533" s="596"/>
      <c r="F533" s="338"/>
      <c r="G533" s="151"/>
      <c r="H533" s="151"/>
      <c r="I533" s="151"/>
      <c r="J533" s="151"/>
      <c r="K533" s="151"/>
      <c r="L533" s="151"/>
      <c r="M533" s="151"/>
      <c r="N533" s="151"/>
      <c r="O533" s="151"/>
      <c r="P533" s="151"/>
      <c r="Q533" s="151"/>
      <c r="R533" s="151"/>
      <c r="S533" s="151"/>
      <c r="T533" s="151"/>
      <c r="U533" s="151"/>
      <c r="V533" s="151"/>
      <c r="W533" s="151"/>
      <c r="X533" s="151"/>
      <c r="Y533" s="151"/>
      <c r="Z533" s="151"/>
      <c r="AA533" s="151"/>
      <c r="AB533" s="151"/>
      <c r="AC533" s="151"/>
      <c r="AD533" s="151"/>
      <c r="AE533" s="151"/>
      <c r="AF533" s="151"/>
      <c r="AG533" s="151"/>
      <c r="AH533" s="151"/>
      <c r="AI533" s="151"/>
      <c r="AJ533" s="151"/>
      <c r="AK533" s="151"/>
      <c r="AL533" s="151"/>
      <c r="AM533" s="151"/>
      <c r="AN533" s="151"/>
      <c r="AO533" s="151"/>
      <c r="AP533" s="151"/>
      <c r="AQ533" s="151"/>
      <c r="AR533" s="151"/>
      <c r="AS533" s="151"/>
      <c r="AT533" s="151"/>
      <c r="AU533" s="151"/>
      <c r="AV533" s="151"/>
      <c r="AW533" s="151"/>
      <c r="AX533" s="151"/>
      <c r="AY533" s="151"/>
      <c r="AZ533" s="151"/>
      <c r="BA533" s="151"/>
      <c r="BB533" s="151"/>
      <c r="BC533" s="151"/>
      <c r="BD533" s="151"/>
      <c r="BE533" s="816"/>
      <c r="BF533" s="816"/>
      <c r="BG533" s="816"/>
      <c r="BH533" s="816"/>
      <c r="BI533" s="816"/>
      <c r="BJ533" s="816"/>
      <c r="BK533" s="816"/>
      <c r="BL533" s="816"/>
      <c r="BM533" s="816"/>
      <c r="BN533" s="816"/>
      <c r="BO533" s="816"/>
      <c r="BP533" s="816"/>
      <c r="BQ533" s="816"/>
      <c r="BR533" s="816"/>
      <c r="BS533" s="151"/>
      <c r="BT533" s="151"/>
      <c r="BU533" s="816"/>
      <c r="BV533" s="816"/>
      <c r="BW533" s="816"/>
      <c r="BX533" s="816"/>
      <c r="BY533" s="816"/>
      <c r="BZ533" s="816"/>
      <c r="CA533" s="816"/>
      <c r="CB533" s="816"/>
      <c r="CC533" s="816"/>
      <c r="CD533" s="816"/>
      <c r="CE533" s="816"/>
      <c r="CF533" s="816"/>
      <c r="CG533" s="816"/>
      <c r="CH533" s="816"/>
      <c r="CI533" s="151"/>
      <c r="CJ533" s="151"/>
      <c r="CK533" s="816"/>
      <c r="CL533" s="816"/>
      <c r="CM533" s="816"/>
      <c r="CN533" s="816"/>
      <c r="CO533" s="816"/>
      <c r="CP533" s="816"/>
      <c r="CQ533" s="816"/>
      <c r="CR533" s="816"/>
      <c r="CS533" s="816"/>
      <c r="CT533" s="816"/>
      <c r="CU533" s="816"/>
      <c r="CW533" s="217"/>
      <c r="CX533" s="217"/>
      <c r="DI533" s="217"/>
      <c r="DJ533" s="217"/>
      <c r="DS533" s="217"/>
      <c r="DT533" s="217"/>
      <c r="EA533" s="217"/>
      <c r="EB533" s="217"/>
      <c r="EG533" s="217"/>
      <c r="EH533" s="217"/>
      <c r="EJ533" s="217"/>
      <c r="EK533" s="217"/>
      <c r="EL533" s="217"/>
      <c r="EM533" s="217"/>
    </row>
    <row r="534" spans="1:143" s="59" customFormat="1" ht="15" customHeight="1" x14ac:dyDescent="0.25">
      <c r="A534" s="28"/>
      <c r="B534" s="597" t="s">
        <v>703</v>
      </c>
      <c r="C534" s="594"/>
      <c r="D534" s="595"/>
      <c r="E534" s="596"/>
      <c r="F534" s="338"/>
      <c r="G534" s="151"/>
      <c r="H534" s="151"/>
      <c r="I534" s="151"/>
      <c r="J534" s="151"/>
      <c r="K534" s="151"/>
      <c r="L534" s="151"/>
      <c r="M534" s="151"/>
      <c r="N534" s="151"/>
      <c r="O534" s="151"/>
      <c r="P534" s="151"/>
      <c r="Q534" s="151"/>
      <c r="R534" s="151"/>
      <c r="S534" s="151"/>
      <c r="T534" s="151"/>
      <c r="U534" s="151"/>
      <c r="V534" s="151"/>
      <c r="W534" s="151"/>
      <c r="X534" s="151"/>
      <c r="Y534" s="151"/>
      <c r="Z534" s="151"/>
      <c r="AA534" s="151"/>
      <c r="AB534" s="151"/>
      <c r="AC534" s="151"/>
      <c r="AD534" s="151"/>
      <c r="AE534" s="151"/>
      <c r="AF534" s="151"/>
      <c r="AG534" s="151"/>
      <c r="AH534" s="151"/>
      <c r="AI534" s="151"/>
      <c r="AJ534" s="151"/>
      <c r="AK534" s="151"/>
      <c r="AL534" s="151"/>
      <c r="AM534" s="151"/>
      <c r="AN534" s="151"/>
      <c r="AO534" s="151"/>
      <c r="AP534" s="151"/>
      <c r="AQ534" s="151"/>
      <c r="AR534" s="151"/>
      <c r="AS534" s="151"/>
      <c r="AT534" s="151"/>
      <c r="AU534" s="151"/>
      <c r="AV534" s="151"/>
      <c r="AW534" s="151"/>
      <c r="AX534" s="151"/>
      <c r="AY534" s="151"/>
      <c r="AZ534" s="151"/>
      <c r="BA534" s="151"/>
      <c r="BB534" s="151"/>
      <c r="BC534" s="151"/>
      <c r="BD534" s="151"/>
      <c r="BE534" s="816"/>
      <c r="BF534" s="816"/>
      <c r="BG534" s="816"/>
      <c r="BH534" s="816"/>
      <c r="BI534" s="816"/>
      <c r="BJ534" s="816"/>
      <c r="BK534" s="816"/>
      <c r="BL534" s="816"/>
      <c r="BM534" s="816"/>
      <c r="BN534" s="816"/>
      <c r="BO534" s="816"/>
      <c r="BP534" s="816"/>
      <c r="BQ534" s="816"/>
      <c r="BR534" s="816"/>
      <c r="BS534" s="151"/>
      <c r="BT534" s="151"/>
      <c r="BU534" s="816"/>
      <c r="BV534" s="816"/>
      <c r="BW534" s="816"/>
      <c r="BX534" s="816"/>
      <c r="BY534" s="816"/>
      <c r="BZ534" s="816"/>
      <c r="CA534" s="816"/>
      <c r="CB534" s="816"/>
      <c r="CC534" s="816"/>
      <c r="CD534" s="816"/>
      <c r="CE534" s="816"/>
      <c r="CF534" s="816"/>
      <c r="CG534" s="816"/>
      <c r="CH534" s="816"/>
      <c r="CI534" s="151"/>
      <c r="CJ534" s="151"/>
      <c r="CK534" s="816"/>
      <c r="CL534" s="816"/>
      <c r="CM534" s="816"/>
      <c r="CN534" s="816"/>
      <c r="CO534" s="816"/>
      <c r="CP534" s="816"/>
      <c r="CQ534" s="816"/>
      <c r="CR534" s="816"/>
      <c r="CS534" s="816"/>
      <c r="CT534" s="816"/>
      <c r="CU534" s="816"/>
      <c r="CW534" s="217"/>
      <c r="CX534" s="217"/>
      <c r="DI534" s="217"/>
      <c r="DJ534" s="217"/>
      <c r="DS534" s="217"/>
      <c r="DT534" s="217"/>
      <c r="EA534" s="217"/>
      <c r="EB534" s="217"/>
      <c r="EG534" s="217"/>
      <c r="EH534" s="217"/>
      <c r="EJ534" s="217"/>
      <c r="EK534" s="217"/>
      <c r="EL534" s="217"/>
      <c r="EM534" s="217"/>
    </row>
    <row r="535" spans="1:143" s="59" customFormat="1" ht="15" customHeight="1" x14ac:dyDescent="0.25">
      <c r="A535" s="28"/>
      <c r="B535" s="594" t="s">
        <v>704</v>
      </c>
      <c r="C535" s="594"/>
      <c r="D535" s="595"/>
      <c r="E535" s="596"/>
      <c r="F535" s="593">
        <f>F536+F542+F548+F554+F560</f>
        <v>0</v>
      </c>
      <c r="G535" s="151"/>
      <c r="H535" s="151"/>
      <c r="I535" s="151"/>
      <c r="J535" s="151"/>
      <c r="K535" s="151"/>
      <c r="L535" s="151"/>
      <c r="M535" s="151"/>
      <c r="N535" s="151"/>
      <c r="O535" s="151"/>
      <c r="P535" s="151"/>
      <c r="Q535" s="151"/>
      <c r="R535" s="151"/>
      <c r="S535" s="151"/>
      <c r="T535" s="151"/>
      <c r="U535" s="151"/>
      <c r="V535" s="151"/>
      <c r="W535" s="151"/>
      <c r="X535" s="151"/>
      <c r="Y535" s="151"/>
      <c r="Z535" s="151"/>
      <c r="AA535" s="151"/>
      <c r="AB535" s="151"/>
      <c r="AC535" s="151"/>
      <c r="AD535" s="151"/>
      <c r="AE535" s="151"/>
      <c r="AF535" s="151"/>
      <c r="AG535" s="151"/>
      <c r="AH535" s="151"/>
      <c r="AI535" s="151"/>
      <c r="AJ535" s="151"/>
      <c r="AK535" s="151"/>
      <c r="AL535" s="151"/>
      <c r="AM535" s="151"/>
      <c r="AN535" s="151"/>
      <c r="AO535" s="151"/>
      <c r="AP535" s="151"/>
      <c r="AQ535" s="151"/>
      <c r="AR535" s="151"/>
      <c r="AS535" s="151"/>
      <c r="AT535" s="151"/>
      <c r="AU535" s="151"/>
      <c r="AV535" s="151"/>
      <c r="AW535" s="151"/>
      <c r="AX535" s="151"/>
      <c r="AY535" s="151"/>
      <c r="AZ535" s="151"/>
      <c r="BA535" s="151"/>
      <c r="BB535" s="151"/>
      <c r="BC535" s="151"/>
      <c r="BD535" s="151"/>
      <c r="BE535" s="816"/>
      <c r="BF535" s="816"/>
      <c r="BG535" s="816"/>
      <c r="BH535" s="816"/>
      <c r="BI535" s="816"/>
      <c r="BJ535" s="816"/>
      <c r="BK535" s="816"/>
      <c r="BL535" s="816"/>
      <c r="BM535" s="816"/>
      <c r="BN535" s="816"/>
      <c r="BO535" s="816"/>
      <c r="BP535" s="816"/>
      <c r="BQ535" s="816"/>
      <c r="BR535" s="816"/>
      <c r="BS535" s="151"/>
      <c r="BT535" s="151"/>
      <c r="BU535" s="816"/>
      <c r="BV535" s="816"/>
      <c r="BW535" s="816"/>
      <c r="BX535" s="816"/>
      <c r="BY535" s="816"/>
      <c r="BZ535" s="816"/>
      <c r="CA535" s="816"/>
      <c r="CB535" s="816"/>
      <c r="CC535" s="816"/>
      <c r="CD535" s="816"/>
      <c r="CE535" s="816"/>
      <c r="CF535" s="816"/>
      <c r="CG535" s="816"/>
      <c r="CH535" s="816"/>
      <c r="CI535" s="151"/>
      <c r="CJ535" s="151"/>
      <c r="CK535" s="816"/>
      <c r="CL535" s="816"/>
      <c r="CM535" s="816"/>
      <c r="CN535" s="816"/>
      <c r="CO535" s="816"/>
      <c r="CP535" s="816"/>
      <c r="CQ535" s="816"/>
      <c r="CR535" s="816"/>
      <c r="CS535" s="816"/>
      <c r="CT535" s="816"/>
      <c r="CU535" s="816"/>
      <c r="CW535" s="217"/>
      <c r="CX535" s="217"/>
      <c r="DI535" s="217"/>
      <c r="DJ535" s="217"/>
      <c r="DS535" s="217"/>
      <c r="DT535" s="217"/>
      <c r="EA535" s="217"/>
      <c r="EB535" s="217"/>
      <c r="EG535" s="217"/>
      <c r="EH535" s="217"/>
      <c r="EJ535" s="217"/>
      <c r="EK535" s="217"/>
      <c r="EL535" s="217"/>
      <c r="EM535" s="217"/>
    </row>
    <row r="536" spans="1:143" s="59" customFormat="1" ht="15" customHeight="1" x14ac:dyDescent="0.25">
      <c r="A536" s="28"/>
      <c r="B536" s="597" t="s">
        <v>685</v>
      </c>
      <c r="C536" s="594"/>
      <c r="D536" s="595"/>
      <c r="E536" s="596"/>
      <c r="F536" s="592">
        <f>SUM(F537:F541)</f>
        <v>0</v>
      </c>
      <c r="G536" s="151"/>
      <c r="H536" s="151"/>
      <c r="I536" s="151"/>
      <c r="J536" s="151"/>
      <c r="K536" s="151"/>
      <c r="L536" s="151"/>
      <c r="M536" s="151"/>
      <c r="N536" s="151"/>
      <c r="O536" s="151"/>
      <c r="P536" s="151"/>
      <c r="Q536" s="151"/>
      <c r="R536" s="151"/>
      <c r="S536" s="151"/>
      <c r="T536" s="151"/>
      <c r="U536" s="151"/>
      <c r="V536" s="151"/>
      <c r="W536" s="151"/>
      <c r="X536" s="151"/>
      <c r="Y536" s="151"/>
      <c r="Z536" s="151"/>
      <c r="AA536" s="151"/>
      <c r="AB536" s="151"/>
      <c r="AC536" s="151"/>
      <c r="AD536" s="151"/>
      <c r="AE536" s="151"/>
      <c r="AF536" s="151"/>
      <c r="AG536" s="151"/>
      <c r="AH536" s="151"/>
      <c r="AI536" s="151"/>
      <c r="AJ536" s="151"/>
      <c r="AK536" s="151"/>
      <c r="AL536" s="151"/>
      <c r="AM536" s="151"/>
      <c r="AN536" s="151"/>
      <c r="AO536" s="151"/>
      <c r="AP536" s="151"/>
      <c r="AQ536" s="151"/>
      <c r="AR536" s="151"/>
      <c r="AS536" s="151"/>
      <c r="AT536" s="151"/>
      <c r="AU536" s="151"/>
      <c r="AV536" s="151"/>
      <c r="AW536" s="151"/>
      <c r="AX536" s="151"/>
      <c r="AY536" s="151"/>
      <c r="AZ536" s="151"/>
      <c r="BA536" s="151"/>
      <c r="BB536" s="151"/>
      <c r="BC536" s="151"/>
      <c r="BD536" s="151"/>
      <c r="BE536" s="816"/>
      <c r="BF536" s="816"/>
      <c r="BG536" s="816"/>
      <c r="BH536" s="816"/>
      <c r="BI536" s="816"/>
      <c r="BJ536" s="816"/>
      <c r="BK536" s="816"/>
      <c r="BL536" s="816"/>
      <c r="BM536" s="816"/>
      <c r="BN536" s="816"/>
      <c r="BO536" s="816"/>
      <c r="BP536" s="816"/>
      <c r="BQ536" s="816"/>
      <c r="BR536" s="816"/>
      <c r="BS536" s="151"/>
      <c r="BT536" s="151"/>
      <c r="BU536" s="816"/>
      <c r="BV536" s="816"/>
      <c r="BW536" s="816"/>
      <c r="BX536" s="816"/>
      <c r="BY536" s="816"/>
      <c r="BZ536" s="816"/>
      <c r="CA536" s="816"/>
      <c r="CB536" s="816"/>
      <c r="CC536" s="816"/>
      <c r="CD536" s="816"/>
      <c r="CE536" s="816"/>
      <c r="CF536" s="816"/>
      <c r="CG536" s="816"/>
      <c r="CH536" s="816"/>
      <c r="CI536" s="151"/>
      <c r="CJ536" s="151"/>
      <c r="CK536" s="816"/>
      <c r="CL536" s="816"/>
      <c r="CM536" s="816"/>
      <c r="CN536" s="816"/>
      <c r="CO536" s="816"/>
      <c r="CP536" s="816"/>
      <c r="CQ536" s="816"/>
      <c r="CR536" s="816"/>
      <c r="CS536" s="816"/>
      <c r="CT536" s="816"/>
      <c r="CU536" s="816"/>
      <c r="CW536" s="217"/>
      <c r="CX536" s="217"/>
      <c r="DI536" s="217"/>
      <c r="DJ536" s="217"/>
      <c r="DS536" s="217"/>
      <c r="DT536" s="217"/>
      <c r="EA536" s="217"/>
      <c r="EB536" s="217"/>
      <c r="EG536" s="217"/>
      <c r="EH536" s="217"/>
      <c r="EJ536" s="217"/>
      <c r="EK536" s="217"/>
      <c r="EL536" s="217"/>
      <c r="EM536" s="217"/>
    </row>
    <row r="537" spans="1:143" s="59" customFormat="1" ht="15" customHeight="1" x14ac:dyDescent="0.25">
      <c r="A537" s="28"/>
      <c r="B537" s="598" t="s">
        <v>686</v>
      </c>
      <c r="C537" s="594"/>
      <c r="D537" s="595"/>
      <c r="E537" s="596"/>
      <c r="F537" s="338"/>
      <c r="G537" s="151"/>
      <c r="H537" s="151"/>
      <c r="I537" s="151"/>
      <c r="J537" s="151"/>
      <c r="K537" s="151"/>
      <c r="L537" s="151"/>
      <c r="M537" s="151"/>
      <c r="N537" s="151"/>
      <c r="O537" s="151"/>
      <c r="P537" s="151"/>
      <c r="Q537" s="151"/>
      <c r="R537" s="151"/>
      <c r="S537" s="151"/>
      <c r="T537" s="151"/>
      <c r="U537" s="151"/>
      <c r="V537" s="151"/>
      <c r="W537" s="151"/>
      <c r="X537" s="151"/>
      <c r="Y537" s="151"/>
      <c r="Z537" s="151"/>
      <c r="AA537" s="151"/>
      <c r="AB537" s="151"/>
      <c r="AC537" s="151"/>
      <c r="AD537" s="151"/>
      <c r="AE537" s="151"/>
      <c r="AF537" s="151"/>
      <c r="AG537" s="151"/>
      <c r="AH537" s="151"/>
      <c r="AI537" s="151"/>
      <c r="AJ537" s="151"/>
      <c r="AK537" s="151"/>
      <c r="AL537" s="151"/>
      <c r="AM537" s="151"/>
      <c r="AN537" s="151"/>
      <c r="AO537" s="151"/>
      <c r="AP537" s="151"/>
      <c r="AQ537" s="151"/>
      <c r="AR537" s="151"/>
      <c r="AS537" s="151"/>
      <c r="AT537" s="151"/>
      <c r="AU537" s="151"/>
      <c r="AV537" s="151"/>
      <c r="AW537" s="151"/>
      <c r="AX537" s="151"/>
      <c r="AY537" s="151"/>
      <c r="AZ537" s="151"/>
      <c r="BA537" s="151"/>
      <c r="BB537" s="151"/>
      <c r="BC537" s="151"/>
      <c r="BD537" s="151"/>
      <c r="BE537" s="816"/>
      <c r="BF537" s="816"/>
      <c r="BG537" s="816"/>
      <c r="BH537" s="816"/>
      <c r="BI537" s="816"/>
      <c r="BJ537" s="816"/>
      <c r="BK537" s="816"/>
      <c r="BL537" s="816"/>
      <c r="BM537" s="816"/>
      <c r="BN537" s="816"/>
      <c r="BO537" s="816"/>
      <c r="BP537" s="816"/>
      <c r="BQ537" s="816"/>
      <c r="BR537" s="816"/>
      <c r="BS537" s="151"/>
      <c r="BT537" s="151"/>
      <c r="BU537" s="816"/>
      <c r="BV537" s="816"/>
      <c r="BW537" s="816"/>
      <c r="BX537" s="816"/>
      <c r="BY537" s="816"/>
      <c r="BZ537" s="816"/>
      <c r="CA537" s="816"/>
      <c r="CB537" s="816"/>
      <c r="CC537" s="816"/>
      <c r="CD537" s="816"/>
      <c r="CE537" s="816"/>
      <c r="CF537" s="816"/>
      <c r="CG537" s="816"/>
      <c r="CH537" s="816"/>
      <c r="CI537" s="151"/>
      <c r="CJ537" s="151"/>
      <c r="CK537" s="816"/>
      <c r="CL537" s="816"/>
      <c r="CM537" s="816"/>
      <c r="CN537" s="816"/>
      <c r="CO537" s="816"/>
      <c r="CP537" s="816"/>
      <c r="CQ537" s="816"/>
      <c r="CR537" s="816"/>
      <c r="CS537" s="816"/>
      <c r="CT537" s="816"/>
      <c r="CU537" s="816"/>
      <c r="CW537" s="217"/>
      <c r="CX537" s="217"/>
      <c r="DI537" s="217"/>
      <c r="DJ537" s="217"/>
      <c r="DS537" s="217"/>
      <c r="DT537" s="217"/>
      <c r="EA537" s="217"/>
      <c r="EB537" s="217"/>
      <c r="EG537" s="217"/>
      <c r="EH537" s="217"/>
      <c r="EJ537" s="217"/>
      <c r="EK537" s="217"/>
      <c r="EL537" s="217"/>
      <c r="EM537" s="217"/>
    </row>
    <row r="538" spans="1:143" s="59" customFormat="1" ht="15" customHeight="1" x14ac:dyDescent="0.25">
      <c r="A538" s="28"/>
      <c r="B538" s="598" t="s">
        <v>687</v>
      </c>
      <c r="C538" s="594"/>
      <c r="D538" s="595"/>
      <c r="E538" s="596"/>
      <c r="F538" s="338"/>
      <c r="G538" s="151"/>
      <c r="H538" s="151"/>
      <c r="I538" s="151"/>
      <c r="J538" s="151"/>
      <c r="K538" s="151"/>
      <c r="L538" s="151"/>
      <c r="M538" s="151"/>
      <c r="N538" s="151"/>
      <c r="O538" s="151"/>
      <c r="P538" s="151"/>
      <c r="Q538" s="151"/>
      <c r="R538" s="151"/>
      <c r="S538" s="151"/>
      <c r="T538" s="151"/>
      <c r="U538" s="151"/>
      <c r="V538" s="151"/>
      <c r="W538" s="151"/>
      <c r="X538" s="151"/>
      <c r="Y538" s="151"/>
      <c r="Z538" s="151"/>
      <c r="AA538" s="151"/>
      <c r="AB538" s="151"/>
      <c r="AC538" s="151"/>
      <c r="AD538" s="151"/>
      <c r="AE538" s="151"/>
      <c r="AF538" s="151"/>
      <c r="AG538" s="151"/>
      <c r="AH538" s="151"/>
      <c r="AI538" s="151"/>
      <c r="AJ538" s="151"/>
      <c r="AK538" s="151"/>
      <c r="AL538" s="151"/>
      <c r="AM538" s="151"/>
      <c r="AN538" s="151"/>
      <c r="AO538" s="151"/>
      <c r="AP538" s="151"/>
      <c r="AQ538" s="151"/>
      <c r="AR538" s="151"/>
      <c r="AS538" s="151"/>
      <c r="AT538" s="151"/>
      <c r="AU538" s="151"/>
      <c r="AV538" s="151"/>
      <c r="AW538" s="151"/>
      <c r="AX538" s="151"/>
      <c r="AY538" s="151"/>
      <c r="AZ538" s="151"/>
      <c r="BA538" s="151"/>
      <c r="BB538" s="151"/>
      <c r="BC538" s="151"/>
      <c r="BD538" s="151"/>
      <c r="BE538" s="816"/>
      <c r="BF538" s="816"/>
      <c r="BG538" s="816"/>
      <c r="BH538" s="816"/>
      <c r="BI538" s="816"/>
      <c r="BJ538" s="816"/>
      <c r="BK538" s="816"/>
      <c r="BL538" s="816"/>
      <c r="BM538" s="816"/>
      <c r="BN538" s="816"/>
      <c r="BO538" s="816"/>
      <c r="BP538" s="816"/>
      <c r="BQ538" s="816"/>
      <c r="BR538" s="816"/>
      <c r="BS538" s="151"/>
      <c r="BT538" s="151"/>
      <c r="BU538" s="816"/>
      <c r="BV538" s="816"/>
      <c r="BW538" s="816"/>
      <c r="BX538" s="816"/>
      <c r="BY538" s="816"/>
      <c r="BZ538" s="816"/>
      <c r="CA538" s="816"/>
      <c r="CB538" s="816"/>
      <c r="CC538" s="816"/>
      <c r="CD538" s="816"/>
      <c r="CE538" s="816"/>
      <c r="CF538" s="816"/>
      <c r="CG538" s="816"/>
      <c r="CH538" s="816"/>
      <c r="CI538" s="151"/>
      <c r="CJ538" s="151"/>
      <c r="CK538" s="816"/>
      <c r="CL538" s="816"/>
      <c r="CM538" s="816"/>
      <c r="CN538" s="816"/>
      <c r="CO538" s="816"/>
      <c r="CP538" s="816"/>
      <c r="CQ538" s="816"/>
      <c r="CR538" s="816"/>
      <c r="CS538" s="816"/>
      <c r="CT538" s="816"/>
      <c r="CU538" s="816"/>
      <c r="CW538" s="217"/>
      <c r="CX538" s="217"/>
      <c r="DI538" s="217"/>
      <c r="DJ538" s="217"/>
      <c r="DS538" s="217"/>
      <c r="DT538" s="217"/>
      <c r="EA538" s="217"/>
      <c r="EB538" s="217"/>
      <c r="EG538" s="217"/>
      <c r="EH538" s="217"/>
      <c r="EJ538" s="217"/>
      <c r="EK538" s="217"/>
      <c r="EL538" s="217"/>
      <c r="EM538" s="217"/>
    </row>
    <row r="539" spans="1:143" s="59" customFormat="1" ht="15" customHeight="1" x14ac:dyDescent="0.25">
      <c r="A539" s="28"/>
      <c r="B539" s="598" t="s">
        <v>688</v>
      </c>
      <c r="C539" s="594"/>
      <c r="D539" s="595"/>
      <c r="E539" s="596"/>
      <c r="F539" s="338"/>
      <c r="G539" s="151"/>
      <c r="H539" s="151"/>
      <c r="I539" s="151"/>
      <c r="J539" s="151"/>
      <c r="K539" s="151"/>
      <c r="L539" s="151"/>
      <c r="M539" s="151"/>
      <c r="N539" s="151"/>
      <c r="O539" s="151"/>
      <c r="P539" s="151"/>
      <c r="Q539" s="151"/>
      <c r="R539" s="151"/>
      <c r="S539" s="151"/>
      <c r="T539" s="151"/>
      <c r="U539" s="151"/>
      <c r="V539" s="151"/>
      <c r="W539" s="151"/>
      <c r="X539" s="151"/>
      <c r="Y539" s="151"/>
      <c r="Z539" s="151"/>
      <c r="AA539" s="151"/>
      <c r="AB539" s="151"/>
      <c r="AC539" s="151"/>
      <c r="AD539" s="151"/>
      <c r="AE539" s="151"/>
      <c r="AF539" s="151"/>
      <c r="AG539" s="151"/>
      <c r="AH539" s="151"/>
      <c r="AI539" s="151"/>
      <c r="AJ539" s="151"/>
      <c r="AK539" s="151"/>
      <c r="AL539" s="151"/>
      <c r="AM539" s="151"/>
      <c r="AN539" s="151"/>
      <c r="AO539" s="151"/>
      <c r="AP539" s="151"/>
      <c r="AQ539" s="151"/>
      <c r="AR539" s="151"/>
      <c r="AS539" s="151"/>
      <c r="AT539" s="151"/>
      <c r="AU539" s="151"/>
      <c r="AV539" s="151"/>
      <c r="AW539" s="151"/>
      <c r="AX539" s="151"/>
      <c r="AY539" s="151"/>
      <c r="AZ539" s="151"/>
      <c r="BA539" s="151"/>
      <c r="BB539" s="151"/>
      <c r="BC539" s="151"/>
      <c r="BD539" s="151"/>
      <c r="BE539" s="816"/>
      <c r="BF539" s="816"/>
      <c r="BG539" s="816"/>
      <c r="BH539" s="816"/>
      <c r="BI539" s="816"/>
      <c r="BJ539" s="816"/>
      <c r="BK539" s="816"/>
      <c r="BL539" s="816"/>
      <c r="BM539" s="816"/>
      <c r="BN539" s="816"/>
      <c r="BO539" s="816"/>
      <c r="BP539" s="816"/>
      <c r="BQ539" s="816"/>
      <c r="BR539" s="816"/>
      <c r="BS539" s="151"/>
      <c r="BT539" s="151"/>
      <c r="BU539" s="816"/>
      <c r="BV539" s="816"/>
      <c r="BW539" s="816"/>
      <c r="BX539" s="816"/>
      <c r="BY539" s="816"/>
      <c r="BZ539" s="816"/>
      <c r="CA539" s="816"/>
      <c r="CB539" s="816"/>
      <c r="CC539" s="816"/>
      <c r="CD539" s="816"/>
      <c r="CE539" s="816"/>
      <c r="CF539" s="816"/>
      <c r="CG539" s="816"/>
      <c r="CH539" s="816"/>
      <c r="CI539" s="151"/>
      <c r="CJ539" s="151"/>
      <c r="CK539" s="816"/>
      <c r="CL539" s="816"/>
      <c r="CM539" s="816"/>
      <c r="CN539" s="816"/>
      <c r="CO539" s="816"/>
      <c r="CP539" s="816"/>
      <c r="CQ539" s="816"/>
      <c r="CR539" s="816"/>
      <c r="CS539" s="816"/>
      <c r="CT539" s="816"/>
      <c r="CU539" s="816"/>
      <c r="CW539" s="217"/>
      <c r="CX539" s="217"/>
      <c r="DI539" s="217"/>
      <c r="DJ539" s="217"/>
      <c r="DS539" s="217"/>
      <c r="DT539" s="217"/>
      <c r="EA539" s="217"/>
      <c r="EB539" s="217"/>
      <c r="EG539" s="217"/>
      <c r="EH539" s="217"/>
      <c r="EJ539" s="217"/>
      <c r="EK539" s="217"/>
      <c r="EL539" s="217"/>
      <c r="EM539" s="217"/>
    </row>
    <row r="540" spans="1:143" s="59" customFormat="1" ht="15" customHeight="1" x14ac:dyDescent="0.25">
      <c r="A540" s="28"/>
      <c r="B540" s="598" t="s">
        <v>689</v>
      </c>
      <c r="C540" s="594"/>
      <c r="D540" s="595"/>
      <c r="E540" s="596"/>
      <c r="F540" s="338"/>
      <c r="G540" s="151"/>
      <c r="H540" s="151"/>
      <c r="I540" s="151"/>
      <c r="J540" s="151"/>
      <c r="K540" s="151"/>
      <c r="L540" s="151"/>
      <c r="M540" s="151"/>
      <c r="N540" s="151"/>
      <c r="O540" s="151"/>
      <c r="P540" s="151"/>
      <c r="Q540" s="151"/>
      <c r="R540" s="151"/>
      <c r="S540" s="151"/>
      <c r="T540" s="151"/>
      <c r="U540" s="151"/>
      <c r="V540" s="151"/>
      <c r="W540" s="151"/>
      <c r="X540" s="151"/>
      <c r="Y540" s="151"/>
      <c r="Z540" s="151"/>
      <c r="AA540" s="151"/>
      <c r="AB540" s="151"/>
      <c r="AC540" s="151"/>
      <c r="AD540" s="151"/>
      <c r="AE540" s="151"/>
      <c r="AF540" s="151"/>
      <c r="AG540" s="151"/>
      <c r="AH540" s="151"/>
      <c r="AI540" s="151"/>
      <c r="AJ540" s="151"/>
      <c r="AK540" s="151"/>
      <c r="AL540" s="151"/>
      <c r="AM540" s="151"/>
      <c r="AN540" s="151"/>
      <c r="AO540" s="151"/>
      <c r="AP540" s="151"/>
      <c r="AQ540" s="151"/>
      <c r="AR540" s="151"/>
      <c r="AS540" s="151"/>
      <c r="AT540" s="151"/>
      <c r="AU540" s="151"/>
      <c r="AV540" s="151"/>
      <c r="AW540" s="151"/>
      <c r="AX540" s="151"/>
      <c r="AY540" s="151"/>
      <c r="AZ540" s="151"/>
      <c r="BA540" s="151"/>
      <c r="BB540" s="151"/>
      <c r="BC540" s="151"/>
      <c r="BD540" s="151"/>
      <c r="BE540" s="816"/>
      <c r="BF540" s="816"/>
      <c r="BG540" s="816"/>
      <c r="BH540" s="816"/>
      <c r="BI540" s="816"/>
      <c r="BJ540" s="816"/>
      <c r="BK540" s="816"/>
      <c r="BL540" s="816"/>
      <c r="BM540" s="816"/>
      <c r="BN540" s="816"/>
      <c r="BO540" s="816"/>
      <c r="BP540" s="816"/>
      <c r="BQ540" s="816"/>
      <c r="BR540" s="816"/>
      <c r="BS540" s="151"/>
      <c r="BT540" s="151"/>
      <c r="BU540" s="816"/>
      <c r="BV540" s="816"/>
      <c r="BW540" s="816"/>
      <c r="BX540" s="816"/>
      <c r="BY540" s="816"/>
      <c r="BZ540" s="816"/>
      <c r="CA540" s="816"/>
      <c r="CB540" s="816"/>
      <c r="CC540" s="816"/>
      <c r="CD540" s="816"/>
      <c r="CE540" s="816"/>
      <c r="CF540" s="816"/>
      <c r="CG540" s="816"/>
      <c r="CH540" s="816"/>
      <c r="CI540" s="151"/>
      <c r="CJ540" s="151"/>
      <c r="CK540" s="816"/>
      <c r="CL540" s="816"/>
      <c r="CM540" s="816"/>
      <c r="CN540" s="816"/>
      <c r="CO540" s="816"/>
      <c r="CP540" s="816"/>
      <c r="CQ540" s="816"/>
      <c r="CR540" s="816"/>
      <c r="CS540" s="816"/>
      <c r="CT540" s="816"/>
      <c r="CU540" s="816"/>
      <c r="CW540" s="217"/>
      <c r="CX540" s="217"/>
      <c r="DI540" s="217"/>
      <c r="DJ540" s="217"/>
      <c r="DS540" s="217"/>
      <c r="DT540" s="217"/>
      <c r="EA540" s="217"/>
      <c r="EB540" s="217"/>
      <c r="EG540" s="217"/>
      <c r="EH540" s="217"/>
      <c r="EJ540" s="217"/>
      <c r="EK540" s="217"/>
      <c r="EL540" s="217"/>
      <c r="EM540" s="217"/>
    </row>
    <row r="541" spans="1:143" s="59" customFormat="1" ht="15" customHeight="1" x14ac:dyDescent="0.25">
      <c r="A541" s="28"/>
      <c r="B541" s="598" t="s">
        <v>705</v>
      </c>
      <c r="C541" s="594"/>
      <c r="D541" s="595"/>
      <c r="E541" s="596"/>
      <c r="F541" s="338"/>
      <c r="G541" s="151"/>
      <c r="H541" s="151"/>
      <c r="I541" s="151"/>
      <c r="J541" s="151"/>
      <c r="K541" s="151"/>
      <c r="L541" s="151"/>
      <c r="M541" s="151"/>
      <c r="N541" s="151"/>
      <c r="O541" s="151"/>
      <c r="P541" s="151"/>
      <c r="Q541" s="151"/>
      <c r="R541" s="151"/>
      <c r="S541" s="151"/>
      <c r="T541" s="151"/>
      <c r="U541" s="151"/>
      <c r="V541" s="151"/>
      <c r="W541" s="151"/>
      <c r="X541" s="151"/>
      <c r="Y541" s="151"/>
      <c r="Z541" s="151"/>
      <c r="AA541" s="151"/>
      <c r="AB541" s="151"/>
      <c r="AC541" s="151"/>
      <c r="AD541" s="151"/>
      <c r="AE541" s="151"/>
      <c r="AF541" s="151"/>
      <c r="AG541" s="151"/>
      <c r="AH541" s="151"/>
      <c r="AI541" s="151"/>
      <c r="AJ541" s="151"/>
      <c r="AK541" s="151"/>
      <c r="AL541" s="151"/>
      <c r="AM541" s="151"/>
      <c r="AN541" s="151"/>
      <c r="AO541" s="151"/>
      <c r="AP541" s="151"/>
      <c r="AQ541" s="151"/>
      <c r="AR541" s="151"/>
      <c r="AS541" s="151"/>
      <c r="AT541" s="151"/>
      <c r="AU541" s="151"/>
      <c r="AV541" s="151"/>
      <c r="AW541" s="151"/>
      <c r="AX541" s="151"/>
      <c r="AY541" s="151"/>
      <c r="AZ541" s="151"/>
      <c r="BA541" s="151"/>
      <c r="BB541" s="151"/>
      <c r="BC541" s="151"/>
      <c r="BD541" s="151"/>
      <c r="BE541" s="816"/>
      <c r="BF541" s="816"/>
      <c r="BG541" s="816"/>
      <c r="BH541" s="816"/>
      <c r="BI541" s="816"/>
      <c r="BJ541" s="816"/>
      <c r="BK541" s="816"/>
      <c r="BL541" s="816"/>
      <c r="BM541" s="816"/>
      <c r="BN541" s="816"/>
      <c r="BO541" s="816"/>
      <c r="BP541" s="816"/>
      <c r="BQ541" s="816"/>
      <c r="BR541" s="816"/>
      <c r="BS541" s="151"/>
      <c r="BT541" s="151"/>
      <c r="BU541" s="816"/>
      <c r="BV541" s="816"/>
      <c r="BW541" s="816"/>
      <c r="BX541" s="816"/>
      <c r="BY541" s="816"/>
      <c r="BZ541" s="816"/>
      <c r="CA541" s="816"/>
      <c r="CB541" s="816"/>
      <c r="CC541" s="816"/>
      <c r="CD541" s="816"/>
      <c r="CE541" s="816"/>
      <c r="CF541" s="816"/>
      <c r="CG541" s="816"/>
      <c r="CH541" s="816"/>
      <c r="CI541" s="151"/>
      <c r="CJ541" s="151"/>
      <c r="CK541" s="816"/>
      <c r="CL541" s="816"/>
      <c r="CM541" s="816"/>
      <c r="CN541" s="816"/>
      <c r="CO541" s="816"/>
      <c r="CP541" s="816"/>
      <c r="CQ541" s="816"/>
      <c r="CR541" s="816"/>
      <c r="CS541" s="816"/>
      <c r="CT541" s="816"/>
      <c r="CU541" s="816"/>
      <c r="CW541" s="217"/>
      <c r="CX541" s="217"/>
      <c r="DI541" s="217"/>
      <c r="DJ541" s="217"/>
      <c r="DS541" s="217"/>
      <c r="DT541" s="217"/>
      <c r="EA541" s="217"/>
      <c r="EB541" s="217"/>
      <c r="EG541" s="217"/>
      <c r="EH541" s="217"/>
      <c r="EJ541" s="217"/>
      <c r="EK541" s="217"/>
      <c r="EL541" s="217"/>
      <c r="EM541" s="217"/>
    </row>
    <row r="542" spans="1:143" s="59" customFormat="1" ht="15" customHeight="1" x14ac:dyDescent="0.25">
      <c r="A542" s="28"/>
      <c r="B542" s="597" t="s">
        <v>691</v>
      </c>
      <c r="C542" s="594"/>
      <c r="D542" s="595"/>
      <c r="E542" s="596"/>
      <c r="F542" s="592">
        <f>SUM(F543:F547)</f>
        <v>0</v>
      </c>
      <c r="G542" s="151"/>
      <c r="H542" s="151"/>
      <c r="I542" s="151"/>
      <c r="J542" s="151"/>
      <c r="K542" s="151"/>
      <c r="L542" s="151"/>
      <c r="M542" s="151"/>
      <c r="N542" s="151"/>
      <c r="O542" s="151"/>
      <c r="P542" s="151"/>
      <c r="Q542" s="151"/>
      <c r="R542" s="151"/>
      <c r="S542" s="151"/>
      <c r="T542" s="151"/>
      <c r="U542" s="151"/>
      <c r="V542" s="151"/>
      <c r="W542" s="151"/>
      <c r="X542" s="151"/>
      <c r="Y542" s="151"/>
      <c r="Z542" s="151"/>
      <c r="AA542" s="151"/>
      <c r="AB542" s="151"/>
      <c r="AC542" s="151"/>
      <c r="AD542" s="151"/>
      <c r="AE542" s="151"/>
      <c r="AF542" s="151"/>
      <c r="AG542" s="151"/>
      <c r="AH542" s="151"/>
      <c r="AI542" s="151"/>
      <c r="AJ542" s="151"/>
      <c r="AK542" s="151"/>
      <c r="AL542" s="151"/>
      <c r="AM542" s="151"/>
      <c r="AN542" s="151"/>
      <c r="AO542" s="151"/>
      <c r="AP542" s="151"/>
      <c r="AQ542" s="151"/>
      <c r="AR542" s="151"/>
      <c r="AS542" s="151"/>
      <c r="AT542" s="151"/>
      <c r="AU542" s="151"/>
      <c r="AV542" s="151"/>
      <c r="AW542" s="151"/>
      <c r="AX542" s="151"/>
      <c r="AY542" s="151"/>
      <c r="AZ542" s="151"/>
      <c r="BA542" s="151"/>
      <c r="BB542" s="151"/>
      <c r="BC542" s="151"/>
      <c r="BD542" s="151"/>
      <c r="BE542" s="816"/>
      <c r="BF542" s="816"/>
      <c r="BG542" s="816"/>
      <c r="BH542" s="816"/>
      <c r="BI542" s="816"/>
      <c r="BJ542" s="816"/>
      <c r="BK542" s="816"/>
      <c r="BL542" s="816"/>
      <c r="BM542" s="816"/>
      <c r="BN542" s="816"/>
      <c r="BO542" s="816"/>
      <c r="BP542" s="816"/>
      <c r="BQ542" s="816"/>
      <c r="BR542" s="816"/>
      <c r="BS542" s="151"/>
      <c r="BT542" s="151"/>
      <c r="BU542" s="816"/>
      <c r="BV542" s="816"/>
      <c r="BW542" s="816"/>
      <c r="BX542" s="816"/>
      <c r="BY542" s="816"/>
      <c r="BZ542" s="816"/>
      <c r="CA542" s="816"/>
      <c r="CB542" s="816"/>
      <c r="CC542" s="816"/>
      <c r="CD542" s="816"/>
      <c r="CE542" s="816"/>
      <c r="CF542" s="816"/>
      <c r="CG542" s="816"/>
      <c r="CH542" s="816"/>
      <c r="CI542" s="151"/>
      <c r="CJ542" s="151"/>
      <c r="CK542" s="816"/>
      <c r="CL542" s="816"/>
      <c r="CM542" s="816"/>
      <c r="CN542" s="816"/>
      <c r="CO542" s="816"/>
      <c r="CP542" s="816"/>
      <c r="CQ542" s="816"/>
      <c r="CR542" s="816"/>
      <c r="CS542" s="816"/>
      <c r="CT542" s="816"/>
      <c r="CU542" s="816"/>
      <c r="CW542" s="217"/>
      <c r="CX542" s="217"/>
      <c r="DI542" s="217"/>
      <c r="DJ542" s="217"/>
      <c r="DS542" s="217"/>
      <c r="DT542" s="217"/>
      <c r="EA542" s="217"/>
      <c r="EB542" s="217"/>
      <c r="EG542" s="217"/>
      <c r="EH542" s="217"/>
      <c r="EJ542" s="217"/>
      <c r="EK542" s="217"/>
      <c r="EL542" s="217"/>
      <c r="EM542" s="217"/>
    </row>
    <row r="543" spans="1:143" s="59" customFormat="1" ht="15" customHeight="1" x14ac:dyDescent="0.25">
      <c r="A543" s="28"/>
      <c r="B543" s="598" t="s">
        <v>686</v>
      </c>
      <c r="C543" s="594"/>
      <c r="D543" s="595"/>
      <c r="E543" s="596"/>
      <c r="F543" s="338"/>
      <c r="G543" s="151"/>
      <c r="H543" s="151"/>
      <c r="I543" s="151"/>
      <c r="J543" s="151"/>
      <c r="K543" s="151"/>
      <c r="L543" s="151"/>
      <c r="M543" s="151"/>
      <c r="N543" s="151"/>
      <c r="O543" s="151"/>
      <c r="P543" s="151"/>
      <c r="Q543" s="151"/>
      <c r="R543" s="151"/>
      <c r="S543" s="151"/>
      <c r="T543" s="151"/>
      <c r="U543" s="151"/>
      <c r="V543" s="151"/>
      <c r="W543" s="151"/>
      <c r="X543" s="151"/>
      <c r="Y543" s="151"/>
      <c r="Z543" s="151"/>
      <c r="AA543" s="151"/>
      <c r="AB543" s="151"/>
      <c r="AC543" s="151"/>
      <c r="AD543" s="151"/>
      <c r="AE543" s="151"/>
      <c r="AF543" s="151"/>
      <c r="AG543" s="151"/>
      <c r="AH543" s="151"/>
      <c r="AI543" s="151"/>
      <c r="AJ543" s="151"/>
      <c r="AK543" s="151"/>
      <c r="AL543" s="151"/>
      <c r="AM543" s="151"/>
      <c r="AN543" s="151"/>
      <c r="AO543" s="151"/>
      <c r="AP543" s="151"/>
      <c r="AQ543" s="151"/>
      <c r="AR543" s="151"/>
      <c r="AS543" s="151"/>
      <c r="AT543" s="151"/>
      <c r="AU543" s="151"/>
      <c r="AV543" s="151"/>
      <c r="AW543" s="151"/>
      <c r="AX543" s="151"/>
      <c r="AY543" s="151"/>
      <c r="AZ543" s="151"/>
      <c r="BA543" s="151"/>
      <c r="BB543" s="151"/>
      <c r="BC543" s="151"/>
      <c r="BD543" s="151"/>
      <c r="BE543" s="816"/>
      <c r="BF543" s="816"/>
      <c r="BG543" s="816"/>
      <c r="BH543" s="816"/>
      <c r="BI543" s="816"/>
      <c r="BJ543" s="816"/>
      <c r="BK543" s="816"/>
      <c r="BL543" s="816"/>
      <c r="BM543" s="816"/>
      <c r="BN543" s="816"/>
      <c r="BO543" s="816"/>
      <c r="BP543" s="816"/>
      <c r="BQ543" s="816"/>
      <c r="BR543" s="816"/>
      <c r="BS543" s="151"/>
      <c r="BT543" s="151"/>
      <c r="BU543" s="816"/>
      <c r="BV543" s="816"/>
      <c r="BW543" s="816"/>
      <c r="BX543" s="816"/>
      <c r="BY543" s="816"/>
      <c r="BZ543" s="816"/>
      <c r="CA543" s="816"/>
      <c r="CB543" s="816"/>
      <c r="CC543" s="816"/>
      <c r="CD543" s="816"/>
      <c r="CE543" s="816"/>
      <c r="CF543" s="816"/>
      <c r="CG543" s="816"/>
      <c r="CH543" s="816"/>
      <c r="CI543" s="151"/>
      <c r="CJ543" s="151"/>
      <c r="CK543" s="816"/>
      <c r="CL543" s="816"/>
      <c r="CM543" s="816"/>
      <c r="CN543" s="816"/>
      <c r="CO543" s="816"/>
      <c r="CP543" s="816"/>
      <c r="CQ543" s="816"/>
      <c r="CR543" s="816"/>
      <c r="CS543" s="816"/>
      <c r="CT543" s="816"/>
      <c r="CU543" s="816"/>
      <c r="CW543" s="217"/>
      <c r="CX543" s="217"/>
      <c r="DI543" s="217"/>
      <c r="DJ543" s="217"/>
      <c r="DS543" s="217"/>
      <c r="DT543" s="217"/>
      <c r="EA543" s="217"/>
      <c r="EB543" s="217"/>
      <c r="EG543" s="217"/>
      <c r="EH543" s="217"/>
      <c r="EJ543" s="217"/>
      <c r="EK543" s="217"/>
      <c r="EL543" s="217"/>
      <c r="EM543" s="217"/>
    </row>
    <row r="544" spans="1:143" s="59" customFormat="1" ht="15" customHeight="1" x14ac:dyDescent="0.25">
      <c r="A544" s="28"/>
      <c r="B544" s="598" t="s">
        <v>687</v>
      </c>
      <c r="C544" s="594"/>
      <c r="D544" s="595"/>
      <c r="E544" s="596"/>
      <c r="F544" s="338"/>
      <c r="G544" s="151"/>
      <c r="H544" s="151"/>
      <c r="I544" s="151"/>
      <c r="J544" s="151"/>
      <c r="K544" s="151"/>
      <c r="L544" s="151"/>
      <c r="M544" s="151"/>
      <c r="N544" s="151"/>
      <c r="O544" s="151"/>
      <c r="P544" s="151"/>
      <c r="Q544" s="151"/>
      <c r="R544" s="151"/>
      <c r="S544" s="151"/>
      <c r="T544" s="151"/>
      <c r="U544" s="151"/>
      <c r="V544" s="151"/>
      <c r="W544" s="151"/>
      <c r="X544" s="151"/>
      <c r="Y544" s="151"/>
      <c r="Z544" s="151"/>
      <c r="AA544" s="151"/>
      <c r="AB544" s="151"/>
      <c r="AC544" s="151"/>
      <c r="AD544" s="151"/>
      <c r="AE544" s="151"/>
      <c r="AF544" s="151"/>
      <c r="AG544" s="151"/>
      <c r="AH544" s="151"/>
      <c r="AI544" s="151"/>
      <c r="AJ544" s="151"/>
      <c r="AK544" s="151"/>
      <c r="AL544" s="151"/>
      <c r="AM544" s="151"/>
      <c r="AN544" s="151"/>
      <c r="AO544" s="151"/>
      <c r="AP544" s="151"/>
      <c r="AQ544" s="151"/>
      <c r="AR544" s="151"/>
      <c r="AS544" s="151"/>
      <c r="AT544" s="151"/>
      <c r="AU544" s="151"/>
      <c r="AV544" s="151"/>
      <c r="AW544" s="151"/>
      <c r="AX544" s="151"/>
      <c r="AY544" s="151"/>
      <c r="AZ544" s="151"/>
      <c r="BA544" s="151"/>
      <c r="BB544" s="151"/>
      <c r="BC544" s="151"/>
      <c r="BD544" s="151"/>
      <c r="BE544" s="816"/>
      <c r="BF544" s="816"/>
      <c r="BG544" s="816"/>
      <c r="BH544" s="816"/>
      <c r="BI544" s="816"/>
      <c r="BJ544" s="816"/>
      <c r="BK544" s="816"/>
      <c r="BL544" s="816"/>
      <c r="BM544" s="816"/>
      <c r="BN544" s="816"/>
      <c r="BO544" s="816"/>
      <c r="BP544" s="816"/>
      <c r="BQ544" s="816"/>
      <c r="BR544" s="816"/>
      <c r="BS544" s="151"/>
      <c r="BT544" s="151"/>
      <c r="BU544" s="816"/>
      <c r="BV544" s="816"/>
      <c r="BW544" s="816"/>
      <c r="BX544" s="816"/>
      <c r="BY544" s="816"/>
      <c r="BZ544" s="816"/>
      <c r="CA544" s="816"/>
      <c r="CB544" s="816"/>
      <c r="CC544" s="816"/>
      <c r="CD544" s="816"/>
      <c r="CE544" s="816"/>
      <c r="CF544" s="816"/>
      <c r="CG544" s="816"/>
      <c r="CH544" s="816"/>
      <c r="CI544" s="151"/>
      <c r="CJ544" s="151"/>
      <c r="CK544" s="816"/>
      <c r="CL544" s="816"/>
      <c r="CM544" s="816"/>
      <c r="CN544" s="816"/>
      <c r="CO544" s="816"/>
      <c r="CP544" s="816"/>
      <c r="CQ544" s="816"/>
      <c r="CR544" s="816"/>
      <c r="CS544" s="816"/>
      <c r="CT544" s="816"/>
      <c r="CU544" s="816"/>
      <c r="CW544" s="217"/>
      <c r="CX544" s="217"/>
      <c r="DI544" s="217"/>
      <c r="DJ544" s="217"/>
      <c r="DS544" s="217"/>
      <c r="DT544" s="217"/>
      <c r="EA544" s="217"/>
      <c r="EB544" s="217"/>
      <c r="EG544" s="217"/>
      <c r="EH544" s="217"/>
      <c r="EJ544" s="217"/>
      <c r="EK544" s="217"/>
      <c r="EL544" s="217"/>
      <c r="EM544" s="217"/>
    </row>
    <row r="545" spans="1:143" s="59" customFormat="1" ht="15" customHeight="1" x14ac:dyDescent="0.25">
      <c r="A545" s="28"/>
      <c r="B545" s="598" t="s">
        <v>688</v>
      </c>
      <c r="C545" s="594"/>
      <c r="D545" s="595"/>
      <c r="E545" s="596"/>
      <c r="F545" s="338"/>
      <c r="G545" s="151"/>
      <c r="H545" s="151"/>
      <c r="I545" s="151"/>
      <c r="J545" s="151"/>
      <c r="K545" s="151"/>
      <c r="L545" s="151"/>
      <c r="M545" s="151"/>
      <c r="N545" s="151"/>
      <c r="O545" s="151"/>
      <c r="P545" s="151"/>
      <c r="Q545" s="151"/>
      <c r="R545" s="151"/>
      <c r="S545" s="151"/>
      <c r="T545" s="151"/>
      <c r="U545" s="151"/>
      <c r="V545" s="151"/>
      <c r="W545" s="151"/>
      <c r="X545" s="151"/>
      <c r="Y545" s="151"/>
      <c r="Z545" s="151"/>
      <c r="AA545" s="151"/>
      <c r="AB545" s="151"/>
      <c r="AC545" s="151"/>
      <c r="AD545" s="151"/>
      <c r="AE545" s="151"/>
      <c r="AF545" s="151"/>
      <c r="AG545" s="151"/>
      <c r="AH545" s="151"/>
      <c r="AI545" s="151"/>
      <c r="AJ545" s="151"/>
      <c r="AK545" s="151"/>
      <c r="AL545" s="151"/>
      <c r="AM545" s="151"/>
      <c r="AN545" s="151"/>
      <c r="AO545" s="151"/>
      <c r="AP545" s="151"/>
      <c r="AQ545" s="151"/>
      <c r="AR545" s="151"/>
      <c r="AS545" s="151"/>
      <c r="AT545" s="151"/>
      <c r="AU545" s="151"/>
      <c r="AV545" s="151"/>
      <c r="AW545" s="151"/>
      <c r="AX545" s="151"/>
      <c r="AY545" s="151"/>
      <c r="AZ545" s="151"/>
      <c r="BA545" s="151"/>
      <c r="BB545" s="151"/>
      <c r="BC545" s="151"/>
      <c r="BD545" s="151"/>
      <c r="BE545" s="816"/>
      <c r="BF545" s="816"/>
      <c r="BG545" s="816"/>
      <c r="BH545" s="816"/>
      <c r="BI545" s="816"/>
      <c r="BJ545" s="816"/>
      <c r="BK545" s="816"/>
      <c r="BL545" s="816"/>
      <c r="BM545" s="816"/>
      <c r="BN545" s="816"/>
      <c r="BO545" s="816"/>
      <c r="BP545" s="816"/>
      <c r="BQ545" s="816"/>
      <c r="BR545" s="816"/>
      <c r="BS545" s="151"/>
      <c r="BT545" s="151"/>
      <c r="BU545" s="816"/>
      <c r="BV545" s="816"/>
      <c r="BW545" s="816"/>
      <c r="BX545" s="816"/>
      <c r="BY545" s="816"/>
      <c r="BZ545" s="816"/>
      <c r="CA545" s="816"/>
      <c r="CB545" s="816"/>
      <c r="CC545" s="816"/>
      <c r="CD545" s="816"/>
      <c r="CE545" s="816"/>
      <c r="CF545" s="816"/>
      <c r="CG545" s="816"/>
      <c r="CH545" s="816"/>
      <c r="CI545" s="151"/>
      <c r="CJ545" s="151"/>
      <c r="CK545" s="816"/>
      <c r="CL545" s="816"/>
      <c r="CM545" s="816"/>
      <c r="CN545" s="816"/>
      <c r="CO545" s="816"/>
      <c r="CP545" s="816"/>
      <c r="CQ545" s="816"/>
      <c r="CR545" s="816"/>
      <c r="CS545" s="816"/>
      <c r="CT545" s="816"/>
      <c r="CU545" s="816"/>
      <c r="CW545" s="217"/>
      <c r="CX545" s="217"/>
      <c r="DI545" s="217"/>
      <c r="DJ545" s="217"/>
      <c r="DS545" s="217"/>
      <c r="DT545" s="217"/>
      <c r="EA545" s="217"/>
      <c r="EB545" s="217"/>
      <c r="EG545" s="217"/>
      <c r="EH545" s="217"/>
      <c r="EJ545" s="217"/>
      <c r="EK545" s="217"/>
      <c r="EL545" s="217"/>
      <c r="EM545" s="217"/>
    </row>
    <row r="546" spans="1:143" s="59" customFormat="1" ht="15" customHeight="1" x14ac:dyDescent="0.25">
      <c r="A546" s="28"/>
      <c r="B546" s="598" t="s">
        <v>689</v>
      </c>
      <c r="C546" s="594"/>
      <c r="D546" s="595"/>
      <c r="E546" s="596"/>
      <c r="F546" s="338"/>
      <c r="G546" s="151"/>
      <c r="H546" s="151"/>
      <c r="I546" s="151"/>
      <c r="J546" s="151"/>
      <c r="K546" s="151"/>
      <c r="L546" s="151"/>
      <c r="M546" s="151"/>
      <c r="N546" s="151"/>
      <c r="O546" s="151"/>
      <c r="P546" s="151"/>
      <c r="Q546" s="151"/>
      <c r="R546" s="151"/>
      <c r="S546" s="151"/>
      <c r="T546" s="151"/>
      <c r="U546" s="151"/>
      <c r="V546" s="151"/>
      <c r="W546" s="151"/>
      <c r="X546" s="151"/>
      <c r="Y546" s="151"/>
      <c r="Z546" s="151"/>
      <c r="AA546" s="151"/>
      <c r="AB546" s="151"/>
      <c r="AC546" s="151"/>
      <c r="AD546" s="151"/>
      <c r="AE546" s="151"/>
      <c r="AF546" s="151"/>
      <c r="AG546" s="151"/>
      <c r="AH546" s="151"/>
      <c r="AI546" s="151"/>
      <c r="AJ546" s="151"/>
      <c r="AK546" s="151"/>
      <c r="AL546" s="151"/>
      <c r="AM546" s="151"/>
      <c r="AN546" s="151"/>
      <c r="AO546" s="151"/>
      <c r="AP546" s="151"/>
      <c r="AQ546" s="151"/>
      <c r="AR546" s="151"/>
      <c r="AS546" s="151"/>
      <c r="AT546" s="151"/>
      <c r="AU546" s="151"/>
      <c r="AV546" s="151"/>
      <c r="AW546" s="151"/>
      <c r="AX546" s="151"/>
      <c r="AY546" s="151"/>
      <c r="AZ546" s="151"/>
      <c r="BA546" s="151"/>
      <c r="BB546" s="151"/>
      <c r="BC546" s="151"/>
      <c r="BD546" s="151"/>
      <c r="BE546" s="816"/>
      <c r="BF546" s="816"/>
      <c r="BG546" s="816"/>
      <c r="BH546" s="816"/>
      <c r="BI546" s="816"/>
      <c r="BJ546" s="816"/>
      <c r="BK546" s="816"/>
      <c r="BL546" s="816"/>
      <c r="BM546" s="816"/>
      <c r="BN546" s="816"/>
      <c r="BO546" s="816"/>
      <c r="BP546" s="816"/>
      <c r="BQ546" s="816"/>
      <c r="BR546" s="816"/>
      <c r="BS546" s="151"/>
      <c r="BT546" s="151"/>
      <c r="BU546" s="816"/>
      <c r="BV546" s="816"/>
      <c r="BW546" s="816"/>
      <c r="BX546" s="816"/>
      <c r="BY546" s="816"/>
      <c r="BZ546" s="816"/>
      <c r="CA546" s="816"/>
      <c r="CB546" s="816"/>
      <c r="CC546" s="816"/>
      <c r="CD546" s="816"/>
      <c r="CE546" s="816"/>
      <c r="CF546" s="816"/>
      <c r="CG546" s="816"/>
      <c r="CH546" s="816"/>
      <c r="CI546" s="151"/>
      <c r="CJ546" s="151"/>
      <c r="CK546" s="816"/>
      <c r="CL546" s="816"/>
      <c r="CM546" s="816"/>
      <c r="CN546" s="816"/>
      <c r="CO546" s="816"/>
      <c r="CP546" s="816"/>
      <c r="CQ546" s="816"/>
      <c r="CR546" s="816"/>
      <c r="CS546" s="816"/>
      <c r="CT546" s="816"/>
      <c r="CU546" s="816"/>
      <c r="CW546" s="217"/>
      <c r="CX546" s="217"/>
      <c r="DI546" s="217"/>
      <c r="DJ546" s="217"/>
      <c r="DS546" s="217"/>
      <c r="DT546" s="217"/>
      <c r="EA546" s="217"/>
      <c r="EB546" s="217"/>
      <c r="EG546" s="217"/>
      <c r="EH546" s="217"/>
      <c r="EJ546" s="217"/>
      <c r="EK546" s="217"/>
      <c r="EL546" s="217"/>
      <c r="EM546" s="217"/>
    </row>
    <row r="547" spans="1:143" s="59" customFormat="1" ht="15" customHeight="1" x14ac:dyDescent="0.25">
      <c r="A547" s="28"/>
      <c r="B547" s="598" t="s">
        <v>706</v>
      </c>
      <c r="C547" s="594"/>
      <c r="D547" s="595"/>
      <c r="E547" s="596"/>
      <c r="F547" s="338"/>
      <c r="G547" s="151"/>
      <c r="H547" s="151"/>
      <c r="I547" s="151"/>
      <c r="J547" s="151"/>
      <c r="K547" s="151"/>
      <c r="L547" s="151"/>
      <c r="M547" s="151"/>
      <c r="N547" s="151"/>
      <c r="O547" s="151"/>
      <c r="P547" s="151"/>
      <c r="Q547" s="151"/>
      <c r="R547" s="151"/>
      <c r="S547" s="151"/>
      <c r="T547" s="151"/>
      <c r="U547" s="151"/>
      <c r="V547" s="151"/>
      <c r="W547" s="151"/>
      <c r="X547" s="151"/>
      <c r="Y547" s="151"/>
      <c r="Z547" s="151"/>
      <c r="AA547" s="151"/>
      <c r="AB547" s="151"/>
      <c r="AC547" s="151"/>
      <c r="AD547" s="151"/>
      <c r="AE547" s="151"/>
      <c r="AF547" s="151"/>
      <c r="AG547" s="151"/>
      <c r="AH547" s="151"/>
      <c r="AI547" s="151"/>
      <c r="AJ547" s="151"/>
      <c r="AK547" s="151"/>
      <c r="AL547" s="151"/>
      <c r="AM547" s="151"/>
      <c r="AN547" s="151"/>
      <c r="AO547" s="151"/>
      <c r="AP547" s="151"/>
      <c r="AQ547" s="151"/>
      <c r="AR547" s="151"/>
      <c r="AS547" s="151"/>
      <c r="AT547" s="151"/>
      <c r="AU547" s="151"/>
      <c r="AV547" s="151"/>
      <c r="AW547" s="151"/>
      <c r="AX547" s="151"/>
      <c r="AY547" s="151"/>
      <c r="AZ547" s="151"/>
      <c r="BA547" s="151"/>
      <c r="BB547" s="151"/>
      <c r="BC547" s="151"/>
      <c r="BD547" s="151"/>
      <c r="BE547" s="816"/>
      <c r="BF547" s="816"/>
      <c r="BG547" s="816"/>
      <c r="BH547" s="816"/>
      <c r="BI547" s="816"/>
      <c r="BJ547" s="816"/>
      <c r="BK547" s="816"/>
      <c r="BL547" s="816"/>
      <c r="BM547" s="816"/>
      <c r="BN547" s="816"/>
      <c r="BO547" s="816"/>
      <c r="BP547" s="816"/>
      <c r="BQ547" s="816"/>
      <c r="BR547" s="816"/>
      <c r="BS547" s="151"/>
      <c r="BT547" s="151"/>
      <c r="BU547" s="816"/>
      <c r="BV547" s="816"/>
      <c r="BW547" s="816"/>
      <c r="BX547" s="816"/>
      <c r="BY547" s="816"/>
      <c r="BZ547" s="816"/>
      <c r="CA547" s="816"/>
      <c r="CB547" s="816"/>
      <c r="CC547" s="816"/>
      <c r="CD547" s="816"/>
      <c r="CE547" s="816"/>
      <c r="CF547" s="816"/>
      <c r="CG547" s="816"/>
      <c r="CH547" s="816"/>
      <c r="CI547" s="151"/>
      <c r="CJ547" s="151"/>
      <c r="CK547" s="816"/>
      <c r="CL547" s="816"/>
      <c r="CM547" s="816"/>
      <c r="CN547" s="816"/>
      <c r="CO547" s="816"/>
      <c r="CP547" s="816"/>
      <c r="CQ547" s="816"/>
      <c r="CR547" s="816"/>
      <c r="CS547" s="816"/>
      <c r="CT547" s="816"/>
      <c r="CU547" s="816"/>
      <c r="CW547" s="217"/>
      <c r="CX547" s="217"/>
      <c r="DI547" s="217"/>
      <c r="DJ547" s="217"/>
      <c r="DS547" s="217"/>
      <c r="DT547" s="217"/>
      <c r="EA547" s="217"/>
      <c r="EB547" s="217"/>
      <c r="EG547" s="217"/>
      <c r="EH547" s="217"/>
      <c r="EJ547" s="217"/>
      <c r="EK547" s="217"/>
      <c r="EL547" s="217"/>
      <c r="EM547" s="217"/>
    </row>
    <row r="548" spans="1:143" s="59" customFormat="1" ht="15" customHeight="1" x14ac:dyDescent="0.25">
      <c r="A548" s="28"/>
      <c r="B548" s="597" t="s">
        <v>693</v>
      </c>
      <c r="C548" s="594"/>
      <c r="D548" s="595"/>
      <c r="E548" s="596"/>
      <c r="F548" s="592">
        <f>SUM(F549:F553)</f>
        <v>0</v>
      </c>
      <c r="G548" s="151"/>
      <c r="H548" s="151"/>
      <c r="I548" s="151"/>
      <c r="J548" s="151"/>
      <c r="K548" s="151"/>
      <c r="L548" s="151"/>
      <c r="M548" s="151"/>
      <c r="N548" s="151"/>
      <c r="O548" s="151"/>
      <c r="P548" s="151"/>
      <c r="Q548" s="151"/>
      <c r="R548" s="151"/>
      <c r="S548" s="151"/>
      <c r="T548" s="151"/>
      <c r="U548" s="151"/>
      <c r="V548" s="151"/>
      <c r="W548" s="151"/>
      <c r="X548" s="151"/>
      <c r="Y548" s="151"/>
      <c r="Z548" s="151"/>
      <c r="AA548" s="151"/>
      <c r="AB548" s="151"/>
      <c r="AC548" s="151"/>
      <c r="AD548" s="151"/>
      <c r="AE548" s="151"/>
      <c r="AF548" s="151"/>
      <c r="AG548" s="151"/>
      <c r="AH548" s="151"/>
      <c r="AI548" s="151"/>
      <c r="AJ548" s="151"/>
      <c r="AK548" s="151"/>
      <c r="AL548" s="151"/>
      <c r="AM548" s="151"/>
      <c r="AN548" s="151"/>
      <c r="AO548" s="151"/>
      <c r="AP548" s="151"/>
      <c r="AQ548" s="151"/>
      <c r="AR548" s="151"/>
      <c r="AS548" s="151"/>
      <c r="AT548" s="151"/>
      <c r="AU548" s="151"/>
      <c r="AV548" s="151"/>
      <c r="AW548" s="151"/>
      <c r="AX548" s="151"/>
      <c r="AY548" s="151"/>
      <c r="AZ548" s="151"/>
      <c r="BA548" s="151"/>
      <c r="BB548" s="151"/>
      <c r="BC548" s="151"/>
      <c r="BD548" s="151"/>
      <c r="BE548" s="816"/>
      <c r="BF548" s="816"/>
      <c r="BG548" s="816"/>
      <c r="BH548" s="816"/>
      <c r="BI548" s="816"/>
      <c r="BJ548" s="816"/>
      <c r="BK548" s="816"/>
      <c r="BL548" s="816"/>
      <c r="BM548" s="816"/>
      <c r="BN548" s="816"/>
      <c r="BO548" s="816"/>
      <c r="BP548" s="816"/>
      <c r="BQ548" s="816"/>
      <c r="BR548" s="816"/>
      <c r="BS548" s="151"/>
      <c r="BT548" s="151"/>
      <c r="BU548" s="816"/>
      <c r="BV548" s="816"/>
      <c r="BW548" s="816"/>
      <c r="BX548" s="816"/>
      <c r="BY548" s="816"/>
      <c r="BZ548" s="816"/>
      <c r="CA548" s="816"/>
      <c r="CB548" s="816"/>
      <c r="CC548" s="816"/>
      <c r="CD548" s="816"/>
      <c r="CE548" s="816"/>
      <c r="CF548" s="816"/>
      <c r="CG548" s="816"/>
      <c r="CH548" s="816"/>
      <c r="CI548" s="151"/>
      <c r="CJ548" s="151"/>
      <c r="CK548" s="816"/>
      <c r="CL548" s="816"/>
      <c r="CM548" s="816"/>
      <c r="CN548" s="816"/>
      <c r="CO548" s="816"/>
      <c r="CP548" s="816"/>
      <c r="CQ548" s="816"/>
      <c r="CR548" s="816"/>
      <c r="CS548" s="816"/>
      <c r="CT548" s="816"/>
      <c r="CU548" s="816"/>
      <c r="CW548" s="217"/>
      <c r="CX548" s="217"/>
      <c r="DI548" s="217"/>
      <c r="DJ548" s="217"/>
      <c r="DS548" s="217"/>
      <c r="DT548" s="217"/>
      <c r="EA548" s="217"/>
      <c r="EB548" s="217"/>
      <c r="EG548" s="217"/>
      <c r="EH548" s="217"/>
      <c r="EJ548" s="217"/>
      <c r="EK548" s="217"/>
      <c r="EL548" s="217"/>
      <c r="EM548" s="217"/>
    </row>
    <row r="549" spans="1:143" s="59" customFormat="1" ht="15" customHeight="1" x14ac:dyDescent="0.25">
      <c r="A549" s="28"/>
      <c r="B549" s="598" t="s">
        <v>686</v>
      </c>
      <c r="C549" s="594"/>
      <c r="D549" s="595"/>
      <c r="E549" s="595"/>
      <c r="F549" s="115"/>
      <c r="G549" s="151"/>
      <c r="H549" s="151"/>
      <c r="I549" s="151"/>
      <c r="J549" s="151"/>
      <c r="K549" s="151"/>
      <c r="L549" s="151"/>
      <c r="M549" s="151"/>
      <c r="N549" s="151"/>
      <c r="O549" s="151"/>
      <c r="P549" s="151"/>
      <c r="Q549" s="151"/>
      <c r="R549" s="151"/>
      <c r="S549" s="151"/>
      <c r="T549" s="151"/>
      <c r="U549" s="151"/>
      <c r="V549" s="151"/>
      <c r="W549" s="151"/>
      <c r="X549" s="151"/>
      <c r="Y549" s="151"/>
      <c r="Z549" s="151"/>
      <c r="AA549" s="151"/>
      <c r="AB549" s="151"/>
      <c r="AC549" s="151"/>
      <c r="AD549" s="151"/>
      <c r="AE549" s="151"/>
      <c r="AF549" s="151"/>
      <c r="AG549" s="151"/>
      <c r="AH549" s="151"/>
      <c r="AI549" s="151"/>
      <c r="AJ549" s="151"/>
      <c r="AK549" s="151"/>
      <c r="AL549" s="151"/>
      <c r="AM549" s="151"/>
      <c r="AN549" s="151"/>
      <c r="AO549" s="151"/>
      <c r="AP549" s="151"/>
      <c r="AQ549" s="151"/>
      <c r="AR549" s="151"/>
      <c r="AS549" s="151"/>
      <c r="AT549" s="151"/>
      <c r="AU549" s="151"/>
      <c r="AV549" s="151"/>
      <c r="AW549" s="151"/>
      <c r="AX549" s="151"/>
      <c r="AY549" s="151"/>
      <c r="AZ549" s="151"/>
      <c r="BA549" s="151"/>
      <c r="BB549" s="151"/>
      <c r="BC549" s="151"/>
      <c r="BD549" s="151"/>
      <c r="BE549" s="816"/>
      <c r="BF549" s="816"/>
      <c r="BG549" s="816"/>
      <c r="BH549" s="816"/>
      <c r="BI549" s="816"/>
      <c r="BJ549" s="816"/>
      <c r="BK549" s="816"/>
      <c r="BL549" s="816"/>
      <c r="BM549" s="816"/>
      <c r="BN549" s="816"/>
      <c r="BO549" s="816"/>
      <c r="BP549" s="816"/>
      <c r="BQ549" s="816"/>
      <c r="BR549" s="816"/>
      <c r="BS549" s="151"/>
      <c r="BT549" s="151"/>
      <c r="BU549" s="816"/>
      <c r="BV549" s="816"/>
      <c r="BW549" s="816"/>
      <c r="BX549" s="816"/>
      <c r="BY549" s="816"/>
      <c r="BZ549" s="816"/>
      <c r="CA549" s="816"/>
      <c r="CB549" s="816"/>
      <c r="CC549" s="816"/>
      <c r="CD549" s="816"/>
      <c r="CE549" s="816"/>
      <c r="CF549" s="816"/>
      <c r="CG549" s="816"/>
      <c r="CH549" s="816"/>
      <c r="CI549" s="151"/>
      <c r="CJ549" s="151"/>
      <c r="CK549" s="816"/>
      <c r="CL549" s="816"/>
      <c r="CM549" s="816"/>
      <c r="CN549" s="816"/>
      <c r="CO549" s="816"/>
      <c r="CP549" s="816"/>
      <c r="CQ549" s="816"/>
      <c r="CR549" s="816"/>
      <c r="CS549" s="816"/>
      <c r="CT549" s="816"/>
      <c r="CU549" s="816"/>
      <c r="CW549" s="217"/>
      <c r="CX549" s="217"/>
      <c r="DI549" s="217"/>
      <c r="DJ549" s="217"/>
      <c r="DS549" s="217"/>
      <c r="DT549" s="217"/>
      <c r="EA549" s="217"/>
      <c r="EB549" s="217"/>
      <c r="EG549" s="217"/>
      <c r="EH549" s="217"/>
      <c r="EJ549" s="217"/>
      <c r="EK549" s="217"/>
      <c r="EL549" s="217"/>
      <c r="EM549" s="217"/>
    </row>
    <row r="550" spans="1:143" s="59" customFormat="1" ht="15" customHeight="1" x14ac:dyDescent="0.25">
      <c r="A550" s="28"/>
      <c r="B550" s="598" t="s">
        <v>687</v>
      </c>
      <c r="C550" s="594"/>
      <c r="D550" s="595"/>
      <c r="E550" s="595"/>
      <c r="F550" s="338"/>
      <c r="G550" s="151"/>
      <c r="H550" s="151"/>
      <c r="I550" s="151"/>
      <c r="J550" s="151"/>
      <c r="K550" s="151"/>
      <c r="L550" s="151"/>
      <c r="M550" s="151"/>
      <c r="N550" s="151"/>
      <c r="O550" s="151"/>
      <c r="P550" s="151"/>
      <c r="Q550" s="151"/>
      <c r="R550" s="151"/>
      <c r="S550" s="151"/>
      <c r="T550" s="151"/>
      <c r="U550" s="151"/>
      <c r="V550" s="151"/>
      <c r="W550" s="151"/>
      <c r="X550" s="151"/>
      <c r="Y550" s="151"/>
      <c r="Z550" s="151"/>
      <c r="AA550" s="151"/>
      <c r="AB550" s="151"/>
      <c r="AC550" s="151"/>
      <c r="AD550" s="151"/>
      <c r="AE550" s="151"/>
      <c r="AF550" s="151"/>
      <c r="AG550" s="151"/>
      <c r="AH550" s="151"/>
      <c r="AI550" s="151"/>
      <c r="AJ550" s="151"/>
      <c r="AK550" s="151"/>
      <c r="AL550" s="151"/>
      <c r="AM550" s="151"/>
      <c r="AN550" s="151"/>
      <c r="AO550" s="151"/>
      <c r="AP550" s="151"/>
      <c r="AQ550" s="151"/>
      <c r="AR550" s="151"/>
      <c r="AS550" s="151"/>
      <c r="AT550" s="151"/>
      <c r="AU550" s="151"/>
      <c r="AV550" s="151"/>
      <c r="AW550" s="151"/>
      <c r="AX550" s="151"/>
      <c r="AY550" s="151"/>
      <c r="AZ550" s="151"/>
      <c r="BA550" s="151"/>
      <c r="BB550" s="151"/>
      <c r="BC550" s="151"/>
      <c r="BD550" s="151"/>
      <c r="BE550" s="816"/>
      <c r="BF550" s="816"/>
      <c r="BG550" s="816"/>
      <c r="BH550" s="816"/>
      <c r="BI550" s="816"/>
      <c r="BJ550" s="816"/>
      <c r="BK550" s="816"/>
      <c r="BL550" s="816"/>
      <c r="BM550" s="816"/>
      <c r="BN550" s="816"/>
      <c r="BO550" s="816"/>
      <c r="BP550" s="816"/>
      <c r="BQ550" s="816"/>
      <c r="BR550" s="816"/>
      <c r="BS550" s="151"/>
      <c r="BT550" s="151"/>
      <c r="BU550" s="816"/>
      <c r="BV550" s="816"/>
      <c r="BW550" s="816"/>
      <c r="BX550" s="816"/>
      <c r="BY550" s="816"/>
      <c r="BZ550" s="816"/>
      <c r="CA550" s="816"/>
      <c r="CB550" s="816"/>
      <c r="CC550" s="816"/>
      <c r="CD550" s="816"/>
      <c r="CE550" s="816"/>
      <c r="CF550" s="816"/>
      <c r="CG550" s="816"/>
      <c r="CH550" s="816"/>
      <c r="CI550" s="151"/>
      <c r="CJ550" s="151"/>
      <c r="CK550" s="816"/>
      <c r="CL550" s="816"/>
      <c r="CM550" s="816"/>
      <c r="CN550" s="816"/>
      <c r="CO550" s="816"/>
      <c r="CP550" s="816"/>
      <c r="CQ550" s="816"/>
      <c r="CR550" s="816"/>
      <c r="CS550" s="816"/>
      <c r="CT550" s="816"/>
      <c r="CU550" s="816"/>
      <c r="CW550" s="217"/>
      <c r="CX550" s="217"/>
      <c r="DI550" s="217"/>
      <c r="DJ550" s="217"/>
      <c r="DS550" s="217"/>
      <c r="DT550" s="217"/>
      <c r="EA550" s="217"/>
      <c r="EB550" s="217"/>
      <c r="EG550" s="217"/>
      <c r="EH550" s="217"/>
      <c r="EJ550" s="217"/>
      <c r="EK550" s="217"/>
      <c r="EL550" s="217"/>
      <c r="EM550" s="217"/>
    </row>
    <row r="551" spans="1:143" s="59" customFormat="1" ht="15" customHeight="1" x14ac:dyDescent="0.25">
      <c r="A551" s="28"/>
      <c r="B551" s="599" t="s">
        <v>688</v>
      </c>
      <c r="C551" s="93"/>
      <c r="D551" s="600"/>
      <c r="E551" s="600"/>
      <c r="F551" s="115"/>
      <c r="G551" s="151"/>
      <c r="H551" s="151"/>
      <c r="I551" s="151"/>
      <c r="J551" s="151"/>
      <c r="K551" s="151"/>
      <c r="L551" s="151"/>
      <c r="M551" s="151"/>
      <c r="N551" s="151"/>
      <c r="O551" s="151"/>
      <c r="P551" s="151"/>
      <c r="Q551" s="151"/>
      <c r="R551" s="151"/>
      <c r="S551" s="151"/>
      <c r="T551" s="151"/>
      <c r="U551" s="151"/>
      <c r="V551" s="151"/>
      <c r="W551" s="151"/>
      <c r="X551" s="151"/>
      <c r="Y551" s="151"/>
      <c r="Z551" s="151"/>
      <c r="AA551" s="151"/>
      <c r="AB551" s="151"/>
      <c r="AC551" s="151"/>
      <c r="AD551" s="151"/>
      <c r="AE551" s="151"/>
      <c r="AF551" s="151"/>
      <c r="AG551" s="151"/>
      <c r="AH551" s="151"/>
      <c r="AI551" s="151"/>
      <c r="AJ551" s="151"/>
      <c r="AK551" s="151"/>
      <c r="AL551" s="151"/>
      <c r="AM551" s="151"/>
      <c r="AN551" s="151"/>
      <c r="AO551" s="151"/>
      <c r="AP551" s="151"/>
      <c r="AQ551" s="151"/>
      <c r="AR551" s="151"/>
      <c r="AS551" s="151"/>
      <c r="AT551" s="151"/>
      <c r="AU551" s="151"/>
      <c r="AV551" s="151"/>
      <c r="AW551" s="151"/>
      <c r="AX551" s="151"/>
      <c r="AY551" s="151"/>
      <c r="AZ551" s="151"/>
      <c r="BA551" s="151"/>
      <c r="BB551" s="151"/>
      <c r="BC551" s="151"/>
      <c r="BD551" s="151"/>
      <c r="BE551" s="816"/>
      <c r="BF551" s="816"/>
      <c r="BG551" s="816"/>
      <c r="BH551" s="816"/>
      <c r="BI551" s="816"/>
      <c r="BJ551" s="816"/>
      <c r="BK551" s="816"/>
      <c r="BL551" s="816"/>
      <c r="BM551" s="816"/>
      <c r="BN551" s="816"/>
      <c r="BO551" s="816"/>
      <c r="BP551" s="816"/>
      <c r="BQ551" s="816"/>
      <c r="BR551" s="816"/>
      <c r="BS551" s="151"/>
      <c r="BT551" s="151"/>
      <c r="BU551" s="816"/>
      <c r="BV551" s="816"/>
      <c r="BW551" s="816"/>
      <c r="BX551" s="816"/>
      <c r="BY551" s="816"/>
      <c r="BZ551" s="816"/>
      <c r="CA551" s="816"/>
      <c r="CB551" s="816"/>
      <c r="CC551" s="816"/>
      <c r="CD551" s="816"/>
      <c r="CE551" s="816"/>
      <c r="CF551" s="816"/>
      <c r="CG551" s="816"/>
      <c r="CH551" s="816"/>
      <c r="CI551" s="151"/>
      <c r="CJ551" s="151"/>
      <c r="CK551" s="816"/>
      <c r="CL551" s="816"/>
      <c r="CM551" s="816"/>
      <c r="CN551" s="816"/>
      <c r="CO551" s="816"/>
      <c r="CP551" s="816"/>
      <c r="CQ551" s="816"/>
      <c r="CR551" s="816"/>
      <c r="CS551" s="816"/>
      <c r="CT551" s="816"/>
      <c r="CU551" s="816"/>
      <c r="CW551" s="217"/>
      <c r="CX551" s="217"/>
      <c r="DI551" s="217"/>
      <c r="DJ551" s="217"/>
      <c r="DS551" s="217"/>
      <c r="DT551" s="217"/>
      <c r="EA551" s="217"/>
      <c r="EB551" s="217"/>
      <c r="EG551" s="217"/>
      <c r="EH551" s="217"/>
      <c r="EJ551" s="217"/>
      <c r="EK551" s="217"/>
      <c r="EL551" s="217"/>
      <c r="EM551" s="217"/>
    </row>
    <row r="552" spans="1:143" s="59" customFormat="1" ht="15" customHeight="1" x14ac:dyDescent="0.25">
      <c r="A552" s="28"/>
      <c r="B552" s="598" t="s">
        <v>689</v>
      </c>
      <c r="C552" s="594"/>
      <c r="D552" s="595"/>
      <c r="E552" s="595"/>
      <c r="F552" s="338"/>
      <c r="G552" s="151"/>
      <c r="H552" s="151"/>
      <c r="I552" s="151"/>
      <c r="J552" s="151"/>
      <c r="K552" s="151"/>
      <c r="L552" s="151"/>
      <c r="M552" s="151"/>
      <c r="N552" s="151"/>
      <c r="O552" s="151"/>
      <c r="P552" s="151"/>
      <c r="Q552" s="151"/>
      <c r="R552" s="151"/>
      <c r="S552" s="151"/>
      <c r="T552" s="151"/>
      <c r="U552" s="151"/>
      <c r="V552" s="151"/>
      <c r="W552" s="151"/>
      <c r="X552" s="151"/>
      <c r="Y552" s="151"/>
      <c r="Z552" s="151"/>
      <c r="AA552" s="151"/>
      <c r="AB552" s="151"/>
      <c r="AC552" s="151"/>
      <c r="AD552" s="151"/>
      <c r="AE552" s="151"/>
      <c r="AF552" s="151"/>
      <c r="AG552" s="151"/>
      <c r="AH552" s="151"/>
      <c r="AI552" s="151"/>
      <c r="AJ552" s="151"/>
      <c r="AK552" s="151"/>
      <c r="AL552" s="151"/>
      <c r="AM552" s="151"/>
      <c r="AN552" s="151"/>
      <c r="AO552" s="151"/>
      <c r="AP552" s="151"/>
      <c r="AQ552" s="151"/>
      <c r="AR552" s="151"/>
      <c r="AS552" s="151"/>
      <c r="AT552" s="151"/>
      <c r="AU552" s="151"/>
      <c r="AV552" s="151"/>
      <c r="AW552" s="151"/>
      <c r="AX552" s="151"/>
      <c r="AY552" s="151"/>
      <c r="AZ552" s="151"/>
      <c r="BA552" s="151"/>
      <c r="BB552" s="151"/>
      <c r="BC552" s="151"/>
      <c r="BD552" s="151"/>
      <c r="BE552" s="816"/>
      <c r="BF552" s="816"/>
      <c r="BG552" s="816"/>
      <c r="BH552" s="816"/>
      <c r="BI552" s="816"/>
      <c r="BJ552" s="816"/>
      <c r="BK552" s="816"/>
      <c r="BL552" s="816"/>
      <c r="BM552" s="816"/>
      <c r="BN552" s="816"/>
      <c r="BO552" s="816"/>
      <c r="BP552" s="816"/>
      <c r="BQ552" s="816"/>
      <c r="BR552" s="816"/>
      <c r="BS552" s="151"/>
      <c r="BT552" s="151"/>
      <c r="BU552" s="816"/>
      <c r="BV552" s="816"/>
      <c r="BW552" s="816"/>
      <c r="BX552" s="816"/>
      <c r="BY552" s="816"/>
      <c r="BZ552" s="816"/>
      <c r="CA552" s="816"/>
      <c r="CB552" s="816"/>
      <c r="CC552" s="816"/>
      <c r="CD552" s="816"/>
      <c r="CE552" s="816"/>
      <c r="CF552" s="816"/>
      <c r="CG552" s="816"/>
      <c r="CH552" s="816"/>
      <c r="CI552" s="151"/>
      <c r="CJ552" s="151"/>
      <c r="CK552" s="816"/>
      <c r="CL552" s="816"/>
      <c r="CM552" s="816"/>
      <c r="CN552" s="816"/>
      <c r="CO552" s="816"/>
      <c r="CP552" s="816"/>
      <c r="CQ552" s="816"/>
      <c r="CR552" s="816"/>
      <c r="CS552" s="816"/>
      <c r="CT552" s="816"/>
      <c r="CU552" s="816"/>
      <c r="CW552" s="217"/>
      <c r="CX552" s="217"/>
      <c r="DI552" s="217"/>
      <c r="DJ552" s="217"/>
      <c r="DS552" s="217"/>
      <c r="DT552" s="217"/>
      <c r="EA552" s="217"/>
      <c r="EB552" s="217"/>
      <c r="EG552" s="217"/>
      <c r="EH552" s="217"/>
      <c r="EJ552" s="217"/>
      <c r="EK552" s="217"/>
      <c r="EL552" s="217"/>
      <c r="EM552" s="217"/>
    </row>
    <row r="553" spans="1:143" s="59" customFormat="1" ht="15" customHeight="1" x14ac:dyDescent="0.25">
      <c r="A553" s="28"/>
      <c r="B553" s="598" t="s">
        <v>707</v>
      </c>
      <c r="C553" s="594"/>
      <c r="D553" s="595"/>
      <c r="E553" s="595"/>
      <c r="F553" s="338"/>
      <c r="G553" s="151"/>
      <c r="H553" s="151"/>
      <c r="I553" s="151"/>
      <c r="J553" s="151"/>
      <c r="K553" s="151"/>
      <c r="L553" s="151"/>
      <c r="M553" s="151"/>
      <c r="N553" s="151"/>
      <c r="O553" s="151"/>
      <c r="P553" s="151"/>
      <c r="Q553" s="151"/>
      <c r="R553" s="151"/>
      <c r="S553" s="151"/>
      <c r="T553" s="151"/>
      <c r="U553" s="151"/>
      <c r="V553" s="151"/>
      <c r="W553" s="151"/>
      <c r="X553" s="151"/>
      <c r="Y553" s="151"/>
      <c r="Z553" s="151"/>
      <c r="AA553" s="151"/>
      <c r="AB553" s="151"/>
      <c r="AC553" s="151"/>
      <c r="AD553" s="151"/>
      <c r="AE553" s="151"/>
      <c r="AF553" s="151"/>
      <c r="AG553" s="151"/>
      <c r="AH553" s="151"/>
      <c r="AI553" s="151"/>
      <c r="AJ553" s="151"/>
      <c r="AK553" s="151"/>
      <c r="AL553" s="151"/>
      <c r="AM553" s="151"/>
      <c r="AN553" s="151"/>
      <c r="AO553" s="151"/>
      <c r="AP553" s="151"/>
      <c r="AQ553" s="151"/>
      <c r="AR553" s="151"/>
      <c r="AS553" s="151"/>
      <c r="AT553" s="151"/>
      <c r="AU553" s="151"/>
      <c r="AV553" s="151"/>
      <c r="AW553" s="151"/>
      <c r="AX553" s="151"/>
      <c r="AY553" s="151"/>
      <c r="AZ553" s="151"/>
      <c r="BA553" s="151"/>
      <c r="BB553" s="151"/>
      <c r="BC553" s="151"/>
      <c r="BD553" s="151"/>
      <c r="BE553" s="816"/>
      <c r="BF553" s="816"/>
      <c r="BG553" s="816"/>
      <c r="BH553" s="816"/>
      <c r="BI553" s="816"/>
      <c r="BJ553" s="816"/>
      <c r="BK553" s="816"/>
      <c r="BL553" s="816"/>
      <c r="BM553" s="816"/>
      <c r="BN553" s="816"/>
      <c r="BO553" s="816"/>
      <c r="BP553" s="816"/>
      <c r="BQ553" s="816"/>
      <c r="BR553" s="816"/>
      <c r="BS553" s="151"/>
      <c r="BT553" s="151"/>
      <c r="BU553" s="816"/>
      <c r="BV553" s="816"/>
      <c r="BW553" s="816"/>
      <c r="BX553" s="816"/>
      <c r="BY553" s="816"/>
      <c r="BZ553" s="816"/>
      <c r="CA553" s="816"/>
      <c r="CB553" s="816"/>
      <c r="CC553" s="816"/>
      <c r="CD553" s="816"/>
      <c r="CE553" s="816"/>
      <c r="CF553" s="816"/>
      <c r="CG553" s="816"/>
      <c r="CH553" s="816"/>
      <c r="CI553" s="151"/>
      <c r="CJ553" s="151"/>
      <c r="CK553" s="816"/>
      <c r="CL553" s="816"/>
      <c r="CM553" s="816"/>
      <c r="CN553" s="816"/>
      <c r="CO553" s="816"/>
      <c r="CP553" s="816"/>
      <c r="CQ553" s="816"/>
      <c r="CR553" s="816"/>
      <c r="CS553" s="816"/>
      <c r="CT553" s="816"/>
      <c r="CU553" s="816"/>
      <c r="CW553" s="217"/>
      <c r="CX553" s="217"/>
      <c r="DI553" s="217"/>
      <c r="DJ553" s="217"/>
      <c r="DS553" s="217"/>
      <c r="DT553" s="217"/>
      <c r="EA553" s="217"/>
      <c r="EB553" s="217"/>
      <c r="EG553" s="217"/>
      <c r="EH553" s="217"/>
      <c r="EJ553" s="217"/>
      <c r="EK553" s="217"/>
      <c r="EL553" s="217"/>
      <c r="EM553" s="217"/>
    </row>
    <row r="554" spans="1:143" s="59" customFormat="1" ht="15" customHeight="1" x14ac:dyDescent="0.25">
      <c r="A554" s="28"/>
      <c r="B554" s="597" t="s">
        <v>695</v>
      </c>
      <c r="C554" s="594"/>
      <c r="D554" s="595"/>
      <c r="E554" s="595"/>
      <c r="F554" s="887">
        <f>SUM(F555:F559)</f>
        <v>0</v>
      </c>
      <c r="G554" s="151"/>
      <c r="H554" s="151"/>
      <c r="I554" s="151"/>
      <c r="J554" s="151"/>
      <c r="K554" s="151"/>
      <c r="L554" s="151"/>
      <c r="M554" s="151"/>
      <c r="N554" s="151"/>
      <c r="O554" s="151"/>
      <c r="P554" s="151"/>
      <c r="Q554" s="151"/>
      <c r="R554" s="151"/>
      <c r="S554" s="151"/>
      <c r="T554" s="151"/>
      <c r="U554" s="151"/>
      <c r="V554" s="151"/>
      <c r="W554" s="151"/>
      <c r="X554" s="151"/>
      <c r="Y554" s="151"/>
      <c r="Z554" s="151"/>
      <c r="AA554" s="151"/>
      <c r="AB554" s="151"/>
      <c r="AC554" s="151"/>
      <c r="AD554" s="151"/>
      <c r="AE554" s="151"/>
      <c r="AF554" s="151"/>
      <c r="AG554" s="151"/>
      <c r="AH554" s="151"/>
      <c r="AI554" s="151"/>
      <c r="AJ554" s="151"/>
      <c r="AK554" s="151"/>
      <c r="AL554" s="151"/>
      <c r="AM554" s="151"/>
      <c r="AN554" s="151"/>
      <c r="AO554" s="151"/>
      <c r="AP554" s="151"/>
      <c r="AQ554" s="151"/>
      <c r="AR554" s="151"/>
      <c r="AS554" s="151"/>
      <c r="AT554" s="151"/>
      <c r="AU554" s="151"/>
      <c r="AV554" s="151"/>
      <c r="AW554" s="151"/>
      <c r="AX554" s="151"/>
      <c r="AY554" s="151"/>
      <c r="AZ554" s="151"/>
      <c r="BA554" s="151"/>
      <c r="BB554" s="151"/>
      <c r="BC554" s="151"/>
      <c r="BD554" s="151"/>
      <c r="BE554" s="816"/>
      <c r="BF554" s="816"/>
      <c r="BG554" s="816"/>
      <c r="BH554" s="816"/>
      <c r="BI554" s="816"/>
      <c r="BJ554" s="816"/>
      <c r="BK554" s="816"/>
      <c r="BL554" s="816"/>
      <c r="BM554" s="816"/>
      <c r="BN554" s="816"/>
      <c r="BO554" s="816"/>
      <c r="BP554" s="816"/>
      <c r="BQ554" s="816"/>
      <c r="BR554" s="816"/>
      <c r="BS554" s="151"/>
      <c r="BT554" s="151"/>
      <c r="BU554" s="816"/>
      <c r="BV554" s="816"/>
      <c r="BW554" s="816"/>
      <c r="BX554" s="816"/>
      <c r="BY554" s="816"/>
      <c r="BZ554" s="816"/>
      <c r="CA554" s="816"/>
      <c r="CB554" s="816"/>
      <c r="CC554" s="816"/>
      <c r="CD554" s="816"/>
      <c r="CE554" s="816"/>
      <c r="CF554" s="816"/>
      <c r="CG554" s="816"/>
      <c r="CH554" s="816"/>
      <c r="CI554" s="151"/>
      <c r="CJ554" s="151"/>
      <c r="CK554" s="816"/>
      <c r="CL554" s="816"/>
      <c r="CM554" s="816"/>
      <c r="CN554" s="816"/>
      <c r="CO554" s="816"/>
      <c r="CP554" s="816"/>
      <c r="CQ554" s="816"/>
      <c r="CR554" s="816"/>
      <c r="CS554" s="816"/>
      <c r="CT554" s="816"/>
      <c r="CU554" s="816"/>
      <c r="CW554" s="217"/>
      <c r="CX554" s="217"/>
      <c r="DI554" s="217"/>
      <c r="DJ554" s="217"/>
      <c r="DS554" s="217"/>
      <c r="DT554" s="217"/>
      <c r="EA554" s="217"/>
      <c r="EB554" s="217"/>
      <c r="EG554" s="217"/>
      <c r="EH554" s="217"/>
      <c r="EJ554" s="217"/>
      <c r="EK554" s="217"/>
      <c r="EL554" s="217"/>
      <c r="EM554" s="217"/>
    </row>
    <row r="555" spans="1:143" s="59" customFormat="1" ht="15" customHeight="1" x14ac:dyDescent="0.25">
      <c r="A555" s="28"/>
      <c r="B555" s="598" t="s">
        <v>686</v>
      </c>
      <c r="C555" s="594"/>
      <c r="D555" s="595"/>
      <c r="E555" s="595"/>
      <c r="F555" s="115"/>
      <c r="G555" s="151"/>
      <c r="H555" s="151"/>
      <c r="I555" s="151"/>
      <c r="J555" s="151"/>
      <c r="K555" s="151"/>
      <c r="L555" s="151"/>
      <c r="M555" s="151"/>
      <c r="N555" s="151"/>
      <c r="O555" s="151"/>
      <c r="P555" s="151"/>
      <c r="Q555" s="151"/>
      <c r="R555" s="151"/>
      <c r="S555" s="151"/>
      <c r="T555" s="151"/>
      <c r="U555" s="151"/>
      <c r="V555" s="151"/>
      <c r="W555" s="151"/>
      <c r="X555" s="151"/>
      <c r="Y555" s="151"/>
      <c r="Z555" s="151"/>
      <c r="AA555" s="151"/>
      <c r="AB555" s="151"/>
      <c r="AC555" s="151"/>
      <c r="AD555" s="151"/>
      <c r="AE555" s="151"/>
      <c r="AF555" s="151"/>
      <c r="AG555" s="151"/>
      <c r="AH555" s="151"/>
      <c r="AI555" s="151"/>
      <c r="AJ555" s="151"/>
      <c r="AK555" s="151"/>
      <c r="AL555" s="151"/>
      <c r="AM555" s="151"/>
      <c r="AN555" s="151"/>
      <c r="AO555" s="151"/>
      <c r="AP555" s="151"/>
      <c r="AQ555" s="151"/>
      <c r="AR555" s="151"/>
      <c r="AS555" s="151"/>
      <c r="AT555" s="151"/>
      <c r="AU555" s="151"/>
      <c r="AV555" s="151"/>
      <c r="AW555" s="151"/>
      <c r="AX555" s="151"/>
      <c r="AY555" s="151"/>
      <c r="AZ555" s="151"/>
      <c r="BA555" s="151"/>
      <c r="BB555" s="151"/>
      <c r="BC555" s="151"/>
      <c r="BD555" s="151"/>
      <c r="BE555" s="816"/>
      <c r="BF555" s="816"/>
      <c r="BG555" s="816"/>
      <c r="BH555" s="816"/>
      <c r="BI555" s="816"/>
      <c r="BJ555" s="816"/>
      <c r="BK555" s="816"/>
      <c r="BL555" s="816"/>
      <c r="BM555" s="816"/>
      <c r="BN555" s="816"/>
      <c r="BO555" s="816"/>
      <c r="BP555" s="816"/>
      <c r="BQ555" s="816"/>
      <c r="BR555" s="816"/>
      <c r="BS555" s="151"/>
      <c r="BT555" s="151"/>
      <c r="BU555" s="816"/>
      <c r="BV555" s="816"/>
      <c r="BW555" s="816"/>
      <c r="BX555" s="816"/>
      <c r="BY555" s="816"/>
      <c r="BZ555" s="816"/>
      <c r="CA555" s="816"/>
      <c r="CB555" s="816"/>
      <c r="CC555" s="816"/>
      <c r="CD555" s="816"/>
      <c r="CE555" s="816"/>
      <c r="CF555" s="816"/>
      <c r="CG555" s="816"/>
      <c r="CH555" s="816"/>
      <c r="CI555" s="151"/>
      <c r="CJ555" s="151"/>
      <c r="CK555" s="816"/>
      <c r="CL555" s="816"/>
      <c r="CM555" s="816"/>
      <c r="CN555" s="816"/>
      <c r="CO555" s="816"/>
      <c r="CP555" s="816"/>
      <c r="CQ555" s="816"/>
      <c r="CR555" s="816"/>
      <c r="CS555" s="816"/>
      <c r="CT555" s="816"/>
      <c r="CU555" s="816"/>
      <c r="CW555" s="217"/>
      <c r="CX555" s="217"/>
      <c r="DI555" s="217"/>
      <c r="DJ555" s="217"/>
      <c r="DS555" s="217"/>
      <c r="DT555" s="217"/>
      <c r="EA555" s="217"/>
      <c r="EB555" s="217"/>
      <c r="EG555" s="217"/>
      <c r="EH555" s="217"/>
      <c r="EJ555" s="217"/>
      <c r="EK555" s="217"/>
      <c r="EL555" s="217"/>
      <c r="EM555" s="217"/>
    </row>
    <row r="556" spans="1:143" s="59" customFormat="1" ht="15" customHeight="1" x14ac:dyDescent="0.25">
      <c r="A556" s="28"/>
      <c r="B556" s="598" t="s">
        <v>687</v>
      </c>
      <c r="C556" s="594"/>
      <c r="D556" s="595"/>
      <c r="E556" s="595"/>
      <c r="F556" s="338"/>
      <c r="G556" s="151"/>
      <c r="H556" s="151"/>
      <c r="I556" s="151"/>
      <c r="J556" s="151"/>
      <c r="K556" s="151"/>
      <c r="L556" s="151"/>
      <c r="M556" s="151"/>
      <c r="N556" s="151"/>
      <c r="O556" s="151"/>
      <c r="P556" s="151"/>
      <c r="Q556" s="151"/>
      <c r="R556" s="151"/>
      <c r="S556" s="151"/>
      <c r="T556" s="151"/>
      <c r="U556" s="151"/>
      <c r="V556" s="151"/>
      <c r="W556" s="151"/>
      <c r="X556" s="151"/>
      <c r="Y556" s="151"/>
      <c r="Z556" s="151"/>
      <c r="AA556" s="151"/>
      <c r="AB556" s="151"/>
      <c r="AC556" s="151"/>
      <c r="AD556" s="151"/>
      <c r="AE556" s="151"/>
      <c r="AF556" s="151"/>
      <c r="AG556" s="151"/>
      <c r="AH556" s="151"/>
      <c r="AI556" s="151"/>
      <c r="AJ556" s="151"/>
      <c r="AK556" s="151"/>
      <c r="AL556" s="151"/>
      <c r="AM556" s="151"/>
      <c r="AN556" s="151"/>
      <c r="AO556" s="151"/>
      <c r="AP556" s="151"/>
      <c r="AQ556" s="151"/>
      <c r="AR556" s="151"/>
      <c r="AS556" s="151"/>
      <c r="AT556" s="151"/>
      <c r="AU556" s="151"/>
      <c r="AV556" s="151"/>
      <c r="AW556" s="151"/>
      <c r="AX556" s="151"/>
      <c r="AY556" s="151"/>
      <c r="AZ556" s="151"/>
      <c r="BA556" s="151"/>
      <c r="BB556" s="151"/>
      <c r="BC556" s="151"/>
      <c r="BD556" s="151"/>
      <c r="BE556" s="816"/>
      <c r="BF556" s="816"/>
      <c r="BG556" s="816"/>
      <c r="BH556" s="816"/>
      <c r="BI556" s="816"/>
      <c r="BJ556" s="816"/>
      <c r="BK556" s="816"/>
      <c r="BL556" s="816"/>
      <c r="BM556" s="816"/>
      <c r="BN556" s="816"/>
      <c r="BO556" s="816"/>
      <c r="BP556" s="816"/>
      <c r="BQ556" s="816"/>
      <c r="BR556" s="816"/>
      <c r="BS556" s="151"/>
      <c r="BT556" s="151"/>
      <c r="BU556" s="816"/>
      <c r="BV556" s="816"/>
      <c r="BW556" s="816"/>
      <c r="BX556" s="816"/>
      <c r="BY556" s="816"/>
      <c r="BZ556" s="816"/>
      <c r="CA556" s="816"/>
      <c r="CB556" s="816"/>
      <c r="CC556" s="816"/>
      <c r="CD556" s="816"/>
      <c r="CE556" s="816"/>
      <c r="CF556" s="816"/>
      <c r="CG556" s="816"/>
      <c r="CH556" s="816"/>
      <c r="CI556" s="151"/>
      <c r="CJ556" s="151"/>
      <c r="CK556" s="816"/>
      <c r="CL556" s="816"/>
      <c r="CM556" s="816"/>
      <c r="CN556" s="816"/>
      <c r="CO556" s="816"/>
      <c r="CP556" s="816"/>
      <c r="CQ556" s="816"/>
      <c r="CR556" s="816"/>
      <c r="CS556" s="816"/>
      <c r="CT556" s="816"/>
      <c r="CU556" s="816"/>
      <c r="CW556" s="217"/>
      <c r="CX556" s="217"/>
      <c r="DI556" s="217"/>
      <c r="DJ556" s="217"/>
      <c r="DS556" s="217"/>
      <c r="DT556" s="217"/>
      <c r="EA556" s="217"/>
      <c r="EB556" s="217"/>
      <c r="EG556" s="217"/>
      <c r="EH556" s="217"/>
      <c r="EJ556" s="217"/>
      <c r="EK556" s="217"/>
      <c r="EL556" s="217"/>
      <c r="EM556" s="217"/>
    </row>
    <row r="557" spans="1:143" s="59" customFormat="1" ht="15" customHeight="1" x14ac:dyDescent="0.25">
      <c r="A557" s="28"/>
      <c r="B557" s="598" t="s">
        <v>688</v>
      </c>
      <c r="C557" s="594"/>
      <c r="D557" s="595"/>
      <c r="E557" s="595"/>
      <c r="F557" s="338"/>
      <c r="G557" s="151"/>
      <c r="H557" s="151"/>
      <c r="I557" s="151"/>
      <c r="J557" s="151"/>
      <c r="K557" s="151"/>
      <c r="L557" s="151"/>
      <c r="M557" s="151"/>
      <c r="N557" s="151"/>
      <c r="O557" s="151"/>
      <c r="P557" s="151"/>
      <c r="Q557" s="151"/>
      <c r="R557" s="151"/>
      <c r="S557" s="151"/>
      <c r="T557" s="151"/>
      <c r="U557" s="151"/>
      <c r="V557" s="151"/>
      <c r="W557" s="151"/>
      <c r="X557" s="151"/>
      <c r="Y557" s="151"/>
      <c r="Z557" s="151"/>
      <c r="AA557" s="151"/>
      <c r="AB557" s="151"/>
      <c r="AC557" s="151"/>
      <c r="AD557" s="151"/>
      <c r="AE557" s="151"/>
      <c r="AF557" s="151"/>
      <c r="AG557" s="151"/>
      <c r="AH557" s="151"/>
      <c r="AI557" s="151"/>
      <c r="AJ557" s="151"/>
      <c r="AK557" s="151"/>
      <c r="AL557" s="151"/>
      <c r="AM557" s="151"/>
      <c r="AN557" s="151"/>
      <c r="AO557" s="151"/>
      <c r="AP557" s="151"/>
      <c r="AQ557" s="151"/>
      <c r="AR557" s="151"/>
      <c r="AS557" s="151"/>
      <c r="AT557" s="151"/>
      <c r="AU557" s="151"/>
      <c r="AV557" s="151"/>
      <c r="AW557" s="151"/>
      <c r="AX557" s="151"/>
      <c r="AY557" s="151"/>
      <c r="AZ557" s="151"/>
      <c r="BA557" s="151"/>
      <c r="BB557" s="151"/>
      <c r="BC557" s="151"/>
      <c r="BD557" s="151"/>
      <c r="BE557" s="816"/>
      <c r="BF557" s="816"/>
      <c r="BG557" s="816"/>
      <c r="BH557" s="816"/>
      <c r="BI557" s="816"/>
      <c r="BJ557" s="816"/>
      <c r="BK557" s="816"/>
      <c r="BL557" s="816"/>
      <c r="BM557" s="816"/>
      <c r="BN557" s="816"/>
      <c r="BO557" s="816"/>
      <c r="BP557" s="816"/>
      <c r="BQ557" s="816"/>
      <c r="BR557" s="816"/>
      <c r="BS557" s="151"/>
      <c r="BT557" s="151"/>
      <c r="BU557" s="816"/>
      <c r="BV557" s="816"/>
      <c r="BW557" s="816"/>
      <c r="BX557" s="816"/>
      <c r="BY557" s="816"/>
      <c r="BZ557" s="816"/>
      <c r="CA557" s="816"/>
      <c r="CB557" s="816"/>
      <c r="CC557" s="816"/>
      <c r="CD557" s="816"/>
      <c r="CE557" s="816"/>
      <c r="CF557" s="816"/>
      <c r="CG557" s="816"/>
      <c r="CH557" s="816"/>
      <c r="CI557" s="151"/>
      <c r="CJ557" s="151"/>
      <c r="CK557" s="816"/>
      <c r="CL557" s="816"/>
      <c r="CM557" s="816"/>
      <c r="CN557" s="816"/>
      <c r="CO557" s="816"/>
      <c r="CP557" s="816"/>
      <c r="CQ557" s="816"/>
      <c r="CR557" s="816"/>
      <c r="CS557" s="816"/>
      <c r="CT557" s="816"/>
      <c r="CU557" s="816"/>
      <c r="CW557" s="217"/>
      <c r="CX557" s="217"/>
      <c r="DI557" s="217"/>
      <c r="DJ557" s="217"/>
      <c r="DS557" s="217"/>
      <c r="DT557" s="217"/>
      <c r="EA557" s="217"/>
      <c r="EB557" s="217"/>
      <c r="EG557" s="217"/>
      <c r="EH557" s="217"/>
      <c r="EJ557" s="217"/>
      <c r="EK557" s="217"/>
      <c r="EL557" s="217"/>
      <c r="EM557" s="217"/>
    </row>
    <row r="558" spans="1:143" s="59" customFormat="1" ht="15" customHeight="1" x14ac:dyDescent="0.25">
      <c r="A558" s="28"/>
      <c r="B558" s="598" t="s">
        <v>689</v>
      </c>
      <c r="C558" s="594"/>
      <c r="D558" s="595"/>
      <c r="E558" s="595"/>
      <c r="F558" s="338"/>
      <c r="G558" s="151"/>
      <c r="H558" s="151"/>
      <c r="I558" s="151"/>
      <c r="J558" s="151"/>
      <c r="K558" s="151"/>
      <c r="L558" s="151"/>
      <c r="M558" s="151"/>
      <c r="N558" s="151"/>
      <c r="O558" s="151"/>
      <c r="P558" s="151"/>
      <c r="Q558" s="151"/>
      <c r="R558" s="151"/>
      <c r="S558" s="151"/>
      <c r="T558" s="151"/>
      <c r="U558" s="151"/>
      <c r="V558" s="151"/>
      <c r="W558" s="151"/>
      <c r="X558" s="151"/>
      <c r="Y558" s="151"/>
      <c r="Z558" s="151"/>
      <c r="AA558" s="151"/>
      <c r="AB558" s="151"/>
      <c r="AC558" s="151"/>
      <c r="AD558" s="151"/>
      <c r="AE558" s="151"/>
      <c r="AF558" s="151"/>
      <c r="AG558" s="151"/>
      <c r="AH558" s="151"/>
      <c r="AI558" s="151"/>
      <c r="AJ558" s="151"/>
      <c r="AK558" s="151"/>
      <c r="AL558" s="151"/>
      <c r="AM558" s="151"/>
      <c r="AN558" s="151"/>
      <c r="AO558" s="151"/>
      <c r="AP558" s="151"/>
      <c r="AQ558" s="151"/>
      <c r="AR558" s="151"/>
      <c r="AS558" s="151"/>
      <c r="AT558" s="151"/>
      <c r="AU558" s="151"/>
      <c r="AV558" s="151"/>
      <c r="AW558" s="151"/>
      <c r="AX558" s="151"/>
      <c r="AY558" s="151"/>
      <c r="AZ558" s="151"/>
      <c r="BA558" s="151"/>
      <c r="BB558" s="151"/>
      <c r="BC558" s="151"/>
      <c r="BD558" s="151"/>
      <c r="BE558" s="816"/>
      <c r="BF558" s="816"/>
      <c r="BG558" s="816"/>
      <c r="BH558" s="816"/>
      <c r="BI558" s="816"/>
      <c r="BJ558" s="816"/>
      <c r="BK558" s="816"/>
      <c r="BL558" s="816"/>
      <c r="BM558" s="816"/>
      <c r="BN558" s="816"/>
      <c r="BO558" s="816"/>
      <c r="BP558" s="816"/>
      <c r="BQ558" s="816"/>
      <c r="BR558" s="816"/>
      <c r="BS558" s="151"/>
      <c r="BT558" s="151"/>
      <c r="BU558" s="816"/>
      <c r="BV558" s="816"/>
      <c r="BW558" s="816"/>
      <c r="BX558" s="816"/>
      <c r="BY558" s="816"/>
      <c r="BZ558" s="816"/>
      <c r="CA558" s="816"/>
      <c r="CB558" s="816"/>
      <c r="CC558" s="816"/>
      <c r="CD558" s="816"/>
      <c r="CE558" s="816"/>
      <c r="CF558" s="816"/>
      <c r="CG558" s="816"/>
      <c r="CH558" s="816"/>
      <c r="CI558" s="151"/>
      <c r="CJ558" s="151"/>
      <c r="CK558" s="816"/>
      <c r="CL558" s="816"/>
      <c r="CM558" s="816"/>
      <c r="CN558" s="816"/>
      <c r="CO558" s="816"/>
      <c r="CP558" s="816"/>
      <c r="CQ558" s="816"/>
      <c r="CR558" s="816"/>
      <c r="CS558" s="816"/>
      <c r="CT558" s="816"/>
      <c r="CU558" s="816"/>
      <c r="CW558" s="217"/>
      <c r="CX558" s="217"/>
      <c r="DI558" s="217"/>
      <c r="DJ558" s="217"/>
      <c r="DS558" s="217"/>
      <c r="DT558" s="217"/>
      <c r="EA558" s="217"/>
      <c r="EB558" s="217"/>
      <c r="EG558" s="217"/>
      <c r="EH558" s="217"/>
      <c r="EJ558" s="217"/>
      <c r="EK558" s="217"/>
      <c r="EL558" s="217"/>
      <c r="EM558" s="217"/>
    </row>
    <row r="559" spans="1:143" s="59" customFormat="1" ht="15" customHeight="1" x14ac:dyDescent="0.25">
      <c r="A559" s="28"/>
      <c r="B559" s="598" t="s">
        <v>708</v>
      </c>
      <c r="C559" s="594"/>
      <c r="D559" s="595"/>
      <c r="E559" s="595"/>
      <c r="F559" s="338"/>
      <c r="G559" s="151"/>
      <c r="H559" s="151"/>
      <c r="I559" s="151"/>
      <c r="J559" s="151"/>
      <c r="K559" s="151"/>
      <c r="L559" s="151"/>
      <c r="M559" s="151"/>
      <c r="N559" s="151"/>
      <c r="O559" s="151"/>
      <c r="P559" s="151"/>
      <c r="Q559" s="151"/>
      <c r="R559" s="151"/>
      <c r="S559" s="151"/>
      <c r="T559" s="151"/>
      <c r="U559" s="151"/>
      <c r="V559" s="151"/>
      <c r="W559" s="151"/>
      <c r="X559" s="151"/>
      <c r="Y559" s="151"/>
      <c r="Z559" s="151"/>
      <c r="AA559" s="151"/>
      <c r="AB559" s="151"/>
      <c r="AC559" s="151"/>
      <c r="AD559" s="151"/>
      <c r="AE559" s="151"/>
      <c r="AF559" s="151"/>
      <c r="AG559" s="151"/>
      <c r="AH559" s="151"/>
      <c r="AI559" s="151"/>
      <c r="AJ559" s="151"/>
      <c r="AK559" s="151"/>
      <c r="AL559" s="151"/>
      <c r="AM559" s="151"/>
      <c r="AN559" s="151"/>
      <c r="AO559" s="151"/>
      <c r="AP559" s="151"/>
      <c r="AQ559" s="151"/>
      <c r="AR559" s="151"/>
      <c r="AS559" s="151"/>
      <c r="AT559" s="151"/>
      <c r="AU559" s="151"/>
      <c r="AV559" s="151"/>
      <c r="AW559" s="151"/>
      <c r="AX559" s="151"/>
      <c r="AY559" s="151"/>
      <c r="AZ559" s="151"/>
      <c r="BA559" s="151"/>
      <c r="BB559" s="151"/>
      <c r="BC559" s="151"/>
      <c r="BD559" s="151"/>
      <c r="BE559" s="816"/>
      <c r="BF559" s="816"/>
      <c r="BG559" s="816"/>
      <c r="BH559" s="816"/>
      <c r="BI559" s="816"/>
      <c r="BJ559" s="816"/>
      <c r="BK559" s="816"/>
      <c r="BL559" s="816"/>
      <c r="BM559" s="816"/>
      <c r="BN559" s="816"/>
      <c r="BO559" s="816"/>
      <c r="BP559" s="816"/>
      <c r="BQ559" s="816"/>
      <c r="BR559" s="816"/>
      <c r="BS559" s="151"/>
      <c r="BT559" s="151"/>
      <c r="BU559" s="816"/>
      <c r="BV559" s="816"/>
      <c r="BW559" s="816"/>
      <c r="BX559" s="816"/>
      <c r="BY559" s="816"/>
      <c r="BZ559" s="816"/>
      <c r="CA559" s="816"/>
      <c r="CB559" s="816"/>
      <c r="CC559" s="816"/>
      <c r="CD559" s="816"/>
      <c r="CE559" s="816"/>
      <c r="CF559" s="816"/>
      <c r="CG559" s="816"/>
      <c r="CH559" s="816"/>
      <c r="CI559" s="151"/>
      <c r="CJ559" s="151"/>
      <c r="CK559" s="816"/>
      <c r="CL559" s="816"/>
      <c r="CM559" s="816"/>
      <c r="CN559" s="816"/>
      <c r="CO559" s="816"/>
      <c r="CP559" s="816"/>
      <c r="CQ559" s="816"/>
      <c r="CR559" s="816"/>
      <c r="CS559" s="816"/>
      <c r="CT559" s="816"/>
      <c r="CU559" s="816"/>
      <c r="CW559" s="217"/>
      <c r="CX559" s="217"/>
      <c r="DI559" s="217"/>
      <c r="DJ559" s="217"/>
      <c r="DS559" s="217"/>
      <c r="DT559" s="217"/>
      <c r="EA559" s="217"/>
      <c r="EB559" s="217"/>
      <c r="EG559" s="217"/>
      <c r="EH559" s="217"/>
      <c r="EJ559" s="217"/>
      <c r="EK559" s="217"/>
      <c r="EL559" s="217"/>
      <c r="EM559" s="217"/>
    </row>
    <row r="560" spans="1:143" s="59" customFormat="1" ht="15" customHeight="1" x14ac:dyDescent="0.25">
      <c r="A560" s="28"/>
      <c r="B560" s="597" t="s">
        <v>709</v>
      </c>
      <c r="C560" s="594"/>
      <c r="D560" s="595"/>
      <c r="E560" s="595"/>
      <c r="F560" s="179"/>
      <c r="G560" s="151"/>
      <c r="H560" s="151"/>
      <c r="I560" s="151"/>
      <c r="J560" s="151"/>
      <c r="K560" s="151"/>
      <c r="L560" s="151"/>
      <c r="M560" s="151"/>
      <c r="N560" s="151"/>
      <c r="O560" s="151"/>
      <c r="P560" s="151"/>
      <c r="Q560" s="151"/>
      <c r="R560" s="151"/>
      <c r="S560" s="151"/>
      <c r="T560" s="151"/>
      <c r="U560" s="151"/>
      <c r="V560" s="151"/>
      <c r="W560" s="151"/>
      <c r="X560" s="151"/>
      <c r="Y560" s="151"/>
      <c r="Z560" s="151"/>
      <c r="AA560" s="151"/>
      <c r="AB560" s="151"/>
      <c r="AC560" s="151"/>
      <c r="AD560" s="151"/>
      <c r="AE560" s="151"/>
      <c r="AF560" s="151"/>
      <c r="AG560" s="151"/>
      <c r="AH560" s="151"/>
      <c r="AI560" s="151"/>
      <c r="AJ560" s="151"/>
      <c r="AK560" s="151"/>
      <c r="AL560" s="151"/>
      <c r="AM560" s="151"/>
      <c r="AN560" s="151"/>
      <c r="AO560" s="151"/>
      <c r="AP560" s="151"/>
      <c r="AQ560" s="151"/>
      <c r="AR560" s="151"/>
      <c r="AS560" s="151"/>
      <c r="AT560" s="151"/>
      <c r="AU560" s="151"/>
      <c r="AV560" s="151"/>
      <c r="AW560" s="151"/>
      <c r="AX560" s="151"/>
      <c r="AY560" s="151"/>
      <c r="AZ560" s="151"/>
      <c r="BA560" s="151"/>
      <c r="BB560" s="151"/>
      <c r="BC560" s="151"/>
      <c r="BD560" s="151"/>
      <c r="BE560" s="816"/>
      <c r="BF560" s="816"/>
      <c r="BG560" s="816"/>
      <c r="BH560" s="816"/>
      <c r="BI560" s="816"/>
      <c r="BJ560" s="816"/>
      <c r="BK560" s="816"/>
      <c r="BL560" s="816"/>
      <c r="BM560" s="816"/>
      <c r="BN560" s="816"/>
      <c r="BO560" s="816"/>
      <c r="BP560" s="816"/>
      <c r="BQ560" s="816"/>
      <c r="BR560" s="816"/>
      <c r="BS560" s="151"/>
      <c r="BT560" s="151"/>
      <c r="BU560" s="816"/>
      <c r="BV560" s="816"/>
      <c r="BW560" s="816"/>
      <c r="BX560" s="816"/>
      <c r="BY560" s="816"/>
      <c r="BZ560" s="816"/>
      <c r="CA560" s="816"/>
      <c r="CB560" s="816"/>
      <c r="CC560" s="816"/>
      <c r="CD560" s="816"/>
      <c r="CE560" s="816"/>
      <c r="CF560" s="816"/>
      <c r="CG560" s="816"/>
      <c r="CH560" s="816"/>
      <c r="CI560" s="151"/>
      <c r="CJ560" s="151"/>
      <c r="CK560" s="816"/>
      <c r="CL560" s="816"/>
      <c r="CM560" s="816"/>
      <c r="CN560" s="816"/>
      <c r="CO560" s="816"/>
      <c r="CP560" s="816"/>
      <c r="CQ560" s="816"/>
      <c r="CR560" s="816"/>
      <c r="CS560" s="816"/>
      <c r="CT560" s="816"/>
      <c r="CU560" s="816"/>
      <c r="CW560" s="217"/>
      <c r="CX560" s="217"/>
      <c r="DI560" s="217"/>
      <c r="DJ560" s="217"/>
      <c r="DS560" s="217"/>
      <c r="DT560" s="217"/>
      <c r="EA560" s="217"/>
      <c r="EB560" s="217"/>
      <c r="EG560" s="217"/>
      <c r="EH560" s="217"/>
      <c r="EJ560" s="217"/>
      <c r="EK560" s="217"/>
      <c r="EL560" s="217"/>
      <c r="EM560" s="217"/>
    </row>
    <row r="561" spans="1:153" s="59" customFormat="1" ht="15" customHeight="1" x14ac:dyDescent="0.25">
      <c r="A561" s="28"/>
      <c r="B561" s="601" t="s">
        <v>713</v>
      </c>
      <c r="C561" s="601"/>
      <c r="D561" s="1116"/>
      <c r="E561" s="1117"/>
      <c r="F561" s="593">
        <f>SUM(F562:F565)</f>
        <v>0</v>
      </c>
      <c r="G561" s="151"/>
      <c r="H561" s="151"/>
      <c r="I561" s="151"/>
      <c r="J561" s="151"/>
      <c r="K561" s="151"/>
      <c r="L561" s="151"/>
      <c r="M561" s="151"/>
      <c r="N561" s="151"/>
      <c r="O561" s="151"/>
      <c r="P561" s="151"/>
      <c r="Q561" s="151"/>
      <c r="R561" s="151"/>
      <c r="S561" s="151"/>
      <c r="T561" s="151"/>
      <c r="U561" s="151"/>
      <c r="V561" s="151"/>
      <c r="W561" s="151"/>
      <c r="X561" s="151"/>
      <c r="Y561" s="151"/>
      <c r="Z561" s="151"/>
      <c r="AA561" s="151"/>
      <c r="AB561" s="151"/>
      <c r="AC561" s="151"/>
      <c r="AD561" s="151"/>
      <c r="AE561" s="151"/>
      <c r="AF561" s="151"/>
      <c r="AG561" s="151"/>
      <c r="AH561" s="151"/>
      <c r="AI561" s="151"/>
      <c r="AJ561" s="151"/>
      <c r="AK561" s="151"/>
      <c r="AL561" s="151"/>
      <c r="AM561" s="151"/>
      <c r="AN561" s="151"/>
      <c r="AO561" s="151"/>
      <c r="AP561" s="151"/>
      <c r="AQ561" s="151"/>
      <c r="AR561" s="151"/>
      <c r="AS561" s="151"/>
      <c r="AT561" s="151"/>
      <c r="AU561" s="151"/>
      <c r="AV561" s="151"/>
      <c r="AW561" s="151"/>
      <c r="AX561" s="151"/>
      <c r="AY561" s="151"/>
      <c r="AZ561" s="151"/>
      <c r="BA561" s="151"/>
      <c r="BB561" s="151"/>
      <c r="BC561" s="151"/>
      <c r="BD561" s="151"/>
      <c r="BE561" s="816"/>
      <c r="BF561" s="816"/>
      <c r="BG561" s="816"/>
      <c r="BH561" s="816"/>
      <c r="BI561" s="816"/>
      <c r="BJ561" s="816"/>
      <c r="BK561" s="816"/>
      <c r="BL561" s="816"/>
      <c r="BM561" s="816"/>
      <c r="BN561" s="816"/>
      <c r="BO561" s="816"/>
      <c r="BP561" s="816"/>
      <c r="BQ561" s="816"/>
      <c r="BR561" s="816"/>
      <c r="BS561" s="151"/>
      <c r="BT561" s="151"/>
      <c r="BU561" s="816"/>
      <c r="BV561" s="816"/>
      <c r="BW561" s="816"/>
      <c r="BX561" s="816"/>
      <c r="BY561" s="816"/>
      <c r="BZ561" s="816"/>
      <c r="CA561" s="816"/>
      <c r="CB561" s="816"/>
      <c r="CC561" s="816"/>
      <c r="CD561" s="816"/>
      <c r="CE561" s="816"/>
      <c r="CF561" s="816"/>
      <c r="CG561" s="816"/>
      <c r="CH561" s="816"/>
      <c r="CI561" s="151"/>
      <c r="CJ561" s="151"/>
      <c r="CK561" s="816"/>
      <c r="CL561" s="816"/>
      <c r="CM561" s="816"/>
      <c r="CN561" s="816"/>
      <c r="CO561" s="816"/>
      <c r="CP561" s="816"/>
      <c r="CQ561" s="816"/>
      <c r="CR561" s="816"/>
      <c r="CS561" s="816"/>
      <c r="CT561" s="816"/>
      <c r="CU561" s="816"/>
      <c r="CW561" s="217"/>
      <c r="CX561" s="217"/>
      <c r="DI561" s="217"/>
      <c r="DJ561" s="217"/>
      <c r="DS561" s="217"/>
      <c r="DT561" s="217"/>
      <c r="EA561" s="217"/>
      <c r="EB561" s="217"/>
      <c r="EG561" s="217"/>
      <c r="EH561" s="217"/>
      <c r="EJ561" s="217"/>
      <c r="EK561" s="217"/>
      <c r="EL561" s="217"/>
      <c r="EM561" s="217"/>
    </row>
    <row r="562" spans="1:153" s="59" customFormat="1" ht="15" customHeight="1" x14ac:dyDescent="0.25">
      <c r="A562" s="28"/>
      <c r="B562" s="598" t="s">
        <v>710</v>
      </c>
      <c r="C562" s="594"/>
      <c r="D562" s="595"/>
      <c r="E562" s="595"/>
      <c r="F562" s="886"/>
      <c r="G562" s="151"/>
      <c r="H562" s="151"/>
      <c r="I562" s="151"/>
      <c r="J562" s="151"/>
      <c r="K562" s="151"/>
      <c r="L562" s="151"/>
      <c r="M562" s="151"/>
      <c r="N562" s="151"/>
      <c r="O562" s="151"/>
      <c r="P562" s="151"/>
      <c r="Q562" s="151"/>
      <c r="R562" s="151"/>
      <c r="S562" s="151"/>
      <c r="T562" s="151"/>
      <c r="U562" s="151"/>
      <c r="V562" s="151"/>
      <c r="W562" s="151"/>
      <c r="X562" s="151"/>
      <c r="Y562" s="151"/>
      <c r="Z562" s="151"/>
      <c r="AA562" s="151"/>
      <c r="AB562" s="151"/>
      <c r="AC562" s="151"/>
      <c r="AD562" s="151"/>
      <c r="AE562" s="151"/>
      <c r="AF562" s="151"/>
      <c r="AG562" s="151"/>
      <c r="AH562" s="151"/>
      <c r="AI562" s="151"/>
      <c r="AJ562" s="151"/>
      <c r="AK562" s="151"/>
      <c r="AL562" s="151"/>
      <c r="AM562" s="151"/>
      <c r="AN562" s="151"/>
      <c r="AO562" s="151"/>
      <c r="AP562" s="151"/>
      <c r="AQ562" s="151"/>
      <c r="AR562" s="151"/>
      <c r="AS562" s="151"/>
      <c r="AT562" s="151"/>
      <c r="AU562" s="151"/>
      <c r="AV562" s="151"/>
      <c r="AW562" s="151"/>
      <c r="AX562" s="151"/>
      <c r="AY562" s="151"/>
      <c r="AZ562" s="151"/>
      <c r="BA562" s="151"/>
      <c r="BB562" s="151"/>
      <c r="BC562" s="151"/>
      <c r="BD562" s="151"/>
      <c r="BE562" s="816"/>
      <c r="BF562" s="816"/>
      <c r="BG562" s="816"/>
      <c r="BH562" s="816"/>
      <c r="BI562" s="816"/>
      <c r="BJ562" s="816"/>
      <c r="BK562" s="816"/>
      <c r="BL562" s="816"/>
      <c r="BM562" s="816"/>
      <c r="BN562" s="816"/>
      <c r="BO562" s="816"/>
      <c r="BP562" s="816"/>
      <c r="BQ562" s="816"/>
      <c r="BR562" s="816"/>
      <c r="BS562" s="151"/>
      <c r="BT562" s="151"/>
      <c r="BU562" s="816"/>
      <c r="BV562" s="816"/>
      <c r="BW562" s="816"/>
      <c r="BX562" s="816"/>
      <c r="BY562" s="816"/>
      <c r="BZ562" s="816"/>
      <c r="CA562" s="816"/>
      <c r="CB562" s="816"/>
      <c r="CC562" s="816"/>
      <c r="CD562" s="816"/>
      <c r="CE562" s="816"/>
      <c r="CF562" s="816"/>
      <c r="CG562" s="816"/>
      <c r="CH562" s="816"/>
      <c r="CI562" s="151"/>
      <c r="CJ562" s="151"/>
      <c r="CK562" s="816"/>
      <c r="CL562" s="816"/>
      <c r="CM562" s="816"/>
      <c r="CN562" s="816"/>
      <c r="CO562" s="816"/>
      <c r="CP562" s="816"/>
      <c r="CQ562" s="816"/>
      <c r="CR562" s="816"/>
      <c r="CS562" s="816"/>
      <c r="CT562" s="816"/>
      <c r="CU562" s="816"/>
      <c r="CW562" s="217"/>
      <c r="CX562" s="217"/>
      <c r="DI562" s="217"/>
      <c r="DJ562" s="217"/>
      <c r="DS562" s="217"/>
      <c r="DT562" s="217"/>
      <c r="EA562" s="217"/>
      <c r="EB562" s="217"/>
      <c r="EG562" s="217"/>
      <c r="EH562" s="217"/>
      <c r="EJ562" s="217"/>
      <c r="EK562" s="217"/>
      <c r="EL562" s="217"/>
      <c r="EM562" s="217"/>
    </row>
    <row r="563" spans="1:153" s="59" customFormat="1" ht="15" customHeight="1" x14ac:dyDescent="0.25">
      <c r="A563" s="28"/>
      <c r="B563" s="598" t="s">
        <v>711</v>
      </c>
      <c r="C563" s="594"/>
      <c r="D563" s="595"/>
      <c r="E563" s="595"/>
      <c r="F563" s="115"/>
      <c r="G563" s="151"/>
      <c r="H563" s="151"/>
      <c r="I563" s="151"/>
      <c r="J563" s="151"/>
      <c r="K563" s="151"/>
      <c r="L563" s="151"/>
      <c r="M563" s="151"/>
      <c r="N563" s="151"/>
      <c r="O563" s="151"/>
      <c r="P563" s="151"/>
      <c r="Q563" s="151"/>
      <c r="R563" s="151"/>
      <c r="S563" s="151"/>
      <c r="T563" s="151"/>
      <c r="U563" s="151"/>
      <c r="V563" s="151"/>
      <c r="W563" s="151"/>
      <c r="X563" s="151"/>
      <c r="Y563" s="151"/>
      <c r="Z563" s="151"/>
      <c r="AA563" s="151"/>
      <c r="AB563" s="151"/>
      <c r="AC563" s="151"/>
      <c r="AD563" s="151"/>
      <c r="AE563" s="151"/>
      <c r="AF563" s="151"/>
      <c r="AG563" s="151"/>
      <c r="AH563" s="151"/>
      <c r="AI563" s="151"/>
      <c r="AJ563" s="151"/>
      <c r="AK563" s="151"/>
      <c r="AL563" s="151"/>
      <c r="AM563" s="151"/>
      <c r="AN563" s="151"/>
      <c r="AO563" s="151"/>
      <c r="AP563" s="151"/>
      <c r="AQ563" s="151"/>
      <c r="AR563" s="151"/>
      <c r="AS563" s="151"/>
      <c r="AT563" s="151"/>
      <c r="AU563" s="151"/>
      <c r="AV563" s="151"/>
      <c r="AW563" s="151"/>
      <c r="AX563" s="151"/>
      <c r="AY563" s="151"/>
      <c r="AZ563" s="151"/>
      <c r="BA563" s="151"/>
      <c r="BB563" s="151"/>
      <c r="BC563" s="151"/>
      <c r="BD563" s="151"/>
      <c r="BE563" s="816"/>
      <c r="BF563" s="816"/>
      <c r="BG563" s="816"/>
      <c r="BH563" s="816"/>
      <c r="BI563" s="816"/>
      <c r="BJ563" s="816"/>
      <c r="BK563" s="816"/>
      <c r="BL563" s="816"/>
      <c r="BM563" s="816"/>
      <c r="BN563" s="816"/>
      <c r="BO563" s="816"/>
      <c r="BP563" s="816"/>
      <c r="BQ563" s="816"/>
      <c r="BR563" s="816"/>
      <c r="BS563" s="151"/>
      <c r="BT563" s="151"/>
      <c r="BU563" s="816"/>
      <c r="BV563" s="816"/>
      <c r="BW563" s="816"/>
      <c r="BX563" s="816"/>
      <c r="BY563" s="816"/>
      <c r="BZ563" s="816"/>
      <c r="CA563" s="816"/>
      <c r="CB563" s="816"/>
      <c r="CC563" s="816"/>
      <c r="CD563" s="816"/>
      <c r="CE563" s="816"/>
      <c r="CF563" s="816"/>
      <c r="CG563" s="816"/>
      <c r="CH563" s="816"/>
      <c r="CI563" s="151"/>
      <c r="CJ563" s="151"/>
      <c r="CK563" s="816"/>
      <c r="CL563" s="816"/>
      <c r="CM563" s="816"/>
      <c r="CN563" s="816"/>
      <c r="CO563" s="816"/>
      <c r="CP563" s="816"/>
      <c r="CQ563" s="816"/>
      <c r="CR563" s="816"/>
      <c r="CS563" s="816"/>
      <c r="CT563" s="816"/>
      <c r="CU563" s="816"/>
      <c r="CW563" s="217"/>
      <c r="CX563" s="217"/>
      <c r="DI563" s="217"/>
      <c r="DJ563" s="217"/>
      <c r="DS563" s="217"/>
      <c r="DT563" s="217"/>
      <c r="EA563" s="217"/>
      <c r="EB563" s="217"/>
      <c r="EG563" s="217"/>
      <c r="EH563" s="217"/>
      <c r="EJ563" s="217"/>
      <c r="EK563" s="217"/>
      <c r="EL563" s="217"/>
      <c r="EM563" s="217"/>
    </row>
    <row r="564" spans="1:153" s="59" customFormat="1" ht="15" customHeight="1" x14ac:dyDescent="0.25">
      <c r="A564" s="28"/>
      <c r="B564" s="598" t="s">
        <v>714</v>
      </c>
      <c r="C564" s="594"/>
      <c r="D564" s="595"/>
      <c r="E564" s="595"/>
      <c r="F564" s="338"/>
      <c r="G564" s="151"/>
      <c r="H564" s="151"/>
      <c r="I564" s="151"/>
      <c r="J564" s="151"/>
      <c r="K564" s="151"/>
      <c r="L564" s="151"/>
      <c r="M564" s="151"/>
      <c r="N564" s="151"/>
      <c r="O564" s="151"/>
      <c r="P564" s="151"/>
      <c r="Q564" s="151"/>
      <c r="R564" s="151"/>
      <c r="S564" s="151"/>
      <c r="T564" s="151"/>
      <c r="U564" s="151"/>
      <c r="V564" s="151"/>
      <c r="W564" s="151"/>
      <c r="X564" s="151"/>
      <c r="Y564" s="151"/>
      <c r="Z564" s="151"/>
      <c r="AA564" s="151"/>
      <c r="AB564" s="151"/>
      <c r="AC564" s="151"/>
      <c r="AD564" s="151"/>
      <c r="AE564" s="151"/>
      <c r="AF564" s="151"/>
      <c r="AG564" s="151"/>
      <c r="AH564" s="151"/>
      <c r="AI564" s="151"/>
      <c r="AJ564" s="151"/>
      <c r="AK564" s="151"/>
      <c r="AL564" s="151"/>
      <c r="AM564" s="151"/>
      <c r="AN564" s="151"/>
      <c r="AO564" s="151"/>
      <c r="AP564" s="151"/>
      <c r="AQ564" s="151"/>
      <c r="AR564" s="151"/>
      <c r="AS564" s="151"/>
      <c r="AT564" s="151"/>
      <c r="AU564" s="151"/>
      <c r="AV564" s="151"/>
      <c r="AW564" s="151"/>
      <c r="AX564" s="151"/>
      <c r="AY564" s="151"/>
      <c r="AZ564" s="151"/>
      <c r="BA564" s="151"/>
      <c r="BB564" s="151"/>
      <c r="BC564" s="151"/>
      <c r="BD564" s="151"/>
      <c r="BE564" s="816"/>
      <c r="BF564" s="816"/>
      <c r="BG564" s="816"/>
      <c r="BH564" s="816"/>
      <c r="BI564" s="816"/>
      <c r="BJ564" s="816"/>
      <c r="BK564" s="816"/>
      <c r="BL564" s="816"/>
      <c r="BM564" s="816"/>
      <c r="BN564" s="816"/>
      <c r="BO564" s="816"/>
      <c r="BP564" s="816"/>
      <c r="BQ564" s="816"/>
      <c r="BR564" s="816"/>
      <c r="BS564" s="151"/>
      <c r="BT564" s="151"/>
      <c r="BU564" s="816"/>
      <c r="BV564" s="816"/>
      <c r="BW564" s="816"/>
      <c r="BX564" s="816"/>
      <c r="BY564" s="816"/>
      <c r="BZ564" s="816"/>
      <c r="CA564" s="816"/>
      <c r="CB564" s="816"/>
      <c r="CC564" s="816"/>
      <c r="CD564" s="816"/>
      <c r="CE564" s="816"/>
      <c r="CF564" s="816"/>
      <c r="CG564" s="816"/>
      <c r="CH564" s="816"/>
      <c r="CI564" s="151"/>
      <c r="CJ564" s="151"/>
      <c r="CK564" s="816"/>
      <c r="CL564" s="816"/>
      <c r="CM564" s="816"/>
      <c r="CN564" s="816"/>
      <c r="CO564" s="816"/>
      <c r="CP564" s="816"/>
      <c r="CQ564" s="816"/>
      <c r="CR564" s="816"/>
      <c r="CS564" s="816"/>
      <c r="CT564" s="816"/>
      <c r="CU564" s="816"/>
      <c r="CW564" s="217"/>
      <c r="CX564" s="217"/>
      <c r="DI564" s="217"/>
      <c r="DJ564" s="217"/>
      <c r="DS564" s="217"/>
      <c r="DT564" s="217"/>
      <c r="EA564" s="217"/>
      <c r="EB564" s="217"/>
      <c r="EG564" s="217"/>
      <c r="EH564" s="217"/>
      <c r="EJ564" s="217"/>
      <c r="EK564" s="217"/>
      <c r="EL564" s="217"/>
      <c r="EM564" s="217"/>
    </row>
    <row r="565" spans="1:153" s="59" customFormat="1" ht="15" customHeight="1" x14ac:dyDescent="0.25">
      <c r="A565" s="28"/>
      <c r="B565" s="598" t="s">
        <v>712</v>
      </c>
      <c r="C565" s="594"/>
      <c r="D565" s="595"/>
      <c r="E565" s="595"/>
      <c r="F565" s="68"/>
      <c r="G565" s="151"/>
      <c r="H565" s="151"/>
      <c r="I565" s="151"/>
      <c r="J565" s="151"/>
      <c r="K565" s="151"/>
      <c r="L565" s="151"/>
      <c r="M565" s="151"/>
      <c r="N565" s="151"/>
      <c r="O565" s="151"/>
      <c r="P565" s="151"/>
      <c r="Q565" s="151"/>
      <c r="R565" s="151"/>
      <c r="S565" s="151"/>
      <c r="T565" s="151"/>
      <c r="U565" s="151"/>
      <c r="V565" s="151"/>
      <c r="W565" s="151"/>
      <c r="X565" s="151"/>
      <c r="Y565" s="151"/>
      <c r="Z565" s="151"/>
      <c r="AA565" s="151"/>
      <c r="AB565" s="151"/>
      <c r="AC565" s="151"/>
      <c r="AD565" s="151"/>
      <c r="AE565" s="151"/>
      <c r="AF565" s="151"/>
      <c r="AG565" s="151"/>
      <c r="AH565" s="151"/>
      <c r="AI565" s="151"/>
      <c r="AJ565" s="151"/>
      <c r="AK565" s="151"/>
      <c r="AL565" s="151"/>
      <c r="AM565" s="151"/>
      <c r="AN565" s="151"/>
      <c r="AO565" s="151"/>
      <c r="AP565" s="151"/>
      <c r="AQ565" s="151"/>
      <c r="AR565" s="151"/>
      <c r="AS565" s="151"/>
      <c r="AT565" s="151"/>
      <c r="AU565" s="151"/>
      <c r="AV565" s="151"/>
      <c r="AW565" s="151"/>
      <c r="AX565" s="151"/>
      <c r="AY565" s="151"/>
      <c r="AZ565" s="151"/>
      <c r="BA565" s="151"/>
      <c r="BB565" s="151"/>
      <c r="BC565" s="151"/>
      <c r="BD565" s="151"/>
      <c r="BE565" s="816"/>
      <c r="BF565" s="816"/>
      <c r="BG565" s="816"/>
      <c r="BH565" s="816"/>
      <c r="BI565" s="816"/>
      <c r="BJ565" s="816"/>
      <c r="BK565" s="816"/>
      <c r="BL565" s="816"/>
      <c r="BM565" s="816"/>
      <c r="BN565" s="816"/>
      <c r="BO565" s="816"/>
      <c r="BP565" s="816"/>
      <c r="BQ565" s="816"/>
      <c r="BR565" s="816"/>
      <c r="BS565" s="151"/>
      <c r="BT565" s="151"/>
      <c r="BU565" s="816"/>
      <c r="BV565" s="816"/>
      <c r="BW565" s="816"/>
      <c r="BX565" s="816"/>
      <c r="BY565" s="816"/>
      <c r="BZ565" s="816"/>
      <c r="CA565" s="816"/>
      <c r="CB565" s="816"/>
      <c r="CC565" s="816"/>
      <c r="CD565" s="816"/>
      <c r="CE565" s="816"/>
      <c r="CF565" s="816"/>
      <c r="CG565" s="816"/>
      <c r="CH565" s="816"/>
      <c r="CI565" s="151"/>
      <c r="CJ565" s="151"/>
      <c r="CK565" s="816"/>
      <c r="CL565" s="816"/>
      <c r="CM565" s="816"/>
      <c r="CN565" s="816"/>
      <c r="CO565" s="816"/>
      <c r="CP565" s="816"/>
      <c r="CQ565" s="816"/>
      <c r="CR565" s="816"/>
      <c r="CS565" s="816"/>
      <c r="CT565" s="816"/>
      <c r="CU565" s="816"/>
      <c r="CW565" s="217"/>
      <c r="CX565" s="217"/>
      <c r="DI565" s="217"/>
      <c r="DJ565" s="217"/>
      <c r="DS565" s="217"/>
      <c r="DT565" s="217"/>
      <c r="EA565" s="217"/>
      <c r="EB565" s="217"/>
      <c r="EG565" s="217"/>
      <c r="EH565" s="217"/>
      <c r="EJ565" s="217"/>
      <c r="EK565" s="217"/>
      <c r="EL565" s="217"/>
      <c r="EM565" s="217"/>
    </row>
    <row r="566" spans="1:153" s="59" customFormat="1" ht="15" customHeight="1" x14ac:dyDescent="0.25">
      <c r="A566" s="28"/>
      <c r="B566" s="602" t="s">
        <v>274</v>
      </c>
      <c r="C566" s="603"/>
      <c r="D566" s="603"/>
      <c r="E566" s="604"/>
      <c r="F566" s="927">
        <v>0.01</v>
      </c>
      <c r="G566" s="151"/>
      <c r="H566" s="151"/>
      <c r="I566" s="151"/>
      <c r="J566" s="151"/>
      <c r="K566" s="151"/>
      <c r="L566" s="151"/>
      <c r="M566" s="151"/>
      <c r="N566" s="151"/>
      <c r="O566" s="151"/>
      <c r="P566" s="151"/>
      <c r="Q566" s="151"/>
      <c r="R566" s="151"/>
      <c r="S566" s="151"/>
      <c r="T566" s="151"/>
      <c r="U566" s="151"/>
      <c r="V566" s="151"/>
      <c r="W566" s="151"/>
      <c r="X566" s="151"/>
      <c r="Y566" s="151"/>
      <c r="Z566" s="151"/>
      <c r="AA566" s="151"/>
      <c r="AB566" s="151"/>
      <c r="AC566" s="151"/>
      <c r="AD566" s="151"/>
      <c r="AE566" s="151"/>
      <c r="AF566" s="151"/>
      <c r="AG566" s="151"/>
      <c r="AH566" s="151"/>
      <c r="AI566" s="151"/>
      <c r="AJ566" s="151"/>
      <c r="AK566" s="151"/>
      <c r="AL566" s="151"/>
      <c r="AM566" s="151"/>
      <c r="AN566" s="151"/>
      <c r="AO566" s="151"/>
      <c r="AP566" s="151"/>
      <c r="AQ566" s="151"/>
      <c r="AR566" s="151"/>
      <c r="AS566" s="151"/>
      <c r="AT566" s="151"/>
      <c r="AU566" s="151"/>
      <c r="AV566" s="151"/>
      <c r="AW566" s="151"/>
      <c r="AX566" s="151"/>
      <c r="AY566" s="151"/>
      <c r="AZ566" s="151"/>
      <c r="BA566" s="151"/>
      <c r="BB566" s="151"/>
      <c r="BC566" s="151"/>
      <c r="BD566" s="151"/>
      <c r="BE566" s="816"/>
      <c r="BF566" s="816"/>
      <c r="BG566" s="816"/>
      <c r="BH566" s="816"/>
      <c r="BI566" s="816"/>
      <c r="BJ566" s="816"/>
      <c r="BK566" s="816"/>
      <c r="BL566" s="816"/>
      <c r="BM566" s="816"/>
      <c r="BN566" s="816"/>
      <c r="BO566" s="816"/>
      <c r="BP566" s="816"/>
      <c r="BQ566" s="816"/>
      <c r="BR566" s="816"/>
      <c r="BS566" s="151"/>
      <c r="BT566" s="151"/>
      <c r="BU566" s="816"/>
      <c r="BV566" s="816"/>
      <c r="BW566" s="816"/>
      <c r="BX566" s="816"/>
      <c r="BY566" s="816"/>
      <c r="BZ566" s="816"/>
      <c r="CA566" s="816"/>
      <c r="CB566" s="816"/>
      <c r="CC566" s="816"/>
      <c r="CD566" s="816"/>
      <c r="CE566" s="816"/>
      <c r="CF566" s="816"/>
      <c r="CG566" s="816"/>
      <c r="CH566" s="816"/>
      <c r="CI566" s="151"/>
      <c r="CJ566" s="151"/>
      <c r="CK566" s="816"/>
      <c r="CL566" s="816"/>
      <c r="CM566" s="816"/>
      <c r="CN566" s="816"/>
      <c r="CO566" s="816"/>
      <c r="CP566" s="816"/>
      <c r="CQ566" s="816"/>
      <c r="CR566" s="816"/>
      <c r="CS566" s="816"/>
      <c r="CT566" s="816"/>
      <c r="CU566" s="816"/>
      <c r="CW566" s="217"/>
      <c r="CX566" s="217"/>
      <c r="DI566" s="217"/>
      <c r="DJ566" s="217"/>
      <c r="DS566" s="217"/>
      <c r="DT566" s="217"/>
      <c r="EA566" s="217"/>
      <c r="EB566" s="217"/>
      <c r="EG566" s="217"/>
      <c r="EH566" s="217"/>
      <c r="EJ566" s="217"/>
      <c r="EK566" s="217"/>
      <c r="EL566" s="217"/>
      <c r="EM566" s="217"/>
    </row>
    <row r="567" spans="1:153" s="59" customFormat="1" ht="15" customHeight="1" x14ac:dyDescent="0.25">
      <c r="A567" s="28"/>
      <c r="B567" s="605" t="s">
        <v>275</v>
      </c>
      <c r="C567" s="605"/>
      <c r="D567" s="605"/>
      <c r="E567" s="605"/>
      <c r="F567" s="605">
        <f>F566*(F483+F509+F535+F561)</f>
        <v>0</v>
      </c>
      <c r="G567" s="151"/>
      <c r="H567" s="151"/>
      <c r="I567" s="151"/>
      <c r="J567" s="151"/>
      <c r="K567" s="151"/>
      <c r="L567" s="151"/>
      <c r="M567" s="151"/>
      <c r="N567" s="151"/>
      <c r="O567" s="151"/>
      <c r="P567" s="151"/>
      <c r="Q567" s="151"/>
      <c r="R567" s="151"/>
      <c r="S567" s="151"/>
      <c r="T567" s="151"/>
      <c r="U567" s="151"/>
      <c r="V567" s="151"/>
      <c r="W567" s="151"/>
      <c r="X567" s="151"/>
      <c r="Y567" s="151"/>
      <c r="Z567" s="151"/>
      <c r="AA567" s="151"/>
      <c r="AB567" s="151"/>
      <c r="AC567" s="151"/>
      <c r="AD567" s="151"/>
      <c r="AE567" s="151"/>
      <c r="AF567" s="151"/>
      <c r="AG567" s="151"/>
      <c r="AH567" s="151"/>
      <c r="AI567" s="151"/>
      <c r="AJ567" s="151"/>
      <c r="AK567" s="151"/>
      <c r="AL567" s="151"/>
      <c r="AM567" s="151"/>
      <c r="AN567" s="151"/>
      <c r="AO567" s="151"/>
      <c r="AP567" s="151"/>
      <c r="AQ567" s="151"/>
      <c r="AR567" s="151"/>
      <c r="AS567" s="151"/>
      <c r="AT567" s="151"/>
      <c r="AU567" s="151"/>
      <c r="AV567" s="151"/>
      <c r="AW567" s="151"/>
      <c r="AX567" s="151"/>
      <c r="AY567" s="151"/>
      <c r="AZ567" s="151"/>
      <c r="BA567" s="151"/>
      <c r="BB567" s="151"/>
      <c r="BC567" s="151"/>
      <c r="BD567" s="151"/>
      <c r="BE567" s="816"/>
      <c r="BF567" s="816"/>
      <c r="BG567" s="816"/>
      <c r="BH567" s="816"/>
      <c r="BI567" s="816"/>
      <c r="BJ567" s="816"/>
      <c r="BK567" s="816"/>
      <c r="BL567" s="816"/>
      <c r="BM567" s="816"/>
      <c r="BN567" s="816"/>
      <c r="BO567" s="816"/>
      <c r="BP567" s="816"/>
      <c r="BQ567" s="816"/>
      <c r="BR567" s="816"/>
      <c r="BS567" s="151"/>
      <c r="BT567" s="151"/>
      <c r="BU567" s="816"/>
      <c r="BV567" s="816"/>
      <c r="BW567" s="816"/>
      <c r="BX567" s="816"/>
      <c r="BY567" s="816"/>
      <c r="BZ567" s="816"/>
      <c r="CA567" s="816"/>
      <c r="CB567" s="816"/>
      <c r="CC567" s="816"/>
      <c r="CD567" s="816"/>
      <c r="CE567" s="816"/>
      <c r="CF567" s="816"/>
      <c r="CG567" s="816"/>
      <c r="CH567" s="816"/>
      <c r="CI567" s="151"/>
      <c r="CJ567" s="151"/>
      <c r="CK567" s="816"/>
      <c r="CL567" s="816"/>
      <c r="CM567" s="816"/>
      <c r="CN567" s="816"/>
      <c r="CO567" s="816"/>
      <c r="CP567" s="816"/>
      <c r="CQ567" s="816"/>
      <c r="CR567" s="816"/>
      <c r="CS567" s="816"/>
      <c r="CT567" s="816"/>
      <c r="CU567" s="816"/>
      <c r="CW567" s="217"/>
      <c r="CX567" s="217"/>
      <c r="DI567" s="217"/>
      <c r="DJ567" s="217"/>
      <c r="DS567" s="217"/>
      <c r="DT567" s="217"/>
      <c r="EA567" s="217"/>
      <c r="EB567" s="217"/>
      <c r="EG567" s="217"/>
      <c r="EH567" s="217"/>
      <c r="EJ567" s="217"/>
      <c r="EK567" s="217"/>
      <c r="EL567" s="217"/>
      <c r="EM567" s="217"/>
    </row>
    <row r="568" spans="1:153" s="59" customFormat="1" ht="15" customHeight="1" x14ac:dyDescent="0.25">
      <c r="A568" s="28"/>
      <c r="B568" s="151"/>
      <c r="C568" s="151"/>
      <c r="D568" s="151"/>
      <c r="E568" s="151"/>
      <c r="F568" s="151"/>
      <c r="G568" s="151"/>
      <c r="H568" s="151"/>
      <c r="I568" s="151"/>
      <c r="J568" s="151"/>
      <c r="K568" s="151"/>
      <c r="L568" s="151"/>
      <c r="M568" s="151"/>
      <c r="N568" s="151"/>
      <c r="O568" s="151"/>
      <c r="P568" s="151"/>
      <c r="Q568" s="151"/>
      <c r="R568" s="151"/>
      <c r="S568" s="151"/>
      <c r="T568" s="151"/>
      <c r="U568" s="151"/>
      <c r="V568" s="151"/>
      <c r="W568" s="151"/>
      <c r="X568" s="151"/>
      <c r="Y568" s="151"/>
      <c r="Z568" s="151"/>
      <c r="AA568" s="151"/>
      <c r="AB568" s="151"/>
      <c r="AC568" s="151"/>
      <c r="AD568" s="151"/>
      <c r="AE568" s="151"/>
      <c r="AF568" s="151"/>
      <c r="AG568" s="151"/>
      <c r="AH568" s="151"/>
      <c r="AI568" s="151"/>
      <c r="AJ568" s="151"/>
      <c r="AK568" s="151"/>
      <c r="AL568" s="151"/>
      <c r="AM568" s="151"/>
      <c r="AN568" s="151"/>
      <c r="AO568" s="151"/>
      <c r="AP568" s="151"/>
      <c r="AQ568" s="151"/>
      <c r="AR568" s="151"/>
      <c r="AS568" s="151"/>
      <c r="AT568" s="151"/>
      <c r="AU568" s="151"/>
      <c r="AV568" s="151"/>
      <c r="AW568" s="151"/>
      <c r="AX568" s="151"/>
      <c r="AY568" s="151"/>
      <c r="AZ568" s="151"/>
      <c r="BA568" s="151"/>
      <c r="BB568" s="151"/>
      <c r="BC568" s="151"/>
      <c r="BD568" s="151"/>
      <c r="BE568" s="816"/>
      <c r="BF568" s="816"/>
      <c r="BG568" s="816"/>
      <c r="BH568" s="816"/>
      <c r="BI568" s="816"/>
      <c r="BJ568" s="816"/>
      <c r="BK568" s="816"/>
      <c r="BL568" s="816"/>
      <c r="BM568" s="816"/>
      <c r="BN568" s="816"/>
      <c r="BO568" s="816"/>
      <c r="BP568" s="816"/>
      <c r="BQ568" s="816"/>
      <c r="BR568" s="816"/>
      <c r="BS568" s="151"/>
      <c r="BT568" s="151"/>
      <c r="BU568" s="816"/>
      <c r="BV568" s="816"/>
      <c r="BW568" s="816"/>
      <c r="BX568" s="816"/>
      <c r="BY568" s="816"/>
      <c r="BZ568" s="816"/>
      <c r="CA568" s="816"/>
      <c r="CB568" s="816"/>
      <c r="CC568" s="816"/>
      <c r="CD568" s="816"/>
      <c r="CE568" s="816"/>
      <c r="CF568" s="816"/>
      <c r="CG568" s="816"/>
      <c r="CH568" s="816"/>
      <c r="CI568" s="151"/>
      <c r="CJ568" s="151"/>
      <c r="CK568" s="816"/>
      <c r="CL568" s="816"/>
      <c r="CM568" s="816"/>
      <c r="CN568" s="816"/>
      <c r="CO568" s="816"/>
      <c r="CP568" s="816"/>
      <c r="CQ568" s="816"/>
      <c r="CR568" s="816"/>
      <c r="CS568" s="816"/>
      <c r="CT568" s="816"/>
      <c r="CU568" s="816"/>
      <c r="CW568" s="217"/>
      <c r="CX568" s="217"/>
      <c r="DI568" s="217"/>
      <c r="DJ568" s="217"/>
      <c r="DS568" s="217"/>
      <c r="DT568" s="217"/>
      <c r="EA568" s="217"/>
      <c r="EB568" s="217"/>
      <c r="EG568" s="217"/>
      <c r="EH568" s="217"/>
      <c r="EJ568" s="217"/>
      <c r="EK568" s="217"/>
      <c r="EL568" s="217"/>
      <c r="EM568" s="217"/>
    </row>
    <row r="569" spans="1:153" s="58" customFormat="1" ht="30" customHeight="1" x14ac:dyDescent="0.3">
      <c r="A569" s="123" t="s">
        <v>680</v>
      </c>
      <c r="B569" s="296"/>
      <c r="C569" s="151"/>
      <c r="D569" s="151"/>
      <c r="E569" s="151"/>
      <c r="F569" s="151"/>
      <c r="G569" s="151"/>
      <c r="H569" s="151"/>
      <c r="I569" s="151"/>
      <c r="J569" s="151"/>
      <c r="K569" s="151"/>
      <c r="L569" s="151"/>
      <c r="M569" s="151"/>
      <c r="N569" s="151"/>
      <c r="O569" s="151"/>
      <c r="P569" s="151"/>
      <c r="Q569" s="151"/>
      <c r="R569" s="151"/>
      <c r="S569" s="151"/>
      <c r="T569" s="151"/>
      <c r="U569" s="151"/>
      <c r="V569" s="151"/>
      <c r="W569" s="151"/>
      <c r="X569" s="151"/>
      <c r="Y569" s="151"/>
      <c r="Z569" s="151"/>
      <c r="AA569" s="151"/>
      <c r="AB569" s="151"/>
      <c r="AC569" s="151"/>
      <c r="AD569" s="151"/>
      <c r="AE569" s="151"/>
      <c r="AF569" s="151"/>
      <c r="AG569" s="151"/>
      <c r="AH569" s="151"/>
      <c r="AI569" s="151"/>
      <c r="AJ569" s="151"/>
      <c r="AK569" s="151"/>
      <c r="AL569" s="151"/>
      <c r="AM569" s="151"/>
      <c r="AN569" s="151"/>
      <c r="AO569" s="151"/>
      <c r="AP569" s="151"/>
      <c r="AQ569" s="151"/>
      <c r="AR569" s="151"/>
      <c r="AS569" s="151"/>
      <c r="AT569" s="151"/>
      <c r="AU569" s="151"/>
      <c r="AV569" s="151"/>
      <c r="AW569" s="151"/>
      <c r="AX569" s="151"/>
      <c r="AY569" s="151"/>
      <c r="AZ569" s="151"/>
      <c r="BA569" s="151"/>
      <c r="BB569" s="151"/>
      <c r="BC569" s="151"/>
      <c r="BD569" s="151"/>
      <c r="BE569" s="151"/>
      <c r="BF569" s="151"/>
      <c r="BG569" s="151"/>
      <c r="BH569" s="151"/>
      <c r="BI569" s="151"/>
      <c r="BJ569" s="151"/>
      <c r="BK569" s="151"/>
      <c r="BL569" s="151"/>
      <c r="BM569" s="151"/>
      <c r="BN569" s="151"/>
      <c r="BO569" s="151"/>
      <c r="BP569" s="151"/>
      <c r="BQ569" s="151"/>
      <c r="BR569" s="810"/>
      <c r="BS569" s="151"/>
      <c r="BT569" s="151"/>
      <c r="BU569" s="810"/>
      <c r="BV569" s="810"/>
      <c r="BW569" s="810"/>
      <c r="BX569" s="810"/>
      <c r="BY569" s="810"/>
      <c r="BZ569" s="810"/>
      <c r="CA569" s="810"/>
      <c r="CB569" s="810"/>
      <c r="CC569" s="810"/>
      <c r="CD569" s="810"/>
      <c r="CE569" s="810"/>
      <c r="CF569" s="810"/>
      <c r="CG569" s="810"/>
      <c r="CH569" s="810"/>
      <c r="CI569" s="151"/>
      <c r="CJ569" s="151"/>
      <c r="CK569" s="810"/>
      <c r="CL569" s="810"/>
      <c r="CM569" s="810"/>
      <c r="CN569" s="810"/>
      <c r="CO569" s="810"/>
      <c r="CP569" s="810"/>
      <c r="CQ569" s="810"/>
      <c r="CR569" s="810"/>
      <c r="CS569" s="810"/>
      <c r="CT569" s="810"/>
      <c r="CU569" s="810"/>
      <c r="CW569" s="217"/>
      <c r="CX569" s="217"/>
      <c r="DI569" s="217"/>
      <c r="DJ569" s="217"/>
      <c r="DS569" s="217"/>
      <c r="DT569" s="217"/>
      <c r="EA569" s="217"/>
      <c r="EB569" s="217"/>
      <c r="EG569" s="217"/>
      <c r="EH569" s="217"/>
      <c r="EJ569" s="217"/>
      <c r="EK569" s="217"/>
      <c r="EL569" s="217"/>
      <c r="EM569" s="217"/>
      <c r="EW569" s="62"/>
    </row>
    <row r="570" spans="1:153" s="58" customFormat="1" ht="15" customHeight="1" x14ac:dyDescent="0.25">
      <c r="A570" s="28"/>
      <c r="B570" s="151"/>
      <c r="C570" s="151"/>
      <c r="D570" s="151"/>
      <c r="E570" s="151"/>
      <c r="F570" s="151"/>
      <c r="G570" s="151"/>
      <c r="H570" s="151"/>
      <c r="I570" s="151"/>
      <c r="J570" s="151"/>
      <c r="K570" s="151"/>
      <c r="L570" s="151"/>
      <c r="M570" s="151"/>
      <c r="N570" s="151"/>
      <c r="O570" s="151"/>
      <c r="P570" s="151"/>
      <c r="Q570" s="151"/>
      <c r="R570" s="151"/>
      <c r="S570" s="151"/>
      <c r="T570" s="151"/>
      <c r="U570" s="151"/>
      <c r="V570" s="151"/>
      <c r="W570" s="151"/>
      <c r="X570" s="151"/>
      <c r="Y570" s="151"/>
      <c r="Z570" s="151"/>
      <c r="AA570" s="151"/>
      <c r="AB570" s="151"/>
      <c r="AC570" s="151"/>
      <c r="AD570" s="151"/>
      <c r="AE570" s="151"/>
      <c r="AF570" s="151"/>
      <c r="AG570" s="151"/>
      <c r="AH570" s="151"/>
      <c r="AI570" s="151"/>
      <c r="AJ570" s="151"/>
      <c r="AK570" s="151"/>
      <c r="AL570" s="151"/>
      <c r="AM570" s="151"/>
      <c r="AN570" s="151"/>
      <c r="AO570" s="151"/>
      <c r="AP570" s="151"/>
      <c r="AQ570" s="151"/>
      <c r="AR570" s="151"/>
      <c r="AS570" s="151"/>
      <c r="AT570" s="151"/>
      <c r="AU570" s="151"/>
      <c r="AV570" s="151"/>
      <c r="AW570" s="151"/>
      <c r="AX570" s="151"/>
      <c r="AY570" s="151"/>
      <c r="AZ570" s="151"/>
      <c r="BA570" s="151"/>
      <c r="BB570" s="151"/>
      <c r="BC570" s="151"/>
      <c r="BD570" s="151"/>
      <c r="BE570" s="151"/>
      <c r="BF570" s="151"/>
      <c r="BG570" s="151"/>
      <c r="BH570" s="151"/>
      <c r="BI570" s="151"/>
      <c r="BJ570" s="151"/>
      <c r="BK570" s="151"/>
      <c r="BL570" s="151"/>
      <c r="BM570" s="151"/>
      <c r="BN570" s="151"/>
      <c r="BO570" s="151"/>
      <c r="BP570" s="151"/>
      <c r="BQ570" s="151"/>
      <c r="BR570" s="810"/>
      <c r="BS570" s="151"/>
      <c r="BT570" s="151"/>
      <c r="BU570" s="810"/>
      <c r="BV570" s="810"/>
      <c r="BW570" s="810"/>
      <c r="BX570" s="810"/>
      <c r="BY570" s="810"/>
      <c r="BZ570" s="810"/>
      <c r="CA570" s="810"/>
      <c r="CB570" s="810"/>
      <c r="CC570" s="810"/>
      <c r="CD570" s="810"/>
      <c r="CE570" s="810"/>
      <c r="CF570" s="810"/>
      <c r="CG570" s="810"/>
      <c r="CH570" s="810"/>
      <c r="CI570" s="151"/>
      <c r="CJ570" s="151"/>
      <c r="CK570" s="810"/>
      <c r="CL570" s="810"/>
      <c r="CM570" s="810"/>
      <c r="CN570" s="810"/>
      <c r="CO570" s="810"/>
      <c r="CP570" s="810"/>
      <c r="CQ570" s="810"/>
      <c r="CR570" s="810"/>
      <c r="CS570" s="810"/>
      <c r="CT570" s="810"/>
      <c r="CU570" s="810"/>
      <c r="CW570" s="217"/>
      <c r="CX570" s="217"/>
      <c r="DI570" s="217"/>
      <c r="DJ570" s="217"/>
      <c r="DS570" s="217"/>
      <c r="DT570" s="217"/>
      <c r="EA570" s="217"/>
      <c r="EB570" s="217"/>
      <c r="EG570" s="217"/>
      <c r="EH570" s="217"/>
      <c r="EJ570" s="217"/>
      <c r="EK570" s="217"/>
      <c r="EL570" s="217"/>
      <c r="EM570" s="217"/>
    </row>
    <row r="571" spans="1:153" s="58" customFormat="1" ht="45" customHeight="1" x14ac:dyDescent="0.25">
      <c r="A571" s="28"/>
      <c r="B571" s="239" t="s">
        <v>278</v>
      </c>
      <c r="C571" s="239"/>
      <c r="D571" s="239"/>
      <c r="E571" s="226"/>
      <c r="F571" s="878" t="s">
        <v>276</v>
      </c>
      <c r="G571" s="151"/>
      <c r="H571" s="151"/>
      <c r="I571" s="151"/>
      <c r="J571" s="151"/>
      <c r="K571" s="151"/>
      <c r="L571" s="151"/>
      <c r="M571" s="151"/>
      <c r="N571" s="151"/>
      <c r="O571" s="151"/>
      <c r="P571" s="151"/>
      <c r="Q571" s="151"/>
      <c r="R571" s="151"/>
      <c r="S571" s="151"/>
      <c r="T571" s="151"/>
      <c r="U571" s="151"/>
      <c r="V571" s="151"/>
      <c r="W571" s="151"/>
      <c r="X571" s="151"/>
      <c r="Y571" s="151"/>
      <c r="Z571" s="151"/>
      <c r="AA571" s="151"/>
      <c r="AB571" s="151"/>
      <c r="AC571" s="151"/>
      <c r="AD571" s="151"/>
      <c r="AE571" s="151"/>
      <c r="AF571" s="151"/>
      <c r="AG571" s="151"/>
      <c r="AH571" s="151"/>
      <c r="AI571" s="151"/>
      <c r="AJ571" s="151"/>
      <c r="AK571" s="151"/>
      <c r="AL571" s="151"/>
      <c r="AM571" s="151"/>
      <c r="AN571" s="151"/>
      <c r="AO571" s="151"/>
      <c r="AP571" s="151"/>
      <c r="AQ571" s="151"/>
      <c r="AR571" s="151"/>
      <c r="AS571" s="151"/>
      <c r="AT571" s="151"/>
      <c r="AU571" s="151"/>
      <c r="AV571" s="151"/>
      <c r="AW571" s="151"/>
      <c r="AX571" s="151"/>
      <c r="AY571" s="151"/>
      <c r="AZ571" s="151"/>
      <c r="BA571" s="151"/>
      <c r="BB571" s="151"/>
      <c r="BC571" s="151"/>
      <c r="BD571" s="151"/>
      <c r="BE571" s="810"/>
      <c r="BF571" s="810"/>
      <c r="BG571" s="810"/>
      <c r="BH571" s="810"/>
      <c r="BI571" s="810"/>
      <c r="BJ571" s="810"/>
      <c r="BK571" s="810"/>
      <c r="BL571" s="810"/>
      <c r="BM571" s="810"/>
      <c r="BN571" s="810"/>
      <c r="BO571" s="810"/>
      <c r="BP571" s="810"/>
      <c r="BQ571" s="810"/>
      <c r="BR571" s="810"/>
      <c r="BS571" s="151"/>
      <c r="BT571" s="151"/>
      <c r="BU571" s="810"/>
      <c r="BV571" s="810"/>
      <c r="BW571" s="810"/>
      <c r="BX571" s="810"/>
      <c r="BY571" s="810"/>
      <c r="BZ571" s="810"/>
      <c r="CA571" s="810"/>
      <c r="CB571" s="810"/>
      <c r="CC571" s="810"/>
      <c r="CD571" s="810"/>
      <c r="CE571" s="810"/>
      <c r="CF571" s="810"/>
      <c r="CG571" s="810"/>
      <c r="CH571" s="810"/>
      <c r="CI571" s="151"/>
      <c r="CJ571" s="151"/>
      <c r="CK571" s="810"/>
      <c r="CL571" s="810"/>
      <c r="CM571" s="810"/>
      <c r="CN571" s="810"/>
      <c r="CO571" s="810"/>
      <c r="CP571" s="810"/>
      <c r="CQ571" s="810"/>
      <c r="CR571" s="810"/>
      <c r="CS571" s="810"/>
      <c r="CT571" s="810"/>
      <c r="CU571" s="810"/>
      <c r="CW571" s="217"/>
      <c r="CX571" s="217"/>
      <c r="DI571" s="217"/>
      <c r="DJ571" s="217"/>
      <c r="DS571" s="217"/>
      <c r="DT571" s="217"/>
      <c r="EA571" s="217"/>
      <c r="EB571" s="217"/>
      <c r="EG571" s="217"/>
      <c r="EH571" s="217"/>
      <c r="EJ571" s="217"/>
      <c r="EK571" s="217"/>
      <c r="EL571" s="217"/>
      <c r="EM571" s="217"/>
    </row>
    <row r="572" spans="1:153" s="59" customFormat="1" ht="15" customHeight="1" x14ac:dyDescent="0.25">
      <c r="A572" s="28"/>
      <c r="B572" s="160" t="s">
        <v>681</v>
      </c>
      <c r="C572" s="594"/>
      <c r="D572" s="595"/>
      <c r="E572" s="596"/>
      <c r="F572" s="338"/>
      <c r="G572" s="151"/>
      <c r="H572" s="151"/>
      <c r="I572" s="151"/>
      <c r="J572" s="151"/>
      <c r="K572" s="151"/>
      <c r="L572" s="151"/>
      <c r="M572" s="151"/>
      <c r="N572" s="151"/>
      <c r="O572" s="151"/>
      <c r="P572" s="151"/>
      <c r="Q572" s="151"/>
      <c r="R572" s="151"/>
      <c r="S572" s="151"/>
      <c r="T572" s="151"/>
      <c r="U572" s="151"/>
      <c r="V572" s="151"/>
      <c r="W572" s="151"/>
      <c r="X572" s="151"/>
      <c r="Y572" s="151"/>
      <c r="Z572" s="151"/>
      <c r="AA572" s="151"/>
      <c r="AB572" s="151"/>
      <c r="AC572" s="151"/>
      <c r="AD572" s="151"/>
      <c r="AE572" s="151"/>
      <c r="AF572" s="151"/>
      <c r="AG572" s="151"/>
      <c r="AH572" s="151"/>
      <c r="AI572" s="151"/>
      <c r="AJ572" s="151"/>
      <c r="AK572" s="151"/>
      <c r="AL572" s="151"/>
      <c r="AM572" s="151"/>
      <c r="AN572" s="151"/>
      <c r="AO572" s="151"/>
      <c r="AP572" s="151"/>
      <c r="AQ572" s="151"/>
      <c r="AR572" s="151"/>
      <c r="AS572" s="151"/>
      <c r="AT572" s="151"/>
      <c r="AU572" s="151"/>
      <c r="AV572" s="151"/>
      <c r="AW572" s="151"/>
      <c r="AX572" s="151"/>
      <c r="AY572" s="151"/>
      <c r="AZ572" s="151"/>
      <c r="BA572" s="151"/>
      <c r="BB572" s="151"/>
      <c r="BC572" s="151"/>
      <c r="BD572" s="151"/>
      <c r="BE572" s="816"/>
      <c r="BF572" s="816"/>
      <c r="BG572" s="816"/>
      <c r="BH572" s="816"/>
      <c r="BI572" s="816"/>
      <c r="BJ572" s="816"/>
      <c r="BK572" s="816"/>
      <c r="BL572" s="816"/>
      <c r="BM572" s="816"/>
      <c r="BN572" s="816"/>
      <c r="BO572" s="816"/>
      <c r="BP572" s="816"/>
      <c r="BQ572" s="816"/>
      <c r="BR572" s="816"/>
      <c r="BS572" s="151"/>
      <c r="BT572" s="151"/>
      <c r="BU572" s="816"/>
      <c r="BV572" s="816"/>
      <c r="BW572" s="816"/>
      <c r="BX572" s="816"/>
      <c r="BY572" s="816"/>
      <c r="BZ572" s="816"/>
      <c r="CA572" s="816"/>
      <c r="CB572" s="816"/>
      <c r="CC572" s="816"/>
      <c r="CD572" s="816"/>
      <c r="CE572" s="816"/>
      <c r="CF572" s="816"/>
      <c r="CG572" s="816"/>
      <c r="CH572" s="816"/>
      <c r="CI572" s="151"/>
      <c r="CJ572" s="151"/>
      <c r="CK572" s="816"/>
      <c r="CL572" s="816"/>
      <c r="CM572" s="816"/>
      <c r="CN572" s="816"/>
      <c r="CO572" s="816"/>
      <c r="CP572" s="816"/>
      <c r="CQ572" s="816"/>
      <c r="CR572" s="816"/>
      <c r="CS572" s="816"/>
      <c r="CT572" s="816"/>
      <c r="CU572" s="816"/>
      <c r="CW572" s="217"/>
      <c r="CX572" s="217"/>
      <c r="DI572" s="217"/>
      <c r="DJ572" s="217"/>
      <c r="DS572" s="217"/>
      <c r="DT572" s="217"/>
      <c r="EA572" s="217"/>
      <c r="EB572" s="217"/>
      <c r="EG572" s="217"/>
      <c r="EH572" s="217"/>
      <c r="EJ572" s="217"/>
      <c r="EK572" s="217"/>
      <c r="EL572" s="217"/>
      <c r="EM572" s="217"/>
    </row>
    <row r="573" spans="1:153" s="59" customFormat="1" ht="15" customHeight="1" x14ac:dyDescent="0.25">
      <c r="A573" s="28"/>
      <c r="B573" s="104" t="s">
        <v>682</v>
      </c>
      <c r="C573" s="93"/>
      <c r="D573" s="600"/>
      <c r="E573" s="606"/>
      <c r="F573" s="338"/>
      <c r="G573" s="151"/>
      <c r="H573" s="151"/>
      <c r="I573" s="151"/>
      <c r="J573" s="151"/>
      <c r="K573" s="151"/>
      <c r="L573" s="151"/>
      <c r="M573" s="151"/>
      <c r="N573" s="151"/>
      <c r="O573" s="151"/>
      <c r="P573" s="151"/>
      <c r="Q573" s="151"/>
      <c r="R573" s="151"/>
      <c r="S573" s="151"/>
      <c r="T573" s="151"/>
      <c r="U573" s="151"/>
      <c r="V573" s="151"/>
      <c r="W573" s="151"/>
      <c r="X573" s="151"/>
      <c r="Y573" s="151"/>
      <c r="Z573" s="151"/>
      <c r="AA573" s="151"/>
      <c r="AB573" s="151"/>
      <c r="AC573" s="151"/>
      <c r="AD573" s="151"/>
      <c r="AE573" s="151"/>
      <c r="AF573" s="151"/>
      <c r="AG573" s="151"/>
      <c r="AH573" s="151"/>
      <c r="AI573" s="151"/>
      <c r="AJ573" s="151"/>
      <c r="AK573" s="151"/>
      <c r="AL573" s="151"/>
      <c r="AM573" s="151"/>
      <c r="AN573" s="151"/>
      <c r="AO573" s="151"/>
      <c r="AP573" s="151"/>
      <c r="AQ573" s="151"/>
      <c r="AR573" s="151"/>
      <c r="AS573" s="151"/>
      <c r="AT573" s="151"/>
      <c r="AU573" s="151"/>
      <c r="AV573" s="151"/>
      <c r="AW573" s="151"/>
      <c r="AX573" s="151"/>
      <c r="AY573" s="151"/>
      <c r="AZ573" s="151"/>
      <c r="BA573" s="151"/>
      <c r="BB573" s="151"/>
      <c r="BC573" s="151"/>
      <c r="BD573" s="151"/>
      <c r="BE573" s="816"/>
      <c r="BF573" s="816"/>
      <c r="BG573" s="816"/>
      <c r="BH573" s="816"/>
      <c r="BI573" s="816"/>
      <c r="BJ573" s="816"/>
      <c r="BK573" s="816"/>
      <c r="BL573" s="816"/>
      <c r="BM573" s="816"/>
      <c r="BN573" s="816"/>
      <c r="BO573" s="816"/>
      <c r="BP573" s="816"/>
      <c r="BQ573" s="816"/>
      <c r="BR573" s="816"/>
      <c r="BS573" s="151"/>
      <c r="BT573" s="151"/>
      <c r="BU573" s="816"/>
      <c r="BV573" s="816"/>
      <c r="BW573" s="816"/>
      <c r="BX573" s="816"/>
      <c r="BY573" s="816"/>
      <c r="BZ573" s="816"/>
      <c r="CA573" s="816"/>
      <c r="CB573" s="816"/>
      <c r="CC573" s="816"/>
      <c r="CD573" s="816"/>
      <c r="CE573" s="816"/>
      <c r="CF573" s="816"/>
      <c r="CG573" s="816"/>
      <c r="CH573" s="816"/>
      <c r="CI573" s="151"/>
      <c r="CJ573" s="151"/>
      <c r="CK573" s="816"/>
      <c r="CL573" s="816"/>
      <c r="CM573" s="816"/>
      <c r="CN573" s="816"/>
      <c r="CO573" s="816"/>
      <c r="CP573" s="816"/>
      <c r="CQ573" s="816"/>
      <c r="CR573" s="816"/>
      <c r="CS573" s="816"/>
      <c r="CT573" s="816"/>
      <c r="CU573" s="816"/>
      <c r="CW573" s="217"/>
      <c r="CX573" s="217"/>
      <c r="DI573" s="217"/>
      <c r="DJ573" s="217"/>
      <c r="DS573" s="217"/>
      <c r="DT573" s="217"/>
      <c r="EA573" s="217"/>
      <c r="EB573" s="217"/>
      <c r="EG573" s="217"/>
      <c r="EH573" s="217"/>
      <c r="EJ573" s="217"/>
      <c r="EK573" s="217"/>
      <c r="EL573" s="217"/>
      <c r="EM573" s="217"/>
    </row>
    <row r="574" spans="1:153" s="59" customFormat="1" ht="15" customHeight="1" x14ac:dyDescent="0.25">
      <c r="A574" s="28"/>
      <c r="B574" s="104" t="s">
        <v>683</v>
      </c>
      <c r="C574" s="607"/>
      <c r="D574" s="607"/>
      <c r="E574" s="608"/>
      <c r="F574" s="338"/>
      <c r="G574" s="151"/>
      <c r="H574" s="151"/>
      <c r="I574" s="151"/>
      <c r="J574" s="151"/>
      <c r="K574" s="151"/>
      <c r="L574" s="151"/>
      <c r="M574" s="151"/>
      <c r="N574" s="151"/>
      <c r="O574" s="151"/>
      <c r="P574" s="151"/>
      <c r="Q574" s="151"/>
      <c r="R574" s="151"/>
      <c r="S574" s="151"/>
      <c r="T574" s="151"/>
      <c r="U574" s="151"/>
      <c r="V574" s="151"/>
      <c r="W574" s="151"/>
      <c r="X574" s="151"/>
      <c r="Y574" s="151"/>
      <c r="Z574" s="151"/>
      <c r="AA574" s="151"/>
      <c r="AB574" s="151"/>
      <c r="AC574" s="151"/>
      <c r="AD574" s="151"/>
      <c r="AE574" s="151"/>
      <c r="AF574" s="151"/>
      <c r="AG574" s="151"/>
      <c r="AH574" s="151"/>
      <c r="AI574" s="151"/>
      <c r="AJ574" s="151"/>
      <c r="AK574" s="151"/>
      <c r="AL574" s="151"/>
      <c r="AM574" s="151"/>
      <c r="AN574" s="151"/>
      <c r="AO574" s="151"/>
      <c r="AP574" s="151"/>
      <c r="AQ574" s="151"/>
      <c r="AR574" s="151"/>
      <c r="AS574" s="151"/>
      <c r="AT574" s="151"/>
      <c r="AU574" s="151"/>
      <c r="AV574" s="151"/>
      <c r="AW574" s="151"/>
      <c r="AX574" s="151"/>
      <c r="AY574" s="151"/>
      <c r="AZ574" s="151"/>
      <c r="BA574" s="151"/>
      <c r="BB574" s="151"/>
      <c r="BC574" s="151"/>
      <c r="BD574" s="151"/>
      <c r="BE574" s="816"/>
      <c r="BF574" s="816"/>
      <c r="BG574" s="816"/>
      <c r="BH574" s="816"/>
      <c r="BI574" s="816"/>
      <c r="BJ574" s="816"/>
      <c r="BK574" s="816"/>
      <c r="BL574" s="816"/>
      <c r="BM574" s="816"/>
      <c r="BN574" s="816"/>
      <c r="BO574" s="816"/>
      <c r="BP574" s="816"/>
      <c r="BQ574" s="816"/>
      <c r="BR574" s="816"/>
      <c r="BS574" s="151"/>
      <c r="BT574" s="151"/>
      <c r="BU574" s="816"/>
      <c r="BV574" s="816"/>
      <c r="BW574" s="816"/>
      <c r="BX574" s="816"/>
      <c r="BY574" s="816"/>
      <c r="BZ574" s="816"/>
      <c r="CA574" s="816"/>
      <c r="CB574" s="816"/>
      <c r="CC574" s="816"/>
      <c r="CD574" s="816"/>
      <c r="CE574" s="816"/>
      <c r="CF574" s="816"/>
      <c r="CG574" s="816"/>
      <c r="CH574" s="816"/>
      <c r="CI574" s="151"/>
      <c r="CJ574" s="151"/>
      <c r="CK574" s="816"/>
      <c r="CL574" s="816"/>
      <c r="CM574" s="816"/>
      <c r="CN574" s="816"/>
      <c r="CO574" s="816"/>
      <c r="CP574" s="816"/>
      <c r="CQ574" s="816"/>
      <c r="CR574" s="816"/>
      <c r="CS574" s="816"/>
      <c r="CT574" s="816"/>
      <c r="CU574" s="816"/>
      <c r="CW574" s="217"/>
      <c r="CX574" s="217"/>
      <c r="DI574" s="217"/>
      <c r="DJ574" s="217"/>
      <c r="DS574" s="217"/>
      <c r="DT574" s="217"/>
      <c r="EA574" s="217"/>
      <c r="EB574" s="217"/>
      <c r="EG574" s="217"/>
      <c r="EH574" s="217"/>
      <c r="EJ574" s="217"/>
      <c r="EK574" s="217"/>
      <c r="EL574" s="217"/>
      <c r="EM574" s="217"/>
    </row>
    <row r="575" spans="1:153" s="59" customFormat="1" ht="15" customHeight="1" x14ac:dyDescent="0.25">
      <c r="A575" s="28"/>
      <c r="B575" s="104" t="s">
        <v>684</v>
      </c>
      <c r="C575" s="607"/>
      <c r="D575" s="607"/>
      <c r="E575" s="608"/>
      <c r="F575" s="338"/>
      <c r="G575" s="151"/>
      <c r="H575" s="151"/>
      <c r="I575" s="151"/>
      <c r="J575" s="151"/>
      <c r="K575" s="151"/>
      <c r="L575" s="151"/>
      <c r="M575" s="151"/>
      <c r="N575" s="151"/>
      <c r="O575" s="151"/>
      <c r="P575" s="151"/>
      <c r="Q575" s="151"/>
      <c r="R575" s="151"/>
      <c r="S575" s="151"/>
      <c r="T575" s="151"/>
      <c r="U575" s="151"/>
      <c r="V575" s="151"/>
      <c r="W575" s="151"/>
      <c r="X575" s="151"/>
      <c r="Y575" s="151"/>
      <c r="Z575" s="151"/>
      <c r="AA575" s="151"/>
      <c r="AB575" s="151"/>
      <c r="AC575" s="151"/>
      <c r="AD575" s="151"/>
      <c r="AE575" s="151"/>
      <c r="AF575" s="151"/>
      <c r="AG575" s="151"/>
      <c r="AH575" s="151"/>
      <c r="AI575" s="151"/>
      <c r="AJ575" s="151"/>
      <c r="AK575" s="151"/>
      <c r="AL575" s="151"/>
      <c r="AM575" s="151"/>
      <c r="AN575" s="151"/>
      <c r="AO575" s="151"/>
      <c r="AP575" s="151"/>
      <c r="AQ575" s="151"/>
      <c r="AR575" s="151"/>
      <c r="AS575" s="151"/>
      <c r="AT575" s="151"/>
      <c r="AU575" s="151"/>
      <c r="AV575" s="151"/>
      <c r="AW575" s="151"/>
      <c r="AX575" s="151"/>
      <c r="AY575" s="151"/>
      <c r="AZ575" s="151"/>
      <c r="BA575" s="151"/>
      <c r="BB575" s="151"/>
      <c r="BC575" s="151"/>
      <c r="BD575" s="151"/>
      <c r="BE575" s="816"/>
      <c r="BF575" s="816"/>
      <c r="BG575" s="816"/>
      <c r="BH575" s="816"/>
      <c r="BI575" s="816"/>
      <c r="BJ575" s="816"/>
      <c r="BK575" s="816"/>
      <c r="BL575" s="816"/>
      <c r="BM575" s="816"/>
      <c r="BN575" s="816"/>
      <c r="BO575" s="816"/>
      <c r="BP575" s="816"/>
      <c r="BQ575" s="816"/>
      <c r="BR575" s="816"/>
      <c r="BS575" s="151"/>
      <c r="BT575" s="151"/>
      <c r="BU575" s="816"/>
      <c r="BV575" s="816"/>
      <c r="BW575" s="816"/>
      <c r="BX575" s="816"/>
      <c r="BY575" s="816"/>
      <c r="BZ575" s="816"/>
      <c r="CA575" s="816"/>
      <c r="CB575" s="816"/>
      <c r="CC575" s="816"/>
      <c r="CD575" s="816"/>
      <c r="CE575" s="816"/>
      <c r="CF575" s="816"/>
      <c r="CG575" s="816"/>
      <c r="CH575" s="816"/>
      <c r="CI575" s="151"/>
      <c r="CJ575" s="151"/>
      <c r="CK575" s="816"/>
      <c r="CL575" s="816"/>
      <c r="CM575" s="816"/>
      <c r="CN575" s="816"/>
      <c r="CO575" s="816"/>
      <c r="CP575" s="816"/>
      <c r="CQ575" s="816"/>
      <c r="CR575" s="816"/>
      <c r="CS575" s="816"/>
      <c r="CT575" s="816"/>
      <c r="CU575" s="816"/>
      <c r="CW575" s="217"/>
      <c r="CX575" s="217"/>
      <c r="DI575" s="217"/>
      <c r="DJ575" s="217"/>
      <c r="DS575" s="217"/>
      <c r="DT575" s="217"/>
      <c r="EA575" s="217"/>
      <c r="EB575" s="217"/>
      <c r="EG575" s="217"/>
      <c r="EH575" s="217"/>
      <c r="EJ575" s="217"/>
      <c r="EK575" s="217"/>
      <c r="EL575" s="217"/>
      <c r="EM575" s="217"/>
    </row>
    <row r="576" spans="1:153" s="59" customFormat="1" ht="15" customHeight="1" x14ac:dyDescent="0.25">
      <c r="A576" s="28"/>
      <c r="B576" s="602" t="s">
        <v>274</v>
      </c>
      <c r="C576" s="603"/>
      <c r="D576" s="603"/>
      <c r="E576" s="604"/>
      <c r="F576" s="879">
        <v>0.01</v>
      </c>
      <c r="G576" s="151"/>
      <c r="H576" s="151"/>
      <c r="I576" s="151"/>
      <c r="J576" s="151"/>
      <c r="K576" s="151"/>
      <c r="L576" s="151"/>
      <c r="M576" s="151"/>
      <c r="N576" s="151"/>
      <c r="O576" s="151"/>
      <c r="P576" s="151"/>
      <c r="Q576" s="151"/>
      <c r="R576" s="151"/>
      <c r="S576" s="151"/>
      <c r="T576" s="151"/>
      <c r="U576" s="151"/>
      <c r="V576" s="151"/>
      <c r="W576" s="151"/>
      <c r="X576" s="151"/>
      <c r="Y576" s="151"/>
      <c r="Z576" s="151"/>
      <c r="AA576" s="151"/>
      <c r="AB576" s="151"/>
      <c r="AC576" s="151"/>
      <c r="AD576" s="151"/>
      <c r="AE576" s="151"/>
      <c r="AF576" s="151"/>
      <c r="AG576" s="151"/>
      <c r="AH576" s="151"/>
      <c r="AI576" s="151"/>
      <c r="AJ576" s="151"/>
      <c r="AK576" s="151"/>
      <c r="AL576" s="151"/>
      <c r="AM576" s="151"/>
      <c r="AN576" s="151"/>
      <c r="AO576" s="151"/>
      <c r="AP576" s="151"/>
      <c r="AQ576" s="151"/>
      <c r="AR576" s="151"/>
      <c r="AS576" s="151"/>
      <c r="AT576" s="151"/>
      <c r="AU576" s="151"/>
      <c r="AV576" s="151"/>
      <c r="AW576" s="151"/>
      <c r="AX576" s="151"/>
      <c r="AY576" s="151"/>
      <c r="AZ576" s="151"/>
      <c r="BA576" s="151"/>
      <c r="BB576" s="151"/>
      <c r="BC576" s="151"/>
      <c r="BD576" s="151"/>
      <c r="BE576" s="816"/>
      <c r="BF576" s="816"/>
      <c r="BG576" s="816"/>
      <c r="BH576" s="816"/>
      <c r="BI576" s="816"/>
      <c r="BJ576" s="816"/>
      <c r="BK576" s="816"/>
      <c r="BL576" s="816"/>
      <c r="BM576" s="816"/>
      <c r="BN576" s="816"/>
      <c r="BO576" s="816"/>
      <c r="BP576" s="816"/>
      <c r="BQ576" s="816"/>
      <c r="BR576" s="816"/>
      <c r="BS576" s="151"/>
      <c r="BT576" s="151"/>
      <c r="BU576" s="816"/>
      <c r="BV576" s="816"/>
      <c r="BW576" s="816"/>
      <c r="BX576" s="816"/>
      <c r="BY576" s="816"/>
      <c r="BZ576" s="816"/>
      <c r="CA576" s="816"/>
      <c r="CB576" s="816"/>
      <c r="CC576" s="816"/>
      <c r="CD576" s="816"/>
      <c r="CE576" s="816"/>
      <c r="CF576" s="816"/>
      <c r="CG576" s="816"/>
      <c r="CH576" s="816"/>
      <c r="CI576" s="151"/>
      <c r="CJ576" s="151"/>
      <c r="CK576" s="816"/>
      <c r="CL576" s="816"/>
      <c r="CM576" s="816"/>
      <c r="CN576" s="816"/>
      <c r="CO576" s="816"/>
      <c r="CP576" s="816"/>
      <c r="CQ576" s="816"/>
      <c r="CR576" s="816"/>
      <c r="CS576" s="816"/>
      <c r="CT576" s="816"/>
      <c r="CU576" s="816"/>
      <c r="CW576" s="217"/>
      <c r="CX576" s="217"/>
      <c r="DI576" s="217"/>
      <c r="DJ576" s="217"/>
      <c r="DS576" s="217"/>
      <c r="DT576" s="217"/>
      <c r="EA576" s="217"/>
      <c r="EB576" s="217"/>
      <c r="EG576" s="217"/>
      <c r="EH576" s="217"/>
      <c r="EJ576" s="217"/>
      <c r="EK576" s="217"/>
      <c r="EL576" s="217"/>
      <c r="EM576" s="217"/>
    </row>
    <row r="577" spans="1:143" s="59" customFormat="1" ht="15" customHeight="1" x14ac:dyDescent="0.25">
      <c r="A577" s="28"/>
      <c r="B577" s="605" t="s">
        <v>275</v>
      </c>
      <c r="C577" s="605"/>
      <c r="D577" s="605"/>
      <c r="E577" s="605"/>
      <c r="F577" s="605">
        <f>F576*SUM(F572:F575)</f>
        <v>0</v>
      </c>
      <c r="G577" s="151"/>
      <c r="H577" s="151"/>
      <c r="I577" s="151"/>
      <c r="J577" s="151"/>
      <c r="K577" s="151"/>
      <c r="L577" s="151"/>
      <c r="M577" s="151"/>
      <c r="N577" s="151"/>
      <c r="O577" s="151"/>
      <c r="P577" s="151"/>
      <c r="Q577" s="151"/>
      <c r="R577" s="151"/>
      <c r="S577" s="151"/>
      <c r="T577" s="151"/>
      <c r="U577" s="151"/>
      <c r="V577" s="151"/>
      <c r="W577" s="151"/>
      <c r="X577" s="151"/>
      <c r="Y577" s="151"/>
      <c r="Z577" s="151"/>
      <c r="AA577" s="151"/>
      <c r="AB577" s="151"/>
      <c r="AC577" s="151"/>
      <c r="AD577" s="151"/>
      <c r="AE577" s="151"/>
      <c r="AF577" s="151"/>
      <c r="AG577" s="151"/>
      <c r="AH577" s="151"/>
      <c r="AI577" s="151"/>
      <c r="AJ577" s="151"/>
      <c r="AK577" s="151"/>
      <c r="AL577" s="151"/>
      <c r="AM577" s="151"/>
      <c r="AN577" s="151"/>
      <c r="AO577" s="151"/>
      <c r="AP577" s="151"/>
      <c r="AQ577" s="151"/>
      <c r="AR577" s="151"/>
      <c r="AS577" s="151"/>
      <c r="AT577" s="151"/>
      <c r="AU577" s="151"/>
      <c r="AV577" s="151"/>
      <c r="AW577" s="151"/>
      <c r="AX577" s="151"/>
      <c r="AY577" s="151"/>
      <c r="AZ577" s="151"/>
      <c r="BA577" s="151"/>
      <c r="BB577" s="151"/>
      <c r="BC577" s="151"/>
      <c r="BD577" s="151"/>
      <c r="BE577" s="816"/>
      <c r="BF577" s="816"/>
      <c r="BG577" s="816"/>
      <c r="BH577" s="816"/>
      <c r="BI577" s="816"/>
      <c r="BJ577" s="816"/>
      <c r="BK577" s="816"/>
      <c r="BL577" s="816"/>
      <c r="BM577" s="816"/>
      <c r="BN577" s="816"/>
      <c r="BO577" s="816"/>
      <c r="BP577" s="816"/>
      <c r="BQ577" s="816"/>
      <c r="BR577" s="816"/>
      <c r="BS577" s="151"/>
      <c r="BT577" s="151"/>
      <c r="BU577" s="816"/>
      <c r="BV577" s="816"/>
      <c r="BW577" s="816"/>
      <c r="BX577" s="816"/>
      <c r="BY577" s="816"/>
      <c r="BZ577" s="816"/>
      <c r="CA577" s="816"/>
      <c r="CB577" s="816"/>
      <c r="CC577" s="816"/>
      <c r="CD577" s="816"/>
      <c r="CE577" s="816"/>
      <c r="CF577" s="816"/>
      <c r="CG577" s="816"/>
      <c r="CH577" s="816"/>
      <c r="CI577" s="151"/>
      <c r="CJ577" s="151"/>
      <c r="CK577" s="816"/>
      <c r="CL577" s="816"/>
      <c r="CM577" s="816"/>
      <c r="CN577" s="816"/>
      <c r="CO577" s="816"/>
      <c r="CP577" s="816"/>
      <c r="CQ577" s="816"/>
      <c r="CR577" s="816"/>
      <c r="CS577" s="816"/>
      <c r="CT577" s="816"/>
      <c r="CU577" s="816"/>
      <c r="CW577" s="217"/>
      <c r="CX577" s="217"/>
      <c r="DI577" s="217"/>
      <c r="DJ577" s="217"/>
      <c r="DS577" s="217"/>
      <c r="DT577" s="217"/>
      <c r="EA577" s="217"/>
      <c r="EB577" s="217"/>
      <c r="EG577" s="217"/>
      <c r="EH577" s="217"/>
      <c r="EJ577" s="217"/>
      <c r="EK577" s="217"/>
      <c r="EL577" s="217"/>
      <c r="EM577" s="217"/>
    </row>
    <row r="578" spans="1:143" s="58" customFormat="1" ht="15" customHeight="1" x14ac:dyDescent="0.25">
      <c r="A578" s="28"/>
      <c r="B578" s="151"/>
      <c r="C578" s="151"/>
      <c r="D578" s="151"/>
      <c r="E578" s="151"/>
      <c r="F578" s="151"/>
      <c r="G578" s="151"/>
      <c r="H578" s="151"/>
      <c r="I578" s="151"/>
      <c r="J578" s="151"/>
      <c r="K578" s="151"/>
      <c r="L578" s="151"/>
      <c r="M578" s="151"/>
      <c r="N578" s="151"/>
      <c r="O578" s="151"/>
      <c r="P578" s="151"/>
      <c r="Q578" s="151"/>
      <c r="R578" s="151"/>
      <c r="S578" s="151"/>
      <c r="T578" s="151"/>
      <c r="U578" s="151"/>
      <c r="V578" s="151"/>
      <c r="W578" s="151"/>
      <c r="X578" s="151"/>
      <c r="Y578" s="151"/>
      <c r="Z578" s="151"/>
      <c r="AA578" s="151"/>
      <c r="AB578" s="151"/>
      <c r="AC578" s="151"/>
      <c r="AD578" s="151"/>
      <c r="AE578" s="151"/>
      <c r="AF578" s="151"/>
      <c r="AG578" s="151"/>
      <c r="AH578" s="151"/>
      <c r="AI578" s="151"/>
      <c r="AJ578" s="151"/>
      <c r="AK578" s="151"/>
      <c r="AL578" s="151"/>
      <c r="AM578" s="151"/>
      <c r="AN578" s="151"/>
      <c r="AO578" s="151"/>
      <c r="AP578" s="151"/>
      <c r="AQ578" s="151"/>
      <c r="AR578" s="151"/>
      <c r="AS578" s="151"/>
      <c r="AT578" s="151"/>
      <c r="AU578" s="151"/>
      <c r="AV578" s="151"/>
      <c r="AW578" s="151"/>
      <c r="AX578" s="151"/>
      <c r="AY578" s="151"/>
      <c r="AZ578" s="151"/>
      <c r="BA578" s="151"/>
      <c r="BB578" s="151"/>
      <c r="BC578" s="151"/>
      <c r="BD578" s="151"/>
      <c r="BE578" s="151"/>
      <c r="BF578" s="151"/>
      <c r="BG578" s="151"/>
      <c r="BH578" s="151"/>
      <c r="BI578" s="151"/>
      <c r="BJ578" s="151"/>
      <c r="BK578" s="151"/>
      <c r="BL578" s="151"/>
      <c r="BM578" s="151"/>
      <c r="BN578" s="151"/>
      <c r="BO578" s="151"/>
      <c r="BP578" s="151"/>
      <c r="BQ578" s="151"/>
      <c r="BR578" s="810"/>
      <c r="BS578" s="151"/>
      <c r="BT578" s="151"/>
      <c r="BU578" s="810"/>
      <c r="BV578" s="810"/>
      <c r="BW578" s="810"/>
      <c r="BX578" s="810"/>
      <c r="BY578" s="810"/>
      <c r="BZ578" s="810"/>
      <c r="CA578" s="810"/>
      <c r="CB578" s="810"/>
      <c r="CC578" s="810"/>
      <c r="CD578" s="810"/>
      <c r="CE578" s="810"/>
      <c r="CF578" s="810"/>
      <c r="CG578" s="810"/>
      <c r="CH578" s="810"/>
      <c r="CI578" s="151"/>
      <c r="CJ578" s="151"/>
      <c r="CK578" s="810"/>
      <c r="CL578" s="810"/>
      <c r="CM578" s="810"/>
      <c r="CN578" s="810"/>
      <c r="CO578" s="810"/>
      <c r="CP578" s="810"/>
      <c r="CQ578" s="810"/>
      <c r="CR578" s="810"/>
      <c r="CS578" s="810"/>
      <c r="CT578" s="810"/>
      <c r="CU578" s="810"/>
      <c r="CW578" s="217"/>
      <c r="CX578" s="217"/>
      <c r="DI578" s="217"/>
      <c r="DJ578" s="217"/>
      <c r="DS578" s="217"/>
      <c r="DT578" s="217"/>
      <c r="EA578" s="217"/>
      <c r="EB578" s="217"/>
      <c r="EG578" s="217"/>
      <c r="EH578" s="217"/>
      <c r="EJ578" s="217"/>
      <c r="EK578" s="217"/>
      <c r="EL578" s="217"/>
      <c r="EM578" s="217"/>
    </row>
    <row r="579" spans="1:143" s="58" customFormat="1" ht="15" customHeight="1" x14ac:dyDescent="0.25">
      <c r="A579" s="28"/>
      <c r="B579" s="104" t="s">
        <v>715</v>
      </c>
      <c r="C579" s="104"/>
      <c r="D579" s="609"/>
      <c r="E579" s="610"/>
      <c r="F579" s="591" t="str">
        <f>IF(F567=F577,"True","False")</f>
        <v>True</v>
      </c>
      <c r="G579" s="151"/>
      <c r="H579" s="151"/>
      <c r="I579" s="151"/>
      <c r="J579" s="151"/>
      <c r="K579" s="151"/>
      <c r="L579" s="151"/>
      <c r="M579" s="151"/>
      <c r="N579" s="151"/>
      <c r="O579" s="151"/>
      <c r="P579" s="151"/>
      <c r="Q579" s="151"/>
      <c r="R579" s="151"/>
      <c r="S579" s="151"/>
      <c r="T579" s="151"/>
      <c r="U579" s="151"/>
      <c r="V579" s="151"/>
      <c r="W579" s="151"/>
      <c r="X579" s="151"/>
      <c r="Y579" s="151"/>
      <c r="Z579" s="151"/>
      <c r="AA579" s="151"/>
      <c r="AB579" s="151"/>
      <c r="AC579" s="151"/>
      <c r="AD579" s="151"/>
      <c r="AE579" s="151"/>
      <c r="AF579" s="151"/>
      <c r="AG579" s="151"/>
      <c r="AH579" s="151"/>
      <c r="AI579" s="151"/>
      <c r="AJ579" s="151"/>
      <c r="AK579" s="151"/>
      <c r="AL579" s="151"/>
      <c r="AM579" s="151"/>
      <c r="AN579" s="151"/>
      <c r="AO579" s="151"/>
      <c r="AP579" s="151"/>
      <c r="AQ579" s="151"/>
      <c r="AR579" s="151"/>
      <c r="AS579" s="151"/>
      <c r="AT579" s="151"/>
      <c r="AU579" s="151"/>
      <c r="AV579" s="151"/>
      <c r="AW579" s="151"/>
      <c r="AX579" s="151"/>
      <c r="AY579" s="151"/>
      <c r="AZ579" s="151"/>
      <c r="BA579" s="151"/>
      <c r="BB579" s="151"/>
      <c r="BC579" s="151"/>
      <c r="BD579" s="151"/>
      <c r="BE579" s="151"/>
      <c r="BF579" s="151"/>
      <c r="BG579" s="151"/>
      <c r="BH579" s="151"/>
      <c r="BI579" s="151"/>
      <c r="BJ579" s="151"/>
      <c r="BK579" s="151"/>
      <c r="BL579" s="151"/>
      <c r="BM579" s="151"/>
      <c r="BN579" s="151"/>
      <c r="BO579" s="151"/>
      <c r="BP579" s="151"/>
      <c r="BQ579" s="151"/>
      <c r="BR579" s="810"/>
      <c r="BS579" s="151"/>
      <c r="BT579" s="151"/>
      <c r="BU579" s="810"/>
      <c r="BV579" s="810"/>
      <c r="BW579" s="810"/>
      <c r="BX579" s="810"/>
      <c r="BY579" s="810"/>
      <c r="BZ579" s="810"/>
      <c r="CA579" s="810"/>
      <c r="CB579" s="810"/>
      <c r="CC579" s="810"/>
      <c r="CD579" s="810"/>
      <c r="CE579" s="810"/>
      <c r="CF579" s="810"/>
      <c r="CG579" s="810"/>
      <c r="CH579" s="810"/>
      <c r="CI579" s="151"/>
      <c r="CJ579" s="151"/>
      <c r="CK579" s="810"/>
      <c r="CL579" s="810"/>
      <c r="CM579" s="810"/>
      <c r="CN579" s="810"/>
      <c r="CO579" s="810"/>
      <c r="CP579" s="810"/>
      <c r="CQ579" s="810"/>
      <c r="CR579" s="810"/>
      <c r="CS579" s="810"/>
      <c r="CT579" s="810"/>
      <c r="CU579" s="810"/>
      <c r="CW579" s="217"/>
      <c r="CX579" s="217"/>
      <c r="DI579" s="217"/>
      <c r="DJ579" s="217"/>
      <c r="DS579" s="217"/>
      <c r="DT579" s="217"/>
      <c r="EA579" s="217"/>
      <c r="EB579" s="217"/>
      <c r="EG579" s="217"/>
      <c r="EH579" s="217"/>
      <c r="EJ579" s="217"/>
      <c r="EK579" s="217"/>
      <c r="EL579" s="217"/>
      <c r="EM579" s="217"/>
    </row>
    <row r="580" spans="1:143" s="64" customFormat="1" ht="15" customHeight="1" x14ac:dyDescent="0.25">
      <c r="A580" s="841"/>
      <c r="B580" s="251"/>
      <c r="C580" s="251"/>
      <c r="D580" s="251"/>
      <c r="E580" s="251"/>
      <c r="F580" s="251"/>
      <c r="G580" s="251"/>
      <c r="H580" s="251"/>
      <c r="I580" s="251"/>
      <c r="J580" s="251"/>
      <c r="K580" s="251"/>
      <c r="L580" s="251"/>
      <c r="M580" s="251"/>
      <c r="N580" s="251"/>
      <c r="O580" s="251"/>
      <c r="P580" s="251"/>
      <c r="Q580" s="251"/>
      <c r="R580" s="251"/>
      <c r="S580" s="251"/>
      <c r="T580" s="251"/>
      <c r="U580" s="251"/>
      <c r="V580" s="251"/>
      <c r="W580" s="251"/>
      <c r="X580" s="251"/>
      <c r="Y580" s="251"/>
      <c r="Z580" s="251"/>
      <c r="AA580" s="251"/>
      <c r="AB580" s="251"/>
      <c r="AC580" s="251"/>
      <c r="AD580" s="251"/>
      <c r="AE580" s="251"/>
      <c r="AF580" s="251"/>
      <c r="AG580" s="251"/>
      <c r="AH580" s="251"/>
      <c r="AI580" s="251"/>
      <c r="AJ580" s="251"/>
      <c r="AK580" s="251"/>
      <c r="AL580" s="251"/>
      <c r="AM580" s="251"/>
      <c r="AN580" s="251"/>
      <c r="AO580" s="251"/>
      <c r="AP580" s="251"/>
      <c r="AQ580" s="251"/>
      <c r="AR580" s="251"/>
      <c r="AS580" s="251"/>
      <c r="AT580" s="251"/>
      <c r="AU580" s="251"/>
      <c r="AV580" s="251"/>
      <c r="AW580" s="251"/>
      <c r="AX580" s="251"/>
      <c r="AY580" s="251"/>
      <c r="AZ580" s="251"/>
      <c r="BA580" s="251"/>
      <c r="BB580" s="251"/>
      <c r="BC580" s="251"/>
      <c r="BD580" s="251"/>
      <c r="BE580" s="251"/>
      <c r="BF580" s="251"/>
      <c r="BG580" s="251"/>
      <c r="BH580" s="251"/>
      <c r="BI580" s="251"/>
      <c r="BJ580" s="251"/>
      <c r="BK580" s="251"/>
      <c r="BL580" s="251"/>
      <c r="BM580" s="251"/>
      <c r="BN580" s="251"/>
      <c r="BO580" s="251"/>
      <c r="BP580" s="251"/>
      <c r="BQ580" s="251"/>
      <c r="BR580" s="843"/>
      <c r="BS580" s="251"/>
      <c r="BT580" s="251"/>
      <c r="BU580" s="843"/>
      <c r="BV580" s="843"/>
      <c r="BW580" s="843"/>
      <c r="BX580" s="843"/>
      <c r="BY580" s="843"/>
      <c r="BZ580" s="843"/>
      <c r="CA580" s="843"/>
      <c r="CB580" s="843"/>
      <c r="CC580" s="843"/>
      <c r="CD580" s="843"/>
      <c r="CE580" s="843"/>
      <c r="CF580" s="843"/>
      <c r="CG580" s="843"/>
      <c r="CH580" s="843"/>
      <c r="CI580" s="251"/>
      <c r="CJ580" s="251"/>
      <c r="CK580" s="843"/>
      <c r="CL580" s="843"/>
      <c r="CM580" s="843"/>
      <c r="CN580" s="843"/>
      <c r="CO580" s="843"/>
      <c r="CP580" s="843"/>
      <c r="CQ580" s="843"/>
      <c r="CR580" s="843"/>
      <c r="CS580" s="843"/>
      <c r="CT580" s="843"/>
      <c r="CU580" s="843"/>
      <c r="CW580" s="128"/>
      <c r="CX580" s="128"/>
      <c r="DI580" s="128"/>
      <c r="DJ580" s="128"/>
      <c r="DS580" s="128"/>
      <c r="DT580" s="128"/>
      <c r="EA580" s="128"/>
      <c r="EB580" s="128"/>
      <c r="EG580" s="128"/>
      <c r="EH580" s="128"/>
      <c r="EJ580" s="128"/>
      <c r="EK580" s="128"/>
      <c r="EL580" s="128"/>
      <c r="EM580" s="128"/>
    </row>
    <row r="581" spans="1:143" s="217" customFormat="1" ht="30" customHeight="1" x14ac:dyDescent="0.3">
      <c r="A581" s="123" t="s">
        <v>633</v>
      </c>
      <c r="B581" s="296"/>
      <c r="C581" s="151"/>
      <c r="D581" s="151"/>
      <c r="E581" s="151"/>
      <c r="F581" s="151"/>
      <c r="G581" s="151"/>
      <c r="H581" s="151"/>
      <c r="I581" s="151"/>
      <c r="J581" s="151"/>
      <c r="K581" s="151"/>
      <c r="L581" s="151"/>
      <c r="M581" s="151"/>
      <c r="N581" s="151"/>
      <c r="O581" s="151"/>
      <c r="P581" s="151"/>
      <c r="Q581" s="151"/>
      <c r="R581" s="151"/>
      <c r="S581" s="151"/>
      <c r="T581" s="151"/>
      <c r="U581" s="151"/>
      <c r="V581" s="151"/>
      <c r="W581" s="151"/>
      <c r="X581" s="151"/>
      <c r="Y581" s="151"/>
      <c r="Z581" s="151"/>
      <c r="AA581" s="151"/>
      <c r="AB581" s="151"/>
      <c r="AC581" s="151"/>
      <c r="AD581" s="151"/>
      <c r="AE581" s="151"/>
      <c r="AF581" s="151"/>
      <c r="AG581" s="151"/>
      <c r="AH581" s="151"/>
      <c r="AI581" s="151"/>
      <c r="AJ581" s="151"/>
      <c r="AK581" s="151"/>
      <c r="AL581" s="151"/>
      <c r="AM581" s="151"/>
      <c r="AN581" s="151"/>
      <c r="AO581" s="151"/>
      <c r="AP581" s="151"/>
      <c r="AQ581" s="151"/>
      <c r="AR581" s="151"/>
      <c r="AS581" s="151"/>
      <c r="AT581" s="151"/>
      <c r="AU581" s="151"/>
      <c r="AV581" s="151"/>
      <c r="AW581" s="151"/>
      <c r="AX581" s="151"/>
      <c r="AY581" s="151"/>
      <c r="AZ581" s="151"/>
      <c r="BA581" s="151"/>
      <c r="BB581" s="151"/>
      <c r="BC581" s="151"/>
      <c r="BD581" s="151"/>
      <c r="BE581" s="151"/>
      <c r="BF581" s="151"/>
      <c r="BG581" s="151"/>
      <c r="BH581" s="151"/>
      <c r="BI581" s="151"/>
      <c r="BJ581" s="151"/>
      <c r="BK581" s="151"/>
      <c r="BL581" s="151"/>
      <c r="BM581" s="151"/>
      <c r="BN581" s="151"/>
      <c r="BO581" s="151"/>
      <c r="BP581" s="151"/>
      <c r="BQ581" s="151"/>
      <c r="BR581" s="151"/>
      <c r="BS581" s="151"/>
      <c r="BT581" s="151"/>
      <c r="BU581" s="151"/>
      <c r="BV581" s="151"/>
      <c r="BW581" s="151"/>
      <c r="BX581" s="151"/>
      <c r="BY581" s="151"/>
      <c r="BZ581" s="151"/>
      <c r="CA581" s="151"/>
      <c r="CB581" s="151"/>
      <c r="CC581" s="151"/>
      <c r="CD581" s="151"/>
      <c r="CE581" s="151"/>
      <c r="CF581" s="151"/>
      <c r="CG581" s="151"/>
      <c r="CH581" s="151"/>
      <c r="CI581" s="151"/>
      <c r="CJ581" s="151"/>
      <c r="CK581" s="151"/>
      <c r="CL581" s="151"/>
      <c r="CM581" s="151"/>
      <c r="CN581" s="151"/>
      <c r="CO581" s="151"/>
      <c r="CP581" s="151"/>
      <c r="CQ581" s="151"/>
      <c r="CR581" s="151"/>
      <c r="CS581" s="151"/>
      <c r="CT581" s="151"/>
      <c r="CU581" s="151"/>
    </row>
    <row r="582" spans="1:143" s="217" customFormat="1" ht="15" customHeight="1" x14ac:dyDescent="0.3">
      <c r="A582" s="297"/>
      <c r="B582" s="296"/>
      <c r="C582" s="151"/>
      <c r="D582" s="151"/>
      <c r="E582" s="151"/>
      <c r="F582" s="151"/>
      <c r="G582" s="151"/>
      <c r="H582" s="151"/>
      <c r="I582" s="151"/>
      <c r="J582" s="151"/>
      <c r="K582" s="151"/>
      <c r="L582" s="151"/>
      <c r="M582" s="151"/>
      <c r="N582" s="151"/>
      <c r="O582" s="151"/>
      <c r="P582" s="151"/>
      <c r="Q582" s="151"/>
      <c r="R582" s="151"/>
      <c r="S582" s="151"/>
      <c r="T582" s="151"/>
      <c r="U582" s="151"/>
      <c r="V582" s="151"/>
      <c r="W582" s="151"/>
      <c r="X582" s="151"/>
      <c r="Y582" s="151"/>
      <c r="Z582" s="151"/>
      <c r="AA582" s="151"/>
      <c r="AB582" s="151"/>
      <c r="AC582" s="151"/>
      <c r="AD582" s="151"/>
      <c r="AE582" s="151"/>
      <c r="AF582" s="151"/>
      <c r="AG582" s="151"/>
      <c r="AH582" s="151"/>
      <c r="AI582" s="151"/>
      <c r="AJ582" s="151"/>
      <c r="AK582" s="151"/>
      <c r="AL582" s="151"/>
      <c r="AM582" s="151"/>
      <c r="AN582" s="151"/>
      <c r="AO582" s="151"/>
      <c r="AP582" s="151"/>
      <c r="AQ582" s="151"/>
      <c r="AR582" s="151"/>
      <c r="AS582" s="151"/>
      <c r="AT582" s="151"/>
      <c r="AU582" s="151"/>
      <c r="AV582" s="151"/>
      <c r="AW582" s="151"/>
      <c r="AX582" s="151"/>
      <c r="AY582" s="151"/>
      <c r="AZ582" s="151"/>
      <c r="BA582" s="151"/>
      <c r="BB582" s="151"/>
      <c r="BC582" s="151"/>
      <c r="BD582" s="151"/>
      <c r="BE582" s="151"/>
      <c r="BF582" s="151"/>
      <c r="BG582" s="151"/>
      <c r="BH582" s="151"/>
      <c r="BI582" s="151"/>
      <c r="BJ582" s="151"/>
      <c r="BK582" s="151"/>
      <c r="BL582" s="151"/>
      <c r="BM582" s="151"/>
      <c r="BN582" s="151"/>
      <c r="BO582" s="151"/>
      <c r="BP582" s="151"/>
      <c r="BQ582" s="151"/>
      <c r="BR582" s="151"/>
      <c r="BS582" s="151"/>
      <c r="BT582" s="151"/>
      <c r="BU582" s="151"/>
      <c r="BV582" s="151"/>
      <c r="BW582" s="151"/>
      <c r="BX582" s="151"/>
      <c r="BY582" s="151"/>
      <c r="BZ582" s="151"/>
      <c r="CA582" s="151"/>
      <c r="CB582" s="151"/>
      <c r="CC582" s="151"/>
      <c r="CD582" s="151"/>
      <c r="CE582" s="151"/>
      <c r="CF582" s="151"/>
      <c r="CG582" s="151"/>
      <c r="CH582" s="151"/>
      <c r="CI582" s="151"/>
      <c r="CJ582" s="151"/>
      <c r="CK582" s="151"/>
      <c r="CL582" s="151"/>
      <c r="CM582" s="151"/>
      <c r="CN582" s="151"/>
      <c r="CO582" s="151"/>
      <c r="CP582" s="151"/>
      <c r="CQ582" s="151"/>
      <c r="CR582" s="151"/>
      <c r="CS582" s="151"/>
      <c r="CT582" s="151"/>
      <c r="CU582" s="151"/>
    </row>
    <row r="583" spans="1:143" s="215" customFormat="1" ht="15" customHeight="1" x14ac:dyDescent="0.25">
      <c r="A583" s="619"/>
      <c r="B583" s="348" t="s">
        <v>239</v>
      </c>
      <c r="C583" s="348"/>
      <c r="D583" s="348"/>
      <c r="E583" s="348"/>
      <c r="F583" s="984" t="s">
        <v>634</v>
      </c>
      <c r="G583" s="984"/>
      <c r="H583" s="984"/>
      <c r="I583" s="984"/>
      <c r="J583" s="984"/>
      <c r="K583" s="984"/>
      <c r="L583" s="984"/>
      <c r="M583" s="619"/>
      <c r="N583" s="619"/>
      <c r="O583" s="619"/>
      <c r="P583" s="619"/>
      <c r="Q583" s="619"/>
      <c r="R583" s="619"/>
      <c r="S583" s="619"/>
      <c r="T583" s="619"/>
      <c r="U583" s="619"/>
      <c r="V583" s="619"/>
      <c r="W583" s="619"/>
      <c r="X583" s="619"/>
      <c r="Y583" s="619"/>
      <c r="Z583" s="619"/>
      <c r="AA583" s="619"/>
      <c r="AB583" s="619"/>
      <c r="AC583" s="619"/>
      <c r="AD583" s="619"/>
      <c r="AE583" s="619"/>
      <c r="AF583" s="619"/>
      <c r="AG583" s="619"/>
      <c r="AH583" s="619"/>
      <c r="AI583" s="619"/>
      <c r="AJ583" s="619"/>
      <c r="AK583" s="619"/>
      <c r="AL583" s="619"/>
      <c r="AM583" s="619"/>
      <c r="AN583" s="619"/>
      <c r="AO583" s="619"/>
      <c r="AP583" s="619"/>
      <c r="AQ583" s="619"/>
      <c r="AR583" s="619"/>
      <c r="AS583" s="619"/>
      <c r="AT583" s="619"/>
      <c r="AU583" s="619"/>
      <c r="AV583" s="619"/>
      <c r="AW583" s="619"/>
      <c r="AX583" s="619"/>
      <c r="AY583" s="619"/>
      <c r="AZ583" s="619"/>
      <c r="BA583" s="619"/>
      <c r="BB583" s="619"/>
      <c r="BC583" s="619"/>
      <c r="BD583" s="619"/>
      <c r="BE583" s="619"/>
      <c r="BF583" s="619"/>
      <c r="BG583" s="619"/>
      <c r="BH583" s="619"/>
      <c r="BI583" s="619"/>
      <c r="BJ583" s="619"/>
      <c r="BK583" s="619"/>
      <c r="BL583" s="619"/>
      <c r="BM583" s="619"/>
      <c r="BN583" s="619"/>
      <c r="BO583" s="619"/>
      <c r="BP583" s="619"/>
      <c r="BQ583" s="619"/>
      <c r="BR583" s="619"/>
      <c r="BS583" s="619"/>
      <c r="BT583" s="619"/>
      <c r="BU583" s="619"/>
      <c r="BV583" s="619"/>
      <c r="BW583" s="619"/>
      <c r="BX583" s="619"/>
      <c r="BY583" s="619"/>
      <c r="BZ583" s="619"/>
      <c r="CA583" s="619"/>
      <c r="CB583" s="619"/>
      <c r="CC583" s="619"/>
      <c r="CD583" s="619"/>
      <c r="CE583" s="619"/>
      <c r="CF583" s="619"/>
      <c r="CG583" s="619"/>
      <c r="CH583" s="619"/>
      <c r="CI583" s="619"/>
      <c r="CJ583" s="619"/>
      <c r="CK583" s="619"/>
      <c r="CL583" s="619"/>
      <c r="CM583" s="619"/>
      <c r="CN583" s="619"/>
      <c r="CO583" s="619"/>
      <c r="CP583" s="619"/>
      <c r="CQ583" s="619"/>
      <c r="CR583" s="619"/>
      <c r="CS583" s="619"/>
      <c r="CT583" s="619"/>
      <c r="CU583" s="619"/>
      <c r="EC583" s="59"/>
      <c r="ED583" s="59"/>
      <c r="EE583" s="59"/>
      <c r="EF583" s="59"/>
    </row>
    <row r="584" spans="1:143" s="215" customFormat="1" ht="15" customHeight="1" x14ac:dyDescent="0.25">
      <c r="A584" s="619"/>
      <c r="B584" s="348" t="s">
        <v>240</v>
      </c>
      <c r="C584" s="348"/>
      <c r="D584" s="348"/>
      <c r="E584" s="348"/>
      <c r="F584" s="298" t="s">
        <v>277</v>
      </c>
      <c r="G584" s="298"/>
      <c r="H584" s="298"/>
      <c r="I584" s="298"/>
      <c r="J584" s="298"/>
      <c r="K584" s="298"/>
      <c r="L584" s="298"/>
      <c r="M584" s="619"/>
      <c r="N584" s="619"/>
      <c r="O584" s="619"/>
      <c r="P584" s="619"/>
      <c r="Q584" s="619"/>
      <c r="R584" s="619"/>
      <c r="S584" s="619"/>
      <c r="T584" s="619"/>
      <c r="U584" s="619"/>
      <c r="V584" s="619"/>
      <c r="W584" s="619"/>
      <c r="X584" s="619"/>
      <c r="Y584" s="619"/>
      <c r="Z584" s="619"/>
      <c r="AA584" s="619"/>
      <c r="AB584" s="619"/>
      <c r="AC584" s="619"/>
      <c r="AD584" s="619"/>
      <c r="AE584" s="619"/>
      <c r="AF584" s="619"/>
      <c r="AG584" s="619"/>
      <c r="AH584" s="619"/>
      <c r="AI584" s="619"/>
      <c r="AJ584" s="619"/>
      <c r="AK584" s="619"/>
      <c r="AL584" s="619"/>
      <c r="AM584" s="619"/>
      <c r="AN584" s="619"/>
      <c r="AO584" s="619"/>
      <c r="AP584" s="619"/>
      <c r="AQ584" s="619"/>
      <c r="AR584" s="619"/>
      <c r="AS584" s="619"/>
      <c r="AT584" s="619"/>
      <c r="AU584" s="619"/>
      <c r="AV584" s="619"/>
      <c r="AW584" s="619"/>
      <c r="AX584" s="619"/>
      <c r="AY584" s="619"/>
      <c r="AZ584" s="619"/>
      <c r="BA584" s="619"/>
      <c r="BB584" s="619"/>
      <c r="BC584" s="619"/>
      <c r="BD584" s="619"/>
      <c r="BE584" s="619"/>
      <c r="BF584" s="619"/>
      <c r="BG584" s="619"/>
      <c r="BH584" s="619"/>
      <c r="BI584" s="619"/>
      <c r="BJ584" s="619"/>
      <c r="BK584" s="619"/>
      <c r="BL584" s="619"/>
      <c r="BM584" s="619"/>
      <c r="BN584" s="619"/>
      <c r="BO584" s="619"/>
      <c r="BP584" s="619"/>
      <c r="BQ584" s="619"/>
      <c r="BR584" s="619"/>
      <c r="BS584" s="619"/>
      <c r="BT584" s="619"/>
      <c r="BU584" s="619"/>
      <c r="BV584" s="619"/>
      <c r="BW584" s="619"/>
      <c r="BX584" s="619"/>
      <c r="BY584" s="619"/>
      <c r="BZ584" s="619"/>
      <c r="CA584" s="619"/>
      <c r="CB584" s="619"/>
      <c r="CC584" s="619"/>
      <c r="CD584" s="619"/>
      <c r="CE584" s="619"/>
      <c r="CF584" s="619"/>
      <c r="CG584" s="619"/>
      <c r="CH584" s="619"/>
      <c r="CI584" s="619"/>
      <c r="CJ584" s="619"/>
      <c r="CK584" s="619"/>
      <c r="CL584" s="619"/>
      <c r="CM584" s="619"/>
      <c r="CN584" s="619"/>
      <c r="CO584" s="619"/>
      <c r="CP584" s="619"/>
      <c r="CQ584" s="619"/>
      <c r="CR584" s="619"/>
      <c r="CS584" s="619"/>
      <c r="CT584" s="619"/>
      <c r="CU584" s="619"/>
      <c r="EC584" s="59"/>
      <c r="ED584" s="59"/>
      <c r="EE584" s="59"/>
      <c r="EF584" s="59"/>
    </row>
    <row r="585" spans="1:143" s="215" customFormat="1" ht="15" customHeight="1" x14ac:dyDescent="0.25">
      <c r="A585" s="619"/>
      <c r="B585" s="348" t="s">
        <v>623</v>
      </c>
      <c r="C585" s="348"/>
      <c r="D585" s="348"/>
      <c r="E585" s="348"/>
      <c r="F585" s="207" t="s">
        <v>717</v>
      </c>
      <c r="G585" s="208"/>
      <c r="H585" s="208"/>
      <c r="I585" s="208"/>
      <c r="J585" s="298"/>
      <c r="K585" s="298"/>
      <c r="L585" s="298"/>
      <c r="M585" s="151"/>
      <c r="N585" s="151"/>
      <c r="O585" s="151"/>
      <c r="P585" s="151"/>
      <c r="Q585" s="151"/>
      <c r="R585" s="151"/>
      <c r="S585" s="151"/>
      <c r="T585" s="151"/>
      <c r="U585" s="880"/>
      <c r="V585" s="880"/>
      <c r="W585" s="619"/>
      <c r="X585" s="619"/>
      <c r="Y585" s="619"/>
      <c r="Z585" s="619"/>
      <c r="AA585" s="619"/>
      <c r="AB585" s="619"/>
      <c r="AC585" s="619"/>
      <c r="AD585" s="619"/>
      <c r="AE585" s="619"/>
      <c r="AF585" s="619"/>
      <c r="AG585" s="619"/>
      <c r="AH585" s="619"/>
      <c r="AI585" s="619"/>
      <c r="AJ585" s="619"/>
      <c r="AK585" s="619"/>
      <c r="AL585" s="619"/>
      <c r="AM585" s="619"/>
      <c r="AN585" s="619"/>
      <c r="AO585" s="619"/>
      <c r="AP585" s="619"/>
      <c r="AQ585" s="619"/>
      <c r="AR585" s="619"/>
      <c r="AS585" s="619"/>
      <c r="AT585" s="619"/>
      <c r="AU585" s="619"/>
      <c r="AV585" s="619"/>
      <c r="AW585" s="619"/>
      <c r="AX585" s="619"/>
      <c r="AY585" s="619"/>
      <c r="AZ585" s="619"/>
      <c r="BA585" s="619"/>
      <c r="BB585" s="619"/>
      <c r="BC585" s="619"/>
      <c r="BD585" s="619"/>
      <c r="BE585" s="619"/>
      <c r="BF585" s="619"/>
      <c r="BG585" s="619"/>
      <c r="BH585" s="619"/>
      <c r="BI585" s="619"/>
      <c r="BJ585" s="619"/>
      <c r="BK585" s="619"/>
      <c r="BL585" s="619"/>
      <c r="BM585" s="619"/>
      <c r="BN585" s="619"/>
      <c r="BO585" s="619"/>
      <c r="BP585" s="619"/>
      <c r="BQ585" s="619"/>
      <c r="BR585" s="619"/>
      <c r="BS585" s="619"/>
      <c r="BT585" s="619"/>
      <c r="BU585" s="619"/>
      <c r="BV585" s="619"/>
      <c r="BW585" s="619"/>
      <c r="BX585" s="619"/>
      <c r="BY585" s="619"/>
      <c r="BZ585" s="619"/>
      <c r="CA585" s="619"/>
      <c r="CB585" s="619"/>
      <c r="CC585" s="619"/>
      <c r="CD585" s="619"/>
      <c r="CE585" s="619"/>
      <c r="CF585" s="619"/>
      <c r="CG585" s="619"/>
      <c r="CH585" s="619"/>
      <c r="CI585" s="619"/>
      <c r="CJ585" s="619"/>
      <c r="CK585" s="619"/>
      <c r="CL585" s="619"/>
      <c r="CM585" s="619"/>
      <c r="CN585" s="619"/>
      <c r="CO585" s="619"/>
      <c r="CP585" s="619"/>
      <c r="CQ585" s="619"/>
      <c r="CR585" s="619"/>
      <c r="CS585" s="619"/>
      <c r="CT585" s="619"/>
      <c r="CU585" s="619"/>
    </row>
    <row r="586" spans="1:143" s="217" customFormat="1" ht="15" customHeight="1" x14ac:dyDescent="0.25">
      <c r="A586" s="28"/>
      <c r="B586" s="151"/>
      <c r="C586" s="151"/>
      <c r="D586" s="151"/>
      <c r="E586" s="151"/>
      <c r="F586" s="151"/>
      <c r="G586" s="151"/>
      <c r="H586" s="151"/>
      <c r="I586" s="151"/>
      <c r="J586" s="151"/>
      <c r="K586" s="151"/>
      <c r="L586" s="151"/>
      <c r="M586" s="151"/>
      <c r="N586" s="151"/>
      <c r="O586" s="151"/>
      <c r="P586" s="151"/>
      <c r="Q586" s="151"/>
      <c r="R586" s="151"/>
      <c r="S586" s="151"/>
      <c r="T586" s="151"/>
      <c r="U586" s="151"/>
      <c r="V586" s="151"/>
      <c r="W586" s="151"/>
      <c r="X586" s="151"/>
      <c r="Y586" s="151"/>
      <c r="Z586" s="151"/>
      <c r="AA586" s="151"/>
      <c r="AB586" s="151"/>
      <c r="AC586" s="151"/>
      <c r="AD586" s="151"/>
      <c r="AE586" s="151"/>
      <c r="AF586" s="151"/>
      <c r="AG586" s="151"/>
      <c r="AH586" s="151"/>
      <c r="AI586" s="151"/>
      <c r="AJ586" s="151"/>
      <c r="AK586" s="151"/>
      <c r="AL586" s="151"/>
      <c r="AM586" s="151"/>
      <c r="AN586" s="151"/>
      <c r="AO586" s="151"/>
      <c r="AP586" s="151"/>
      <c r="AQ586" s="151"/>
      <c r="AR586" s="151"/>
      <c r="AS586" s="151"/>
      <c r="AT586" s="151"/>
      <c r="AU586" s="151"/>
      <c r="AV586" s="151"/>
      <c r="AW586" s="151"/>
      <c r="AX586" s="151"/>
      <c r="AY586" s="151"/>
      <c r="AZ586" s="151"/>
      <c r="BA586" s="151"/>
      <c r="BB586" s="151"/>
      <c r="BC586" s="151"/>
      <c r="BD586" s="151"/>
      <c r="BE586" s="151"/>
      <c r="BF586" s="151"/>
      <c r="BG586" s="151"/>
      <c r="BH586" s="151"/>
      <c r="BI586" s="151"/>
      <c r="BJ586" s="151"/>
      <c r="BK586" s="151"/>
      <c r="BL586" s="151"/>
      <c r="BM586" s="151"/>
      <c r="BN586" s="151"/>
      <c r="BO586" s="151"/>
      <c r="BP586" s="151"/>
      <c r="BQ586" s="151"/>
      <c r="BR586" s="151"/>
      <c r="BS586" s="151"/>
      <c r="BT586" s="151"/>
      <c r="BU586" s="151"/>
      <c r="BV586" s="151"/>
      <c r="BW586" s="151"/>
      <c r="BX586" s="151"/>
      <c r="BY586" s="151"/>
      <c r="BZ586" s="151"/>
      <c r="CA586" s="151"/>
      <c r="CB586" s="151"/>
      <c r="CC586" s="151"/>
      <c r="CD586" s="151"/>
      <c r="CE586" s="151"/>
      <c r="CF586" s="151"/>
      <c r="CG586" s="151"/>
      <c r="CH586" s="151"/>
      <c r="CI586" s="151"/>
      <c r="CJ586" s="151"/>
      <c r="CK586" s="151"/>
      <c r="CL586" s="151"/>
      <c r="CM586" s="151"/>
      <c r="CN586" s="151"/>
      <c r="CO586" s="151"/>
      <c r="CP586" s="151"/>
      <c r="CQ586" s="151"/>
      <c r="CR586" s="151"/>
      <c r="CS586" s="151"/>
      <c r="CT586" s="151"/>
      <c r="CU586" s="151"/>
    </row>
    <row r="587" spans="1:143" s="217" customFormat="1" ht="15" customHeight="1" x14ac:dyDescent="0.25">
      <c r="A587" s="28"/>
      <c r="B587" s="162" t="s">
        <v>627</v>
      </c>
      <c r="C587" s="162"/>
      <c r="D587" s="611"/>
      <c r="E587" s="612"/>
      <c r="F587" s="881" t="s">
        <v>628</v>
      </c>
      <c r="G587" s="881" t="s">
        <v>629</v>
      </c>
      <c r="H587" s="882" t="s">
        <v>630</v>
      </c>
      <c r="I587" s="151"/>
      <c r="J587" s="151"/>
      <c r="K587" s="151"/>
      <c r="L587" s="151"/>
      <c r="M587" s="151"/>
      <c r="N587" s="151"/>
      <c r="O587" s="151"/>
      <c r="P587" s="151"/>
      <c r="Q587" s="151"/>
      <c r="R587" s="151"/>
      <c r="S587" s="151"/>
      <c r="T587" s="151"/>
      <c r="U587" s="151"/>
      <c r="V587" s="151"/>
      <c r="W587" s="151"/>
      <c r="X587" s="151"/>
      <c r="Y587" s="151"/>
      <c r="Z587" s="151"/>
      <c r="AA587" s="151"/>
      <c r="AB587" s="151"/>
      <c r="AC587" s="151"/>
      <c r="AD587" s="151"/>
      <c r="AE587" s="151"/>
      <c r="AF587" s="151"/>
      <c r="AG587" s="151"/>
      <c r="AH587" s="151"/>
      <c r="AI587" s="151"/>
      <c r="AJ587" s="151"/>
      <c r="AK587" s="151"/>
      <c r="AL587" s="151"/>
      <c r="AM587" s="151"/>
      <c r="AN587" s="151"/>
      <c r="AO587" s="151"/>
      <c r="AP587" s="151"/>
      <c r="AQ587" s="151"/>
      <c r="AR587" s="151"/>
      <c r="AS587" s="151"/>
      <c r="AT587" s="151"/>
      <c r="AU587" s="151"/>
      <c r="AV587" s="151"/>
      <c r="AW587" s="151"/>
      <c r="AX587" s="151"/>
      <c r="AY587" s="151"/>
      <c r="AZ587" s="151"/>
      <c r="BA587" s="151"/>
      <c r="BB587" s="151"/>
      <c r="BC587" s="151"/>
      <c r="BD587" s="151"/>
      <c r="BE587" s="151"/>
      <c r="BF587" s="151"/>
      <c r="BG587" s="151"/>
      <c r="BH587" s="151"/>
      <c r="BI587" s="151"/>
      <c r="BJ587" s="151"/>
      <c r="BK587" s="151"/>
      <c r="BL587" s="151"/>
      <c r="BM587" s="151"/>
      <c r="BN587" s="151"/>
      <c r="BO587" s="151"/>
      <c r="BP587" s="151"/>
      <c r="BQ587" s="151"/>
      <c r="BR587" s="151"/>
      <c r="BS587" s="151"/>
      <c r="BT587" s="151"/>
      <c r="BU587" s="151"/>
      <c r="BV587" s="151"/>
      <c r="BW587" s="151"/>
      <c r="BX587" s="151"/>
      <c r="BY587" s="151"/>
      <c r="BZ587" s="151"/>
      <c r="CA587" s="151"/>
      <c r="CB587" s="151"/>
      <c r="CC587" s="151"/>
      <c r="CD587" s="151"/>
      <c r="CE587" s="151"/>
      <c r="CF587" s="151"/>
      <c r="CG587" s="151"/>
      <c r="CH587" s="151"/>
      <c r="CI587" s="151"/>
      <c r="CJ587" s="151"/>
      <c r="CK587" s="151"/>
      <c r="CL587" s="151"/>
      <c r="CM587" s="151"/>
      <c r="CN587" s="151"/>
      <c r="CO587" s="151"/>
      <c r="CP587" s="151"/>
      <c r="CQ587" s="151"/>
      <c r="CR587" s="151"/>
      <c r="CS587" s="151"/>
      <c r="CT587" s="151"/>
      <c r="CU587" s="151"/>
    </row>
    <row r="588" spans="1:143" s="217" customFormat="1" ht="15" customHeight="1" x14ac:dyDescent="0.25">
      <c r="A588" s="28"/>
      <c r="B588" s="54" t="s">
        <v>631</v>
      </c>
      <c r="C588" s="613"/>
      <c r="D588" s="614"/>
      <c r="E588" s="615"/>
      <c r="F588" s="883">
        <f>'FRTB-Global impacts'!C101</f>
        <v>0</v>
      </c>
      <c r="G588" s="923"/>
      <c r="H588" s="924"/>
      <c r="I588" s="151"/>
      <c r="J588" s="931"/>
      <c r="K588" s="151"/>
      <c r="L588" s="151"/>
      <c r="M588" s="151"/>
      <c r="N588" s="151"/>
      <c r="O588" s="151"/>
      <c r="P588" s="151"/>
      <c r="Q588" s="151"/>
      <c r="R588" s="151"/>
      <c r="S588" s="151"/>
      <c r="T588" s="151"/>
      <c r="U588" s="151"/>
      <c r="V588" s="151"/>
      <c r="W588" s="151"/>
      <c r="X588" s="151"/>
      <c r="Y588" s="151"/>
      <c r="Z588" s="151"/>
      <c r="AA588" s="151"/>
      <c r="AB588" s="151"/>
      <c r="AC588" s="151"/>
      <c r="AD588" s="151"/>
      <c r="AE588" s="151"/>
      <c r="AF588" s="151"/>
      <c r="AG588" s="151"/>
      <c r="AH588" s="151"/>
      <c r="AI588" s="151"/>
      <c r="AJ588" s="151"/>
      <c r="AK588" s="151"/>
      <c r="AL588" s="151"/>
      <c r="AM588" s="151"/>
      <c r="AN588" s="151"/>
      <c r="AO588" s="151"/>
      <c r="AP588" s="151"/>
      <c r="AQ588" s="151"/>
      <c r="AR588" s="151"/>
      <c r="AS588" s="151"/>
      <c r="AT588" s="151"/>
      <c r="AU588" s="151"/>
      <c r="AV588" s="151"/>
      <c r="AW588" s="151"/>
      <c r="AX588" s="151"/>
      <c r="AY588" s="151"/>
      <c r="AZ588" s="151"/>
      <c r="BA588" s="151"/>
      <c r="BB588" s="151"/>
      <c r="BC588" s="151"/>
      <c r="BD588" s="151"/>
      <c r="BE588" s="151"/>
      <c r="BF588" s="151"/>
      <c r="BG588" s="151"/>
      <c r="BH588" s="151"/>
      <c r="BI588" s="151"/>
      <c r="BJ588" s="151"/>
      <c r="BK588" s="151"/>
      <c r="BL588" s="151"/>
      <c r="BM588" s="151"/>
      <c r="BN588" s="151"/>
      <c r="BO588" s="151"/>
      <c r="BP588" s="151"/>
      <c r="BQ588" s="151"/>
      <c r="BR588" s="151"/>
      <c r="BS588" s="151"/>
      <c r="BT588" s="151"/>
      <c r="BU588" s="151"/>
      <c r="BV588" s="151"/>
      <c r="BW588" s="151"/>
      <c r="BX588" s="151"/>
      <c r="BY588" s="151"/>
      <c r="BZ588" s="151"/>
      <c r="CA588" s="151"/>
      <c r="CB588" s="151"/>
      <c r="CC588" s="151"/>
      <c r="CD588" s="151"/>
      <c r="CE588" s="151"/>
      <c r="CF588" s="151"/>
      <c r="CG588" s="151"/>
      <c r="CH588" s="151"/>
      <c r="CI588" s="151"/>
      <c r="CJ588" s="151"/>
      <c r="CK588" s="151"/>
      <c r="CL588" s="151"/>
      <c r="CM588" s="151"/>
      <c r="CN588" s="151"/>
      <c r="CO588" s="151"/>
      <c r="CP588" s="151"/>
      <c r="CQ588" s="151"/>
      <c r="CR588" s="151"/>
      <c r="CS588" s="151"/>
      <c r="CT588" s="151"/>
      <c r="CU588" s="151"/>
    </row>
    <row r="589" spans="1:143" s="217" customFormat="1" ht="15" customHeight="1" x14ac:dyDescent="0.25">
      <c r="A589" s="28"/>
      <c r="B589" s="104" t="s">
        <v>632</v>
      </c>
      <c r="C589" s="613"/>
      <c r="D589" s="614"/>
      <c r="E589" s="615"/>
      <c r="F589" s="884">
        <f>'FRTB-Global impacts'!C120</f>
        <v>0</v>
      </c>
      <c r="G589" s="925"/>
      <c r="H589" s="901"/>
      <c r="I589" s="151"/>
      <c r="J589" s="931"/>
      <c r="K589" s="151"/>
      <c r="L589" s="151"/>
      <c r="M589" s="151"/>
      <c r="N589" s="151"/>
      <c r="O589" s="151"/>
      <c r="P589" s="151"/>
      <c r="Q589" s="151"/>
      <c r="R589" s="151"/>
      <c r="S589" s="151"/>
      <c r="T589" s="151"/>
      <c r="U589" s="151"/>
      <c r="V589" s="151"/>
      <c r="W589" s="151"/>
      <c r="X589" s="151"/>
      <c r="Y589" s="151"/>
      <c r="Z589" s="151"/>
      <c r="AA589" s="151"/>
      <c r="AB589" s="151"/>
      <c r="AC589" s="151"/>
      <c r="AD589" s="151"/>
      <c r="AE589" s="151"/>
      <c r="AF589" s="151"/>
      <c r="AG589" s="151"/>
      <c r="AH589" s="151"/>
      <c r="AI589" s="151"/>
      <c r="AJ589" s="151"/>
      <c r="AK589" s="151"/>
      <c r="AL589" s="151"/>
      <c r="AM589" s="151"/>
      <c r="AN589" s="151"/>
      <c r="AO589" s="151"/>
      <c r="AP589" s="151"/>
      <c r="AQ589" s="151"/>
      <c r="AR589" s="151"/>
      <c r="AS589" s="151"/>
      <c r="AT589" s="151"/>
      <c r="AU589" s="151"/>
      <c r="AV589" s="151"/>
      <c r="AW589" s="151"/>
      <c r="AX589" s="151"/>
      <c r="AY589" s="151"/>
      <c r="AZ589" s="151"/>
      <c r="BA589" s="151"/>
      <c r="BB589" s="151"/>
      <c r="BC589" s="151"/>
      <c r="BD589" s="151"/>
      <c r="BE589" s="151"/>
      <c r="BF589" s="151"/>
      <c r="BG589" s="151"/>
      <c r="BH589" s="151"/>
      <c r="BI589" s="151"/>
      <c r="BJ589" s="151"/>
      <c r="BK589" s="151"/>
      <c r="BL589" s="151"/>
      <c r="BM589" s="151"/>
      <c r="BN589" s="151"/>
      <c r="BO589" s="151"/>
      <c r="BP589" s="151"/>
      <c r="BQ589" s="151"/>
      <c r="BR589" s="151"/>
      <c r="BS589" s="151"/>
      <c r="BT589" s="151"/>
      <c r="BU589" s="151"/>
      <c r="BV589" s="151"/>
      <c r="BW589" s="151"/>
      <c r="BX589" s="151"/>
      <c r="BY589" s="151"/>
      <c r="BZ589" s="151"/>
      <c r="CA589" s="151"/>
      <c r="CB589" s="151"/>
      <c r="CC589" s="151"/>
      <c r="CD589" s="151"/>
      <c r="CE589" s="151"/>
      <c r="CF589" s="151"/>
      <c r="CG589" s="151"/>
      <c r="CH589" s="151"/>
      <c r="CI589" s="151"/>
      <c r="CJ589" s="151"/>
      <c r="CK589" s="151"/>
      <c r="CL589" s="151"/>
      <c r="CM589" s="151"/>
      <c r="CN589" s="151"/>
      <c r="CO589" s="151"/>
      <c r="CP589" s="151"/>
      <c r="CQ589" s="151"/>
      <c r="CR589" s="151"/>
      <c r="CS589" s="151"/>
      <c r="CT589" s="151"/>
      <c r="CU589" s="151"/>
    </row>
    <row r="590" spans="1:143" s="217" customFormat="1" ht="15" customHeight="1" x14ac:dyDescent="0.25">
      <c r="A590" s="28"/>
      <c r="B590" s="104" t="s">
        <v>29</v>
      </c>
      <c r="C590" s="613"/>
      <c r="D590" s="614"/>
      <c r="E590" s="615"/>
      <c r="F590" s="884">
        <f>'FRTB-Global impacts'!C177</f>
        <v>0</v>
      </c>
      <c r="G590" s="925"/>
      <c r="H590" s="901"/>
      <c r="I590" s="151"/>
      <c r="J590" s="931"/>
      <c r="K590" s="151"/>
      <c r="L590" s="151"/>
      <c r="M590" s="151"/>
      <c r="N590" s="151"/>
      <c r="O590" s="151"/>
      <c r="P590" s="151"/>
      <c r="Q590" s="151"/>
      <c r="R590" s="151"/>
      <c r="S590" s="151"/>
      <c r="T590" s="151"/>
      <c r="U590" s="151"/>
      <c r="V590" s="151"/>
      <c r="W590" s="151"/>
      <c r="X590" s="151"/>
      <c r="Y590" s="151"/>
      <c r="Z590" s="151"/>
      <c r="AA590" s="151"/>
      <c r="AB590" s="151"/>
      <c r="AC590" s="151"/>
      <c r="AD590" s="151"/>
      <c r="AE590" s="151"/>
      <c r="AF590" s="151"/>
      <c r="AG590" s="151"/>
      <c r="AH590" s="151"/>
      <c r="AI590" s="151"/>
      <c r="AJ590" s="151"/>
      <c r="AK590" s="151"/>
      <c r="AL590" s="151"/>
      <c r="AM590" s="151"/>
      <c r="AN590" s="151"/>
      <c r="AO590" s="151"/>
      <c r="AP590" s="151"/>
      <c r="AQ590" s="151"/>
      <c r="AR590" s="151"/>
      <c r="AS590" s="151"/>
      <c r="AT590" s="151"/>
      <c r="AU590" s="151"/>
      <c r="AV590" s="151"/>
      <c r="AW590" s="151"/>
      <c r="AX590" s="151"/>
      <c r="AY590" s="151"/>
      <c r="AZ590" s="151"/>
      <c r="BA590" s="151"/>
      <c r="BB590" s="151"/>
      <c r="BC590" s="151"/>
      <c r="BD590" s="151"/>
      <c r="BE590" s="151"/>
      <c r="BF590" s="151"/>
      <c r="BG590" s="151"/>
      <c r="BH590" s="151"/>
      <c r="BI590" s="151"/>
      <c r="BJ590" s="151"/>
      <c r="BK590" s="151"/>
      <c r="BL590" s="151"/>
      <c r="BM590" s="151"/>
      <c r="BN590" s="151"/>
      <c r="BO590" s="151"/>
      <c r="BP590" s="151"/>
      <c r="BQ590" s="151"/>
      <c r="BR590" s="151"/>
      <c r="BS590" s="151"/>
      <c r="BT590" s="151"/>
      <c r="BU590" s="151"/>
      <c r="BV590" s="151"/>
      <c r="BW590" s="151"/>
      <c r="BX590" s="151"/>
      <c r="BY590" s="151"/>
      <c r="BZ590" s="151"/>
      <c r="CA590" s="151"/>
      <c r="CB590" s="151"/>
      <c r="CC590" s="151"/>
      <c r="CD590" s="151"/>
      <c r="CE590" s="151"/>
      <c r="CF590" s="151"/>
      <c r="CG590" s="151"/>
      <c r="CH590" s="151"/>
      <c r="CI590" s="151"/>
      <c r="CJ590" s="151"/>
      <c r="CK590" s="151"/>
      <c r="CL590" s="151"/>
      <c r="CM590" s="151"/>
      <c r="CN590" s="151"/>
      <c r="CO590" s="151"/>
      <c r="CP590" s="151"/>
      <c r="CQ590" s="151"/>
      <c r="CR590" s="151"/>
      <c r="CS590" s="151"/>
      <c r="CT590" s="151"/>
      <c r="CU590" s="151"/>
    </row>
    <row r="591" spans="1:143" s="217" customFormat="1" ht="15" customHeight="1" x14ac:dyDescent="0.25">
      <c r="A591" s="28"/>
      <c r="B591" s="348" t="s">
        <v>27</v>
      </c>
      <c r="C591" s="613"/>
      <c r="D591" s="614"/>
      <c r="E591" s="615"/>
      <c r="F591" s="884">
        <f>'FRTB-Global impacts'!C139</f>
        <v>0</v>
      </c>
      <c r="G591" s="925"/>
      <c r="H591" s="901"/>
      <c r="I591" s="151"/>
      <c r="J591" s="931"/>
      <c r="K591" s="151"/>
      <c r="L591" s="151"/>
      <c r="M591" s="151"/>
      <c r="N591" s="151"/>
      <c r="O591" s="151"/>
      <c r="P591" s="151"/>
      <c r="Q591" s="151"/>
      <c r="R591" s="151"/>
      <c r="S591" s="151"/>
      <c r="T591" s="151"/>
      <c r="U591" s="151"/>
      <c r="V591" s="151"/>
      <c r="W591" s="151"/>
      <c r="X591" s="151"/>
      <c r="Y591" s="151"/>
      <c r="Z591" s="151"/>
      <c r="AA591" s="151"/>
      <c r="AB591" s="151"/>
      <c r="AC591" s="151"/>
      <c r="AD591" s="151"/>
      <c r="AE591" s="151"/>
      <c r="AF591" s="151"/>
      <c r="AG591" s="151"/>
      <c r="AH591" s="151"/>
      <c r="AI591" s="151"/>
      <c r="AJ591" s="151"/>
      <c r="AK591" s="151"/>
      <c r="AL591" s="151"/>
      <c r="AM591" s="151"/>
      <c r="AN591" s="151"/>
      <c r="AO591" s="151"/>
      <c r="AP591" s="151"/>
      <c r="AQ591" s="151"/>
      <c r="AR591" s="151"/>
      <c r="AS591" s="151"/>
      <c r="AT591" s="151"/>
      <c r="AU591" s="151"/>
      <c r="AV591" s="151"/>
      <c r="AW591" s="151"/>
      <c r="AX591" s="151"/>
      <c r="AY591" s="151"/>
      <c r="AZ591" s="151"/>
      <c r="BA591" s="151"/>
      <c r="BB591" s="151"/>
      <c r="BC591" s="151"/>
      <c r="BD591" s="151"/>
      <c r="BE591" s="151"/>
      <c r="BF591" s="151"/>
      <c r="BG591" s="151"/>
      <c r="BH591" s="151"/>
      <c r="BI591" s="151"/>
      <c r="BJ591" s="151"/>
      <c r="BK591" s="151"/>
      <c r="BL591" s="151"/>
      <c r="BM591" s="151"/>
      <c r="BN591" s="151"/>
      <c r="BO591" s="151"/>
      <c r="BP591" s="151"/>
      <c r="BQ591" s="151"/>
      <c r="BR591" s="151"/>
      <c r="BS591" s="151"/>
      <c r="BT591" s="151"/>
      <c r="BU591" s="151"/>
      <c r="BV591" s="151"/>
      <c r="BW591" s="151"/>
      <c r="BX591" s="151"/>
      <c r="BY591" s="151"/>
      <c r="BZ591" s="151"/>
      <c r="CA591" s="151"/>
      <c r="CB591" s="151"/>
      <c r="CC591" s="151"/>
      <c r="CD591" s="151"/>
      <c r="CE591" s="151"/>
      <c r="CF591" s="151"/>
      <c r="CG591" s="151"/>
      <c r="CH591" s="151"/>
      <c r="CI591" s="151"/>
      <c r="CJ591" s="151"/>
      <c r="CK591" s="151"/>
      <c r="CL591" s="151"/>
      <c r="CM591" s="151"/>
      <c r="CN591" s="151"/>
      <c r="CO591" s="151"/>
      <c r="CP591" s="151"/>
      <c r="CQ591" s="151"/>
      <c r="CR591" s="151"/>
      <c r="CS591" s="151"/>
      <c r="CT591" s="151"/>
      <c r="CU591" s="151"/>
    </row>
    <row r="592" spans="1:143" s="346" customFormat="1" ht="15" customHeight="1" x14ac:dyDescent="0.25">
      <c r="A592" s="28"/>
      <c r="B592" s="348" t="s">
        <v>28</v>
      </c>
      <c r="C592" s="613"/>
      <c r="D592" s="614"/>
      <c r="E592" s="615"/>
      <c r="F592" s="884">
        <f>'FRTB-Global impacts'!C158</f>
        <v>0</v>
      </c>
      <c r="G592" s="925"/>
      <c r="H592" s="901"/>
      <c r="I592" s="151"/>
      <c r="J592" s="931"/>
      <c r="K592" s="151"/>
      <c r="L592" s="151"/>
      <c r="M592" s="151"/>
      <c r="N592" s="151"/>
      <c r="O592" s="151"/>
      <c r="P592" s="151"/>
      <c r="Q592" s="151"/>
      <c r="R592" s="151"/>
      <c r="S592" s="151"/>
      <c r="T592" s="151"/>
      <c r="U592" s="151"/>
      <c r="V592" s="151"/>
      <c r="W592" s="151"/>
      <c r="X592" s="151"/>
      <c r="Y592" s="151"/>
      <c r="Z592" s="151"/>
      <c r="AA592" s="151"/>
      <c r="AB592" s="151"/>
      <c r="AC592" s="151"/>
      <c r="AD592" s="151"/>
      <c r="AE592" s="151"/>
      <c r="AF592" s="151"/>
      <c r="AG592" s="151"/>
      <c r="AH592" s="151"/>
      <c r="AI592" s="151"/>
      <c r="AJ592" s="151"/>
      <c r="AK592" s="151"/>
      <c r="AL592" s="151"/>
      <c r="AM592" s="151"/>
      <c r="AN592" s="151"/>
      <c r="AO592" s="151"/>
      <c r="AP592" s="151"/>
      <c r="AQ592" s="151"/>
      <c r="AR592" s="151"/>
      <c r="AS592" s="151"/>
      <c r="AT592" s="151"/>
      <c r="AU592" s="151"/>
      <c r="AV592" s="151"/>
      <c r="AW592" s="151"/>
      <c r="AX592" s="151"/>
      <c r="AY592" s="151"/>
      <c r="AZ592" s="151"/>
      <c r="BA592" s="151"/>
      <c r="BB592" s="151"/>
      <c r="BC592" s="151"/>
      <c r="BD592" s="151"/>
      <c r="BE592" s="151"/>
      <c r="BF592" s="151"/>
      <c r="BG592" s="151"/>
      <c r="BH592" s="151"/>
      <c r="BI592" s="151"/>
      <c r="BJ592" s="151"/>
      <c r="BK592" s="151"/>
      <c r="BL592" s="151"/>
      <c r="BM592" s="151"/>
      <c r="BN592" s="151"/>
      <c r="BO592" s="151"/>
      <c r="BP592" s="151"/>
      <c r="BQ592" s="151"/>
      <c r="BR592" s="151"/>
      <c r="BS592" s="151"/>
      <c r="BT592" s="151"/>
      <c r="BU592" s="151"/>
      <c r="BV592" s="151"/>
      <c r="BW592" s="151"/>
      <c r="BX592" s="151"/>
      <c r="BY592" s="151"/>
      <c r="BZ592" s="151"/>
      <c r="CA592" s="151"/>
      <c r="CB592" s="151"/>
      <c r="CC592" s="151"/>
      <c r="CD592" s="151"/>
      <c r="CE592" s="151"/>
      <c r="CF592" s="151"/>
      <c r="CG592" s="151"/>
      <c r="CH592" s="151"/>
      <c r="CI592" s="151"/>
      <c r="CJ592" s="151"/>
      <c r="CK592" s="151"/>
      <c r="CL592" s="151"/>
      <c r="CM592" s="151"/>
      <c r="CN592" s="151"/>
      <c r="CO592" s="151"/>
      <c r="CP592" s="151"/>
      <c r="CQ592" s="151"/>
      <c r="CR592" s="151"/>
      <c r="CS592" s="151"/>
      <c r="CT592" s="151"/>
      <c r="CU592" s="151"/>
    </row>
    <row r="593" spans="1:99" s="346" customFormat="1" ht="15" customHeight="1" x14ac:dyDescent="0.25">
      <c r="A593" s="28"/>
      <c r="B593" s="221" t="s">
        <v>718</v>
      </c>
      <c r="C593" s="616"/>
      <c r="D593" s="617"/>
      <c r="E593" s="618"/>
      <c r="F593" s="885">
        <f>'FRTB-Global impacts'!C203</f>
        <v>0</v>
      </c>
      <c r="G593" s="926"/>
      <c r="H593" s="903"/>
      <c r="I593" s="151"/>
      <c r="J593" s="931"/>
      <c r="K593" s="151"/>
      <c r="L593" s="151"/>
      <c r="M593" s="151"/>
      <c r="N593" s="151"/>
      <c r="O593" s="151"/>
      <c r="P593" s="151"/>
      <c r="Q593" s="151"/>
      <c r="R593" s="151"/>
      <c r="S593" s="151"/>
      <c r="T593" s="151"/>
      <c r="U593" s="151"/>
      <c r="V593" s="151"/>
      <c r="W593" s="151"/>
      <c r="X593" s="151"/>
      <c r="Y593" s="151"/>
      <c r="Z593" s="151"/>
      <c r="AA593" s="151"/>
      <c r="AB593" s="151"/>
      <c r="AC593" s="151"/>
      <c r="AD593" s="151"/>
      <c r="AE593" s="151"/>
      <c r="AF593" s="151"/>
      <c r="AG593" s="151"/>
      <c r="AH593" s="151"/>
      <c r="AI593" s="151"/>
      <c r="AJ593" s="151"/>
      <c r="AK593" s="151"/>
      <c r="AL593" s="151"/>
      <c r="AM593" s="151"/>
      <c r="AN593" s="151"/>
      <c r="AO593" s="151"/>
      <c r="AP593" s="151"/>
      <c r="AQ593" s="151"/>
      <c r="AR593" s="151"/>
      <c r="AS593" s="151"/>
      <c r="AT593" s="151"/>
      <c r="AU593" s="151"/>
      <c r="AV593" s="151"/>
      <c r="AW593" s="151"/>
      <c r="AX593" s="151"/>
      <c r="AY593" s="151"/>
      <c r="AZ593" s="151"/>
      <c r="BA593" s="151"/>
      <c r="BB593" s="151"/>
      <c r="BC593" s="151"/>
      <c r="BD593" s="151"/>
      <c r="BE593" s="151"/>
      <c r="BF593" s="151"/>
      <c r="BG593" s="151"/>
      <c r="BH593" s="151"/>
      <c r="BI593" s="151"/>
      <c r="BJ593" s="151"/>
      <c r="BK593" s="151"/>
      <c r="BL593" s="151"/>
      <c r="BM593" s="151"/>
      <c r="BN593" s="151"/>
      <c r="BO593" s="151"/>
      <c r="BP593" s="151"/>
      <c r="BQ593" s="151"/>
      <c r="BR593" s="151"/>
      <c r="BS593" s="151"/>
      <c r="BT593" s="151"/>
      <c r="BU593" s="151"/>
      <c r="BV593" s="151"/>
      <c r="BW593" s="151"/>
      <c r="BX593" s="151"/>
      <c r="BY593" s="151"/>
      <c r="BZ593" s="151"/>
      <c r="CA593" s="151"/>
      <c r="CB593" s="151"/>
      <c r="CC593" s="151"/>
      <c r="CD593" s="151"/>
      <c r="CE593" s="151"/>
      <c r="CF593" s="151"/>
      <c r="CG593" s="151"/>
      <c r="CH593" s="151"/>
      <c r="CI593" s="151"/>
      <c r="CJ593" s="151"/>
      <c r="CK593" s="151"/>
      <c r="CL593" s="151"/>
      <c r="CM593" s="151"/>
      <c r="CN593" s="151"/>
      <c r="CO593" s="151"/>
      <c r="CP593" s="151"/>
      <c r="CQ593" s="151"/>
      <c r="CR593" s="151"/>
      <c r="CS593" s="151"/>
      <c r="CT593" s="151"/>
      <c r="CU593" s="151"/>
    </row>
    <row r="594" spans="1:99" ht="30" customHeight="1" x14ac:dyDescent="0.25"/>
    <row r="595" spans="1:99" ht="15" hidden="1" customHeight="1" x14ac:dyDescent="0.25"/>
    <row r="596" spans="1:99" ht="15" hidden="1" customHeight="1" x14ac:dyDescent="0.25"/>
    <row r="597" spans="1:99" ht="15" hidden="1" customHeight="1" x14ac:dyDescent="0.25"/>
    <row r="598" spans="1:99" ht="15" hidden="1" customHeight="1" x14ac:dyDescent="0.25"/>
    <row r="599" spans="1:99" ht="15" hidden="1" customHeight="1" x14ac:dyDescent="0.25"/>
  </sheetData>
  <sheetProtection selectLockedCells="1"/>
  <mergeCells count="533">
    <mergeCell ref="D561:E561"/>
    <mergeCell ref="R153:V153"/>
    <mergeCell ref="W153:AB153"/>
    <mergeCell ref="N201:R201"/>
    <mergeCell ref="S201:X201"/>
    <mergeCell ref="N234:R234"/>
    <mergeCell ref="S234:X234"/>
    <mergeCell ref="H268:L268"/>
    <mergeCell ref="N268:S268"/>
    <mergeCell ref="M268:M270"/>
    <mergeCell ref="F198:L198"/>
    <mergeCell ref="F199:L199"/>
    <mergeCell ref="H154:H155"/>
    <mergeCell ref="I154:I155"/>
    <mergeCell ref="J154:J155"/>
    <mergeCell ref="F266:L266"/>
    <mergeCell ref="T154:T155"/>
    <mergeCell ref="AB154:AB155"/>
    <mergeCell ref="AA154:AA155"/>
    <mergeCell ref="F265:L265"/>
    <mergeCell ref="V465:W468"/>
    <mergeCell ref="C459:E459"/>
    <mergeCell ref="C460:E460"/>
    <mergeCell ref="C461:E461"/>
    <mergeCell ref="EM25:EQ25"/>
    <mergeCell ref="P79:T79"/>
    <mergeCell ref="U79:Z79"/>
    <mergeCell ref="D129:E129"/>
    <mergeCell ref="D128:E128"/>
    <mergeCell ref="D127:E127"/>
    <mergeCell ref="D126:E126"/>
    <mergeCell ref="D125:E125"/>
    <mergeCell ref="D124:E124"/>
    <mergeCell ref="D123:E123"/>
    <mergeCell ref="D122:E122"/>
    <mergeCell ref="D121:E121"/>
    <mergeCell ref="D120:E120"/>
    <mergeCell ref="D119:E119"/>
    <mergeCell ref="P116:T116"/>
    <mergeCell ref="U116:Z116"/>
    <mergeCell ref="W80:W81"/>
    <mergeCell ref="K117:K118"/>
    <mergeCell ref="V80:V81"/>
    <mergeCell ref="DV26:DW26"/>
    <mergeCell ref="I80:I81"/>
    <mergeCell ref="J80:J81"/>
    <mergeCell ref="G80:G81"/>
    <mergeCell ref="H80:H81"/>
    <mergeCell ref="B429:B432"/>
    <mergeCell ref="C465:E465"/>
    <mergeCell ref="C466:E466"/>
    <mergeCell ref="F583:L583"/>
    <mergeCell ref="J473:K473"/>
    <mergeCell ref="F323:Q323"/>
    <mergeCell ref="B465:B468"/>
    <mergeCell ref="J465:K468"/>
    <mergeCell ref="P465:Q468"/>
    <mergeCell ref="B461:B464"/>
    <mergeCell ref="J461:K464"/>
    <mergeCell ref="P461:Q464"/>
    <mergeCell ref="B433:B436"/>
    <mergeCell ref="B437:B440"/>
    <mergeCell ref="C438:E438"/>
    <mergeCell ref="C439:E439"/>
    <mergeCell ref="C440:E440"/>
    <mergeCell ref="P429:Q432"/>
    <mergeCell ref="C467:E467"/>
    <mergeCell ref="B425:B428"/>
    <mergeCell ref="J425:K428"/>
    <mergeCell ref="P425:Q428"/>
    <mergeCell ref="B417:B420"/>
    <mergeCell ref="B421:B424"/>
    <mergeCell ref="B470:C470"/>
    <mergeCell ref="J470:K470"/>
    <mergeCell ref="P470:Q470"/>
    <mergeCell ref="V470:W470"/>
    <mergeCell ref="B441:B444"/>
    <mergeCell ref="J441:K444"/>
    <mergeCell ref="P441:Q444"/>
    <mergeCell ref="V441:W444"/>
    <mergeCell ref="B445:B448"/>
    <mergeCell ref="J445:K448"/>
    <mergeCell ref="P445:Q448"/>
    <mergeCell ref="V445:W448"/>
    <mergeCell ref="B449:B452"/>
    <mergeCell ref="J449:K452"/>
    <mergeCell ref="P449:Q452"/>
    <mergeCell ref="B453:B456"/>
    <mergeCell ref="J453:K456"/>
    <mergeCell ref="P453:Q456"/>
    <mergeCell ref="V453:W456"/>
    <mergeCell ref="B457:B460"/>
    <mergeCell ref="J457:K460"/>
    <mergeCell ref="P457:Q460"/>
    <mergeCell ref="V457:W460"/>
    <mergeCell ref="V461:W464"/>
    <mergeCell ref="C462:E462"/>
    <mergeCell ref="C463:E463"/>
    <mergeCell ref="C464:E464"/>
    <mergeCell ref="C468:E468"/>
    <mergeCell ref="V429:W432"/>
    <mergeCell ref="J433:K436"/>
    <mergeCell ref="P433:Q436"/>
    <mergeCell ref="V433:W436"/>
    <mergeCell ref="J437:K440"/>
    <mergeCell ref="P437:Q440"/>
    <mergeCell ref="V437:W440"/>
    <mergeCell ref="C429:E429"/>
    <mergeCell ref="C430:E430"/>
    <mergeCell ref="C431:E431"/>
    <mergeCell ref="C432:E432"/>
    <mergeCell ref="C433:E433"/>
    <mergeCell ref="C434:E434"/>
    <mergeCell ref="C435:E435"/>
    <mergeCell ref="C436:E436"/>
    <mergeCell ref="C437:E437"/>
    <mergeCell ref="C450:E450"/>
    <mergeCell ref="C451:E451"/>
    <mergeCell ref="C452:E452"/>
    <mergeCell ref="C454:E454"/>
    <mergeCell ref="V425:W428"/>
    <mergeCell ref="C422:E422"/>
    <mergeCell ref="C423:E423"/>
    <mergeCell ref="C424:E424"/>
    <mergeCell ref="C425:E425"/>
    <mergeCell ref="C426:E426"/>
    <mergeCell ref="C427:E427"/>
    <mergeCell ref="C428:E428"/>
    <mergeCell ref="C402:E402"/>
    <mergeCell ref="J417:K420"/>
    <mergeCell ref="P417:Q420"/>
    <mergeCell ref="V417:W420"/>
    <mergeCell ref="J421:K424"/>
    <mergeCell ref="P421:Q424"/>
    <mergeCell ref="V421:W424"/>
    <mergeCell ref="C417:E417"/>
    <mergeCell ref="C418:E418"/>
    <mergeCell ref="C419:E419"/>
    <mergeCell ref="C420:E420"/>
    <mergeCell ref="C421:E421"/>
    <mergeCell ref="C403:E403"/>
    <mergeCell ref="F410:L410"/>
    <mergeCell ref="F411:L411"/>
    <mergeCell ref="B388:B391"/>
    <mergeCell ref="B392:B395"/>
    <mergeCell ref="B396:B399"/>
    <mergeCell ref="B400:B403"/>
    <mergeCell ref="B413:C416"/>
    <mergeCell ref="F413:I413"/>
    <mergeCell ref="F414:K414"/>
    <mergeCell ref="L414:Q414"/>
    <mergeCell ref="R414:W414"/>
    <mergeCell ref="F415:G415"/>
    <mergeCell ref="H415:I415"/>
    <mergeCell ref="J415:K416"/>
    <mergeCell ref="L415:M415"/>
    <mergeCell ref="N415:O415"/>
    <mergeCell ref="P415:Q416"/>
    <mergeCell ref="R415:S415"/>
    <mergeCell ref="T415:U415"/>
    <mergeCell ref="V415:W416"/>
    <mergeCell ref="C396:E396"/>
    <mergeCell ref="C397:E397"/>
    <mergeCell ref="C398:E398"/>
    <mergeCell ref="C399:E399"/>
    <mergeCell ref="C400:E400"/>
    <mergeCell ref="C401:E401"/>
    <mergeCell ref="B384:B387"/>
    <mergeCell ref="B357:C359"/>
    <mergeCell ref="F357:K357"/>
    <mergeCell ref="C360:E360"/>
    <mergeCell ref="C361:E361"/>
    <mergeCell ref="C362:E362"/>
    <mergeCell ref="C363:E363"/>
    <mergeCell ref="C364:E364"/>
    <mergeCell ref="C365:E365"/>
    <mergeCell ref="C366:E366"/>
    <mergeCell ref="C367:E367"/>
    <mergeCell ref="C368:E368"/>
    <mergeCell ref="C385:E385"/>
    <mergeCell ref="C386:E386"/>
    <mergeCell ref="C369:E369"/>
    <mergeCell ref="C370:E370"/>
    <mergeCell ref="C377:E377"/>
    <mergeCell ref="W358:W359"/>
    <mergeCell ref="B323:E326"/>
    <mergeCell ref="F325:G325"/>
    <mergeCell ref="B360:B363"/>
    <mergeCell ref="B364:B367"/>
    <mergeCell ref="B368:B371"/>
    <mergeCell ref="B372:B375"/>
    <mergeCell ref="B376:B379"/>
    <mergeCell ref="B380:B383"/>
    <mergeCell ref="J358:J359"/>
    <mergeCell ref="K358:K359"/>
    <mergeCell ref="L358:M358"/>
    <mergeCell ref="N358:O358"/>
    <mergeCell ref="P358:P359"/>
    <mergeCell ref="Q358:Q359"/>
    <mergeCell ref="R358:S358"/>
    <mergeCell ref="T358:U358"/>
    <mergeCell ref="V358:V359"/>
    <mergeCell ref="C371:E371"/>
    <mergeCell ref="C372:E372"/>
    <mergeCell ref="C373:E373"/>
    <mergeCell ref="C374:E374"/>
    <mergeCell ref="C375:E375"/>
    <mergeCell ref="C376:E376"/>
    <mergeCell ref="AB26:AC26"/>
    <mergeCell ref="AD26:AE26"/>
    <mergeCell ref="AH26:AI26"/>
    <mergeCell ref="AJ26:AK26"/>
    <mergeCell ref="U80:U81"/>
    <mergeCell ref="BV26:BW26"/>
    <mergeCell ref="CB26:CC26"/>
    <mergeCell ref="CD26:CE26"/>
    <mergeCell ref="F59:G59"/>
    <mergeCell ref="AR26:AS26"/>
    <mergeCell ref="AT26:AU26"/>
    <mergeCell ref="AV26:AW26"/>
    <mergeCell ref="AX26:AY26"/>
    <mergeCell ref="K26:K27"/>
    <mergeCell ref="R26:S26"/>
    <mergeCell ref="T26:U26"/>
    <mergeCell ref="V26:W26"/>
    <mergeCell ref="X26:Y26"/>
    <mergeCell ref="Z26:AA26"/>
    <mergeCell ref="P26:Q26"/>
    <mergeCell ref="Y80:Y81"/>
    <mergeCell ref="N80:O80"/>
    <mergeCell ref="S80:S81"/>
    <mergeCell ref="T80:T81"/>
    <mergeCell ref="F477:L477"/>
    <mergeCell ref="F478:L478"/>
    <mergeCell ref="H269:H270"/>
    <mergeCell ref="I269:I270"/>
    <mergeCell ref="L269:L270"/>
    <mergeCell ref="X414:X416"/>
    <mergeCell ref="J429:K432"/>
    <mergeCell ref="J471:K471"/>
    <mergeCell ref="P471:Q471"/>
    <mergeCell ref="V471:W471"/>
    <mergeCell ref="V449:W452"/>
    <mergeCell ref="J347:M347"/>
    <mergeCell ref="N347:Q347"/>
    <mergeCell ref="F302:G302"/>
    <mergeCell ref="F320:L320"/>
    <mergeCell ref="F321:L321"/>
    <mergeCell ref="F347:I347"/>
    <mergeCell ref="F324:I324"/>
    <mergeCell ref="L357:Q357"/>
    <mergeCell ref="G268:G270"/>
    <mergeCell ref="R357:W357"/>
    <mergeCell ref="X357:X359"/>
    <mergeCell ref="F358:G358"/>
    <mergeCell ref="H358:I358"/>
    <mergeCell ref="DL26:DM26"/>
    <mergeCell ref="BX26:BY26"/>
    <mergeCell ref="BZ26:CA26"/>
    <mergeCell ref="AL26:AM26"/>
    <mergeCell ref="AN26:AO26"/>
    <mergeCell ref="AP26:AQ26"/>
    <mergeCell ref="DX26:DY26"/>
    <mergeCell ref="CF26:CG26"/>
    <mergeCell ref="CJ26:CK26"/>
    <mergeCell ref="CL26:CM26"/>
    <mergeCell ref="CN26:CO26"/>
    <mergeCell ref="CP26:CQ26"/>
    <mergeCell ref="BR26:BS26"/>
    <mergeCell ref="CR26:CS26"/>
    <mergeCell ref="CT26:CU26"/>
    <mergeCell ref="CX26:CY26"/>
    <mergeCell ref="CZ26:DA26"/>
    <mergeCell ref="DB26:DC26"/>
    <mergeCell ref="DD26:DE26"/>
    <mergeCell ref="DF26:DG26"/>
    <mergeCell ref="DJ26:DK26"/>
    <mergeCell ref="DN26:DO26"/>
    <mergeCell ref="DP26:DQ26"/>
    <mergeCell ref="DT26:DU26"/>
    <mergeCell ref="DZ26:EA26"/>
    <mergeCell ref="C240:E240"/>
    <mergeCell ref="J324:M324"/>
    <mergeCell ref="N324:Q324"/>
    <mergeCell ref="H325:I325"/>
    <mergeCell ref="J325:K325"/>
    <mergeCell ref="L325:M325"/>
    <mergeCell ref="N325:O325"/>
    <mergeCell ref="P325:Q325"/>
    <mergeCell ref="B248:E248"/>
    <mergeCell ref="F269:F270"/>
    <mergeCell ref="J269:J270"/>
    <mergeCell ref="K269:K270"/>
    <mergeCell ref="N269:N270"/>
    <mergeCell ref="O269:O270"/>
    <mergeCell ref="P269:P270"/>
    <mergeCell ref="Q269:Q270"/>
    <mergeCell ref="R269:R270"/>
    <mergeCell ref="S269:S270"/>
    <mergeCell ref="BP26:BQ26"/>
    <mergeCell ref="B302:E303"/>
    <mergeCell ref="B182:E182"/>
    <mergeCell ref="B268:E270"/>
    <mergeCell ref="C241:E241"/>
    <mergeCell ref="ER26:ER27"/>
    <mergeCell ref="B79:B81"/>
    <mergeCell ref="K80:K81"/>
    <mergeCell ref="C79:C81"/>
    <mergeCell ref="D79:E81"/>
    <mergeCell ref="F80:F81"/>
    <mergeCell ref="P80:P81"/>
    <mergeCell ref="Q80:Q81"/>
    <mergeCell ref="R80:R81"/>
    <mergeCell ref="G26:G27"/>
    <mergeCell ref="H26:H27"/>
    <mergeCell ref="EN26:EN27"/>
    <mergeCell ref="L26:M26"/>
    <mergeCell ref="N26:O26"/>
    <mergeCell ref="EM26:EM27"/>
    <mergeCell ref="EP26:EP27"/>
    <mergeCell ref="EQ26:EQ27"/>
    <mergeCell ref="EO26:EO27"/>
    <mergeCell ref="EB26:EC26"/>
    <mergeCell ref="BB26:BC26"/>
    <mergeCell ref="B25:E27"/>
    <mergeCell ref="AF26:AG26"/>
    <mergeCell ref="AZ26:BA26"/>
    <mergeCell ref="AH25:BA25"/>
    <mergeCell ref="B201:B202"/>
    <mergeCell ref="C201:C202"/>
    <mergeCell ref="D201:D202"/>
    <mergeCell ref="E201:E202"/>
    <mergeCell ref="C234:E235"/>
    <mergeCell ref="C203:C210"/>
    <mergeCell ref="D203:D206"/>
    <mergeCell ref="D207:D210"/>
    <mergeCell ref="B215:E215"/>
    <mergeCell ref="B234:B235"/>
    <mergeCell ref="D163:E163"/>
    <mergeCell ref="C180:E180"/>
    <mergeCell ref="D171:E171"/>
    <mergeCell ref="C172:C179"/>
    <mergeCell ref="D172:E172"/>
    <mergeCell ref="D173:E173"/>
    <mergeCell ref="D161:E161"/>
    <mergeCell ref="D162:E162"/>
    <mergeCell ref="D153:E155"/>
    <mergeCell ref="D175:E175"/>
    <mergeCell ref="C236:E236"/>
    <mergeCell ref="C237:E237"/>
    <mergeCell ref="C238:E238"/>
    <mergeCell ref="D176:E176"/>
    <mergeCell ref="D177:E177"/>
    <mergeCell ref="D178:E178"/>
    <mergeCell ref="D179:E179"/>
    <mergeCell ref="F232:L232"/>
    <mergeCell ref="F201:M201"/>
    <mergeCell ref="C211:C212"/>
    <mergeCell ref="C213:E213"/>
    <mergeCell ref="C242:E242"/>
    <mergeCell ref="C243:E243"/>
    <mergeCell ref="C245:E245"/>
    <mergeCell ref="C244:E244"/>
    <mergeCell ref="P117:P118"/>
    <mergeCell ref="Q117:Q118"/>
    <mergeCell ref="B133:E133"/>
    <mergeCell ref="F150:L150"/>
    <mergeCell ref="F151:L151"/>
    <mergeCell ref="D158:E158"/>
    <mergeCell ref="D159:E159"/>
    <mergeCell ref="D160:E160"/>
    <mergeCell ref="F117:F118"/>
    <mergeCell ref="G117:G118"/>
    <mergeCell ref="H117:H118"/>
    <mergeCell ref="I117:I118"/>
    <mergeCell ref="C116:C118"/>
    <mergeCell ref="D116:E118"/>
    <mergeCell ref="P154:Q154"/>
    <mergeCell ref="F154:F155"/>
    <mergeCell ref="G154:G155"/>
    <mergeCell ref="C119:C124"/>
    <mergeCell ref="B116:B118"/>
    <mergeCell ref="C239:E239"/>
    <mergeCell ref="D91:E91"/>
    <mergeCell ref="D92:E92"/>
    <mergeCell ref="B96:E96"/>
    <mergeCell ref="B153:B155"/>
    <mergeCell ref="C153:C155"/>
    <mergeCell ref="B59:E60"/>
    <mergeCell ref="C82:C87"/>
    <mergeCell ref="D82:E82"/>
    <mergeCell ref="D83:E83"/>
    <mergeCell ref="D84:E84"/>
    <mergeCell ref="D85:E85"/>
    <mergeCell ref="D86:E86"/>
    <mergeCell ref="D87:E87"/>
    <mergeCell ref="G6:I6"/>
    <mergeCell ref="G7:I7"/>
    <mergeCell ref="G8:I8"/>
    <mergeCell ref="G9:I9"/>
    <mergeCell ref="G10:I10"/>
    <mergeCell ref="G11:I11"/>
    <mergeCell ref="G12:I12"/>
    <mergeCell ref="G13:I13"/>
    <mergeCell ref="G14:I14"/>
    <mergeCell ref="G18:I18"/>
    <mergeCell ref="B18:E18"/>
    <mergeCell ref="G15:I15"/>
    <mergeCell ref="G16:I16"/>
    <mergeCell ref="G17:I17"/>
    <mergeCell ref="F22:L22"/>
    <mergeCell ref="F23:L23"/>
    <mergeCell ref="F76:L76"/>
    <mergeCell ref="D174:E174"/>
    <mergeCell ref="F113:L113"/>
    <mergeCell ref="F114:L114"/>
    <mergeCell ref="L117:M117"/>
    <mergeCell ref="D156:E156"/>
    <mergeCell ref="D157:E157"/>
    <mergeCell ref="M154:M155"/>
    <mergeCell ref="C156:C163"/>
    <mergeCell ref="K154:K155"/>
    <mergeCell ref="C131:E131"/>
    <mergeCell ref="J117:J118"/>
    <mergeCell ref="L154:L155"/>
    <mergeCell ref="C164:C171"/>
    <mergeCell ref="D164:E164"/>
    <mergeCell ref="F153:Q153"/>
    <mergeCell ref="L80:M80"/>
    <mergeCell ref="G4:I4"/>
    <mergeCell ref="F3:I3"/>
    <mergeCell ref="U154:U155"/>
    <mergeCell ref="V154:V155"/>
    <mergeCell ref="F231:L231"/>
    <mergeCell ref="W154:W155"/>
    <mergeCell ref="X154:X155"/>
    <mergeCell ref="Y154:Y155"/>
    <mergeCell ref="Z154:Z155"/>
    <mergeCell ref="U117:U118"/>
    <mergeCell ref="V117:V118"/>
    <mergeCell ref="Z80:Z81"/>
    <mergeCell ref="N117:O117"/>
    <mergeCell ref="X117:X118"/>
    <mergeCell ref="R154:R155"/>
    <mergeCell ref="S154:S155"/>
    <mergeCell ref="Z117:Z118"/>
    <mergeCell ref="L25:AG25"/>
    <mergeCell ref="Y117:Y118"/>
    <mergeCell ref="W117:W118"/>
    <mergeCell ref="R117:R118"/>
    <mergeCell ref="S117:S118"/>
    <mergeCell ref="T117:T118"/>
    <mergeCell ref="X80:X81"/>
    <mergeCell ref="F354:L354"/>
    <mergeCell ref="F355:L355"/>
    <mergeCell ref="C387:E387"/>
    <mergeCell ref="C388:E388"/>
    <mergeCell ref="C389:E389"/>
    <mergeCell ref="C390:E390"/>
    <mergeCell ref="C391:E391"/>
    <mergeCell ref="C392:E392"/>
    <mergeCell ref="C393:E393"/>
    <mergeCell ref="C394:E394"/>
    <mergeCell ref="C395:E395"/>
    <mergeCell ref="C378:E378"/>
    <mergeCell ref="C379:E379"/>
    <mergeCell ref="C380:E380"/>
    <mergeCell ref="C381:E381"/>
    <mergeCell ref="C382:E382"/>
    <mergeCell ref="C383:E383"/>
    <mergeCell ref="C384:E384"/>
    <mergeCell ref="C455:E455"/>
    <mergeCell ref="C456:E456"/>
    <mergeCell ref="C457:E457"/>
    <mergeCell ref="C453:E453"/>
    <mergeCell ref="C458:E458"/>
    <mergeCell ref="C441:E441"/>
    <mergeCell ref="C442:E442"/>
    <mergeCell ref="C443:E443"/>
    <mergeCell ref="C444:E444"/>
    <mergeCell ref="C445:E445"/>
    <mergeCell ref="C446:E446"/>
    <mergeCell ref="C447:E447"/>
    <mergeCell ref="C448:E448"/>
    <mergeCell ref="C449:E449"/>
    <mergeCell ref="DT25:EA25"/>
    <mergeCell ref="EF26:EG26"/>
    <mergeCell ref="EB25:EG25"/>
    <mergeCell ref="EI26:EJ26"/>
    <mergeCell ref="EK26:EL26"/>
    <mergeCell ref="EH25:EJ25"/>
    <mergeCell ref="EK25:EL25"/>
    <mergeCell ref="BB25:BS25"/>
    <mergeCell ref="CH26:CI26"/>
    <mergeCell ref="BT25:CI25"/>
    <mergeCell ref="CV26:CW26"/>
    <mergeCell ref="CJ25:CW25"/>
    <mergeCell ref="DH26:DI26"/>
    <mergeCell ref="CX25:DI25"/>
    <mergeCell ref="DR26:DS26"/>
    <mergeCell ref="DJ25:DS25"/>
    <mergeCell ref="BD26:BE26"/>
    <mergeCell ref="BF26:BG26"/>
    <mergeCell ref="BH26:BI26"/>
    <mergeCell ref="BJ26:BK26"/>
    <mergeCell ref="BL26:BM26"/>
    <mergeCell ref="BN26:BO26"/>
    <mergeCell ref="BT26:BU26"/>
    <mergeCell ref="ED26:EE26"/>
    <mergeCell ref="C246:E246"/>
    <mergeCell ref="F25:K25"/>
    <mergeCell ref="F79:O79"/>
    <mergeCell ref="F116:O116"/>
    <mergeCell ref="N154:O154"/>
    <mergeCell ref="F234:M234"/>
    <mergeCell ref="D93:E93"/>
    <mergeCell ref="C88:C93"/>
    <mergeCell ref="C125:C130"/>
    <mergeCell ref="D130:E130"/>
    <mergeCell ref="C94:E94"/>
    <mergeCell ref="D165:E165"/>
    <mergeCell ref="D166:E166"/>
    <mergeCell ref="D167:E167"/>
    <mergeCell ref="D168:E168"/>
    <mergeCell ref="D169:E169"/>
    <mergeCell ref="D170:E170"/>
    <mergeCell ref="F77:L77"/>
    <mergeCell ref="J26:J27"/>
    <mergeCell ref="F26:F27"/>
    <mergeCell ref="I26:I27"/>
    <mergeCell ref="D88:E88"/>
    <mergeCell ref="D89:E89"/>
    <mergeCell ref="D90:E90"/>
  </mergeCells>
  <conditionalFormatting sqref="F156:G179 G180 K180 K156:N179 O156:O180">
    <cfRule type="cellIs" dxfId="872" priority="101" stopIfTrue="1" operator="lessThan">
      <formula>0</formula>
    </cfRule>
  </conditionalFormatting>
  <conditionalFormatting sqref="F180 L180">
    <cfRule type="cellIs" dxfId="871" priority="60" stopIfTrue="1" operator="lessThan">
      <formula>0</formula>
    </cfRule>
  </conditionalFormatting>
  <conditionalFormatting sqref="F180">
    <cfRule type="cellIs" dxfId="870" priority="59" stopIfTrue="1" operator="lessThan">
      <formula>0</formula>
    </cfRule>
  </conditionalFormatting>
  <conditionalFormatting sqref="M180">
    <cfRule type="cellIs" dxfId="869" priority="57" stopIfTrue="1" operator="lessThan">
      <formula>0</formula>
    </cfRule>
  </conditionalFormatting>
  <conditionalFormatting sqref="N180">
    <cfRule type="cellIs" dxfId="868" priority="55" stopIfTrue="1" operator="lessThan">
      <formula>0</formula>
    </cfRule>
  </conditionalFormatting>
  <conditionalFormatting sqref="N180">
    <cfRule type="cellIs" dxfId="867" priority="56" stopIfTrue="1" operator="lessThan">
      <formula>0</formula>
    </cfRule>
  </conditionalFormatting>
  <conditionalFormatting sqref="R163:R179 V163:V179">
    <cfRule type="cellIs" dxfId="866" priority="52" stopIfTrue="1" operator="lessThan">
      <formula>0</formula>
    </cfRule>
  </conditionalFormatting>
  <conditionalFormatting sqref="R156:R162 V156:V162">
    <cfRule type="cellIs" dxfId="865" priority="53" stopIfTrue="1" operator="lessThan">
      <formula>0</formula>
    </cfRule>
  </conditionalFormatting>
  <conditionalFormatting sqref="R180">
    <cfRule type="cellIs" dxfId="864" priority="51" stopIfTrue="1" operator="lessThan">
      <formula>0</formula>
    </cfRule>
  </conditionalFormatting>
  <conditionalFormatting sqref="U180">
    <cfRule type="cellIs" dxfId="863" priority="50" stopIfTrue="1" operator="lessThan">
      <formula>0</formula>
    </cfRule>
  </conditionalFormatting>
  <conditionalFormatting sqref="V180">
    <cfRule type="cellIs" dxfId="862" priority="49" stopIfTrue="1" operator="lessThan">
      <formula>0</formula>
    </cfRule>
  </conditionalFormatting>
  <conditionalFormatting sqref="AB156:AB161 AB180">
    <cfRule type="cellIs" dxfId="861" priority="41" stopIfTrue="1" operator="lessThan">
      <formula>0</formula>
    </cfRule>
  </conditionalFormatting>
  <conditionalFormatting sqref="AB156">
    <cfRule type="cellIs" dxfId="860" priority="39" stopIfTrue="1" operator="lessThan">
      <formula>0</formula>
    </cfRule>
  </conditionalFormatting>
  <conditionalFormatting sqref="AB156">
    <cfRule type="cellIs" dxfId="859" priority="40" stopIfTrue="1" operator="lessThan">
      <formula>0</formula>
    </cfRule>
  </conditionalFormatting>
  <conditionalFormatting sqref="AB157:AB161 AB180">
    <cfRule type="cellIs" dxfId="858" priority="38" stopIfTrue="1" operator="lessThan">
      <formula>0</formula>
    </cfRule>
  </conditionalFormatting>
  <conditionalFormatting sqref="AB157:AB161 AB180">
    <cfRule type="cellIs" dxfId="857" priority="37" stopIfTrue="1" operator="lessThan">
      <formula>0</formula>
    </cfRule>
  </conditionalFormatting>
  <conditionalFormatting sqref="H156:J180">
    <cfRule type="cellIs" dxfId="856" priority="36" stopIfTrue="1" operator="lessThan">
      <formula>0</formula>
    </cfRule>
  </conditionalFormatting>
  <conditionalFormatting sqref="S180:T180">
    <cfRule type="cellIs" dxfId="855" priority="35" stopIfTrue="1" operator="lessThan">
      <formula>0</formula>
    </cfRule>
  </conditionalFormatting>
  <conditionalFormatting sqref="AB162:AB179">
    <cfRule type="cellIs" dxfId="854" priority="34" stopIfTrue="1" operator="lessThan">
      <formula>0</formula>
    </cfRule>
  </conditionalFormatting>
  <conditionalFormatting sqref="AB162:AB179">
    <cfRule type="cellIs" dxfId="853" priority="33" stopIfTrue="1" operator="lessThan">
      <formula>0</formula>
    </cfRule>
  </conditionalFormatting>
  <conditionalFormatting sqref="AB162:AB179">
    <cfRule type="cellIs" dxfId="852" priority="32" stopIfTrue="1" operator="lessThan">
      <formula>0</formula>
    </cfRule>
  </conditionalFormatting>
  <conditionalFormatting sqref="Z119">
    <cfRule type="cellIs" dxfId="851" priority="31" stopIfTrue="1" operator="lessThan">
      <formula>0</formula>
    </cfRule>
  </conditionalFormatting>
  <conditionalFormatting sqref="Z119">
    <cfRule type="cellIs" dxfId="850" priority="29" stopIfTrue="1" operator="lessThan">
      <formula>0</formula>
    </cfRule>
  </conditionalFormatting>
  <conditionalFormatting sqref="Z119">
    <cfRule type="cellIs" dxfId="849" priority="30" stopIfTrue="1" operator="lessThan">
      <formula>0</formula>
    </cfRule>
  </conditionalFormatting>
  <conditionalFormatting sqref="Z82">
    <cfRule type="cellIs" dxfId="848" priority="28" stopIfTrue="1" operator="lessThan">
      <formula>0</formula>
    </cfRule>
  </conditionalFormatting>
  <conditionalFormatting sqref="Z82">
    <cfRule type="cellIs" dxfId="847" priority="26" stopIfTrue="1" operator="lessThan">
      <formula>0</formula>
    </cfRule>
  </conditionalFormatting>
  <conditionalFormatting sqref="Z82">
    <cfRule type="cellIs" dxfId="846" priority="27" stopIfTrue="1" operator="lessThan">
      <formula>0</formula>
    </cfRule>
  </conditionalFormatting>
  <conditionalFormatting sqref="F471:I471 R404:V405 R471:U471 F404:P405 L471:O473">
    <cfRule type="cellIs" dxfId="845" priority="25" stopIfTrue="1" operator="lessThan">
      <formula>0</formula>
    </cfRule>
  </conditionalFormatting>
  <conditionalFormatting sqref="F471:I471 R404:V405 R471:U471 F404:P405 L471:O473">
    <cfRule type="cellIs" dxfId="844" priority="23" stopIfTrue="1" operator="equal">
      <formula>"No"</formula>
    </cfRule>
    <cfRule type="cellIs" dxfId="843" priority="24" stopIfTrue="1" operator="equal">
      <formula>"Yes"</formula>
    </cfRule>
  </conditionalFormatting>
  <conditionalFormatting sqref="W404:W405">
    <cfRule type="cellIs" dxfId="842" priority="19" stopIfTrue="1" operator="lessThan">
      <formula>0</formula>
    </cfRule>
  </conditionalFormatting>
  <conditionalFormatting sqref="W404:W405">
    <cfRule type="cellIs" dxfId="841" priority="17" stopIfTrue="1" operator="equal">
      <formula>"No"</formula>
    </cfRule>
    <cfRule type="cellIs" dxfId="840" priority="18" stopIfTrue="1" operator="equal">
      <formula>"Yes"</formula>
    </cfRule>
  </conditionalFormatting>
  <conditionalFormatting sqref="Q404:Q405">
    <cfRule type="cellIs" dxfId="839" priority="22" stopIfTrue="1" operator="lessThan">
      <formula>0</formula>
    </cfRule>
  </conditionalFormatting>
  <conditionalFormatting sqref="Q404:Q405">
    <cfRule type="cellIs" dxfId="838" priority="20" stopIfTrue="1" operator="equal">
      <formula>"No"</formula>
    </cfRule>
    <cfRule type="cellIs" dxfId="837" priority="21" stopIfTrue="1" operator="equal">
      <formula>"Yes"</formula>
    </cfRule>
  </conditionalFormatting>
  <conditionalFormatting sqref="F472:K472">
    <cfRule type="cellIs" dxfId="836" priority="16" stopIfTrue="1" operator="lessThan">
      <formula>0</formula>
    </cfRule>
  </conditionalFormatting>
  <conditionalFormatting sqref="F472:K472">
    <cfRule type="cellIs" dxfId="835" priority="14" stopIfTrue="1" operator="equal">
      <formula>"No"</formula>
    </cfRule>
    <cfRule type="cellIs" dxfId="834" priority="15" stopIfTrue="1" operator="equal">
      <formula>"Yes"</formula>
    </cfRule>
  </conditionalFormatting>
  <conditionalFormatting sqref="P472:W473">
    <cfRule type="cellIs" dxfId="833" priority="13" stopIfTrue="1" operator="lessThan">
      <formula>0</formula>
    </cfRule>
  </conditionalFormatting>
  <conditionalFormatting sqref="P472:W473">
    <cfRule type="cellIs" dxfId="832" priority="11" stopIfTrue="1" operator="equal">
      <formula>"No"</formula>
    </cfRule>
    <cfRule type="cellIs" dxfId="831" priority="12" stopIfTrue="1" operator="equal">
      <formula>"Yes"</formula>
    </cfRule>
  </conditionalFormatting>
  <conditionalFormatting sqref="F579">
    <cfRule type="cellIs" dxfId="830" priority="9" operator="equal">
      <formula>"False"</formula>
    </cfRule>
    <cfRule type="cellIs" dxfId="829" priority="10" operator="equal">
      <formula>"True"</formula>
    </cfRule>
  </conditionalFormatting>
  <conditionalFormatting sqref="P180">
    <cfRule type="cellIs" dxfId="828" priority="5" stopIfTrue="1" operator="lessThan">
      <formula>0</formula>
    </cfRule>
  </conditionalFormatting>
  <conditionalFormatting sqref="P180">
    <cfRule type="cellIs" dxfId="827" priority="4" stopIfTrue="1" operator="lessThan">
      <formula>0</formula>
    </cfRule>
  </conditionalFormatting>
  <conditionalFormatting sqref="P156:P179 Q156:Q180">
    <cfRule type="cellIs" dxfId="826" priority="6" stopIfTrue="1" operator="lessThan">
      <formula>0</formula>
    </cfRule>
  </conditionalFormatting>
  <conditionalFormatting sqref="X404">
    <cfRule type="cellIs" dxfId="825" priority="3" stopIfTrue="1" operator="lessThan">
      <formula>0</formula>
    </cfRule>
  </conditionalFormatting>
  <conditionalFormatting sqref="X404">
    <cfRule type="cellIs" dxfId="824" priority="1" stopIfTrue="1" operator="equal">
      <formula>"No"</formula>
    </cfRule>
    <cfRule type="cellIs" dxfId="823" priority="2" stopIfTrue="1" operator="equal">
      <formula>"Yes"</formula>
    </cfRule>
  </conditionalFormatting>
  <dataValidations disablePrompts="1" count="1">
    <dataValidation type="list" allowBlank="1" showInputMessage="1" showErrorMessage="1" sqref="X417:X468 X360:X403">
      <formula1>"Sec-IRBA,Sec-ERBA,Sec-SA"</formula1>
    </dataValidation>
  </dataValidations>
  <printOptions headings="1"/>
  <pageMargins left="0.59055118110236227" right="0.59055118110236227" top="0.98425196850393704" bottom="0.98425196850393704" header="0.51181102362204722" footer="0.51181102362204722"/>
  <pageSetup paperSize="9" scale="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4" manualBreakCount="4">
    <brk id="74" max="58" man="1"/>
    <brk id="229" max="24" man="1"/>
    <brk id="262" max="58" man="1"/>
    <brk id="317" max="28" man="1"/>
  </rowBreaks>
  <colBreaks count="15" manualBreakCount="15">
    <brk id="15" min="317" max="347" man="1"/>
    <brk id="16" max="44" man="1"/>
    <brk id="16" min="74" max="147" man="1"/>
    <brk id="16" min="196" max="243" man="1"/>
    <brk id="16" min="262" max="307" man="1"/>
    <brk id="22" min="262" max="338" man="1"/>
    <brk id="26" min="74" max="99" man="1"/>
    <brk id="28" max="44" man="1"/>
    <brk id="35" min="262" max="338" man="1"/>
    <brk id="35" min="74" max="147" man="1"/>
    <brk id="42" max="44" man="1"/>
    <brk id="47" min="262" max="338" man="1"/>
    <brk id="56" max="44" man="1"/>
    <brk id="126" max="44" man="1"/>
    <brk id="143" max="44" man="1"/>
  </colBreaks>
  <ignoredErrors>
    <ignoredError sqref="AI74:AJ75 I81:J81 I95:N95 AI95:AJ95 AI229:AJ230 AI200:AJ200 AI214:AJ214 AI247:AJ247 AI317:AJ319 G326:AF335 I262:AE264 I301:AE301 M337:O337 I213:J213 I94:J94 I233:AA233 J80 F337:G337 F338:F351 F272:F301 F262:F264 F323:F326 F317:F319 F247 F214 F200 F233 F95 F74:F75 F197 AI197:AJ197 F229:F230 G348:H348 R323:AF323 J347:AF347 G350:H350 AI349:AJ349 AI351:AJ351 H325:AF325 J324:AF324 F331:F335 G336 I336 I337:K337 M336 Q336:AF337 H338:H346 J338:J346 N338:N346 R338:AF346 J348:L348 N348:P348 R348:AF348 J350:AF350 F328:F329 I351:J351 I349:AF349 I197:AF197 I317:AF319 I247:AF247 I214:AF214 I200:AF200 I229:AF230 AA95:AF95 I74:AF75 I82:J92 I203:J211 K213:M213 K203:M211 L351:AF351" emptyCellReference="1"/>
    <ignoredError sqref="F66:G66 F70:G70 J361:Z403 J418:O420 F62:G62 K417:O417 L425:O468 L421:O424 R418:U420 R417:U417 R465:U468 R421:U424 X418:X420 X417 X421:X424 R425:U428 X425:X428 R429:U432 X429:X432 R433:U436 X433:X436 R437:U440 X437:X440 R441:U464 X441:X464 X465:X468 L360:Z360" unlockedFormula="1"/>
    <ignoredError sqref="F56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9CCFF"/>
  </sheetPr>
  <dimension ref="A1:EB958"/>
  <sheetViews>
    <sheetView zoomScale="70" zoomScaleNormal="70" workbookViewId="0">
      <selection activeCell="D15" sqref="D15"/>
    </sheetView>
  </sheetViews>
  <sheetFormatPr defaultColWidth="0" defaultRowHeight="14.25" zeroHeight="1" x14ac:dyDescent="0.25"/>
  <cols>
    <col min="1" max="1" width="1.7109375" style="24" customWidth="1"/>
    <col min="2" max="2" width="36.28515625" style="24" customWidth="1"/>
    <col min="3" max="4" width="46.7109375" style="293" customWidth="1"/>
    <col min="5" max="5" width="16.7109375" style="5" customWidth="1"/>
    <col min="6" max="124" width="16.7109375" style="217" customWidth="1"/>
    <col min="125" max="125" width="1.7109375" style="217" customWidth="1"/>
    <col min="126" max="16384" width="16.7109375" style="217" hidden="1"/>
  </cols>
  <sheetData>
    <row r="1" spans="1:132" s="25" customFormat="1" ht="30" customHeight="1" x14ac:dyDescent="0.55000000000000004">
      <c r="A1" s="119" t="s">
        <v>550</v>
      </c>
      <c r="B1" s="120"/>
      <c r="C1" s="280"/>
      <c r="D1" s="280"/>
      <c r="E1" s="120"/>
      <c r="I1" s="89"/>
      <c r="DU1" s="31"/>
    </row>
    <row r="2" spans="1:132" s="58" customFormat="1" ht="45" customHeight="1" x14ac:dyDescent="0.25">
      <c r="A2" s="30" t="s">
        <v>271</v>
      </c>
      <c r="B2" s="214"/>
      <c r="C2" s="241"/>
      <c r="D2" s="241"/>
      <c r="E2" s="212"/>
      <c r="F2" s="212"/>
      <c r="G2" s="212"/>
      <c r="H2" s="212"/>
      <c r="I2" s="212"/>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64"/>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EB2" s="62"/>
    </row>
    <row r="3" spans="1:132" s="215" customFormat="1" ht="26.25" customHeight="1" x14ac:dyDescent="0.25">
      <c r="A3" s="342"/>
      <c r="B3" s="104" t="s">
        <v>272</v>
      </c>
      <c r="C3" s="281"/>
      <c r="D3" s="986" t="s">
        <v>551</v>
      </c>
      <c r="E3" s="986"/>
      <c r="F3" s="986"/>
      <c r="G3" s="986"/>
      <c r="H3" s="986"/>
      <c r="I3" s="986"/>
      <c r="J3" s="986"/>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2"/>
      <c r="AW3" s="342"/>
      <c r="AX3" s="342"/>
      <c r="AY3" s="342"/>
      <c r="AZ3" s="342"/>
      <c r="BA3" s="342"/>
      <c r="BB3" s="342"/>
      <c r="BC3" s="342"/>
      <c r="BD3" s="342"/>
      <c r="BE3" s="342"/>
      <c r="BF3" s="342"/>
      <c r="BG3" s="342"/>
      <c r="BH3" s="342"/>
      <c r="BI3" s="342"/>
      <c r="BJ3" s="342"/>
      <c r="BK3" s="342"/>
      <c r="BL3" s="342"/>
      <c r="BM3" s="342"/>
      <c r="BN3" s="342"/>
      <c r="BO3" s="342"/>
      <c r="BP3" s="342"/>
      <c r="BQ3" s="342"/>
      <c r="BR3" s="342"/>
      <c r="BS3" s="342"/>
      <c r="BT3" s="342"/>
      <c r="BU3" s="342"/>
      <c r="BV3" s="342"/>
      <c r="BW3" s="342"/>
      <c r="BX3" s="342"/>
      <c r="BY3" s="342"/>
      <c r="BZ3" s="342"/>
      <c r="CA3" s="342"/>
      <c r="CB3" s="342"/>
      <c r="CC3" s="342"/>
      <c r="CD3" s="342"/>
      <c r="CE3" s="342"/>
      <c r="CF3" s="342"/>
      <c r="CG3" s="342"/>
      <c r="CH3" s="342"/>
      <c r="CI3" s="342"/>
      <c r="CJ3" s="342"/>
      <c r="CK3" s="342"/>
      <c r="CL3" s="342"/>
      <c r="CM3" s="342"/>
      <c r="CN3" s="342"/>
      <c r="CO3" s="342"/>
      <c r="CP3" s="342"/>
      <c r="CQ3" s="342"/>
      <c r="CR3" s="342"/>
      <c r="CS3" s="342"/>
      <c r="CT3" s="342"/>
      <c r="CU3" s="342"/>
      <c r="CV3" s="342"/>
      <c r="CW3" s="342"/>
      <c r="CX3" s="342"/>
      <c r="CY3" s="342"/>
      <c r="CZ3" s="342"/>
      <c r="DA3" s="342"/>
      <c r="DB3" s="342"/>
      <c r="DC3" s="342"/>
      <c r="DD3" s="342"/>
      <c r="DE3" s="342"/>
      <c r="DF3" s="342"/>
      <c r="DG3" s="342"/>
      <c r="DH3" s="342"/>
      <c r="DI3" s="342"/>
      <c r="DJ3" s="342"/>
      <c r="DK3" s="342"/>
      <c r="DL3" s="342"/>
      <c r="DM3" s="342"/>
      <c r="DN3" s="342"/>
      <c r="DO3" s="342"/>
      <c r="DP3" s="342"/>
      <c r="DQ3" s="342"/>
      <c r="DR3" s="342"/>
      <c r="DS3" s="342"/>
      <c r="DT3" s="342"/>
      <c r="DU3" s="342"/>
    </row>
    <row r="4" spans="1:132" s="215" customFormat="1" ht="15" customHeight="1" x14ac:dyDescent="0.25">
      <c r="A4" s="342"/>
      <c r="B4" s="104"/>
      <c r="C4" s="281"/>
      <c r="D4" s="281"/>
      <c r="E4" s="348"/>
      <c r="F4" s="348"/>
      <c r="G4" s="259"/>
      <c r="H4" s="1120"/>
      <c r="I4" s="1120"/>
      <c r="J4" s="1120"/>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342"/>
      <c r="AP4" s="342"/>
      <c r="AQ4" s="342"/>
      <c r="AR4" s="342"/>
      <c r="AS4" s="342"/>
      <c r="AT4" s="342"/>
      <c r="AU4" s="342"/>
      <c r="AV4" s="342"/>
      <c r="AW4" s="342"/>
      <c r="AX4" s="342"/>
      <c r="AY4" s="342"/>
      <c r="AZ4" s="342"/>
      <c r="BA4" s="342"/>
      <c r="BB4" s="342"/>
      <c r="BC4" s="342"/>
      <c r="BD4" s="342"/>
      <c r="BE4" s="342"/>
      <c r="BF4" s="342"/>
      <c r="BG4" s="342"/>
      <c r="BH4" s="342"/>
      <c r="BI4" s="342"/>
      <c r="BJ4" s="342"/>
      <c r="BK4" s="342"/>
      <c r="BL4" s="342"/>
      <c r="BM4" s="342"/>
      <c r="BN4" s="342"/>
      <c r="BO4" s="342"/>
      <c r="BP4" s="342"/>
      <c r="BQ4" s="342"/>
      <c r="BR4" s="342"/>
      <c r="BS4" s="342"/>
      <c r="BT4" s="342"/>
      <c r="BU4" s="342"/>
      <c r="BV4" s="342"/>
      <c r="BW4" s="342"/>
      <c r="BX4" s="342"/>
      <c r="BY4" s="342"/>
      <c r="BZ4" s="342"/>
      <c r="CA4" s="342"/>
      <c r="CB4" s="342"/>
      <c r="CC4" s="342"/>
      <c r="CD4" s="342"/>
      <c r="CE4" s="342"/>
      <c r="CF4" s="342"/>
      <c r="CG4" s="342"/>
      <c r="CH4" s="342"/>
      <c r="CI4" s="342"/>
      <c r="CJ4" s="342"/>
      <c r="CK4" s="342"/>
      <c r="CL4" s="342"/>
      <c r="CM4" s="342"/>
      <c r="CN4" s="342"/>
      <c r="CO4" s="342"/>
      <c r="CP4" s="342"/>
      <c r="CQ4" s="342"/>
      <c r="CR4" s="342"/>
      <c r="CS4" s="342"/>
      <c r="CT4" s="342"/>
      <c r="CU4" s="342"/>
      <c r="CV4" s="342"/>
      <c r="CW4" s="342"/>
      <c r="CX4" s="342"/>
      <c r="CY4" s="342"/>
      <c r="CZ4" s="342"/>
      <c r="DA4" s="342"/>
      <c r="DB4" s="342"/>
      <c r="DC4" s="342"/>
      <c r="DD4" s="342"/>
      <c r="DE4" s="342"/>
      <c r="DF4" s="342"/>
      <c r="DG4" s="342"/>
      <c r="DH4" s="342"/>
      <c r="DI4" s="342"/>
      <c r="DJ4" s="342"/>
      <c r="DK4" s="342"/>
      <c r="DL4" s="342"/>
      <c r="DM4" s="342"/>
      <c r="DN4" s="342"/>
      <c r="DO4" s="342"/>
      <c r="DP4" s="342"/>
      <c r="DQ4" s="342"/>
      <c r="DR4" s="342"/>
      <c r="DS4" s="342"/>
      <c r="DT4" s="342"/>
      <c r="DU4" s="342"/>
    </row>
    <row r="5" spans="1:132" s="58" customFormat="1" ht="45" customHeight="1" x14ac:dyDescent="0.25">
      <c r="A5" s="30" t="s">
        <v>270</v>
      </c>
      <c r="B5" s="214"/>
      <c r="C5" s="241"/>
      <c r="D5" s="241"/>
      <c r="E5" s="212"/>
      <c r="F5" s="212"/>
      <c r="G5" s="212"/>
      <c r="H5" s="212"/>
      <c r="I5" s="212"/>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64"/>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343"/>
      <c r="CO5" s="343"/>
      <c r="CP5" s="343"/>
      <c r="CQ5" s="343"/>
      <c r="CR5" s="343"/>
      <c r="CS5" s="343"/>
      <c r="CT5" s="343"/>
      <c r="CU5" s="343"/>
      <c r="CV5" s="343"/>
      <c r="CW5" s="343"/>
      <c r="CX5" s="343"/>
      <c r="CY5" s="343"/>
      <c r="CZ5" s="343"/>
      <c r="DA5" s="343"/>
      <c r="DB5" s="343"/>
      <c r="DC5" s="343"/>
      <c r="DD5" s="343"/>
      <c r="DE5" s="343"/>
      <c r="DF5" s="343"/>
      <c r="DG5" s="343"/>
      <c r="DH5" s="343"/>
      <c r="DI5" s="343"/>
      <c r="DJ5" s="343"/>
      <c r="DK5" s="343"/>
      <c r="DL5" s="343"/>
      <c r="DM5" s="343"/>
      <c r="DN5" s="343"/>
      <c r="DO5" s="343"/>
      <c r="DP5" s="343"/>
      <c r="DQ5" s="343"/>
      <c r="DR5" s="343"/>
      <c r="DS5" s="343"/>
      <c r="DT5" s="343"/>
      <c r="DU5" s="343"/>
      <c r="EB5" s="62"/>
    </row>
    <row r="6" spans="1:132" s="215" customFormat="1" ht="15" customHeight="1" x14ac:dyDescent="0.25">
      <c r="A6" s="342"/>
      <c r="B6" s="162" t="s">
        <v>243</v>
      </c>
      <c r="C6" s="282"/>
      <c r="D6" s="579" t="s">
        <v>343</v>
      </c>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c r="AJ6" s="342"/>
      <c r="AK6" s="342"/>
      <c r="AL6" s="342"/>
      <c r="AM6" s="342"/>
      <c r="AN6" s="342"/>
      <c r="AO6" s="342"/>
      <c r="AP6" s="342"/>
      <c r="AQ6" s="342"/>
      <c r="AR6" s="342"/>
      <c r="AS6" s="342"/>
      <c r="AT6" s="342"/>
      <c r="AU6" s="342"/>
      <c r="AV6" s="342"/>
      <c r="AW6" s="342"/>
      <c r="AX6" s="342"/>
      <c r="AY6" s="342"/>
      <c r="AZ6" s="342"/>
      <c r="BA6" s="342"/>
      <c r="BB6" s="342"/>
      <c r="BC6" s="342"/>
      <c r="BD6" s="342"/>
      <c r="BE6" s="342"/>
      <c r="BF6" s="342"/>
      <c r="BG6" s="342"/>
      <c r="BH6" s="342"/>
      <c r="BI6" s="342"/>
      <c r="BJ6" s="342"/>
      <c r="BK6" s="342"/>
      <c r="BL6" s="342"/>
      <c r="BM6" s="342"/>
      <c r="BN6" s="342"/>
      <c r="BO6" s="342"/>
      <c r="BP6" s="342"/>
      <c r="BQ6" s="342"/>
      <c r="BR6" s="342"/>
      <c r="BS6" s="342"/>
      <c r="BT6" s="342"/>
      <c r="BU6" s="342"/>
      <c r="BV6" s="342"/>
      <c r="BW6" s="342"/>
      <c r="BX6" s="342"/>
      <c r="BY6" s="342"/>
      <c r="BZ6" s="342"/>
      <c r="CA6" s="342"/>
      <c r="CB6" s="342"/>
      <c r="CC6" s="342"/>
      <c r="CD6" s="342"/>
      <c r="CE6" s="342"/>
      <c r="CF6" s="342"/>
      <c r="CG6" s="342"/>
      <c r="CH6" s="342"/>
      <c r="CI6" s="342"/>
      <c r="CJ6" s="342"/>
      <c r="CK6" s="342"/>
      <c r="CL6" s="342"/>
      <c r="CM6" s="342"/>
      <c r="CN6" s="342"/>
      <c r="CO6" s="342"/>
      <c r="CP6" s="342"/>
      <c r="CQ6" s="342"/>
      <c r="CR6" s="342"/>
      <c r="CS6" s="342"/>
      <c r="CT6" s="342"/>
      <c r="CU6" s="342"/>
      <c r="CV6" s="342"/>
      <c r="CW6" s="342"/>
      <c r="CX6" s="342"/>
      <c r="CY6" s="342"/>
      <c r="CZ6" s="342"/>
      <c r="DA6" s="342"/>
      <c r="DB6" s="342"/>
      <c r="DC6" s="342"/>
      <c r="DD6" s="342"/>
      <c r="DE6" s="342"/>
      <c r="DF6" s="342"/>
      <c r="DG6" s="342"/>
      <c r="DH6" s="342"/>
      <c r="DI6" s="342"/>
      <c r="DJ6" s="342"/>
      <c r="DK6" s="342"/>
      <c r="DL6" s="342"/>
      <c r="DM6" s="342"/>
      <c r="DN6" s="342"/>
      <c r="DO6" s="342"/>
      <c r="DP6" s="342"/>
      <c r="DQ6" s="342"/>
      <c r="DR6" s="342"/>
      <c r="DS6" s="342"/>
      <c r="DT6" s="342"/>
      <c r="DU6" s="342"/>
    </row>
    <row r="7" spans="1:132" s="215" customFormat="1" ht="15" customHeight="1" x14ac:dyDescent="0.25">
      <c r="A7" s="342"/>
      <c r="B7" s="160" t="str">
        <f>A23</f>
        <v>A) Reporting Dates</v>
      </c>
      <c r="C7" s="283"/>
      <c r="D7" s="284">
        <f>COUNT(E25:DT25)</f>
        <v>0</v>
      </c>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c r="AL7" s="342"/>
      <c r="AM7" s="342"/>
      <c r="AN7" s="342"/>
      <c r="AO7" s="342"/>
      <c r="AP7" s="342"/>
      <c r="AQ7" s="342"/>
      <c r="AR7" s="342"/>
      <c r="AS7" s="342"/>
      <c r="AT7" s="342"/>
      <c r="AU7" s="342"/>
      <c r="AV7" s="342"/>
      <c r="AW7" s="342"/>
      <c r="AX7" s="342"/>
      <c r="AY7" s="342"/>
      <c r="AZ7" s="342"/>
      <c r="BA7" s="342"/>
      <c r="BB7" s="342"/>
      <c r="BC7" s="342"/>
      <c r="BD7" s="342"/>
      <c r="BE7" s="342"/>
      <c r="BF7" s="342"/>
      <c r="BG7" s="342"/>
      <c r="BH7" s="342"/>
      <c r="BI7" s="342"/>
      <c r="BJ7" s="342"/>
      <c r="BK7" s="342"/>
      <c r="BL7" s="342"/>
      <c r="BM7" s="342"/>
      <c r="BN7" s="342"/>
      <c r="BO7" s="342"/>
      <c r="BP7" s="342"/>
      <c r="BQ7" s="342"/>
      <c r="BR7" s="342"/>
      <c r="BS7" s="342"/>
      <c r="BT7" s="342"/>
      <c r="BU7" s="342"/>
      <c r="BV7" s="342"/>
      <c r="BW7" s="342"/>
      <c r="BX7" s="342"/>
      <c r="BY7" s="342"/>
      <c r="BZ7" s="342"/>
      <c r="CA7" s="342"/>
      <c r="CB7" s="342"/>
      <c r="CC7" s="342"/>
      <c r="CD7" s="342"/>
      <c r="CE7" s="342"/>
      <c r="CF7" s="342"/>
      <c r="CG7" s="342"/>
      <c r="CH7" s="342"/>
      <c r="CI7" s="342"/>
      <c r="CJ7" s="342"/>
      <c r="CK7" s="342"/>
      <c r="CL7" s="342"/>
      <c r="CM7" s="342"/>
      <c r="CN7" s="342"/>
      <c r="CO7" s="342"/>
      <c r="CP7" s="342"/>
      <c r="CQ7" s="342"/>
      <c r="CR7" s="342"/>
      <c r="CS7" s="342"/>
      <c r="CT7" s="342"/>
      <c r="CU7" s="342"/>
      <c r="CV7" s="342"/>
      <c r="CW7" s="342"/>
      <c r="CX7" s="342"/>
      <c r="CY7" s="342"/>
      <c r="CZ7" s="342"/>
      <c r="DA7" s="342"/>
      <c r="DB7" s="342"/>
      <c r="DC7" s="342"/>
      <c r="DD7" s="342"/>
      <c r="DE7" s="342"/>
      <c r="DF7" s="342"/>
      <c r="DG7" s="342"/>
      <c r="DH7" s="342"/>
      <c r="DI7" s="342"/>
      <c r="DJ7" s="342"/>
      <c r="DK7" s="342"/>
      <c r="DL7" s="342"/>
      <c r="DM7" s="342"/>
      <c r="DN7" s="342"/>
      <c r="DO7" s="342"/>
      <c r="DP7" s="342"/>
      <c r="DQ7" s="342"/>
      <c r="DR7" s="342"/>
      <c r="DS7" s="342"/>
      <c r="DT7" s="342"/>
      <c r="DU7" s="342"/>
    </row>
    <row r="8" spans="1:132" s="215" customFormat="1" ht="15" customHeight="1" x14ac:dyDescent="0.25">
      <c r="A8" s="342"/>
      <c r="B8" s="104" t="s">
        <v>341</v>
      </c>
      <c r="C8" s="281"/>
      <c r="D8" s="285">
        <f>100-COUNTBLANK(C857:C956)</f>
        <v>0</v>
      </c>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c r="AJ8" s="342"/>
      <c r="AK8" s="342"/>
      <c r="AL8" s="342"/>
      <c r="AM8" s="342"/>
      <c r="AN8" s="342"/>
      <c r="AO8" s="342"/>
      <c r="AP8" s="342"/>
      <c r="AQ8" s="342"/>
      <c r="AR8" s="342"/>
      <c r="AS8" s="342"/>
      <c r="AT8" s="342"/>
      <c r="AU8" s="342"/>
      <c r="AV8" s="342"/>
      <c r="AW8" s="342"/>
      <c r="AX8" s="342"/>
      <c r="AY8" s="342"/>
      <c r="AZ8" s="342"/>
      <c r="BA8" s="342"/>
      <c r="BB8" s="342"/>
      <c r="BC8" s="342"/>
      <c r="BD8" s="342"/>
      <c r="BE8" s="342"/>
      <c r="BF8" s="342"/>
      <c r="BG8" s="342"/>
      <c r="BH8" s="342"/>
      <c r="BI8" s="342"/>
      <c r="BJ8" s="342"/>
      <c r="BK8" s="342"/>
      <c r="BL8" s="342"/>
      <c r="BM8" s="342"/>
      <c r="BN8" s="342"/>
      <c r="BO8" s="342"/>
      <c r="BP8" s="342"/>
      <c r="BQ8" s="342"/>
      <c r="BR8" s="342"/>
      <c r="BS8" s="342"/>
      <c r="BT8" s="342"/>
      <c r="BU8" s="342"/>
      <c r="BV8" s="342"/>
      <c r="BW8" s="342"/>
      <c r="BX8" s="342"/>
      <c r="BY8" s="342"/>
      <c r="BZ8" s="342"/>
      <c r="CA8" s="342"/>
      <c r="CB8" s="342"/>
      <c r="CC8" s="342"/>
      <c r="CD8" s="342"/>
      <c r="CE8" s="342"/>
      <c r="CF8" s="342"/>
      <c r="CG8" s="342"/>
      <c r="CH8" s="342"/>
      <c r="CI8" s="342"/>
      <c r="CJ8" s="342"/>
      <c r="CK8" s="342"/>
      <c r="CL8" s="342"/>
      <c r="CM8" s="342"/>
      <c r="CN8" s="342"/>
      <c r="CO8" s="342"/>
      <c r="CP8" s="342"/>
      <c r="CQ8" s="342"/>
      <c r="CR8" s="342"/>
      <c r="CS8" s="342"/>
      <c r="CT8" s="342"/>
      <c r="CU8" s="342"/>
      <c r="CV8" s="342"/>
      <c r="CW8" s="342"/>
      <c r="CX8" s="342"/>
      <c r="CY8" s="342"/>
      <c r="CZ8" s="342"/>
      <c r="DA8" s="342"/>
      <c r="DB8" s="342"/>
      <c r="DC8" s="342"/>
      <c r="DD8" s="342"/>
      <c r="DE8" s="342"/>
      <c r="DF8" s="342"/>
      <c r="DG8" s="342"/>
      <c r="DH8" s="342"/>
      <c r="DI8" s="342"/>
      <c r="DJ8" s="342"/>
      <c r="DK8" s="342"/>
      <c r="DL8" s="342"/>
      <c r="DM8" s="342"/>
      <c r="DN8" s="342"/>
      <c r="DO8" s="342"/>
      <c r="DP8" s="342"/>
      <c r="DQ8" s="342"/>
      <c r="DR8" s="342"/>
      <c r="DS8" s="342"/>
      <c r="DT8" s="342"/>
      <c r="DU8" s="342"/>
    </row>
    <row r="9" spans="1:132" s="215" customFormat="1" ht="15" customHeight="1" x14ac:dyDescent="0.25">
      <c r="A9" s="342"/>
      <c r="B9" s="104" t="str">
        <f>A27</f>
        <v>B) Internal models - liquidity adjusted expected shortfall plus non-modellable risk factors</v>
      </c>
      <c r="C9" s="281"/>
      <c r="D9" s="223" t="str">
        <f>IF(COUNT(E29)=1,"Yes","No")</f>
        <v>No</v>
      </c>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c r="AJ9" s="342"/>
      <c r="AK9" s="342"/>
      <c r="AL9" s="342"/>
      <c r="AM9" s="342"/>
      <c r="AN9" s="342"/>
      <c r="AO9" s="342"/>
      <c r="AP9" s="342"/>
      <c r="AQ9" s="342"/>
      <c r="AR9" s="342"/>
      <c r="AS9" s="342"/>
      <c r="AT9" s="342"/>
      <c r="AU9" s="342"/>
      <c r="AV9" s="342"/>
      <c r="AW9" s="342"/>
      <c r="AX9" s="342"/>
      <c r="AY9" s="342"/>
      <c r="AZ9" s="342"/>
      <c r="BA9" s="342"/>
      <c r="BB9" s="342"/>
      <c r="BC9" s="342"/>
      <c r="BD9" s="342"/>
      <c r="BE9" s="342"/>
      <c r="BF9" s="342"/>
      <c r="BG9" s="342"/>
      <c r="BH9" s="342"/>
      <c r="BI9" s="342"/>
      <c r="BJ9" s="342"/>
      <c r="BK9" s="342"/>
      <c r="BL9" s="342"/>
      <c r="BM9" s="342"/>
      <c r="BN9" s="342"/>
      <c r="BO9" s="342"/>
      <c r="BP9" s="342"/>
      <c r="BQ9" s="342"/>
      <c r="BR9" s="342"/>
      <c r="BS9" s="342"/>
      <c r="BT9" s="342"/>
      <c r="BU9" s="342"/>
      <c r="BV9" s="342"/>
      <c r="BW9" s="342"/>
      <c r="BX9" s="342"/>
      <c r="BY9" s="342"/>
      <c r="BZ9" s="342"/>
      <c r="CA9" s="342"/>
      <c r="CB9" s="342"/>
      <c r="CC9" s="342"/>
      <c r="CD9" s="342"/>
      <c r="CE9" s="342"/>
      <c r="CF9" s="342"/>
      <c r="CG9" s="342"/>
      <c r="CH9" s="342"/>
      <c r="CI9" s="342"/>
      <c r="CJ9" s="342"/>
      <c r="CK9" s="342"/>
      <c r="CL9" s="342"/>
      <c r="CM9" s="342"/>
      <c r="CN9" s="342"/>
      <c r="CO9" s="342"/>
      <c r="CP9" s="342"/>
      <c r="CQ9" s="342"/>
      <c r="CR9" s="342"/>
      <c r="CS9" s="342"/>
      <c r="CT9" s="342"/>
      <c r="CU9" s="342"/>
      <c r="CV9" s="342"/>
      <c r="CW9" s="342"/>
      <c r="CX9" s="342"/>
      <c r="CY9" s="342"/>
      <c r="CZ9" s="342"/>
      <c r="DA9" s="342"/>
      <c r="DB9" s="342"/>
      <c r="DC9" s="342"/>
      <c r="DD9" s="342"/>
      <c r="DE9" s="342"/>
      <c r="DF9" s="342"/>
      <c r="DG9" s="342"/>
      <c r="DH9" s="342"/>
      <c r="DI9" s="342"/>
      <c r="DJ9" s="342"/>
      <c r="DK9" s="342"/>
      <c r="DL9" s="342"/>
      <c r="DM9" s="342"/>
      <c r="DN9" s="342"/>
      <c r="DO9" s="342"/>
      <c r="DP9" s="342"/>
      <c r="DQ9" s="342"/>
      <c r="DR9" s="342"/>
      <c r="DS9" s="342"/>
      <c r="DT9" s="342"/>
      <c r="DU9" s="342"/>
    </row>
    <row r="10" spans="1:132" s="215" customFormat="1" ht="15" customHeight="1" x14ac:dyDescent="0.25">
      <c r="A10" s="342"/>
      <c r="B10" s="104" t="str">
        <f>A130</f>
        <v>C) Standardised approach - enhanced delta plus method, and residual risks add-on</v>
      </c>
      <c r="C10" s="281"/>
      <c r="D10" s="223" t="str">
        <f>IF(COUNT(E132)=1,"Yes","No")</f>
        <v>Yes</v>
      </c>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c r="AY10" s="342"/>
      <c r="AZ10" s="342"/>
      <c r="BA10" s="342"/>
      <c r="BB10" s="342"/>
      <c r="BC10" s="342"/>
      <c r="BD10" s="342"/>
      <c r="BE10" s="342"/>
      <c r="BF10" s="342"/>
      <c r="BG10" s="342"/>
      <c r="BH10" s="342"/>
      <c r="BI10" s="342"/>
      <c r="BJ10" s="342"/>
      <c r="BK10" s="342"/>
      <c r="BL10" s="342"/>
      <c r="BM10" s="342"/>
      <c r="BN10" s="342"/>
      <c r="BO10" s="342"/>
      <c r="BP10" s="342"/>
      <c r="BQ10" s="342"/>
      <c r="BR10" s="342"/>
      <c r="BS10" s="342"/>
      <c r="BT10" s="342"/>
      <c r="BU10" s="342"/>
      <c r="BV10" s="342"/>
      <c r="BW10" s="342"/>
      <c r="BX10" s="342"/>
      <c r="BY10" s="342"/>
      <c r="BZ10" s="342"/>
      <c r="CA10" s="342"/>
      <c r="CB10" s="342"/>
      <c r="CC10" s="342"/>
      <c r="CD10" s="342"/>
      <c r="CE10" s="342"/>
      <c r="CF10" s="342"/>
      <c r="CG10" s="342"/>
      <c r="CH10" s="342"/>
      <c r="CI10" s="342"/>
      <c r="CJ10" s="342"/>
      <c r="CK10" s="342"/>
      <c r="CL10" s="342"/>
      <c r="CM10" s="342"/>
      <c r="CN10" s="342"/>
      <c r="CO10" s="342"/>
      <c r="CP10" s="342"/>
      <c r="CQ10" s="342"/>
      <c r="CR10" s="342"/>
      <c r="CS10" s="342"/>
      <c r="CT10" s="342"/>
      <c r="CU10" s="342"/>
      <c r="CV10" s="342"/>
      <c r="CW10" s="342"/>
      <c r="CX10" s="342"/>
      <c r="CY10" s="342"/>
      <c r="CZ10" s="342"/>
      <c r="DA10" s="342"/>
      <c r="DB10" s="342"/>
      <c r="DC10" s="342"/>
      <c r="DD10" s="342"/>
      <c r="DE10" s="342"/>
      <c r="DF10" s="342"/>
      <c r="DG10" s="342"/>
      <c r="DH10" s="342"/>
      <c r="DI10" s="342"/>
      <c r="DJ10" s="342"/>
      <c r="DK10" s="342"/>
      <c r="DL10" s="342"/>
      <c r="DM10" s="342"/>
      <c r="DN10" s="342"/>
      <c r="DO10" s="342"/>
      <c r="DP10" s="342"/>
      <c r="DQ10" s="342"/>
      <c r="DR10" s="342"/>
      <c r="DS10" s="342"/>
      <c r="DT10" s="342"/>
      <c r="DU10" s="342"/>
    </row>
    <row r="11" spans="1:132" s="215" customFormat="1" ht="15" customHeight="1" x14ac:dyDescent="0.25">
      <c r="A11" s="342"/>
      <c r="B11" s="104" t="str">
        <f>A233</f>
        <v>D) Internal models - default risk charge</v>
      </c>
      <c r="C11" s="281"/>
      <c r="D11" s="223" t="str">
        <f>IF(COUNT(E235)=1,"Yes","No")</f>
        <v>Yes</v>
      </c>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c r="AJ11" s="342"/>
      <c r="AK11" s="342"/>
      <c r="AL11" s="342"/>
      <c r="AM11" s="342"/>
      <c r="AN11" s="342"/>
      <c r="AO11" s="342"/>
      <c r="AP11" s="342"/>
      <c r="AQ11" s="342"/>
      <c r="AR11" s="342"/>
      <c r="AS11" s="342"/>
      <c r="AT11" s="342"/>
      <c r="AU11" s="342"/>
      <c r="AV11" s="342"/>
      <c r="AW11" s="342"/>
      <c r="AX11" s="342"/>
      <c r="AY11" s="342"/>
      <c r="AZ11" s="342"/>
      <c r="BA11" s="342"/>
      <c r="BB11" s="342"/>
      <c r="BC11" s="342"/>
      <c r="BD11" s="342"/>
      <c r="BE11" s="342"/>
      <c r="BF11" s="342"/>
      <c r="BG11" s="342"/>
      <c r="BH11" s="342"/>
      <c r="BI11" s="342"/>
      <c r="BJ11" s="342"/>
      <c r="BK11" s="342"/>
      <c r="BL11" s="342"/>
      <c r="BM11" s="342"/>
      <c r="BN11" s="342"/>
      <c r="BO11" s="342"/>
      <c r="BP11" s="342"/>
      <c r="BQ11" s="342"/>
      <c r="BR11" s="342"/>
      <c r="BS11" s="342"/>
      <c r="BT11" s="342"/>
      <c r="BU11" s="342"/>
      <c r="BV11" s="342"/>
      <c r="BW11" s="342"/>
      <c r="BX11" s="342"/>
      <c r="BY11" s="342"/>
      <c r="BZ11" s="342"/>
      <c r="CA11" s="342"/>
      <c r="CB11" s="342"/>
      <c r="CC11" s="342"/>
      <c r="CD11" s="342"/>
      <c r="CE11" s="342"/>
      <c r="CF11" s="342"/>
      <c r="CG11" s="342"/>
      <c r="CH11" s="342"/>
      <c r="CI11" s="342"/>
      <c r="CJ11" s="342"/>
      <c r="CK11" s="342"/>
      <c r="CL11" s="342"/>
      <c r="CM11" s="342"/>
      <c r="CN11" s="342"/>
      <c r="CO11" s="342"/>
      <c r="CP11" s="342"/>
      <c r="CQ11" s="342"/>
      <c r="CR11" s="342"/>
      <c r="CS11" s="342"/>
      <c r="CT11" s="342"/>
      <c r="CU11" s="342"/>
      <c r="CV11" s="342"/>
      <c r="CW11" s="342"/>
      <c r="CX11" s="342"/>
      <c r="CY11" s="342"/>
      <c r="CZ11" s="342"/>
      <c r="DA11" s="342"/>
      <c r="DB11" s="342"/>
      <c r="DC11" s="342"/>
      <c r="DD11" s="342"/>
      <c r="DE11" s="342"/>
      <c r="DF11" s="342"/>
      <c r="DG11" s="342"/>
      <c r="DH11" s="342"/>
      <c r="DI11" s="342"/>
      <c r="DJ11" s="342"/>
      <c r="DK11" s="342"/>
      <c r="DL11" s="342"/>
      <c r="DM11" s="342"/>
      <c r="DN11" s="342"/>
      <c r="DO11" s="342"/>
      <c r="DP11" s="342"/>
      <c r="DQ11" s="342"/>
      <c r="DR11" s="342"/>
      <c r="DS11" s="342"/>
      <c r="DT11" s="342"/>
      <c r="DU11" s="342"/>
    </row>
    <row r="12" spans="1:132" s="215" customFormat="1" ht="15" customHeight="1" x14ac:dyDescent="0.25">
      <c r="A12" s="342"/>
      <c r="B12" s="104" t="str">
        <f>A336</f>
        <v>E) Standardised approach - default risk charge</v>
      </c>
      <c r="C12" s="281"/>
      <c r="D12" s="223" t="str">
        <f>IF(COUNT(E338)=1,"Yes","No")</f>
        <v>No</v>
      </c>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J12" s="342"/>
      <c r="AK12" s="342"/>
      <c r="AL12" s="342"/>
      <c r="AM12" s="342"/>
      <c r="AN12" s="342"/>
      <c r="AO12" s="342"/>
      <c r="AP12" s="342"/>
      <c r="AQ12" s="342"/>
      <c r="AR12" s="342"/>
      <c r="AS12" s="342"/>
      <c r="AT12" s="342"/>
      <c r="AU12" s="342"/>
      <c r="AV12" s="342"/>
      <c r="AW12" s="342"/>
      <c r="AX12" s="342"/>
      <c r="AY12" s="342"/>
      <c r="AZ12" s="342"/>
      <c r="BA12" s="342"/>
      <c r="BB12" s="342"/>
      <c r="BC12" s="342"/>
      <c r="BD12" s="342"/>
      <c r="BE12" s="342"/>
      <c r="BF12" s="342"/>
      <c r="BG12" s="342"/>
      <c r="BH12" s="342"/>
      <c r="BI12" s="342"/>
      <c r="BJ12" s="342"/>
      <c r="BK12" s="342"/>
      <c r="BL12" s="342"/>
      <c r="BM12" s="342"/>
      <c r="BN12" s="342"/>
      <c r="BO12" s="342"/>
      <c r="BP12" s="342"/>
      <c r="BQ12" s="342"/>
      <c r="BR12" s="342"/>
      <c r="BS12" s="342"/>
      <c r="BT12" s="342"/>
      <c r="BU12" s="342"/>
      <c r="BV12" s="342"/>
      <c r="BW12" s="342"/>
      <c r="BX12" s="342"/>
      <c r="BY12" s="342"/>
      <c r="BZ12" s="342"/>
      <c r="CA12" s="342"/>
      <c r="CB12" s="342"/>
      <c r="CC12" s="342"/>
      <c r="CD12" s="342"/>
      <c r="CE12" s="342"/>
      <c r="CF12" s="342"/>
      <c r="CG12" s="342"/>
      <c r="CH12" s="342"/>
      <c r="CI12" s="342"/>
      <c r="CJ12" s="342"/>
      <c r="CK12" s="342"/>
      <c r="CL12" s="342"/>
      <c r="CM12" s="342"/>
      <c r="CN12" s="342"/>
      <c r="CO12" s="342"/>
      <c r="CP12" s="342"/>
      <c r="CQ12" s="342"/>
      <c r="CR12" s="342"/>
      <c r="CS12" s="342"/>
      <c r="CT12" s="342"/>
      <c r="CU12" s="342"/>
      <c r="CV12" s="342"/>
      <c r="CW12" s="342"/>
      <c r="CX12" s="342"/>
      <c r="CY12" s="342"/>
      <c r="CZ12" s="342"/>
      <c r="DA12" s="342"/>
      <c r="DB12" s="342"/>
      <c r="DC12" s="342"/>
      <c r="DD12" s="342"/>
      <c r="DE12" s="342"/>
      <c r="DF12" s="342"/>
      <c r="DG12" s="342"/>
      <c r="DH12" s="342"/>
      <c r="DI12" s="342"/>
      <c r="DJ12" s="342"/>
      <c r="DK12" s="342"/>
      <c r="DL12" s="342"/>
      <c r="DM12" s="342"/>
      <c r="DN12" s="342"/>
      <c r="DO12" s="342"/>
      <c r="DP12" s="342"/>
      <c r="DQ12" s="342"/>
      <c r="DR12" s="342"/>
      <c r="DS12" s="342"/>
      <c r="DT12" s="342"/>
      <c r="DU12" s="342"/>
    </row>
    <row r="13" spans="1:132" s="215" customFormat="1" ht="15" customHeight="1" x14ac:dyDescent="0.25">
      <c r="A13" s="342"/>
      <c r="B13" s="104" t="str">
        <f>A439</f>
        <v>F) 1 day 99% VaR</v>
      </c>
      <c r="C13" s="281"/>
      <c r="D13" s="223" t="str">
        <f>IF(COUNT(E441)=1,"Yes","No")</f>
        <v>Yes</v>
      </c>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c r="AY13" s="342"/>
      <c r="AZ13" s="342"/>
      <c r="BA13" s="342"/>
      <c r="BB13" s="342"/>
      <c r="BC13" s="342"/>
      <c r="BD13" s="342"/>
      <c r="BE13" s="342"/>
      <c r="BF13" s="342"/>
      <c r="BG13" s="342"/>
      <c r="BH13" s="342"/>
      <c r="BI13" s="342"/>
      <c r="BJ13" s="342"/>
      <c r="BK13" s="342"/>
      <c r="BL13" s="342"/>
      <c r="BM13" s="342"/>
      <c r="BN13" s="342"/>
      <c r="BO13" s="342"/>
      <c r="BP13" s="342"/>
      <c r="BQ13" s="342"/>
      <c r="BR13" s="342"/>
      <c r="BS13" s="342"/>
      <c r="BT13" s="342"/>
      <c r="BU13" s="342"/>
      <c r="BV13" s="342"/>
      <c r="BW13" s="342"/>
      <c r="BX13" s="342"/>
      <c r="BY13" s="342"/>
      <c r="BZ13" s="342"/>
      <c r="CA13" s="342"/>
      <c r="CB13" s="342"/>
      <c r="CC13" s="342"/>
      <c r="CD13" s="342"/>
      <c r="CE13" s="342"/>
      <c r="CF13" s="342"/>
      <c r="CG13" s="342"/>
      <c r="CH13" s="342"/>
      <c r="CI13" s="342"/>
      <c r="CJ13" s="342"/>
      <c r="CK13" s="342"/>
      <c r="CL13" s="342"/>
      <c r="CM13" s="342"/>
      <c r="CN13" s="342"/>
      <c r="CO13" s="342"/>
      <c r="CP13" s="342"/>
      <c r="CQ13" s="342"/>
      <c r="CR13" s="342"/>
      <c r="CS13" s="342"/>
      <c r="CT13" s="342"/>
      <c r="CU13" s="342"/>
      <c r="CV13" s="342"/>
      <c r="CW13" s="342"/>
      <c r="CX13" s="342"/>
      <c r="CY13" s="342"/>
      <c r="CZ13" s="342"/>
      <c r="DA13" s="342"/>
      <c r="DB13" s="342"/>
      <c r="DC13" s="342"/>
      <c r="DD13" s="342"/>
      <c r="DE13" s="342"/>
      <c r="DF13" s="342"/>
      <c r="DG13" s="342"/>
      <c r="DH13" s="342"/>
      <c r="DI13" s="342"/>
      <c r="DJ13" s="342"/>
      <c r="DK13" s="342"/>
      <c r="DL13" s="342"/>
      <c r="DM13" s="342"/>
      <c r="DN13" s="342"/>
      <c r="DO13" s="342"/>
      <c r="DP13" s="342"/>
      <c r="DQ13" s="342"/>
      <c r="DR13" s="342"/>
      <c r="DS13" s="342"/>
      <c r="DT13" s="342"/>
      <c r="DU13" s="342"/>
    </row>
    <row r="14" spans="1:132" s="215" customFormat="1" ht="15" customHeight="1" x14ac:dyDescent="0.25">
      <c r="A14" s="342"/>
      <c r="B14" s="104" t="str">
        <f>A543</f>
        <v>G) 1 day 97%VaR</v>
      </c>
      <c r="C14" s="281"/>
      <c r="D14" s="223" t="str">
        <f>IF(COUNT(E545)=1,"Yes","No")</f>
        <v>Yes</v>
      </c>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c r="AR14" s="342"/>
      <c r="AS14" s="342"/>
      <c r="AT14" s="342"/>
      <c r="AU14" s="342"/>
      <c r="AV14" s="342"/>
      <c r="AW14" s="342"/>
      <c r="AX14" s="342"/>
      <c r="AY14" s="342"/>
      <c r="AZ14" s="342"/>
      <c r="BA14" s="342"/>
      <c r="BB14" s="342"/>
      <c r="BC14" s="342"/>
      <c r="BD14" s="342"/>
      <c r="BE14" s="342"/>
      <c r="BF14" s="342"/>
      <c r="BG14" s="342"/>
      <c r="BH14" s="342"/>
      <c r="BI14" s="342"/>
      <c r="BJ14" s="342"/>
      <c r="BK14" s="342"/>
      <c r="BL14" s="342"/>
      <c r="BM14" s="342"/>
      <c r="BN14" s="342"/>
      <c r="BO14" s="342"/>
      <c r="BP14" s="342"/>
      <c r="BQ14" s="342"/>
      <c r="BR14" s="342"/>
      <c r="BS14" s="342"/>
      <c r="BT14" s="342"/>
      <c r="BU14" s="342"/>
      <c r="BV14" s="342"/>
      <c r="BW14" s="342"/>
      <c r="BX14" s="342"/>
      <c r="BY14" s="342"/>
      <c r="BZ14" s="342"/>
      <c r="CA14" s="342"/>
      <c r="CB14" s="342"/>
      <c r="CC14" s="342"/>
      <c r="CD14" s="342"/>
      <c r="CE14" s="342"/>
      <c r="CF14" s="342"/>
      <c r="CG14" s="342"/>
      <c r="CH14" s="342"/>
      <c r="CI14" s="342"/>
      <c r="CJ14" s="342"/>
      <c r="CK14" s="342"/>
      <c r="CL14" s="342"/>
      <c r="CM14" s="342"/>
      <c r="CN14" s="342"/>
      <c r="CO14" s="342"/>
      <c r="CP14" s="342"/>
      <c r="CQ14" s="342"/>
      <c r="CR14" s="342"/>
      <c r="CS14" s="342"/>
      <c r="CT14" s="342"/>
      <c r="CU14" s="342"/>
      <c r="CV14" s="342"/>
      <c r="CW14" s="342"/>
      <c r="CX14" s="342"/>
      <c r="CY14" s="342"/>
      <c r="CZ14" s="342"/>
      <c r="DA14" s="342"/>
      <c r="DB14" s="342"/>
      <c r="DC14" s="342"/>
      <c r="DD14" s="342"/>
      <c r="DE14" s="342"/>
      <c r="DF14" s="342"/>
      <c r="DG14" s="342"/>
      <c r="DH14" s="342"/>
      <c r="DI14" s="342"/>
      <c r="DJ14" s="342"/>
      <c r="DK14" s="342"/>
      <c r="DL14" s="342"/>
      <c r="DM14" s="342"/>
      <c r="DN14" s="342"/>
      <c r="DO14" s="342"/>
      <c r="DP14" s="342"/>
      <c r="DQ14" s="342"/>
      <c r="DR14" s="342"/>
      <c r="DS14" s="342"/>
      <c r="DT14" s="342"/>
      <c r="DU14" s="342"/>
    </row>
    <row r="15" spans="1:132" s="215" customFormat="1" ht="15" customHeight="1" x14ac:dyDescent="0.25">
      <c r="A15" s="342"/>
      <c r="B15" s="104" t="str">
        <f>A647</f>
        <v>H) Actual P&amp;L</v>
      </c>
      <c r="C15" s="281"/>
      <c r="D15" s="223" t="str">
        <f>IF(COUNT(E649)=1,"Yes","No")</f>
        <v>Yes</v>
      </c>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2"/>
      <c r="AO15" s="342"/>
      <c r="AP15" s="342"/>
      <c r="AQ15" s="342"/>
      <c r="AR15" s="342"/>
      <c r="AS15" s="342"/>
      <c r="AT15" s="342"/>
      <c r="AU15" s="342"/>
      <c r="AV15" s="342"/>
      <c r="AW15" s="342"/>
      <c r="AX15" s="342"/>
      <c r="AY15" s="342"/>
      <c r="AZ15" s="342"/>
      <c r="BA15" s="342"/>
      <c r="BB15" s="342"/>
      <c r="BC15" s="342"/>
      <c r="BD15" s="342"/>
      <c r="BE15" s="342"/>
      <c r="BF15" s="342"/>
      <c r="BG15" s="342"/>
      <c r="BH15" s="342"/>
      <c r="BI15" s="342"/>
      <c r="BJ15" s="342"/>
      <c r="BK15" s="342"/>
      <c r="BL15" s="342"/>
      <c r="BM15" s="342"/>
      <c r="BN15" s="342"/>
      <c r="BO15" s="342"/>
      <c r="BP15" s="342"/>
      <c r="BQ15" s="342"/>
      <c r="BR15" s="342"/>
      <c r="BS15" s="342"/>
      <c r="BT15" s="342"/>
      <c r="BU15" s="342"/>
      <c r="BV15" s="342"/>
      <c r="BW15" s="342"/>
      <c r="BX15" s="342"/>
      <c r="BY15" s="342"/>
      <c r="BZ15" s="342"/>
      <c r="CA15" s="342"/>
      <c r="CB15" s="342"/>
      <c r="CC15" s="342"/>
      <c r="CD15" s="342"/>
      <c r="CE15" s="342"/>
      <c r="CF15" s="342"/>
      <c r="CG15" s="342"/>
      <c r="CH15" s="342"/>
      <c r="CI15" s="342"/>
      <c r="CJ15" s="342"/>
      <c r="CK15" s="342"/>
      <c r="CL15" s="342"/>
      <c r="CM15" s="342"/>
      <c r="CN15" s="342"/>
      <c r="CO15" s="342"/>
      <c r="CP15" s="342"/>
      <c r="CQ15" s="342"/>
      <c r="CR15" s="342"/>
      <c r="CS15" s="342"/>
      <c r="CT15" s="342"/>
      <c r="CU15" s="342"/>
      <c r="CV15" s="342"/>
      <c r="CW15" s="342"/>
      <c r="CX15" s="342"/>
      <c r="CY15" s="342"/>
      <c r="CZ15" s="342"/>
      <c r="DA15" s="342"/>
      <c r="DB15" s="342"/>
      <c r="DC15" s="342"/>
      <c r="DD15" s="342"/>
      <c r="DE15" s="342"/>
      <c r="DF15" s="342"/>
      <c r="DG15" s="342"/>
      <c r="DH15" s="342"/>
      <c r="DI15" s="342"/>
      <c r="DJ15" s="342"/>
      <c r="DK15" s="342"/>
      <c r="DL15" s="342"/>
      <c r="DM15" s="342"/>
      <c r="DN15" s="342"/>
      <c r="DO15" s="342"/>
      <c r="DP15" s="342"/>
      <c r="DQ15" s="342"/>
      <c r="DR15" s="342"/>
      <c r="DS15" s="342"/>
      <c r="DT15" s="342"/>
      <c r="DU15" s="342"/>
    </row>
    <row r="16" spans="1:132" s="215" customFormat="1" ht="15" customHeight="1" x14ac:dyDescent="0.25">
      <c r="A16" s="342"/>
      <c r="B16" s="104" t="str">
        <f>A751</f>
        <v>I) Hypothetical P&amp;L</v>
      </c>
      <c r="C16" s="281"/>
      <c r="D16" s="223" t="str">
        <f>IF(COUNT(E753)=1,"Yes","No")</f>
        <v>Yes</v>
      </c>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2"/>
      <c r="DL16" s="342"/>
      <c r="DM16" s="342"/>
      <c r="DN16" s="342"/>
      <c r="DO16" s="342"/>
      <c r="DP16" s="342"/>
      <c r="DQ16" s="342"/>
      <c r="DR16" s="342"/>
      <c r="DS16" s="342"/>
      <c r="DT16" s="342"/>
      <c r="DU16" s="342"/>
    </row>
    <row r="17" spans="1:125" s="215" customFormat="1" ht="15" customHeight="1" x14ac:dyDescent="0.25">
      <c r="A17" s="342"/>
      <c r="B17" s="221" t="str">
        <f>A855</f>
        <v>J) Risk-theoretical P&amp;L</v>
      </c>
      <c r="C17" s="286"/>
      <c r="D17" s="224" t="str">
        <f>IF(COUNT(E857)=1,"Yes","No")</f>
        <v>Yes</v>
      </c>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2"/>
      <c r="DL17" s="342"/>
      <c r="DM17" s="342"/>
      <c r="DN17" s="342"/>
      <c r="DO17" s="342"/>
      <c r="DP17" s="342"/>
      <c r="DQ17" s="342"/>
      <c r="DR17" s="342"/>
      <c r="DS17" s="342"/>
      <c r="DT17" s="342"/>
      <c r="DU17" s="342"/>
    </row>
    <row r="18" spans="1:125" s="215" customFormat="1" ht="15" customHeight="1" x14ac:dyDescent="0.25">
      <c r="A18" s="342"/>
      <c r="B18" s="15"/>
      <c r="C18" s="242"/>
      <c r="D18" s="287"/>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2"/>
      <c r="DL18" s="342"/>
      <c r="DM18" s="342"/>
      <c r="DN18" s="342"/>
      <c r="DO18" s="342"/>
      <c r="DP18" s="342"/>
      <c r="DQ18" s="342"/>
      <c r="DR18" s="342"/>
      <c r="DS18" s="342"/>
      <c r="DT18" s="342"/>
      <c r="DU18" s="342"/>
    </row>
    <row r="19" spans="1:125" s="215" customFormat="1" ht="15" customHeight="1" x14ac:dyDescent="0.25">
      <c r="A19" s="342"/>
      <c r="B19" s="348" t="s">
        <v>239</v>
      </c>
      <c r="C19" s="207" t="s">
        <v>634</v>
      </c>
      <c r="D19" s="207"/>
      <c r="E19" s="207"/>
      <c r="F19" s="207"/>
      <c r="G19" s="207"/>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2"/>
      <c r="DL19" s="342"/>
      <c r="DM19" s="344"/>
      <c r="DN19" s="344"/>
      <c r="DO19" s="344"/>
      <c r="DP19" s="344"/>
      <c r="DQ19" s="342"/>
      <c r="DR19" s="342"/>
      <c r="DS19" s="342"/>
      <c r="DT19" s="342"/>
      <c r="DU19" s="342"/>
    </row>
    <row r="20" spans="1:125" s="215" customFormat="1" ht="15" customHeight="1" x14ac:dyDescent="0.25">
      <c r="A20" s="342"/>
      <c r="B20" s="104" t="s">
        <v>449</v>
      </c>
      <c r="C20" s="580" t="s">
        <v>552</v>
      </c>
      <c r="D20" s="581"/>
      <c r="E20" s="581"/>
      <c r="F20" s="581"/>
      <c r="G20" s="581"/>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2"/>
      <c r="DL20" s="342"/>
      <c r="DM20" s="342"/>
      <c r="DN20" s="342"/>
      <c r="DO20" s="342"/>
      <c r="DP20" s="342"/>
      <c r="DQ20" s="342"/>
      <c r="DR20" s="342"/>
      <c r="DS20" s="342"/>
      <c r="DT20" s="342"/>
      <c r="DU20" s="342"/>
    </row>
    <row r="21" spans="1:125" s="215" customFormat="1" ht="15" customHeight="1" x14ac:dyDescent="0.25">
      <c r="A21" s="342"/>
      <c r="B21" s="348" t="s">
        <v>623</v>
      </c>
      <c r="C21" s="207" t="s">
        <v>625</v>
      </c>
      <c r="D21" s="208"/>
      <c r="E21" s="208"/>
      <c r="F21" s="208"/>
      <c r="G21" s="298"/>
      <c r="H21" s="342"/>
      <c r="I21" s="342"/>
      <c r="J21" s="342"/>
      <c r="K21" s="342"/>
      <c r="L21" s="342"/>
      <c r="M21" s="346"/>
      <c r="N21" s="346"/>
      <c r="O21" s="346"/>
      <c r="P21" s="346"/>
      <c r="Q21" s="346"/>
      <c r="R21" s="346"/>
      <c r="S21" s="346"/>
      <c r="T21" s="346"/>
      <c r="U21" s="117"/>
      <c r="V21" s="117"/>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2"/>
      <c r="DL21" s="342"/>
      <c r="DM21" s="342"/>
      <c r="DN21" s="342"/>
      <c r="DO21" s="342"/>
      <c r="DP21" s="342"/>
      <c r="DQ21" s="342"/>
      <c r="DR21" s="342"/>
      <c r="DS21" s="342"/>
      <c r="DT21" s="342"/>
      <c r="DU21" s="342"/>
    </row>
    <row r="22" spans="1:125" s="215" customFormat="1" ht="15" customHeight="1" x14ac:dyDescent="0.25">
      <c r="A22" s="342"/>
      <c r="B22" s="15"/>
      <c r="C22" s="242"/>
      <c r="D22" s="287"/>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2"/>
      <c r="DL22" s="342"/>
      <c r="DM22" s="342"/>
      <c r="DN22" s="342"/>
      <c r="DO22" s="342"/>
      <c r="DP22" s="342"/>
      <c r="DQ22" s="342"/>
      <c r="DR22" s="342"/>
      <c r="DS22" s="342"/>
      <c r="DT22" s="342"/>
      <c r="DU22" s="342"/>
    </row>
    <row r="23" spans="1:125" s="38" customFormat="1" ht="45" customHeight="1" x14ac:dyDescent="0.25">
      <c r="A23" s="30" t="s">
        <v>553</v>
      </c>
      <c r="B23" s="37"/>
      <c r="C23" s="241"/>
      <c r="D23" s="241"/>
      <c r="DU23" s="222"/>
    </row>
    <row r="24" spans="1:125" ht="15" customHeight="1" x14ac:dyDescent="0.25">
      <c r="A24" s="347"/>
      <c r="B24" s="142"/>
      <c r="C24" s="582" t="s">
        <v>42</v>
      </c>
      <c r="D24" s="582" t="s">
        <v>342</v>
      </c>
      <c r="E24" s="582" t="s">
        <v>133</v>
      </c>
      <c r="F24" s="582" t="str">
        <f t="shared" ref="F24:BQ24" si="0">"T+" &amp; (COLUMN(F24)-COLUMN($E24))</f>
        <v>T+1</v>
      </c>
      <c r="G24" s="582" t="str">
        <f t="shared" si="0"/>
        <v>T+2</v>
      </c>
      <c r="H24" s="582" t="str">
        <f t="shared" si="0"/>
        <v>T+3</v>
      </c>
      <c r="I24" s="582" t="str">
        <f t="shared" si="0"/>
        <v>T+4</v>
      </c>
      <c r="J24" s="582" t="str">
        <f t="shared" si="0"/>
        <v>T+5</v>
      </c>
      <c r="K24" s="582" t="str">
        <f t="shared" si="0"/>
        <v>T+6</v>
      </c>
      <c r="L24" s="582" t="str">
        <f t="shared" si="0"/>
        <v>T+7</v>
      </c>
      <c r="M24" s="582" t="str">
        <f t="shared" si="0"/>
        <v>T+8</v>
      </c>
      <c r="N24" s="582" t="str">
        <f t="shared" si="0"/>
        <v>T+9</v>
      </c>
      <c r="O24" s="582" t="str">
        <f t="shared" si="0"/>
        <v>T+10</v>
      </c>
      <c r="P24" s="582" t="str">
        <f t="shared" si="0"/>
        <v>T+11</v>
      </c>
      <c r="Q24" s="582" t="str">
        <f t="shared" si="0"/>
        <v>T+12</v>
      </c>
      <c r="R24" s="582" t="str">
        <f t="shared" si="0"/>
        <v>T+13</v>
      </c>
      <c r="S24" s="582" t="str">
        <f t="shared" si="0"/>
        <v>T+14</v>
      </c>
      <c r="T24" s="582" t="str">
        <f t="shared" si="0"/>
        <v>T+15</v>
      </c>
      <c r="U24" s="582" t="str">
        <f t="shared" si="0"/>
        <v>T+16</v>
      </c>
      <c r="V24" s="582" t="str">
        <f t="shared" si="0"/>
        <v>T+17</v>
      </c>
      <c r="W24" s="582" t="str">
        <f t="shared" si="0"/>
        <v>T+18</v>
      </c>
      <c r="X24" s="582" t="str">
        <f t="shared" si="0"/>
        <v>T+19</v>
      </c>
      <c r="Y24" s="582" t="str">
        <f t="shared" si="0"/>
        <v>T+20</v>
      </c>
      <c r="Z24" s="582" t="str">
        <f t="shared" si="0"/>
        <v>T+21</v>
      </c>
      <c r="AA24" s="582" t="str">
        <f t="shared" si="0"/>
        <v>T+22</v>
      </c>
      <c r="AB24" s="582" t="str">
        <f t="shared" si="0"/>
        <v>T+23</v>
      </c>
      <c r="AC24" s="582" t="str">
        <f t="shared" si="0"/>
        <v>T+24</v>
      </c>
      <c r="AD24" s="582" t="str">
        <f t="shared" si="0"/>
        <v>T+25</v>
      </c>
      <c r="AE24" s="582" t="str">
        <f t="shared" si="0"/>
        <v>T+26</v>
      </c>
      <c r="AF24" s="582" t="str">
        <f t="shared" si="0"/>
        <v>T+27</v>
      </c>
      <c r="AG24" s="582" t="str">
        <f t="shared" si="0"/>
        <v>T+28</v>
      </c>
      <c r="AH24" s="582" t="str">
        <f t="shared" si="0"/>
        <v>T+29</v>
      </c>
      <c r="AI24" s="582" t="str">
        <f t="shared" si="0"/>
        <v>T+30</v>
      </c>
      <c r="AJ24" s="582" t="str">
        <f t="shared" si="0"/>
        <v>T+31</v>
      </c>
      <c r="AK24" s="582" t="str">
        <f t="shared" si="0"/>
        <v>T+32</v>
      </c>
      <c r="AL24" s="582" t="str">
        <f t="shared" si="0"/>
        <v>T+33</v>
      </c>
      <c r="AM24" s="582" t="str">
        <f t="shared" si="0"/>
        <v>T+34</v>
      </c>
      <c r="AN24" s="582" t="str">
        <f t="shared" si="0"/>
        <v>T+35</v>
      </c>
      <c r="AO24" s="582" t="str">
        <f t="shared" si="0"/>
        <v>T+36</v>
      </c>
      <c r="AP24" s="582" t="str">
        <f t="shared" si="0"/>
        <v>T+37</v>
      </c>
      <c r="AQ24" s="582" t="str">
        <f t="shared" si="0"/>
        <v>T+38</v>
      </c>
      <c r="AR24" s="582" t="str">
        <f t="shared" si="0"/>
        <v>T+39</v>
      </c>
      <c r="AS24" s="582" t="str">
        <f t="shared" si="0"/>
        <v>T+40</v>
      </c>
      <c r="AT24" s="582" t="str">
        <f t="shared" si="0"/>
        <v>T+41</v>
      </c>
      <c r="AU24" s="582" t="str">
        <f t="shared" si="0"/>
        <v>T+42</v>
      </c>
      <c r="AV24" s="582" t="str">
        <f t="shared" si="0"/>
        <v>T+43</v>
      </c>
      <c r="AW24" s="582" t="str">
        <f t="shared" si="0"/>
        <v>T+44</v>
      </c>
      <c r="AX24" s="582" t="str">
        <f t="shared" si="0"/>
        <v>T+45</v>
      </c>
      <c r="AY24" s="582" t="str">
        <f t="shared" si="0"/>
        <v>T+46</v>
      </c>
      <c r="AZ24" s="582" t="str">
        <f t="shared" si="0"/>
        <v>T+47</v>
      </c>
      <c r="BA24" s="582" t="str">
        <f t="shared" si="0"/>
        <v>T+48</v>
      </c>
      <c r="BB24" s="582" t="str">
        <f t="shared" si="0"/>
        <v>T+49</v>
      </c>
      <c r="BC24" s="582" t="str">
        <f t="shared" si="0"/>
        <v>T+50</v>
      </c>
      <c r="BD24" s="582" t="str">
        <f t="shared" si="0"/>
        <v>T+51</v>
      </c>
      <c r="BE24" s="582" t="str">
        <f t="shared" si="0"/>
        <v>T+52</v>
      </c>
      <c r="BF24" s="582" t="str">
        <f t="shared" si="0"/>
        <v>T+53</v>
      </c>
      <c r="BG24" s="582" t="str">
        <f t="shared" si="0"/>
        <v>T+54</v>
      </c>
      <c r="BH24" s="582" t="str">
        <f t="shared" si="0"/>
        <v>T+55</v>
      </c>
      <c r="BI24" s="582" t="str">
        <f t="shared" si="0"/>
        <v>T+56</v>
      </c>
      <c r="BJ24" s="582" t="str">
        <f t="shared" si="0"/>
        <v>T+57</v>
      </c>
      <c r="BK24" s="582" t="str">
        <f t="shared" si="0"/>
        <v>T+58</v>
      </c>
      <c r="BL24" s="582" t="str">
        <f t="shared" si="0"/>
        <v>T+59</v>
      </c>
      <c r="BM24" s="582" t="str">
        <f t="shared" si="0"/>
        <v>T+60</v>
      </c>
      <c r="BN24" s="582" t="str">
        <f t="shared" si="0"/>
        <v>T+61</v>
      </c>
      <c r="BO24" s="582" t="str">
        <f t="shared" si="0"/>
        <v>T+62</v>
      </c>
      <c r="BP24" s="582" t="str">
        <f t="shared" si="0"/>
        <v>T+63</v>
      </c>
      <c r="BQ24" s="582" t="str">
        <f t="shared" si="0"/>
        <v>T+64</v>
      </c>
      <c r="BR24" s="582" t="str">
        <f t="shared" ref="BR24:DT24" si="1">"T+" &amp; (COLUMN(BR24)-COLUMN($E24))</f>
        <v>T+65</v>
      </c>
      <c r="BS24" s="582" t="str">
        <f t="shared" si="1"/>
        <v>T+66</v>
      </c>
      <c r="BT24" s="582" t="str">
        <f t="shared" si="1"/>
        <v>T+67</v>
      </c>
      <c r="BU24" s="582" t="str">
        <f t="shared" si="1"/>
        <v>T+68</v>
      </c>
      <c r="BV24" s="582" t="str">
        <f t="shared" si="1"/>
        <v>T+69</v>
      </c>
      <c r="BW24" s="582" t="str">
        <f t="shared" si="1"/>
        <v>T+70</v>
      </c>
      <c r="BX24" s="582" t="str">
        <f t="shared" si="1"/>
        <v>T+71</v>
      </c>
      <c r="BY24" s="582" t="str">
        <f t="shared" si="1"/>
        <v>T+72</v>
      </c>
      <c r="BZ24" s="582" t="str">
        <f t="shared" si="1"/>
        <v>T+73</v>
      </c>
      <c r="CA24" s="582" t="str">
        <f t="shared" si="1"/>
        <v>T+74</v>
      </c>
      <c r="CB24" s="582" t="str">
        <f t="shared" si="1"/>
        <v>T+75</v>
      </c>
      <c r="CC24" s="582" t="str">
        <f t="shared" si="1"/>
        <v>T+76</v>
      </c>
      <c r="CD24" s="582" t="str">
        <f t="shared" si="1"/>
        <v>T+77</v>
      </c>
      <c r="CE24" s="582" t="str">
        <f t="shared" si="1"/>
        <v>T+78</v>
      </c>
      <c r="CF24" s="582" t="str">
        <f t="shared" si="1"/>
        <v>T+79</v>
      </c>
      <c r="CG24" s="582" t="str">
        <f t="shared" si="1"/>
        <v>T+80</v>
      </c>
      <c r="CH24" s="582" t="str">
        <f t="shared" si="1"/>
        <v>T+81</v>
      </c>
      <c r="CI24" s="582" t="str">
        <f t="shared" si="1"/>
        <v>T+82</v>
      </c>
      <c r="CJ24" s="582" t="str">
        <f t="shared" si="1"/>
        <v>T+83</v>
      </c>
      <c r="CK24" s="582" t="str">
        <f t="shared" si="1"/>
        <v>T+84</v>
      </c>
      <c r="CL24" s="582" t="str">
        <f t="shared" si="1"/>
        <v>T+85</v>
      </c>
      <c r="CM24" s="582" t="str">
        <f t="shared" si="1"/>
        <v>T+86</v>
      </c>
      <c r="CN24" s="582" t="str">
        <f t="shared" si="1"/>
        <v>T+87</v>
      </c>
      <c r="CO24" s="582" t="str">
        <f t="shared" si="1"/>
        <v>T+88</v>
      </c>
      <c r="CP24" s="582" t="str">
        <f t="shared" si="1"/>
        <v>T+89</v>
      </c>
      <c r="CQ24" s="582" t="str">
        <f t="shared" si="1"/>
        <v>T+90</v>
      </c>
      <c r="CR24" s="582" t="str">
        <f t="shared" si="1"/>
        <v>T+91</v>
      </c>
      <c r="CS24" s="582" t="str">
        <f t="shared" si="1"/>
        <v>T+92</v>
      </c>
      <c r="CT24" s="582" t="str">
        <f t="shared" si="1"/>
        <v>T+93</v>
      </c>
      <c r="CU24" s="582" t="str">
        <f t="shared" si="1"/>
        <v>T+94</v>
      </c>
      <c r="CV24" s="582" t="str">
        <f t="shared" si="1"/>
        <v>T+95</v>
      </c>
      <c r="CW24" s="582" t="str">
        <f t="shared" si="1"/>
        <v>T+96</v>
      </c>
      <c r="CX24" s="582" t="str">
        <f t="shared" si="1"/>
        <v>T+97</v>
      </c>
      <c r="CY24" s="582" t="str">
        <f t="shared" si="1"/>
        <v>T+98</v>
      </c>
      <c r="CZ24" s="582" t="str">
        <f t="shared" si="1"/>
        <v>T+99</v>
      </c>
      <c r="DA24" s="582" t="str">
        <f t="shared" si="1"/>
        <v>T+100</v>
      </c>
      <c r="DB24" s="582" t="str">
        <f t="shared" si="1"/>
        <v>T+101</v>
      </c>
      <c r="DC24" s="582" t="str">
        <f t="shared" si="1"/>
        <v>T+102</v>
      </c>
      <c r="DD24" s="582" t="str">
        <f t="shared" si="1"/>
        <v>T+103</v>
      </c>
      <c r="DE24" s="582" t="str">
        <f t="shared" si="1"/>
        <v>T+104</v>
      </c>
      <c r="DF24" s="582" t="str">
        <f t="shared" si="1"/>
        <v>T+105</v>
      </c>
      <c r="DG24" s="582" t="str">
        <f t="shared" si="1"/>
        <v>T+106</v>
      </c>
      <c r="DH24" s="582" t="str">
        <f t="shared" si="1"/>
        <v>T+107</v>
      </c>
      <c r="DI24" s="582" t="str">
        <f t="shared" si="1"/>
        <v>T+108</v>
      </c>
      <c r="DJ24" s="582" t="str">
        <f t="shared" si="1"/>
        <v>T+109</v>
      </c>
      <c r="DK24" s="582" t="str">
        <f t="shared" si="1"/>
        <v>T+110</v>
      </c>
      <c r="DL24" s="582" t="str">
        <f t="shared" si="1"/>
        <v>T+111</v>
      </c>
      <c r="DM24" s="582" t="str">
        <f t="shared" si="1"/>
        <v>T+112</v>
      </c>
      <c r="DN24" s="582" t="str">
        <f t="shared" si="1"/>
        <v>T+113</v>
      </c>
      <c r="DO24" s="582" t="str">
        <f t="shared" si="1"/>
        <v>T+114</v>
      </c>
      <c r="DP24" s="582" t="str">
        <f t="shared" si="1"/>
        <v>T+115</v>
      </c>
      <c r="DQ24" s="582" t="str">
        <f t="shared" si="1"/>
        <v>T+116</v>
      </c>
      <c r="DR24" s="582" t="str">
        <f t="shared" si="1"/>
        <v>T+117</v>
      </c>
      <c r="DS24" s="582" t="str">
        <f t="shared" si="1"/>
        <v>T+118</v>
      </c>
      <c r="DT24" s="582" t="str">
        <f t="shared" si="1"/>
        <v>T+119</v>
      </c>
      <c r="DU24" s="218"/>
    </row>
    <row r="25" spans="1:125" ht="15" customHeight="1" x14ac:dyDescent="0.25">
      <c r="A25" s="219"/>
      <c r="B25" s="57" t="s">
        <v>132</v>
      </c>
      <c r="C25" s="288"/>
      <c r="D25" s="288"/>
      <c r="E25" s="100"/>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218"/>
    </row>
    <row r="26" spans="1:125" ht="15" customHeight="1" x14ac:dyDescent="0.25">
      <c r="A26" s="127"/>
      <c r="B26" s="128"/>
      <c r="C26" s="289"/>
      <c r="D26" s="289"/>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c r="CK26" s="128"/>
      <c r="CL26" s="128"/>
      <c r="CM26" s="128"/>
      <c r="CN26" s="128"/>
      <c r="CO26" s="128"/>
      <c r="CP26" s="128"/>
      <c r="CQ26" s="128"/>
      <c r="CR26" s="128"/>
      <c r="CS26" s="128"/>
      <c r="CT26" s="128"/>
      <c r="CU26" s="128"/>
      <c r="CV26" s="128"/>
      <c r="CW26" s="128"/>
      <c r="CX26" s="128"/>
      <c r="CY26" s="128"/>
      <c r="CZ26" s="128"/>
      <c r="DA26" s="128"/>
      <c r="DB26" s="128"/>
      <c r="DC26" s="128"/>
      <c r="DD26" s="128"/>
      <c r="DE26" s="128"/>
      <c r="DF26" s="128"/>
      <c r="DG26" s="128"/>
      <c r="DH26" s="128"/>
      <c r="DI26" s="128"/>
      <c r="DJ26" s="128"/>
      <c r="DK26" s="128"/>
      <c r="DL26" s="128"/>
      <c r="DM26" s="128"/>
      <c r="DN26" s="128"/>
      <c r="DO26" s="128"/>
      <c r="DP26" s="128"/>
      <c r="DQ26" s="128"/>
      <c r="DR26" s="128"/>
      <c r="DS26" s="128"/>
      <c r="DT26" s="128"/>
      <c r="DU26" s="129"/>
    </row>
    <row r="27" spans="1:125" s="126" customFormat="1" ht="45" customHeight="1" x14ac:dyDescent="0.25">
      <c r="A27" s="21" t="s">
        <v>554</v>
      </c>
      <c r="B27" s="15"/>
      <c r="C27" s="242"/>
      <c r="D27" s="242"/>
      <c r="DU27" s="6"/>
    </row>
    <row r="28" spans="1:125" ht="15" customHeight="1" x14ac:dyDescent="0.25">
      <c r="A28" s="219"/>
      <c r="B28" s="142" t="s">
        <v>43</v>
      </c>
      <c r="C28" s="276" t="s">
        <v>42</v>
      </c>
      <c r="D28" s="275" t="s">
        <v>342</v>
      </c>
      <c r="E28" s="258" t="s">
        <v>133</v>
      </c>
      <c r="F28" s="258" t="str">
        <f t="shared" ref="F28:BQ28" si="2">"T+" &amp; (COLUMN(F28)-COLUMN($E28))</f>
        <v>T+1</v>
      </c>
      <c r="G28" s="258" t="str">
        <f t="shared" si="2"/>
        <v>T+2</v>
      </c>
      <c r="H28" s="258" t="str">
        <f t="shared" si="2"/>
        <v>T+3</v>
      </c>
      <c r="I28" s="258" t="str">
        <f t="shared" si="2"/>
        <v>T+4</v>
      </c>
      <c r="J28" s="258" t="str">
        <f t="shared" si="2"/>
        <v>T+5</v>
      </c>
      <c r="K28" s="258" t="str">
        <f t="shared" si="2"/>
        <v>T+6</v>
      </c>
      <c r="L28" s="258" t="str">
        <f t="shared" si="2"/>
        <v>T+7</v>
      </c>
      <c r="M28" s="258" t="str">
        <f t="shared" si="2"/>
        <v>T+8</v>
      </c>
      <c r="N28" s="258" t="str">
        <f t="shared" si="2"/>
        <v>T+9</v>
      </c>
      <c r="O28" s="258" t="str">
        <f t="shared" si="2"/>
        <v>T+10</v>
      </c>
      <c r="P28" s="258" t="str">
        <f t="shared" si="2"/>
        <v>T+11</v>
      </c>
      <c r="Q28" s="258" t="str">
        <f t="shared" si="2"/>
        <v>T+12</v>
      </c>
      <c r="R28" s="258" t="str">
        <f t="shared" si="2"/>
        <v>T+13</v>
      </c>
      <c r="S28" s="258" t="str">
        <f t="shared" si="2"/>
        <v>T+14</v>
      </c>
      <c r="T28" s="258" t="str">
        <f t="shared" si="2"/>
        <v>T+15</v>
      </c>
      <c r="U28" s="258" t="str">
        <f t="shared" si="2"/>
        <v>T+16</v>
      </c>
      <c r="V28" s="258" t="str">
        <f t="shared" si="2"/>
        <v>T+17</v>
      </c>
      <c r="W28" s="258" t="str">
        <f t="shared" si="2"/>
        <v>T+18</v>
      </c>
      <c r="X28" s="258" t="str">
        <f t="shared" si="2"/>
        <v>T+19</v>
      </c>
      <c r="Y28" s="258" t="str">
        <f t="shared" si="2"/>
        <v>T+20</v>
      </c>
      <c r="Z28" s="258" t="str">
        <f t="shared" si="2"/>
        <v>T+21</v>
      </c>
      <c r="AA28" s="258" t="str">
        <f t="shared" si="2"/>
        <v>T+22</v>
      </c>
      <c r="AB28" s="258" t="str">
        <f t="shared" si="2"/>
        <v>T+23</v>
      </c>
      <c r="AC28" s="258" t="str">
        <f t="shared" si="2"/>
        <v>T+24</v>
      </c>
      <c r="AD28" s="258" t="str">
        <f t="shared" si="2"/>
        <v>T+25</v>
      </c>
      <c r="AE28" s="258" t="str">
        <f t="shared" si="2"/>
        <v>T+26</v>
      </c>
      <c r="AF28" s="258" t="str">
        <f t="shared" si="2"/>
        <v>T+27</v>
      </c>
      <c r="AG28" s="258" t="str">
        <f t="shared" si="2"/>
        <v>T+28</v>
      </c>
      <c r="AH28" s="258" t="str">
        <f t="shared" si="2"/>
        <v>T+29</v>
      </c>
      <c r="AI28" s="258" t="str">
        <f t="shared" si="2"/>
        <v>T+30</v>
      </c>
      <c r="AJ28" s="258" t="str">
        <f t="shared" si="2"/>
        <v>T+31</v>
      </c>
      <c r="AK28" s="258" t="str">
        <f t="shared" si="2"/>
        <v>T+32</v>
      </c>
      <c r="AL28" s="258" t="str">
        <f t="shared" si="2"/>
        <v>T+33</v>
      </c>
      <c r="AM28" s="258" t="str">
        <f t="shared" si="2"/>
        <v>T+34</v>
      </c>
      <c r="AN28" s="258" t="str">
        <f t="shared" si="2"/>
        <v>T+35</v>
      </c>
      <c r="AO28" s="258" t="str">
        <f t="shared" si="2"/>
        <v>T+36</v>
      </c>
      <c r="AP28" s="258" t="str">
        <f t="shared" si="2"/>
        <v>T+37</v>
      </c>
      <c r="AQ28" s="258" t="str">
        <f t="shared" si="2"/>
        <v>T+38</v>
      </c>
      <c r="AR28" s="258" t="str">
        <f t="shared" si="2"/>
        <v>T+39</v>
      </c>
      <c r="AS28" s="258" t="str">
        <f t="shared" si="2"/>
        <v>T+40</v>
      </c>
      <c r="AT28" s="258" t="str">
        <f t="shared" si="2"/>
        <v>T+41</v>
      </c>
      <c r="AU28" s="258" t="str">
        <f t="shared" si="2"/>
        <v>T+42</v>
      </c>
      <c r="AV28" s="258" t="str">
        <f t="shared" si="2"/>
        <v>T+43</v>
      </c>
      <c r="AW28" s="258" t="str">
        <f t="shared" si="2"/>
        <v>T+44</v>
      </c>
      <c r="AX28" s="258" t="str">
        <f t="shared" si="2"/>
        <v>T+45</v>
      </c>
      <c r="AY28" s="258" t="str">
        <f t="shared" si="2"/>
        <v>T+46</v>
      </c>
      <c r="AZ28" s="258" t="str">
        <f t="shared" si="2"/>
        <v>T+47</v>
      </c>
      <c r="BA28" s="258" t="str">
        <f t="shared" si="2"/>
        <v>T+48</v>
      </c>
      <c r="BB28" s="258" t="str">
        <f t="shared" si="2"/>
        <v>T+49</v>
      </c>
      <c r="BC28" s="258" t="str">
        <f t="shared" si="2"/>
        <v>T+50</v>
      </c>
      <c r="BD28" s="258" t="str">
        <f t="shared" si="2"/>
        <v>T+51</v>
      </c>
      <c r="BE28" s="258" t="str">
        <f t="shared" si="2"/>
        <v>T+52</v>
      </c>
      <c r="BF28" s="258" t="str">
        <f t="shared" si="2"/>
        <v>T+53</v>
      </c>
      <c r="BG28" s="258" t="str">
        <f t="shared" si="2"/>
        <v>T+54</v>
      </c>
      <c r="BH28" s="258" t="str">
        <f t="shared" si="2"/>
        <v>T+55</v>
      </c>
      <c r="BI28" s="258" t="str">
        <f t="shared" si="2"/>
        <v>T+56</v>
      </c>
      <c r="BJ28" s="258" t="str">
        <f t="shared" si="2"/>
        <v>T+57</v>
      </c>
      <c r="BK28" s="258" t="str">
        <f t="shared" si="2"/>
        <v>T+58</v>
      </c>
      <c r="BL28" s="258" t="str">
        <f t="shared" si="2"/>
        <v>T+59</v>
      </c>
      <c r="BM28" s="258" t="str">
        <f t="shared" si="2"/>
        <v>T+60</v>
      </c>
      <c r="BN28" s="258" t="str">
        <f t="shared" si="2"/>
        <v>T+61</v>
      </c>
      <c r="BO28" s="258" t="str">
        <f t="shared" si="2"/>
        <v>T+62</v>
      </c>
      <c r="BP28" s="258" t="str">
        <f t="shared" si="2"/>
        <v>T+63</v>
      </c>
      <c r="BQ28" s="258" t="str">
        <f t="shared" si="2"/>
        <v>T+64</v>
      </c>
      <c r="BR28" s="258" t="str">
        <f t="shared" ref="BR28:DT28" si="3">"T+" &amp; (COLUMN(BR28)-COLUMN($E28))</f>
        <v>T+65</v>
      </c>
      <c r="BS28" s="258" t="str">
        <f t="shared" si="3"/>
        <v>T+66</v>
      </c>
      <c r="BT28" s="258" t="str">
        <f t="shared" si="3"/>
        <v>T+67</v>
      </c>
      <c r="BU28" s="258" t="str">
        <f t="shared" si="3"/>
        <v>T+68</v>
      </c>
      <c r="BV28" s="258" t="str">
        <f t="shared" si="3"/>
        <v>T+69</v>
      </c>
      <c r="BW28" s="258" t="str">
        <f t="shared" si="3"/>
        <v>T+70</v>
      </c>
      <c r="BX28" s="258" t="str">
        <f t="shared" si="3"/>
        <v>T+71</v>
      </c>
      <c r="BY28" s="258" t="str">
        <f t="shared" si="3"/>
        <v>T+72</v>
      </c>
      <c r="BZ28" s="258" t="str">
        <f t="shared" si="3"/>
        <v>T+73</v>
      </c>
      <c r="CA28" s="258" t="str">
        <f t="shared" si="3"/>
        <v>T+74</v>
      </c>
      <c r="CB28" s="258" t="str">
        <f t="shared" si="3"/>
        <v>T+75</v>
      </c>
      <c r="CC28" s="258" t="str">
        <f t="shared" si="3"/>
        <v>T+76</v>
      </c>
      <c r="CD28" s="258" t="str">
        <f t="shared" si="3"/>
        <v>T+77</v>
      </c>
      <c r="CE28" s="258" t="str">
        <f t="shared" si="3"/>
        <v>T+78</v>
      </c>
      <c r="CF28" s="258" t="str">
        <f t="shared" si="3"/>
        <v>T+79</v>
      </c>
      <c r="CG28" s="258" t="str">
        <f t="shared" si="3"/>
        <v>T+80</v>
      </c>
      <c r="CH28" s="258" t="str">
        <f t="shared" si="3"/>
        <v>T+81</v>
      </c>
      <c r="CI28" s="258" t="str">
        <f t="shared" si="3"/>
        <v>T+82</v>
      </c>
      <c r="CJ28" s="258" t="str">
        <f t="shared" si="3"/>
        <v>T+83</v>
      </c>
      <c r="CK28" s="258" t="str">
        <f t="shared" si="3"/>
        <v>T+84</v>
      </c>
      <c r="CL28" s="258" t="str">
        <f t="shared" si="3"/>
        <v>T+85</v>
      </c>
      <c r="CM28" s="258" t="str">
        <f t="shared" si="3"/>
        <v>T+86</v>
      </c>
      <c r="CN28" s="258" t="str">
        <f t="shared" si="3"/>
        <v>T+87</v>
      </c>
      <c r="CO28" s="258" t="str">
        <f t="shared" si="3"/>
        <v>T+88</v>
      </c>
      <c r="CP28" s="258" t="str">
        <f t="shared" si="3"/>
        <v>T+89</v>
      </c>
      <c r="CQ28" s="258" t="str">
        <f t="shared" si="3"/>
        <v>T+90</v>
      </c>
      <c r="CR28" s="258" t="str">
        <f t="shared" si="3"/>
        <v>T+91</v>
      </c>
      <c r="CS28" s="258" t="str">
        <f t="shared" si="3"/>
        <v>T+92</v>
      </c>
      <c r="CT28" s="258" t="str">
        <f t="shared" si="3"/>
        <v>T+93</v>
      </c>
      <c r="CU28" s="258" t="str">
        <f t="shared" si="3"/>
        <v>T+94</v>
      </c>
      <c r="CV28" s="258" t="str">
        <f t="shared" si="3"/>
        <v>T+95</v>
      </c>
      <c r="CW28" s="258" t="str">
        <f t="shared" si="3"/>
        <v>T+96</v>
      </c>
      <c r="CX28" s="258" t="str">
        <f t="shared" si="3"/>
        <v>T+97</v>
      </c>
      <c r="CY28" s="258" t="str">
        <f t="shared" si="3"/>
        <v>T+98</v>
      </c>
      <c r="CZ28" s="258" t="str">
        <f t="shared" si="3"/>
        <v>T+99</v>
      </c>
      <c r="DA28" s="258" t="str">
        <f t="shared" si="3"/>
        <v>T+100</v>
      </c>
      <c r="DB28" s="258" t="str">
        <f t="shared" si="3"/>
        <v>T+101</v>
      </c>
      <c r="DC28" s="258" t="str">
        <f t="shared" si="3"/>
        <v>T+102</v>
      </c>
      <c r="DD28" s="258" t="str">
        <f t="shared" si="3"/>
        <v>T+103</v>
      </c>
      <c r="DE28" s="258" t="str">
        <f t="shared" si="3"/>
        <v>T+104</v>
      </c>
      <c r="DF28" s="258" t="str">
        <f t="shared" si="3"/>
        <v>T+105</v>
      </c>
      <c r="DG28" s="258" t="str">
        <f t="shared" si="3"/>
        <v>T+106</v>
      </c>
      <c r="DH28" s="258" t="str">
        <f t="shared" si="3"/>
        <v>T+107</v>
      </c>
      <c r="DI28" s="258" t="str">
        <f t="shared" si="3"/>
        <v>T+108</v>
      </c>
      <c r="DJ28" s="258" t="str">
        <f t="shared" si="3"/>
        <v>T+109</v>
      </c>
      <c r="DK28" s="258" t="str">
        <f t="shared" si="3"/>
        <v>T+110</v>
      </c>
      <c r="DL28" s="258" t="str">
        <f t="shared" si="3"/>
        <v>T+111</v>
      </c>
      <c r="DM28" s="258" t="str">
        <f t="shared" si="3"/>
        <v>T+112</v>
      </c>
      <c r="DN28" s="258" t="str">
        <f t="shared" si="3"/>
        <v>T+113</v>
      </c>
      <c r="DO28" s="258" t="str">
        <f t="shared" si="3"/>
        <v>T+114</v>
      </c>
      <c r="DP28" s="258" t="str">
        <f t="shared" si="3"/>
        <v>T+115</v>
      </c>
      <c r="DQ28" s="258" t="str">
        <f t="shared" si="3"/>
        <v>T+116</v>
      </c>
      <c r="DR28" s="258" t="str">
        <f t="shared" si="3"/>
        <v>T+117</v>
      </c>
      <c r="DS28" s="258" t="str">
        <f t="shared" si="3"/>
        <v>T+118</v>
      </c>
      <c r="DT28" s="258" t="str">
        <f t="shared" si="3"/>
        <v>T+119</v>
      </c>
      <c r="DU28" s="218"/>
    </row>
    <row r="29" spans="1:125" ht="15" customHeight="1" x14ac:dyDescent="0.25">
      <c r="A29" s="219"/>
      <c r="B29" s="55" t="s">
        <v>346</v>
      </c>
      <c r="C29" s="55" t="str">
        <f>IF('FRTB-Global impacts'!C324="","",'FRTB-Global impacts'!C324)</f>
        <v/>
      </c>
      <c r="D29" s="932" t="str">
        <f>IF('FRTB-Global impacts'!D324="","",'FRTB-Global impacts'!D324)</f>
        <v/>
      </c>
      <c r="E29" s="7"/>
      <c r="F29" s="118"/>
      <c r="G29" s="118"/>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118"/>
      <c r="DP29" s="118"/>
      <c r="DQ29" s="118"/>
      <c r="DR29" s="118"/>
      <c r="DS29" s="118"/>
      <c r="DT29" s="118"/>
      <c r="DU29" s="218"/>
    </row>
    <row r="30" spans="1:125" ht="15" customHeight="1" x14ac:dyDescent="0.25">
      <c r="A30" s="219"/>
      <c r="B30" s="143" t="s">
        <v>347</v>
      </c>
      <c r="C30" s="143" t="str">
        <f>IF('FRTB-Global impacts'!C325="","",'FRTB-Global impacts'!C325)</f>
        <v/>
      </c>
      <c r="D30" s="143" t="str">
        <f>IF('FRTB-Global impacts'!D325="","",'FRTB-Global impacts'!D325)</f>
        <v/>
      </c>
      <c r="E30" s="3"/>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c r="BM30" s="216"/>
      <c r="BN30" s="216"/>
      <c r="BO30" s="216"/>
      <c r="BP30" s="216"/>
      <c r="BQ30" s="216"/>
      <c r="BR30" s="216"/>
      <c r="BS30" s="216"/>
      <c r="BT30" s="216"/>
      <c r="BU30" s="216"/>
      <c r="BV30" s="216"/>
      <c r="BW30" s="216"/>
      <c r="BX30" s="216"/>
      <c r="BY30" s="216"/>
      <c r="BZ30" s="216"/>
      <c r="CA30" s="216"/>
      <c r="CB30" s="216"/>
      <c r="CC30" s="216"/>
      <c r="CD30" s="216"/>
      <c r="CE30" s="216"/>
      <c r="CF30" s="216"/>
      <c r="CG30" s="216"/>
      <c r="CH30" s="216"/>
      <c r="CI30" s="216"/>
      <c r="CJ30" s="216"/>
      <c r="CK30" s="216"/>
      <c r="CL30" s="216"/>
      <c r="CM30" s="216"/>
      <c r="CN30" s="216"/>
      <c r="CO30" s="216"/>
      <c r="CP30" s="216"/>
      <c r="CQ30" s="216"/>
      <c r="CR30" s="216"/>
      <c r="CS30" s="216"/>
      <c r="CT30" s="216"/>
      <c r="CU30" s="216"/>
      <c r="CV30" s="216"/>
      <c r="CW30" s="216"/>
      <c r="CX30" s="216"/>
      <c r="CY30" s="216"/>
      <c r="CZ30" s="216"/>
      <c r="DA30" s="216"/>
      <c r="DB30" s="216"/>
      <c r="DC30" s="216"/>
      <c r="DD30" s="216"/>
      <c r="DE30" s="216"/>
      <c r="DF30" s="216"/>
      <c r="DG30" s="216"/>
      <c r="DH30" s="216"/>
      <c r="DI30" s="216"/>
      <c r="DJ30" s="216"/>
      <c r="DK30" s="216"/>
      <c r="DL30" s="216"/>
      <c r="DM30" s="216"/>
      <c r="DN30" s="216"/>
      <c r="DO30" s="216"/>
      <c r="DP30" s="216"/>
      <c r="DQ30" s="216"/>
      <c r="DR30" s="216"/>
      <c r="DS30" s="216"/>
      <c r="DT30" s="216"/>
      <c r="DU30" s="218"/>
    </row>
    <row r="31" spans="1:125" ht="15" customHeight="1" x14ac:dyDescent="0.25">
      <c r="A31" s="219"/>
      <c r="B31" s="143" t="s">
        <v>348</v>
      </c>
      <c r="C31" s="143" t="str">
        <f>IF('FRTB-Global impacts'!C326="","",'FRTB-Global impacts'!C326)</f>
        <v/>
      </c>
      <c r="D31" s="143" t="str">
        <f>IF('FRTB-Global impacts'!D326="","",'FRTB-Global impacts'!D326)</f>
        <v/>
      </c>
      <c r="E31" s="3"/>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c r="BM31" s="216"/>
      <c r="BN31" s="216"/>
      <c r="BO31" s="216"/>
      <c r="BP31" s="216"/>
      <c r="BQ31" s="216"/>
      <c r="BR31" s="216"/>
      <c r="BS31" s="216"/>
      <c r="BT31" s="216"/>
      <c r="BU31" s="216"/>
      <c r="BV31" s="216"/>
      <c r="BW31" s="216"/>
      <c r="BX31" s="216"/>
      <c r="BY31" s="216"/>
      <c r="BZ31" s="216"/>
      <c r="CA31" s="216"/>
      <c r="CB31" s="216"/>
      <c r="CC31" s="216"/>
      <c r="CD31" s="216"/>
      <c r="CE31" s="216"/>
      <c r="CF31" s="216"/>
      <c r="CG31" s="216"/>
      <c r="CH31" s="216"/>
      <c r="CI31" s="216"/>
      <c r="CJ31" s="216"/>
      <c r="CK31" s="216"/>
      <c r="CL31" s="216"/>
      <c r="CM31" s="216"/>
      <c r="CN31" s="216"/>
      <c r="CO31" s="216"/>
      <c r="CP31" s="216"/>
      <c r="CQ31" s="216"/>
      <c r="CR31" s="216"/>
      <c r="CS31" s="216"/>
      <c r="CT31" s="216"/>
      <c r="CU31" s="216"/>
      <c r="CV31" s="216"/>
      <c r="CW31" s="216"/>
      <c r="CX31" s="216"/>
      <c r="CY31" s="216"/>
      <c r="CZ31" s="216"/>
      <c r="DA31" s="216"/>
      <c r="DB31" s="216"/>
      <c r="DC31" s="216"/>
      <c r="DD31" s="216"/>
      <c r="DE31" s="216"/>
      <c r="DF31" s="216"/>
      <c r="DG31" s="216"/>
      <c r="DH31" s="216"/>
      <c r="DI31" s="216"/>
      <c r="DJ31" s="216"/>
      <c r="DK31" s="216"/>
      <c r="DL31" s="216"/>
      <c r="DM31" s="216"/>
      <c r="DN31" s="216"/>
      <c r="DO31" s="216"/>
      <c r="DP31" s="216"/>
      <c r="DQ31" s="216"/>
      <c r="DR31" s="216"/>
      <c r="DS31" s="216"/>
      <c r="DT31" s="216"/>
      <c r="DU31" s="218"/>
    </row>
    <row r="32" spans="1:125" ht="15" customHeight="1" x14ac:dyDescent="0.25">
      <c r="A32" s="219"/>
      <c r="B32" s="143" t="s">
        <v>349</v>
      </c>
      <c r="C32" s="143" t="str">
        <f>IF('FRTB-Global impacts'!C327="","",'FRTB-Global impacts'!C327)</f>
        <v/>
      </c>
      <c r="D32" s="143" t="str">
        <f>IF('FRTB-Global impacts'!D327="","",'FRTB-Global impacts'!D327)</f>
        <v/>
      </c>
      <c r="E32" s="3"/>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c r="BM32" s="216"/>
      <c r="BN32" s="216"/>
      <c r="BO32" s="216"/>
      <c r="BP32" s="216"/>
      <c r="BQ32" s="216"/>
      <c r="BR32" s="216"/>
      <c r="BS32" s="216"/>
      <c r="BT32" s="216"/>
      <c r="BU32" s="216"/>
      <c r="BV32" s="216"/>
      <c r="BW32" s="216"/>
      <c r="BX32" s="216"/>
      <c r="BY32" s="216"/>
      <c r="BZ32" s="216"/>
      <c r="CA32" s="216"/>
      <c r="CB32" s="216"/>
      <c r="CC32" s="216"/>
      <c r="CD32" s="216"/>
      <c r="CE32" s="216"/>
      <c r="CF32" s="216"/>
      <c r="CG32" s="216"/>
      <c r="CH32" s="216"/>
      <c r="CI32" s="216"/>
      <c r="CJ32" s="216"/>
      <c r="CK32" s="216"/>
      <c r="CL32" s="216"/>
      <c r="CM32" s="216"/>
      <c r="CN32" s="216"/>
      <c r="CO32" s="216"/>
      <c r="CP32" s="216"/>
      <c r="CQ32" s="216"/>
      <c r="CR32" s="216"/>
      <c r="CS32" s="216"/>
      <c r="CT32" s="216"/>
      <c r="CU32" s="216"/>
      <c r="CV32" s="216"/>
      <c r="CW32" s="216"/>
      <c r="CX32" s="216"/>
      <c r="CY32" s="216"/>
      <c r="CZ32" s="216"/>
      <c r="DA32" s="216"/>
      <c r="DB32" s="216"/>
      <c r="DC32" s="216"/>
      <c r="DD32" s="216"/>
      <c r="DE32" s="216"/>
      <c r="DF32" s="216"/>
      <c r="DG32" s="216"/>
      <c r="DH32" s="216"/>
      <c r="DI32" s="216"/>
      <c r="DJ32" s="216"/>
      <c r="DK32" s="216"/>
      <c r="DL32" s="216"/>
      <c r="DM32" s="216"/>
      <c r="DN32" s="216"/>
      <c r="DO32" s="216"/>
      <c r="DP32" s="216"/>
      <c r="DQ32" s="216"/>
      <c r="DR32" s="216"/>
      <c r="DS32" s="216"/>
      <c r="DT32" s="216"/>
      <c r="DU32" s="218"/>
    </row>
    <row r="33" spans="1:125" ht="15" customHeight="1" x14ac:dyDescent="0.25">
      <c r="A33" s="219"/>
      <c r="B33" s="143" t="s">
        <v>350</v>
      </c>
      <c r="C33" s="143" t="str">
        <f>IF('FRTB-Global impacts'!C328="","",'FRTB-Global impacts'!C328)</f>
        <v/>
      </c>
      <c r="D33" s="143" t="str">
        <f>IF('FRTB-Global impacts'!D328="","",'FRTB-Global impacts'!D328)</f>
        <v/>
      </c>
      <c r="E33" s="3"/>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c r="BM33" s="216"/>
      <c r="BN33" s="216"/>
      <c r="BO33" s="216"/>
      <c r="BP33" s="216"/>
      <c r="BQ33" s="216"/>
      <c r="BR33" s="216"/>
      <c r="BS33" s="216"/>
      <c r="BT33" s="216"/>
      <c r="BU33" s="216"/>
      <c r="BV33" s="216"/>
      <c r="BW33" s="216"/>
      <c r="BX33" s="216"/>
      <c r="BY33" s="216"/>
      <c r="BZ33" s="216"/>
      <c r="CA33" s="216"/>
      <c r="CB33" s="216"/>
      <c r="CC33" s="216"/>
      <c r="CD33" s="216"/>
      <c r="CE33" s="216"/>
      <c r="CF33" s="216"/>
      <c r="CG33" s="216"/>
      <c r="CH33" s="216"/>
      <c r="CI33" s="216"/>
      <c r="CJ33" s="216"/>
      <c r="CK33" s="216"/>
      <c r="CL33" s="216"/>
      <c r="CM33" s="216"/>
      <c r="CN33" s="216"/>
      <c r="CO33" s="216"/>
      <c r="CP33" s="216"/>
      <c r="CQ33" s="216"/>
      <c r="CR33" s="216"/>
      <c r="CS33" s="216"/>
      <c r="CT33" s="216"/>
      <c r="CU33" s="216"/>
      <c r="CV33" s="216"/>
      <c r="CW33" s="216"/>
      <c r="CX33" s="216"/>
      <c r="CY33" s="216"/>
      <c r="CZ33" s="216"/>
      <c r="DA33" s="216"/>
      <c r="DB33" s="216"/>
      <c r="DC33" s="216"/>
      <c r="DD33" s="216"/>
      <c r="DE33" s="216"/>
      <c r="DF33" s="216"/>
      <c r="DG33" s="216"/>
      <c r="DH33" s="216"/>
      <c r="DI33" s="216"/>
      <c r="DJ33" s="216"/>
      <c r="DK33" s="216"/>
      <c r="DL33" s="216"/>
      <c r="DM33" s="216"/>
      <c r="DN33" s="216"/>
      <c r="DO33" s="216"/>
      <c r="DP33" s="216"/>
      <c r="DQ33" s="216"/>
      <c r="DR33" s="216"/>
      <c r="DS33" s="216"/>
      <c r="DT33" s="216"/>
      <c r="DU33" s="218"/>
    </row>
    <row r="34" spans="1:125" ht="15" customHeight="1" x14ac:dyDescent="0.25">
      <c r="A34" s="219"/>
      <c r="B34" s="143" t="s">
        <v>351</v>
      </c>
      <c r="C34" s="143" t="str">
        <f>IF('FRTB-Global impacts'!C329="","",'FRTB-Global impacts'!C329)</f>
        <v/>
      </c>
      <c r="D34" s="143" t="str">
        <f>IF('FRTB-Global impacts'!D329="","",'FRTB-Global impacts'!D329)</f>
        <v/>
      </c>
      <c r="E34" s="3"/>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c r="BM34" s="216"/>
      <c r="BN34" s="216"/>
      <c r="BO34" s="216"/>
      <c r="BP34" s="216"/>
      <c r="BQ34" s="216"/>
      <c r="BR34" s="216"/>
      <c r="BS34" s="216"/>
      <c r="BT34" s="216"/>
      <c r="BU34" s="216"/>
      <c r="BV34" s="216"/>
      <c r="BW34" s="216"/>
      <c r="BX34" s="216"/>
      <c r="BY34" s="216"/>
      <c r="BZ34" s="216"/>
      <c r="CA34" s="216"/>
      <c r="CB34" s="216"/>
      <c r="CC34" s="216"/>
      <c r="CD34" s="216"/>
      <c r="CE34" s="216"/>
      <c r="CF34" s="216"/>
      <c r="CG34" s="216"/>
      <c r="CH34" s="216"/>
      <c r="CI34" s="216"/>
      <c r="CJ34" s="216"/>
      <c r="CK34" s="216"/>
      <c r="CL34" s="216"/>
      <c r="CM34" s="216"/>
      <c r="CN34" s="216"/>
      <c r="CO34" s="216"/>
      <c r="CP34" s="216"/>
      <c r="CQ34" s="216"/>
      <c r="CR34" s="216"/>
      <c r="CS34" s="216"/>
      <c r="CT34" s="216"/>
      <c r="CU34" s="216"/>
      <c r="CV34" s="216"/>
      <c r="CW34" s="216"/>
      <c r="CX34" s="216"/>
      <c r="CY34" s="216"/>
      <c r="CZ34" s="216"/>
      <c r="DA34" s="216"/>
      <c r="DB34" s="216"/>
      <c r="DC34" s="216"/>
      <c r="DD34" s="216"/>
      <c r="DE34" s="216"/>
      <c r="DF34" s="216"/>
      <c r="DG34" s="216"/>
      <c r="DH34" s="216"/>
      <c r="DI34" s="216"/>
      <c r="DJ34" s="216"/>
      <c r="DK34" s="216"/>
      <c r="DL34" s="216"/>
      <c r="DM34" s="216"/>
      <c r="DN34" s="216"/>
      <c r="DO34" s="216"/>
      <c r="DP34" s="216"/>
      <c r="DQ34" s="216"/>
      <c r="DR34" s="216"/>
      <c r="DS34" s="216"/>
      <c r="DT34" s="216"/>
      <c r="DU34" s="218"/>
    </row>
    <row r="35" spans="1:125" ht="15" customHeight="1" x14ac:dyDescent="0.25">
      <c r="A35" s="219"/>
      <c r="B35" s="143" t="s">
        <v>352</v>
      </c>
      <c r="C35" s="143" t="str">
        <f>IF('FRTB-Global impacts'!C330="","",'FRTB-Global impacts'!C330)</f>
        <v/>
      </c>
      <c r="D35" s="143" t="str">
        <f>IF('FRTB-Global impacts'!D330="","",'FRTB-Global impacts'!D330)</f>
        <v/>
      </c>
      <c r="E35" s="3"/>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6"/>
      <c r="BQ35" s="216"/>
      <c r="BR35" s="216"/>
      <c r="BS35" s="216"/>
      <c r="BT35" s="216"/>
      <c r="BU35" s="216"/>
      <c r="BV35" s="216"/>
      <c r="BW35" s="216"/>
      <c r="BX35" s="216"/>
      <c r="BY35" s="216"/>
      <c r="BZ35" s="216"/>
      <c r="CA35" s="216"/>
      <c r="CB35" s="216"/>
      <c r="CC35" s="216"/>
      <c r="CD35" s="216"/>
      <c r="CE35" s="216"/>
      <c r="CF35" s="216"/>
      <c r="CG35" s="216"/>
      <c r="CH35" s="216"/>
      <c r="CI35" s="216"/>
      <c r="CJ35" s="216"/>
      <c r="CK35" s="216"/>
      <c r="CL35" s="216"/>
      <c r="CM35" s="216"/>
      <c r="CN35" s="216"/>
      <c r="CO35" s="216"/>
      <c r="CP35" s="216"/>
      <c r="CQ35" s="216"/>
      <c r="CR35" s="216"/>
      <c r="CS35" s="216"/>
      <c r="CT35" s="216"/>
      <c r="CU35" s="216"/>
      <c r="CV35" s="216"/>
      <c r="CW35" s="216"/>
      <c r="CX35" s="216"/>
      <c r="CY35" s="216"/>
      <c r="CZ35" s="216"/>
      <c r="DA35" s="216"/>
      <c r="DB35" s="216"/>
      <c r="DC35" s="216"/>
      <c r="DD35" s="216"/>
      <c r="DE35" s="216"/>
      <c r="DF35" s="216"/>
      <c r="DG35" s="216"/>
      <c r="DH35" s="216"/>
      <c r="DI35" s="216"/>
      <c r="DJ35" s="216"/>
      <c r="DK35" s="216"/>
      <c r="DL35" s="216"/>
      <c r="DM35" s="216"/>
      <c r="DN35" s="216"/>
      <c r="DO35" s="216"/>
      <c r="DP35" s="216"/>
      <c r="DQ35" s="216"/>
      <c r="DR35" s="216"/>
      <c r="DS35" s="216"/>
      <c r="DT35" s="216"/>
      <c r="DU35" s="218"/>
    </row>
    <row r="36" spans="1:125" ht="15" customHeight="1" x14ac:dyDescent="0.25">
      <c r="A36" s="219"/>
      <c r="B36" s="143" t="s">
        <v>353</v>
      </c>
      <c r="C36" s="143" t="str">
        <f>IF('FRTB-Global impacts'!C331="","",'FRTB-Global impacts'!C331)</f>
        <v/>
      </c>
      <c r="D36" s="143" t="str">
        <f>IF('FRTB-Global impacts'!D331="","",'FRTB-Global impacts'!D331)</f>
        <v/>
      </c>
      <c r="E36" s="3"/>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6"/>
      <c r="BQ36" s="216"/>
      <c r="BR36" s="216"/>
      <c r="BS36" s="216"/>
      <c r="BT36" s="216"/>
      <c r="BU36" s="216"/>
      <c r="BV36" s="216"/>
      <c r="BW36" s="216"/>
      <c r="BX36" s="216"/>
      <c r="BY36" s="216"/>
      <c r="BZ36" s="216"/>
      <c r="CA36" s="216"/>
      <c r="CB36" s="216"/>
      <c r="CC36" s="216"/>
      <c r="CD36" s="216"/>
      <c r="CE36" s="216"/>
      <c r="CF36" s="216"/>
      <c r="CG36" s="216"/>
      <c r="CH36" s="216"/>
      <c r="CI36" s="216"/>
      <c r="CJ36" s="216"/>
      <c r="CK36" s="216"/>
      <c r="CL36" s="216"/>
      <c r="CM36" s="216"/>
      <c r="CN36" s="216"/>
      <c r="CO36" s="216"/>
      <c r="CP36" s="216"/>
      <c r="CQ36" s="216"/>
      <c r="CR36" s="216"/>
      <c r="CS36" s="216"/>
      <c r="CT36" s="216"/>
      <c r="CU36" s="216"/>
      <c r="CV36" s="216"/>
      <c r="CW36" s="216"/>
      <c r="CX36" s="216"/>
      <c r="CY36" s="216"/>
      <c r="CZ36" s="216"/>
      <c r="DA36" s="216"/>
      <c r="DB36" s="216"/>
      <c r="DC36" s="216"/>
      <c r="DD36" s="216"/>
      <c r="DE36" s="216"/>
      <c r="DF36" s="216"/>
      <c r="DG36" s="216"/>
      <c r="DH36" s="216"/>
      <c r="DI36" s="216"/>
      <c r="DJ36" s="216"/>
      <c r="DK36" s="216"/>
      <c r="DL36" s="216"/>
      <c r="DM36" s="216"/>
      <c r="DN36" s="216"/>
      <c r="DO36" s="216"/>
      <c r="DP36" s="216"/>
      <c r="DQ36" s="216"/>
      <c r="DR36" s="216"/>
      <c r="DS36" s="216"/>
      <c r="DT36" s="216"/>
      <c r="DU36" s="218"/>
    </row>
    <row r="37" spans="1:125" ht="15" customHeight="1" x14ac:dyDescent="0.25">
      <c r="A37" s="219"/>
      <c r="B37" s="143" t="s">
        <v>354</v>
      </c>
      <c r="C37" s="143" t="str">
        <f>IF('FRTB-Global impacts'!C332="","",'FRTB-Global impacts'!C332)</f>
        <v/>
      </c>
      <c r="D37" s="143" t="str">
        <f>IF('FRTB-Global impacts'!D332="","",'FRTB-Global impacts'!D332)</f>
        <v/>
      </c>
      <c r="E37" s="3"/>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216"/>
      <c r="CR37" s="216"/>
      <c r="CS37" s="216"/>
      <c r="CT37" s="216"/>
      <c r="CU37" s="216"/>
      <c r="CV37" s="216"/>
      <c r="CW37" s="216"/>
      <c r="CX37" s="216"/>
      <c r="CY37" s="216"/>
      <c r="CZ37" s="216"/>
      <c r="DA37" s="216"/>
      <c r="DB37" s="216"/>
      <c r="DC37" s="216"/>
      <c r="DD37" s="216"/>
      <c r="DE37" s="216"/>
      <c r="DF37" s="216"/>
      <c r="DG37" s="216"/>
      <c r="DH37" s="216"/>
      <c r="DI37" s="216"/>
      <c r="DJ37" s="216"/>
      <c r="DK37" s="216"/>
      <c r="DL37" s="216"/>
      <c r="DM37" s="216"/>
      <c r="DN37" s="216"/>
      <c r="DO37" s="216"/>
      <c r="DP37" s="216"/>
      <c r="DQ37" s="216"/>
      <c r="DR37" s="216"/>
      <c r="DS37" s="216"/>
      <c r="DT37" s="216"/>
      <c r="DU37" s="218"/>
    </row>
    <row r="38" spans="1:125" ht="15" customHeight="1" x14ac:dyDescent="0.25">
      <c r="A38" s="219"/>
      <c r="B38" s="143" t="s">
        <v>355</v>
      </c>
      <c r="C38" s="143" t="str">
        <f>IF('FRTB-Global impacts'!C333="","",'FRTB-Global impacts'!C333)</f>
        <v/>
      </c>
      <c r="D38" s="143" t="str">
        <f>IF('FRTB-Global impacts'!D333="","",'FRTB-Global impacts'!D333)</f>
        <v/>
      </c>
      <c r="E38" s="3"/>
      <c r="F38" s="21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216"/>
      <c r="CR38" s="216"/>
      <c r="CS38" s="216"/>
      <c r="CT38" s="216"/>
      <c r="CU38" s="216"/>
      <c r="CV38" s="216"/>
      <c r="CW38" s="216"/>
      <c r="CX38" s="216"/>
      <c r="CY38" s="216"/>
      <c r="CZ38" s="216"/>
      <c r="DA38" s="216"/>
      <c r="DB38" s="216"/>
      <c r="DC38" s="216"/>
      <c r="DD38" s="216"/>
      <c r="DE38" s="216"/>
      <c r="DF38" s="216"/>
      <c r="DG38" s="216"/>
      <c r="DH38" s="216"/>
      <c r="DI38" s="216"/>
      <c r="DJ38" s="216"/>
      <c r="DK38" s="216"/>
      <c r="DL38" s="216"/>
      <c r="DM38" s="216"/>
      <c r="DN38" s="216"/>
      <c r="DO38" s="216"/>
      <c r="DP38" s="216"/>
      <c r="DQ38" s="216"/>
      <c r="DR38" s="216"/>
      <c r="DS38" s="216"/>
      <c r="DT38" s="216"/>
      <c r="DU38" s="218"/>
    </row>
    <row r="39" spans="1:125" ht="15" customHeight="1" x14ac:dyDescent="0.25">
      <c r="A39" s="219"/>
      <c r="B39" s="143" t="s">
        <v>356</v>
      </c>
      <c r="C39" s="143" t="str">
        <f>IF('FRTB-Global impacts'!C334="","",'FRTB-Global impacts'!C334)</f>
        <v/>
      </c>
      <c r="D39" s="143" t="str">
        <f>IF('FRTB-Global impacts'!D334="","",'FRTB-Global impacts'!D334)</f>
        <v/>
      </c>
      <c r="E39" s="3"/>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6"/>
      <c r="AN39" s="216"/>
      <c r="AO39" s="216"/>
      <c r="AP39" s="216"/>
      <c r="AQ39" s="216"/>
      <c r="AR39" s="216"/>
      <c r="AS39" s="216"/>
      <c r="AT39" s="216"/>
      <c r="AU39" s="216"/>
      <c r="AV39" s="216"/>
      <c r="AW39" s="216"/>
      <c r="AX39" s="216"/>
      <c r="AY39" s="216"/>
      <c r="AZ39" s="216"/>
      <c r="BA39" s="216"/>
      <c r="BB39" s="216"/>
      <c r="BC39" s="216"/>
      <c r="BD39" s="216"/>
      <c r="BE39" s="216"/>
      <c r="BF39" s="216"/>
      <c r="BG39" s="216"/>
      <c r="BH39" s="216"/>
      <c r="BI39" s="216"/>
      <c r="BJ39" s="216"/>
      <c r="BK39" s="216"/>
      <c r="BL39" s="216"/>
      <c r="BM39" s="216"/>
      <c r="BN39" s="216"/>
      <c r="BO39" s="216"/>
      <c r="BP39" s="216"/>
      <c r="BQ39" s="216"/>
      <c r="BR39" s="216"/>
      <c r="BS39" s="216"/>
      <c r="BT39" s="216"/>
      <c r="BU39" s="216"/>
      <c r="BV39" s="216"/>
      <c r="BW39" s="216"/>
      <c r="BX39" s="216"/>
      <c r="BY39" s="216"/>
      <c r="BZ39" s="216"/>
      <c r="CA39" s="216"/>
      <c r="CB39" s="216"/>
      <c r="CC39" s="216"/>
      <c r="CD39" s="216"/>
      <c r="CE39" s="216"/>
      <c r="CF39" s="216"/>
      <c r="CG39" s="216"/>
      <c r="CH39" s="216"/>
      <c r="CI39" s="216"/>
      <c r="CJ39" s="216"/>
      <c r="CK39" s="216"/>
      <c r="CL39" s="216"/>
      <c r="CM39" s="216"/>
      <c r="CN39" s="216"/>
      <c r="CO39" s="216"/>
      <c r="CP39" s="216"/>
      <c r="CQ39" s="216"/>
      <c r="CR39" s="216"/>
      <c r="CS39" s="216"/>
      <c r="CT39" s="216"/>
      <c r="CU39" s="216"/>
      <c r="CV39" s="216"/>
      <c r="CW39" s="216"/>
      <c r="CX39" s="216"/>
      <c r="CY39" s="216"/>
      <c r="CZ39" s="216"/>
      <c r="DA39" s="216"/>
      <c r="DB39" s="216"/>
      <c r="DC39" s="216"/>
      <c r="DD39" s="216"/>
      <c r="DE39" s="216"/>
      <c r="DF39" s="216"/>
      <c r="DG39" s="216"/>
      <c r="DH39" s="216"/>
      <c r="DI39" s="216"/>
      <c r="DJ39" s="216"/>
      <c r="DK39" s="216"/>
      <c r="DL39" s="216"/>
      <c r="DM39" s="216"/>
      <c r="DN39" s="216"/>
      <c r="DO39" s="216"/>
      <c r="DP39" s="216"/>
      <c r="DQ39" s="216"/>
      <c r="DR39" s="216"/>
      <c r="DS39" s="216"/>
      <c r="DT39" s="216"/>
      <c r="DU39" s="218"/>
    </row>
    <row r="40" spans="1:125" ht="15" customHeight="1" x14ac:dyDescent="0.25">
      <c r="A40" s="219"/>
      <c r="B40" s="143" t="s">
        <v>357</v>
      </c>
      <c r="C40" s="143" t="str">
        <f>IF('FRTB-Global impacts'!C335="","",'FRTB-Global impacts'!C335)</f>
        <v/>
      </c>
      <c r="D40" s="143" t="str">
        <f>IF('FRTB-Global impacts'!D335="","",'FRTB-Global impacts'!D335)</f>
        <v/>
      </c>
      <c r="E40" s="3"/>
      <c r="F40" s="216"/>
      <c r="G40" s="216"/>
      <c r="H40" s="216"/>
      <c r="I40" s="216"/>
      <c r="J40" s="216"/>
      <c r="K40" s="216"/>
      <c r="L40" s="216"/>
      <c r="M40" s="216"/>
      <c r="N40" s="216"/>
      <c r="O40" s="216"/>
      <c r="P40" s="216"/>
      <c r="Q40" s="216"/>
      <c r="R40" s="216"/>
      <c r="S40" s="216"/>
      <c r="T40" s="216"/>
      <c r="U40" s="216"/>
      <c r="V40" s="216"/>
      <c r="W40" s="216"/>
      <c r="X40" s="216"/>
      <c r="Y40" s="216"/>
      <c r="Z40" s="216"/>
      <c r="AA40" s="216"/>
      <c r="AB40" s="216"/>
      <c r="AC40" s="216"/>
      <c r="AD40" s="216"/>
      <c r="AE40" s="216"/>
      <c r="AF40" s="216"/>
      <c r="AG40" s="216"/>
      <c r="AH40" s="216"/>
      <c r="AI40" s="216"/>
      <c r="AJ40" s="216"/>
      <c r="AK40" s="216"/>
      <c r="AL40" s="216"/>
      <c r="AM40" s="216"/>
      <c r="AN40" s="216"/>
      <c r="AO40" s="216"/>
      <c r="AP40" s="216"/>
      <c r="AQ40" s="216"/>
      <c r="AR40" s="216"/>
      <c r="AS40" s="216"/>
      <c r="AT40" s="216"/>
      <c r="AU40" s="216"/>
      <c r="AV40" s="216"/>
      <c r="AW40" s="216"/>
      <c r="AX40" s="216"/>
      <c r="AY40" s="216"/>
      <c r="AZ40" s="216"/>
      <c r="BA40" s="216"/>
      <c r="BB40" s="216"/>
      <c r="BC40" s="216"/>
      <c r="BD40" s="216"/>
      <c r="BE40" s="216"/>
      <c r="BF40" s="216"/>
      <c r="BG40" s="216"/>
      <c r="BH40" s="216"/>
      <c r="BI40" s="216"/>
      <c r="BJ40" s="216"/>
      <c r="BK40" s="216"/>
      <c r="BL40" s="216"/>
      <c r="BM40" s="216"/>
      <c r="BN40" s="216"/>
      <c r="BO40" s="216"/>
      <c r="BP40" s="216"/>
      <c r="BQ40" s="216"/>
      <c r="BR40" s="216"/>
      <c r="BS40" s="216"/>
      <c r="BT40" s="216"/>
      <c r="BU40" s="216"/>
      <c r="BV40" s="216"/>
      <c r="BW40" s="216"/>
      <c r="BX40" s="216"/>
      <c r="BY40" s="216"/>
      <c r="BZ40" s="216"/>
      <c r="CA40" s="216"/>
      <c r="CB40" s="216"/>
      <c r="CC40" s="216"/>
      <c r="CD40" s="216"/>
      <c r="CE40" s="216"/>
      <c r="CF40" s="216"/>
      <c r="CG40" s="216"/>
      <c r="CH40" s="216"/>
      <c r="CI40" s="216"/>
      <c r="CJ40" s="216"/>
      <c r="CK40" s="216"/>
      <c r="CL40" s="216"/>
      <c r="CM40" s="216"/>
      <c r="CN40" s="216"/>
      <c r="CO40" s="216"/>
      <c r="CP40" s="216"/>
      <c r="CQ40" s="216"/>
      <c r="CR40" s="216"/>
      <c r="CS40" s="216"/>
      <c r="CT40" s="216"/>
      <c r="CU40" s="216"/>
      <c r="CV40" s="216"/>
      <c r="CW40" s="216"/>
      <c r="CX40" s="216"/>
      <c r="CY40" s="216"/>
      <c r="CZ40" s="216"/>
      <c r="DA40" s="216"/>
      <c r="DB40" s="216"/>
      <c r="DC40" s="216"/>
      <c r="DD40" s="216"/>
      <c r="DE40" s="216"/>
      <c r="DF40" s="216"/>
      <c r="DG40" s="216"/>
      <c r="DH40" s="216"/>
      <c r="DI40" s="216"/>
      <c r="DJ40" s="216"/>
      <c r="DK40" s="216"/>
      <c r="DL40" s="216"/>
      <c r="DM40" s="216"/>
      <c r="DN40" s="216"/>
      <c r="DO40" s="216"/>
      <c r="DP40" s="216"/>
      <c r="DQ40" s="216"/>
      <c r="DR40" s="216"/>
      <c r="DS40" s="216"/>
      <c r="DT40" s="216"/>
      <c r="DU40" s="218"/>
    </row>
    <row r="41" spans="1:125" ht="15" customHeight="1" x14ac:dyDescent="0.25">
      <c r="A41" s="219"/>
      <c r="B41" s="143" t="s">
        <v>358</v>
      </c>
      <c r="C41" s="143" t="str">
        <f>IF('FRTB-Global impacts'!C336="","",'FRTB-Global impacts'!C336)</f>
        <v/>
      </c>
      <c r="D41" s="143" t="str">
        <f>IF('FRTB-Global impacts'!D336="","",'FRTB-Global impacts'!D336)</f>
        <v/>
      </c>
      <c r="E41" s="3"/>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6"/>
      <c r="BG41" s="216"/>
      <c r="BH41" s="216"/>
      <c r="BI41" s="216"/>
      <c r="BJ41" s="216"/>
      <c r="BK41" s="216"/>
      <c r="BL41" s="216"/>
      <c r="BM41" s="216"/>
      <c r="BN41" s="216"/>
      <c r="BO41" s="216"/>
      <c r="BP41" s="216"/>
      <c r="BQ41" s="216"/>
      <c r="BR41" s="216"/>
      <c r="BS41" s="216"/>
      <c r="BT41" s="216"/>
      <c r="BU41" s="216"/>
      <c r="BV41" s="216"/>
      <c r="BW41" s="216"/>
      <c r="BX41" s="216"/>
      <c r="BY41" s="216"/>
      <c r="BZ41" s="216"/>
      <c r="CA41" s="216"/>
      <c r="CB41" s="216"/>
      <c r="CC41" s="216"/>
      <c r="CD41" s="216"/>
      <c r="CE41" s="216"/>
      <c r="CF41" s="216"/>
      <c r="CG41" s="216"/>
      <c r="CH41" s="216"/>
      <c r="CI41" s="216"/>
      <c r="CJ41" s="216"/>
      <c r="CK41" s="216"/>
      <c r="CL41" s="216"/>
      <c r="CM41" s="216"/>
      <c r="CN41" s="216"/>
      <c r="CO41" s="216"/>
      <c r="CP41" s="216"/>
      <c r="CQ41" s="216"/>
      <c r="CR41" s="216"/>
      <c r="CS41" s="216"/>
      <c r="CT41" s="216"/>
      <c r="CU41" s="216"/>
      <c r="CV41" s="216"/>
      <c r="CW41" s="216"/>
      <c r="CX41" s="216"/>
      <c r="CY41" s="216"/>
      <c r="CZ41" s="216"/>
      <c r="DA41" s="216"/>
      <c r="DB41" s="216"/>
      <c r="DC41" s="216"/>
      <c r="DD41" s="216"/>
      <c r="DE41" s="216"/>
      <c r="DF41" s="216"/>
      <c r="DG41" s="216"/>
      <c r="DH41" s="216"/>
      <c r="DI41" s="216"/>
      <c r="DJ41" s="216"/>
      <c r="DK41" s="216"/>
      <c r="DL41" s="216"/>
      <c r="DM41" s="216"/>
      <c r="DN41" s="216"/>
      <c r="DO41" s="216"/>
      <c r="DP41" s="216"/>
      <c r="DQ41" s="216"/>
      <c r="DR41" s="216"/>
      <c r="DS41" s="216"/>
      <c r="DT41" s="216"/>
      <c r="DU41" s="218"/>
    </row>
    <row r="42" spans="1:125" ht="15" customHeight="1" x14ac:dyDescent="0.25">
      <c r="A42" s="219"/>
      <c r="B42" s="143" t="s">
        <v>359</v>
      </c>
      <c r="C42" s="143" t="str">
        <f>IF('FRTB-Global impacts'!C337="","",'FRTB-Global impacts'!C337)</f>
        <v/>
      </c>
      <c r="D42" s="143" t="str">
        <f>IF('FRTB-Global impacts'!D337="","",'FRTB-Global impacts'!D337)</f>
        <v/>
      </c>
      <c r="E42" s="3"/>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6"/>
      <c r="AZ42" s="216"/>
      <c r="BA42" s="216"/>
      <c r="BB42" s="216"/>
      <c r="BC42" s="216"/>
      <c r="BD42" s="216"/>
      <c r="BE42" s="216"/>
      <c r="BF42" s="216"/>
      <c r="BG42" s="216"/>
      <c r="BH42" s="216"/>
      <c r="BI42" s="216"/>
      <c r="BJ42" s="216"/>
      <c r="BK42" s="216"/>
      <c r="BL42" s="216"/>
      <c r="BM42" s="216"/>
      <c r="BN42" s="216"/>
      <c r="BO42" s="216"/>
      <c r="BP42" s="216"/>
      <c r="BQ42" s="216"/>
      <c r="BR42" s="216"/>
      <c r="BS42" s="216"/>
      <c r="BT42" s="216"/>
      <c r="BU42" s="216"/>
      <c r="BV42" s="216"/>
      <c r="BW42" s="216"/>
      <c r="BX42" s="216"/>
      <c r="BY42" s="216"/>
      <c r="BZ42" s="216"/>
      <c r="CA42" s="216"/>
      <c r="CB42" s="216"/>
      <c r="CC42" s="216"/>
      <c r="CD42" s="216"/>
      <c r="CE42" s="216"/>
      <c r="CF42" s="216"/>
      <c r="CG42" s="216"/>
      <c r="CH42" s="216"/>
      <c r="CI42" s="216"/>
      <c r="CJ42" s="216"/>
      <c r="CK42" s="216"/>
      <c r="CL42" s="216"/>
      <c r="CM42" s="216"/>
      <c r="CN42" s="216"/>
      <c r="CO42" s="216"/>
      <c r="CP42" s="216"/>
      <c r="CQ42" s="216"/>
      <c r="CR42" s="216"/>
      <c r="CS42" s="216"/>
      <c r="CT42" s="216"/>
      <c r="CU42" s="216"/>
      <c r="CV42" s="216"/>
      <c r="CW42" s="216"/>
      <c r="CX42" s="216"/>
      <c r="CY42" s="216"/>
      <c r="CZ42" s="216"/>
      <c r="DA42" s="216"/>
      <c r="DB42" s="216"/>
      <c r="DC42" s="216"/>
      <c r="DD42" s="216"/>
      <c r="DE42" s="216"/>
      <c r="DF42" s="216"/>
      <c r="DG42" s="216"/>
      <c r="DH42" s="216"/>
      <c r="DI42" s="216"/>
      <c r="DJ42" s="216"/>
      <c r="DK42" s="216"/>
      <c r="DL42" s="216"/>
      <c r="DM42" s="216"/>
      <c r="DN42" s="216"/>
      <c r="DO42" s="216"/>
      <c r="DP42" s="216"/>
      <c r="DQ42" s="216"/>
      <c r="DR42" s="216"/>
      <c r="DS42" s="216"/>
      <c r="DT42" s="216"/>
      <c r="DU42" s="218"/>
    </row>
    <row r="43" spans="1:125" ht="15" customHeight="1" x14ac:dyDescent="0.25">
      <c r="A43" s="219"/>
      <c r="B43" s="143" t="s">
        <v>360</v>
      </c>
      <c r="C43" s="143" t="str">
        <f>IF('FRTB-Global impacts'!C338="","",'FRTB-Global impacts'!C338)</f>
        <v/>
      </c>
      <c r="D43" s="143" t="str">
        <f>IF('FRTB-Global impacts'!D338="","",'FRTB-Global impacts'!D338)</f>
        <v/>
      </c>
      <c r="E43" s="3"/>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c r="BM43" s="216"/>
      <c r="BN43" s="216"/>
      <c r="BO43" s="216"/>
      <c r="BP43" s="216"/>
      <c r="BQ43" s="216"/>
      <c r="BR43" s="216"/>
      <c r="BS43" s="216"/>
      <c r="BT43" s="216"/>
      <c r="BU43" s="216"/>
      <c r="BV43" s="216"/>
      <c r="BW43" s="216"/>
      <c r="BX43" s="216"/>
      <c r="BY43" s="216"/>
      <c r="BZ43" s="216"/>
      <c r="CA43" s="216"/>
      <c r="CB43" s="216"/>
      <c r="CC43" s="216"/>
      <c r="CD43" s="216"/>
      <c r="CE43" s="216"/>
      <c r="CF43" s="216"/>
      <c r="CG43" s="216"/>
      <c r="CH43" s="216"/>
      <c r="CI43" s="216"/>
      <c r="CJ43" s="216"/>
      <c r="CK43" s="216"/>
      <c r="CL43" s="216"/>
      <c r="CM43" s="216"/>
      <c r="CN43" s="216"/>
      <c r="CO43" s="216"/>
      <c r="CP43" s="216"/>
      <c r="CQ43" s="216"/>
      <c r="CR43" s="216"/>
      <c r="CS43" s="216"/>
      <c r="CT43" s="216"/>
      <c r="CU43" s="216"/>
      <c r="CV43" s="216"/>
      <c r="CW43" s="216"/>
      <c r="CX43" s="216"/>
      <c r="CY43" s="216"/>
      <c r="CZ43" s="216"/>
      <c r="DA43" s="216"/>
      <c r="DB43" s="216"/>
      <c r="DC43" s="216"/>
      <c r="DD43" s="216"/>
      <c r="DE43" s="216"/>
      <c r="DF43" s="216"/>
      <c r="DG43" s="216"/>
      <c r="DH43" s="216"/>
      <c r="DI43" s="216"/>
      <c r="DJ43" s="216"/>
      <c r="DK43" s="216"/>
      <c r="DL43" s="216"/>
      <c r="DM43" s="216"/>
      <c r="DN43" s="216"/>
      <c r="DO43" s="216"/>
      <c r="DP43" s="216"/>
      <c r="DQ43" s="216"/>
      <c r="DR43" s="216"/>
      <c r="DS43" s="216"/>
      <c r="DT43" s="216"/>
      <c r="DU43" s="218"/>
    </row>
    <row r="44" spans="1:125" ht="15" customHeight="1" x14ac:dyDescent="0.25">
      <c r="A44" s="219"/>
      <c r="B44" s="143" t="s">
        <v>361</v>
      </c>
      <c r="C44" s="143" t="str">
        <f>IF('FRTB-Global impacts'!C339="","",'FRTB-Global impacts'!C339)</f>
        <v/>
      </c>
      <c r="D44" s="143" t="str">
        <f>IF('FRTB-Global impacts'!D339="","",'FRTB-Global impacts'!D339)</f>
        <v/>
      </c>
      <c r="E44" s="3"/>
      <c r="F44" s="216"/>
      <c r="G44" s="216"/>
      <c r="H44" s="216"/>
      <c r="I44" s="216"/>
      <c r="J44" s="216"/>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216"/>
      <c r="BD44" s="216"/>
      <c r="BE44" s="216"/>
      <c r="BF44" s="216"/>
      <c r="BG44" s="216"/>
      <c r="BH44" s="216"/>
      <c r="BI44" s="216"/>
      <c r="BJ44" s="216"/>
      <c r="BK44" s="216"/>
      <c r="BL44" s="216"/>
      <c r="BM44" s="216"/>
      <c r="BN44" s="216"/>
      <c r="BO44" s="216"/>
      <c r="BP44" s="216"/>
      <c r="BQ44" s="216"/>
      <c r="BR44" s="216"/>
      <c r="BS44" s="216"/>
      <c r="BT44" s="216"/>
      <c r="BU44" s="216"/>
      <c r="BV44" s="216"/>
      <c r="BW44" s="216"/>
      <c r="BX44" s="216"/>
      <c r="BY44" s="216"/>
      <c r="BZ44" s="216"/>
      <c r="CA44" s="216"/>
      <c r="CB44" s="216"/>
      <c r="CC44" s="216"/>
      <c r="CD44" s="216"/>
      <c r="CE44" s="216"/>
      <c r="CF44" s="216"/>
      <c r="CG44" s="216"/>
      <c r="CH44" s="216"/>
      <c r="CI44" s="216"/>
      <c r="CJ44" s="216"/>
      <c r="CK44" s="216"/>
      <c r="CL44" s="216"/>
      <c r="CM44" s="216"/>
      <c r="CN44" s="216"/>
      <c r="CO44" s="216"/>
      <c r="CP44" s="216"/>
      <c r="CQ44" s="216"/>
      <c r="CR44" s="216"/>
      <c r="CS44" s="216"/>
      <c r="CT44" s="216"/>
      <c r="CU44" s="216"/>
      <c r="CV44" s="216"/>
      <c r="CW44" s="216"/>
      <c r="CX44" s="216"/>
      <c r="CY44" s="216"/>
      <c r="CZ44" s="216"/>
      <c r="DA44" s="216"/>
      <c r="DB44" s="216"/>
      <c r="DC44" s="216"/>
      <c r="DD44" s="216"/>
      <c r="DE44" s="216"/>
      <c r="DF44" s="216"/>
      <c r="DG44" s="216"/>
      <c r="DH44" s="216"/>
      <c r="DI44" s="216"/>
      <c r="DJ44" s="216"/>
      <c r="DK44" s="216"/>
      <c r="DL44" s="216"/>
      <c r="DM44" s="216"/>
      <c r="DN44" s="216"/>
      <c r="DO44" s="216"/>
      <c r="DP44" s="216"/>
      <c r="DQ44" s="216"/>
      <c r="DR44" s="216"/>
      <c r="DS44" s="216"/>
      <c r="DT44" s="216"/>
      <c r="DU44" s="218"/>
    </row>
    <row r="45" spans="1:125" ht="15" customHeight="1" x14ac:dyDescent="0.25">
      <c r="A45" s="219"/>
      <c r="B45" s="143" t="s">
        <v>362</v>
      </c>
      <c r="C45" s="143" t="str">
        <f>IF('FRTB-Global impacts'!C340="","",'FRTB-Global impacts'!C340)</f>
        <v/>
      </c>
      <c r="D45" s="143" t="str">
        <f>IF('FRTB-Global impacts'!D340="","",'FRTB-Global impacts'!D340)</f>
        <v/>
      </c>
      <c r="E45" s="3"/>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c r="BM45" s="216"/>
      <c r="BN45" s="216"/>
      <c r="BO45" s="216"/>
      <c r="BP45" s="216"/>
      <c r="BQ45" s="216"/>
      <c r="BR45" s="216"/>
      <c r="BS45" s="216"/>
      <c r="BT45" s="216"/>
      <c r="BU45" s="216"/>
      <c r="BV45" s="216"/>
      <c r="BW45" s="216"/>
      <c r="BX45" s="216"/>
      <c r="BY45" s="216"/>
      <c r="BZ45" s="216"/>
      <c r="CA45" s="216"/>
      <c r="CB45" s="216"/>
      <c r="CC45" s="216"/>
      <c r="CD45" s="216"/>
      <c r="CE45" s="216"/>
      <c r="CF45" s="216"/>
      <c r="CG45" s="216"/>
      <c r="CH45" s="216"/>
      <c r="CI45" s="216"/>
      <c r="CJ45" s="216"/>
      <c r="CK45" s="216"/>
      <c r="CL45" s="216"/>
      <c r="CM45" s="216"/>
      <c r="CN45" s="216"/>
      <c r="CO45" s="216"/>
      <c r="CP45" s="216"/>
      <c r="CQ45" s="216"/>
      <c r="CR45" s="216"/>
      <c r="CS45" s="216"/>
      <c r="CT45" s="216"/>
      <c r="CU45" s="216"/>
      <c r="CV45" s="216"/>
      <c r="CW45" s="216"/>
      <c r="CX45" s="216"/>
      <c r="CY45" s="216"/>
      <c r="CZ45" s="216"/>
      <c r="DA45" s="216"/>
      <c r="DB45" s="216"/>
      <c r="DC45" s="216"/>
      <c r="DD45" s="216"/>
      <c r="DE45" s="216"/>
      <c r="DF45" s="216"/>
      <c r="DG45" s="216"/>
      <c r="DH45" s="216"/>
      <c r="DI45" s="216"/>
      <c r="DJ45" s="216"/>
      <c r="DK45" s="216"/>
      <c r="DL45" s="216"/>
      <c r="DM45" s="216"/>
      <c r="DN45" s="216"/>
      <c r="DO45" s="216"/>
      <c r="DP45" s="216"/>
      <c r="DQ45" s="216"/>
      <c r="DR45" s="216"/>
      <c r="DS45" s="216"/>
      <c r="DT45" s="216"/>
      <c r="DU45" s="218"/>
    </row>
    <row r="46" spans="1:125" ht="15" customHeight="1" x14ac:dyDescent="0.25">
      <c r="A46" s="219"/>
      <c r="B46" s="143" t="s">
        <v>363</v>
      </c>
      <c r="C46" s="143" t="str">
        <f>IF('FRTB-Global impacts'!C341="","",'FRTB-Global impacts'!C341)</f>
        <v/>
      </c>
      <c r="D46" s="143" t="str">
        <f>IF('FRTB-Global impacts'!D341="","",'FRTB-Global impacts'!D341)</f>
        <v/>
      </c>
      <c r="E46" s="3"/>
      <c r="F46" s="216"/>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6"/>
      <c r="BQ46" s="216"/>
      <c r="BR46" s="216"/>
      <c r="BS46" s="216"/>
      <c r="BT46" s="216"/>
      <c r="BU46" s="216"/>
      <c r="BV46" s="216"/>
      <c r="BW46" s="216"/>
      <c r="BX46" s="216"/>
      <c r="BY46" s="216"/>
      <c r="BZ46" s="216"/>
      <c r="CA46" s="216"/>
      <c r="CB46" s="216"/>
      <c r="CC46" s="216"/>
      <c r="CD46" s="216"/>
      <c r="CE46" s="216"/>
      <c r="CF46" s="216"/>
      <c r="CG46" s="216"/>
      <c r="CH46" s="216"/>
      <c r="CI46" s="216"/>
      <c r="CJ46" s="216"/>
      <c r="CK46" s="216"/>
      <c r="CL46" s="216"/>
      <c r="CM46" s="216"/>
      <c r="CN46" s="216"/>
      <c r="CO46" s="216"/>
      <c r="CP46" s="216"/>
      <c r="CQ46" s="216"/>
      <c r="CR46" s="216"/>
      <c r="CS46" s="216"/>
      <c r="CT46" s="216"/>
      <c r="CU46" s="216"/>
      <c r="CV46" s="216"/>
      <c r="CW46" s="216"/>
      <c r="CX46" s="216"/>
      <c r="CY46" s="216"/>
      <c r="CZ46" s="216"/>
      <c r="DA46" s="216"/>
      <c r="DB46" s="216"/>
      <c r="DC46" s="216"/>
      <c r="DD46" s="216"/>
      <c r="DE46" s="216"/>
      <c r="DF46" s="216"/>
      <c r="DG46" s="216"/>
      <c r="DH46" s="216"/>
      <c r="DI46" s="216"/>
      <c r="DJ46" s="216"/>
      <c r="DK46" s="216"/>
      <c r="DL46" s="216"/>
      <c r="DM46" s="216"/>
      <c r="DN46" s="216"/>
      <c r="DO46" s="216"/>
      <c r="DP46" s="216"/>
      <c r="DQ46" s="216"/>
      <c r="DR46" s="216"/>
      <c r="DS46" s="216"/>
      <c r="DT46" s="216"/>
      <c r="DU46" s="218"/>
    </row>
    <row r="47" spans="1:125" ht="15" customHeight="1" x14ac:dyDescent="0.25">
      <c r="A47" s="219"/>
      <c r="B47" s="143" t="s">
        <v>364</v>
      </c>
      <c r="C47" s="143" t="str">
        <f>IF('FRTB-Global impacts'!C342="","",'FRTB-Global impacts'!C342)</f>
        <v/>
      </c>
      <c r="D47" s="143" t="str">
        <f>IF('FRTB-Global impacts'!D342="","",'FRTB-Global impacts'!D342)</f>
        <v/>
      </c>
      <c r="E47" s="3"/>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6"/>
      <c r="BQ47" s="216"/>
      <c r="BR47" s="216"/>
      <c r="BS47" s="216"/>
      <c r="BT47" s="216"/>
      <c r="BU47" s="216"/>
      <c r="BV47" s="216"/>
      <c r="BW47" s="216"/>
      <c r="BX47" s="216"/>
      <c r="BY47" s="216"/>
      <c r="BZ47" s="216"/>
      <c r="CA47" s="216"/>
      <c r="CB47" s="216"/>
      <c r="CC47" s="216"/>
      <c r="CD47" s="216"/>
      <c r="CE47" s="216"/>
      <c r="CF47" s="216"/>
      <c r="CG47" s="216"/>
      <c r="CH47" s="216"/>
      <c r="CI47" s="216"/>
      <c r="CJ47" s="216"/>
      <c r="CK47" s="216"/>
      <c r="CL47" s="216"/>
      <c r="CM47" s="216"/>
      <c r="CN47" s="216"/>
      <c r="CO47" s="216"/>
      <c r="CP47" s="216"/>
      <c r="CQ47" s="216"/>
      <c r="CR47" s="216"/>
      <c r="CS47" s="216"/>
      <c r="CT47" s="216"/>
      <c r="CU47" s="216"/>
      <c r="CV47" s="216"/>
      <c r="CW47" s="216"/>
      <c r="CX47" s="216"/>
      <c r="CY47" s="216"/>
      <c r="CZ47" s="216"/>
      <c r="DA47" s="216"/>
      <c r="DB47" s="216"/>
      <c r="DC47" s="216"/>
      <c r="DD47" s="216"/>
      <c r="DE47" s="216"/>
      <c r="DF47" s="216"/>
      <c r="DG47" s="216"/>
      <c r="DH47" s="216"/>
      <c r="DI47" s="216"/>
      <c r="DJ47" s="216"/>
      <c r="DK47" s="216"/>
      <c r="DL47" s="216"/>
      <c r="DM47" s="216"/>
      <c r="DN47" s="216"/>
      <c r="DO47" s="216"/>
      <c r="DP47" s="216"/>
      <c r="DQ47" s="216"/>
      <c r="DR47" s="216"/>
      <c r="DS47" s="216"/>
      <c r="DT47" s="216"/>
      <c r="DU47" s="218"/>
    </row>
    <row r="48" spans="1:125" ht="15" customHeight="1" x14ac:dyDescent="0.25">
      <c r="A48" s="219"/>
      <c r="B48" s="143" t="s">
        <v>365</v>
      </c>
      <c r="C48" s="143" t="str">
        <f>IF('FRTB-Global impacts'!C343="","",'FRTB-Global impacts'!C343)</f>
        <v/>
      </c>
      <c r="D48" s="143" t="str">
        <f>IF('FRTB-Global impacts'!D343="","",'FRTB-Global impacts'!D343)</f>
        <v/>
      </c>
      <c r="E48" s="3"/>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6"/>
      <c r="BQ48" s="216"/>
      <c r="BR48" s="216"/>
      <c r="BS48" s="216"/>
      <c r="BT48" s="216"/>
      <c r="BU48" s="216"/>
      <c r="BV48" s="216"/>
      <c r="BW48" s="216"/>
      <c r="BX48" s="216"/>
      <c r="BY48" s="216"/>
      <c r="BZ48" s="216"/>
      <c r="CA48" s="216"/>
      <c r="CB48" s="216"/>
      <c r="CC48" s="216"/>
      <c r="CD48" s="216"/>
      <c r="CE48" s="216"/>
      <c r="CF48" s="216"/>
      <c r="CG48" s="216"/>
      <c r="CH48" s="216"/>
      <c r="CI48" s="216"/>
      <c r="CJ48" s="216"/>
      <c r="CK48" s="216"/>
      <c r="CL48" s="216"/>
      <c r="CM48" s="216"/>
      <c r="CN48" s="216"/>
      <c r="CO48" s="216"/>
      <c r="CP48" s="216"/>
      <c r="CQ48" s="216"/>
      <c r="CR48" s="216"/>
      <c r="CS48" s="216"/>
      <c r="CT48" s="216"/>
      <c r="CU48" s="216"/>
      <c r="CV48" s="216"/>
      <c r="CW48" s="216"/>
      <c r="CX48" s="216"/>
      <c r="CY48" s="216"/>
      <c r="CZ48" s="216"/>
      <c r="DA48" s="216"/>
      <c r="DB48" s="216"/>
      <c r="DC48" s="216"/>
      <c r="DD48" s="216"/>
      <c r="DE48" s="216"/>
      <c r="DF48" s="216"/>
      <c r="DG48" s="216"/>
      <c r="DH48" s="216"/>
      <c r="DI48" s="216"/>
      <c r="DJ48" s="216"/>
      <c r="DK48" s="216"/>
      <c r="DL48" s="216"/>
      <c r="DM48" s="216"/>
      <c r="DN48" s="216"/>
      <c r="DO48" s="216"/>
      <c r="DP48" s="216"/>
      <c r="DQ48" s="216"/>
      <c r="DR48" s="216"/>
      <c r="DS48" s="216"/>
      <c r="DT48" s="216"/>
      <c r="DU48" s="218"/>
    </row>
    <row r="49" spans="1:125" ht="15" customHeight="1" x14ac:dyDescent="0.25">
      <c r="A49" s="219"/>
      <c r="B49" s="143" t="s">
        <v>366</v>
      </c>
      <c r="C49" s="143" t="str">
        <f>IF('FRTB-Global impacts'!C344="","",'FRTB-Global impacts'!C344)</f>
        <v/>
      </c>
      <c r="D49" s="143" t="str">
        <f>IF('FRTB-Global impacts'!D344="","",'FRTB-Global impacts'!D344)</f>
        <v/>
      </c>
      <c r="E49" s="3"/>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6"/>
      <c r="BR49" s="216"/>
      <c r="BS49" s="216"/>
      <c r="BT49" s="216"/>
      <c r="BU49" s="216"/>
      <c r="BV49" s="216"/>
      <c r="BW49" s="216"/>
      <c r="BX49" s="216"/>
      <c r="BY49" s="216"/>
      <c r="BZ49" s="216"/>
      <c r="CA49" s="216"/>
      <c r="CB49" s="216"/>
      <c r="CC49" s="216"/>
      <c r="CD49" s="216"/>
      <c r="CE49" s="216"/>
      <c r="CF49" s="216"/>
      <c r="CG49" s="216"/>
      <c r="CH49" s="216"/>
      <c r="CI49" s="216"/>
      <c r="CJ49" s="216"/>
      <c r="CK49" s="216"/>
      <c r="CL49" s="216"/>
      <c r="CM49" s="216"/>
      <c r="CN49" s="216"/>
      <c r="CO49" s="216"/>
      <c r="CP49" s="216"/>
      <c r="CQ49" s="216"/>
      <c r="CR49" s="216"/>
      <c r="CS49" s="216"/>
      <c r="CT49" s="216"/>
      <c r="CU49" s="216"/>
      <c r="CV49" s="216"/>
      <c r="CW49" s="216"/>
      <c r="CX49" s="216"/>
      <c r="CY49" s="216"/>
      <c r="CZ49" s="216"/>
      <c r="DA49" s="216"/>
      <c r="DB49" s="216"/>
      <c r="DC49" s="216"/>
      <c r="DD49" s="216"/>
      <c r="DE49" s="216"/>
      <c r="DF49" s="216"/>
      <c r="DG49" s="216"/>
      <c r="DH49" s="216"/>
      <c r="DI49" s="216"/>
      <c r="DJ49" s="216"/>
      <c r="DK49" s="216"/>
      <c r="DL49" s="216"/>
      <c r="DM49" s="216"/>
      <c r="DN49" s="216"/>
      <c r="DO49" s="216"/>
      <c r="DP49" s="216"/>
      <c r="DQ49" s="216"/>
      <c r="DR49" s="216"/>
      <c r="DS49" s="216"/>
      <c r="DT49" s="216"/>
      <c r="DU49" s="218"/>
    </row>
    <row r="50" spans="1:125" ht="15" customHeight="1" x14ac:dyDescent="0.25">
      <c r="A50" s="219"/>
      <c r="B50" s="143" t="s">
        <v>367</v>
      </c>
      <c r="C50" s="143" t="str">
        <f>IF('FRTB-Global impacts'!C345="","",'FRTB-Global impacts'!C345)</f>
        <v/>
      </c>
      <c r="D50" s="143" t="str">
        <f>IF('FRTB-Global impacts'!D345="","",'FRTB-Global impacts'!D345)</f>
        <v/>
      </c>
      <c r="E50" s="3"/>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6"/>
      <c r="BR50" s="216"/>
      <c r="BS50" s="216"/>
      <c r="BT50" s="216"/>
      <c r="BU50" s="216"/>
      <c r="BV50" s="216"/>
      <c r="BW50" s="216"/>
      <c r="BX50" s="216"/>
      <c r="BY50" s="216"/>
      <c r="BZ50" s="216"/>
      <c r="CA50" s="216"/>
      <c r="CB50" s="216"/>
      <c r="CC50" s="216"/>
      <c r="CD50" s="216"/>
      <c r="CE50" s="216"/>
      <c r="CF50" s="216"/>
      <c r="CG50" s="216"/>
      <c r="CH50" s="216"/>
      <c r="CI50" s="216"/>
      <c r="CJ50" s="216"/>
      <c r="CK50" s="216"/>
      <c r="CL50" s="216"/>
      <c r="CM50" s="216"/>
      <c r="CN50" s="216"/>
      <c r="CO50" s="216"/>
      <c r="CP50" s="216"/>
      <c r="CQ50" s="216"/>
      <c r="CR50" s="216"/>
      <c r="CS50" s="216"/>
      <c r="CT50" s="216"/>
      <c r="CU50" s="216"/>
      <c r="CV50" s="216"/>
      <c r="CW50" s="216"/>
      <c r="CX50" s="216"/>
      <c r="CY50" s="216"/>
      <c r="CZ50" s="216"/>
      <c r="DA50" s="216"/>
      <c r="DB50" s="216"/>
      <c r="DC50" s="216"/>
      <c r="DD50" s="216"/>
      <c r="DE50" s="216"/>
      <c r="DF50" s="216"/>
      <c r="DG50" s="216"/>
      <c r="DH50" s="216"/>
      <c r="DI50" s="216"/>
      <c r="DJ50" s="216"/>
      <c r="DK50" s="216"/>
      <c r="DL50" s="216"/>
      <c r="DM50" s="216"/>
      <c r="DN50" s="216"/>
      <c r="DO50" s="216"/>
      <c r="DP50" s="216"/>
      <c r="DQ50" s="216"/>
      <c r="DR50" s="216"/>
      <c r="DS50" s="216"/>
      <c r="DT50" s="216"/>
      <c r="DU50" s="218"/>
    </row>
    <row r="51" spans="1:125" ht="15" customHeight="1" x14ac:dyDescent="0.25">
      <c r="A51" s="219"/>
      <c r="B51" s="143" t="s">
        <v>368</v>
      </c>
      <c r="C51" s="143" t="str">
        <f>IF('FRTB-Global impacts'!C346="","",'FRTB-Global impacts'!C346)</f>
        <v/>
      </c>
      <c r="D51" s="143" t="str">
        <f>IF('FRTB-Global impacts'!D346="","",'FRTB-Global impacts'!D346)</f>
        <v/>
      </c>
      <c r="E51" s="3"/>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6"/>
      <c r="BO51" s="216"/>
      <c r="BP51" s="216"/>
      <c r="BQ51" s="216"/>
      <c r="BR51" s="216"/>
      <c r="BS51" s="216"/>
      <c r="BT51" s="216"/>
      <c r="BU51" s="216"/>
      <c r="BV51" s="216"/>
      <c r="BW51" s="216"/>
      <c r="BX51" s="216"/>
      <c r="BY51" s="216"/>
      <c r="BZ51" s="216"/>
      <c r="CA51" s="216"/>
      <c r="CB51" s="216"/>
      <c r="CC51" s="216"/>
      <c r="CD51" s="216"/>
      <c r="CE51" s="216"/>
      <c r="CF51" s="216"/>
      <c r="CG51" s="216"/>
      <c r="CH51" s="216"/>
      <c r="CI51" s="216"/>
      <c r="CJ51" s="216"/>
      <c r="CK51" s="216"/>
      <c r="CL51" s="216"/>
      <c r="CM51" s="216"/>
      <c r="CN51" s="216"/>
      <c r="CO51" s="216"/>
      <c r="CP51" s="216"/>
      <c r="CQ51" s="216"/>
      <c r="CR51" s="216"/>
      <c r="CS51" s="216"/>
      <c r="CT51" s="216"/>
      <c r="CU51" s="216"/>
      <c r="CV51" s="216"/>
      <c r="CW51" s="216"/>
      <c r="CX51" s="216"/>
      <c r="CY51" s="216"/>
      <c r="CZ51" s="216"/>
      <c r="DA51" s="216"/>
      <c r="DB51" s="216"/>
      <c r="DC51" s="216"/>
      <c r="DD51" s="216"/>
      <c r="DE51" s="216"/>
      <c r="DF51" s="216"/>
      <c r="DG51" s="216"/>
      <c r="DH51" s="216"/>
      <c r="DI51" s="216"/>
      <c r="DJ51" s="216"/>
      <c r="DK51" s="216"/>
      <c r="DL51" s="216"/>
      <c r="DM51" s="216"/>
      <c r="DN51" s="216"/>
      <c r="DO51" s="216"/>
      <c r="DP51" s="216"/>
      <c r="DQ51" s="216"/>
      <c r="DR51" s="216"/>
      <c r="DS51" s="216"/>
      <c r="DT51" s="216"/>
      <c r="DU51" s="218"/>
    </row>
    <row r="52" spans="1:125" ht="15" customHeight="1" x14ac:dyDescent="0.25">
      <c r="A52" s="219"/>
      <c r="B52" s="143" t="s">
        <v>369</v>
      </c>
      <c r="C52" s="143" t="str">
        <f>IF('FRTB-Global impacts'!C347="","",'FRTB-Global impacts'!C347)</f>
        <v/>
      </c>
      <c r="D52" s="143" t="str">
        <f>IF('FRTB-Global impacts'!D347="","",'FRTB-Global impacts'!D347)</f>
        <v/>
      </c>
      <c r="E52" s="3"/>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6"/>
      <c r="AP52" s="216"/>
      <c r="AQ52" s="216"/>
      <c r="AR52" s="216"/>
      <c r="AS52" s="216"/>
      <c r="AT52" s="216"/>
      <c r="AU52" s="216"/>
      <c r="AV52" s="216"/>
      <c r="AW52" s="216"/>
      <c r="AX52" s="216"/>
      <c r="AY52" s="216"/>
      <c r="AZ52" s="216"/>
      <c r="BA52" s="216"/>
      <c r="BB52" s="216"/>
      <c r="BC52" s="216"/>
      <c r="BD52" s="216"/>
      <c r="BE52" s="216"/>
      <c r="BF52" s="216"/>
      <c r="BG52" s="216"/>
      <c r="BH52" s="216"/>
      <c r="BI52" s="216"/>
      <c r="BJ52" s="216"/>
      <c r="BK52" s="216"/>
      <c r="BL52" s="216"/>
      <c r="BM52" s="216"/>
      <c r="BN52" s="216"/>
      <c r="BO52" s="216"/>
      <c r="BP52" s="216"/>
      <c r="BQ52" s="216"/>
      <c r="BR52" s="216"/>
      <c r="BS52" s="216"/>
      <c r="BT52" s="216"/>
      <c r="BU52" s="216"/>
      <c r="BV52" s="216"/>
      <c r="BW52" s="216"/>
      <c r="BX52" s="216"/>
      <c r="BY52" s="216"/>
      <c r="BZ52" s="216"/>
      <c r="CA52" s="216"/>
      <c r="CB52" s="216"/>
      <c r="CC52" s="216"/>
      <c r="CD52" s="216"/>
      <c r="CE52" s="216"/>
      <c r="CF52" s="216"/>
      <c r="CG52" s="216"/>
      <c r="CH52" s="216"/>
      <c r="CI52" s="216"/>
      <c r="CJ52" s="216"/>
      <c r="CK52" s="216"/>
      <c r="CL52" s="216"/>
      <c r="CM52" s="216"/>
      <c r="CN52" s="216"/>
      <c r="CO52" s="216"/>
      <c r="CP52" s="216"/>
      <c r="CQ52" s="216"/>
      <c r="CR52" s="216"/>
      <c r="CS52" s="216"/>
      <c r="CT52" s="216"/>
      <c r="CU52" s="216"/>
      <c r="CV52" s="216"/>
      <c r="CW52" s="216"/>
      <c r="CX52" s="216"/>
      <c r="CY52" s="216"/>
      <c r="CZ52" s="216"/>
      <c r="DA52" s="216"/>
      <c r="DB52" s="216"/>
      <c r="DC52" s="216"/>
      <c r="DD52" s="216"/>
      <c r="DE52" s="216"/>
      <c r="DF52" s="216"/>
      <c r="DG52" s="216"/>
      <c r="DH52" s="216"/>
      <c r="DI52" s="216"/>
      <c r="DJ52" s="216"/>
      <c r="DK52" s="216"/>
      <c r="DL52" s="216"/>
      <c r="DM52" s="216"/>
      <c r="DN52" s="216"/>
      <c r="DO52" s="216"/>
      <c r="DP52" s="216"/>
      <c r="DQ52" s="216"/>
      <c r="DR52" s="216"/>
      <c r="DS52" s="216"/>
      <c r="DT52" s="216"/>
      <c r="DU52" s="218"/>
    </row>
    <row r="53" spans="1:125" ht="15" customHeight="1" x14ac:dyDescent="0.25">
      <c r="A53" s="219"/>
      <c r="B53" s="143" t="s">
        <v>370</v>
      </c>
      <c r="C53" s="143" t="str">
        <f>IF('FRTB-Global impacts'!C348="","",'FRTB-Global impacts'!C348)</f>
        <v/>
      </c>
      <c r="D53" s="143" t="str">
        <f>IF('FRTB-Global impacts'!D348="","",'FRTB-Global impacts'!D348)</f>
        <v/>
      </c>
      <c r="E53" s="3"/>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N53" s="216"/>
      <c r="BO53" s="216"/>
      <c r="BP53" s="216"/>
      <c r="BQ53" s="216"/>
      <c r="BR53" s="216"/>
      <c r="BS53" s="216"/>
      <c r="BT53" s="216"/>
      <c r="BU53" s="216"/>
      <c r="BV53" s="216"/>
      <c r="BW53" s="216"/>
      <c r="BX53" s="216"/>
      <c r="BY53" s="216"/>
      <c r="BZ53" s="216"/>
      <c r="CA53" s="216"/>
      <c r="CB53" s="216"/>
      <c r="CC53" s="216"/>
      <c r="CD53" s="216"/>
      <c r="CE53" s="216"/>
      <c r="CF53" s="216"/>
      <c r="CG53" s="216"/>
      <c r="CH53" s="216"/>
      <c r="CI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6"/>
      <c r="DS53" s="216"/>
      <c r="DT53" s="216"/>
      <c r="DU53" s="218"/>
    </row>
    <row r="54" spans="1:125" ht="15" customHeight="1" x14ac:dyDescent="0.25">
      <c r="A54" s="219"/>
      <c r="B54" s="143" t="s">
        <v>371</v>
      </c>
      <c r="C54" s="143" t="str">
        <f>IF('FRTB-Global impacts'!C349="","",'FRTB-Global impacts'!C349)</f>
        <v/>
      </c>
      <c r="D54" s="143" t="str">
        <f>IF('FRTB-Global impacts'!D349="","",'FRTB-Global impacts'!D349)</f>
        <v/>
      </c>
      <c r="E54" s="3"/>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216"/>
      <c r="AR54" s="216"/>
      <c r="AS54" s="216"/>
      <c r="AT54" s="216"/>
      <c r="AU54" s="216"/>
      <c r="AV54" s="216"/>
      <c r="AW54" s="216"/>
      <c r="AX54" s="216"/>
      <c r="AY54" s="216"/>
      <c r="AZ54" s="216"/>
      <c r="BA54" s="216"/>
      <c r="BB54" s="216"/>
      <c r="BC54" s="216"/>
      <c r="BD54" s="216"/>
      <c r="BE54" s="216"/>
      <c r="BF54" s="216"/>
      <c r="BG54" s="216"/>
      <c r="BH54" s="216"/>
      <c r="BI54" s="216"/>
      <c r="BJ54" s="216"/>
      <c r="BK54" s="216"/>
      <c r="BL54" s="216"/>
      <c r="BM54" s="216"/>
      <c r="BN54" s="216"/>
      <c r="BO54" s="216"/>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c r="CL54" s="216"/>
      <c r="CM54" s="216"/>
      <c r="CN54" s="216"/>
      <c r="CO54" s="216"/>
      <c r="CP54" s="216"/>
      <c r="CQ54" s="216"/>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8"/>
    </row>
    <row r="55" spans="1:125" ht="15" customHeight="1" x14ac:dyDescent="0.25">
      <c r="A55" s="219"/>
      <c r="B55" s="143" t="s">
        <v>372</v>
      </c>
      <c r="C55" s="143" t="str">
        <f>IF('FRTB-Global impacts'!C350="","",'FRTB-Global impacts'!C350)</f>
        <v/>
      </c>
      <c r="D55" s="143" t="str">
        <f>IF('FRTB-Global impacts'!D350="","",'FRTB-Global impacts'!D350)</f>
        <v/>
      </c>
      <c r="E55" s="3"/>
      <c r="F55" s="216"/>
      <c r="G55" s="216"/>
      <c r="H55" s="216"/>
      <c r="I55" s="216"/>
      <c r="J55" s="216"/>
      <c r="K55" s="216"/>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6"/>
      <c r="AN55" s="216"/>
      <c r="AO55" s="216"/>
      <c r="AP55" s="216"/>
      <c r="AQ55" s="216"/>
      <c r="AR55" s="216"/>
      <c r="AS55" s="216"/>
      <c r="AT55" s="216"/>
      <c r="AU55" s="216"/>
      <c r="AV55" s="216"/>
      <c r="AW55" s="216"/>
      <c r="AX55" s="216"/>
      <c r="AY55" s="216"/>
      <c r="AZ55" s="216"/>
      <c r="BA55" s="216"/>
      <c r="BB55" s="216"/>
      <c r="BC55" s="216"/>
      <c r="BD55" s="216"/>
      <c r="BE55" s="216"/>
      <c r="BF55" s="216"/>
      <c r="BG55" s="216"/>
      <c r="BH55" s="216"/>
      <c r="BI55" s="216"/>
      <c r="BJ55" s="216"/>
      <c r="BK55" s="216"/>
      <c r="BL55" s="216"/>
      <c r="BM55" s="216"/>
      <c r="BN55" s="216"/>
      <c r="BO55" s="216"/>
      <c r="BP55" s="216"/>
      <c r="BQ55" s="216"/>
      <c r="BR55" s="216"/>
      <c r="BS55" s="216"/>
      <c r="BT55" s="216"/>
      <c r="BU55" s="216"/>
      <c r="BV55" s="216"/>
      <c r="BW55" s="216"/>
      <c r="BX55" s="216"/>
      <c r="BY55" s="216"/>
      <c r="BZ55" s="216"/>
      <c r="CA55" s="216"/>
      <c r="CB55" s="216"/>
      <c r="CC55" s="216"/>
      <c r="CD55" s="216"/>
      <c r="CE55" s="216"/>
      <c r="CF55" s="216"/>
      <c r="CG55" s="216"/>
      <c r="CH55" s="216"/>
      <c r="CI55" s="216"/>
      <c r="CJ55" s="216"/>
      <c r="CK55" s="216"/>
      <c r="CL55" s="216"/>
      <c r="CM55" s="216"/>
      <c r="CN55" s="216"/>
      <c r="CO55" s="216"/>
      <c r="CP55" s="216"/>
      <c r="CQ55" s="216"/>
      <c r="CR55" s="216"/>
      <c r="CS55" s="216"/>
      <c r="CT55" s="216"/>
      <c r="CU55" s="216"/>
      <c r="CV55" s="216"/>
      <c r="CW55" s="216"/>
      <c r="CX55" s="216"/>
      <c r="CY55" s="216"/>
      <c r="CZ55" s="216"/>
      <c r="DA55" s="216"/>
      <c r="DB55" s="216"/>
      <c r="DC55" s="216"/>
      <c r="DD55" s="216"/>
      <c r="DE55" s="216"/>
      <c r="DF55" s="216"/>
      <c r="DG55" s="216"/>
      <c r="DH55" s="216"/>
      <c r="DI55" s="216"/>
      <c r="DJ55" s="216"/>
      <c r="DK55" s="216"/>
      <c r="DL55" s="216"/>
      <c r="DM55" s="216"/>
      <c r="DN55" s="216"/>
      <c r="DO55" s="216"/>
      <c r="DP55" s="216"/>
      <c r="DQ55" s="216"/>
      <c r="DR55" s="216"/>
      <c r="DS55" s="216"/>
      <c r="DT55" s="216"/>
      <c r="DU55" s="218"/>
    </row>
    <row r="56" spans="1:125" ht="15" customHeight="1" x14ac:dyDescent="0.25">
      <c r="A56" s="219"/>
      <c r="B56" s="143" t="s">
        <v>373</v>
      </c>
      <c r="C56" s="143" t="str">
        <f>IF('FRTB-Global impacts'!C351="","",'FRTB-Global impacts'!C351)</f>
        <v/>
      </c>
      <c r="D56" s="143" t="str">
        <f>IF('FRTB-Global impacts'!D351="","",'FRTB-Global impacts'!D351)</f>
        <v/>
      </c>
      <c r="E56" s="3"/>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c r="BM56" s="216"/>
      <c r="BN56" s="216"/>
      <c r="BO56" s="216"/>
      <c r="BP56" s="216"/>
      <c r="BQ56" s="216"/>
      <c r="BR56" s="216"/>
      <c r="BS56" s="216"/>
      <c r="BT56" s="216"/>
      <c r="BU56" s="216"/>
      <c r="BV56" s="216"/>
      <c r="BW56" s="216"/>
      <c r="BX56" s="216"/>
      <c r="BY56" s="216"/>
      <c r="BZ56" s="216"/>
      <c r="CA56" s="216"/>
      <c r="CB56" s="216"/>
      <c r="CC56" s="216"/>
      <c r="CD56" s="216"/>
      <c r="CE56" s="216"/>
      <c r="CF56" s="216"/>
      <c r="CG56" s="216"/>
      <c r="CH56" s="216"/>
      <c r="CI56" s="216"/>
      <c r="CJ56" s="216"/>
      <c r="CK56" s="216"/>
      <c r="CL56" s="216"/>
      <c r="CM56" s="216"/>
      <c r="CN56" s="216"/>
      <c r="CO56" s="216"/>
      <c r="CP56" s="216"/>
      <c r="CQ56" s="216"/>
      <c r="CR56" s="216"/>
      <c r="CS56" s="216"/>
      <c r="CT56" s="216"/>
      <c r="CU56" s="216"/>
      <c r="CV56" s="216"/>
      <c r="CW56" s="216"/>
      <c r="CX56" s="216"/>
      <c r="CY56" s="216"/>
      <c r="CZ56" s="216"/>
      <c r="DA56" s="216"/>
      <c r="DB56" s="216"/>
      <c r="DC56" s="216"/>
      <c r="DD56" s="216"/>
      <c r="DE56" s="216"/>
      <c r="DF56" s="216"/>
      <c r="DG56" s="216"/>
      <c r="DH56" s="216"/>
      <c r="DI56" s="216"/>
      <c r="DJ56" s="216"/>
      <c r="DK56" s="216"/>
      <c r="DL56" s="216"/>
      <c r="DM56" s="216"/>
      <c r="DN56" s="216"/>
      <c r="DO56" s="216"/>
      <c r="DP56" s="216"/>
      <c r="DQ56" s="216"/>
      <c r="DR56" s="216"/>
      <c r="DS56" s="216"/>
      <c r="DT56" s="216"/>
      <c r="DU56" s="218"/>
    </row>
    <row r="57" spans="1:125" ht="15" customHeight="1" x14ac:dyDescent="0.25">
      <c r="A57" s="219"/>
      <c r="B57" s="143" t="s">
        <v>374</v>
      </c>
      <c r="C57" s="143" t="str">
        <f>IF('FRTB-Global impacts'!C352="","",'FRTB-Global impacts'!C352)</f>
        <v/>
      </c>
      <c r="D57" s="143" t="str">
        <f>IF('FRTB-Global impacts'!D352="","",'FRTB-Global impacts'!D352)</f>
        <v/>
      </c>
      <c r="E57" s="3"/>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c r="BM57" s="216"/>
      <c r="BN57" s="216"/>
      <c r="BO57" s="216"/>
      <c r="BP57" s="216"/>
      <c r="BQ57" s="216"/>
      <c r="BR57" s="216"/>
      <c r="BS57" s="216"/>
      <c r="BT57" s="216"/>
      <c r="BU57" s="216"/>
      <c r="BV57" s="216"/>
      <c r="BW57" s="216"/>
      <c r="BX57" s="216"/>
      <c r="BY57" s="216"/>
      <c r="BZ57" s="216"/>
      <c r="CA57" s="216"/>
      <c r="CB57" s="216"/>
      <c r="CC57" s="216"/>
      <c r="CD57" s="216"/>
      <c r="CE57" s="216"/>
      <c r="CF57" s="216"/>
      <c r="CG57" s="216"/>
      <c r="CH57" s="216"/>
      <c r="CI57" s="216"/>
      <c r="CJ57" s="216"/>
      <c r="CK57" s="216"/>
      <c r="CL57" s="216"/>
      <c r="CM57" s="216"/>
      <c r="CN57" s="216"/>
      <c r="CO57" s="216"/>
      <c r="CP57" s="216"/>
      <c r="CQ57" s="216"/>
      <c r="CR57" s="216"/>
      <c r="CS57" s="216"/>
      <c r="CT57" s="216"/>
      <c r="CU57" s="216"/>
      <c r="CV57" s="216"/>
      <c r="CW57" s="216"/>
      <c r="CX57" s="216"/>
      <c r="CY57" s="216"/>
      <c r="CZ57" s="216"/>
      <c r="DA57" s="216"/>
      <c r="DB57" s="216"/>
      <c r="DC57" s="216"/>
      <c r="DD57" s="216"/>
      <c r="DE57" s="216"/>
      <c r="DF57" s="216"/>
      <c r="DG57" s="216"/>
      <c r="DH57" s="216"/>
      <c r="DI57" s="216"/>
      <c r="DJ57" s="216"/>
      <c r="DK57" s="216"/>
      <c r="DL57" s="216"/>
      <c r="DM57" s="216"/>
      <c r="DN57" s="216"/>
      <c r="DO57" s="216"/>
      <c r="DP57" s="216"/>
      <c r="DQ57" s="216"/>
      <c r="DR57" s="216"/>
      <c r="DS57" s="216"/>
      <c r="DT57" s="216"/>
      <c r="DU57" s="218"/>
    </row>
    <row r="58" spans="1:125" ht="15" customHeight="1" x14ac:dyDescent="0.25">
      <c r="A58" s="219"/>
      <c r="B58" s="143" t="s">
        <v>375</v>
      </c>
      <c r="C58" s="143" t="str">
        <f>IF('FRTB-Global impacts'!C353="","",'FRTB-Global impacts'!C353)</f>
        <v/>
      </c>
      <c r="D58" s="143" t="str">
        <f>IF('FRTB-Global impacts'!D353="","",'FRTB-Global impacts'!D353)</f>
        <v/>
      </c>
      <c r="E58" s="3"/>
      <c r="F58" s="216"/>
      <c r="G58" s="216"/>
      <c r="H58" s="216"/>
      <c r="I58" s="216"/>
      <c r="J58" s="216"/>
      <c r="K58" s="216"/>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16"/>
      <c r="AZ58" s="216"/>
      <c r="BA58" s="216"/>
      <c r="BB58" s="216"/>
      <c r="BC58" s="216"/>
      <c r="BD58" s="216"/>
      <c r="BE58" s="216"/>
      <c r="BF58" s="216"/>
      <c r="BG58" s="216"/>
      <c r="BH58" s="216"/>
      <c r="BI58" s="216"/>
      <c r="BJ58" s="216"/>
      <c r="BK58" s="216"/>
      <c r="BL58" s="216"/>
      <c r="BM58" s="216"/>
      <c r="BN58" s="216"/>
      <c r="BO58" s="216"/>
      <c r="BP58" s="216"/>
      <c r="BQ58" s="216"/>
      <c r="BR58" s="216"/>
      <c r="BS58" s="216"/>
      <c r="BT58" s="216"/>
      <c r="BU58" s="216"/>
      <c r="BV58" s="216"/>
      <c r="BW58" s="216"/>
      <c r="BX58" s="216"/>
      <c r="BY58" s="216"/>
      <c r="BZ58" s="216"/>
      <c r="CA58" s="216"/>
      <c r="CB58" s="216"/>
      <c r="CC58" s="216"/>
      <c r="CD58" s="216"/>
      <c r="CE58" s="216"/>
      <c r="CF58" s="216"/>
      <c r="CG58" s="216"/>
      <c r="CH58" s="216"/>
      <c r="CI58" s="216"/>
      <c r="CJ58" s="216"/>
      <c r="CK58" s="216"/>
      <c r="CL58" s="216"/>
      <c r="CM58" s="216"/>
      <c r="CN58" s="216"/>
      <c r="CO58" s="216"/>
      <c r="CP58" s="216"/>
      <c r="CQ58" s="216"/>
      <c r="CR58" s="216"/>
      <c r="CS58" s="216"/>
      <c r="CT58" s="216"/>
      <c r="CU58" s="216"/>
      <c r="CV58" s="216"/>
      <c r="CW58" s="216"/>
      <c r="CX58" s="216"/>
      <c r="CY58" s="216"/>
      <c r="CZ58" s="216"/>
      <c r="DA58" s="216"/>
      <c r="DB58" s="216"/>
      <c r="DC58" s="216"/>
      <c r="DD58" s="216"/>
      <c r="DE58" s="216"/>
      <c r="DF58" s="216"/>
      <c r="DG58" s="216"/>
      <c r="DH58" s="216"/>
      <c r="DI58" s="216"/>
      <c r="DJ58" s="216"/>
      <c r="DK58" s="216"/>
      <c r="DL58" s="216"/>
      <c r="DM58" s="216"/>
      <c r="DN58" s="216"/>
      <c r="DO58" s="216"/>
      <c r="DP58" s="216"/>
      <c r="DQ58" s="216"/>
      <c r="DR58" s="216"/>
      <c r="DS58" s="216"/>
      <c r="DT58" s="216"/>
      <c r="DU58" s="218"/>
    </row>
    <row r="59" spans="1:125" ht="15" customHeight="1" x14ac:dyDescent="0.25">
      <c r="A59" s="219"/>
      <c r="B59" s="143" t="s">
        <v>376</v>
      </c>
      <c r="C59" s="143" t="str">
        <f>IF('FRTB-Global impacts'!C354="","",'FRTB-Global impacts'!C354)</f>
        <v/>
      </c>
      <c r="D59" s="143" t="str">
        <f>IF('FRTB-Global impacts'!D354="","",'FRTB-Global impacts'!D354)</f>
        <v/>
      </c>
      <c r="E59" s="3"/>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c r="BH59" s="216"/>
      <c r="BI59" s="216"/>
      <c r="BJ59" s="216"/>
      <c r="BK59" s="216"/>
      <c r="BL59" s="216"/>
      <c r="BM59" s="216"/>
      <c r="BN59" s="216"/>
      <c r="BO59" s="216"/>
      <c r="BP59" s="216"/>
      <c r="BQ59" s="216"/>
      <c r="BR59" s="216"/>
      <c r="BS59" s="216"/>
      <c r="BT59" s="216"/>
      <c r="BU59" s="216"/>
      <c r="BV59" s="216"/>
      <c r="BW59" s="216"/>
      <c r="BX59" s="216"/>
      <c r="BY59" s="216"/>
      <c r="BZ59" s="216"/>
      <c r="CA59" s="216"/>
      <c r="CB59" s="216"/>
      <c r="CC59" s="216"/>
      <c r="CD59" s="216"/>
      <c r="CE59" s="216"/>
      <c r="CF59" s="216"/>
      <c r="CG59" s="216"/>
      <c r="CH59" s="216"/>
      <c r="CI59" s="216"/>
      <c r="CJ59" s="216"/>
      <c r="CK59" s="216"/>
      <c r="CL59" s="216"/>
      <c r="CM59" s="216"/>
      <c r="CN59" s="216"/>
      <c r="CO59" s="216"/>
      <c r="CP59" s="216"/>
      <c r="CQ59" s="216"/>
      <c r="CR59" s="216"/>
      <c r="CS59" s="216"/>
      <c r="CT59" s="216"/>
      <c r="CU59" s="216"/>
      <c r="CV59" s="216"/>
      <c r="CW59" s="216"/>
      <c r="CX59" s="216"/>
      <c r="CY59" s="216"/>
      <c r="CZ59" s="216"/>
      <c r="DA59" s="216"/>
      <c r="DB59" s="216"/>
      <c r="DC59" s="216"/>
      <c r="DD59" s="216"/>
      <c r="DE59" s="216"/>
      <c r="DF59" s="216"/>
      <c r="DG59" s="216"/>
      <c r="DH59" s="216"/>
      <c r="DI59" s="216"/>
      <c r="DJ59" s="216"/>
      <c r="DK59" s="216"/>
      <c r="DL59" s="216"/>
      <c r="DM59" s="216"/>
      <c r="DN59" s="216"/>
      <c r="DO59" s="216"/>
      <c r="DP59" s="216"/>
      <c r="DQ59" s="216"/>
      <c r="DR59" s="216"/>
      <c r="DS59" s="216"/>
      <c r="DT59" s="216"/>
      <c r="DU59" s="218"/>
    </row>
    <row r="60" spans="1:125" ht="15" customHeight="1" x14ac:dyDescent="0.25">
      <c r="A60" s="219"/>
      <c r="B60" s="143" t="s">
        <v>377</v>
      </c>
      <c r="C60" s="143" t="str">
        <f>IF('FRTB-Global impacts'!C355="","",'FRTB-Global impacts'!C355)</f>
        <v/>
      </c>
      <c r="D60" s="143" t="str">
        <f>IF('FRTB-Global impacts'!D355="","",'FRTB-Global impacts'!D355)</f>
        <v/>
      </c>
      <c r="E60" s="3"/>
      <c r="F60" s="216"/>
      <c r="G60" s="216"/>
      <c r="H60" s="216"/>
      <c r="I60" s="216"/>
      <c r="J60" s="216"/>
      <c r="K60" s="216"/>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216"/>
      <c r="AV60" s="216"/>
      <c r="AW60" s="216"/>
      <c r="AX60" s="216"/>
      <c r="AY60" s="216"/>
      <c r="AZ60" s="216"/>
      <c r="BA60" s="216"/>
      <c r="BB60" s="216"/>
      <c r="BC60" s="216"/>
      <c r="BD60" s="216"/>
      <c r="BE60" s="216"/>
      <c r="BF60" s="216"/>
      <c r="BG60" s="216"/>
      <c r="BH60" s="216"/>
      <c r="BI60" s="216"/>
      <c r="BJ60" s="216"/>
      <c r="BK60" s="216"/>
      <c r="BL60" s="216"/>
      <c r="BM60" s="216"/>
      <c r="BN60" s="216"/>
      <c r="BO60" s="216"/>
      <c r="BP60" s="216"/>
      <c r="BQ60" s="216"/>
      <c r="BR60" s="216"/>
      <c r="BS60" s="216"/>
      <c r="BT60" s="216"/>
      <c r="BU60" s="216"/>
      <c r="BV60" s="216"/>
      <c r="BW60" s="216"/>
      <c r="BX60" s="216"/>
      <c r="BY60" s="216"/>
      <c r="BZ60" s="216"/>
      <c r="CA60" s="216"/>
      <c r="CB60" s="216"/>
      <c r="CC60" s="216"/>
      <c r="CD60" s="216"/>
      <c r="CE60" s="216"/>
      <c r="CF60" s="216"/>
      <c r="CG60" s="216"/>
      <c r="CH60" s="216"/>
      <c r="CI60" s="216"/>
      <c r="CJ60" s="216"/>
      <c r="CK60" s="216"/>
      <c r="CL60" s="216"/>
      <c r="CM60" s="216"/>
      <c r="CN60" s="216"/>
      <c r="CO60" s="216"/>
      <c r="CP60" s="216"/>
      <c r="CQ60" s="216"/>
      <c r="CR60" s="216"/>
      <c r="CS60" s="216"/>
      <c r="CT60" s="216"/>
      <c r="CU60" s="216"/>
      <c r="CV60" s="216"/>
      <c r="CW60" s="216"/>
      <c r="CX60" s="216"/>
      <c r="CY60" s="216"/>
      <c r="CZ60" s="216"/>
      <c r="DA60" s="216"/>
      <c r="DB60" s="216"/>
      <c r="DC60" s="216"/>
      <c r="DD60" s="216"/>
      <c r="DE60" s="216"/>
      <c r="DF60" s="216"/>
      <c r="DG60" s="216"/>
      <c r="DH60" s="216"/>
      <c r="DI60" s="216"/>
      <c r="DJ60" s="216"/>
      <c r="DK60" s="216"/>
      <c r="DL60" s="216"/>
      <c r="DM60" s="216"/>
      <c r="DN60" s="216"/>
      <c r="DO60" s="216"/>
      <c r="DP60" s="216"/>
      <c r="DQ60" s="216"/>
      <c r="DR60" s="216"/>
      <c r="DS60" s="216"/>
      <c r="DT60" s="216"/>
      <c r="DU60" s="218"/>
    </row>
    <row r="61" spans="1:125" ht="15" customHeight="1" x14ac:dyDescent="0.25">
      <c r="A61" s="219"/>
      <c r="B61" s="143" t="s">
        <v>378</v>
      </c>
      <c r="C61" s="143" t="str">
        <f>IF('FRTB-Global impacts'!C356="","",'FRTB-Global impacts'!C356)</f>
        <v/>
      </c>
      <c r="D61" s="143" t="str">
        <f>IF('FRTB-Global impacts'!D356="","",'FRTB-Global impacts'!D356)</f>
        <v/>
      </c>
      <c r="E61" s="3"/>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c r="BM61" s="216"/>
      <c r="BN61" s="216"/>
      <c r="BO61" s="216"/>
      <c r="BP61" s="216"/>
      <c r="BQ61" s="216"/>
      <c r="BR61" s="216"/>
      <c r="BS61" s="216"/>
      <c r="BT61" s="216"/>
      <c r="BU61" s="216"/>
      <c r="BV61" s="216"/>
      <c r="BW61" s="216"/>
      <c r="BX61" s="216"/>
      <c r="BY61" s="216"/>
      <c r="BZ61" s="216"/>
      <c r="CA61" s="216"/>
      <c r="CB61" s="216"/>
      <c r="CC61" s="216"/>
      <c r="CD61" s="216"/>
      <c r="CE61" s="216"/>
      <c r="CF61" s="216"/>
      <c r="CG61" s="216"/>
      <c r="CH61" s="216"/>
      <c r="CI61" s="216"/>
      <c r="CJ61" s="216"/>
      <c r="CK61" s="216"/>
      <c r="CL61" s="216"/>
      <c r="CM61" s="216"/>
      <c r="CN61" s="216"/>
      <c r="CO61" s="216"/>
      <c r="CP61" s="216"/>
      <c r="CQ61" s="216"/>
      <c r="CR61" s="216"/>
      <c r="CS61" s="216"/>
      <c r="CT61" s="216"/>
      <c r="CU61" s="216"/>
      <c r="CV61" s="216"/>
      <c r="CW61" s="216"/>
      <c r="CX61" s="216"/>
      <c r="CY61" s="216"/>
      <c r="CZ61" s="216"/>
      <c r="DA61" s="216"/>
      <c r="DB61" s="216"/>
      <c r="DC61" s="216"/>
      <c r="DD61" s="216"/>
      <c r="DE61" s="216"/>
      <c r="DF61" s="216"/>
      <c r="DG61" s="216"/>
      <c r="DH61" s="216"/>
      <c r="DI61" s="216"/>
      <c r="DJ61" s="216"/>
      <c r="DK61" s="216"/>
      <c r="DL61" s="216"/>
      <c r="DM61" s="216"/>
      <c r="DN61" s="216"/>
      <c r="DO61" s="216"/>
      <c r="DP61" s="216"/>
      <c r="DQ61" s="216"/>
      <c r="DR61" s="216"/>
      <c r="DS61" s="216"/>
      <c r="DT61" s="216"/>
      <c r="DU61" s="218"/>
    </row>
    <row r="62" spans="1:125" ht="15" customHeight="1" x14ac:dyDescent="0.25">
      <c r="A62" s="219"/>
      <c r="B62" s="143" t="s">
        <v>379</v>
      </c>
      <c r="C62" s="143" t="str">
        <f>IF('FRTB-Global impacts'!C357="","",'FRTB-Global impacts'!C357)</f>
        <v/>
      </c>
      <c r="D62" s="143" t="str">
        <f>IF('FRTB-Global impacts'!D357="","",'FRTB-Global impacts'!D357)</f>
        <v/>
      </c>
      <c r="E62" s="3"/>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c r="BM62" s="216"/>
      <c r="BN62" s="216"/>
      <c r="BO62" s="216"/>
      <c r="BP62" s="216"/>
      <c r="BQ62" s="216"/>
      <c r="BR62" s="216"/>
      <c r="BS62" s="216"/>
      <c r="BT62" s="216"/>
      <c r="BU62" s="216"/>
      <c r="BV62" s="216"/>
      <c r="BW62" s="216"/>
      <c r="BX62" s="216"/>
      <c r="BY62" s="216"/>
      <c r="BZ62" s="216"/>
      <c r="CA62" s="216"/>
      <c r="CB62" s="216"/>
      <c r="CC62" s="216"/>
      <c r="CD62" s="216"/>
      <c r="CE62" s="216"/>
      <c r="CF62" s="216"/>
      <c r="CG62" s="216"/>
      <c r="CH62" s="216"/>
      <c r="CI62" s="216"/>
      <c r="CJ62" s="216"/>
      <c r="CK62" s="216"/>
      <c r="CL62" s="216"/>
      <c r="CM62" s="216"/>
      <c r="CN62" s="216"/>
      <c r="CO62" s="216"/>
      <c r="CP62" s="216"/>
      <c r="CQ62" s="216"/>
      <c r="CR62" s="216"/>
      <c r="CS62" s="216"/>
      <c r="CT62" s="216"/>
      <c r="CU62" s="216"/>
      <c r="CV62" s="216"/>
      <c r="CW62" s="216"/>
      <c r="CX62" s="216"/>
      <c r="CY62" s="216"/>
      <c r="CZ62" s="216"/>
      <c r="DA62" s="216"/>
      <c r="DB62" s="216"/>
      <c r="DC62" s="216"/>
      <c r="DD62" s="216"/>
      <c r="DE62" s="216"/>
      <c r="DF62" s="216"/>
      <c r="DG62" s="216"/>
      <c r="DH62" s="216"/>
      <c r="DI62" s="216"/>
      <c r="DJ62" s="216"/>
      <c r="DK62" s="216"/>
      <c r="DL62" s="216"/>
      <c r="DM62" s="216"/>
      <c r="DN62" s="216"/>
      <c r="DO62" s="216"/>
      <c r="DP62" s="216"/>
      <c r="DQ62" s="216"/>
      <c r="DR62" s="216"/>
      <c r="DS62" s="216"/>
      <c r="DT62" s="216"/>
      <c r="DU62" s="218"/>
    </row>
    <row r="63" spans="1:125" ht="15" customHeight="1" x14ac:dyDescent="0.25">
      <c r="A63" s="219"/>
      <c r="B63" s="143" t="s">
        <v>380</v>
      </c>
      <c r="C63" s="143" t="str">
        <f>IF('FRTB-Global impacts'!C358="","",'FRTB-Global impacts'!C358)</f>
        <v/>
      </c>
      <c r="D63" s="143" t="str">
        <f>IF('FRTB-Global impacts'!D358="","",'FRTB-Global impacts'!D358)</f>
        <v/>
      </c>
      <c r="E63" s="3"/>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216"/>
      <c r="AZ63" s="216"/>
      <c r="BA63" s="216"/>
      <c r="BB63" s="216"/>
      <c r="BC63" s="216"/>
      <c r="BD63" s="216"/>
      <c r="BE63" s="216"/>
      <c r="BF63" s="216"/>
      <c r="BG63" s="216"/>
      <c r="BH63" s="216"/>
      <c r="BI63" s="216"/>
      <c r="BJ63" s="216"/>
      <c r="BK63" s="216"/>
      <c r="BL63" s="216"/>
      <c r="BM63" s="216"/>
      <c r="BN63" s="216"/>
      <c r="BO63" s="216"/>
      <c r="BP63" s="216"/>
      <c r="BQ63" s="216"/>
      <c r="BR63" s="216"/>
      <c r="BS63" s="216"/>
      <c r="BT63" s="216"/>
      <c r="BU63" s="216"/>
      <c r="BV63" s="216"/>
      <c r="BW63" s="216"/>
      <c r="BX63" s="216"/>
      <c r="BY63" s="216"/>
      <c r="BZ63" s="216"/>
      <c r="CA63" s="216"/>
      <c r="CB63" s="216"/>
      <c r="CC63" s="216"/>
      <c r="CD63" s="216"/>
      <c r="CE63" s="216"/>
      <c r="CF63" s="216"/>
      <c r="CG63" s="216"/>
      <c r="CH63" s="216"/>
      <c r="CI63" s="216"/>
      <c r="CJ63" s="216"/>
      <c r="CK63" s="216"/>
      <c r="CL63" s="216"/>
      <c r="CM63" s="216"/>
      <c r="CN63" s="216"/>
      <c r="CO63" s="216"/>
      <c r="CP63" s="216"/>
      <c r="CQ63" s="216"/>
      <c r="CR63" s="216"/>
      <c r="CS63" s="216"/>
      <c r="CT63" s="216"/>
      <c r="CU63" s="216"/>
      <c r="CV63" s="216"/>
      <c r="CW63" s="216"/>
      <c r="CX63" s="216"/>
      <c r="CY63" s="216"/>
      <c r="CZ63" s="216"/>
      <c r="DA63" s="216"/>
      <c r="DB63" s="216"/>
      <c r="DC63" s="216"/>
      <c r="DD63" s="216"/>
      <c r="DE63" s="216"/>
      <c r="DF63" s="216"/>
      <c r="DG63" s="216"/>
      <c r="DH63" s="216"/>
      <c r="DI63" s="216"/>
      <c r="DJ63" s="216"/>
      <c r="DK63" s="216"/>
      <c r="DL63" s="216"/>
      <c r="DM63" s="216"/>
      <c r="DN63" s="216"/>
      <c r="DO63" s="216"/>
      <c r="DP63" s="216"/>
      <c r="DQ63" s="216"/>
      <c r="DR63" s="216"/>
      <c r="DS63" s="216"/>
      <c r="DT63" s="216"/>
      <c r="DU63" s="218"/>
    </row>
    <row r="64" spans="1:125" ht="15" customHeight="1" x14ac:dyDescent="0.25">
      <c r="A64" s="219"/>
      <c r="B64" s="143" t="s">
        <v>381</v>
      </c>
      <c r="C64" s="143" t="str">
        <f>IF('FRTB-Global impacts'!C359="","",'FRTB-Global impacts'!C359)</f>
        <v/>
      </c>
      <c r="D64" s="143" t="str">
        <f>IF('FRTB-Global impacts'!D359="","",'FRTB-Global impacts'!D359)</f>
        <v/>
      </c>
      <c r="E64" s="3"/>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6"/>
      <c r="BR64" s="216"/>
      <c r="BS64" s="216"/>
      <c r="BT64" s="216"/>
      <c r="BU64" s="216"/>
      <c r="BV64" s="216"/>
      <c r="BW64" s="216"/>
      <c r="BX64" s="216"/>
      <c r="BY64" s="216"/>
      <c r="BZ64" s="216"/>
      <c r="CA64" s="216"/>
      <c r="CB64" s="216"/>
      <c r="CC64" s="216"/>
      <c r="CD64" s="216"/>
      <c r="CE64" s="216"/>
      <c r="CF64" s="216"/>
      <c r="CG64" s="216"/>
      <c r="CH64" s="216"/>
      <c r="CI64" s="216"/>
      <c r="CJ64" s="216"/>
      <c r="CK64" s="216"/>
      <c r="CL64" s="216"/>
      <c r="CM64" s="216"/>
      <c r="CN64" s="216"/>
      <c r="CO64" s="216"/>
      <c r="CP64" s="216"/>
      <c r="CQ64" s="216"/>
      <c r="CR64" s="216"/>
      <c r="CS64" s="216"/>
      <c r="CT64" s="216"/>
      <c r="CU64" s="216"/>
      <c r="CV64" s="216"/>
      <c r="CW64" s="216"/>
      <c r="CX64" s="216"/>
      <c r="CY64" s="216"/>
      <c r="CZ64" s="216"/>
      <c r="DA64" s="216"/>
      <c r="DB64" s="216"/>
      <c r="DC64" s="216"/>
      <c r="DD64" s="216"/>
      <c r="DE64" s="216"/>
      <c r="DF64" s="216"/>
      <c r="DG64" s="216"/>
      <c r="DH64" s="216"/>
      <c r="DI64" s="216"/>
      <c r="DJ64" s="216"/>
      <c r="DK64" s="216"/>
      <c r="DL64" s="216"/>
      <c r="DM64" s="216"/>
      <c r="DN64" s="216"/>
      <c r="DO64" s="216"/>
      <c r="DP64" s="216"/>
      <c r="DQ64" s="216"/>
      <c r="DR64" s="216"/>
      <c r="DS64" s="216"/>
      <c r="DT64" s="216"/>
      <c r="DU64" s="218"/>
    </row>
    <row r="65" spans="1:125" ht="15" customHeight="1" x14ac:dyDescent="0.25">
      <c r="A65" s="219"/>
      <c r="B65" s="143" t="s">
        <v>382</v>
      </c>
      <c r="C65" s="143" t="str">
        <f>IF('FRTB-Global impacts'!C360="","",'FRTB-Global impacts'!C360)</f>
        <v/>
      </c>
      <c r="D65" s="143" t="str">
        <f>IF('FRTB-Global impacts'!D360="","",'FRTB-Global impacts'!D360)</f>
        <v/>
      </c>
      <c r="E65" s="3"/>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16"/>
      <c r="BF65" s="216"/>
      <c r="BG65" s="216"/>
      <c r="BH65" s="216"/>
      <c r="BI65" s="216"/>
      <c r="BJ65" s="216"/>
      <c r="BK65" s="216"/>
      <c r="BL65" s="216"/>
      <c r="BM65" s="216"/>
      <c r="BN65" s="216"/>
      <c r="BO65" s="216"/>
      <c r="BP65" s="216"/>
      <c r="BQ65" s="216"/>
      <c r="BR65" s="216"/>
      <c r="BS65" s="216"/>
      <c r="BT65" s="216"/>
      <c r="BU65" s="216"/>
      <c r="BV65" s="216"/>
      <c r="BW65" s="216"/>
      <c r="BX65" s="216"/>
      <c r="BY65" s="216"/>
      <c r="BZ65" s="216"/>
      <c r="CA65" s="216"/>
      <c r="CB65" s="216"/>
      <c r="CC65" s="216"/>
      <c r="CD65" s="216"/>
      <c r="CE65" s="216"/>
      <c r="CF65" s="216"/>
      <c r="CG65" s="216"/>
      <c r="CH65" s="216"/>
      <c r="CI65" s="216"/>
      <c r="CJ65" s="216"/>
      <c r="CK65" s="216"/>
      <c r="CL65" s="216"/>
      <c r="CM65" s="216"/>
      <c r="CN65" s="216"/>
      <c r="CO65" s="216"/>
      <c r="CP65" s="216"/>
      <c r="CQ65" s="216"/>
      <c r="CR65" s="216"/>
      <c r="CS65" s="216"/>
      <c r="CT65" s="216"/>
      <c r="CU65" s="216"/>
      <c r="CV65" s="216"/>
      <c r="CW65" s="216"/>
      <c r="CX65" s="216"/>
      <c r="CY65" s="216"/>
      <c r="CZ65" s="216"/>
      <c r="DA65" s="216"/>
      <c r="DB65" s="216"/>
      <c r="DC65" s="216"/>
      <c r="DD65" s="216"/>
      <c r="DE65" s="216"/>
      <c r="DF65" s="216"/>
      <c r="DG65" s="216"/>
      <c r="DH65" s="216"/>
      <c r="DI65" s="216"/>
      <c r="DJ65" s="216"/>
      <c r="DK65" s="216"/>
      <c r="DL65" s="216"/>
      <c r="DM65" s="216"/>
      <c r="DN65" s="216"/>
      <c r="DO65" s="216"/>
      <c r="DP65" s="216"/>
      <c r="DQ65" s="216"/>
      <c r="DR65" s="216"/>
      <c r="DS65" s="216"/>
      <c r="DT65" s="216"/>
      <c r="DU65" s="218"/>
    </row>
    <row r="66" spans="1:125" ht="15" customHeight="1" x14ac:dyDescent="0.25">
      <c r="A66" s="219"/>
      <c r="B66" s="143" t="s">
        <v>383</v>
      </c>
      <c r="C66" s="143" t="str">
        <f>IF('FRTB-Global impacts'!C361="","",'FRTB-Global impacts'!C361)</f>
        <v/>
      </c>
      <c r="D66" s="143" t="str">
        <f>IF('FRTB-Global impacts'!D361="","",'FRTB-Global impacts'!D361)</f>
        <v/>
      </c>
      <c r="E66" s="3"/>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216"/>
      <c r="AQ66" s="216"/>
      <c r="AR66" s="216"/>
      <c r="AS66" s="216"/>
      <c r="AT66" s="216"/>
      <c r="AU66" s="216"/>
      <c r="AV66" s="216"/>
      <c r="AW66" s="216"/>
      <c r="AX66" s="216"/>
      <c r="AY66" s="216"/>
      <c r="AZ66" s="216"/>
      <c r="BA66" s="216"/>
      <c r="BB66" s="216"/>
      <c r="BC66" s="216"/>
      <c r="BD66" s="216"/>
      <c r="BE66" s="216"/>
      <c r="BF66" s="216"/>
      <c r="BG66" s="216"/>
      <c r="BH66" s="216"/>
      <c r="BI66" s="216"/>
      <c r="BJ66" s="216"/>
      <c r="BK66" s="21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8"/>
    </row>
    <row r="67" spans="1:125" ht="15" customHeight="1" x14ac:dyDescent="0.25">
      <c r="A67" s="219"/>
      <c r="B67" s="143" t="s">
        <v>384</v>
      </c>
      <c r="C67" s="143" t="str">
        <f>IF('FRTB-Global impacts'!C362="","",'FRTB-Global impacts'!C362)</f>
        <v/>
      </c>
      <c r="D67" s="143" t="str">
        <f>IF('FRTB-Global impacts'!D362="","",'FRTB-Global impacts'!D362)</f>
        <v/>
      </c>
      <c r="E67" s="3"/>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6"/>
      <c r="BE67" s="216"/>
      <c r="BF67" s="216"/>
      <c r="BG67" s="216"/>
      <c r="BH67" s="216"/>
      <c r="BI67" s="216"/>
      <c r="BJ67" s="216"/>
      <c r="BK67" s="216"/>
      <c r="BL67" s="216"/>
      <c r="BM67" s="216"/>
      <c r="BN67" s="216"/>
      <c r="BO67" s="216"/>
      <c r="BP67" s="216"/>
      <c r="BQ67" s="216"/>
      <c r="BR67" s="216"/>
      <c r="BS67" s="216"/>
      <c r="BT67" s="216"/>
      <c r="BU67" s="216"/>
      <c r="BV67" s="216"/>
      <c r="BW67" s="216"/>
      <c r="BX67" s="216"/>
      <c r="BY67" s="216"/>
      <c r="BZ67" s="216"/>
      <c r="CA67" s="216"/>
      <c r="CB67" s="216"/>
      <c r="CC67" s="216"/>
      <c r="CD67" s="216"/>
      <c r="CE67" s="216"/>
      <c r="CF67" s="216"/>
      <c r="CG67" s="216"/>
      <c r="CH67" s="216"/>
      <c r="CI67" s="216"/>
      <c r="CJ67" s="216"/>
      <c r="CK67" s="216"/>
      <c r="CL67" s="216"/>
      <c r="CM67" s="216"/>
      <c r="CN67" s="216"/>
      <c r="CO67" s="216"/>
      <c r="CP67" s="216"/>
      <c r="CQ67" s="216"/>
      <c r="CR67" s="216"/>
      <c r="CS67" s="216"/>
      <c r="CT67" s="216"/>
      <c r="CU67" s="216"/>
      <c r="CV67" s="216"/>
      <c r="CW67" s="216"/>
      <c r="CX67" s="216"/>
      <c r="CY67" s="216"/>
      <c r="CZ67" s="216"/>
      <c r="DA67" s="216"/>
      <c r="DB67" s="216"/>
      <c r="DC67" s="216"/>
      <c r="DD67" s="216"/>
      <c r="DE67" s="216"/>
      <c r="DF67" s="216"/>
      <c r="DG67" s="216"/>
      <c r="DH67" s="216"/>
      <c r="DI67" s="216"/>
      <c r="DJ67" s="216"/>
      <c r="DK67" s="216"/>
      <c r="DL67" s="216"/>
      <c r="DM67" s="216"/>
      <c r="DN67" s="216"/>
      <c r="DO67" s="216"/>
      <c r="DP67" s="216"/>
      <c r="DQ67" s="216"/>
      <c r="DR67" s="216"/>
      <c r="DS67" s="216"/>
      <c r="DT67" s="216"/>
      <c r="DU67" s="218"/>
    </row>
    <row r="68" spans="1:125" ht="15" customHeight="1" x14ac:dyDescent="0.25">
      <c r="A68" s="219"/>
      <c r="B68" s="143" t="s">
        <v>385</v>
      </c>
      <c r="C68" s="143" t="str">
        <f>IF('FRTB-Global impacts'!C363="","",'FRTB-Global impacts'!C363)</f>
        <v/>
      </c>
      <c r="D68" s="143" t="str">
        <f>IF('FRTB-Global impacts'!D363="","",'FRTB-Global impacts'!D363)</f>
        <v/>
      </c>
      <c r="E68" s="3"/>
      <c r="F68" s="216"/>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c r="AQ68" s="216"/>
      <c r="AR68" s="216"/>
      <c r="AS68" s="216"/>
      <c r="AT68" s="216"/>
      <c r="AU68" s="216"/>
      <c r="AV68" s="216"/>
      <c r="AW68" s="216"/>
      <c r="AX68" s="216"/>
      <c r="AY68" s="216"/>
      <c r="AZ68" s="216"/>
      <c r="BA68" s="216"/>
      <c r="BB68" s="216"/>
      <c r="BC68" s="216"/>
      <c r="BD68" s="216"/>
      <c r="BE68" s="216"/>
      <c r="BF68" s="216"/>
      <c r="BG68" s="216"/>
      <c r="BH68" s="216"/>
      <c r="BI68" s="216"/>
      <c r="BJ68" s="216"/>
      <c r="BK68" s="216"/>
      <c r="BL68" s="216"/>
      <c r="BM68" s="216"/>
      <c r="BN68" s="216"/>
      <c r="BO68" s="216"/>
      <c r="BP68" s="216"/>
      <c r="BQ68" s="216"/>
      <c r="BR68" s="216"/>
      <c r="BS68" s="216"/>
      <c r="BT68" s="216"/>
      <c r="BU68" s="216"/>
      <c r="BV68" s="216"/>
      <c r="BW68" s="216"/>
      <c r="BX68" s="216"/>
      <c r="BY68" s="216"/>
      <c r="BZ68" s="216"/>
      <c r="CA68" s="216"/>
      <c r="CB68" s="216"/>
      <c r="CC68" s="216"/>
      <c r="CD68" s="216"/>
      <c r="CE68" s="216"/>
      <c r="CF68" s="216"/>
      <c r="CG68" s="216"/>
      <c r="CH68" s="216"/>
      <c r="CI68" s="216"/>
      <c r="CJ68" s="216"/>
      <c r="CK68" s="216"/>
      <c r="CL68" s="216"/>
      <c r="CM68" s="216"/>
      <c r="CN68" s="216"/>
      <c r="CO68" s="216"/>
      <c r="CP68" s="216"/>
      <c r="CQ68" s="216"/>
      <c r="CR68" s="216"/>
      <c r="CS68" s="216"/>
      <c r="CT68" s="216"/>
      <c r="CU68" s="216"/>
      <c r="CV68" s="216"/>
      <c r="CW68" s="216"/>
      <c r="CX68" s="216"/>
      <c r="CY68" s="216"/>
      <c r="CZ68" s="216"/>
      <c r="DA68" s="216"/>
      <c r="DB68" s="216"/>
      <c r="DC68" s="216"/>
      <c r="DD68" s="216"/>
      <c r="DE68" s="216"/>
      <c r="DF68" s="216"/>
      <c r="DG68" s="216"/>
      <c r="DH68" s="216"/>
      <c r="DI68" s="216"/>
      <c r="DJ68" s="216"/>
      <c r="DK68" s="216"/>
      <c r="DL68" s="216"/>
      <c r="DM68" s="216"/>
      <c r="DN68" s="216"/>
      <c r="DO68" s="216"/>
      <c r="DP68" s="216"/>
      <c r="DQ68" s="216"/>
      <c r="DR68" s="216"/>
      <c r="DS68" s="216"/>
      <c r="DT68" s="216"/>
      <c r="DU68" s="218"/>
    </row>
    <row r="69" spans="1:125" ht="15" customHeight="1" x14ac:dyDescent="0.25">
      <c r="A69" s="219"/>
      <c r="B69" s="143" t="s">
        <v>386</v>
      </c>
      <c r="C69" s="143" t="str">
        <f>IF('FRTB-Global impacts'!C364="","",'FRTB-Global impacts'!C364)</f>
        <v/>
      </c>
      <c r="D69" s="143" t="str">
        <f>IF('FRTB-Global impacts'!D364="","",'FRTB-Global impacts'!D364)</f>
        <v/>
      </c>
      <c r="E69" s="3"/>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6"/>
      <c r="BF69" s="216"/>
      <c r="BG69" s="216"/>
      <c r="BH69" s="216"/>
      <c r="BI69" s="216"/>
      <c r="BJ69" s="216"/>
      <c r="BK69" s="216"/>
      <c r="BL69" s="216"/>
      <c r="BM69" s="216"/>
      <c r="BN69" s="216"/>
      <c r="BO69" s="216"/>
      <c r="BP69" s="216"/>
      <c r="BQ69" s="216"/>
      <c r="BR69" s="216"/>
      <c r="BS69" s="216"/>
      <c r="BT69" s="216"/>
      <c r="BU69" s="216"/>
      <c r="BV69" s="216"/>
      <c r="BW69" s="216"/>
      <c r="BX69" s="216"/>
      <c r="BY69" s="216"/>
      <c r="BZ69" s="216"/>
      <c r="CA69" s="216"/>
      <c r="CB69" s="216"/>
      <c r="CC69" s="216"/>
      <c r="CD69" s="216"/>
      <c r="CE69" s="216"/>
      <c r="CF69" s="216"/>
      <c r="CG69" s="216"/>
      <c r="CH69" s="216"/>
      <c r="CI69" s="216"/>
      <c r="CJ69" s="216"/>
      <c r="CK69" s="216"/>
      <c r="CL69" s="216"/>
      <c r="CM69" s="216"/>
      <c r="CN69" s="216"/>
      <c r="CO69" s="216"/>
      <c r="CP69" s="216"/>
      <c r="CQ69" s="216"/>
      <c r="CR69" s="216"/>
      <c r="CS69" s="216"/>
      <c r="CT69" s="216"/>
      <c r="CU69" s="216"/>
      <c r="CV69" s="216"/>
      <c r="CW69" s="216"/>
      <c r="CX69" s="216"/>
      <c r="CY69" s="216"/>
      <c r="CZ69" s="216"/>
      <c r="DA69" s="216"/>
      <c r="DB69" s="216"/>
      <c r="DC69" s="216"/>
      <c r="DD69" s="216"/>
      <c r="DE69" s="216"/>
      <c r="DF69" s="216"/>
      <c r="DG69" s="216"/>
      <c r="DH69" s="216"/>
      <c r="DI69" s="216"/>
      <c r="DJ69" s="216"/>
      <c r="DK69" s="216"/>
      <c r="DL69" s="216"/>
      <c r="DM69" s="216"/>
      <c r="DN69" s="216"/>
      <c r="DO69" s="216"/>
      <c r="DP69" s="216"/>
      <c r="DQ69" s="216"/>
      <c r="DR69" s="216"/>
      <c r="DS69" s="216"/>
      <c r="DT69" s="216"/>
      <c r="DU69" s="218"/>
    </row>
    <row r="70" spans="1:125" ht="15" customHeight="1" x14ac:dyDescent="0.25">
      <c r="A70" s="219"/>
      <c r="B70" s="143" t="s">
        <v>387</v>
      </c>
      <c r="C70" s="143" t="str">
        <f>IF('FRTB-Global impacts'!C365="","",'FRTB-Global impacts'!C365)</f>
        <v/>
      </c>
      <c r="D70" s="143" t="str">
        <f>IF('FRTB-Global impacts'!D365="","",'FRTB-Global impacts'!D365)</f>
        <v/>
      </c>
      <c r="E70" s="3"/>
      <c r="F70" s="216"/>
      <c r="G70" s="216"/>
      <c r="H70" s="216"/>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216"/>
      <c r="BC70" s="216"/>
      <c r="BD70" s="216"/>
      <c r="BE70" s="216"/>
      <c r="BF70" s="216"/>
      <c r="BG70" s="216"/>
      <c r="BH70" s="216"/>
      <c r="BI70" s="216"/>
      <c r="BJ70" s="216"/>
      <c r="BK70" s="216"/>
      <c r="BL70" s="216"/>
      <c r="BM70" s="216"/>
      <c r="BN70" s="216"/>
      <c r="BO70" s="216"/>
      <c r="BP70" s="216"/>
      <c r="BQ70" s="216"/>
      <c r="BR70" s="216"/>
      <c r="BS70" s="216"/>
      <c r="BT70" s="216"/>
      <c r="BU70" s="216"/>
      <c r="BV70" s="216"/>
      <c r="BW70" s="216"/>
      <c r="BX70" s="216"/>
      <c r="BY70" s="216"/>
      <c r="BZ70" s="216"/>
      <c r="CA70" s="216"/>
      <c r="CB70" s="216"/>
      <c r="CC70" s="216"/>
      <c r="CD70" s="216"/>
      <c r="CE70" s="216"/>
      <c r="CF70" s="216"/>
      <c r="CG70" s="216"/>
      <c r="CH70" s="216"/>
      <c r="CI70" s="216"/>
      <c r="CJ70" s="216"/>
      <c r="CK70" s="216"/>
      <c r="CL70" s="216"/>
      <c r="CM70" s="216"/>
      <c r="CN70" s="216"/>
      <c r="CO70" s="216"/>
      <c r="CP70" s="216"/>
      <c r="CQ70" s="216"/>
      <c r="CR70" s="216"/>
      <c r="CS70" s="216"/>
      <c r="CT70" s="216"/>
      <c r="CU70" s="216"/>
      <c r="CV70" s="216"/>
      <c r="CW70" s="216"/>
      <c r="CX70" s="216"/>
      <c r="CY70" s="216"/>
      <c r="CZ70" s="216"/>
      <c r="DA70" s="216"/>
      <c r="DB70" s="216"/>
      <c r="DC70" s="216"/>
      <c r="DD70" s="216"/>
      <c r="DE70" s="216"/>
      <c r="DF70" s="216"/>
      <c r="DG70" s="216"/>
      <c r="DH70" s="216"/>
      <c r="DI70" s="216"/>
      <c r="DJ70" s="216"/>
      <c r="DK70" s="216"/>
      <c r="DL70" s="216"/>
      <c r="DM70" s="216"/>
      <c r="DN70" s="216"/>
      <c r="DO70" s="216"/>
      <c r="DP70" s="216"/>
      <c r="DQ70" s="216"/>
      <c r="DR70" s="216"/>
      <c r="DS70" s="216"/>
      <c r="DT70" s="216"/>
      <c r="DU70" s="218"/>
    </row>
    <row r="71" spans="1:125" ht="15" customHeight="1" x14ac:dyDescent="0.25">
      <c r="A71" s="219"/>
      <c r="B71" s="143" t="s">
        <v>388</v>
      </c>
      <c r="C71" s="143" t="str">
        <f>IF('FRTB-Global impacts'!C366="","",'FRTB-Global impacts'!C366)</f>
        <v/>
      </c>
      <c r="D71" s="143" t="str">
        <f>IF('FRTB-Global impacts'!D366="","",'FRTB-Global impacts'!D366)</f>
        <v/>
      </c>
      <c r="E71" s="3"/>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c r="AV71" s="216"/>
      <c r="AW71" s="216"/>
      <c r="AX71" s="216"/>
      <c r="AY71" s="216"/>
      <c r="AZ71" s="216"/>
      <c r="BA71" s="216"/>
      <c r="BB71" s="216"/>
      <c r="BC71" s="216"/>
      <c r="BD71" s="216"/>
      <c r="BE71" s="216"/>
      <c r="BF71" s="216"/>
      <c r="BG71" s="216"/>
      <c r="BH71" s="216"/>
      <c r="BI71" s="216"/>
      <c r="BJ71" s="216"/>
      <c r="BK71" s="216"/>
      <c r="BL71" s="216"/>
      <c r="BM71" s="216"/>
      <c r="BN71" s="216"/>
      <c r="BO71" s="216"/>
      <c r="BP71" s="216"/>
      <c r="BQ71" s="216"/>
      <c r="BR71" s="216"/>
      <c r="BS71" s="216"/>
      <c r="BT71" s="216"/>
      <c r="BU71" s="216"/>
      <c r="BV71" s="216"/>
      <c r="BW71" s="216"/>
      <c r="BX71" s="216"/>
      <c r="BY71" s="216"/>
      <c r="BZ71" s="216"/>
      <c r="CA71" s="216"/>
      <c r="CB71" s="216"/>
      <c r="CC71" s="216"/>
      <c r="CD71" s="216"/>
      <c r="CE71" s="216"/>
      <c r="CF71" s="216"/>
      <c r="CG71" s="216"/>
      <c r="CH71" s="216"/>
      <c r="CI71" s="216"/>
      <c r="CJ71" s="216"/>
      <c r="CK71" s="216"/>
      <c r="CL71" s="216"/>
      <c r="CM71" s="216"/>
      <c r="CN71" s="216"/>
      <c r="CO71" s="216"/>
      <c r="CP71" s="216"/>
      <c r="CQ71" s="216"/>
      <c r="CR71" s="216"/>
      <c r="CS71" s="216"/>
      <c r="CT71" s="216"/>
      <c r="CU71" s="216"/>
      <c r="CV71" s="216"/>
      <c r="CW71" s="216"/>
      <c r="CX71" s="216"/>
      <c r="CY71" s="216"/>
      <c r="CZ71" s="216"/>
      <c r="DA71" s="216"/>
      <c r="DB71" s="216"/>
      <c r="DC71" s="216"/>
      <c r="DD71" s="216"/>
      <c r="DE71" s="216"/>
      <c r="DF71" s="216"/>
      <c r="DG71" s="216"/>
      <c r="DH71" s="216"/>
      <c r="DI71" s="216"/>
      <c r="DJ71" s="216"/>
      <c r="DK71" s="216"/>
      <c r="DL71" s="216"/>
      <c r="DM71" s="216"/>
      <c r="DN71" s="216"/>
      <c r="DO71" s="216"/>
      <c r="DP71" s="216"/>
      <c r="DQ71" s="216"/>
      <c r="DR71" s="216"/>
      <c r="DS71" s="216"/>
      <c r="DT71" s="216"/>
      <c r="DU71" s="218"/>
    </row>
    <row r="72" spans="1:125" ht="15" customHeight="1" x14ac:dyDescent="0.25">
      <c r="A72" s="219"/>
      <c r="B72" s="143" t="s">
        <v>389</v>
      </c>
      <c r="C72" s="143" t="str">
        <f>IF('FRTB-Global impacts'!C367="","",'FRTB-Global impacts'!C367)</f>
        <v/>
      </c>
      <c r="D72" s="143" t="str">
        <f>IF('FRTB-Global impacts'!D367="","",'FRTB-Global impacts'!D367)</f>
        <v/>
      </c>
      <c r="E72" s="3"/>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s="216"/>
      <c r="BN72" s="216"/>
      <c r="BO72" s="216"/>
      <c r="BP72" s="216"/>
      <c r="BQ72" s="216"/>
      <c r="BR72" s="216"/>
      <c r="BS72" s="216"/>
      <c r="BT72" s="216"/>
      <c r="BU72" s="216"/>
      <c r="BV72" s="216"/>
      <c r="BW72" s="216"/>
      <c r="BX72" s="216"/>
      <c r="BY72" s="216"/>
      <c r="BZ72" s="216"/>
      <c r="CA72" s="216"/>
      <c r="CB72" s="216"/>
      <c r="CC72" s="216"/>
      <c r="CD72" s="216"/>
      <c r="CE72" s="216"/>
      <c r="CF72" s="216"/>
      <c r="CG72" s="216"/>
      <c r="CH72" s="216"/>
      <c r="CI72" s="216"/>
      <c r="CJ72" s="216"/>
      <c r="CK72" s="216"/>
      <c r="CL72" s="216"/>
      <c r="CM72" s="216"/>
      <c r="CN72" s="216"/>
      <c r="CO72" s="216"/>
      <c r="CP72" s="216"/>
      <c r="CQ72" s="216"/>
      <c r="CR72" s="216"/>
      <c r="CS72" s="216"/>
      <c r="CT72" s="216"/>
      <c r="CU72" s="216"/>
      <c r="CV72" s="216"/>
      <c r="CW72" s="216"/>
      <c r="CX72" s="216"/>
      <c r="CY72" s="216"/>
      <c r="CZ72" s="216"/>
      <c r="DA72" s="216"/>
      <c r="DB72" s="216"/>
      <c r="DC72" s="216"/>
      <c r="DD72" s="216"/>
      <c r="DE72" s="216"/>
      <c r="DF72" s="216"/>
      <c r="DG72" s="216"/>
      <c r="DH72" s="216"/>
      <c r="DI72" s="216"/>
      <c r="DJ72" s="216"/>
      <c r="DK72" s="216"/>
      <c r="DL72" s="216"/>
      <c r="DM72" s="216"/>
      <c r="DN72" s="216"/>
      <c r="DO72" s="216"/>
      <c r="DP72" s="216"/>
      <c r="DQ72" s="216"/>
      <c r="DR72" s="216"/>
      <c r="DS72" s="216"/>
      <c r="DT72" s="216"/>
      <c r="DU72" s="218"/>
    </row>
    <row r="73" spans="1:125" ht="15" customHeight="1" x14ac:dyDescent="0.25">
      <c r="A73" s="219"/>
      <c r="B73" s="143" t="s">
        <v>390</v>
      </c>
      <c r="C73" s="143" t="str">
        <f>IF('FRTB-Global impacts'!C368="","",'FRTB-Global impacts'!C368)</f>
        <v/>
      </c>
      <c r="D73" s="143" t="str">
        <f>IF('FRTB-Global impacts'!D368="","",'FRTB-Global impacts'!D368)</f>
        <v/>
      </c>
      <c r="E73" s="3"/>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216"/>
      <c r="CV73" s="216"/>
      <c r="CW73" s="216"/>
      <c r="CX73" s="216"/>
      <c r="CY73" s="216"/>
      <c r="CZ73" s="216"/>
      <c r="DA73" s="216"/>
      <c r="DB73" s="216"/>
      <c r="DC73" s="216"/>
      <c r="DD73" s="216"/>
      <c r="DE73" s="216"/>
      <c r="DF73" s="216"/>
      <c r="DG73" s="216"/>
      <c r="DH73" s="216"/>
      <c r="DI73" s="216"/>
      <c r="DJ73" s="216"/>
      <c r="DK73" s="216"/>
      <c r="DL73" s="216"/>
      <c r="DM73" s="216"/>
      <c r="DN73" s="216"/>
      <c r="DO73" s="216"/>
      <c r="DP73" s="216"/>
      <c r="DQ73" s="216"/>
      <c r="DR73" s="216"/>
      <c r="DS73" s="216"/>
      <c r="DT73" s="216"/>
      <c r="DU73" s="218"/>
    </row>
    <row r="74" spans="1:125" ht="15" customHeight="1" x14ac:dyDescent="0.25">
      <c r="A74" s="219"/>
      <c r="B74" s="143" t="s">
        <v>391</v>
      </c>
      <c r="C74" s="143" t="str">
        <f>IF('FRTB-Global impacts'!C369="","",'FRTB-Global impacts'!C369)</f>
        <v/>
      </c>
      <c r="D74" s="143" t="str">
        <f>IF('FRTB-Global impacts'!D369="","",'FRTB-Global impacts'!D369)</f>
        <v/>
      </c>
      <c r="E74" s="3"/>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6"/>
      <c r="DQ74" s="216"/>
      <c r="DR74" s="216"/>
      <c r="DS74" s="216"/>
      <c r="DT74" s="216"/>
      <c r="DU74" s="218"/>
    </row>
    <row r="75" spans="1:125" ht="15" customHeight="1" x14ac:dyDescent="0.25">
      <c r="A75" s="219"/>
      <c r="B75" s="143" t="s">
        <v>392</v>
      </c>
      <c r="C75" s="143" t="str">
        <f>IF('FRTB-Global impacts'!C370="","",'FRTB-Global impacts'!C370)</f>
        <v/>
      </c>
      <c r="D75" s="143" t="str">
        <f>IF('FRTB-Global impacts'!D370="","",'FRTB-Global impacts'!D370)</f>
        <v/>
      </c>
      <c r="E75" s="3"/>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216"/>
      <c r="CK75" s="216"/>
      <c r="CL75" s="216"/>
      <c r="CM75" s="216"/>
      <c r="CN75" s="216"/>
      <c r="CO75" s="216"/>
      <c r="CP75" s="216"/>
      <c r="CQ75" s="216"/>
      <c r="CR75" s="216"/>
      <c r="CS75" s="216"/>
      <c r="CT75" s="216"/>
      <c r="CU75" s="216"/>
      <c r="CV75" s="216"/>
      <c r="CW75" s="216"/>
      <c r="CX75" s="216"/>
      <c r="CY75" s="216"/>
      <c r="CZ75" s="216"/>
      <c r="DA75" s="216"/>
      <c r="DB75" s="216"/>
      <c r="DC75" s="216"/>
      <c r="DD75" s="216"/>
      <c r="DE75" s="216"/>
      <c r="DF75" s="216"/>
      <c r="DG75" s="216"/>
      <c r="DH75" s="216"/>
      <c r="DI75" s="216"/>
      <c r="DJ75" s="216"/>
      <c r="DK75" s="216"/>
      <c r="DL75" s="216"/>
      <c r="DM75" s="216"/>
      <c r="DN75" s="216"/>
      <c r="DO75" s="216"/>
      <c r="DP75" s="216"/>
      <c r="DQ75" s="216"/>
      <c r="DR75" s="216"/>
      <c r="DS75" s="216"/>
      <c r="DT75" s="216"/>
      <c r="DU75" s="218"/>
    </row>
    <row r="76" spans="1:125" ht="15" customHeight="1" x14ac:dyDescent="0.25">
      <c r="A76" s="219"/>
      <c r="B76" s="143" t="s">
        <v>393</v>
      </c>
      <c r="C76" s="143" t="str">
        <f>IF('FRTB-Global impacts'!C371="","",'FRTB-Global impacts'!C371)</f>
        <v/>
      </c>
      <c r="D76" s="143" t="str">
        <f>IF('FRTB-Global impacts'!D371="","",'FRTB-Global impacts'!D371)</f>
        <v/>
      </c>
      <c r="E76" s="3"/>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216"/>
      <c r="AW76" s="216"/>
      <c r="AX76" s="216"/>
      <c r="AY76" s="216"/>
      <c r="AZ76" s="216"/>
      <c r="BA76" s="216"/>
      <c r="BB76" s="216"/>
      <c r="BC76" s="216"/>
      <c r="BD76" s="216"/>
      <c r="BE76" s="216"/>
      <c r="BF76" s="216"/>
      <c r="BG76" s="216"/>
      <c r="BH76" s="216"/>
      <c r="BI76" s="216"/>
      <c r="BJ76" s="216"/>
      <c r="BK76" s="21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8"/>
    </row>
    <row r="77" spans="1:125" ht="15" customHeight="1" x14ac:dyDescent="0.25">
      <c r="A77" s="219"/>
      <c r="B77" s="143" t="s">
        <v>394</v>
      </c>
      <c r="C77" s="143" t="str">
        <f>IF('FRTB-Global impacts'!C372="","",'FRTB-Global impacts'!C372)</f>
        <v/>
      </c>
      <c r="D77" s="143" t="str">
        <f>IF('FRTB-Global impacts'!D372="","",'FRTB-Global impacts'!D372)</f>
        <v/>
      </c>
      <c r="E77" s="3"/>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s="216"/>
      <c r="BN77" s="216"/>
      <c r="BO77" s="216"/>
      <c r="BP77" s="216"/>
      <c r="BQ77" s="216"/>
      <c r="BR77" s="216"/>
      <c r="BS77" s="216"/>
      <c r="BT77" s="216"/>
      <c r="BU77" s="216"/>
      <c r="BV77" s="216"/>
      <c r="BW77" s="216"/>
      <c r="BX77" s="216"/>
      <c r="BY77" s="216"/>
      <c r="BZ77" s="216"/>
      <c r="CA77" s="216"/>
      <c r="CB77" s="216"/>
      <c r="CC77" s="216"/>
      <c r="CD77" s="216"/>
      <c r="CE77" s="216"/>
      <c r="CF77" s="216"/>
      <c r="CG77" s="216"/>
      <c r="CH77" s="216"/>
      <c r="CI77" s="216"/>
      <c r="CJ77" s="216"/>
      <c r="CK77" s="216"/>
      <c r="CL77" s="216"/>
      <c r="CM77" s="216"/>
      <c r="CN77" s="216"/>
      <c r="CO77" s="216"/>
      <c r="CP77" s="216"/>
      <c r="CQ77" s="216"/>
      <c r="CR77" s="216"/>
      <c r="CS77" s="216"/>
      <c r="CT77" s="216"/>
      <c r="CU77" s="216"/>
      <c r="CV77" s="216"/>
      <c r="CW77" s="216"/>
      <c r="CX77" s="216"/>
      <c r="CY77" s="216"/>
      <c r="CZ77" s="216"/>
      <c r="DA77" s="216"/>
      <c r="DB77" s="216"/>
      <c r="DC77" s="216"/>
      <c r="DD77" s="216"/>
      <c r="DE77" s="216"/>
      <c r="DF77" s="216"/>
      <c r="DG77" s="216"/>
      <c r="DH77" s="216"/>
      <c r="DI77" s="216"/>
      <c r="DJ77" s="216"/>
      <c r="DK77" s="216"/>
      <c r="DL77" s="216"/>
      <c r="DM77" s="216"/>
      <c r="DN77" s="216"/>
      <c r="DO77" s="216"/>
      <c r="DP77" s="216"/>
      <c r="DQ77" s="216"/>
      <c r="DR77" s="216"/>
      <c r="DS77" s="216"/>
      <c r="DT77" s="216"/>
      <c r="DU77" s="218"/>
    </row>
    <row r="78" spans="1:125" ht="15" customHeight="1" x14ac:dyDescent="0.25">
      <c r="A78" s="219"/>
      <c r="B78" s="143" t="s">
        <v>395</v>
      </c>
      <c r="C78" s="143" t="str">
        <f>IF('FRTB-Global impacts'!C373="","",'FRTB-Global impacts'!C373)</f>
        <v/>
      </c>
      <c r="D78" s="143" t="str">
        <f>IF('FRTB-Global impacts'!D373="","",'FRTB-Global impacts'!D373)</f>
        <v/>
      </c>
      <c r="E78" s="3"/>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8"/>
    </row>
    <row r="79" spans="1:125" ht="15" customHeight="1" x14ac:dyDescent="0.25">
      <c r="A79" s="219"/>
      <c r="B79" s="143" t="s">
        <v>396</v>
      </c>
      <c r="C79" s="143" t="str">
        <f>IF('FRTB-Global impacts'!C374="","",'FRTB-Global impacts'!C374)</f>
        <v/>
      </c>
      <c r="D79" s="143" t="str">
        <f>IF('FRTB-Global impacts'!D374="","",'FRTB-Global impacts'!D374)</f>
        <v/>
      </c>
      <c r="E79" s="3"/>
      <c r="F79" s="216"/>
      <c r="G79" s="216"/>
      <c r="H79" s="216"/>
      <c r="I79" s="216"/>
      <c r="J79" s="216"/>
      <c r="K79" s="216"/>
      <c r="L79" s="216"/>
      <c r="M79" s="216"/>
      <c r="N79" s="216"/>
      <c r="O79" s="216"/>
      <c r="P79" s="216"/>
      <c r="Q79" s="216"/>
      <c r="R79" s="216"/>
      <c r="S79" s="216"/>
      <c r="T79" s="216"/>
      <c r="U79" s="216"/>
      <c r="V79" s="216"/>
      <c r="W79" s="216"/>
      <c r="X79" s="216"/>
      <c r="Y79" s="216"/>
      <c r="Z79" s="216"/>
      <c r="AA79" s="216"/>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216"/>
      <c r="BD79" s="216"/>
      <c r="BE79" s="216"/>
      <c r="BF79" s="216"/>
      <c r="BG79" s="216"/>
      <c r="BH79" s="216"/>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c r="DU79" s="218"/>
    </row>
    <row r="80" spans="1:125" ht="15" customHeight="1" x14ac:dyDescent="0.25">
      <c r="A80" s="219"/>
      <c r="B80" s="143" t="s">
        <v>397</v>
      </c>
      <c r="C80" s="143" t="str">
        <f>IF('FRTB-Global impacts'!C375="","",'FRTB-Global impacts'!C375)</f>
        <v/>
      </c>
      <c r="D80" s="143" t="str">
        <f>IF('FRTB-Global impacts'!D375="","",'FRTB-Global impacts'!D375)</f>
        <v/>
      </c>
      <c r="E80" s="3"/>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c r="BM80" s="216"/>
      <c r="BN80" s="216"/>
      <c r="BO80" s="216"/>
      <c r="BP80" s="216"/>
      <c r="BQ80" s="216"/>
      <c r="BR80" s="216"/>
      <c r="BS80" s="216"/>
      <c r="BT80" s="216"/>
      <c r="BU80" s="216"/>
      <c r="BV80" s="216"/>
      <c r="BW80" s="216"/>
      <c r="BX80" s="216"/>
      <c r="BY80" s="216"/>
      <c r="BZ80" s="216"/>
      <c r="CA80" s="216"/>
      <c r="CB80" s="216"/>
      <c r="CC80" s="216"/>
      <c r="CD80" s="216"/>
      <c r="CE80" s="216"/>
      <c r="CF80" s="216"/>
      <c r="CG80" s="216"/>
      <c r="CH80" s="216"/>
      <c r="CI80" s="216"/>
      <c r="CJ80" s="216"/>
      <c r="CK80" s="216"/>
      <c r="CL80" s="216"/>
      <c r="CM80" s="216"/>
      <c r="CN80" s="216"/>
      <c r="CO80" s="216"/>
      <c r="CP80" s="216"/>
      <c r="CQ80" s="216"/>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6"/>
      <c r="DQ80" s="216"/>
      <c r="DR80" s="216"/>
      <c r="DS80" s="216"/>
      <c r="DT80" s="216"/>
      <c r="DU80" s="218"/>
    </row>
    <row r="81" spans="1:125" ht="15" customHeight="1" x14ac:dyDescent="0.25">
      <c r="A81" s="219"/>
      <c r="B81" s="143" t="s">
        <v>398</v>
      </c>
      <c r="C81" s="143" t="str">
        <f>IF('FRTB-Global impacts'!C376="","",'FRTB-Global impacts'!C376)</f>
        <v/>
      </c>
      <c r="D81" s="143" t="str">
        <f>IF('FRTB-Global impacts'!D376="","",'FRTB-Global impacts'!D376)</f>
        <v/>
      </c>
      <c r="E81" s="3"/>
      <c r="F81" s="216"/>
      <c r="G81" s="216"/>
      <c r="H81" s="216"/>
      <c r="I81" s="216"/>
      <c r="J81" s="216"/>
      <c r="K81" s="216"/>
      <c r="L81" s="216"/>
      <c r="M81" s="216"/>
      <c r="N81" s="216"/>
      <c r="O81" s="216"/>
      <c r="P81" s="216"/>
      <c r="Q81" s="216"/>
      <c r="R81" s="216"/>
      <c r="S81" s="216"/>
      <c r="T81" s="216"/>
      <c r="U81" s="216"/>
      <c r="V81" s="216"/>
      <c r="W81" s="216"/>
      <c r="X81" s="216"/>
      <c r="Y81" s="216"/>
      <c r="Z81" s="216"/>
      <c r="AA81" s="216"/>
      <c r="AB81" s="216"/>
      <c r="AC81" s="216"/>
      <c r="AD81" s="216"/>
      <c r="AE81" s="216"/>
      <c r="AF81" s="216"/>
      <c r="AG81" s="216"/>
      <c r="AH81" s="216"/>
      <c r="AI81" s="216"/>
      <c r="AJ81" s="216"/>
      <c r="AK81" s="216"/>
      <c r="AL81" s="216"/>
      <c r="AM81" s="216"/>
      <c r="AN81" s="216"/>
      <c r="AO81" s="216"/>
      <c r="AP81" s="216"/>
      <c r="AQ81" s="216"/>
      <c r="AR81" s="216"/>
      <c r="AS81" s="216"/>
      <c r="AT81" s="216"/>
      <c r="AU81" s="216"/>
      <c r="AV81" s="216"/>
      <c r="AW81" s="216"/>
      <c r="AX81" s="216"/>
      <c r="AY81" s="216"/>
      <c r="AZ81" s="216"/>
      <c r="BA81" s="216"/>
      <c r="BB81" s="216"/>
      <c r="BC81" s="216"/>
      <c r="BD81" s="216"/>
      <c r="BE81" s="216"/>
      <c r="BF81" s="216"/>
      <c r="BG81" s="216"/>
      <c r="BH81" s="216"/>
      <c r="BI81" s="216"/>
      <c r="BJ81" s="216"/>
      <c r="BK81" s="216"/>
      <c r="BL81" s="216"/>
      <c r="BM81" s="216"/>
      <c r="BN81" s="216"/>
      <c r="BO81" s="216"/>
      <c r="BP81" s="216"/>
      <c r="BQ81" s="216"/>
      <c r="BR81" s="216"/>
      <c r="BS81" s="216"/>
      <c r="BT81" s="216"/>
      <c r="BU81" s="216"/>
      <c r="BV81" s="216"/>
      <c r="BW81" s="216"/>
      <c r="BX81" s="216"/>
      <c r="BY81" s="216"/>
      <c r="BZ81" s="216"/>
      <c r="CA81" s="216"/>
      <c r="CB81" s="216"/>
      <c r="CC81" s="216"/>
      <c r="CD81" s="216"/>
      <c r="CE81" s="216"/>
      <c r="CF81" s="216"/>
      <c r="CG81" s="216"/>
      <c r="CH81" s="216"/>
      <c r="CI81" s="216"/>
      <c r="CJ81" s="216"/>
      <c r="CK81" s="216"/>
      <c r="CL81" s="216"/>
      <c r="CM81" s="216"/>
      <c r="CN81" s="216"/>
      <c r="CO81" s="216"/>
      <c r="CP81" s="216"/>
      <c r="CQ81" s="216"/>
      <c r="CR81" s="216"/>
      <c r="CS81" s="216"/>
      <c r="CT81" s="216"/>
      <c r="CU81" s="216"/>
      <c r="CV81" s="216"/>
      <c r="CW81" s="216"/>
      <c r="CX81" s="216"/>
      <c r="CY81" s="216"/>
      <c r="CZ81" s="216"/>
      <c r="DA81" s="216"/>
      <c r="DB81" s="216"/>
      <c r="DC81" s="216"/>
      <c r="DD81" s="216"/>
      <c r="DE81" s="216"/>
      <c r="DF81" s="216"/>
      <c r="DG81" s="216"/>
      <c r="DH81" s="216"/>
      <c r="DI81" s="216"/>
      <c r="DJ81" s="216"/>
      <c r="DK81" s="216"/>
      <c r="DL81" s="216"/>
      <c r="DM81" s="216"/>
      <c r="DN81" s="216"/>
      <c r="DO81" s="216"/>
      <c r="DP81" s="216"/>
      <c r="DQ81" s="216"/>
      <c r="DR81" s="216"/>
      <c r="DS81" s="216"/>
      <c r="DT81" s="216"/>
      <c r="DU81" s="218"/>
    </row>
    <row r="82" spans="1:125" ht="15" customHeight="1" x14ac:dyDescent="0.25">
      <c r="A82" s="219"/>
      <c r="B82" s="143" t="s">
        <v>399</v>
      </c>
      <c r="C82" s="143" t="str">
        <f>IF('FRTB-Global impacts'!C377="","",'FRTB-Global impacts'!C377)</f>
        <v/>
      </c>
      <c r="D82" s="143" t="str">
        <f>IF('FRTB-Global impacts'!D377="","",'FRTB-Global impacts'!D377)</f>
        <v/>
      </c>
      <c r="E82" s="3"/>
      <c r="F82" s="216"/>
      <c r="G82" s="216"/>
      <c r="H82" s="216"/>
      <c r="I82" s="216"/>
      <c r="J82" s="216"/>
      <c r="K82" s="216"/>
      <c r="L82" s="216"/>
      <c r="M82" s="216"/>
      <c r="N82" s="216"/>
      <c r="O82" s="216"/>
      <c r="P82" s="216"/>
      <c r="Q82" s="216"/>
      <c r="R82" s="216"/>
      <c r="S82" s="216"/>
      <c r="T82" s="216"/>
      <c r="U82" s="216"/>
      <c r="V82" s="216"/>
      <c r="W82" s="216"/>
      <c r="X82" s="216"/>
      <c r="Y82" s="216"/>
      <c r="Z82" s="216"/>
      <c r="AA82" s="216"/>
      <c r="AB82" s="216"/>
      <c r="AC82" s="216"/>
      <c r="AD82" s="216"/>
      <c r="AE82" s="216"/>
      <c r="AF82" s="216"/>
      <c r="AG82" s="216"/>
      <c r="AH82" s="216"/>
      <c r="AI82" s="216"/>
      <c r="AJ82" s="216"/>
      <c r="AK82" s="216"/>
      <c r="AL82" s="216"/>
      <c r="AM82" s="216"/>
      <c r="AN82" s="216"/>
      <c r="AO82" s="216"/>
      <c r="AP82" s="216"/>
      <c r="AQ82" s="216"/>
      <c r="AR82" s="216"/>
      <c r="AS82" s="216"/>
      <c r="AT82" s="216"/>
      <c r="AU82" s="216"/>
      <c r="AV82" s="216"/>
      <c r="AW82" s="216"/>
      <c r="AX82" s="216"/>
      <c r="AY82" s="216"/>
      <c r="AZ82" s="216"/>
      <c r="BA82" s="216"/>
      <c r="BB82" s="216"/>
      <c r="BC82" s="216"/>
      <c r="BD82" s="216"/>
      <c r="BE82" s="216"/>
      <c r="BF82" s="216"/>
      <c r="BG82" s="216"/>
      <c r="BH82" s="216"/>
      <c r="BI82" s="216"/>
      <c r="BJ82" s="216"/>
      <c r="BK82" s="216"/>
      <c r="BL82" s="216"/>
      <c r="BM82" s="216"/>
      <c r="BN82" s="216"/>
      <c r="BO82" s="216"/>
      <c r="BP82" s="216"/>
      <c r="BQ82" s="216"/>
      <c r="BR82" s="216"/>
      <c r="BS82" s="216"/>
      <c r="BT82" s="216"/>
      <c r="BU82" s="216"/>
      <c r="BV82" s="216"/>
      <c r="BW82" s="216"/>
      <c r="BX82" s="216"/>
      <c r="BY82" s="216"/>
      <c r="BZ82" s="216"/>
      <c r="CA82" s="216"/>
      <c r="CB82" s="216"/>
      <c r="CC82" s="216"/>
      <c r="CD82" s="216"/>
      <c r="CE82" s="216"/>
      <c r="CF82" s="216"/>
      <c r="CG82" s="216"/>
      <c r="CH82" s="216"/>
      <c r="CI82" s="216"/>
      <c r="CJ82" s="216"/>
      <c r="CK82" s="216"/>
      <c r="CL82" s="216"/>
      <c r="CM82" s="216"/>
      <c r="CN82" s="216"/>
      <c r="CO82" s="216"/>
      <c r="CP82" s="216"/>
      <c r="CQ82" s="216"/>
      <c r="CR82" s="216"/>
      <c r="CS82" s="216"/>
      <c r="CT82" s="216"/>
      <c r="CU82" s="216"/>
      <c r="CV82" s="216"/>
      <c r="CW82" s="216"/>
      <c r="CX82" s="216"/>
      <c r="CY82" s="216"/>
      <c r="CZ82" s="216"/>
      <c r="DA82" s="216"/>
      <c r="DB82" s="216"/>
      <c r="DC82" s="216"/>
      <c r="DD82" s="216"/>
      <c r="DE82" s="216"/>
      <c r="DF82" s="216"/>
      <c r="DG82" s="216"/>
      <c r="DH82" s="216"/>
      <c r="DI82" s="216"/>
      <c r="DJ82" s="216"/>
      <c r="DK82" s="216"/>
      <c r="DL82" s="216"/>
      <c r="DM82" s="216"/>
      <c r="DN82" s="216"/>
      <c r="DO82" s="216"/>
      <c r="DP82" s="216"/>
      <c r="DQ82" s="216"/>
      <c r="DR82" s="216"/>
      <c r="DS82" s="216"/>
      <c r="DT82" s="216"/>
      <c r="DU82" s="218"/>
    </row>
    <row r="83" spans="1:125" ht="15" customHeight="1" x14ac:dyDescent="0.25">
      <c r="A83" s="219"/>
      <c r="B83" s="143" t="s">
        <v>400</v>
      </c>
      <c r="C83" s="143" t="str">
        <f>IF('FRTB-Global impacts'!C378="","",'FRTB-Global impacts'!C378)</f>
        <v/>
      </c>
      <c r="D83" s="143" t="str">
        <f>IF('FRTB-Global impacts'!D378="","",'FRTB-Global impacts'!D378)</f>
        <v/>
      </c>
      <c r="E83" s="3"/>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s="216"/>
      <c r="BN83" s="216"/>
      <c r="BO83" s="216"/>
      <c r="BP83" s="216"/>
      <c r="BQ83" s="216"/>
      <c r="BR83" s="216"/>
      <c r="BS83" s="216"/>
      <c r="BT83" s="216"/>
      <c r="BU83" s="216"/>
      <c r="BV83" s="216"/>
      <c r="BW83" s="216"/>
      <c r="BX83" s="216"/>
      <c r="BY83" s="216"/>
      <c r="BZ83" s="216"/>
      <c r="CA83" s="216"/>
      <c r="CB83" s="216"/>
      <c r="CC83" s="216"/>
      <c r="CD83" s="216"/>
      <c r="CE83" s="216"/>
      <c r="CF83" s="216"/>
      <c r="CG83" s="216"/>
      <c r="CH83" s="216"/>
      <c r="CI83" s="216"/>
      <c r="CJ83" s="216"/>
      <c r="CK83" s="216"/>
      <c r="CL83" s="216"/>
      <c r="CM83" s="216"/>
      <c r="CN83" s="216"/>
      <c r="CO83" s="216"/>
      <c r="CP83" s="216"/>
      <c r="CQ83" s="216"/>
      <c r="CR83" s="216"/>
      <c r="CS83" s="216"/>
      <c r="CT83" s="216"/>
      <c r="CU83" s="216"/>
      <c r="CV83" s="216"/>
      <c r="CW83" s="216"/>
      <c r="CX83" s="216"/>
      <c r="CY83" s="216"/>
      <c r="CZ83" s="216"/>
      <c r="DA83" s="216"/>
      <c r="DB83" s="216"/>
      <c r="DC83" s="216"/>
      <c r="DD83" s="216"/>
      <c r="DE83" s="216"/>
      <c r="DF83" s="216"/>
      <c r="DG83" s="216"/>
      <c r="DH83" s="216"/>
      <c r="DI83" s="216"/>
      <c r="DJ83" s="216"/>
      <c r="DK83" s="216"/>
      <c r="DL83" s="216"/>
      <c r="DM83" s="216"/>
      <c r="DN83" s="216"/>
      <c r="DO83" s="216"/>
      <c r="DP83" s="216"/>
      <c r="DQ83" s="216"/>
      <c r="DR83" s="216"/>
      <c r="DS83" s="216"/>
      <c r="DT83" s="216"/>
      <c r="DU83" s="218"/>
    </row>
    <row r="84" spans="1:125" ht="15" customHeight="1" x14ac:dyDescent="0.25">
      <c r="A84" s="219"/>
      <c r="B84" s="143" t="s">
        <v>401</v>
      </c>
      <c r="C84" s="143" t="str">
        <f>IF('FRTB-Global impacts'!C379="","",'FRTB-Global impacts'!C379)</f>
        <v/>
      </c>
      <c r="D84" s="143" t="str">
        <f>IF('FRTB-Global impacts'!D379="","",'FRTB-Global impacts'!D379)</f>
        <v/>
      </c>
      <c r="E84" s="3"/>
      <c r="F84" s="216"/>
      <c r="G84" s="216"/>
      <c r="H84" s="216"/>
      <c r="I84" s="216"/>
      <c r="J84" s="216"/>
      <c r="K84" s="216"/>
      <c r="L84" s="216"/>
      <c r="M84" s="216"/>
      <c r="N84" s="216"/>
      <c r="O84" s="216"/>
      <c r="P84" s="216"/>
      <c r="Q84" s="216"/>
      <c r="R84" s="216"/>
      <c r="S84" s="216"/>
      <c r="T84" s="216"/>
      <c r="U84" s="216"/>
      <c r="V84" s="216"/>
      <c r="W84" s="216"/>
      <c r="X84" s="216"/>
      <c r="Y84" s="216"/>
      <c r="Z84" s="216"/>
      <c r="AA84" s="216"/>
      <c r="AB84" s="216"/>
      <c r="AC84" s="216"/>
      <c r="AD84" s="216"/>
      <c r="AE84" s="216"/>
      <c r="AF84" s="216"/>
      <c r="AG84" s="216"/>
      <c r="AH84" s="216"/>
      <c r="AI84" s="216"/>
      <c r="AJ84" s="216"/>
      <c r="AK84" s="216"/>
      <c r="AL84" s="216"/>
      <c r="AM84" s="216"/>
      <c r="AN84" s="216"/>
      <c r="AO84" s="216"/>
      <c r="AP84" s="216"/>
      <c r="AQ84" s="216"/>
      <c r="AR84" s="216"/>
      <c r="AS84" s="216"/>
      <c r="AT84" s="216"/>
      <c r="AU84" s="216"/>
      <c r="AV84" s="216"/>
      <c r="AW84" s="216"/>
      <c r="AX84" s="216"/>
      <c r="AY84" s="216"/>
      <c r="AZ84" s="216"/>
      <c r="BA84" s="216"/>
      <c r="BB84" s="216"/>
      <c r="BC84" s="216"/>
      <c r="BD84" s="216"/>
      <c r="BE84" s="216"/>
      <c r="BF84" s="216"/>
      <c r="BG84" s="216"/>
      <c r="BH84" s="216"/>
      <c r="BI84" s="216"/>
      <c r="BJ84" s="216"/>
      <c r="BK84" s="216"/>
      <c r="BL84" s="216"/>
      <c r="BM84" s="216"/>
      <c r="BN84" s="216"/>
      <c r="BO84" s="216"/>
      <c r="BP84" s="216"/>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8"/>
    </row>
    <row r="85" spans="1:125" ht="15" customHeight="1" x14ac:dyDescent="0.25">
      <c r="A85" s="219"/>
      <c r="B85" s="143" t="s">
        <v>402</v>
      </c>
      <c r="C85" s="143" t="str">
        <f>IF('FRTB-Global impacts'!C380="","",'FRTB-Global impacts'!C380)</f>
        <v/>
      </c>
      <c r="D85" s="143" t="str">
        <f>IF('FRTB-Global impacts'!D380="","",'FRTB-Global impacts'!D380)</f>
        <v/>
      </c>
      <c r="E85" s="3"/>
      <c r="F85" s="216"/>
      <c r="G85" s="216"/>
      <c r="H85" s="216"/>
      <c r="I85" s="216"/>
      <c r="J85" s="216"/>
      <c r="K85" s="216"/>
      <c r="L85" s="216"/>
      <c r="M85" s="216"/>
      <c r="N85" s="216"/>
      <c r="O85" s="216"/>
      <c r="P85" s="216"/>
      <c r="Q85" s="216"/>
      <c r="R85" s="216"/>
      <c r="S85" s="216"/>
      <c r="T85" s="216"/>
      <c r="U85" s="216"/>
      <c r="V85" s="216"/>
      <c r="W85" s="216"/>
      <c r="X85" s="216"/>
      <c r="Y85" s="216"/>
      <c r="Z85" s="216"/>
      <c r="AA85" s="216"/>
      <c r="AB85" s="216"/>
      <c r="AC85" s="216"/>
      <c r="AD85" s="216"/>
      <c r="AE85" s="216"/>
      <c r="AF85" s="216"/>
      <c r="AG85" s="216"/>
      <c r="AH85" s="216"/>
      <c r="AI85" s="216"/>
      <c r="AJ85" s="216"/>
      <c r="AK85" s="216"/>
      <c r="AL85" s="216"/>
      <c r="AM85" s="216"/>
      <c r="AN85" s="216"/>
      <c r="AO85" s="216"/>
      <c r="AP85" s="216"/>
      <c r="AQ85" s="216"/>
      <c r="AR85" s="216"/>
      <c r="AS85" s="216"/>
      <c r="AT85" s="216"/>
      <c r="AU85" s="216"/>
      <c r="AV85" s="216"/>
      <c r="AW85" s="216"/>
      <c r="AX85" s="216"/>
      <c r="AY85" s="216"/>
      <c r="AZ85" s="216"/>
      <c r="BA85" s="216"/>
      <c r="BB85" s="216"/>
      <c r="BC85" s="216"/>
      <c r="BD85" s="216"/>
      <c r="BE85" s="216"/>
      <c r="BF85" s="216"/>
      <c r="BG85" s="216"/>
      <c r="BH85" s="216"/>
      <c r="BI85" s="216"/>
      <c r="BJ85" s="216"/>
      <c r="BK85" s="216"/>
      <c r="BL85" s="216"/>
      <c r="BM85" s="216"/>
      <c r="BN85" s="216"/>
      <c r="BO85" s="216"/>
      <c r="BP85" s="216"/>
      <c r="BQ85" s="216"/>
      <c r="BR85" s="216"/>
      <c r="BS85" s="216"/>
      <c r="BT85" s="216"/>
      <c r="BU85" s="216"/>
      <c r="BV85" s="216"/>
      <c r="BW85" s="216"/>
      <c r="BX85" s="216"/>
      <c r="BY85" s="216"/>
      <c r="BZ85" s="216"/>
      <c r="CA85" s="216"/>
      <c r="CB85" s="216"/>
      <c r="CC85" s="216"/>
      <c r="CD85" s="216"/>
      <c r="CE85" s="216"/>
      <c r="CF85" s="216"/>
      <c r="CG85" s="216"/>
      <c r="CH85" s="216"/>
      <c r="CI85" s="216"/>
      <c r="CJ85" s="216"/>
      <c r="CK85" s="216"/>
      <c r="CL85" s="216"/>
      <c r="CM85" s="216"/>
      <c r="CN85" s="216"/>
      <c r="CO85" s="216"/>
      <c r="CP85" s="216"/>
      <c r="CQ85" s="216"/>
      <c r="CR85" s="216"/>
      <c r="CS85" s="216"/>
      <c r="CT85" s="216"/>
      <c r="CU85" s="216"/>
      <c r="CV85" s="216"/>
      <c r="CW85" s="216"/>
      <c r="CX85" s="216"/>
      <c r="CY85" s="216"/>
      <c r="CZ85" s="216"/>
      <c r="DA85" s="216"/>
      <c r="DB85" s="216"/>
      <c r="DC85" s="216"/>
      <c r="DD85" s="216"/>
      <c r="DE85" s="216"/>
      <c r="DF85" s="216"/>
      <c r="DG85" s="216"/>
      <c r="DH85" s="216"/>
      <c r="DI85" s="216"/>
      <c r="DJ85" s="216"/>
      <c r="DK85" s="216"/>
      <c r="DL85" s="216"/>
      <c r="DM85" s="216"/>
      <c r="DN85" s="216"/>
      <c r="DO85" s="216"/>
      <c r="DP85" s="216"/>
      <c r="DQ85" s="216"/>
      <c r="DR85" s="216"/>
      <c r="DS85" s="216"/>
      <c r="DT85" s="216"/>
      <c r="DU85" s="218"/>
    </row>
    <row r="86" spans="1:125" ht="15" customHeight="1" x14ac:dyDescent="0.25">
      <c r="A86" s="219"/>
      <c r="B86" s="143" t="s">
        <v>403</v>
      </c>
      <c r="C86" s="143" t="str">
        <f>IF('FRTB-Global impacts'!C381="","",'FRTB-Global impacts'!C381)</f>
        <v/>
      </c>
      <c r="D86" s="143" t="str">
        <f>IF('FRTB-Global impacts'!D381="","",'FRTB-Global impacts'!D381)</f>
        <v/>
      </c>
      <c r="E86" s="3"/>
      <c r="F86" s="216"/>
      <c r="G86" s="216"/>
      <c r="H86" s="216"/>
      <c r="I86" s="216"/>
      <c r="J86" s="216"/>
      <c r="K86" s="216"/>
      <c r="L86" s="216"/>
      <c r="M86" s="216"/>
      <c r="N86" s="216"/>
      <c r="O86" s="216"/>
      <c r="P86" s="216"/>
      <c r="Q86" s="216"/>
      <c r="R86" s="216"/>
      <c r="S86" s="216"/>
      <c r="T86" s="216"/>
      <c r="U86" s="216"/>
      <c r="V86" s="216"/>
      <c r="W86" s="216"/>
      <c r="X86" s="216"/>
      <c r="Y86" s="216"/>
      <c r="Z86" s="216"/>
      <c r="AA86" s="216"/>
      <c r="AB86" s="216"/>
      <c r="AC86" s="216"/>
      <c r="AD86" s="216"/>
      <c r="AE86" s="216"/>
      <c r="AF86" s="216"/>
      <c r="AG86" s="216"/>
      <c r="AH86" s="216"/>
      <c r="AI86" s="216"/>
      <c r="AJ86" s="216"/>
      <c r="AK86" s="216"/>
      <c r="AL86" s="216"/>
      <c r="AM86" s="216"/>
      <c r="AN86" s="216"/>
      <c r="AO86" s="216"/>
      <c r="AP86" s="216"/>
      <c r="AQ86" s="216"/>
      <c r="AR86" s="216"/>
      <c r="AS86" s="216"/>
      <c r="AT86" s="216"/>
      <c r="AU86" s="216"/>
      <c r="AV86" s="216"/>
      <c r="AW86" s="216"/>
      <c r="AX86" s="216"/>
      <c r="AY86" s="216"/>
      <c r="AZ86" s="216"/>
      <c r="BA86" s="216"/>
      <c r="BB86" s="216"/>
      <c r="BC86" s="216"/>
      <c r="BD86" s="216"/>
      <c r="BE86" s="216"/>
      <c r="BF86" s="216"/>
      <c r="BG86" s="216"/>
      <c r="BH86" s="216"/>
      <c r="BI86" s="216"/>
      <c r="BJ86" s="216"/>
      <c r="BK86" s="216"/>
      <c r="BL86" s="216"/>
      <c r="BM86" s="216"/>
      <c r="BN86" s="216"/>
      <c r="BO86" s="216"/>
      <c r="BP86" s="216"/>
      <c r="BQ86" s="216"/>
      <c r="BR86" s="216"/>
      <c r="BS86" s="216"/>
      <c r="BT86" s="216"/>
      <c r="BU86" s="216"/>
      <c r="BV86" s="216"/>
      <c r="BW86" s="216"/>
      <c r="BX86" s="216"/>
      <c r="BY86" s="216"/>
      <c r="BZ86" s="216"/>
      <c r="CA86" s="216"/>
      <c r="CB86" s="216"/>
      <c r="CC86" s="216"/>
      <c r="CD86" s="216"/>
      <c r="CE86" s="216"/>
      <c r="CF86" s="216"/>
      <c r="CG86" s="216"/>
      <c r="CH86" s="216"/>
      <c r="CI86" s="216"/>
      <c r="CJ86" s="216"/>
      <c r="CK86" s="216"/>
      <c r="CL86" s="216"/>
      <c r="CM86" s="216"/>
      <c r="CN86" s="216"/>
      <c r="CO86" s="216"/>
      <c r="CP86" s="216"/>
      <c r="CQ86" s="216"/>
      <c r="CR86" s="216"/>
      <c r="CS86" s="216"/>
      <c r="CT86" s="216"/>
      <c r="CU86" s="216"/>
      <c r="CV86" s="216"/>
      <c r="CW86" s="216"/>
      <c r="CX86" s="216"/>
      <c r="CY86" s="216"/>
      <c r="CZ86" s="216"/>
      <c r="DA86" s="216"/>
      <c r="DB86" s="216"/>
      <c r="DC86" s="216"/>
      <c r="DD86" s="216"/>
      <c r="DE86" s="216"/>
      <c r="DF86" s="216"/>
      <c r="DG86" s="216"/>
      <c r="DH86" s="216"/>
      <c r="DI86" s="216"/>
      <c r="DJ86" s="216"/>
      <c r="DK86" s="216"/>
      <c r="DL86" s="216"/>
      <c r="DM86" s="216"/>
      <c r="DN86" s="216"/>
      <c r="DO86" s="216"/>
      <c r="DP86" s="216"/>
      <c r="DQ86" s="216"/>
      <c r="DR86" s="216"/>
      <c r="DS86" s="216"/>
      <c r="DT86" s="216"/>
      <c r="DU86" s="218"/>
    </row>
    <row r="87" spans="1:125" ht="15" customHeight="1" x14ac:dyDescent="0.25">
      <c r="A87" s="219"/>
      <c r="B87" s="143" t="s">
        <v>404</v>
      </c>
      <c r="C87" s="143" t="str">
        <f>IF('FRTB-Global impacts'!C382="","",'FRTB-Global impacts'!C382)</f>
        <v/>
      </c>
      <c r="D87" s="143" t="str">
        <f>IF('FRTB-Global impacts'!D382="","",'FRTB-Global impacts'!D382)</f>
        <v/>
      </c>
      <c r="E87" s="3"/>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216"/>
      <c r="AL87" s="216"/>
      <c r="AM87" s="216"/>
      <c r="AN87" s="216"/>
      <c r="AO87" s="216"/>
      <c r="AP87" s="216"/>
      <c r="AQ87" s="216"/>
      <c r="AR87" s="216"/>
      <c r="AS87" s="216"/>
      <c r="AT87" s="216"/>
      <c r="AU87" s="216"/>
      <c r="AV87" s="216"/>
      <c r="AW87" s="216"/>
      <c r="AX87" s="216"/>
      <c r="AY87" s="216"/>
      <c r="AZ87" s="216"/>
      <c r="BA87" s="216"/>
      <c r="BB87" s="216"/>
      <c r="BC87" s="216"/>
      <c r="BD87" s="216"/>
      <c r="BE87" s="216"/>
      <c r="BF87" s="216"/>
      <c r="BG87" s="216"/>
      <c r="BH87" s="216"/>
      <c r="BI87" s="216"/>
      <c r="BJ87" s="216"/>
      <c r="BK87" s="216"/>
      <c r="BL87" s="216"/>
      <c r="BM87" s="216"/>
      <c r="BN87" s="216"/>
      <c r="BO87" s="216"/>
      <c r="BP87" s="216"/>
      <c r="BQ87" s="216"/>
      <c r="BR87" s="216"/>
      <c r="BS87" s="216"/>
      <c r="BT87" s="216"/>
      <c r="BU87" s="216"/>
      <c r="BV87" s="216"/>
      <c r="BW87" s="216"/>
      <c r="BX87" s="216"/>
      <c r="BY87" s="216"/>
      <c r="BZ87" s="216"/>
      <c r="CA87" s="216"/>
      <c r="CB87" s="216"/>
      <c r="CC87" s="216"/>
      <c r="CD87" s="216"/>
      <c r="CE87" s="216"/>
      <c r="CF87" s="216"/>
      <c r="CG87" s="216"/>
      <c r="CH87" s="216"/>
      <c r="CI87" s="216"/>
      <c r="CJ87" s="216"/>
      <c r="CK87" s="216"/>
      <c r="CL87" s="216"/>
      <c r="CM87" s="216"/>
      <c r="CN87" s="216"/>
      <c r="CO87" s="216"/>
      <c r="CP87" s="216"/>
      <c r="CQ87" s="216"/>
      <c r="CR87" s="216"/>
      <c r="CS87" s="216"/>
      <c r="CT87" s="216"/>
      <c r="CU87" s="216"/>
      <c r="CV87" s="216"/>
      <c r="CW87" s="216"/>
      <c r="CX87" s="216"/>
      <c r="CY87" s="216"/>
      <c r="CZ87" s="216"/>
      <c r="DA87" s="216"/>
      <c r="DB87" s="216"/>
      <c r="DC87" s="216"/>
      <c r="DD87" s="216"/>
      <c r="DE87" s="216"/>
      <c r="DF87" s="216"/>
      <c r="DG87" s="216"/>
      <c r="DH87" s="216"/>
      <c r="DI87" s="216"/>
      <c r="DJ87" s="216"/>
      <c r="DK87" s="216"/>
      <c r="DL87" s="216"/>
      <c r="DM87" s="216"/>
      <c r="DN87" s="216"/>
      <c r="DO87" s="216"/>
      <c r="DP87" s="216"/>
      <c r="DQ87" s="216"/>
      <c r="DR87" s="216"/>
      <c r="DS87" s="216"/>
      <c r="DT87" s="216"/>
      <c r="DU87" s="218"/>
    </row>
    <row r="88" spans="1:125" ht="15" customHeight="1" x14ac:dyDescent="0.25">
      <c r="A88" s="219"/>
      <c r="B88" s="143" t="s">
        <v>405</v>
      </c>
      <c r="C88" s="143" t="str">
        <f>IF('FRTB-Global impacts'!C383="","",'FRTB-Global impacts'!C383)</f>
        <v/>
      </c>
      <c r="D88" s="143" t="str">
        <f>IF('FRTB-Global impacts'!D383="","",'FRTB-Global impacts'!D383)</f>
        <v/>
      </c>
      <c r="E88" s="3"/>
      <c r="F88" s="216"/>
      <c r="G88" s="216"/>
      <c r="H88" s="216"/>
      <c r="I88" s="216"/>
      <c r="J88" s="216"/>
      <c r="K88" s="216"/>
      <c r="L88" s="216"/>
      <c r="M88" s="216"/>
      <c r="N88" s="216"/>
      <c r="O88" s="216"/>
      <c r="P88" s="216"/>
      <c r="Q88" s="216"/>
      <c r="R88" s="216"/>
      <c r="S88" s="216"/>
      <c r="T88" s="216"/>
      <c r="U88" s="216"/>
      <c r="V88" s="216"/>
      <c r="W88" s="216"/>
      <c r="X88" s="216"/>
      <c r="Y88" s="216"/>
      <c r="Z88" s="216"/>
      <c r="AA88" s="216"/>
      <c r="AB88" s="216"/>
      <c r="AC88" s="216"/>
      <c r="AD88" s="216"/>
      <c r="AE88" s="216"/>
      <c r="AF88" s="216"/>
      <c r="AG88" s="216"/>
      <c r="AH88" s="216"/>
      <c r="AI88" s="216"/>
      <c r="AJ88" s="216"/>
      <c r="AK88" s="216"/>
      <c r="AL88" s="216"/>
      <c r="AM88" s="216"/>
      <c r="AN88" s="216"/>
      <c r="AO88" s="216"/>
      <c r="AP88" s="216"/>
      <c r="AQ88" s="216"/>
      <c r="AR88" s="216"/>
      <c r="AS88" s="216"/>
      <c r="AT88" s="216"/>
      <c r="AU88" s="216"/>
      <c r="AV88" s="216"/>
      <c r="AW88" s="216"/>
      <c r="AX88" s="216"/>
      <c r="AY88" s="216"/>
      <c r="AZ88" s="216"/>
      <c r="BA88" s="216"/>
      <c r="BB88" s="216"/>
      <c r="BC88" s="216"/>
      <c r="BD88" s="216"/>
      <c r="BE88" s="216"/>
      <c r="BF88" s="216"/>
      <c r="BG88" s="216"/>
      <c r="BH88" s="216"/>
      <c r="BI88" s="216"/>
      <c r="BJ88" s="216"/>
      <c r="BK88" s="216"/>
      <c r="BL88" s="216"/>
      <c r="BM88" s="216"/>
      <c r="BN88" s="216"/>
      <c r="BO88" s="216"/>
      <c r="BP88" s="216"/>
      <c r="BQ88" s="216"/>
      <c r="BR88" s="216"/>
      <c r="BS88" s="216"/>
      <c r="BT88" s="216"/>
      <c r="BU88" s="216"/>
      <c r="BV88" s="216"/>
      <c r="BW88" s="216"/>
      <c r="BX88" s="216"/>
      <c r="BY88" s="216"/>
      <c r="BZ88" s="216"/>
      <c r="CA88" s="216"/>
      <c r="CB88" s="216"/>
      <c r="CC88" s="216"/>
      <c r="CD88" s="216"/>
      <c r="CE88" s="216"/>
      <c r="CF88" s="216"/>
      <c r="CG88" s="216"/>
      <c r="CH88" s="216"/>
      <c r="CI88" s="216"/>
      <c r="CJ88" s="216"/>
      <c r="CK88" s="216"/>
      <c r="CL88" s="216"/>
      <c r="CM88" s="216"/>
      <c r="CN88" s="216"/>
      <c r="CO88" s="216"/>
      <c r="CP88" s="216"/>
      <c r="CQ88" s="216"/>
      <c r="CR88" s="216"/>
      <c r="CS88" s="216"/>
      <c r="CT88" s="216"/>
      <c r="CU88" s="216"/>
      <c r="CV88" s="216"/>
      <c r="CW88" s="216"/>
      <c r="CX88" s="216"/>
      <c r="CY88" s="216"/>
      <c r="CZ88" s="216"/>
      <c r="DA88" s="216"/>
      <c r="DB88" s="216"/>
      <c r="DC88" s="216"/>
      <c r="DD88" s="216"/>
      <c r="DE88" s="216"/>
      <c r="DF88" s="216"/>
      <c r="DG88" s="216"/>
      <c r="DH88" s="216"/>
      <c r="DI88" s="216"/>
      <c r="DJ88" s="216"/>
      <c r="DK88" s="216"/>
      <c r="DL88" s="216"/>
      <c r="DM88" s="216"/>
      <c r="DN88" s="216"/>
      <c r="DO88" s="216"/>
      <c r="DP88" s="216"/>
      <c r="DQ88" s="216"/>
      <c r="DR88" s="216"/>
      <c r="DS88" s="216"/>
      <c r="DT88" s="216"/>
      <c r="DU88" s="218"/>
    </row>
    <row r="89" spans="1:125" ht="15" customHeight="1" x14ac:dyDescent="0.25">
      <c r="A89" s="219"/>
      <c r="B89" s="143" t="s">
        <v>406</v>
      </c>
      <c r="C89" s="143" t="str">
        <f>IF('FRTB-Global impacts'!C384="","",'FRTB-Global impacts'!C384)</f>
        <v/>
      </c>
      <c r="D89" s="143" t="str">
        <f>IF('FRTB-Global impacts'!D384="","",'FRTB-Global impacts'!D384)</f>
        <v/>
      </c>
      <c r="E89" s="3"/>
      <c r="F89" s="216"/>
      <c r="G89" s="216"/>
      <c r="H89" s="216"/>
      <c r="I89" s="216"/>
      <c r="J89" s="216"/>
      <c r="K89" s="216"/>
      <c r="L89" s="216"/>
      <c r="M89" s="216"/>
      <c r="N89" s="216"/>
      <c r="O89" s="216"/>
      <c r="P89" s="216"/>
      <c r="Q89" s="216"/>
      <c r="R89" s="216"/>
      <c r="S89" s="216"/>
      <c r="T89" s="216"/>
      <c r="U89" s="216"/>
      <c r="V89" s="216"/>
      <c r="W89" s="216"/>
      <c r="X89" s="216"/>
      <c r="Y89" s="216"/>
      <c r="Z89" s="216"/>
      <c r="AA89" s="216"/>
      <c r="AB89" s="216"/>
      <c r="AC89" s="216"/>
      <c r="AD89" s="216"/>
      <c r="AE89" s="216"/>
      <c r="AF89" s="216"/>
      <c r="AG89" s="216"/>
      <c r="AH89" s="216"/>
      <c r="AI89" s="216"/>
      <c r="AJ89" s="216"/>
      <c r="AK89" s="216"/>
      <c r="AL89" s="216"/>
      <c r="AM89" s="216"/>
      <c r="AN89" s="216"/>
      <c r="AO89" s="216"/>
      <c r="AP89" s="216"/>
      <c r="AQ89" s="216"/>
      <c r="AR89" s="216"/>
      <c r="AS89" s="216"/>
      <c r="AT89" s="216"/>
      <c r="AU89" s="216"/>
      <c r="AV89" s="216"/>
      <c r="AW89" s="216"/>
      <c r="AX89" s="216"/>
      <c r="AY89" s="216"/>
      <c r="AZ89" s="216"/>
      <c r="BA89" s="216"/>
      <c r="BB89" s="216"/>
      <c r="BC89" s="216"/>
      <c r="BD89" s="216"/>
      <c r="BE89" s="216"/>
      <c r="BF89" s="216"/>
      <c r="BG89" s="216"/>
      <c r="BH89" s="216"/>
      <c r="BI89" s="216"/>
      <c r="BJ89" s="216"/>
      <c r="BK89" s="216"/>
      <c r="BL89" s="216"/>
      <c r="BM89" s="216"/>
      <c r="BN89" s="216"/>
      <c r="BO89" s="216"/>
      <c r="BP89" s="216"/>
      <c r="BQ89" s="216"/>
      <c r="BR89" s="216"/>
      <c r="BS89" s="216"/>
      <c r="BT89" s="216"/>
      <c r="BU89" s="216"/>
      <c r="BV89" s="216"/>
      <c r="BW89" s="216"/>
      <c r="BX89" s="216"/>
      <c r="BY89" s="216"/>
      <c r="BZ89" s="216"/>
      <c r="CA89" s="216"/>
      <c r="CB89" s="216"/>
      <c r="CC89" s="216"/>
      <c r="CD89" s="216"/>
      <c r="CE89" s="216"/>
      <c r="CF89" s="216"/>
      <c r="CG89" s="216"/>
      <c r="CH89" s="216"/>
      <c r="CI89" s="216"/>
      <c r="CJ89" s="216"/>
      <c r="CK89" s="216"/>
      <c r="CL89" s="216"/>
      <c r="CM89" s="216"/>
      <c r="CN89" s="216"/>
      <c r="CO89" s="216"/>
      <c r="CP89" s="216"/>
      <c r="CQ89" s="216"/>
      <c r="CR89" s="216"/>
      <c r="CS89" s="216"/>
      <c r="CT89" s="216"/>
      <c r="CU89" s="216"/>
      <c r="CV89" s="216"/>
      <c r="CW89" s="216"/>
      <c r="CX89" s="216"/>
      <c r="CY89" s="216"/>
      <c r="CZ89" s="216"/>
      <c r="DA89" s="216"/>
      <c r="DB89" s="216"/>
      <c r="DC89" s="216"/>
      <c r="DD89" s="216"/>
      <c r="DE89" s="216"/>
      <c r="DF89" s="216"/>
      <c r="DG89" s="216"/>
      <c r="DH89" s="216"/>
      <c r="DI89" s="216"/>
      <c r="DJ89" s="216"/>
      <c r="DK89" s="216"/>
      <c r="DL89" s="216"/>
      <c r="DM89" s="216"/>
      <c r="DN89" s="216"/>
      <c r="DO89" s="216"/>
      <c r="DP89" s="216"/>
      <c r="DQ89" s="216"/>
      <c r="DR89" s="216"/>
      <c r="DS89" s="216"/>
      <c r="DT89" s="216"/>
      <c r="DU89" s="218"/>
    </row>
    <row r="90" spans="1:125" ht="15" customHeight="1" x14ac:dyDescent="0.25">
      <c r="A90" s="219"/>
      <c r="B90" s="143" t="s">
        <v>407</v>
      </c>
      <c r="C90" s="143" t="str">
        <f>IF('FRTB-Global impacts'!C385="","",'FRTB-Global impacts'!C385)</f>
        <v/>
      </c>
      <c r="D90" s="143" t="str">
        <f>IF('FRTB-Global impacts'!D385="","",'FRTB-Global impacts'!D385)</f>
        <v/>
      </c>
      <c r="E90" s="3"/>
      <c r="F90" s="216"/>
      <c r="G90" s="216"/>
      <c r="H90" s="216"/>
      <c r="I90" s="216"/>
      <c r="J90" s="216"/>
      <c r="K90" s="216"/>
      <c r="L90" s="216"/>
      <c r="M90" s="216"/>
      <c r="N90" s="216"/>
      <c r="O90" s="216"/>
      <c r="P90" s="216"/>
      <c r="Q90" s="216"/>
      <c r="R90" s="216"/>
      <c r="S90" s="216"/>
      <c r="T90" s="216"/>
      <c r="U90" s="216"/>
      <c r="V90" s="216"/>
      <c r="W90" s="216"/>
      <c r="X90" s="216"/>
      <c r="Y90" s="216"/>
      <c r="Z90" s="216"/>
      <c r="AA90" s="216"/>
      <c r="AB90" s="216"/>
      <c r="AC90" s="216"/>
      <c r="AD90" s="216"/>
      <c r="AE90" s="216"/>
      <c r="AF90" s="216"/>
      <c r="AG90" s="216"/>
      <c r="AH90" s="216"/>
      <c r="AI90" s="216"/>
      <c r="AJ90" s="216"/>
      <c r="AK90" s="216"/>
      <c r="AL90" s="216"/>
      <c r="AM90" s="216"/>
      <c r="AN90" s="216"/>
      <c r="AO90" s="216"/>
      <c r="AP90" s="216"/>
      <c r="AQ90" s="216"/>
      <c r="AR90" s="216"/>
      <c r="AS90" s="216"/>
      <c r="AT90" s="216"/>
      <c r="AU90" s="216"/>
      <c r="AV90" s="216"/>
      <c r="AW90" s="216"/>
      <c r="AX90" s="216"/>
      <c r="AY90" s="216"/>
      <c r="AZ90" s="216"/>
      <c r="BA90" s="216"/>
      <c r="BB90" s="216"/>
      <c r="BC90" s="216"/>
      <c r="BD90" s="216"/>
      <c r="BE90" s="216"/>
      <c r="BF90" s="216"/>
      <c r="BG90" s="216"/>
      <c r="BH90" s="216"/>
      <c r="BI90" s="216"/>
      <c r="BJ90" s="216"/>
      <c r="BK90" s="216"/>
      <c r="BL90" s="216"/>
      <c r="BM90" s="216"/>
      <c r="BN90" s="216"/>
      <c r="BO90" s="216"/>
      <c r="BP90" s="216"/>
      <c r="BQ90" s="216"/>
      <c r="BR90" s="216"/>
      <c r="BS90" s="216"/>
      <c r="BT90" s="216"/>
      <c r="BU90" s="216"/>
      <c r="BV90" s="216"/>
      <c r="BW90" s="216"/>
      <c r="BX90" s="216"/>
      <c r="BY90" s="216"/>
      <c r="BZ90" s="216"/>
      <c r="CA90" s="216"/>
      <c r="CB90" s="216"/>
      <c r="CC90" s="216"/>
      <c r="CD90" s="216"/>
      <c r="CE90" s="216"/>
      <c r="CF90" s="216"/>
      <c r="CG90" s="216"/>
      <c r="CH90" s="216"/>
      <c r="CI90" s="216"/>
      <c r="CJ90" s="216"/>
      <c r="CK90" s="216"/>
      <c r="CL90" s="216"/>
      <c r="CM90" s="216"/>
      <c r="CN90" s="216"/>
      <c r="CO90" s="216"/>
      <c r="CP90" s="216"/>
      <c r="CQ90" s="216"/>
      <c r="CR90" s="216"/>
      <c r="CS90" s="216"/>
      <c r="CT90" s="216"/>
      <c r="CU90" s="216"/>
      <c r="CV90" s="216"/>
      <c r="CW90" s="216"/>
      <c r="CX90" s="216"/>
      <c r="CY90" s="216"/>
      <c r="CZ90" s="216"/>
      <c r="DA90" s="216"/>
      <c r="DB90" s="216"/>
      <c r="DC90" s="216"/>
      <c r="DD90" s="216"/>
      <c r="DE90" s="216"/>
      <c r="DF90" s="216"/>
      <c r="DG90" s="216"/>
      <c r="DH90" s="216"/>
      <c r="DI90" s="216"/>
      <c r="DJ90" s="216"/>
      <c r="DK90" s="216"/>
      <c r="DL90" s="216"/>
      <c r="DM90" s="216"/>
      <c r="DN90" s="216"/>
      <c r="DO90" s="216"/>
      <c r="DP90" s="216"/>
      <c r="DQ90" s="216"/>
      <c r="DR90" s="216"/>
      <c r="DS90" s="216"/>
      <c r="DT90" s="216"/>
      <c r="DU90" s="218"/>
    </row>
    <row r="91" spans="1:125" ht="15" customHeight="1" x14ac:dyDescent="0.25">
      <c r="A91" s="219"/>
      <c r="B91" s="143" t="s">
        <v>408</v>
      </c>
      <c r="C91" s="143" t="str">
        <f>IF('FRTB-Global impacts'!C386="","",'FRTB-Global impacts'!C386)</f>
        <v/>
      </c>
      <c r="D91" s="143" t="str">
        <f>IF('FRTB-Global impacts'!D386="","",'FRTB-Global impacts'!D386)</f>
        <v/>
      </c>
      <c r="E91" s="3"/>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16"/>
      <c r="AW91" s="216"/>
      <c r="AX91" s="216"/>
      <c r="AY91" s="216"/>
      <c r="AZ91" s="216"/>
      <c r="BA91" s="216"/>
      <c r="BB91" s="216"/>
      <c r="BC91" s="216"/>
      <c r="BD91" s="216"/>
      <c r="BE91" s="216"/>
      <c r="BF91" s="216"/>
      <c r="BG91" s="216"/>
      <c r="BH91" s="216"/>
      <c r="BI91" s="216"/>
      <c r="BJ91" s="216"/>
      <c r="BK91" s="216"/>
      <c r="BL91" s="216"/>
      <c r="BM91" s="216"/>
      <c r="BN91" s="216"/>
      <c r="BO91" s="216"/>
      <c r="BP91" s="216"/>
      <c r="BQ91" s="216"/>
      <c r="BR91" s="216"/>
      <c r="BS91" s="216"/>
      <c r="BT91" s="216"/>
      <c r="BU91" s="216"/>
      <c r="BV91" s="216"/>
      <c r="BW91" s="216"/>
      <c r="BX91" s="216"/>
      <c r="BY91" s="216"/>
      <c r="BZ91" s="216"/>
      <c r="CA91" s="216"/>
      <c r="CB91" s="216"/>
      <c r="CC91" s="216"/>
      <c r="CD91" s="216"/>
      <c r="CE91" s="216"/>
      <c r="CF91" s="216"/>
      <c r="CG91" s="216"/>
      <c r="CH91" s="216"/>
      <c r="CI91" s="216"/>
      <c r="CJ91" s="216"/>
      <c r="CK91" s="216"/>
      <c r="CL91" s="216"/>
      <c r="CM91" s="216"/>
      <c r="CN91" s="216"/>
      <c r="CO91" s="216"/>
      <c r="CP91" s="216"/>
      <c r="CQ91" s="216"/>
      <c r="CR91" s="216"/>
      <c r="CS91" s="216"/>
      <c r="CT91" s="216"/>
      <c r="CU91" s="216"/>
      <c r="CV91" s="216"/>
      <c r="CW91" s="216"/>
      <c r="CX91" s="216"/>
      <c r="CY91" s="216"/>
      <c r="CZ91" s="216"/>
      <c r="DA91" s="216"/>
      <c r="DB91" s="216"/>
      <c r="DC91" s="216"/>
      <c r="DD91" s="216"/>
      <c r="DE91" s="216"/>
      <c r="DF91" s="216"/>
      <c r="DG91" s="216"/>
      <c r="DH91" s="216"/>
      <c r="DI91" s="216"/>
      <c r="DJ91" s="216"/>
      <c r="DK91" s="216"/>
      <c r="DL91" s="216"/>
      <c r="DM91" s="216"/>
      <c r="DN91" s="216"/>
      <c r="DO91" s="216"/>
      <c r="DP91" s="216"/>
      <c r="DQ91" s="216"/>
      <c r="DR91" s="216"/>
      <c r="DS91" s="216"/>
      <c r="DT91" s="216"/>
      <c r="DU91" s="218"/>
    </row>
    <row r="92" spans="1:125" ht="15" customHeight="1" x14ac:dyDescent="0.25">
      <c r="A92" s="219"/>
      <c r="B92" s="143" t="s">
        <v>409</v>
      </c>
      <c r="C92" s="143" t="str">
        <f>IF('FRTB-Global impacts'!C387="","",'FRTB-Global impacts'!C387)</f>
        <v/>
      </c>
      <c r="D92" s="143" t="str">
        <f>IF('FRTB-Global impacts'!D387="","",'FRTB-Global impacts'!D387)</f>
        <v/>
      </c>
      <c r="E92" s="3"/>
      <c r="F92" s="216"/>
      <c r="G92" s="216"/>
      <c r="H92" s="216"/>
      <c r="I92" s="216"/>
      <c r="J92" s="216"/>
      <c r="K92" s="216"/>
      <c r="L92" s="216"/>
      <c r="M92" s="216"/>
      <c r="N92" s="216"/>
      <c r="O92" s="216"/>
      <c r="P92" s="216"/>
      <c r="Q92" s="216"/>
      <c r="R92" s="216"/>
      <c r="S92" s="216"/>
      <c r="T92" s="216"/>
      <c r="U92" s="216"/>
      <c r="V92" s="216"/>
      <c r="W92" s="216"/>
      <c r="X92" s="216"/>
      <c r="Y92" s="216"/>
      <c r="Z92" s="216"/>
      <c r="AA92" s="216"/>
      <c r="AB92" s="216"/>
      <c r="AC92" s="216"/>
      <c r="AD92" s="216"/>
      <c r="AE92" s="216"/>
      <c r="AF92" s="216"/>
      <c r="AG92" s="216"/>
      <c r="AH92" s="216"/>
      <c r="AI92" s="216"/>
      <c r="AJ92" s="216"/>
      <c r="AK92" s="216"/>
      <c r="AL92" s="216"/>
      <c r="AM92" s="216"/>
      <c r="AN92" s="216"/>
      <c r="AO92" s="216"/>
      <c r="AP92" s="216"/>
      <c r="AQ92" s="216"/>
      <c r="AR92" s="216"/>
      <c r="AS92" s="216"/>
      <c r="AT92" s="216"/>
      <c r="AU92" s="216"/>
      <c r="AV92" s="216"/>
      <c r="AW92" s="216"/>
      <c r="AX92" s="216"/>
      <c r="AY92" s="216"/>
      <c r="AZ92" s="216"/>
      <c r="BA92" s="216"/>
      <c r="BB92" s="216"/>
      <c r="BC92" s="216"/>
      <c r="BD92" s="216"/>
      <c r="BE92" s="216"/>
      <c r="BF92" s="216"/>
      <c r="BG92" s="216"/>
      <c r="BH92" s="216"/>
      <c r="BI92" s="216"/>
      <c r="BJ92" s="216"/>
      <c r="BK92" s="216"/>
      <c r="BL92" s="216"/>
      <c r="BM92" s="216"/>
      <c r="BN92" s="216"/>
      <c r="BO92" s="216"/>
      <c r="BP92" s="216"/>
      <c r="BQ92" s="216"/>
      <c r="BR92" s="216"/>
      <c r="BS92" s="216"/>
      <c r="BT92" s="216"/>
      <c r="BU92" s="216"/>
      <c r="BV92" s="216"/>
      <c r="BW92" s="216"/>
      <c r="BX92" s="216"/>
      <c r="BY92" s="216"/>
      <c r="BZ92" s="216"/>
      <c r="CA92" s="216"/>
      <c r="CB92" s="216"/>
      <c r="CC92" s="216"/>
      <c r="CD92" s="216"/>
      <c r="CE92" s="216"/>
      <c r="CF92" s="216"/>
      <c r="CG92" s="216"/>
      <c r="CH92" s="216"/>
      <c r="CI92" s="216"/>
      <c r="CJ92" s="216"/>
      <c r="CK92" s="216"/>
      <c r="CL92" s="216"/>
      <c r="CM92" s="216"/>
      <c r="CN92" s="216"/>
      <c r="CO92" s="216"/>
      <c r="CP92" s="216"/>
      <c r="CQ92" s="216"/>
      <c r="CR92" s="216"/>
      <c r="CS92" s="216"/>
      <c r="CT92" s="216"/>
      <c r="CU92" s="216"/>
      <c r="CV92" s="216"/>
      <c r="CW92" s="216"/>
      <c r="CX92" s="216"/>
      <c r="CY92" s="216"/>
      <c r="CZ92" s="216"/>
      <c r="DA92" s="216"/>
      <c r="DB92" s="216"/>
      <c r="DC92" s="216"/>
      <c r="DD92" s="216"/>
      <c r="DE92" s="216"/>
      <c r="DF92" s="216"/>
      <c r="DG92" s="216"/>
      <c r="DH92" s="216"/>
      <c r="DI92" s="216"/>
      <c r="DJ92" s="216"/>
      <c r="DK92" s="216"/>
      <c r="DL92" s="216"/>
      <c r="DM92" s="216"/>
      <c r="DN92" s="216"/>
      <c r="DO92" s="216"/>
      <c r="DP92" s="216"/>
      <c r="DQ92" s="216"/>
      <c r="DR92" s="216"/>
      <c r="DS92" s="216"/>
      <c r="DT92" s="216"/>
      <c r="DU92" s="218"/>
    </row>
    <row r="93" spans="1:125" ht="15" customHeight="1" x14ac:dyDescent="0.25">
      <c r="A93" s="219"/>
      <c r="B93" s="143" t="s">
        <v>410</v>
      </c>
      <c r="C93" s="143" t="str">
        <f>IF('FRTB-Global impacts'!C388="","",'FRTB-Global impacts'!C388)</f>
        <v/>
      </c>
      <c r="D93" s="143" t="str">
        <f>IF('FRTB-Global impacts'!D388="","",'FRTB-Global impacts'!D388)</f>
        <v/>
      </c>
      <c r="E93" s="3"/>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216"/>
      <c r="AG93" s="216"/>
      <c r="AH93" s="216"/>
      <c r="AI93" s="216"/>
      <c r="AJ93" s="216"/>
      <c r="AK93" s="216"/>
      <c r="AL93" s="216"/>
      <c r="AM93" s="216"/>
      <c r="AN93" s="216"/>
      <c r="AO93" s="216"/>
      <c r="AP93" s="216"/>
      <c r="AQ93" s="216"/>
      <c r="AR93" s="216"/>
      <c r="AS93" s="216"/>
      <c r="AT93" s="216"/>
      <c r="AU93" s="216"/>
      <c r="AV93" s="216"/>
      <c r="AW93" s="216"/>
      <c r="AX93" s="216"/>
      <c r="AY93" s="216"/>
      <c r="AZ93" s="216"/>
      <c r="BA93" s="216"/>
      <c r="BB93" s="216"/>
      <c r="BC93" s="216"/>
      <c r="BD93" s="216"/>
      <c r="BE93" s="216"/>
      <c r="BF93" s="216"/>
      <c r="BG93" s="216"/>
      <c r="BH93" s="216"/>
      <c r="BI93" s="216"/>
      <c r="BJ93" s="216"/>
      <c r="BK93" s="216"/>
      <c r="BL93" s="216"/>
      <c r="BM93" s="216"/>
      <c r="BN93" s="216"/>
      <c r="BO93" s="216"/>
      <c r="BP93" s="216"/>
      <c r="BQ93" s="216"/>
      <c r="BR93" s="216"/>
      <c r="BS93" s="216"/>
      <c r="BT93" s="216"/>
      <c r="BU93" s="216"/>
      <c r="BV93" s="216"/>
      <c r="BW93" s="216"/>
      <c r="BX93" s="216"/>
      <c r="BY93" s="216"/>
      <c r="BZ93" s="216"/>
      <c r="CA93" s="216"/>
      <c r="CB93" s="216"/>
      <c r="CC93" s="216"/>
      <c r="CD93" s="216"/>
      <c r="CE93" s="216"/>
      <c r="CF93" s="216"/>
      <c r="CG93" s="216"/>
      <c r="CH93" s="216"/>
      <c r="CI93" s="216"/>
      <c r="CJ93" s="216"/>
      <c r="CK93" s="216"/>
      <c r="CL93" s="216"/>
      <c r="CM93" s="216"/>
      <c r="CN93" s="216"/>
      <c r="CO93" s="216"/>
      <c r="CP93" s="216"/>
      <c r="CQ93" s="216"/>
      <c r="CR93" s="216"/>
      <c r="CS93" s="216"/>
      <c r="CT93" s="216"/>
      <c r="CU93" s="216"/>
      <c r="CV93" s="216"/>
      <c r="CW93" s="216"/>
      <c r="CX93" s="216"/>
      <c r="CY93" s="216"/>
      <c r="CZ93" s="216"/>
      <c r="DA93" s="216"/>
      <c r="DB93" s="216"/>
      <c r="DC93" s="216"/>
      <c r="DD93" s="216"/>
      <c r="DE93" s="216"/>
      <c r="DF93" s="216"/>
      <c r="DG93" s="216"/>
      <c r="DH93" s="216"/>
      <c r="DI93" s="216"/>
      <c r="DJ93" s="216"/>
      <c r="DK93" s="216"/>
      <c r="DL93" s="216"/>
      <c r="DM93" s="216"/>
      <c r="DN93" s="216"/>
      <c r="DO93" s="216"/>
      <c r="DP93" s="216"/>
      <c r="DQ93" s="216"/>
      <c r="DR93" s="216"/>
      <c r="DS93" s="216"/>
      <c r="DT93" s="216"/>
      <c r="DU93" s="218"/>
    </row>
    <row r="94" spans="1:125" ht="15" customHeight="1" x14ac:dyDescent="0.25">
      <c r="A94" s="219"/>
      <c r="B94" s="143" t="s">
        <v>411</v>
      </c>
      <c r="C94" s="143" t="str">
        <f>IF('FRTB-Global impacts'!C389="","",'FRTB-Global impacts'!C389)</f>
        <v/>
      </c>
      <c r="D94" s="143" t="str">
        <f>IF('FRTB-Global impacts'!D389="","",'FRTB-Global impacts'!D389)</f>
        <v/>
      </c>
      <c r="E94" s="3"/>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16"/>
      <c r="AD94" s="216"/>
      <c r="AE94" s="216"/>
      <c r="AF94" s="216"/>
      <c r="AG94" s="216"/>
      <c r="AH94" s="216"/>
      <c r="AI94" s="216"/>
      <c r="AJ94" s="216"/>
      <c r="AK94" s="216"/>
      <c r="AL94" s="216"/>
      <c r="AM94" s="216"/>
      <c r="AN94" s="216"/>
      <c r="AO94" s="216"/>
      <c r="AP94" s="216"/>
      <c r="AQ94" s="216"/>
      <c r="AR94" s="216"/>
      <c r="AS94" s="216"/>
      <c r="AT94" s="216"/>
      <c r="AU94" s="216"/>
      <c r="AV94" s="216"/>
      <c r="AW94" s="216"/>
      <c r="AX94" s="216"/>
      <c r="AY94" s="216"/>
      <c r="AZ94" s="216"/>
      <c r="BA94" s="216"/>
      <c r="BB94" s="216"/>
      <c r="BC94" s="216"/>
      <c r="BD94" s="216"/>
      <c r="BE94" s="216"/>
      <c r="BF94" s="216"/>
      <c r="BG94" s="216"/>
      <c r="BH94" s="216"/>
      <c r="BI94" s="216"/>
      <c r="BJ94" s="216"/>
      <c r="BK94" s="216"/>
      <c r="BL94" s="216"/>
      <c r="BM94" s="216"/>
      <c r="BN94" s="216"/>
      <c r="BO94" s="216"/>
      <c r="BP94" s="216"/>
      <c r="BQ94" s="216"/>
      <c r="BR94" s="216"/>
      <c r="BS94" s="216"/>
      <c r="BT94" s="216"/>
      <c r="BU94" s="216"/>
      <c r="BV94" s="216"/>
      <c r="BW94" s="216"/>
      <c r="BX94" s="216"/>
      <c r="BY94" s="216"/>
      <c r="BZ94" s="216"/>
      <c r="CA94" s="216"/>
      <c r="CB94" s="216"/>
      <c r="CC94" s="216"/>
      <c r="CD94" s="216"/>
      <c r="CE94" s="216"/>
      <c r="CF94" s="216"/>
      <c r="CG94" s="216"/>
      <c r="CH94" s="216"/>
      <c r="CI94" s="216"/>
      <c r="CJ94" s="216"/>
      <c r="CK94" s="216"/>
      <c r="CL94" s="216"/>
      <c r="CM94" s="216"/>
      <c r="CN94" s="216"/>
      <c r="CO94" s="216"/>
      <c r="CP94" s="216"/>
      <c r="CQ94" s="216"/>
      <c r="CR94" s="216"/>
      <c r="CS94" s="216"/>
      <c r="CT94" s="216"/>
      <c r="CU94" s="216"/>
      <c r="CV94" s="216"/>
      <c r="CW94" s="216"/>
      <c r="CX94" s="216"/>
      <c r="CY94" s="216"/>
      <c r="CZ94" s="216"/>
      <c r="DA94" s="216"/>
      <c r="DB94" s="216"/>
      <c r="DC94" s="216"/>
      <c r="DD94" s="216"/>
      <c r="DE94" s="216"/>
      <c r="DF94" s="216"/>
      <c r="DG94" s="216"/>
      <c r="DH94" s="216"/>
      <c r="DI94" s="216"/>
      <c r="DJ94" s="216"/>
      <c r="DK94" s="216"/>
      <c r="DL94" s="216"/>
      <c r="DM94" s="216"/>
      <c r="DN94" s="216"/>
      <c r="DO94" s="216"/>
      <c r="DP94" s="216"/>
      <c r="DQ94" s="216"/>
      <c r="DR94" s="216"/>
      <c r="DS94" s="216"/>
      <c r="DT94" s="216"/>
      <c r="DU94" s="218"/>
    </row>
    <row r="95" spans="1:125" ht="15" customHeight="1" x14ac:dyDescent="0.25">
      <c r="A95" s="219"/>
      <c r="B95" s="143" t="s">
        <v>412</v>
      </c>
      <c r="C95" s="143" t="str">
        <f>IF('FRTB-Global impacts'!C390="","",'FRTB-Global impacts'!C390)</f>
        <v/>
      </c>
      <c r="D95" s="143" t="str">
        <f>IF('FRTB-Global impacts'!D390="","",'FRTB-Global impacts'!D390)</f>
        <v/>
      </c>
      <c r="E95" s="3"/>
      <c r="F95" s="216"/>
      <c r="G95" s="216"/>
      <c r="H95" s="216"/>
      <c r="I95" s="216"/>
      <c r="J95" s="216"/>
      <c r="K95" s="216"/>
      <c r="L95" s="216"/>
      <c r="M95" s="216"/>
      <c r="N95" s="216"/>
      <c r="O95" s="216"/>
      <c r="P95" s="216"/>
      <c r="Q95" s="216"/>
      <c r="R95" s="216"/>
      <c r="S95" s="216"/>
      <c r="T95" s="216"/>
      <c r="U95" s="216"/>
      <c r="V95" s="216"/>
      <c r="W95" s="216"/>
      <c r="X95" s="216"/>
      <c r="Y95" s="216"/>
      <c r="Z95" s="216"/>
      <c r="AA95" s="216"/>
      <c r="AB95" s="216"/>
      <c r="AC95" s="216"/>
      <c r="AD95" s="216"/>
      <c r="AE95" s="216"/>
      <c r="AF95" s="216"/>
      <c r="AG95" s="216"/>
      <c r="AH95" s="216"/>
      <c r="AI95" s="216"/>
      <c r="AJ95" s="216"/>
      <c r="AK95" s="216"/>
      <c r="AL95" s="216"/>
      <c r="AM95" s="216"/>
      <c r="AN95" s="216"/>
      <c r="AO95" s="216"/>
      <c r="AP95" s="216"/>
      <c r="AQ95" s="216"/>
      <c r="AR95" s="216"/>
      <c r="AS95" s="216"/>
      <c r="AT95" s="216"/>
      <c r="AU95" s="216"/>
      <c r="AV95" s="216"/>
      <c r="AW95" s="216"/>
      <c r="AX95" s="216"/>
      <c r="AY95" s="216"/>
      <c r="AZ95" s="216"/>
      <c r="BA95" s="216"/>
      <c r="BB95" s="216"/>
      <c r="BC95" s="216"/>
      <c r="BD95" s="216"/>
      <c r="BE95" s="216"/>
      <c r="BF95" s="216"/>
      <c r="BG95" s="216"/>
      <c r="BH95" s="216"/>
      <c r="BI95" s="216"/>
      <c r="BJ95" s="216"/>
      <c r="BK95" s="21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8"/>
    </row>
    <row r="96" spans="1:125" ht="15" customHeight="1" x14ac:dyDescent="0.25">
      <c r="A96" s="219"/>
      <c r="B96" s="143" t="s">
        <v>413</v>
      </c>
      <c r="C96" s="143" t="str">
        <f>IF('FRTB-Global impacts'!C391="","",'FRTB-Global impacts'!C391)</f>
        <v/>
      </c>
      <c r="D96" s="143" t="str">
        <f>IF('FRTB-Global impacts'!D391="","",'FRTB-Global impacts'!D391)</f>
        <v/>
      </c>
      <c r="E96" s="3"/>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T96" s="216"/>
      <c r="BU96" s="216"/>
      <c r="BV96" s="216"/>
      <c r="BW96" s="216"/>
      <c r="BX96" s="216"/>
      <c r="BY96" s="216"/>
      <c r="BZ96" s="216"/>
      <c r="CA96" s="216"/>
      <c r="CB96" s="216"/>
      <c r="CC96" s="216"/>
      <c r="CD96" s="216"/>
      <c r="CE96" s="216"/>
      <c r="CF96" s="216"/>
      <c r="CG96" s="216"/>
      <c r="CH96" s="216"/>
      <c r="CI96" s="216"/>
      <c r="CJ96" s="216"/>
      <c r="CK96" s="216"/>
      <c r="CL96" s="216"/>
      <c r="CM96" s="216"/>
      <c r="CN96" s="216"/>
      <c r="CO96" s="216"/>
      <c r="CP96" s="216"/>
      <c r="CQ96" s="216"/>
      <c r="CR96" s="216"/>
      <c r="CS96" s="216"/>
      <c r="CT96" s="216"/>
      <c r="CU96" s="216"/>
      <c r="CV96" s="216"/>
      <c r="CW96" s="216"/>
      <c r="CX96" s="216"/>
      <c r="CY96" s="216"/>
      <c r="CZ96" s="216"/>
      <c r="DA96" s="216"/>
      <c r="DB96" s="216"/>
      <c r="DC96" s="216"/>
      <c r="DD96" s="216"/>
      <c r="DE96" s="216"/>
      <c r="DF96" s="216"/>
      <c r="DG96" s="216"/>
      <c r="DH96" s="216"/>
      <c r="DI96" s="216"/>
      <c r="DJ96" s="216"/>
      <c r="DK96" s="216"/>
      <c r="DL96" s="216"/>
      <c r="DM96" s="216"/>
      <c r="DN96" s="216"/>
      <c r="DO96" s="216"/>
      <c r="DP96" s="216"/>
      <c r="DQ96" s="216"/>
      <c r="DR96" s="216"/>
      <c r="DS96" s="216"/>
      <c r="DT96" s="216"/>
      <c r="DU96" s="218"/>
    </row>
    <row r="97" spans="1:125" ht="15" customHeight="1" x14ac:dyDescent="0.25">
      <c r="A97" s="219"/>
      <c r="B97" s="143" t="s">
        <v>414</v>
      </c>
      <c r="C97" s="143" t="str">
        <f>IF('FRTB-Global impacts'!C392="","",'FRTB-Global impacts'!C392)</f>
        <v/>
      </c>
      <c r="D97" s="143" t="str">
        <f>IF('FRTB-Global impacts'!D392="","",'FRTB-Global impacts'!D392)</f>
        <v/>
      </c>
      <c r="E97" s="3"/>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c r="AO97" s="216"/>
      <c r="AP97" s="216"/>
      <c r="AQ97" s="216"/>
      <c r="AR97" s="216"/>
      <c r="AS97" s="216"/>
      <c r="AT97" s="216"/>
      <c r="AU97" s="216"/>
      <c r="AV97" s="216"/>
      <c r="AW97" s="216"/>
      <c r="AX97" s="216"/>
      <c r="AY97" s="216"/>
      <c r="AZ97" s="216"/>
      <c r="BA97" s="216"/>
      <c r="BB97" s="216"/>
      <c r="BC97" s="216"/>
      <c r="BD97" s="216"/>
      <c r="BE97" s="216"/>
      <c r="BF97" s="216"/>
      <c r="BG97" s="216"/>
      <c r="BH97" s="216"/>
      <c r="BI97" s="216"/>
      <c r="BJ97" s="216"/>
      <c r="BK97" s="216"/>
      <c r="BL97" s="216"/>
      <c r="BM97" s="216"/>
      <c r="BN97" s="216"/>
      <c r="BO97" s="216"/>
      <c r="BP97" s="216"/>
      <c r="BQ97" s="216"/>
      <c r="BR97" s="216"/>
      <c r="BS97" s="216"/>
      <c r="BT97" s="216"/>
      <c r="BU97" s="216"/>
      <c r="BV97" s="216"/>
      <c r="BW97" s="216"/>
      <c r="BX97" s="216"/>
      <c r="BY97" s="216"/>
      <c r="BZ97" s="216"/>
      <c r="CA97" s="216"/>
      <c r="CB97" s="216"/>
      <c r="CC97" s="216"/>
      <c r="CD97" s="216"/>
      <c r="CE97" s="216"/>
      <c r="CF97" s="216"/>
      <c r="CG97" s="216"/>
      <c r="CH97" s="216"/>
      <c r="CI97" s="216"/>
      <c r="CJ97" s="216"/>
      <c r="CK97" s="216"/>
      <c r="CL97" s="216"/>
      <c r="CM97" s="216"/>
      <c r="CN97" s="216"/>
      <c r="CO97" s="216"/>
      <c r="CP97" s="216"/>
      <c r="CQ97" s="216"/>
      <c r="CR97" s="216"/>
      <c r="CS97" s="216"/>
      <c r="CT97" s="216"/>
      <c r="CU97" s="216"/>
      <c r="CV97" s="216"/>
      <c r="CW97" s="216"/>
      <c r="CX97" s="216"/>
      <c r="CY97" s="216"/>
      <c r="CZ97" s="216"/>
      <c r="DA97" s="216"/>
      <c r="DB97" s="216"/>
      <c r="DC97" s="216"/>
      <c r="DD97" s="216"/>
      <c r="DE97" s="216"/>
      <c r="DF97" s="216"/>
      <c r="DG97" s="216"/>
      <c r="DH97" s="216"/>
      <c r="DI97" s="216"/>
      <c r="DJ97" s="216"/>
      <c r="DK97" s="216"/>
      <c r="DL97" s="216"/>
      <c r="DM97" s="216"/>
      <c r="DN97" s="216"/>
      <c r="DO97" s="216"/>
      <c r="DP97" s="216"/>
      <c r="DQ97" s="216"/>
      <c r="DR97" s="216"/>
      <c r="DS97" s="216"/>
      <c r="DT97" s="216"/>
      <c r="DU97" s="218"/>
    </row>
    <row r="98" spans="1:125" ht="15" customHeight="1" x14ac:dyDescent="0.25">
      <c r="A98" s="219"/>
      <c r="B98" s="143" t="s">
        <v>415</v>
      </c>
      <c r="C98" s="143" t="str">
        <f>IF('FRTB-Global impacts'!C393="","",'FRTB-Global impacts'!C393)</f>
        <v/>
      </c>
      <c r="D98" s="143" t="str">
        <f>IF('FRTB-Global impacts'!D393="","",'FRTB-Global impacts'!D393)</f>
        <v/>
      </c>
      <c r="E98" s="3"/>
      <c r="F98" s="216"/>
      <c r="G98" s="216"/>
      <c r="H98" s="216"/>
      <c r="I98" s="216"/>
      <c r="J98" s="216"/>
      <c r="K98" s="216"/>
      <c r="L98" s="216"/>
      <c r="M98" s="216"/>
      <c r="N98" s="216"/>
      <c r="O98" s="216"/>
      <c r="P98" s="216"/>
      <c r="Q98" s="216"/>
      <c r="R98" s="216"/>
      <c r="S98" s="216"/>
      <c r="T98" s="216"/>
      <c r="U98" s="216"/>
      <c r="V98" s="216"/>
      <c r="W98" s="216"/>
      <c r="X98" s="216"/>
      <c r="Y98" s="216"/>
      <c r="Z98" s="216"/>
      <c r="AA98" s="216"/>
      <c r="AB98" s="216"/>
      <c r="AC98" s="216"/>
      <c r="AD98" s="216"/>
      <c r="AE98" s="216"/>
      <c r="AF98" s="216"/>
      <c r="AG98" s="216"/>
      <c r="AH98" s="216"/>
      <c r="AI98" s="216"/>
      <c r="AJ98" s="216"/>
      <c r="AK98" s="216"/>
      <c r="AL98" s="216"/>
      <c r="AM98" s="216"/>
      <c r="AN98" s="216"/>
      <c r="AO98" s="216"/>
      <c r="AP98" s="216"/>
      <c r="AQ98" s="216"/>
      <c r="AR98" s="216"/>
      <c r="AS98" s="216"/>
      <c r="AT98" s="216"/>
      <c r="AU98" s="216"/>
      <c r="AV98" s="216"/>
      <c r="AW98" s="216"/>
      <c r="AX98" s="216"/>
      <c r="AY98" s="216"/>
      <c r="AZ98" s="216"/>
      <c r="BA98" s="216"/>
      <c r="BB98" s="216"/>
      <c r="BC98" s="216"/>
      <c r="BD98" s="216"/>
      <c r="BE98" s="216"/>
      <c r="BF98" s="216"/>
      <c r="BG98" s="216"/>
      <c r="BH98" s="216"/>
      <c r="BI98" s="216"/>
      <c r="BJ98" s="216"/>
      <c r="BK98" s="216"/>
      <c r="BL98" s="216"/>
      <c r="BM98" s="216"/>
      <c r="BN98" s="216"/>
      <c r="BO98" s="216"/>
      <c r="BP98" s="216"/>
      <c r="BQ98" s="216"/>
      <c r="BR98" s="216"/>
      <c r="BS98" s="216"/>
      <c r="BT98" s="216"/>
      <c r="BU98" s="216"/>
      <c r="BV98" s="216"/>
      <c r="BW98" s="216"/>
      <c r="BX98" s="216"/>
      <c r="BY98" s="216"/>
      <c r="BZ98" s="216"/>
      <c r="CA98" s="216"/>
      <c r="CB98" s="216"/>
      <c r="CC98" s="216"/>
      <c r="CD98" s="216"/>
      <c r="CE98" s="216"/>
      <c r="CF98" s="216"/>
      <c r="CG98" s="216"/>
      <c r="CH98" s="216"/>
      <c r="CI98" s="216"/>
      <c r="CJ98" s="216"/>
      <c r="CK98" s="216"/>
      <c r="CL98" s="216"/>
      <c r="CM98" s="216"/>
      <c r="CN98" s="216"/>
      <c r="CO98" s="216"/>
      <c r="CP98" s="216"/>
      <c r="CQ98" s="216"/>
      <c r="CR98" s="216"/>
      <c r="CS98" s="216"/>
      <c r="CT98" s="216"/>
      <c r="CU98" s="216"/>
      <c r="CV98" s="216"/>
      <c r="CW98" s="216"/>
      <c r="CX98" s="216"/>
      <c r="CY98" s="216"/>
      <c r="CZ98" s="216"/>
      <c r="DA98" s="216"/>
      <c r="DB98" s="216"/>
      <c r="DC98" s="216"/>
      <c r="DD98" s="216"/>
      <c r="DE98" s="216"/>
      <c r="DF98" s="216"/>
      <c r="DG98" s="216"/>
      <c r="DH98" s="216"/>
      <c r="DI98" s="216"/>
      <c r="DJ98" s="216"/>
      <c r="DK98" s="216"/>
      <c r="DL98" s="216"/>
      <c r="DM98" s="216"/>
      <c r="DN98" s="216"/>
      <c r="DO98" s="216"/>
      <c r="DP98" s="216"/>
      <c r="DQ98" s="216"/>
      <c r="DR98" s="216"/>
      <c r="DS98" s="216"/>
      <c r="DT98" s="216"/>
      <c r="DU98" s="218"/>
    </row>
    <row r="99" spans="1:125" ht="15" customHeight="1" x14ac:dyDescent="0.25">
      <c r="A99" s="219"/>
      <c r="B99" s="143" t="s">
        <v>416</v>
      </c>
      <c r="C99" s="143" t="str">
        <f>IF('FRTB-Global impacts'!C394="","",'FRTB-Global impacts'!C394)</f>
        <v/>
      </c>
      <c r="D99" s="143" t="str">
        <f>IF('FRTB-Global impacts'!D394="","",'FRTB-Global impacts'!D394)</f>
        <v/>
      </c>
      <c r="E99" s="3"/>
      <c r="F99" s="216"/>
      <c r="G99" s="216"/>
      <c r="H99" s="216"/>
      <c r="I99" s="216"/>
      <c r="J99" s="216"/>
      <c r="K99" s="216"/>
      <c r="L99" s="216"/>
      <c r="M99" s="216"/>
      <c r="N99" s="216"/>
      <c r="O99" s="216"/>
      <c r="P99" s="216"/>
      <c r="Q99" s="216"/>
      <c r="R99" s="216"/>
      <c r="S99" s="216"/>
      <c r="T99" s="216"/>
      <c r="U99" s="216"/>
      <c r="V99" s="216"/>
      <c r="W99" s="216"/>
      <c r="X99" s="216"/>
      <c r="Y99" s="216"/>
      <c r="Z99" s="216"/>
      <c r="AA99" s="216"/>
      <c r="AB99" s="216"/>
      <c r="AC99" s="216"/>
      <c r="AD99" s="216"/>
      <c r="AE99" s="216"/>
      <c r="AF99" s="216"/>
      <c r="AG99" s="216"/>
      <c r="AH99" s="216"/>
      <c r="AI99" s="216"/>
      <c r="AJ99" s="216"/>
      <c r="AK99" s="216"/>
      <c r="AL99" s="216"/>
      <c r="AM99" s="216"/>
      <c r="AN99" s="216"/>
      <c r="AO99" s="216"/>
      <c r="AP99" s="216"/>
      <c r="AQ99" s="216"/>
      <c r="AR99" s="216"/>
      <c r="AS99" s="216"/>
      <c r="AT99" s="216"/>
      <c r="AU99" s="216"/>
      <c r="AV99" s="216"/>
      <c r="AW99" s="216"/>
      <c r="AX99" s="216"/>
      <c r="AY99" s="216"/>
      <c r="AZ99" s="216"/>
      <c r="BA99" s="216"/>
      <c r="BB99" s="216"/>
      <c r="BC99" s="216"/>
      <c r="BD99" s="216"/>
      <c r="BE99" s="216"/>
      <c r="BF99" s="216"/>
      <c r="BG99" s="216"/>
      <c r="BH99" s="216"/>
      <c r="BI99" s="216"/>
      <c r="BJ99" s="216"/>
      <c r="BK99" s="216"/>
      <c r="BL99" s="216"/>
      <c r="BM99" s="216"/>
      <c r="BN99" s="216"/>
      <c r="BO99" s="216"/>
      <c r="BP99" s="216"/>
      <c r="BQ99" s="216"/>
      <c r="BR99" s="216"/>
      <c r="BS99" s="216"/>
      <c r="BT99" s="216"/>
      <c r="BU99" s="216"/>
      <c r="BV99" s="216"/>
      <c r="BW99" s="216"/>
      <c r="BX99" s="216"/>
      <c r="BY99" s="216"/>
      <c r="BZ99" s="216"/>
      <c r="CA99" s="216"/>
      <c r="CB99" s="216"/>
      <c r="CC99" s="216"/>
      <c r="CD99" s="216"/>
      <c r="CE99" s="216"/>
      <c r="CF99" s="216"/>
      <c r="CG99" s="216"/>
      <c r="CH99" s="216"/>
      <c r="CI99" s="216"/>
      <c r="CJ99" s="216"/>
      <c r="CK99" s="216"/>
      <c r="CL99" s="216"/>
      <c r="CM99" s="216"/>
      <c r="CN99" s="216"/>
      <c r="CO99" s="216"/>
      <c r="CP99" s="216"/>
      <c r="CQ99" s="216"/>
      <c r="CR99" s="216"/>
      <c r="CS99" s="216"/>
      <c r="CT99" s="216"/>
      <c r="CU99" s="216"/>
      <c r="CV99" s="216"/>
      <c r="CW99" s="216"/>
      <c r="CX99" s="216"/>
      <c r="CY99" s="216"/>
      <c r="CZ99" s="216"/>
      <c r="DA99" s="216"/>
      <c r="DB99" s="216"/>
      <c r="DC99" s="216"/>
      <c r="DD99" s="216"/>
      <c r="DE99" s="216"/>
      <c r="DF99" s="216"/>
      <c r="DG99" s="216"/>
      <c r="DH99" s="216"/>
      <c r="DI99" s="216"/>
      <c r="DJ99" s="216"/>
      <c r="DK99" s="216"/>
      <c r="DL99" s="216"/>
      <c r="DM99" s="216"/>
      <c r="DN99" s="216"/>
      <c r="DO99" s="216"/>
      <c r="DP99" s="216"/>
      <c r="DQ99" s="216"/>
      <c r="DR99" s="216"/>
      <c r="DS99" s="216"/>
      <c r="DT99" s="216"/>
      <c r="DU99" s="218"/>
    </row>
    <row r="100" spans="1:125" ht="15" customHeight="1" x14ac:dyDescent="0.25">
      <c r="A100" s="219"/>
      <c r="B100" s="143" t="s">
        <v>417</v>
      </c>
      <c r="C100" s="143" t="str">
        <f>IF('FRTB-Global impacts'!C395="","",'FRTB-Global impacts'!C395)</f>
        <v/>
      </c>
      <c r="D100" s="143" t="str">
        <f>IF('FRTB-Global impacts'!D395="","",'FRTB-Global impacts'!D395)</f>
        <v/>
      </c>
      <c r="E100" s="3"/>
      <c r="F100" s="216"/>
      <c r="G100" s="216"/>
      <c r="H100" s="216"/>
      <c r="I100" s="216"/>
      <c r="J100" s="216"/>
      <c r="K100" s="216"/>
      <c r="L100" s="216"/>
      <c r="M100" s="216"/>
      <c r="N100" s="216"/>
      <c r="O100" s="216"/>
      <c r="P100" s="216"/>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6"/>
      <c r="AV100" s="216"/>
      <c r="AW100" s="216"/>
      <c r="AX100" s="216"/>
      <c r="AY100" s="216"/>
      <c r="AZ100" s="216"/>
      <c r="BA100" s="216"/>
      <c r="BB100" s="216"/>
      <c r="BC100" s="216"/>
      <c r="BD100" s="216"/>
      <c r="BE100" s="216"/>
      <c r="BF100" s="216"/>
      <c r="BG100" s="216"/>
      <c r="BH100" s="216"/>
      <c r="BI100" s="216"/>
      <c r="BJ100" s="216"/>
      <c r="BK100" s="216"/>
      <c r="BL100" s="216"/>
      <c r="BM100" s="216"/>
      <c r="BN100" s="216"/>
      <c r="BO100" s="216"/>
      <c r="BP100" s="216"/>
      <c r="BQ100" s="216"/>
      <c r="BR100" s="216"/>
      <c r="BS100" s="216"/>
      <c r="BT100" s="216"/>
      <c r="BU100" s="216"/>
      <c r="BV100" s="216"/>
      <c r="BW100" s="216"/>
      <c r="BX100" s="216"/>
      <c r="BY100" s="216"/>
      <c r="BZ100" s="216"/>
      <c r="CA100" s="216"/>
      <c r="CB100" s="216"/>
      <c r="CC100" s="216"/>
      <c r="CD100" s="216"/>
      <c r="CE100" s="216"/>
      <c r="CF100" s="216"/>
      <c r="CG100" s="216"/>
      <c r="CH100" s="216"/>
      <c r="CI100" s="216"/>
      <c r="CJ100" s="216"/>
      <c r="CK100" s="216"/>
      <c r="CL100" s="216"/>
      <c r="CM100" s="216"/>
      <c r="CN100" s="216"/>
      <c r="CO100" s="216"/>
      <c r="CP100" s="216"/>
      <c r="CQ100" s="216"/>
      <c r="CR100" s="216"/>
      <c r="CS100" s="216"/>
      <c r="CT100" s="216"/>
      <c r="CU100" s="216"/>
      <c r="CV100" s="216"/>
      <c r="CW100" s="216"/>
      <c r="CX100" s="216"/>
      <c r="CY100" s="216"/>
      <c r="CZ100" s="216"/>
      <c r="DA100" s="216"/>
      <c r="DB100" s="216"/>
      <c r="DC100" s="216"/>
      <c r="DD100" s="216"/>
      <c r="DE100" s="216"/>
      <c r="DF100" s="216"/>
      <c r="DG100" s="216"/>
      <c r="DH100" s="216"/>
      <c r="DI100" s="216"/>
      <c r="DJ100" s="216"/>
      <c r="DK100" s="216"/>
      <c r="DL100" s="216"/>
      <c r="DM100" s="216"/>
      <c r="DN100" s="216"/>
      <c r="DO100" s="216"/>
      <c r="DP100" s="216"/>
      <c r="DQ100" s="216"/>
      <c r="DR100" s="216"/>
      <c r="DS100" s="216"/>
      <c r="DT100" s="216"/>
      <c r="DU100" s="218"/>
    </row>
    <row r="101" spans="1:125" ht="15" customHeight="1" x14ac:dyDescent="0.25">
      <c r="A101" s="219"/>
      <c r="B101" s="143" t="s">
        <v>418</v>
      </c>
      <c r="C101" s="143" t="str">
        <f>IF('FRTB-Global impacts'!C396="","",'FRTB-Global impacts'!C396)</f>
        <v/>
      </c>
      <c r="D101" s="143" t="str">
        <f>IF('FRTB-Global impacts'!D396="","",'FRTB-Global impacts'!D396)</f>
        <v/>
      </c>
      <c r="E101" s="3"/>
      <c r="F101" s="216"/>
      <c r="G101" s="216"/>
      <c r="H101" s="216"/>
      <c r="I101" s="216"/>
      <c r="J101" s="216"/>
      <c r="K101" s="216"/>
      <c r="L101" s="216"/>
      <c r="M101" s="216"/>
      <c r="N101" s="216"/>
      <c r="O101" s="216"/>
      <c r="P101" s="216"/>
      <c r="Q101" s="216"/>
      <c r="R101" s="216"/>
      <c r="S101" s="216"/>
      <c r="T101" s="216"/>
      <c r="U101" s="216"/>
      <c r="V101" s="216"/>
      <c r="W101" s="216"/>
      <c r="X101" s="216"/>
      <c r="Y101" s="216"/>
      <c r="Z101" s="216"/>
      <c r="AA101" s="216"/>
      <c r="AB101" s="216"/>
      <c r="AC101" s="216"/>
      <c r="AD101" s="216"/>
      <c r="AE101" s="216"/>
      <c r="AF101" s="216"/>
      <c r="AG101" s="216"/>
      <c r="AH101" s="216"/>
      <c r="AI101" s="216"/>
      <c r="AJ101" s="216"/>
      <c r="AK101" s="216"/>
      <c r="AL101" s="216"/>
      <c r="AM101" s="216"/>
      <c r="AN101" s="216"/>
      <c r="AO101" s="216"/>
      <c r="AP101" s="216"/>
      <c r="AQ101" s="216"/>
      <c r="AR101" s="216"/>
      <c r="AS101" s="216"/>
      <c r="AT101" s="216"/>
      <c r="AU101" s="216"/>
      <c r="AV101" s="216"/>
      <c r="AW101" s="216"/>
      <c r="AX101" s="216"/>
      <c r="AY101" s="216"/>
      <c r="AZ101" s="216"/>
      <c r="BA101" s="216"/>
      <c r="BB101" s="216"/>
      <c r="BC101" s="216"/>
      <c r="BD101" s="216"/>
      <c r="BE101" s="216"/>
      <c r="BF101" s="216"/>
      <c r="BG101" s="216"/>
      <c r="BH101" s="216"/>
      <c r="BI101" s="216"/>
      <c r="BJ101" s="216"/>
      <c r="BK101" s="216"/>
      <c r="BL101" s="216"/>
      <c r="BM101" s="216"/>
      <c r="BN101" s="216"/>
      <c r="BO101" s="216"/>
      <c r="BP101" s="216"/>
      <c r="BQ101" s="216"/>
      <c r="BR101" s="216"/>
      <c r="BS101" s="216"/>
      <c r="BT101" s="216"/>
      <c r="BU101" s="216"/>
      <c r="BV101" s="216"/>
      <c r="BW101" s="216"/>
      <c r="BX101" s="216"/>
      <c r="BY101" s="216"/>
      <c r="BZ101" s="216"/>
      <c r="CA101" s="216"/>
      <c r="CB101" s="216"/>
      <c r="CC101" s="216"/>
      <c r="CD101" s="216"/>
      <c r="CE101" s="216"/>
      <c r="CF101" s="216"/>
      <c r="CG101" s="216"/>
      <c r="CH101" s="216"/>
      <c r="CI101" s="216"/>
      <c r="CJ101" s="216"/>
      <c r="CK101" s="216"/>
      <c r="CL101" s="216"/>
      <c r="CM101" s="216"/>
      <c r="CN101" s="216"/>
      <c r="CO101" s="216"/>
      <c r="CP101" s="216"/>
      <c r="CQ101" s="216"/>
      <c r="CR101" s="216"/>
      <c r="CS101" s="216"/>
      <c r="CT101" s="216"/>
      <c r="CU101" s="216"/>
      <c r="CV101" s="216"/>
      <c r="CW101" s="216"/>
      <c r="CX101" s="216"/>
      <c r="CY101" s="216"/>
      <c r="CZ101" s="216"/>
      <c r="DA101" s="216"/>
      <c r="DB101" s="216"/>
      <c r="DC101" s="216"/>
      <c r="DD101" s="216"/>
      <c r="DE101" s="216"/>
      <c r="DF101" s="216"/>
      <c r="DG101" s="216"/>
      <c r="DH101" s="216"/>
      <c r="DI101" s="216"/>
      <c r="DJ101" s="216"/>
      <c r="DK101" s="216"/>
      <c r="DL101" s="216"/>
      <c r="DM101" s="216"/>
      <c r="DN101" s="216"/>
      <c r="DO101" s="216"/>
      <c r="DP101" s="216"/>
      <c r="DQ101" s="216"/>
      <c r="DR101" s="216"/>
      <c r="DS101" s="216"/>
      <c r="DT101" s="216"/>
      <c r="DU101" s="218"/>
    </row>
    <row r="102" spans="1:125" ht="15" customHeight="1" x14ac:dyDescent="0.25">
      <c r="A102" s="219"/>
      <c r="B102" s="143" t="s">
        <v>419</v>
      </c>
      <c r="C102" s="143" t="str">
        <f>IF('FRTB-Global impacts'!C397="","",'FRTB-Global impacts'!C397)</f>
        <v/>
      </c>
      <c r="D102" s="143" t="str">
        <f>IF('FRTB-Global impacts'!D397="","",'FRTB-Global impacts'!D397)</f>
        <v/>
      </c>
      <c r="E102" s="3"/>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16"/>
      <c r="AU102" s="216"/>
      <c r="AV102" s="216"/>
      <c r="AW102" s="216"/>
      <c r="AX102" s="216"/>
      <c r="AY102" s="216"/>
      <c r="AZ102" s="216"/>
      <c r="BA102" s="216"/>
      <c r="BB102" s="216"/>
      <c r="BC102" s="216"/>
      <c r="BD102" s="216"/>
      <c r="BE102" s="216"/>
      <c r="BF102" s="216"/>
      <c r="BG102" s="216"/>
      <c r="BH102" s="216"/>
      <c r="BI102" s="216"/>
      <c r="BJ102" s="216"/>
      <c r="BK102" s="216"/>
      <c r="BL102" s="216"/>
      <c r="BM102" s="216"/>
      <c r="BN102" s="216"/>
      <c r="BO102" s="216"/>
      <c r="BP102" s="216"/>
      <c r="BQ102" s="216"/>
      <c r="BR102" s="216"/>
      <c r="BS102" s="216"/>
      <c r="BT102" s="216"/>
      <c r="BU102" s="216"/>
      <c r="BV102" s="216"/>
      <c r="BW102" s="216"/>
      <c r="BX102" s="216"/>
      <c r="BY102" s="216"/>
      <c r="BZ102" s="216"/>
      <c r="CA102" s="216"/>
      <c r="CB102" s="216"/>
      <c r="CC102" s="216"/>
      <c r="CD102" s="216"/>
      <c r="CE102" s="216"/>
      <c r="CF102" s="216"/>
      <c r="CG102" s="216"/>
      <c r="CH102" s="216"/>
      <c r="CI102" s="216"/>
      <c r="CJ102" s="216"/>
      <c r="CK102" s="216"/>
      <c r="CL102" s="216"/>
      <c r="CM102" s="216"/>
      <c r="CN102" s="216"/>
      <c r="CO102" s="216"/>
      <c r="CP102" s="216"/>
      <c r="CQ102" s="216"/>
      <c r="CR102" s="216"/>
      <c r="CS102" s="216"/>
      <c r="CT102" s="216"/>
      <c r="CU102" s="216"/>
      <c r="CV102" s="216"/>
      <c r="CW102" s="216"/>
      <c r="CX102" s="216"/>
      <c r="CY102" s="216"/>
      <c r="CZ102" s="216"/>
      <c r="DA102" s="216"/>
      <c r="DB102" s="216"/>
      <c r="DC102" s="216"/>
      <c r="DD102" s="216"/>
      <c r="DE102" s="216"/>
      <c r="DF102" s="216"/>
      <c r="DG102" s="216"/>
      <c r="DH102" s="216"/>
      <c r="DI102" s="216"/>
      <c r="DJ102" s="216"/>
      <c r="DK102" s="216"/>
      <c r="DL102" s="216"/>
      <c r="DM102" s="216"/>
      <c r="DN102" s="216"/>
      <c r="DO102" s="216"/>
      <c r="DP102" s="216"/>
      <c r="DQ102" s="216"/>
      <c r="DR102" s="216"/>
      <c r="DS102" s="216"/>
      <c r="DT102" s="216"/>
      <c r="DU102" s="218"/>
    </row>
    <row r="103" spans="1:125" ht="15" customHeight="1" x14ac:dyDescent="0.25">
      <c r="A103" s="219"/>
      <c r="B103" s="143" t="s">
        <v>420</v>
      </c>
      <c r="C103" s="143" t="str">
        <f>IF('FRTB-Global impacts'!C398="","",'FRTB-Global impacts'!C398)</f>
        <v/>
      </c>
      <c r="D103" s="143" t="str">
        <f>IF('FRTB-Global impacts'!D398="","",'FRTB-Global impacts'!D398)</f>
        <v/>
      </c>
      <c r="E103" s="3"/>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216"/>
      <c r="AL103" s="216"/>
      <c r="AM103" s="216"/>
      <c r="AN103" s="216"/>
      <c r="AO103" s="216"/>
      <c r="AP103" s="216"/>
      <c r="AQ103" s="216"/>
      <c r="AR103" s="216"/>
      <c r="AS103" s="216"/>
      <c r="AT103" s="216"/>
      <c r="AU103" s="216"/>
      <c r="AV103" s="216"/>
      <c r="AW103" s="216"/>
      <c r="AX103" s="216"/>
      <c r="AY103" s="216"/>
      <c r="AZ103" s="216"/>
      <c r="BA103" s="216"/>
      <c r="BB103" s="216"/>
      <c r="BC103" s="216"/>
      <c r="BD103" s="216"/>
      <c r="BE103" s="216"/>
      <c r="BF103" s="216"/>
      <c r="BG103" s="216"/>
      <c r="BH103" s="216"/>
      <c r="BI103" s="216"/>
      <c r="BJ103" s="216"/>
      <c r="BK103" s="216"/>
      <c r="BL103" s="216"/>
      <c r="BM103" s="216"/>
      <c r="BN103" s="216"/>
      <c r="BO103" s="216"/>
      <c r="BP103" s="216"/>
      <c r="BQ103" s="216"/>
      <c r="BR103" s="216"/>
      <c r="BS103" s="216"/>
      <c r="BT103" s="216"/>
      <c r="BU103" s="216"/>
      <c r="BV103" s="216"/>
      <c r="BW103" s="216"/>
      <c r="BX103" s="216"/>
      <c r="BY103" s="216"/>
      <c r="BZ103" s="216"/>
      <c r="CA103" s="216"/>
      <c r="CB103" s="216"/>
      <c r="CC103" s="216"/>
      <c r="CD103" s="216"/>
      <c r="CE103" s="216"/>
      <c r="CF103" s="216"/>
      <c r="CG103" s="216"/>
      <c r="CH103" s="216"/>
      <c r="CI103" s="216"/>
      <c r="CJ103" s="216"/>
      <c r="CK103" s="216"/>
      <c r="CL103" s="216"/>
      <c r="CM103" s="216"/>
      <c r="CN103" s="216"/>
      <c r="CO103" s="216"/>
      <c r="CP103" s="216"/>
      <c r="CQ103" s="216"/>
      <c r="CR103" s="216"/>
      <c r="CS103" s="216"/>
      <c r="CT103" s="216"/>
      <c r="CU103" s="216"/>
      <c r="CV103" s="216"/>
      <c r="CW103" s="216"/>
      <c r="CX103" s="216"/>
      <c r="CY103" s="216"/>
      <c r="CZ103" s="216"/>
      <c r="DA103" s="216"/>
      <c r="DB103" s="216"/>
      <c r="DC103" s="216"/>
      <c r="DD103" s="216"/>
      <c r="DE103" s="216"/>
      <c r="DF103" s="216"/>
      <c r="DG103" s="216"/>
      <c r="DH103" s="216"/>
      <c r="DI103" s="216"/>
      <c r="DJ103" s="216"/>
      <c r="DK103" s="216"/>
      <c r="DL103" s="216"/>
      <c r="DM103" s="216"/>
      <c r="DN103" s="216"/>
      <c r="DO103" s="216"/>
      <c r="DP103" s="216"/>
      <c r="DQ103" s="216"/>
      <c r="DR103" s="216"/>
      <c r="DS103" s="216"/>
      <c r="DT103" s="216"/>
      <c r="DU103" s="218"/>
    </row>
    <row r="104" spans="1:125" ht="15" customHeight="1" x14ac:dyDescent="0.25">
      <c r="A104" s="219"/>
      <c r="B104" s="143" t="s">
        <v>421</v>
      </c>
      <c r="C104" s="143" t="str">
        <f>IF('FRTB-Global impacts'!C399="","",'FRTB-Global impacts'!C399)</f>
        <v/>
      </c>
      <c r="D104" s="143" t="str">
        <f>IF('FRTB-Global impacts'!D399="","",'FRTB-Global impacts'!D399)</f>
        <v/>
      </c>
      <c r="E104" s="3"/>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16"/>
      <c r="AW104" s="216"/>
      <c r="AX104" s="216"/>
      <c r="AY104" s="216"/>
      <c r="AZ104" s="216"/>
      <c r="BA104" s="216"/>
      <c r="BB104" s="216"/>
      <c r="BC104" s="216"/>
      <c r="BD104" s="216"/>
      <c r="BE104" s="216"/>
      <c r="BF104" s="216"/>
      <c r="BG104" s="216"/>
      <c r="BH104" s="216"/>
      <c r="BI104" s="216"/>
      <c r="BJ104" s="216"/>
      <c r="BK104" s="216"/>
      <c r="BL104" s="216"/>
      <c r="BM104" s="216"/>
      <c r="BN104" s="216"/>
      <c r="BO104" s="216"/>
      <c r="BP104" s="216"/>
      <c r="BQ104" s="216"/>
      <c r="BR104" s="216"/>
      <c r="BS104" s="216"/>
      <c r="BT104" s="216"/>
      <c r="BU104" s="216"/>
      <c r="BV104" s="216"/>
      <c r="BW104" s="216"/>
      <c r="BX104" s="216"/>
      <c r="BY104" s="216"/>
      <c r="BZ104" s="216"/>
      <c r="CA104" s="216"/>
      <c r="CB104" s="216"/>
      <c r="CC104" s="216"/>
      <c r="CD104" s="216"/>
      <c r="CE104" s="216"/>
      <c r="CF104" s="216"/>
      <c r="CG104" s="216"/>
      <c r="CH104" s="216"/>
      <c r="CI104" s="216"/>
      <c r="CJ104" s="216"/>
      <c r="CK104" s="216"/>
      <c r="CL104" s="216"/>
      <c r="CM104" s="216"/>
      <c r="CN104" s="216"/>
      <c r="CO104" s="216"/>
      <c r="CP104" s="216"/>
      <c r="CQ104" s="216"/>
      <c r="CR104" s="216"/>
      <c r="CS104" s="216"/>
      <c r="CT104" s="216"/>
      <c r="CU104" s="216"/>
      <c r="CV104" s="216"/>
      <c r="CW104" s="216"/>
      <c r="CX104" s="216"/>
      <c r="CY104" s="216"/>
      <c r="CZ104" s="216"/>
      <c r="DA104" s="216"/>
      <c r="DB104" s="216"/>
      <c r="DC104" s="216"/>
      <c r="DD104" s="216"/>
      <c r="DE104" s="216"/>
      <c r="DF104" s="216"/>
      <c r="DG104" s="216"/>
      <c r="DH104" s="216"/>
      <c r="DI104" s="216"/>
      <c r="DJ104" s="216"/>
      <c r="DK104" s="216"/>
      <c r="DL104" s="216"/>
      <c r="DM104" s="216"/>
      <c r="DN104" s="216"/>
      <c r="DO104" s="216"/>
      <c r="DP104" s="216"/>
      <c r="DQ104" s="216"/>
      <c r="DR104" s="216"/>
      <c r="DS104" s="216"/>
      <c r="DT104" s="216"/>
      <c r="DU104" s="218"/>
    </row>
    <row r="105" spans="1:125" ht="15" customHeight="1" x14ac:dyDescent="0.25">
      <c r="A105" s="219"/>
      <c r="B105" s="143" t="s">
        <v>422</v>
      </c>
      <c r="C105" s="143" t="str">
        <f>IF('FRTB-Global impacts'!C400="","",'FRTB-Global impacts'!C400)</f>
        <v/>
      </c>
      <c r="D105" s="143" t="str">
        <f>IF('FRTB-Global impacts'!D400="","",'FRTB-Global impacts'!D400)</f>
        <v/>
      </c>
      <c r="E105" s="3"/>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8"/>
    </row>
    <row r="106" spans="1:125" ht="15" customHeight="1" x14ac:dyDescent="0.25">
      <c r="A106" s="219"/>
      <c r="B106" s="143" t="s">
        <v>423</v>
      </c>
      <c r="C106" s="143" t="str">
        <f>IF('FRTB-Global impacts'!C401="","",'FRTB-Global impacts'!C401)</f>
        <v/>
      </c>
      <c r="D106" s="143" t="str">
        <f>IF('FRTB-Global impacts'!D401="","",'FRTB-Global impacts'!D401)</f>
        <v/>
      </c>
      <c r="E106" s="3"/>
      <c r="F106" s="216"/>
      <c r="G106" s="216"/>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6"/>
      <c r="AF106" s="216"/>
      <c r="AG106" s="216"/>
      <c r="AH106" s="216"/>
      <c r="AI106" s="216"/>
      <c r="AJ106" s="216"/>
      <c r="AK106" s="216"/>
      <c r="AL106" s="216"/>
      <c r="AM106" s="216"/>
      <c r="AN106" s="216"/>
      <c r="AO106" s="216"/>
      <c r="AP106" s="216"/>
      <c r="AQ106" s="216"/>
      <c r="AR106" s="216"/>
      <c r="AS106" s="216"/>
      <c r="AT106" s="216"/>
      <c r="AU106" s="216"/>
      <c r="AV106" s="216"/>
      <c r="AW106" s="216"/>
      <c r="AX106" s="216"/>
      <c r="AY106" s="216"/>
      <c r="AZ106" s="216"/>
      <c r="BA106" s="216"/>
      <c r="BB106" s="216"/>
      <c r="BC106" s="216"/>
      <c r="BD106" s="216"/>
      <c r="BE106" s="216"/>
      <c r="BF106" s="216"/>
      <c r="BG106" s="216"/>
      <c r="BH106" s="216"/>
      <c r="BI106" s="216"/>
      <c r="BJ106" s="216"/>
      <c r="BK106" s="216"/>
      <c r="BL106" s="216"/>
      <c r="BM106" s="216"/>
      <c r="BN106" s="216"/>
      <c r="BO106" s="216"/>
      <c r="BP106" s="216"/>
      <c r="BQ106" s="216"/>
      <c r="BR106" s="216"/>
      <c r="BS106" s="216"/>
      <c r="BT106" s="216"/>
      <c r="BU106" s="216"/>
      <c r="BV106" s="216"/>
      <c r="BW106" s="216"/>
      <c r="BX106" s="216"/>
      <c r="BY106" s="216"/>
      <c r="BZ106" s="216"/>
      <c r="CA106" s="216"/>
      <c r="CB106" s="216"/>
      <c r="CC106" s="216"/>
      <c r="CD106" s="216"/>
      <c r="CE106" s="216"/>
      <c r="CF106" s="216"/>
      <c r="CG106" s="216"/>
      <c r="CH106" s="216"/>
      <c r="CI106" s="216"/>
      <c r="CJ106" s="216"/>
      <c r="CK106" s="216"/>
      <c r="CL106" s="216"/>
      <c r="CM106" s="216"/>
      <c r="CN106" s="216"/>
      <c r="CO106" s="216"/>
      <c r="CP106" s="216"/>
      <c r="CQ106" s="216"/>
      <c r="CR106" s="216"/>
      <c r="CS106" s="216"/>
      <c r="CT106" s="216"/>
      <c r="CU106" s="216"/>
      <c r="CV106" s="216"/>
      <c r="CW106" s="216"/>
      <c r="CX106" s="216"/>
      <c r="CY106" s="216"/>
      <c r="CZ106" s="216"/>
      <c r="DA106" s="216"/>
      <c r="DB106" s="216"/>
      <c r="DC106" s="216"/>
      <c r="DD106" s="216"/>
      <c r="DE106" s="216"/>
      <c r="DF106" s="216"/>
      <c r="DG106" s="216"/>
      <c r="DH106" s="216"/>
      <c r="DI106" s="216"/>
      <c r="DJ106" s="216"/>
      <c r="DK106" s="216"/>
      <c r="DL106" s="216"/>
      <c r="DM106" s="216"/>
      <c r="DN106" s="216"/>
      <c r="DO106" s="216"/>
      <c r="DP106" s="216"/>
      <c r="DQ106" s="216"/>
      <c r="DR106" s="216"/>
      <c r="DS106" s="216"/>
      <c r="DT106" s="216"/>
      <c r="DU106" s="218"/>
    </row>
    <row r="107" spans="1:125" ht="15" customHeight="1" x14ac:dyDescent="0.25">
      <c r="A107" s="219"/>
      <c r="B107" s="143" t="s">
        <v>424</v>
      </c>
      <c r="C107" s="143" t="str">
        <f>IF('FRTB-Global impacts'!C402="","",'FRTB-Global impacts'!C402)</f>
        <v/>
      </c>
      <c r="D107" s="143" t="str">
        <f>IF('FRTB-Global impacts'!D402="","",'FRTB-Global impacts'!D402)</f>
        <v/>
      </c>
      <c r="E107" s="3"/>
      <c r="F107" s="216"/>
      <c r="G107" s="216"/>
      <c r="H107" s="216"/>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16"/>
      <c r="AW107" s="216"/>
      <c r="AX107" s="216"/>
      <c r="AY107" s="216"/>
      <c r="AZ107" s="216"/>
      <c r="BA107" s="216"/>
      <c r="BB107" s="216"/>
      <c r="BC107" s="216"/>
      <c r="BD107" s="216"/>
      <c r="BE107" s="216"/>
      <c r="BF107" s="216"/>
      <c r="BG107" s="216"/>
      <c r="BH107" s="216"/>
      <c r="BI107" s="216"/>
      <c r="BJ107" s="216"/>
      <c r="BK107" s="216"/>
      <c r="BL107" s="216"/>
      <c r="BM107" s="216"/>
      <c r="BN107" s="216"/>
      <c r="BO107" s="216"/>
      <c r="BP107" s="216"/>
      <c r="BQ107" s="216"/>
      <c r="BR107" s="216"/>
      <c r="BS107" s="216"/>
      <c r="BT107" s="216"/>
      <c r="BU107" s="216"/>
      <c r="BV107" s="216"/>
      <c r="BW107" s="216"/>
      <c r="BX107" s="216"/>
      <c r="BY107" s="216"/>
      <c r="BZ107" s="216"/>
      <c r="CA107" s="216"/>
      <c r="CB107" s="216"/>
      <c r="CC107" s="216"/>
      <c r="CD107" s="216"/>
      <c r="CE107" s="216"/>
      <c r="CF107" s="216"/>
      <c r="CG107" s="216"/>
      <c r="CH107" s="216"/>
      <c r="CI107" s="216"/>
      <c r="CJ107" s="216"/>
      <c r="CK107" s="216"/>
      <c r="CL107" s="216"/>
      <c r="CM107" s="216"/>
      <c r="CN107" s="216"/>
      <c r="CO107" s="216"/>
      <c r="CP107" s="216"/>
      <c r="CQ107" s="216"/>
      <c r="CR107" s="216"/>
      <c r="CS107" s="216"/>
      <c r="CT107" s="216"/>
      <c r="CU107" s="216"/>
      <c r="CV107" s="216"/>
      <c r="CW107" s="216"/>
      <c r="CX107" s="216"/>
      <c r="CY107" s="216"/>
      <c r="CZ107" s="216"/>
      <c r="DA107" s="216"/>
      <c r="DB107" s="216"/>
      <c r="DC107" s="216"/>
      <c r="DD107" s="216"/>
      <c r="DE107" s="216"/>
      <c r="DF107" s="216"/>
      <c r="DG107" s="216"/>
      <c r="DH107" s="216"/>
      <c r="DI107" s="216"/>
      <c r="DJ107" s="216"/>
      <c r="DK107" s="216"/>
      <c r="DL107" s="216"/>
      <c r="DM107" s="216"/>
      <c r="DN107" s="216"/>
      <c r="DO107" s="216"/>
      <c r="DP107" s="216"/>
      <c r="DQ107" s="216"/>
      <c r="DR107" s="216"/>
      <c r="DS107" s="216"/>
      <c r="DT107" s="216"/>
      <c r="DU107" s="218"/>
    </row>
    <row r="108" spans="1:125" ht="15" customHeight="1" x14ac:dyDescent="0.25">
      <c r="A108" s="219"/>
      <c r="B108" s="143" t="s">
        <v>425</v>
      </c>
      <c r="C108" s="143" t="str">
        <f>IF('FRTB-Global impacts'!C403="","",'FRTB-Global impacts'!C403)</f>
        <v/>
      </c>
      <c r="D108" s="143" t="str">
        <f>IF('FRTB-Global impacts'!D403="","",'FRTB-Global impacts'!D403)</f>
        <v/>
      </c>
      <c r="E108" s="3"/>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16"/>
      <c r="AW108" s="216"/>
      <c r="AX108" s="216"/>
      <c r="AY108" s="216"/>
      <c r="AZ108" s="216"/>
      <c r="BA108" s="216"/>
      <c r="BB108" s="216"/>
      <c r="BC108" s="216"/>
      <c r="BD108" s="216"/>
      <c r="BE108" s="216"/>
      <c r="BF108" s="216"/>
      <c r="BG108" s="216"/>
      <c r="BH108" s="216"/>
      <c r="BI108" s="216"/>
      <c r="BJ108" s="216"/>
      <c r="BK108" s="216"/>
      <c r="BL108" s="216"/>
      <c r="BM108" s="216"/>
      <c r="BN108" s="216"/>
      <c r="BO108" s="216"/>
      <c r="BP108" s="216"/>
      <c r="BQ108" s="216"/>
      <c r="BR108" s="216"/>
      <c r="BS108" s="216"/>
      <c r="BT108" s="216"/>
      <c r="BU108" s="216"/>
      <c r="BV108" s="216"/>
      <c r="BW108" s="216"/>
      <c r="BX108" s="216"/>
      <c r="BY108" s="216"/>
      <c r="BZ108" s="216"/>
      <c r="CA108" s="216"/>
      <c r="CB108" s="216"/>
      <c r="CC108" s="216"/>
      <c r="CD108" s="216"/>
      <c r="CE108" s="216"/>
      <c r="CF108" s="216"/>
      <c r="CG108" s="216"/>
      <c r="CH108" s="216"/>
      <c r="CI108" s="216"/>
      <c r="CJ108" s="216"/>
      <c r="CK108" s="216"/>
      <c r="CL108" s="216"/>
      <c r="CM108" s="216"/>
      <c r="CN108" s="216"/>
      <c r="CO108" s="216"/>
      <c r="CP108" s="216"/>
      <c r="CQ108" s="216"/>
      <c r="CR108" s="216"/>
      <c r="CS108" s="216"/>
      <c r="CT108" s="216"/>
      <c r="CU108" s="216"/>
      <c r="CV108" s="216"/>
      <c r="CW108" s="216"/>
      <c r="CX108" s="216"/>
      <c r="CY108" s="216"/>
      <c r="CZ108" s="216"/>
      <c r="DA108" s="216"/>
      <c r="DB108" s="216"/>
      <c r="DC108" s="216"/>
      <c r="DD108" s="216"/>
      <c r="DE108" s="216"/>
      <c r="DF108" s="216"/>
      <c r="DG108" s="216"/>
      <c r="DH108" s="216"/>
      <c r="DI108" s="216"/>
      <c r="DJ108" s="216"/>
      <c r="DK108" s="216"/>
      <c r="DL108" s="216"/>
      <c r="DM108" s="216"/>
      <c r="DN108" s="216"/>
      <c r="DO108" s="216"/>
      <c r="DP108" s="216"/>
      <c r="DQ108" s="216"/>
      <c r="DR108" s="216"/>
      <c r="DS108" s="216"/>
      <c r="DT108" s="216"/>
      <c r="DU108" s="218"/>
    </row>
    <row r="109" spans="1:125" ht="15" customHeight="1" x14ac:dyDescent="0.25">
      <c r="A109" s="219"/>
      <c r="B109" s="143" t="s">
        <v>426</v>
      </c>
      <c r="C109" s="143" t="str">
        <f>IF('FRTB-Global impacts'!C404="","",'FRTB-Global impacts'!C404)</f>
        <v/>
      </c>
      <c r="D109" s="143" t="str">
        <f>IF('FRTB-Global impacts'!D404="","",'FRTB-Global impacts'!D404)</f>
        <v/>
      </c>
      <c r="E109" s="3"/>
      <c r="F109" s="216"/>
      <c r="G109" s="216"/>
      <c r="H109" s="216"/>
      <c r="I109" s="216"/>
      <c r="J109" s="216"/>
      <c r="K109" s="216"/>
      <c r="L109" s="216"/>
      <c r="M109" s="216"/>
      <c r="N109" s="216"/>
      <c r="O109" s="216"/>
      <c r="P109" s="216"/>
      <c r="Q109" s="216"/>
      <c r="R109" s="216"/>
      <c r="S109" s="216"/>
      <c r="T109" s="216"/>
      <c r="U109" s="216"/>
      <c r="V109" s="216"/>
      <c r="W109" s="216"/>
      <c r="X109" s="216"/>
      <c r="Y109" s="216"/>
      <c r="Z109" s="216"/>
      <c r="AA109" s="216"/>
      <c r="AB109" s="216"/>
      <c r="AC109" s="216"/>
      <c r="AD109" s="216"/>
      <c r="AE109" s="216"/>
      <c r="AF109" s="216"/>
      <c r="AG109" s="216"/>
      <c r="AH109" s="216"/>
      <c r="AI109" s="216"/>
      <c r="AJ109" s="216"/>
      <c r="AK109" s="216"/>
      <c r="AL109" s="216"/>
      <c r="AM109" s="216"/>
      <c r="AN109" s="216"/>
      <c r="AO109" s="216"/>
      <c r="AP109" s="216"/>
      <c r="AQ109" s="216"/>
      <c r="AR109" s="216"/>
      <c r="AS109" s="216"/>
      <c r="AT109" s="216"/>
      <c r="AU109" s="216"/>
      <c r="AV109" s="216"/>
      <c r="AW109" s="216"/>
      <c r="AX109" s="216"/>
      <c r="AY109" s="216"/>
      <c r="AZ109" s="216"/>
      <c r="BA109" s="216"/>
      <c r="BB109" s="216"/>
      <c r="BC109" s="216"/>
      <c r="BD109" s="216"/>
      <c r="BE109" s="216"/>
      <c r="BF109" s="216"/>
      <c r="BG109" s="216"/>
      <c r="BH109" s="216"/>
      <c r="BI109" s="216"/>
      <c r="BJ109" s="216"/>
      <c r="BK109" s="216"/>
      <c r="BL109" s="216"/>
      <c r="BM109" s="216"/>
      <c r="BN109" s="216"/>
      <c r="BO109" s="216"/>
      <c r="BP109" s="216"/>
      <c r="BQ109" s="216"/>
      <c r="BR109" s="216"/>
      <c r="BS109" s="216"/>
      <c r="BT109" s="216"/>
      <c r="BU109" s="216"/>
      <c r="BV109" s="216"/>
      <c r="BW109" s="216"/>
      <c r="BX109" s="216"/>
      <c r="BY109" s="216"/>
      <c r="BZ109" s="216"/>
      <c r="CA109" s="216"/>
      <c r="CB109" s="216"/>
      <c r="CC109" s="216"/>
      <c r="CD109" s="216"/>
      <c r="CE109" s="216"/>
      <c r="CF109" s="216"/>
      <c r="CG109" s="216"/>
      <c r="CH109" s="216"/>
      <c r="CI109" s="216"/>
      <c r="CJ109" s="216"/>
      <c r="CK109" s="216"/>
      <c r="CL109" s="216"/>
      <c r="CM109" s="216"/>
      <c r="CN109" s="216"/>
      <c r="CO109" s="216"/>
      <c r="CP109" s="216"/>
      <c r="CQ109" s="216"/>
      <c r="CR109" s="216"/>
      <c r="CS109" s="216"/>
      <c r="CT109" s="216"/>
      <c r="CU109" s="216"/>
      <c r="CV109" s="216"/>
      <c r="CW109" s="216"/>
      <c r="CX109" s="216"/>
      <c r="CY109" s="216"/>
      <c r="CZ109" s="216"/>
      <c r="DA109" s="216"/>
      <c r="DB109" s="216"/>
      <c r="DC109" s="216"/>
      <c r="DD109" s="216"/>
      <c r="DE109" s="216"/>
      <c r="DF109" s="216"/>
      <c r="DG109" s="216"/>
      <c r="DH109" s="216"/>
      <c r="DI109" s="216"/>
      <c r="DJ109" s="216"/>
      <c r="DK109" s="216"/>
      <c r="DL109" s="216"/>
      <c r="DM109" s="216"/>
      <c r="DN109" s="216"/>
      <c r="DO109" s="216"/>
      <c r="DP109" s="216"/>
      <c r="DQ109" s="216"/>
      <c r="DR109" s="216"/>
      <c r="DS109" s="216"/>
      <c r="DT109" s="216"/>
      <c r="DU109" s="218"/>
    </row>
    <row r="110" spans="1:125" ht="15" customHeight="1" x14ac:dyDescent="0.25">
      <c r="A110" s="219"/>
      <c r="B110" s="143" t="s">
        <v>427</v>
      </c>
      <c r="C110" s="143" t="str">
        <f>IF('FRTB-Global impacts'!C405="","",'FRTB-Global impacts'!C405)</f>
        <v/>
      </c>
      <c r="D110" s="143" t="str">
        <f>IF('FRTB-Global impacts'!D405="","",'FRTB-Global impacts'!D405)</f>
        <v/>
      </c>
      <c r="E110" s="3"/>
      <c r="F110" s="216"/>
      <c r="G110" s="216"/>
      <c r="H110" s="216"/>
      <c r="I110" s="216"/>
      <c r="J110" s="216"/>
      <c r="K110" s="216"/>
      <c r="L110" s="216"/>
      <c r="M110" s="216"/>
      <c r="N110" s="216"/>
      <c r="O110" s="216"/>
      <c r="P110" s="216"/>
      <c r="Q110" s="216"/>
      <c r="R110" s="216"/>
      <c r="S110" s="216"/>
      <c r="T110" s="216"/>
      <c r="U110" s="216"/>
      <c r="V110" s="216"/>
      <c r="W110" s="216"/>
      <c r="X110" s="216"/>
      <c r="Y110" s="216"/>
      <c r="Z110" s="216"/>
      <c r="AA110" s="216"/>
      <c r="AB110" s="216"/>
      <c r="AC110" s="216"/>
      <c r="AD110" s="216"/>
      <c r="AE110" s="216"/>
      <c r="AF110" s="216"/>
      <c r="AG110" s="216"/>
      <c r="AH110" s="216"/>
      <c r="AI110" s="216"/>
      <c r="AJ110" s="216"/>
      <c r="AK110" s="216"/>
      <c r="AL110" s="216"/>
      <c r="AM110" s="216"/>
      <c r="AN110" s="216"/>
      <c r="AO110" s="216"/>
      <c r="AP110" s="216"/>
      <c r="AQ110" s="216"/>
      <c r="AR110" s="216"/>
      <c r="AS110" s="216"/>
      <c r="AT110" s="216"/>
      <c r="AU110" s="216"/>
      <c r="AV110" s="216"/>
      <c r="AW110" s="216"/>
      <c r="AX110" s="216"/>
      <c r="AY110" s="216"/>
      <c r="AZ110" s="216"/>
      <c r="BA110" s="216"/>
      <c r="BB110" s="216"/>
      <c r="BC110" s="216"/>
      <c r="BD110" s="216"/>
      <c r="BE110" s="216"/>
      <c r="BF110" s="216"/>
      <c r="BG110" s="216"/>
      <c r="BH110" s="216"/>
      <c r="BI110" s="216"/>
      <c r="BJ110" s="216"/>
      <c r="BK110" s="216"/>
      <c r="BL110" s="216"/>
      <c r="BM110" s="216"/>
      <c r="BN110" s="216"/>
      <c r="BO110" s="216"/>
      <c r="BP110" s="216"/>
      <c r="BQ110" s="216"/>
      <c r="BR110" s="216"/>
      <c r="BS110" s="216"/>
      <c r="BT110" s="216"/>
      <c r="BU110" s="216"/>
      <c r="BV110" s="216"/>
      <c r="BW110" s="216"/>
      <c r="BX110" s="216"/>
      <c r="BY110" s="216"/>
      <c r="BZ110" s="216"/>
      <c r="CA110" s="216"/>
      <c r="CB110" s="216"/>
      <c r="CC110" s="216"/>
      <c r="CD110" s="216"/>
      <c r="CE110" s="216"/>
      <c r="CF110" s="216"/>
      <c r="CG110" s="216"/>
      <c r="CH110" s="216"/>
      <c r="CI110" s="216"/>
      <c r="CJ110" s="216"/>
      <c r="CK110" s="216"/>
      <c r="CL110" s="216"/>
      <c r="CM110" s="216"/>
      <c r="CN110" s="216"/>
      <c r="CO110" s="216"/>
      <c r="CP110" s="216"/>
      <c r="CQ110" s="216"/>
      <c r="CR110" s="216"/>
      <c r="CS110" s="216"/>
      <c r="CT110" s="216"/>
      <c r="CU110" s="216"/>
      <c r="CV110" s="216"/>
      <c r="CW110" s="216"/>
      <c r="CX110" s="216"/>
      <c r="CY110" s="216"/>
      <c r="CZ110" s="216"/>
      <c r="DA110" s="216"/>
      <c r="DB110" s="216"/>
      <c r="DC110" s="216"/>
      <c r="DD110" s="216"/>
      <c r="DE110" s="216"/>
      <c r="DF110" s="216"/>
      <c r="DG110" s="216"/>
      <c r="DH110" s="216"/>
      <c r="DI110" s="216"/>
      <c r="DJ110" s="216"/>
      <c r="DK110" s="216"/>
      <c r="DL110" s="216"/>
      <c r="DM110" s="216"/>
      <c r="DN110" s="216"/>
      <c r="DO110" s="216"/>
      <c r="DP110" s="216"/>
      <c r="DQ110" s="216"/>
      <c r="DR110" s="216"/>
      <c r="DS110" s="216"/>
      <c r="DT110" s="216"/>
      <c r="DU110" s="218"/>
    </row>
    <row r="111" spans="1:125" ht="15" customHeight="1" x14ac:dyDescent="0.25">
      <c r="A111" s="219"/>
      <c r="B111" s="143" t="s">
        <v>428</v>
      </c>
      <c r="C111" s="143" t="str">
        <f>IF('FRTB-Global impacts'!C406="","",'FRTB-Global impacts'!C406)</f>
        <v/>
      </c>
      <c r="D111" s="143" t="str">
        <f>IF('FRTB-Global impacts'!D406="","",'FRTB-Global impacts'!D406)</f>
        <v/>
      </c>
      <c r="E111" s="3"/>
      <c r="F111" s="216"/>
      <c r="G111" s="216"/>
      <c r="H111" s="216"/>
      <c r="I111" s="216"/>
      <c r="J111" s="216"/>
      <c r="K111" s="216"/>
      <c r="L111" s="216"/>
      <c r="M111" s="216"/>
      <c r="N111" s="216"/>
      <c r="O111" s="216"/>
      <c r="P111" s="216"/>
      <c r="Q111" s="216"/>
      <c r="R111" s="216"/>
      <c r="S111" s="216"/>
      <c r="T111" s="216"/>
      <c r="U111" s="216"/>
      <c r="V111" s="216"/>
      <c r="W111" s="216"/>
      <c r="X111" s="216"/>
      <c r="Y111" s="216"/>
      <c r="Z111" s="216"/>
      <c r="AA111" s="216"/>
      <c r="AB111" s="216"/>
      <c r="AC111" s="216"/>
      <c r="AD111" s="216"/>
      <c r="AE111" s="216"/>
      <c r="AF111" s="216"/>
      <c r="AG111" s="216"/>
      <c r="AH111" s="216"/>
      <c r="AI111" s="216"/>
      <c r="AJ111" s="216"/>
      <c r="AK111" s="216"/>
      <c r="AL111" s="216"/>
      <c r="AM111" s="216"/>
      <c r="AN111" s="216"/>
      <c r="AO111" s="216"/>
      <c r="AP111" s="216"/>
      <c r="AQ111" s="216"/>
      <c r="AR111" s="216"/>
      <c r="AS111" s="216"/>
      <c r="AT111" s="216"/>
      <c r="AU111" s="216"/>
      <c r="AV111" s="216"/>
      <c r="AW111" s="216"/>
      <c r="AX111" s="216"/>
      <c r="AY111" s="216"/>
      <c r="AZ111" s="216"/>
      <c r="BA111" s="216"/>
      <c r="BB111" s="216"/>
      <c r="BC111" s="216"/>
      <c r="BD111" s="216"/>
      <c r="BE111" s="216"/>
      <c r="BF111" s="216"/>
      <c r="BG111" s="216"/>
      <c r="BH111" s="216"/>
      <c r="BI111" s="216"/>
      <c r="BJ111" s="216"/>
      <c r="BK111" s="216"/>
      <c r="BL111" s="216"/>
      <c r="BM111" s="216"/>
      <c r="BN111" s="216"/>
      <c r="BO111" s="216"/>
      <c r="BP111" s="216"/>
      <c r="BQ111" s="216"/>
      <c r="BR111" s="216"/>
      <c r="BS111" s="216"/>
      <c r="BT111" s="216"/>
      <c r="BU111" s="216"/>
      <c r="BV111" s="216"/>
      <c r="BW111" s="216"/>
      <c r="BX111" s="216"/>
      <c r="BY111" s="216"/>
      <c r="BZ111" s="216"/>
      <c r="CA111" s="216"/>
      <c r="CB111" s="216"/>
      <c r="CC111" s="216"/>
      <c r="CD111" s="216"/>
      <c r="CE111" s="216"/>
      <c r="CF111" s="216"/>
      <c r="CG111" s="216"/>
      <c r="CH111" s="216"/>
      <c r="CI111" s="216"/>
      <c r="CJ111" s="216"/>
      <c r="CK111" s="216"/>
      <c r="CL111" s="216"/>
      <c r="CM111" s="216"/>
      <c r="CN111" s="216"/>
      <c r="CO111" s="216"/>
      <c r="CP111" s="216"/>
      <c r="CQ111" s="216"/>
      <c r="CR111" s="216"/>
      <c r="CS111" s="216"/>
      <c r="CT111" s="216"/>
      <c r="CU111" s="216"/>
      <c r="CV111" s="216"/>
      <c r="CW111" s="216"/>
      <c r="CX111" s="216"/>
      <c r="CY111" s="216"/>
      <c r="CZ111" s="216"/>
      <c r="DA111" s="216"/>
      <c r="DB111" s="216"/>
      <c r="DC111" s="216"/>
      <c r="DD111" s="216"/>
      <c r="DE111" s="216"/>
      <c r="DF111" s="216"/>
      <c r="DG111" s="216"/>
      <c r="DH111" s="216"/>
      <c r="DI111" s="216"/>
      <c r="DJ111" s="216"/>
      <c r="DK111" s="216"/>
      <c r="DL111" s="216"/>
      <c r="DM111" s="216"/>
      <c r="DN111" s="216"/>
      <c r="DO111" s="216"/>
      <c r="DP111" s="216"/>
      <c r="DQ111" s="216"/>
      <c r="DR111" s="216"/>
      <c r="DS111" s="216"/>
      <c r="DT111" s="216"/>
      <c r="DU111" s="218"/>
    </row>
    <row r="112" spans="1:125" ht="15" customHeight="1" x14ac:dyDescent="0.25">
      <c r="A112" s="219"/>
      <c r="B112" s="143" t="s">
        <v>429</v>
      </c>
      <c r="C112" s="143" t="str">
        <f>IF('FRTB-Global impacts'!C407="","",'FRTB-Global impacts'!C407)</f>
        <v/>
      </c>
      <c r="D112" s="143" t="str">
        <f>IF('FRTB-Global impacts'!D407="","",'FRTB-Global impacts'!D407)</f>
        <v/>
      </c>
      <c r="E112" s="3"/>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216"/>
      <c r="BC112" s="216"/>
      <c r="BD112" s="216"/>
      <c r="BE112" s="216"/>
      <c r="BF112" s="216"/>
      <c r="BG112" s="216"/>
      <c r="BH112" s="216"/>
      <c r="BI112" s="216"/>
      <c r="BJ112" s="216"/>
      <c r="BK112" s="21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8"/>
    </row>
    <row r="113" spans="1:125" ht="15" customHeight="1" x14ac:dyDescent="0.25">
      <c r="A113" s="219"/>
      <c r="B113" s="143" t="s">
        <v>430</v>
      </c>
      <c r="C113" s="143" t="str">
        <f>IF('FRTB-Global impacts'!C408="","",'FRTB-Global impacts'!C408)</f>
        <v/>
      </c>
      <c r="D113" s="143" t="str">
        <f>IF('FRTB-Global impacts'!D408="","",'FRTB-Global impacts'!D408)</f>
        <v/>
      </c>
      <c r="E113" s="3"/>
      <c r="F113" s="216"/>
      <c r="G113" s="216"/>
      <c r="H113" s="216"/>
      <c r="I113" s="216"/>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D113" s="216"/>
      <c r="BE113" s="216"/>
      <c r="BF113" s="216"/>
      <c r="BG113" s="216"/>
      <c r="BH113" s="216"/>
      <c r="BI113" s="216"/>
      <c r="BJ113" s="216"/>
      <c r="BK113" s="216"/>
      <c r="BL113" s="216"/>
      <c r="BM113" s="216"/>
      <c r="BN113" s="216"/>
      <c r="BO113" s="216"/>
      <c r="BP113" s="216"/>
      <c r="BQ113" s="216"/>
      <c r="BR113" s="216"/>
      <c r="BS113" s="216"/>
      <c r="BT113" s="216"/>
      <c r="BU113" s="216"/>
      <c r="BV113" s="216"/>
      <c r="BW113" s="216"/>
      <c r="BX113" s="216"/>
      <c r="BY113" s="216"/>
      <c r="BZ113" s="216"/>
      <c r="CA113" s="216"/>
      <c r="CB113" s="216"/>
      <c r="CC113" s="216"/>
      <c r="CD113" s="216"/>
      <c r="CE113" s="216"/>
      <c r="CF113" s="216"/>
      <c r="CG113" s="216"/>
      <c r="CH113" s="216"/>
      <c r="CI113" s="216"/>
      <c r="CJ113" s="216"/>
      <c r="CK113" s="216"/>
      <c r="CL113" s="216"/>
      <c r="CM113" s="216"/>
      <c r="CN113" s="216"/>
      <c r="CO113" s="216"/>
      <c r="CP113" s="216"/>
      <c r="CQ113" s="216"/>
      <c r="CR113" s="216"/>
      <c r="CS113" s="216"/>
      <c r="CT113" s="216"/>
      <c r="CU113" s="216"/>
      <c r="CV113" s="216"/>
      <c r="CW113" s="216"/>
      <c r="CX113" s="216"/>
      <c r="CY113" s="216"/>
      <c r="CZ113" s="216"/>
      <c r="DA113" s="216"/>
      <c r="DB113" s="216"/>
      <c r="DC113" s="216"/>
      <c r="DD113" s="216"/>
      <c r="DE113" s="216"/>
      <c r="DF113" s="216"/>
      <c r="DG113" s="216"/>
      <c r="DH113" s="216"/>
      <c r="DI113" s="216"/>
      <c r="DJ113" s="216"/>
      <c r="DK113" s="216"/>
      <c r="DL113" s="216"/>
      <c r="DM113" s="216"/>
      <c r="DN113" s="216"/>
      <c r="DO113" s="216"/>
      <c r="DP113" s="216"/>
      <c r="DQ113" s="216"/>
      <c r="DR113" s="216"/>
      <c r="DS113" s="216"/>
      <c r="DT113" s="216"/>
      <c r="DU113" s="218"/>
    </row>
    <row r="114" spans="1:125" ht="15" customHeight="1" x14ac:dyDescent="0.25">
      <c r="A114" s="219"/>
      <c r="B114" s="143" t="s">
        <v>431</v>
      </c>
      <c r="C114" s="143" t="str">
        <f>IF('FRTB-Global impacts'!C409="","",'FRTB-Global impacts'!C409)</f>
        <v/>
      </c>
      <c r="D114" s="143" t="str">
        <f>IF('FRTB-Global impacts'!D409="","",'FRTB-Global impacts'!D409)</f>
        <v/>
      </c>
      <c r="E114" s="3"/>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16"/>
      <c r="AX114" s="216"/>
      <c r="AY114" s="216"/>
      <c r="AZ114" s="216"/>
      <c r="BA114" s="216"/>
      <c r="BB114" s="216"/>
      <c r="BC114" s="216"/>
      <c r="BD114" s="216"/>
      <c r="BE114" s="216"/>
      <c r="BF114" s="216"/>
      <c r="BG114" s="216"/>
      <c r="BH114" s="216"/>
      <c r="BI114" s="216"/>
      <c r="BJ114" s="216"/>
      <c r="BK114" s="216"/>
      <c r="BL114" s="216"/>
      <c r="BM114" s="216"/>
      <c r="BN114" s="216"/>
      <c r="BO114" s="216"/>
      <c r="BP114" s="216"/>
      <c r="BQ114" s="216"/>
      <c r="BR114" s="216"/>
      <c r="BS114" s="216"/>
      <c r="BT114" s="216"/>
      <c r="BU114" s="216"/>
      <c r="BV114" s="216"/>
      <c r="BW114" s="216"/>
      <c r="BX114" s="216"/>
      <c r="BY114" s="216"/>
      <c r="BZ114" s="216"/>
      <c r="CA114" s="216"/>
      <c r="CB114" s="216"/>
      <c r="CC114" s="216"/>
      <c r="CD114" s="216"/>
      <c r="CE114" s="216"/>
      <c r="CF114" s="216"/>
      <c r="CG114" s="216"/>
      <c r="CH114" s="216"/>
      <c r="CI114" s="216"/>
      <c r="CJ114" s="216"/>
      <c r="CK114" s="216"/>
      <c r="CL114" s="216"/>
      <c r="CM114" s="216"/>
      <c r="CN114" s="216"/>
      <c r="CO114" s="216"/>
      <c r="CP114" s="216"/>
      <c r="CQ114" s="216"/>
      <c r="CR114" s="216"/>
      <c r="CS114" s="216"/>
      <c r="CT114" s="216"/>
      <c r="CU114" s="216"/>
      <c r="CV114" s="216"/>
      <c r="CW114" s="216"/>
      <c r="CX114" s="216"/>
      <c r="CY114" s="216"/>
      <c r="CZ114" s="216"/>
      <c r="DA114" s="216"/>
      <c r="DB114" s="216"/>
      <c r="DC114" s="216"/>
      <c r="DD114" s="216"/>
      <c r="DE114" s="216"/>
      <c r="DF114" s="216"/>
      <c r="DG114" s="216"/>
      <c r="DH114" s="216"/>
      <c r="DI114" s="216"/>
      <c r="DJ114" s="216"/>
      <c r="DK114" s="216"/>
      <c r="DL114" s="216"/>
      <c r="DM114" s="216"/>
      <c r="DN114" s="216"/>
      <c r="DO114" s="216"/>
      <c r="DP114" s="216"/>
      <c r="DQ114" s="216"/>
      <c r="DR114" s="216"/>
      <c r="DS114" s="216"/>
      <c r="DT114" s="216"/>
      <c r="DU114" s="218"/>
    </row>
    <row r="115" spans="1:125" ht="15" customHeight="1" x14ac:dyDescent="0.25">
      <c r="A115" s="219"/>
      <c r="B115" s="143" t="s">
        <v>432</v>
      </c>
      <c r="C115" s="143" t="str">
        <f>IF('FRTB-Global impacts'!C410="","",'FRTB-Global impacts'!C410)</f>
        <v/>
      </c>
      <c r="D115" s="143" t="str">
        <f>IF('FRTB-Global impacts'!D410="","",'FRTB-Global impacts'!D410)</f>
        <v/>
      </c>
      <c r="E115" s="3"/>
      <c r="F115" s="216"/>
      <c r="G115" s="216"/>
      <c r="H115" s="216"/>
      <c r="I115" s="216"/>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c r="AQ115" s="216"/>
      <c r="AR115" s="216"/>
      <c r="AS115" s="216"/>
      <c r="AT115" s="216"/>
      <c r="AU115" s="216"/>
      <c r="AV115" s="216"/>
      <c r="AW115" s="216"/>
      <c r="AX115" s="216"/>
      <c r="AY115" s="216"/>
      <c r="AZ115" s="216"/>
      <c r="BA115" s="216"/>
      <c r="BB115" s="216"/>
      <c r="BC115" s="216"/>
      <c r="BD115" s="216"/>
      <c r="BE115" s="216"/>
      <c r="BF115" s="216"/>
      <c r="BG115" s="216"/>
      <c r="BH115" s="216"/>
      <c r="BI115" s="216"/>
      <c r="BJ115" s="216"/>
      <c r="BK115" s="216"/>
      <c r="BL115" s="216"/>
      <c r="BM115" s="216"/>
      <c r="BN115" s="216"/>
      <c r="BO115" s="216"/>
      <c r="BP115" s="216"/>
      <c r="BQ115" s="216"/>
      <c r="BR115" s="216"/>
      <c r="BS115" s="216"/>
      <c r="BT115" s="216"/>
      <c r="BU115" s="216"/>
      <c r="BV115" s="216"/>
      <c r="BW115" s="216"/>
      <c r="BX115" s="216"/>
      <c r="BY115" s="216"/>
      <c r="BZ115" s="216"/>
      <c r="CA115" s="216"/>
      <c r="CB115" s="216"/>
      <c r="CC115" s="216"/>
      <c r="CD115" s="216"/>
      <c r="CE115" s="216"/>
      <c r="CF115" s="216"/>
      <c r="CG115" s="216"/>
      <c r="CH115" s="216"/>
      <c r="CI115" s="216"/>
      <c r="CJ115" s="216"/>
      <c r="CK115" s="216"/>
      <c r="CL115" s="216"/>
      <c r="CM115" s="216"/>
      <c r="CN115" s="216"/>
      <c r="CO115" s="216"/>
      <c r="CP115" s="216"/>
      <c r="CQ115" s="216"/>
      <c r="CR115" s="216"/>
      <c r="CS115" s="216"/>
      <c r="CT115" s="216"/>
      <c r="CU115" s="216"/>
      <c r="CV115" s="216"/>
      <c r="CW115" s="216"/>
      <c r="CX115" s="216"/>
      <c r="CY115" s="216"/>
      <c r="CZ115" s="216"/>
      <c r="DA115" s="216"/>
      <c r="DB115" s="216"/>
      <c r="DC115" s="216"/>
      <c r="DD115" s="216"/>
      <c r="DE115" s="216"/>
      <c r="DF115" s="216"/>
      <c r="DG115" s="216"/>
      <c r="DH115" s="216"/>
      <c r="DI115" s="216"/>
      <c r="DJ115" s="216"/>
      <c r="DK115" s="216"/>
      <c r="DL115" s="216"/>
      <c r="DM115" s="216"/>
      <c r="DN115" s="216"/>
      <c r="DO115" s="216"/>
      <c r="DP115" s="216"/>
      <c r="DQ115" s="216"/>
      <c r="DR115" s="216"/>
      <c r="DS115" s="216"/>
      <c r="DT115" s="216"/>
      <c r="DU115" s="218"/>
    </row>
    <row r="116" spans="1:125" ht="15" customHeight="1" x14ac:dyDescent="0.25">
      <c r="A116" s="219"/>
      <c r="B116" s="143" t="s">
        <v>433</v>
      </c>
      <c r="C116" s="143" t="str">
        <f>IF('FRTB-Global impacts'!C411="","",'FRTB-Global impacts'!C411)</f>
        <v/>
      </c>
      <c r="D116" s="143" t="str">
        <f>IF('FRTB-Global impacts'!D411="","",'FRTB-Global impacts'!D411)</f>
        <v/>
      </c>
      <c r="E116" s="3"/>
      <c r="F116" s="216"/>
      <c r="G116" s="216"/>
      <c r="H116" s="216"/>
      <c r="I116" s="216"/>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16"/>
      <c r="AW116" s="216"/>
      <c r="AX116" s="216"/>
      <c r="AY116" s="216"/>
      <c r="AZ116" s="216"/>
      <c r="BA116" s="216"/>
      <c r="BB116" s="216"/>
      <c r="BC116" s="216"/>
      <c r="BD116" s="216"/>
      <c r="BE116" s="216"/>
      <c r="BF116" s="216"/>
      <c r="BG116" s="216"/>
      <c r="BH116" s="216"/>
      <c r="BI116" s="216"/>
      <c r="BJ116" s="216"/>
      <c r="BK116" s="216"/>
      <c r="BL116" s="216"/>
      <c r="BM116" s="216"/>
      <c r="BN116" s="216"/>
      <c r="BO116" s="216"/>
      <c r="BP116" s="216"/>
      <c r="BQ116" s="216"/>
      <c r="BR116" s="216"/>
      <c r="BS116" s="216"/>
      <c r="BT116" s="216"/>
      <c r="BU116" s="216"/>
      <c r="BV116" s="216"/>
      <c r="BW116" s="216"/>
      <c r="BX116" s="216"/>
      <c r="BY116" s="216"/>
      <c r="BZ116" s="216"/>
      <c r="CA116" s="216"/>
      <c r="CB116" s="216"/>
      <c r="CC116" s="216"/>
      <c r="CD116" s="216"/>
      <c r="CE116" s="216"/>
      <c r="CF116" s="216"/>
      <c r="CG116" s="216"/>
      <c r="CH116" s="216"/>
      <c r="CI116" s="216"/>
      <c r="CJ116" s="216"/>
      <c r="CK116" s="216"/>
      <c r="CL116" s="216"/>
      <c r="CM116" s="216"/>
      <c r="CN116" s="216"/>
      <c r="CO116" s="216"/>
      <c r="CP116" s="216"/>
      <c r="CQ116" s="216"/>
      <c r="CR116" s="216"/>
      <c r="CS116" s="216"/>
      <c r="CT116" s="216"/>
      <c r="CU116" s="216"/>
      <c r="CV116" s="216"/>
      <c r="CW116" s="216"/>
      <c r="CX116" s="216"/>
      <c r="CY116" s="216"/>
      <c r="CZ116" s="216"/>
      <c r="DA116" s="216"/>
      <c r="DB116" s="216"/>
      <c r="DC116" s="216"/>
      <c r="DD116" s="216"/>
      <c r="DE116" s="216"/>
      <c r="DF116" s="216"/>
      <c r="DG116" s="216"/>
      <c r="DH116" s="216"/>
      <c r="DI116" s="216"/>
      <c r="DJ116" s="216"/>
      <c r="DK116" s="216"/>
      <c r="DL116" s="216"/>
      <c r="DM116" s="216"/>
      <c r="DN116" s="216"/>
      <c r="DO116" s="216"/>
      <c r="DP116" s="216"/>
      <c r="DQ116" s="216"/>
      <c r="DR116" s="216"/>
      <c r="DS116" s="216"/>
      <c r="DT116" s="216"/>
      <c r="DU116" s="218"/>
    </row>
    <row r="117" spans="1:125" ht="15" customHeight="1" x14ac:dyDescent="0.25">
      <c r="A117" s="219"/>
      <c r="B117" s="143" t="s">
        <v>434</v>
      </c>
      <c r="C117" s="143" t="str">
        <f>IF('FRTB-Global impacts'!C412="","",'FRTB-Global impacts'!C412)</f>
        <v/>
      </c>
      <c r="D117" s="143" t="str">
        <f>IF('FRTB-Global impacts'!D412="","",'FRTB-Global impacts'!D412)</f>
        <v/>
      </c>
      <c r="E117" s="3"/>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c r="AQ117" s="216"/>
      <c r="AR117" s="216"/>
      <c r="AS117" s="216"/>
      <c r="AT117" s="216"/>
      <c r="AU117" s="216"/>
      <c r="AV117" s="216"/>
      <c r="AW117" s="216"/>
      <c r="AX117" s="216"/>
      <c r="AY117" s="216"/>
      <c r="AZ117" s="216"/>
      <c r="BA117" s="216"/>
      <c r="BB117" s="216"/>
      <c r="BC117" s="216"/>
      <c r="BD117" s="216"/>
      <c r="BE117" s="216"/>
      <c r="BF117" s="216"/>
      <c r="BG117" s="216"/>
      <c r="BH117" s="216"/>
      <c r="BI117" s="216"/>
      <c r="BJ117" s="216"/>
      <c r="BK117" s="216"/>
      <c r="BL117" s="216"/>
      <c r="BM117" s="216"/>
      <c r="BN117" s="216"/>
      <c r="BO117" s="216"/>
      <c r="BP117" s="216"/>
      <c r="BQ117" s="216"/>
      <c r="BR117" s="216"/>
      <c r="BS117" s="216"/>
      <c r="BT117" s="216"/>
      <c r="BU117" s="216"/>
      <c r="BV117" s="216"/>
      <c r="BW117" s="216"/>
      <c r="BX117" s="216"/>
      <c r="BY117" s="216"/>
      <c r="BZ117" s="216"/>
      <c r="CA117" s="216"/>
      <c r="CB117" s="216"/>
      <c r="CC117" s="216"/>
      <c r="CD117" s="216"/>
      <c r="CE117" s="216"/>
      <c r="CF117" s="216"/>
      <c r="CG117" s="216"/>
      <c r="CH117" s="216"/>
      <c r="CI117" s="216"/>
      <c r="CJ117" s="216"/>
      <c r="CK117" s="216"/>
      <c r="CL117" s="216"/>
      <c r="CM117" s="216"/>
      <c r="CN117" s="216"/>
      <c r="CO117" s="216"/>
      <c r="CP117" s="216"/>
      <c r="CQ117" s="216"/>
      <c r="CR117" s="216"/>
      <c r="CS117" s="216"/>
      <c r="CT117" s="216"/>
      <c r="CU117" s="216"/>
      <c r="CV117" s="216"/>
      <c r="CW117" s="216"/>
      <c r="CX117" s="216"/>
      <c r="CY117" s="216"/>
      <c r="CZ117" s="216"/>
      <c r="DA117" s="216"/>
      <c r="DB117" s="216"/>
      <c r="DC117" s="216"/>
      <c r="DD117" s="216"/>
      <c r="DE117" s="216"/>
      <c r="DF117" s="216"/>
      <c r="DG117" s="216"/>
      <c r="DH117" s="216"/>
      <c r="DI117" s="216"/>
      <c r="DJ117" s="216"/>
      <c r="DK117" s="216"/>
      <c r="DL117" s="216"/>
      <c r="DM117" s="216"/>
      <c r="DN117" s="216"/>
      <c r="DO117" s="216"/>
      <c r="DP117" s="216"/>
      <c r="DQ117" s="216"/>
      <c r="DR117" s="216"/>
      <c r="DS117" s="216"/>
      <c r="DT117" s="216"/>
      <c r="DU117" s="218"/>
    </row>
    <row r="118" spans="1:125" ht="15" customHeight="1" x14ac:dyDescent="0.25">
      <c r="A118" s="219"/>
      <c r="B118" s="143" t="s">
        <v>435</v>
      </c>
      <c r="C118" s="143" t="str">
        <f>IF('FRTB-Global impacts'!C413="","",'FRTB-Global impacts'!C413)</f>
        <v/>
      </c>
      <c r="D118" s="143" t="str">
        <f>IF('FRTB-Global impacts'!D413="","",'FRTB-Global impacts'!D413)</f>
        <v/>
      </c>
      <c r="E118" s="3"/>
      <c r="F118" s="216"/>
      <c r="G118" s="216"/>
      <c r="H118" s="216"/>
      <c r="I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c r="AQ118" s="216"/>
      <c r="AR118" s="216"/>
      <c r="AS118" s="216"/>
      <c r="AT118" s="216"/>
      <c r="AU118" s="216"/>
      <c r="AV118" s="216"/>
      <c r="AW118" s="216"/>
      <c r="AX118" s="216"/>
      <c r="AY118" s="216"/>
      <c r="AZ118" s="216"/>
      <c r="BA118" s="216"/>
      <c r="BB118" s="216"/>
      <c r="BC118" s="216"/>
      <c r="BD118" s="216"/>
      <c r="BE118" s="216"/>
      <c r="BF118" s="216"/>
      <c r="BG118" s="216"/>
      <c r="BH118" s="216"/>
      <c r="BI118" s="216"/>
      <c r="BJ118" s="216"/>
      <c r="BK118" s="216"/>
      <c r="BL118" s="216"/>
      <c r="BM118" s="216"/>
      <c r="BN118" s="216"/>
      <c r="BO118" s="216"/>
      <c r="BP118" s="216"/>
      <c r="BQ118" s="216"/>
      <c r="BR118" s="216"/>
      <c r="BS118" s="216"/>
      <c r="BT118" s="216"/>
      <c r="BU118" s="216"/>
      <c r="BV118" s="216"/>
      <c r="BW118" s="216"/>
      <c r="BX118" s="216"/>
      <c r="BY118" s="216"/>
      <c r="BZ118" s="216"/>
      <c r="CA118" s="216"/>
      <c r="CB118" s="216"/>
      <c r="CC118" s="216"/>
      <c r="CD118" s="216"/>
      <c r="CE118" s="216"/>
      <c r="CF118" s="216"/>
      <c r="CG118" s="216"/>
      <c r="CH118" s="216"/>
      <c r="CI118" s="216"/>
      <c r="CJ118" s="216"/>
      <c r="CK118" s="216"/>
      <c r="CL118" s="216"/>
      <c r="CM118" s="216"/>
      <c r="CN118" s="216"/>
      <c r="CO118" s="216"/>
      <c r="CP118" s="216"/>
      <c r="CQ118" s="216"/>
      <c r="CR118" s="216"/>
      <c r="CS118" s="216"/>
      <c r="CT118" s="216"/>
      <c r="CU118" s="216"/>
      <c r="CV118" s="216"/>
      <c r="CW118" s="216"/>
      <c r="CX118" s="216"/>
      <c r="CY118" s="216"/>
      <c r="CZ118" s="216"/>
      <c r="DA118" s="216"/>
      <c r="DB118" s="216"/>
      <c r="DC118" s="216"/>
      <c r="DD118" s="216"/>
      <c r="DE118" s="216"/>
      <c r="DF118" s="216"/>
      <c r="DG118" s="216"/>
      <c r="DH118" s="216"/>
      <c r="DI118" s="216"/>
      <c r="DJ118" s="216"/>
      <c r="DK118" s="216"/>
      <c r="DL118" s="216"/>
      <c r="DM118" s="216"/>
      <c r="DN118" s="216"/>
      <c r="DO118" s="216"/>
      <c r="DP118" s="216"/>
      <c r="DQ118" s="216"/>
      <c r="DR118" s="216"/>
      <c r="DS118" s="216"/>
      <c r="DT118" s="216"/>
      <c r="DU118" s="218"/>
    </row>
    <row r="119" spans="1:125" ht="15" customHeight="1" x14ac:dyDescent="0.25">
      <c r="A119" s="219"/>
      <c r="B119" s="143" t="s">
        <v>436</v>
      </c>
      <c r="C119" s="143" t="str">
        <f>IF('FRTB-Global impacts'!C414="","",'FRTB-Global impacts'!C414)</f>
        <v/>
      </c>
      <c r="D119" s="143" t="str">
        <f>IF('FRTB-Global impacts'!D414="","",'FRTB-Global impacts'!D414)</f>
        <v/>
      </c>
      <c r="E119" s="3"/>
      <c r="F119" s="216"/>
      <c r="G119" s="216"/>
      <c r="H119" s="216"/>
      <c r="I119" s="216"/>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16"/>
      <c r="AW119" s="216"/>
      <c r="AX119" s="216"/>
      <c r="AY119" s="216"/>
      <c r="AZ119" s="216"/>
      <c r="BA119" s="216"/>
      <c r="BB119" s="216"/>
      <c r="BC119" s="216"/>
      <c r="BD119" s="216"/>
      <c r="BE119" s="216"/>
      <c r="BF119" s="216"/>
      <c r="BG119" s="216"/>
      <c r="BH119" s="216"/>
      <c r="BI119" s="216"/>
      <c r="BJ119" s="216"/>
      <c r="BK119" s="21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8"/>
    </row>
    <row r="120" spans="1:125" ht="15" customHeight="1" x14ac:dyDescent="0.25">
      <c r="A120" s="219"/>
      <c r="B120" s="143" t="s">
        <v>437</v>
      </c>
      <c r="C120" s="143" t="str">
        <f>IF('FRTB-Global impacts'!C415="","",'FRTB-Global impacts'!C415)</f>
        <v/>
      </c>
      <c r="D120" s="143" t="str">
        <f>IF('FRTB-Global impacts'!D415="","",'FRTB-Global impacts'!D415)</f>
        <v/>
      </c>
      <c r="E120" s="3"/>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16"/>
      <c r="AZ120" s="216"/>
      <c r="BA120" s="216"/>
      <c r="BB120" s="216"/>
      <c r="BC120" s="216"/>
      <c r="BD120" s="216"/>
      <c r="BE120" s="216"/>
      <c r="BF120" s="216"/>
      <c r="BG120" s="216"/>
      <c r="BH120" s="216"/>
      <c r="BI120" s="216"/>
      <c r="BJ120" s="216"/>
      <c r="BK120" s="216"/>
      <c r="BL120" s="216"/>
      <c r="BM120" s="216"/>
      <c r="BN120" s="216"/>
      <c r="BO120" s="216"/>
      <c r="BP120" s="216"/>
      <c r="BQ120" s="216"/>
      <c r="BR120" s="216"/>
      <c r="BS120" s="216"/>
      <c r="BT120" s="216"/>
      <c r="BU120" s="216"/>
      <c r="BV120" s="216"/>
      <c r="BW120" s="216"/>
      <c r="BX120" s="216"/>
      <c r="BY120" s="216"/>
      <c r="BZ120" s="216"/>
      <c r="CA120" s="216"/>
      <c r="CB120" s="216"/>
      <c r="CC120" s="216"/>
      <c r="CD120" s="216"/>
      <c r="CE120" s="216"/>
      <c r="CF120" s="216"/>
      <c r="CG120" s="216"/>
      <c r="CH120" s="216"/>
      <c r="CI120" s="216"/>
      <c r="CJ120" s="216"/>
      <c r="CK120" s="216"/>
      <c r="CL120" s="216"/>
      <c r="CM120" s="216"/>
      <c r="CN120" s="216"/>
      <c r="CO120" s="216"/>
      <c r="CP120" s="216"/>
      <c r="CQ120" s="216"/>
      <c r="CR120" s="216"/>
      <c r="CS120" s="216"/>
      <c r="CT120" s="216"/>
      <c r="CU120" s="216"/>
      <c r="CV120" s="216"/>
      <c r="CW120" s="216"/>
      <c r="CX120" s="216"/>
      <c r="CY120" s="216"/>
      <c r="CZ120" s="216"/>
      <c r="DA120" s="216"/>
      <c r="DB120" s="216"/>
      <c r="DC120" s="216"/>
      <c r="DD120" s="216"/>
      <c r="DE120" s="216"/>
      <c r="DF120" s="216"/>
      <c r="DG120" s="216"/>
      <c r="DH120" s="216"/>
      <c r="DI120" s="216"/>
      <c r="DJ120" s="216"/>
      <c r="DK120" s="216"/>
      <c r="DL120" s="216"/>
      <c r="DM120" s="216"/>
      <c r="DN120" s="216"/>
      <c r="DO120" s="216"/>
      <c r="DP120" s="216"/>
      <c r="DQ120" s="216"/>
      <c r="DR120" s="216"/>
      <c r="DS120" s="216"/>
      <c r="DT120" s="216"/>
      <c r="DU120" s="218"/>
    </row>
    <row r="121" spans="1:125" ht="15" customHeight="1" x14ac:dyDescent="0.25">
      <c r="A121" s="219"/>
      <c r="B121" s="143" t="s">
        <v>438</v>
      </c>
      <c r="C121" s="143" t="str">
        <f>IF('FRTB-Global impacts'!C416="","",'FRTB-Global impacts'!C416)</f>
        <v/>
      </c>
      <c r="D121" s="143" t="str">
        <f>IF('FRTB-Global impacts'!D416="","",'FRTB-Global impacts'!D416)</f>
        <v/>
      </c>
      <c r="E121" s="3"/>
      <c r="F121" s="216"/>
      <c r="G121" s="216"/>
      <c r="H121" s="216"/>
      <c r="I121" s="216"/>
      <c r="J121" s="216"/>
      <c r="K121" s="216"/>
      <c r="L121" s="216"/>
      <c r="M121" s="216"/>
      <c r="N121" s="216"/>
      <c r="O121" s="216"/>
      <c r="P121" s="216"/>
      <c r="Q121" s="216"/>
      <c r="R121" s="216"/>
      <c r="S121" s="216"/>
      <c r="T121" s="216"/>
      <c r="U121" s="216"/>
      <c r="V121" s="216"/>
      <c r="W121" s="216"/>
      <c r="X121" s="216"/>
      <c r="Y121" s="216"/>
      <c r="Z121" s="216"/>
      <c r="AA121" s="216"/>
      <c r="AB121" s="216"/>
      <c r="AC121" s="216"/>
      <c r="AD121" s="216"/>
      <c r="AE121" s="216"/>
      <c r="AF121" s="216"/>
      <c r="AG121" s="216"/>
      <c r="AH121" s="216"/>
      <c r="AI121" s="216"/>
      <c r="AJ121" s="216"/>
      <c r="AK121" s="216"/>
      <c r="AL121" s="216"/>
      <c r="AM121" s="216"/>
      <c r="AN121" s="216"/>
      <c r="AO121" s="216"/>
      <c r="AP121" s="216"/>
      <c r="AQ121" s="216"/>
      <c r="AR121" s="216"/>
      <c r="AS121" s="216"/>
      <c r="AT121" s="216"/>
      <c r="AU121" s="216"/>
      <c r="AV121" s="216"/>
      <c r="AW121" s="216"/>
      <c r="AX121" s="216"/>
      <c r="AY121" s="216"/>
      <c r="AZ121" s="216"/>
      <c r="BA121" s="216"/>
      <c r="BB121" s="216"/>
      <c r="BC121" s="216"/>
      <c r="BD121" s="216"/>
      <c r="BE121" s="216"/>
      <c r="BF121" s="216"/>
      <c r="BG121" s="216"/>
      <c r="BH121" s="216"/>
      <c r="BI121" s="216"/>
      <c r="BJ121" s="216"/>
      <c r="BK121" s="216"/>
      <c r="BL121" s="216"/>
      <c r="BM121" s="216"/>
      <c r="BN121" s="216"/>
      <c r="BO121" s="216"/>
      <c r="BP121" s="216"/>
      <c r="BQ121" s="216"/>
      <c r="BR121" s="216"/>
      <c r="BS121" s="216"/>
      <c r="BT121" s="216"/>
      <c r="BU121" s="216"/>
      <c r="BV121" s="216"/>
      <c r="BW121" s="216"/>
      <c r="BX121" s="216"/>
      <c r="BY121" s="216"/>
      <c r="BZ121" s="216"/>
      <c r="CA121" s="216"/>
      <c r="CB121" s="216"/>
      <c r="CC121" s="216"/>
      <c r="CD121" s="216"/>
      <c r="CE121" s="216"/>
      <c r="CF121" s="216"/>
      <c r="CG121" s="216"/>
      <c r="CH121" s="216"/>
      <c r="CI121" s="216"/>
      <c r="CJ121" s="216"/>
      <c r="CK121" s="216"/>
      <c r="CL121" s="216"/>
      <c r="CM121" s="216"/>
      <c r="CN121" s="216"/>
      <c r="CO121" s="216"/>
      <c r="CP121" s="216"/>
      <c r="CQ121" s="216"/>
      <c r="CR121" s="216"/>
      <c r="CS121" s="216"/>
      <c r="CT121" s="216"/>
      <c r="CU121" s="216"/>
      <c r="CV121" s="216"/>
      <c r="CW121" s="216"/>
      <c r="CX121" s="216"/>
      <c r="CY121" s="216"/>
      <c r="CZ121" s="216"/>
      <c r="DA121" s="216"/>
      <c r="DB121" s="216"/>
      <c r="DC121" s="216"/>
      <c r="DD121" s="216"/>
      <c r="DE121" s="216"/>
      <c r="DF121" s="216"/>
      <c r="DG121" s="216"/>
      <c r="DH121" s="216"/>
      <c r="DI121" s="216"/>
      <c r="DJ121" s="216"/>
      <c r="DK121" s="216"/>
      <c r="DL121" s="216"/>
      <c r="DM121" s="216"/>
      <c r="DN121" s="216"/>
      <c r="DO121" s="216"/>
      <c r="DP121" s="216"/>
      <c r="DQ121" s="216"/>
      <c r="DR121" s="216"/>
      <c r="DS121" s="216"/>
      <c r="DT121" s="216"/>
      <c r="DU121" s="218"/>
    </row>
    <row r="122" spans="1:125" ht="15" customHeight="1" x14ac:dyDescent="0.25">
      <c r="A122" s="219"/>
      <c r="B122" s="143" t="s">
        <v>439</v>
      </c>
      <c r="C122" s="143" t="str">
        <f>IF('FRTB-Global impacts'!C417="","",'FRTB-Global impacts'!C417)</f>
        <v/>
      </c>
      <c r="D122" s="143" t="str">
        <f>IF('FRTB-Global impacts'!D417="","",'FRTB-Global impacts'!D417)</f>
        <v/>
      </c>
      <c r="E122" s="3"/>
      <c r="F122" s="216"/>
      <c r="G122" s="216"/>
      <c r="H122" s="216"/>
      <c r="I122" s="216"/>
      <c r="J122" s="216"/>
      <c r="K122" s="216"/>
      <c r="L122" s="216"/>
      <c r="M122" s="216"/>
      <c r="N122" s="216"/>
      <c r="O122" s="216"/>
      <c r="P122" s="216"/>
      <c r="Q122" s="216"/>
      <c r="R122" s="216"/>
      <c r="S122" s="216"/>
      <c r="T122" s="216"/>
      <c r="U122" s="216"/>
      <c r="V122" s="216"/>
      <c r="W122" s="216"/>
      <c r="X122" s="216"/>
      <c r="Y122" s="216"/>
      <c r="Z122" s="216"/>
      <c r="AA122" s="216"/>
      <c r="AB122" s="216"/>
      <c r="AC122" s="216"/>
      <c r="AD122" s="216"/>
      <c r="AE122" s="216"/>
      <c r="AF122" s="216"/>
      <c r="AG122" s="216"/>
      <c r="AH122" s="216"/>
      <c r="AI122" s="216"/>
      <c r="AJ122" s="216"/>
      <c r="AK122" s="216"/>
      <c r="AL122" s="216"/>
      <c r="AM122" s="216"/>
      <c r="AN122" s="216"/>
      <c r="AO122" s="216"/>
      <c r="AP122" s="216"/>
      <c r="AQ122" s="216"/>
      <c r="AR122" s="216"/>
      <c r="AS122" s="216"/>
      <c r="AT122" s="216"/>
      <c r="AU122" s="216"/>
      <c r="AV122" s="216"/>
      <c r="AW122" s="216"/>
      <c r="AX122" s="216"/>
      <c r="AY122" s="216"/>
      <c r="AZ122" s="216"/>
      <c r="BA122" s="216"/>
      <c r="BB122" s="216"/>
      <c r="BC122" s="216"/>
      <c r="BD122" s="216"/>
      <c r="BE122" s="216"/>
      <c r="BF122" s="216"/>
      <c r="BG122" s="216"/>
      <c r="BH122" s="216"/>
      <c r="BI122" s="216"/>
      <c r="BJ122" s="216"/>
      <c r="BK122" s="216"/>
      <c r="BL122" s="216"/>
      <c r="BM122" s="216"/>
      <c r="BN122" s="216"/>
      <c r="BO122" s="216"/>
      <c r="BP122" s="216"/>
      <c r="BQ122" s="216"/>
      <c r="BR122" s="216"/>
      <c r="BS122" s="216"/>
      <c r="BT122" s="216"/>
      <c r="BU122" s="216"/>
      <c r="BV122" s="216"/>
      <c r="BW122" s="216"/>
      <c r="BX122" s="216"/>
      <c r="BY122" s="216"/>
      <c r="BZ122" s="216"/>
      <c r="CA122" s="216"/>
      <c r="CB122" s="216"/>
      <c r="CC122" s="216"/>
      <c r="CD122" s="216"/>
      <c r="CE122" s="216"/>
      <c r="CF122" s="216"/>
      <c r="CG122" s="216"/>
      <c r="CH122" s="216"/>
      <c r="CI122" s="216"/>
      <c r="CJ122" s="216"/>
      <c r="CK122" s="216"/>
      <c r="CL122" s="216"/>
      <c r="CM122" s="216"/>
      <c r="CN122" s="216"/>
      <c r="CO122" s="216"/>
      <c r="CP122" s="216"/>
      <c r="CQ122" s="216"/>
      <c r="CR122" s="216"/>
      <c r="CS122" s="216"/>
      <c r="CT122" s="216"/>
      <c r="CU122" s="216"/>
      <c r="CV122" s="216"/>
      <c r="CW122" s="216"/>
      <c r="CX122" s="216"/>
      <c r="CY122" s="216"/>
      <c r="CZ122" s="216"/>
      <c r="DA122" s="216"/>
      <c r="DB122" s="216"/>
      <c r="DC122" s="216"/>
      <c r="DD122" s="216"/>
      <c r="DE122" s="216"/>
      <c r="DF122" s="216"/>
      <c r="DG122" s="216"/>
      <c r="DH122" s="216"/>
      <c r="DI122" s="216"/>
      <c r="DJ122" s="216"/>
      <c r="DK122" s="216"/>
      <c r="DL122" s="216"/>
      <c r="DM122" s="216"/>
      <c r="DN122" s="216"/>
      <c r="DO122" s="216"/>
      <c r="DP122" s="216"/>
      <c r="DQ122" s="216"/>
      <c r="DR122" s="216"/>
      <c r="DS122" s="216"/>
      <c r="DT122" s="216"/>
      <c r="DU122" s="218"/>
    </row>
    <row r="123" spans="1:125" ht="15" customHeight="1" x14ac:dyDescent="0.25">
      <c r="A123" s="219"/>
      <c r="B123" s="143" t="s">
        <v>440</v>
      </c>
      <c r="C123" s="143" t="str">
        <f>IF('FRTB-Global impacts'!C418="","",'FRTB-Global impacts'!C418)</f>
        <v/>
      </c>
      <c r="D123" s="143" t="str">
        <f>IF('FRTB-Global impacts'!D418="","",'FRTB-Global impacts'!D418)</f>
        <v/>
      </c>
      <c r="E123" s="3"/>
      <c r="F123" s="216"/>
      <c r="G123" s="216"/>
      <c r="H123" s="216"/>
      <c r="I123" s="216"/>
      <c r="J123" s="216"/>
      <c r="K123" s="216"/>
      <c r="L123" s="216"/>
      <c r="M123" s="216"/>
      <c r="N123" s="216"/>
      <c r="O123" s="216"/>
      <c r="P123" s="216"/>
      <c r="Q123" s="216"/>
      <c r="R123" s="216"/>
      <c r="S123" s="216"/>
      <c r="T123" s="216"/>
      <c r="U123" s="216"/>
      <c r="V123" s="216"/>
      <c r="W123" s="216"/>
      <c r="X123" s="216"/>
      <c r="Y123" s="216"/>
      <c r="Z123" s="216"/>
      <c r="AA123" s="216"/>
      <c r="AB123" s="216"/>
      <c r="AC123" s="216"/>
      <c r="AD123" s="216"/>
      <c r="AE123" s="216"/>
      <c r="AF123" s="216"/>
      <c r="AG123" s="216"/>
      <c r="AH123" s="216"/>
      <c r="AI123" s="216"/>
      <c r="AJ123" s="216"/>
      <c r="AK123" s="216"/>
      <c r="AL123" s="216"/>
      <c r="AM123" s="216"/>
      <c r="AN123" s="216"/>
      <c r="AO123" s="216"/>
      <c r="AP123" s="216"/>
      <c r="AQ123" s="216"/>
      <c r="AR123" s="216"/>
      <c r="AS123" s="216"/>
      <c r="AT123" s="216"/>
      <c r="AU123" s="216"/>
      <c r="AV123" s="216"/>
      <c r="AW123" s="216"/>
      <c r="AX123" s="216"/>
      <c r="AY123" s="216"/>
      <c r="AZ123" s="216"/>
      <c r="BA123" s="216"/>
      <c r="BB123" s="216"/>
      <c r="BC123" s="216"/>
      <c r="BD123" s="216"/>
      <c r="BE123" s="216"/>
      <c r="BF123" s="216"/>
      <c r="BG123" s="216"/>
      <c r="BH123" s="216"/>
      <c r="BI123" s="216"/>
      <c r="BJ123" s="216"/>
      <c r="BK123" s="216"/>
      <c r="BL123" s="216"/>
      <c r="BM123" s="216"/>
      <c r="BN123" s="216"/>
      <c r="BO123" s="216"/>
      <c r="BP123" s="216"/>
      <c r="BQ123" s="216"/>
      <c r="BR123" s="216"/>
      <c r="BS123" s="216"/>
      <c r="BT123" s="216"/>
      <c r="BU123" s="216"/>
      <c r="BV123" s="216"/>
      <c r="BW123" s="216"/>
      <c r="BX123" s="216"/>
      <c r="BY123" s="216"/>
      <c r="BZ123" s="216"/>
      <c r="CA123" s="216"/>
      <c r="CB123" s="216"/>
      <c r="CC123" s="216"/>
      <c r="CD123" s="216"/>
      <c r="CE123" s="216"/>
      <c r="CF123" s="216"/>
      <c r="CG123" s="216"/>
      <c r="CH123" s="216"/>
      <c r="CI123" s="216"/>
      <c r="CJ123" s="216"/>
      <c r="CK123" s="216"/>
      <c r="CL123" s="216"/>
      <c r="CM123" s="216"/>
      <c r="CN123" s="216"/>
      <c r="CO123" s="216"/>
      <c r="CP123" s="216"/>
      <c r="CQ123" s="216"/>
      <c r="CR123" s="216"/>
      <c r="CS123" s="216"/>
      <c r="CT123" s="216"/>
      <c r="CU123" s="216"/>
      <c r="CV123" s="216"/>
      <c r="CW123" s="216"/>
      <c r="CX123" s="216"/>
      <c r="CY123" s="216"/>
      <c r="CZ123" s="216"/>
      <c r="DA123" s="216"/>
      <c r="DB123" s="216"/>
      <c r="DC123" s="216"/>
      <c r="DD123" s="216"/>
      <c r="DE123" s="216"/>
      <c r="DF123" s="216"/>
      <c r="DG123" s="216"/>
      <c r="DH123" s="216"/>
      <c r="DI123" s="216"/>
      <c r="DJ123" s="216"/>
      <c r="DK123" s="216"/>
      <c r="DL123" s="216"/>
      <c r="DM123" s="216"/>
      <c r="DN123" s="216"/>
      <c r="DO123" s="216"/>
      <c r="DP123" s="216"/>
      <c r="DQ123" s="216"/>
      <c r="DR123" s="216"/>
      <c r="DS123" s="216"/>
      <c r="DT123" s="216"/>
      <c r="DU123" s="218"/>
    </row>
    <row r="124" spans="1:125" ht="15" customHeight="1" x14ac:dyDescent="0.25">
      <c r="A124" s="219"/>
      <c r="B124" s="143" t="s">
        <v>441</v>
      </c>
      <c r="C124" s="143" t="str">
        <f>IF('FRTB-Global impacts'!C419="","",'FRTB-Global impacts'!C419)</f>
        <v/>
      </c>
      <c r="D124" s="143" t="str">
        <f>IF('FRTB-Global impacts'!D419="","",'FRTB-Global impacts'!D419)</f>
        <v/>
      </c>
      <c r="E124" s="3"/>
      <c r="F124" s="216"/>
      <c r="G124" s="216"/>
      <c r="H124" s="216"/>
      <c r="I124" s="216"/>
      <c r="J124" s="216"/>
      <c r="K124" s="216"/>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216"/>
      <c r="AT124" s="216"/>
      <c r="AU124" s="216"/>
      <c r="AV124" s="216"/>
      <c r="AW124" s="216"/>
      <c r="AX124" s="216"/>
      <c r="AY124" s="216"/>
      <c r="AZ124" s="216"/>
      <c r="BA124" s="216"/>
      <c r="BB124" s="216"/>
      <c r="BC124" s="216"/>
      <c r="BD124" s="216"/>
      <c r="BE124" s="216"/>
      <c r="BF124" s="216"/>
      <c r="BG124" s="216"/>
      <c r="BH124" s="216"/>
      <c r="BI124" s="216"/>
      <c r="BJ124" s="216"/>
      <c r="BK124" s="216"/>
      <c r="BL124" s="216"/>
      <c r="BM124" s="216"/>
      <c r="BN124" s="216"/>
      <c r="BO124" s="216"/>
      <c r="BP124" s="216"/>
      <c r="BQ124" s="216"/>
      <c r="BR124" s="216"/>
      <c r="BS124" s="216"/>
      <c r="BT124" s="216"/>
      <c r="BU124" s="216"/>
      <c r="BV124" s="216"/>
      <c r="BW124" s="216"/>
      <c r="BX124" s="216"/>
      <c r="BY124" s="216"/>
      <c r="BZ124" s="216"/>
      <c r="CA124" s="216"/>
      <c r="CB124" s="216"/>
      <c r="CC124" s="216"/>
      <c r="CD124" s="216"/>
      <c r="CE124" s="216"/>
      <c r="CF124" s="216"/>
      <c r="CG124" s="216"/>
      <c r="CH124" s="216"/>
      <c r="CI124" s="216"/>
      <c r="CJ124" s="216"/>
      <c r="CK124" s="216"/>
      <c r="CL124" s="216"/>
      <c r="CM124" s="216"/>
      <c r="CN124" s="216"/>
      <c r="CO124" s="216"/>
      <c r="CP124" s="216"/>
      <c r="CQ124" s="216"/>
      <c r="CR124" s="216"/>
      <c r="CS124" s="216"/>
      <c r="CT124" s="216"/>
      <c r="CU124" s="216"/>
      <c r="CV124" s="216"/>
      <c r="CW124" s="216"/>
      <c r="CX124" s="216"/>
      <c r="CY124" s="216"/>
      <c r="CZ124" s="216"/>
      <c r="DA124" s="216"/>
      <c r="DB124" s="216"/>
      <c r="DC124" s="216"/>
      <c r="DD124" s="216"/>
      <c r="DE124" s="216"/>
      <c r="DF124" s="216"/>
      <c r="DG124" s="216"/>
      <c r="DH124" s="216"/>
      <c r="DI124" s="216"/>
      <c r="DJ124" s="216"/>
      <c r="DK124" s="216"/>
      <c r="DL124" s="216"/>
      <c r="DM124" s="216"/>
      <c r="DN124" s="216"/>
      <c r="DO124" s="216"/>
      <c r="DP124" s="216"/>
      <c r="DQ124" s="216"/>
      <c r="DR124" s="216"/>
      <c r="DS124" s="216"/>
      <c r="DT124" s="216"/>
      <c r="DU124" s="218"/>
    </row>
    <row r="125" spans="1:125" ht="15" customHeight="1" x14ac:dyDescent="0.25">
      <c r="A125" s="219"/>
      <c r="B125" s="143" t="s">
        <v>442</v>
      </c>
      <c r="C125" s="143" t="str">
        <f>IF('FRTB-Global impacts'!C420="","",'FRTB-Global impacts'!C420)</f>
        <v/>
      </c>
      <c r="D125" s="143" t="str">
        <f>IF('FRTB-Global impacts'!D420="","",'FRTB-Global impacts'!D420)</f>
        <v/>
      </c>
      <c r="E125" s="3"/>
      <c r="F125" s="216"/>
      <c r="G125" s="216"/>
      <c r="H125" s="216"/>
      <c r="I125" s="216"/>
      <c r="J125" s="216"/>
      <c r="K125" s="216"/>
      <c r="L125" s="216"/>
      <c r="M125" s="216"/>
      <c r="N125" s="216"/>
      <c r="O125" s="216"/>
      <c r="P125" s="216"/>
      <c r="Q125" s="216"/>
      <c r="R125" s="216"/>
      <c r="S125" s="216"/>
      <c r="T125" s="216"/>
      <c r="U125" s="216"/>
      <c r="V125" s="216"/>
      <c r="W125" s="216"/>
      <c r="X125" s="216"/>
      <c r="Y125" s="216"/>
      <c r="Z125" s="216"/>
      <c r="AA125" s="216"/>
      <c r="AB125" s="216"/>
      <c r="AC125" s="216"/>
      <c r="AD125" s="216"/>
      <c r="AE125" s="216"/>
      <c r="AF125" s="216"/>
      <c r="AG125" s="216"/>
      <c r="AH125" s="216"/>
      <c r="AI125" s="216"/>
      <c r="AJ125" s="216"/>
      <c r="AK125" s="216"/>
      <c r="AL125" s="216"/>
      <c r="AM125" s="216"/>
      <c r="AN125" s="216"/>
      <c r="AO125" s="216"/>
      <c r="AP125" s="216"/>
      <c r="AQ125" s="216"/>
      <c r="AR125" s="216"/>
      <c r="AS125" s="216"/>
      <c r="AT125" s="216"/>
      <c r="AU125" s="216"/>
      <c r="AV125" s="216"/>
      <c r="AW125" s="216"/>
      <c r="AX125" s="216"/>
      <c r="AY125" s="216"/>
      <c r="AZ125" s="216"/>
      <c r="BA125" s="216"/>
      <c r="BB125" s="216"/>
      <c r="BC125" s="216"/>
      <c r="BD125" s="216"/>
      <c r="BE125" s="216"/>
      <c r="BF125" s="216"/>
      <c r="BG125" s="216"/>
      <c r="BH125" s="216"/>
      <c r="BI125" s="216"/>
      <c r="BJ125" s="216"/>
      <c r="BK125" s="216"/>
      <c r="BL125" s="216"/>
      <c r="BM125" s="216"/>
      <c r="BN125" s="216"/>
      <c r="BO125" s="216"/>
      <c r="BP125" s="216"/>
      <c r="BQ125" s="216"/>
      <c r="BR125" s="216"/>
      <c r="BS125" s="216"/>
      <c r="BT125" s="216"/>
      <c r="BU125" s="216"/>
      <c r="BV125" s="216"/>
      <c r="BW125" s="216"/>
      <c r="BX125" s="216"/>
      <c r="BY125" s="216"/>
      <c r="BZ125" s="216"/>
      <c r="CA125" s="216"/>
      <c r="CB125" s="216"/>
      <c r="CC125" s="216"/>
      <c r="CD125" s="216"/>
      <c r="CE125" s="216"/>
      <c r="CF125" s="216"/>
      <c r="CG125" s="216"/>
      <c r="CH125" s="216"/>
      <c r="CI125" s="216"/>
      <c r="CJ125" s="216"/>
      <c r="CK125" s="216"/>
      <c r="CL125" s="216"/>
      <c r="CM125" s="216"/>
      <c r="CN125" s="216"/>
      <c r="CO125" s="216"/>
      <c r="CP125" s="216"/>
      <c r="CQ125" s="216"/>
      <c r="CR125" s="216"/>
      <c r="CS125" s="216"/>
      <c r="CT125" s="216"/>
      <c r="CU125" s="216"/>
      <c r="CV125" s="216"/>
      <c r="CW125" s="216"/>
      <c r="CX125" s="216"/>
      <c r="CY125" s="216"/>
      <c r="CZ125" s="216"/>
      <c r="DA125" s="216"/>
      <c r="DB125" s="216"/>
      <c r="DC125" s="216"/>
      <c r="DD125" s="216"/>
      <c r="DE125" s="216"/>
      <c r="DF125" s="216"/>
      <c r="DG125" s="216"/>
      <c r="DH125" s="216"/>
      <c r="DI125" s="216"/>
      <c r="DJ125" s="216"/>
      <c r="DK125" s="216"/>
      <c r="DL125" s="216"/>
      <c r="DM125" s="216"/>
      <c r="DN125" s="216"/>
      <c r="DO125" s="216"/>
      <c r="DP125" s="216"/>
      <c r="DQ125" s="216"/>
      <c r="DR125" s="216"/>
      <c r="DS125" s="216"/>
      <c r="DT125" s="216"/>
      <c r="DU125" s="218"/>
    </row>
    <row r="126" spans="1:125" ht="15" customHeight="1" x14ac:dyDescent="0.25">
      <c r="A126" s="219"/>
      <c r="B126" s="143" t="s">
        <v>443</v>
      </c>
      <c r="C126" s="143" t="str">
        <f>IF('FRTB-Global impacts'!C421="","",'FRTB-Global impacts'!C421)</f>
        <v/>
      </c>
      <c r="D126" s="143" t="str">
        <f>IF('FRTB-Global impacts'!D421="","",'FRTB-Global impacts'!D421)</f>
        <v/>
      </c>
      <c r="E126" s="3"/>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16"/>
      <c r="AU126" s="216"/>
      <c r="AV126" s="216"/>
      <c r="AW126" s="216"/>
      <c r="AX126" s="216"/>
      <c r="AY126" s="216"/>
      <c r="AZ126" s="216"/>
      <c r="BA126" s="216"/>
      <c r="BB126" s="216"/>
      <c r="BC126" s="216"/>
      <c r="BD126" s="216"/>
      <c r="BE126" s="216"/>
      <c r="BF126" s="216"/>
      <c r="BG126" s="216"/>
      <c r="BH126" s="216"/>
      <c r="BI126" s="216"/>
      <c r="BJ126" s="216"/>
      <c r="BK126" s="216"/>
      <c r="BL126" s="216"/>
      <c r="BM126" s="216"/>
      <c r="BN126" s="216"/>
      <c r="BO126" s="216"/>
      <c r="BP126" s="216"/>
      <c r="BQ126" s="216"/>
      <c r="BR126" s="216"/>
      <c r="BS126" s="216"/>
      <c r="BT126" s="216"/>
      <c r="BU126" s="216"/>
      <c r="BV126" s="216"/>
      <c r="BW126" s="216"/>
      <c r="BX126" s="216"/>
      <c r="BY126" s="216"/>
      <c r="BZ126" s="216"/>
      <c r="CA126" s="216"/>
      <c r="CB126" s="216"/>
      <c r="CC126" s="216"/>
      <c r="CD126" s="216"/>
      <c r="CE126" s="216"/>
      <c r="CF126" s="216"/>
      <c r="CG126" s="216"/>
      <c r="CH126" s="216"/>
      <c r="CI126" s="216"/>
      <c r="CJ126" s="216"/>
      <c r="CK126" s="216"/>
      <c r="CL126" s="216"/>
      <c r="CM126" s="216"/>
      <c r="CN126" s="216"/>
      <c r="CO126" s="216"/>
      <c r="CP126" s="216"/>
      <c r="CQ126" s="216"/>
      <c r="CR126" s="216"/>
      <c r="CS126" s="216"/>
      <c r="CT126" s="216"/>
      <c r="CU126" s="216"/>
      <c r="CV126" s="216"/>
      <c r="CW126" s="216"/>
      <c r="CX126" s="216"/>
      <c r="CY126" s="216"/>
      <c r="CZ126" s="216"/>
      <c r="DA126" s="216"/>
      <c r="DB126" s="216"/>
      <c r="DC126" s="216"/>
      <c r="DD126" s="216"/>
      <c r="DE126" s="216"/>
      <c r="DF126" s="216"/>
      <c r="DG126" s="216"/>
      <c r="DH126" s="216"/>
      <c r="DI126" s="216"/>
      <c r="DJ126" s="216"/>
      <c r="DK126" s="216"/>
      <c r="DL126" s="216"/>
      <c r="DM126" s="216"/>
      <c r="DN126" s="216"/>
      <c r="DO126" s="216"/>
      <c r="DP126" s="216"/>
      <c r="DQ126" s="216"/>
      <c r="DR126" s="216"/>
      <c r="DS126" s="216"/>
      <c r="DT126" s="216"/>
      <c r="DU126" s="218"/>
    </row>
    <row r="127" spans="1:125" ht="15" customHeight="1" x14ac:dyDescent="0.25">
      <c r="A127" s="219"/>
      <c r="B127" s="143" t="s">
        <v>444</v>
      </c>
      <c r="C127" s="143" t="str">
        <f>IF('FRTB-Global impacts'!C422="","",'FRTB-Global impacts'!C422)</f>
        <v/>
      </c>
      <c r="D127" s="143" t="str">
        <f>IF('FRTB-Global impacts'!D422="","",'FRTB-Global impacts'!D422)</f>
        <v/>
      </c>
      <c r="E127" s="3"/>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216"/>
      <c r="AV127" s="216"/>
      <c r="AW127" s="216"/>
      <c r="AX127" s="216"/>
      <c r="AY127" s="216"/>
      <c r="AZ127" s="216"/>
      <c r="BA127" s="216"/>
      <c r="BB127" s="216"/>
      <c r="BC127" s="216"/>
      <c r="BD127" s="216"/>
      <c r="BE127" s="216"/>
      <c r="BF127" s="216"/>
      <c r="BG127" s="216"/>
      <c r="BH127" s="216"/>
      <c r="BI127" s="216"/>
      <c r="BJ127" s="216"/>
      <c r="BK127" s="216"/>
      <c r="BL127" s="216"/>
      <c r="BM127" s="216"/>
      <c r="BN127" s="216"/>
      <c r="BO127" s="216"/>
      <c r="BP127" s="216"/>
      <c r="BQ127" s="216"/>
      <c r="BR127" s="216"/>
      <c r="BS127" s="216"/>
      <c r="BT127" s="216"/>
      <c r="BU127" s="216"/>
      <c r="BV127" s="216"/>
      <c r="BW127" s="216"/>
      <c r="BX127" s="216"/>
      <c r="BY127" s="216"/>
      <c r="BZ127" s="216"/>
      <c r="CA127" s="216"/>
      <c r="CB127" s="216"/>
      <c r="CC127" s="216"/>
      <c r="CD127" s="216"/>
      <c r="CE127" s="216"/>
      <c r="CF127" s="216"/>
      <c r="CG127" s="216"/>
      <c r="CH127" s="216"/>
      <c r="CI127" s="216"/>
      <c r="CJ127" s="216"/>
      <c r="CK127" s="216"/>
      <c r="CL127" s="216"/>
      <c r="CM127" s="216"/>
      <c r="CN127" s="216"/>
      <c r="CO127" s="216"/>
      <c r="CP127" s="216"/>
      <c r="CQ127" s="216"/>
      <c r="CR127" s="216"/>
      <c r="CS127" s="216"/>
      <c r="CT127" s="216"/>
      <c r="CU127" s="216"/>
      <c r="CV127" s="216"/>
      <c r="CW127" s="216"/>
      <c r="CX127" s="216"/>
      <c r="CY127" s="216"/>
      <c r="CZ127" s="216"/>
      <c r="DA127" s="216"/>
      <c r="DB127" s="216"/>
      <c r="DC127" s="216"/>
      <c r="DD127" s="216"/>
      <c r="DE127" s="216"/>
      <c r="DF127" s="216"/>
      <c r="DG127" s="216"/>
      <c r="DH127" s="216"/>
      <c r="DI127" s="216"/>
      <c r="DJ127" s="216"/>
      <c r="DK127" s="216"/>
      <c r="DL127" s="216"/>
      <c r="DM127" s="216"/>
      <c r="DN127" s="216"/>
      <c r="DO127" s="216"/>
      <c r="DP127" s="216"/>
      <c r="DQ127" s="216"/>
      <c r="DR127" s="216"/>
      <c r="DS127" s="216"/>
      <c r="DT127" s="216"/>
      <c r="DU127" s="218"/>
    </row>
    <row r="128" spans="1:125" ht="15" customHeight="1" x14ac:dyDescent="0.25">
      <c r="A128" s="219"/>
      <c r="B128" s="51" t="s">
        <v>445</v>
      </c>
      <c r="C128" s="51" t="str">
        <f>IF('FRTB-Global impacts'!C423="","",'FRTB-Global impacts'!C423)</f>
        <v/>
      </c>
      <c r="D128" s="51" t="str">
        <f>IF('FRTB-Global impacts'!D423="","",'FRTB-Global impacts'!D423)</f>
        <v/>
      </c>
      <c r="E128" s="2"/>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218"/>
    </row>
    <row r="129" spans="1:125" ht="15" customHeight="1" x14ac:dyDescent="0.25">
      <c r="A129" s="219"/>
      <c r="B129" s="217"/>
      <c r="C129" s="279"/>
      <c r="D129" s="279"/>
      <c r="E129" s="217"/>
      <c r="DU129" s="218"/>
    </row>
    <row r="130" spans="1:125" s="38" customFormat="1" ht="45" customHeight="1" x14ac:dyDescent="0.25">
      <c r="A130" s="30" t="s">
        <v>345</v>
      </c>
      <c r="B130" s="37"/>
      <c r="C130" s="241"/>
      <c r="D130" s="241"/>
      <c r="DU130" s="222"/>
    </row>
    <row r="131" spans="1:125" ht="15" customHeight="1" x14ac:dyDescent="0.25">
      <c r="A131" s="219"/>
      <c r="B131" s="142" t="s">
        <v>43</v>
      </c>
      <c r="C131" s="930" t="s">
        <v>42</v>
      </c>
      <c r="D131" s="930" t="s">
        <v>342</v>
      </c>
      <c r="E131" s="258" t="s">
        <v>133</v>
      </c>
      <c r="F131" s="258" t="str">
        <f t="shared" ref="F131:BQ131" si="4">"T+" &amp; (COLUMN(F131)-COLUMN($E131))</f>
        <v>T+1</v>
      </c>
      <c r="G131" s="258" t="str">
        <f t="shared" si="4"/>
        <v>T+2</v>
      </c>
      <c r="H131" s="258" t="str">
        <f t="shared" si="4"/>
        <v>T+3</v>
      </c>
      <c r="I131" s="258" t="str">
        <f t="shared" si="4"/>
        <v>T+4</v>
      </c>
      <c r="J131" s="258" t="str">
        <f t="shared" si="4"/>
        <v>T+5</v>
      </c>
      <c r="K131" s="258" t="str">
        <f t="shared" si="4"/>
        <v>T+6</v>
      </c>
      <c r="L131" s="258" t="str">
        <f t="shared" si="4"/>
        <v>T+7</v>
      </c>
      <c r="M131" s="258" t="str">
        <f t="shared" si="4"/>
        <v>T+8</v>
      </c>
      <c r="N131" s="258" t="str">
        <f t="shared" si="4"/>
        <v>T+9</v>
      </c>
      <c r="O131" s="258" t="str">
        <f t="shared" si="4"/>
        <v>T+10</v>
      </c>
      <c r="P131" s="258" t="str">
        <f t="shared" si="4"/>
        <v>T+11</v>
      </c>
      <c r="Q131" s="258" t="str">
        <f t="shared" si="4"/>
        <v>T+12</v>
      </c>
      <c r="R131" s="258" t="str">
        <f t="shared" si="4"/>
        <v>T+13</v>
      </c>
      <c r="S131" s="258" t="str">
        <f t="shared" si="4"/>
        <v>T+14</v>
      </c>
      <c r="T131" s="258" t="str">
        <f t="shared" si="4"/>
        <v>T+15</v>
      </c>
      <c r="U131" s="258" t="str">
        <f t="shared" si="4"/>
        <v>T+16</v>
      </c>
      <c r="V131" s="258" t="str">
        <f t="shared" si="4"/>
        <v>T+17</v>
      </c>
      <c r="W131" s="258" t="str">
        <f t="shared" si="4"/>
        <v>T+18</v>
      </c>
      <c r="X131" s="258" t="str">
        <f t="shared" si="4"/>
        <v>T+19</v>
      </c>
      <c r="Y131" s="258" t="str">
        <f t="shared" si="4"/>
        <v>T+20</v>
      </c>
      <c r="Z131" s="258" t="str">
        <f t="shared" si="4"/>
        <v>T+21</v>
      </c>
      <c r="AA131" s="258" t="str">
        <f t="shared" si="4"/>
        <v>T+22</v>
      </c>
      <c r="AB131" s="258" t="str">
        <f t="shared" si="4"/>
        <v>T+23</v>
      </c>
      <c r="AC131" s="258" t="str">
        <f t="shared" si="4"/>
        <v>T+24</v>
      </c>
      <c r="AD131" s="258" t="str">
        <f t="shared" si="4"/>
        <v>T+25</v>
      </c>
      <c r="AE131" s="258" t="str">
        <f t="shared" si="4"/>
        <v>T+26</v>
      </c>
      <c r="AF131" s="258" t="str">
        <f t="shared" si="4"/>
        <v>T+27</v>
      </c>
      <c r="AG131" s="258" t="str">
        <f t="shared" si="4"/>
        <v>T+28</v>
      </c>
      <c r="AH131" s="258" t="str">
        <f t="shared" si="4"/>
        <v>T+29</v>
      </c>
      <c r="AI131" s="258" t="str">
        <f t="shared" si="4"/>
        <v>T+30</v>
      </c>
      <c r="AJ131" s="258" t="str">
        <f t="shared" si="4"/>
        <v>T+31</v>
      </c>
      <c r="AK131" s="258" t="str">
        <f t="shared" si="4"/>
        <v>T+32</v>
      </c>
      <c r="AL131" s="258" t="str">
        <f t="shared" si="4"/>
        <v>T+33</v>
      </c>
      <c r="AM131" s="258" t="str">
        <f t="shared" si="4"/>
        <v>T+34</v>
      </c>
      <c r="AN131" s="258" t="str">
        <f t="shared" si="4"/>
        <v>T+35</v>
      </c>
      <c r="AO131" s="258" t="str">
        <f t="shared" si="4"/>
        <v>T+36</v>
      </c>
      <c r="AP131" s="258" t="str">
        <f t="shared" si="4"/>
        <v>T+37</v>
      </c>
      <c r="AQ131" s="258" t="str">
        <f t="shared" si="4"/>
        <v>T+38</v>
      </c>
      <c r="AR131" s="258" t="str">
        <f t="shared" si="4"/>
        <v>T+39</v>
      </c>
      <c r="AS131" s="258" t="str">
        <f t="shared" si="4"/>
        <v>T+40</v>
      </c>
      <c r="AT131" s="258" t="str">
        <f t="shared" si="4"/>
        <v>T+41</v>
      </c>
      <c r="AU131" s="258" t="str">
        <f t="shared" si="4"/>
        <v>T+42</v>
      </c>
      <c r="AV131" s="258" t="str">
        <f t="shared" si="4"/>
        <v>T+43</v>
      </c>
      <c r="AW131" s="258" t="str">
        <f t="shared" si="4"/>
        <v>T+44</v>
      </c>
      <c r="AX131" s="258" t="str">
        <f t="shared" si="4"/>
        <v>T+45</v>
      </c>
      <c r="AY131" s="258" t="str">
        <f t="shared" si="4"/>
        <v>T+46</v>
      </c>
      <c r="AZ131" s="258" t="str">
        <f t="shared" si="4"/>
        <v>T+47</v>
      </c>
      <c r="BA131" s="258" t="str">
        <f t="shared" si="4"/>
        <v>T+48</v>
      </c>
      <c r="BB131" s="258" t="str">
        <f t="shared" si="4"/>
        <v>T+49</v>
      </c>
      <c r="BC131" s="258" t="str">
        <f t="shared" si="4"/>
        <v>T+50</v>
      </c>
      <c r="BD131" s="258" t="str">
        <f t="shared" si="4"/>
        <v>T+51</v>
      </c>
      <c r="BE131" s="258" t="str">
        <f t="shared" si="4"/>
        <v>T+52</v>
      </c>
      <c r="BF131" s="258" t="str">
        <f t="shared" si="4"/>
        <v>T+53</v>
      </c>
      <c r="BG131" s="258" t="str">
        <f t="shared" si="4"/>
        <v>T+54</v>
      </c>
      <c r="BH131" s="258" t="str">
        <f t="shared" si="4"/>
        <v>T+55</v>
      </c>
      <c r="BI131" s="258" t="str">
        <f t="shared" si="4"/>
        <v>T+56</v>
      </c>
      <c r="BJ131" s="258" t="str">
        <f t="shared" si="4"/>
        <v>T+57</v>
      </c>
      <c r="BK131" s="258" t="str">
        <f t="shared" si="4"/>
        <v>T+58</v>
      </c>
      <c r="BL131" s="258" t="str">
        <f t="shared" si="4"/>
        <v>T+59</v>
      </c>
      <c r="BM131" s="258" t="str">
        <f t="shared" si="4"/>
        <v>T+60</v>
      </c>
      <c r="BN131" s="258" t="str">
        <f t="shared" si="4"/>
        <v>T+61</v>
      </c>
      <c r="BO131" s="258" t="str">
        <f t="shared" si="4"/>
        <v>T+62</v>
      </c>
      <c r="BP131" s="258" t="str">
        <f t="shared" si="4"/>
        <v>T+63</v>
      </c>
      <c r="BQ131" s="258" t="str">
        <f t="shared" si="4"/>
        <v>T+64</v>
      </c>
      <c r="BR131" s="258" t="str">
        <f t="shared" ref="BR131:DT131" si="5">"T+" &amp; (COLUMN(BR131)-COLUMN($E131))</f>
        <v>T+65</v>
      </c>
      <c r="BS131" s="258" t="str">
        <f t="shared" si="5"/>
        <v>T+66</v>
      </c>
      <c r="BT131" s="258" t="str">
        <f t="shared" si="5"/>
        <v>T+67</v>
      </c>
      <c r="BU131" s="258" t="str">
        <f t="shared" si="5"/>
        <v>T+68</v>
      </c>
      <c r="BV131" s="258" t="str">
        <f t="shared" si="5"/>
        <v>T+69</v>
      </c>
      <c r="BW131" s="258" t="str">
        <f t="shared" si="5"/>
        <v>T+70</v>
      </c>
      <c r="BX131" s="258" t="str">
        <f t="shared" si="5"/>
        <v>T+71</v>
      </c>
      <c r="BY131" s="258" t="str">
        <f t="shared" si="5"/>
        <v>T+72</v>
      </c>
      <c r="BZ131" s="258" t="str">
        <f t="shared" si="5"/>
        <v>T+73</v>
      </c>
      <c r="CA131" s="258" t="str">
        <f t="shared" si="5"/>
        <v>T+74</v>
      </c>
      <c r="CB131" s="258" t="str">
        <f t="shared" si="5"/>
        <v>T+75</v>
      </c>
      <c r="CC131" s="258" t="str">
        <f t="shared" si="5"/>
        <v>T+76</v>
      </c>
      <c r="CD131" s="258" t="str">
        <f t="shared" si="5"/>
        <v>T+77</v>
      </c>
      <c r="CE131" s="258" t="str">
        <f t="shared" si="5"/>
        <v>T+78</v>
      </c>
      <c r="CF131" s="258" t="str">
        <f t="shared" si="5"/>
        <v>T+79</v>
      </c>
      <c r="CG131" s="258" t="str">
        <f t="shared" si="5"/>
        <v>T+80</v>
      </c>
      <c r="CH131" s="258" t="str">
        <f t="shared" si="5"/>
        <v>T+81</v>
      </c>
      <c r="CI131" s="258" t="str">
        <f t="shared" si="5"/>
        <v>T+82</v>
      </c>
      <c r="CJ131" s="258" t="str">
        <f t="shared" si="5"/>
        <v>T+83</v>
      </c>
      <c r="CK131" s="258" t="str">
        <f t="shared" si="5"/>
        <v>T+84</v>
      </c>
      <c r="CL131" s="258" t="str">
        <f t="shared" si="5"/>
        <v>T+85</v>
      </c>
      <c r="CM131" s="258" t="str">
        <f t="shared" si="5"/>
        <v>T+86</v>
      </c>
      <c r="CN131" s="258" t="str">
        <f t="shared" si="5"/>
        <v>T+87</v>
      </c>
      <c r="CO131" s="258" t="str">
        <f t="shared" si="5"/>
        <v>T+88</v>
      </c>
      <c r="CP131" s="258" t="str">
        <f t="shared" si="5"/>
        <v>T+89</v>
      </c>
      <c r="CQ131" s="258" t="str">
        <f t="shared" si="5"/>
        <v>T+90</v>
      </c>
      <c r="CR131" s="258" t="str">
        <f t="shared" si="5"/>
        <v>T+91</v>
      </c>
      <c r="CS131" s="258" t="str">
        <f t="shared" si="5"/>
        <v>T+92</v>
      </c>
      <c r="CT131" s="258" t="str">
        <f t="shared" si="5"/>
        <v>T+93</v>
      </c>
      <c r="CU131" s="258" t="str">
        <f t="shared" si="5"/>
        <v>T+94</v>
      </c>
      <c r="CV131" s="258" t="str">
        <f t="shared" si="5"/>
        <v>T+95</v>
      </c>
      <c r="CW131" s="258" t="str">
        <f t="shared" si="5"/>
        <v>T+96</v>
      </c>
      <c r="CX131" s="258" t="str">
        <f t="shared" si="5"/>
        <v>T+97</v>
      </c>
      <c r="CY131" s="258" t="str">
        <f t="shared" si="5"/>
        <v>T+98</v>
      </c>
      <c r="CZ131" s="258" t="str">
        <f t="shared" si="5"/>
        <v>T+99</v>
      </c>
      <c r="DA131" s="258" t="str">
        <f t="shared" si="5"/>
        <v>T+100</v>
      </c>
      <c r="DB131" s="258" t="str">
        <f t="shared" si="5"/>
        <v>T+101</v>
      </c>
      <c r="DC131" s="258" t="str">
        <f t="shared" si="5"/>
        <v>T+102</v>
      </c>
      <c r="DD131" s="258" t="str">
        <f t="shared" si="5"/>
        <v>T+103</v>
      </c>
      <c r="DE131" s="258" t="str">
        <f t="shared" si="5"/>
        <v>T+104</v>
      </c>
      <c r="DF131" s="258" t="str">
        <f t="shared" si="5"/>
        <v>T+105</v>
      </c>
      <c r="DG131" s="258" t="str">
        <f t="shared" si="5"/>
        <v>T+106</v>
      </c>
      <c r="DH131" s="258" t="str">
        <f t="shared" si="5"/>
        <v>T+107</v>
      </c>
      <c r="DI131" s="258" t="str">
        <f t="shared" si="5"/>
        <v>T+108</v>
      </c>
      <c r="DJ131" s="258" t="str">
        <f t="shared" si="5"/>
        <v>T+109</v>
      </c>
      <c r="DK131" s="258" t="str">
        <f t="shared" si="5"/>
        <v>T+110</v>
      </c>
      <c r="DL131" s="258" t="str">
        <f t="shared" si="5"/>
        <v>T+111</v>
      </c>
      <c r="DM131" s="258" t="str">
        <f t="shared" si="5"/>
        <v>T+112</v>
      </c>
      <c r="DN131" s="258" t="str">
        <f t="shared" si="5"/>
        <v>T+113</v>
      </c>
      <c r="DO131" s="258" t="str">
        <f t="shared" si="5"/>
        <v>T+114</v>
      </c>
      <c r="DP131" s="258" t="str">
        <f t="shared" si="5"/>
        <v>T+115</v>
      </c>
      <c r="DQ131" s="258" t="str">
        <f t="shared" si="5"/>
        <v>T+116</v>
      </c>
      <c r="DR131" s="258" t="str">
        <f t="shared" si="5"/>
        <v>T+117</v>
      </c>
      <c r="DS131" s="258" t="str">
        <f t="shared" si="5"/>
        <v>T+118</v>
      </c>
      <c r="DT131" s="258" t="str">
        <f t="shared" si="5"/>
        <v>T+119</v>
      </c>
      <c r="DU131" s="218"/>
    </row>
    <row r="132" spans="1:125" ht="15" customHeight="1" x14ac:dyDescent="0.25">
      <c r="A132" s="219"/>
      <c r="B132" s="55" t="str">
        <f t="shared" ref="B132:B195" si="6">B29</f>
        <v>Desk 1</v>
      </c>
      <c r="C132" s="585" t="str">
        <f t="array" ref="C132:D231">C29:D128</f>
        <v/>
      </c>
      <c r="D132" s="586" t="str">
        <v/>
      </c>
      <c r="E132" s="7">
        <v>1</v>
      </c>
      <c r="F132" s="118"/>
      <c r="G132" s="118"/>
      <c r="H132" s="118"/>
      <c r="I132" s="118"/>
      <c r="J132" s="118"/>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c r="CZ132" s="118"/>
      <c r="DA132" s="118"/>
      <c r="DB132" s="118"/>
      <c r="DC132" s="118"/>
      <c r="DD132" s="118"/>
      <c r="DE132" s="118"/>
      <c r="DF132" s="118"/>
      <c r="DG132" s="118"/>
      <c r="DH132" s="118"/>
      <c r="DI132" s="118"/>
      <c r="DJ132" s="118"/>
      <c r="DK132" s="118"/>
      <c r="DL132" s="118"/>
      <c r="DM132" s="118"/>
      <c r="DN132" s="118"/>
      <c r="DO132" s="118"/>
      <c r="DP132" s="118"/>
      <c r="DQ132" s="118"/>
      <c r="DR132" s="118"/>
      <c r="DS132" s="118"/>
      <c r="DT132" s="118"/>
      <c r="DU132" s="218"/>
    </row>
    <row r="133" spans="1:125" ht="15" customHeight="1" x14ac:dyDescent="0.25">
      <c r="A133" s="219"/>
      <c r="B133" s="143" t="str">
        <f t="shared" si="6"/>
        <v>Desk 2</v>
      </c>
      <c r="C133" s="585" t="str">
        <v/>
      </c>
      <c r="D133" s="586" t="str">
        <v/>
      </c>
      <c r="E133" s="3"/>
      <c r="F133" s="216"/>
      <c r="G133" s="216"/>
      <c r="H133" s="216"/>
      <c r="I133" s="216"/>
      <c r="J133" s="216"/>
      <c r="K133" s="216"/>
      <c r="L133" s="216"/>
      <c r="M133" s="216"/>
      <c r="N133" s="216"/>
      <c r="O133" s="216"/>
      <c r="P133" s="216"/>
      <c r="Q133" s="216"/>
      <c r="R133" s="216"/>
      <c r="S133" s="216"/>
      <c r="T133" s="216"/>
      <c r="U133" s="216"/>
      <c r="V133" s="216"/>
      <c r="W133" s="216"/>
      <c r="X133" s="216"/>
      <c r="Y133" s="216"/>
      <c r="Z133" s="216"/>
      <c r="AA133" s="216"/>
      <c r="AB133" s="216"/>
      <c r="AC133" s="216"/>
      <c r="AD133" s="216"/>
      <c r="AE133" s="216"/>
      <c r="AF133" s="216"/>
      <c r="AG133" s="216"/>
      <c r="AH133" s="216"/>
      <c r="AI133" s="216"/>
      <c r="AJ133" s="216"/>
      <c r="AK133" s="216"/>
      <c r="AL133" s="216"/>
      <c r="AM133" s="216"/>
      <c r="AN133" s="216"/>
      <c r="AO133" s="216"/>
      <c r="AP133" s="216"/>
      <c r="AQ133" s="216"/>
      <c r="AR133" s="216"/>
      <c r="AS133" s="216"/>
      <c r="AT133" s="216"/>
      <c r="AU133" s="216"/>
      <c r="AV133" s="216"/>
      <c r="AW133" s="216"/>
      <c r="AX133" s="216"/>
      <c r="AY133" s="216"/>
      <c r="AZ133" s="216"/>
      <c r="BA133" s="216"/>
      <c r="BB133" s="216"/>
      <c r="BC133" s="216"/>
      <c r="BD133" s="216"/>
      <c r="BE133" s="216"/>
      <c r="BF133" s="216"/>
      <c r="BG133" s="216"/>
      <c r="BH133" s="216"/>
      <c r="BI133" s="216"/>
      <c r="BJ133" s="216"/>
      <c r="BK133" s="216"/>
      <c r="BL133" s="216"/>
      <c r="BM133" s="216"/>
      <c r="BN133" s="216"/>
      <c r="BO133" s="216"/>
      <c r="BP133" s="216"/>
      <c r="BQ133" s="216"/>
      <c r="BR133" s="216"/>
      <c r="BS133" s="216"/>
      <c r="BT133" s="216"/>
      <c r="BU133" s="216"/>
      <c r="BV133" s="216"/>
      <c r="BW133" s="216"/>
      <c r="BX133" s="216"/>
      <c r="BY133" s="216"/>
      <c r="BZ133" s="216"/>
      <c r="CA133" s="216"/>
      <c r="CB133" s="216"/>
      <c r="CC133" s="216"/>
      <c r="CD133" s="216"/>
      <c r="CE133" s="216"/>
      <c r="CF133" s="216"/>
      <c r="CG133" s="216"/>
      <c r="CH133" s="216"/>
      <c r="CI133" s="216"/>
      <c r="CJ133" s="216"/>
      <c r="CK133" s="216"/>
      <c r="CL133" s="216"/>
      <c r="CM133" s="216"/>
      <c r="CN133" s="216"/>
      <c r="CO133" s="216"/>
      <c r="CP133" s="216"/>
      <c r="CQ133" s="216"/>
      <c r="CR133" s="216"/>
      <c r="CS133" s="216"/>
      <c r="CT133" s="216"/>
      <c r="CU133" s="216"/>
      <c r="CV133" s="216"/>
      <c r="CW133" s="216"/>
      <c r="CX133" s="216"/>
      <c r="CY133" s="216"/>
      <c r="CZ133" s="216"/>
      <c r="DA133" s="216"/>
      <c r="DB133" s="216"/>
      <c r="DC133" s="216"/>
      <c r="DD133" s="216"/>
      <c r="DE133" s="216"/>
      <c r="DF133" s="216"/>
      <c r="DG133" s="216"/>
      <c r="DH133" s="216"/>
      <c r="DI133" s="216"/>
      <c r="DJ133" s="216"/>
      <c r="DK133" s="216"/>
      <c r="DL133" s="216"/>
      <c r="DM133" s="216"/>
      <c r="DN133" s="216"/>
      <c r="DO133" s="216"/>
      <c r="DP133" s="216"/>
      <c r="DQ133" s="216"/>
      <c r="DR133" s="216"/>
      <c r="DS133" s="216"/>
      <c r="DT133" s="216"/>
      <c r="DU133" s="218"/>
    </row>
    <row r="134" spans="1:125" ht="15" customHeight="1" x14ac:dyDescent="0.25">
      <c r="A134" s="219"/>
      <c r="B134" s="143" t="str">
        <f t="shared" si="6"/>
        <v>Desk 3</v>
      </c>
      <c r="C134" s="586" t="str">
        <v/>
      </c>
      <c r="D134" s="586" t="str">
        <v/>
      </c>
      <c r="E134" s="3"/>
      <c r="F134" s="216"/>
      <c r="G134" s="216"/>
      <c r="H134" s="216"/>
      <c r="I134" s="216"/>
      <c r="J134" s="216"/>
      <c r="K134" s="216"/>
      <c r="L134" s="216"/>
      <c r="M134" s="216"/>
      <c r="N134" s="216"/>
      <c r="O134" s="216"/>
      <c r="P134" s="216"/>
      <c r="Q134" s="216"/>
      <c r="R134" s="216"/>
      <c r="S134" s="216"/>
      <c r="T134" s="216"/>
      <c r="U134" s="216"/>
      <c r="V134" s="216"/>
      <c r="W134" s="216"/>
      <c r="X134" s="216"/>
      <c r="Y134" s="216"/>
      <c r="Z134" s="216"/>
      <c r="AA134" s="216"/>
      <c r="AB134" s="216"/>
      <c r="AC134" s="216"/>
      <c r="AD134" s="216"/>
      <c r="AE134" s="216"/>
      <c r="AF134" s="216"/>
      <c r="AG134" s="216"/>
      <c r="AH134" s="216"/>
      <c r="AI134" s="216"/>
      <c r="AJ134" s="216"/>
      <c r="AK134" s="216"/>
      <c r="AL134" s="216"/>
      <c r="AM134" s="216"/>
      <c r="AN134" s="216"/>
      <c r="AO134" s="216"/>
      <c r="AP134" s="216"/>
      <c r="AQ134" s="216"/>
      <c r="AR134" s="216"/>
      <c r="AS134" s="216"/>
      <c r="AT134" s="216"/>
      <c r="AU134" s="216"/>
      <c r="AV134" s="216"/>
      <c r="AW134" s="216"/>
      <c r="AX134" s="216"/>
      <c r="AY134" s="216"/>
      <c r="AZ134" s="216"/>
      <c r="BA134" s="216"/>
      <c r="BB134" s="216"/>
      <c r="BC134" s="216"/>
      <c r="BD134" s="216"/>
      <c r="BE134" s="216"/>
      <c r="BF134" s="216"/>
      <c r="BG134" s="216"/>
      <c r="BH134" s="216"/>
      <c r="BI134" s="216"/>
      <c r="BJ134" s="216"/>
      <c r="BK134" s="216"/>
      <c r="BL134" s="216"/>
      <c r="BM134" s="216"/>
      <c r="BN134" s="216"/>
      <c r="BO134" s="216"/>
      <c r="BP134" s="216"/>
      <c r="BQ134" s="216"/>
      <c r="BR134" s="216"/>
      <c r="BS134" s="216"/>
      <c r="BT134" s="216"/>
      <c r="BU134" s="216"/>
      <c r="BV134" s="216"/>
      <c r="BW134" s="216"/>
      <c r="BX134" s="216"/>
      <c r="BY134" s="216"/>
      <c r="BZ134" s="216"/>
      <c r="CA134" s="216"/>
      <c r="CB134" s="216"/>
      <c r="CC134" s="216"/>
      <c r="CD134" s="216"/>
      <c r="CE134" s="216"/>
      <c r="CF134" s="216"/>
      <c r="CG134" s="216"/>
      <c r="CH134" s="216"/>
      <c r="CI134" s="216"/>
      <c r="CJ134" s="216"/>
      <c r="CK134" s="216"/>
      <c r="CL134" s="216"/>
      <c r="CM134" s="216"/>
      <c r="CN134" s="216"/>
      <c r="CO134" s="216"/>
      <c r="CP134" s="216"/>
      <c r="CQ134" s="216"/>
      <c r="CR134" s="216"/>
      <c r="CS134" s="216"/>
      <c r="CT134" s="216"/>
      <c r="CU134" s="216"/>
      <c r="CV134" s="216"/>
      <c r="CW134" s="216"/>
      <c r="CX134" s="216"/>
      <c r="CY134" s="216"/>
      <c r="CZ134" s="216"/>
      <c r="DA134" s="216"/>
      <c r="DB134" s="216"/>
      <c r="DC134" s="216"/>
      <c r="DD134" s="216"/>
      <c r="DE134" s="216"/>
      <c r="DF134" s="216"/>
      <c r="DG134" s="216"/>
      <c r="DH134" s="216"/>
      <c r="DI134" s="216"/>
      <c r="DJ134" s="216"/>
      <c r="DK134" s="216"/>
      <c r="DL134" s="216"/>
      <c r="DM134" s="216"/>
      <c r="DN134" s="216"/>
      <c r="DO134" s="216"/>
      <c r="DP134" s="216"/>
      <c r="DQ134" s="216"/>
      <c r="DR134" s="216"/>
      <c r="DS134" s="216"/>
      <c r="DT134" s="216"/>
      <c r="DU134" s="218"/>
    </row>
    <row r="135" spans="1:125" ht="15" customHeight="1" x14ac:dyDescent="0.25">
      <c r="A135" s="219"/>
      <c r="B135" s="143" t="str">
        <f t="shared" si="6"/>
        <v>Desk 4</v>
      </c>
      <c r="C135" s="586" t="str">
        <v/>
      </c>
      <c r="D135" s="586" t="str">
        <v/>
      </c>
      <c r="E135" s="3"/>
      <c r="F135" s="216"/>
      <c r="G135" s="216"/>
      <c r="H135" s="216"/>
      <c r="I135" s="216"/>
      <c r="J135" s="216"/>
      <c r="K135" s="216"/>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6"/>
      <c r="AO135" s="216"/>
      <c r="AP135" s="216"/>
      <c r="AQ135" s="216"/>
      <c r="AR135" s="216"/>
      <c r="AS135" s="216"/>
      <c r="AT135" s="216"/>
      <c r="AU135" s="216"/>
      <c r="AV135" s="216"/>
      <c r="AW135" s="216"/>
      <c r="AX135" s="216"/>
      <c r="AY135" s="216"/>
      <c r="AZ135" s="216"/>
      <c r="BA135" s="216"/>
      <c r="BB135" s="216"/>
      <c r="BC135" s="216"/>
      <c r="BD135" s="216"/>
      <c r="BE135" s="216"/>
      <c r="BF135" s="216"/>
      <c r="BG135" s="216"/>
      <c r="BH135" s="216"/>
      <c r="BI135" s="216"/>
      <c r="BJ135" s="216"/>
      <c r="BK135" s="216"/>
      <c r="BL135" s="216"/>
      <c r="BM135" s="216"/>
      <c r="BN135" s="216"/>
      <c r="BO135" s="216"/>
      <c r="BP135" s="216"/>
      <c r="BQ135" s="216"/>
      <c r="BR135" s="216"/>
      <c r="BS135" s="216"/>
      <c r="BT135" s="216"/>
      <c r="BU135" s="216"/>
      <c r="BV135" s="216"/>
      <c r="BW135" s="216"/>
      <c r="BX135" s="216"/>
      <c r="BY135" s="216"/>
      <c r="BZ135" s="216"/>
      <c r="CA135" s="216"/>
      <c r="CB135" s="216"/>
      <c r="CC135" s="216"/>
      <c r="CD135" s="216"/>
      <c r="CE135" s="216"/>
      <c r="CF135" s="216"/>
      <c r="CG135" s="216"/>
      <c r="CH135" s="216"/>
      <c r="CI135" s="216"/>
      <c r="CJ135" s="216"/>
      <c r="CK135" s="216"/>
      <c r="CL135" s="216"/>
      <c r="CM135" s="216"/>
      <c r="CN135" s="216"/>
      <c r="CO135" s="216"/>
      <c r="CP135" s="216"/>
      <c r="CQ135" s="216"/>
      <c r="CR135" s="216"/>
      <c r="CS135" s="216"/>
      <c r="CT135" s="216"/>
      <c r="CU135" s="216"/>
      <c r="CV135" s="216"/>
      <c r="CW135" s="216"/>
      <c r="CX135" s="216"/>
      <c r="CY135" s="216"/>
      <c r="CZ135" s="216"/>
      <c r="DA135" s="216"/>
      <c r="DB135" s="216"/>
      <c r="DC135" s="216"/>
      <c r="DD135" s="216"/>
      <c r="DE135" s="216"/>
      <c r="DF135" s="216"/>
      <c r="DG135" s="216"/>
      <c r="DH135" s="216"/>
      <c r="DI135" s="216"/>
      <c r="DJ135" s="216"/>
      <c r="DK135" s="216"/>
      <c r="DL135" s="216"/>
      <c r="DM135" s="216"/>
      <c r="DN135" s="216"/>
      <c r="DO135" s="216"/>
      <c r="DP135" s="216"/>
      <c r="DQ135" s="216"/>
      <c r="DR135" s="216"/>
      <c r="DS135" s="216"/>
      <c r="DT135" s="216"/>
      <c r="DU135" s="218"/>
    </row>
    <row r="136" spans="1:125" ht="15" customHeight="1" x14ac:dyDescent="0.25">
      <c r="A136" s="219"/>
      <c r="B136" s="143" t="str">
        <f t="shared" si="6"/>
        <v>Desk 5</v>
      </c>
      <c r="C136" s="586" t="str">
        <v/>
      </c>
      <c r="D136" s="586" t="str">
        <v/>
      </c>
      <c r="E136" s="3"/>
      <c r="F136" s="216"/>
      <c r="G136" s="216"/>
      <c r="H136" s="216"/>
      <c r="I136" s="216"/>
      <c r="J136" s="216"/>
      <c r="K136" s="216"/>
      <c r="L136" s="216"/>
      <c r="M136" s="216"/>
      <c r="N136" s="216"/>
      <c r="O136" s="216"/>
      <c r="P136" s="216"/>
      <c r="Q136" s="216"/>
      <c r="R136" s="216"/>
      <c r="S136" s="216"/>
      <c r="T136" s="216"/>
      <c r="U136" s="216"/>
      <c r="V136" s="216"/>
      <c r="W136" s="216"/>
      <c r="X136" s="216"/>
      <c r="Y136" s="216"/>
      <c r="Z136" s="216"/>
      <c r="AA136" s="216"/>
      <c r="AB136" s="216"/>
      <c r="AC136" s="216"/>
      <c r="AD136" s="216"/>
      <c r="AE136" s="216"/>
      <c r="AF136" s="216"/>
      <c r="AG136" s="216"/>
      <c r="AH136" s="216"/>
      <c r="AI136" s="216"/>
      <c r="AJ136" s="216"/>
      <c r="AK136" s="216"/>
      <c r="AL136" s="216"/>
      <c r="AM136" s="216"/>
      <c r="AN136" s="216"/>
      <c r="AO136" s="216"/>
      <c r="AP136" s="216"/>
      <c r="AQ136" s="216"/>
      <c r="AR136" s="216"/>
      <c r="AS136" s="216"/>
      <c r="AT136" s="216"/>
      <c r="AU136" s="216"/>
      <c r="AV136" s="216"/>
      <c r="AW136" s="216"/>
      <c r="AX136" s="216"/>
      <c r="AY136" s="216"/>
      <c r="AZ136" s="216"/>
      <c r="BA136" s="216"/>
      <c r="BB136" s="216"/>
      <c r="BC136" s="216"/>
      <c r="BD136" s="216"/>
      <c r="BE136" s="216"/>
      <c r="BF136" s="216"/>
      <c r="BG136" s="216"/>
      <c r="BH136" s="216"/>
      <c r="BI136" s="216"/>
      <c r="BJ136" s="216"/>
      <c r="BK136" s="216"/>
      <c r="BL136" s="216"/>
      <c r="BM136" s="216"/>
      <c r="BN136" s="216"/>
      <c r="BO136" s="216"/>
      <c r="BP136" s="216"/>
      <c r="BQ136" s="216"/>
      <c r="BR136" s="216"/>
      <c r="BS136" s="216"/>
      <c r="BT136" s="216"/>
      <c r="BU136" s="216"/>
      <c r="BV136" s="216"/>
      <c r="BW136" s="216"/>
      <c r="BX136" s="216"/>
      <c r="BY136" s="216"/>
      <c r="BZ136" s="216"/>
      <c r="CA136" s="216"/>
      <c r="CB136" s="216"/>
      <c r="CC136" s="216"/>
      <c r="CD136" s="216"/>
      <c r="CE136" s="216"/>
      <c r="CF136" s="216"/>
      <c r="CG136" s="216"/>
      <c r="CH136" s="216"/>
      <c r="CI136" s="216"/>
      <c r="CJ136" s="216"/>
      <c r="CK136" s="216"/>
      <c r="CL136" s="216"/>
      <c r="CM136" s="216"/>
      <c r="CN136" s="216"/>
      <c r="CO136" s="216"/>
      <c r="CP136" s="216"/>
      <c r="CQ136" s="216"/>
      <c r="CR136" s="216"/>
      <c r="CS136" s="216"/>
      <c r="CT136" s="216"/>
      <c r="CU136" s="216"/>
      <c r="CV136" s="216"/>
      <c r="CW136" s="216"/>
      <c r="CX136" s="216"/>
      <c r="CY136" s="216"/>
      <c r="CZ136" s="216"/>
      <c r="DA136" s="216"/>
      <c r="DB136" s="216"/>
      <c r="DC136" s="216"/>
      <c r="DD136" s="216"/>
      <c r="DE136" s="216"/>
      <c r="DF136" s="216"/>
      <c r="DG136" s="216"/>
      <c r="DH136" s="216"/>
      <c r="DI136" s="216"/>
      <c r="DJ136" s="216"/>
      <c r="DK136" s="216"/>
      <c r="DL136" s="216"/>
      <c r="DM136" s="216"/>
      <c r="DN136" s="216"/>
      <c r="DO136" s="216"/>
      <c r="DP136" s="216"/>
      <c r="DQ136" s="216"/>
      <c r="DR136" s="216"/>
      <c r="DS136" s="216"/>
      <c r="DT136" s="216"/>
      <c r="DU136" s="218"/>
    </row>
    <row r="137" spans="1:125" ht="15" customHeight="1" x14ac:dyDescent="0.25">
      <c r="A137" s="219"/>
      <c r="B137" s="143" t="str">
        <f t="shared" si="6"/>
        <v>Desk 6</v>
      </c>
      <c r="C137" s="586" t="str">
        <v/>
      </c>
      <c r="D137" s="586" t="str">
        <v/>
      </c>
      <c r="E137" s="3"/>
      <c r="F137" s="216"/>
      <c r="G137" s="216"/>
      <c r="H137" s="216"/>
      <c r="I137" s="216"/>
      <c r="J137" s="216"/>
      <c r="K137" s="216"/>
      <c r="L137" s="216"/>
      <c r="M137" s="216"/>
      <c r="N137" s="216"/>
      <c r="O137" s="216"/>
      <c r="P137" s="216"/>
      <c r="Q137" s="216"/>
      <c r="R137" s="216"/>
      <c r="S137" s="216"/>
      <c r="T137" s="216"/>
      <c r="U137" s="216"/>
      <c r="V137" s="216"/>
      <c r="W137" s="216"/>
      <c r="X137" s="216"/>
      <c r="Y137" s="216"/>
      <c r="Z137" s="216"/>
      <c r="AA137" s="216"/>
      <c r="AB137" s="216"/>
      <c r="AC137" s="216"/>
      <c r="AD137" s="216"/>
      <c r="AE137" s="216"/>
      <c r="AF137" s="216"/>
      <c r="AG137" s="216"/>
      <c r="AH137" s="216"/>
      <c r="AI137" s="216"/>
      <c r="AJ137" s="216"/>
      <c r="AK137" s="216"/>
      <c r="AL137" s="216"/>
      <c r="AM137" s="216"/>
      <c r="AN137" s="216"/>
      <c r="AO137" s="216"/>
      <c r="AP137" s="216"/>
      <c r="AQ137" s="216"/>
      <c r="AR137" s="216"/>
      <c r="AS137" s="216"/>
      <c r="AT137" s="216"/>
      <c r="AU137" s="216"/>
      <c r="AV137" s="216"/>
      <c r="AW137" s="216"/>
      <c r="AX137" s="216"/>
      <c r="AY137" s="216"/>
      <c r="AZ137" s="216"/>
      <c r="BA137" s="216"/>
      <c r="BB137" s="216"/>
      <c r="BC137" s="216"/>
      <c r="BD137" s="216"/>
      <c r="BE137" s="216"/>
      <c r="BF137" s="216"/>
      <c r="BG137" s="216"/>
      <c r="BH137" s="216"/>
      <c r="BI137" s="216"/>
      <c r="BJ137" s="216"/>
      <c r="BK137" s="216"/>
      <c r="BL137" s="216"/>
      <c r="BM137" s="216"/>
      <c r="BN137" s="216"/>
      <c r="BO137" s="216"/>
      <c r="BP137" s="216"/>
      <c r="BQ137" s="216"/>
      <c r="BR137" s="216"/>
      <c r="BS137" s="216"/>
      <c r="BT137" s="216"/>
      <c r="BU137" s="216"/>
      <c r="BV137" s="216"/>
      <c r="BW137" s="216"/>
      <c r="BX137" s="216"/>
      <c r="BY137" s="216"/>
      <c r="BZ137" s="216"/>
      <c r="CA137" s="216"/>
      <c r="CB137" s="216"/>
      <c r="CC137" s="216"/>
      <c r="CD137" s="216"/>
      <c r="CE137" s="216"/>
      <c r="CF137" s="216"/>
      <c r="CG137" s="216"/>
      <c r="CH137" s="216"/>
      <c r="CI137" s="216"/>
      <c r="CJ137" s="216"/>
      <c r="CK137" s="216"/>
      <c r="CL137" s="216"/>
      <c r="CM137" s="216"/>
      <c r="CN137" s="216"/>
      <c r="CO137" s="216"/>
      <c r="CP137" s="216"/>
      <c r="CQ137" s="216"/>
      <c r="CR137" s="216"/>
      <c r="CS137" s="216"/>
      <c r="CT137" s="216"/>
      <c r="CU137" s="216"/>
      <c r="CV137" s="216"/>
      <c r="CW137" s="216"/>
      <c r="CX137" s="216"/>
      <c r="CY137" s="216"/>
      <c r="CZ137" s="216"/>
      <c r="DA137" s="216"/>
      <c r="DB137" s="216"/>
      <c r="DC137" s="216"/>
      <c r="DD137" s="216"/>
      <c r="DE137" s="216"/>
      <c r="DF137" s="216"/>
      <c r="DG137" s="216"/>
      <c r="DH137" s="216"/>
      <c r="DI137" s="216"/>
      <c r="DJ137" s="216"/>
      <c r="DK137" s="216"/>
      <c r="DL137" s="216"/>
      <c r="DM137" s="216"/>
      <c r="DN137" s="216"/>
      <c r="DO137" s="216"/>
      <c r="DP137" s="216"/>
      <c r="DQ137" s="216"/>
      <c r="DR137" s="216"/>
      <c r="DS137" s="216"/>
      <c r="DT137" s="216"/>
      <c r="DU137" s="218"/>
    </row>
    <row r="138" spans="1:125" ht="15" customHeight="1" x14ac:dyDescent="0.25">
      <c r="A138" s="219"/>
      <c r="B138" s="143" t="str">
        <f t="shared" si="6"/>
        <v>Desk 7</v>
      </c>
      <c r="C138" s="586" t="str">
        <v/>
      </c>
      <c r="D138" s="586" t="str">
        <v/>
      </c>
      <c r="E138" s="3"/>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16"/>
      <c r="AU138" s="216"/>
      <c r="AV138" s="216"/>
      <c r="AW138" s="216"/>
      <c r="AX138" s="216"/>
      <c r="AY138" s="216"/>
      <c r="AZ138" s="216"/>
      <c r="BA138" s="216"/>
      <c r="BB138" s="216"/>
      <c r="BC138" s="216"/>
      <c r="BD138" s="216"/>
      <c r="BE138" s="216"/>
      <c r="BF138" s="216"/>
      <c r="BG138" s="216"/>
      <c r="BH138" s="216"/>
      <c r="BI138" s="216"/>
      <c r="BJ138" s="216"/>
      <c r="BK138" s="216"/>
      <c r="BL138" s="216"/>
      <c r="BM138" s="216"/>
      <c r="BN138" s="216"/>
      <c r="BO138" s="216"/>
      <c r="BP138" s="216"/>
      <c r="BQ138" s="216"/>
      <c r="BR138" s="216"/>
      <c r="BS138" s="216"/>
      <c r="BT138" s="216"/>
      <c r="BU138" s="216"/>
      <c r="BV138" s="216"/>
      <c r="BW138" s="216"/>
      <c r="BX138" s="216"/>
      <c r="BY138" s="216"/>
      <c r="BZ138" s="216"/>
      <c r="CA138" s="216"/>
      <c r="CB138" s="216"/>
      <c r="CC138" s="216"/>
      <c r="CD138" s="216"/>
      <c r="CE138" s="216"/>
      <c r="CF138" s="216"/>
      <c r="CG138" s="216"/>
      <c r="CH138" s="216"/>
      <c r="CI138" s="216"/>
      <c r="CJ138" s="216"/>
      <c r="CK138" s="216"/>
      <c r="CL138" s="216"/>
      <c r="CM138" s="216"/>
      <c r="CN138" s="216"/>
      <c r="CO138" s="216"/>
      <c r="CP138" s="216"/>
      <c r="CQ138" s="216"/>
      <c r="CR138" s="216"/>
      <c r="CS138" s="216"/>
      <c r="CT138" s="216"/>
      <c r="CU138" s="216"/>
      <c r="CV138" s="216"/>
      <c r="CW138" s="216"/>
      <c r="CX138" s="216"/>
      <c r="CY138" s="216"/>
      <c r="CZ138" s="216"/>
      <c r="DA138" s="216"/>
      <c r="DB138" s="216"/>
      <c r="DC138" s="216"/>
      <c r="DD138" s="216"/>
      <c r="DE138" s="216"/>
      <c r="DF138" s="216"/>
      <c r="DG138" s="216"/>
      <c r="DH138" s="216"/>
      <c r="DI138" s="216"/>
      <c r="DJ138" s="216"/>
      <c r="DK138" s="216"/>
      <c r="DL138" s="216"/>
      <c r="DM138" s="216"/>
      <c r="DN138" s="216"/>
      <c r="DO138" s="216"/>
      <c r="DP138" s="216"/>
      <c r="DQ138" s="216"/>
      <c r="DR138" s="216"/>
      <c r="DS138" s="216"/>
      <c r="DT138" s="216"/>
      <c r="DU138" s="218"/>
    </row>
    <row r="139" spans="1:125" ht="15" customHeight="1" x14ac:dyDescent="0.25">
      <c r="A139" s="219"/>
      <c r="B139" s="143" t="str">
        <f t="shared" si="6"/>
        <v>Desk 8</v>
      </c>
      <c r="C139" s="586" t="str">
        <v/>
      </c>
      <c r="D139" s="586" t="str">
        <v/>
      </c>
      <c r="E139" s="3"/>
      <c r="F139" s="216"/>
      <c r="G139" s="216"/>
      <c r="H139" s="216"/>
      <c r="I139" s="216"/>
      <c r="J139" s="216"/>
      <c r="K139" s="216"/>
      <c r="L139" s="216"/>
      <c r="M139" s="216"/>
      <c r="N139" s="216"/>
      <c r="O139" s="216"/>
      <c r="P139" s="216"/>
      <c r="Q139" s="216"/>
      <c r="R139" s="216"/>
      <c r="S139" s="216"/>
      <c r="T139" s="216"/>
      <c r="U139" s="216"/>
      <c r="V139" s="216"/>
      <c r="W139" s="216"/>
      <c r="X139" s="216"/>
      <c r="Y139" s="216"/>
      <c r="Z139" s="216"/>
      <c r="AA139" s="216"/>
      <c r="AB139" s="216"/>
      <c r="AC139" s="216"/>
      <c r="AD139" s="216"/>
      <c r="AE139" s="216"/>
      <c r="AF139" s="216"/>
      <c r="AG139" s="216"/>
      <c r="AH139" s="216"/>
      <c r="AI139" s="216"/>
      <c r="AJ139" s="216"/>
      <c r="AK139" s="216"/>
      <c r="AL139" s="216"/>
      <c r="AM139" s="216"/>
      <c r="AN139" s="216"/>
      <c r="AO139" s="216"/>
      <c r="AP139" s="216"/>
      <c r="AQ139" s="216"/>
      <c r="AR139" s="216"/>
      <c r="AS139" s="216"/>
      <c r="AT139" s="216"/>
      <c r="AU139" s="216"/>
      <c r="AV139" s="216"/>
      <c r="AW139" s="216"/>
      <c r="AX139" s="216"/>
      <c r="AY139" s="216"/>
      <c r="AZ139" s="216"/>
      <c r="BA139" s="216"/>
      <c r="BB139" s="216"/>
      <c r="BC139" s="216"/>
      <c r="BD139" s="216"/>
      <c r="BE139" s="216"/>
      <c r="BF139" s="216"/>
      <c r="BG139" s="216"/>
      <c r="BH139" s="216"/>
      <c r="BI139" s="216"/>
      <c r="BJ139" s="216"/>
      <c r="BK139" s="216"/>
      <c r="BL139" s="216"/>
      <c r="BM139" s="216"/>
      <c r="BN139" s="216"/>
      <c r="BO139" s="216"/>
      <c r="BP139" s="216"/>
      <c r="BQ139" s="216"/>
      <c r="BR139" s="216"/>
      <c r="BS139" s="216"/>
      <c r="BT139" s="216"/>
      <c r="BU139" s="216"/>
      <c r="BV139" s="216"/>
      <c r="BW139" s="216"/>
      <c r="BX139" s="216"/>
      <c r="BY139" s="216"/>
      <c r="BZ139" s="216"/>
      <c r="CA139" s="216"/>
      <c r="CB139" s="216"/>
      <c r="CC139" s="216"/>
      <c r="CD139" s="216"/>
      <c r="CE139" s="216"/>
      <c r="CF139" s="216"/>
      <c r="CG139" s="216"/>
      <c r="CH139" s="216"/>
      <c r="CI139" s="216"/>
      <c r="CJ139" s="216"/>
      <c r="CK139" s="216"/>
      <c r="CL139" s="216"/>
      <c r="CM139" s="216"/>
      <c r="CN139" s="216"/>
      <c r="CO139" s="216"/>
      <c r="CP139" s="216"/>
      <c r="CQ139" s="216"/>
      <c r="CR139" s="216"/>
      <c r="CS139" s="216"/>
      <c r="CT139" s="216"/>
      <c r="CU139" s="216"/>
      <c r="CV139" s="216"/>
      <c r="CW139" s="216"/>
      <c r="CX139" s="216"/>
      <c r="CY139" s="216"/>
      <c r="CZ139" s="216"/>
      <c r="DA139" s="216"/>
      <c r="DB139" s="216"/>
      <c r="DC139" s="216"/>
      <c r="DD139" s="216"/>
      <c r="DE139" s="216"/>
      <c r="DF139" s="216"/>
      <c r="DG139" s="216"/>
      <c r="DH139" s="216"/>
      <c r="DI139" s="216"/>
      <c r="DJ139" s="216"/>
      <c r="DK139" s="216"/>
      <c r="DL139" s="216"/>
      <c r="DM139" s="216"/>
      <c r="DN139" s="216"/>
      <c r="DO139" s="216"/>
      <c r="DP139" s="216"/>
      <c r="DQ139" s="216"/>
      <c r="DR139" s="216"/>
      <c r="DS139" s="216"/>
      <c r="DT139" s="216"/>
      <c r="DU139" s="218"/>
    </row>
    <row r="140" spans="1:125" ht="15" customHeight="1" x14ac:dyDescent="0.25">
      <c r="A140" s="219"/>
      <c r="B140" s="143" t="str">
        <f t="shared" si="6"/>
        <v>Desk 9</v>
      </c>
      <c r="C140" s="586" t="str">
        <v/>
      </c>
      <c r="D140" s="586" t="str">
        <v/>
      </c>
      <c r="E140" s="3"/>
      <c r="F140" s="216"/>
      <c r="G140" s="216"/>
      <c r="H140" s="216"/>
      <c r="I140" s="216"/>
      <c r="J140" s="216"/>
      <c r="K140" s="216"/>
      <c r="L140" s="216"/>
      <c r="M140" s="216"/>
      <c r="N140" s="216"/>
      <c r="O140" s="216"/>
      <c r="P140" s="216"/>
      <c r="Q140" s="216"/>
      <c r="R140" s="216"/>
      <c r="S140" s="216"/>
      <c r="T140" s="216"/>
      <c r="U140" s="216"/>
      <c r="V140" s="216"/>
      <c r="W140" s="216"/>
      <c r="X140" s="216"/>
      <c r="Y140" s="216"/>
      <c r="Z140" s="216"/>
      <c r="AA140" s="216"/>
      <c r="AB140" s="216"/>
      <c r="AC140" s="216"/>
      <c r="AD140" s="216"/>
      <c r="AE140" s="216"/>
      <c r="AF140" s="216"/>
      <c r="AG140" s="216"/>
      <c r="AH140" s="216"/>
      <c r="AI140" s="216"/>
      <c r="AJ140" s="216"/>
      <c r="AK140" s="216"/>
      <c r="AL140" s="216"/>
      <c r="AM140" s="216"/>
      <c r="AN140" s="216"/>
      <c r="AO140" s="216"/>
      <c r="AP140" s="216"/>
      <c r="AQ140" s="216"/>
      <c r="AR140" s="216"/>
      <c r="AS140" s="216"/>
      <c r="AT140" s="216"/>
      <c r="AU140" s="216"/>
      <c r="AV140" s="216"/>
      <c r="AW140" s="216"/>
      <c r="AX140" s="216"/>
      <c r="AY140" s="216"/>
      <c r="AZ140" s="216"/>
      <c r="BA140" s="216"/>
      <c r="BB140" s="216"/>
      <c r="BC140" s="216"/>
      <c r="BD140" s="216"/>
      <c r="BE140" s="216"/>
      <c r="BF140" s="216"/>
      <c r="BG140" s="216"/>
      <c r="BH140" s="216"/>
      <c r="BI140" s="216"/>
      <c r="BJ140" s="216"/>
      <c r="BK140" s="216"/>
      <c r="BL140" s="216"/>
      <c r="BM140" s="216"/>
      <c r="BN140" s="216"/>
      <c r="BO140" s="216"/>
      <c r="BP140" s="216"/>
      <c r="BQ140" s="216"/>
      <c r="BR140" s="216"/>
      <c r="BS140" s="216"/>
      <c r="BT140" s="216"/>
      <c r="BU140" s="216"/>
      <c r="BV140" s="216"/>
      <c r="BW140" s="216"/>
      <c r="BX140" s="216"/>
      <c r="BY140" s="216"/>
      <c r="BZ140" s="216"/>
      <c r="CA140" s="216"/>
      <c r="CB140" s="216"/>
      <c r="CC140" s="216"/>
      <c r="CD140" s="216"/>
      <c r="CE140" s="216"/>
      <c r="CF140" s="216"/>
      <c r="CG140" s="216"/>
      <c r="CH140" s="216"/>
      <c r="CI140" s="216"/>
      <c r="CJ140" s="216"/>
      <c r="CK140" s="216"/>
      <c r="CL140" s="216"/>
      <c r="CM140" s="216"/>
      <c r="CN140" s="216"/>
      <c r="CO140" s="216"/>
      <c r="CP140" s="216"/>
      <c r="CQ140" s="216"/>
      <c r="CR140" s="216"/>
      <c r="CS140" s="216"/>
      <c r="CT140" s="216"/>
      <c r="CU140" s="216"/>
      <c r="CV140" s="216"/>
      <c r="CW140" s="216"/>
      <c r="CX140" s="216"/>
      <c r="CY140" s="216"/>
      <c r="CZ140" s="216"/>
      <c r="DA140" s="216"/>
      <c r="DB140" s="216"/>
      <c r="DC140" s="216"/>
      <c r="DD140" s="216"/>
      <c r="DE140" s="216"/>
      <c r="DF140" s="216"/>
      <c r="DG140" s="216"/>
      <c r="DH140" s="216"/>
      <c r="DI140" s="216"/>
      <c r="DJ140" s="216"/>
      <c r="DK140" s="216"/>
      <c r="DL140" s="216"/>
      <c r="DM140" s="216"/>
      <c r="DN140" s="216"/>
      <c r="DO140" s="216"/>
      <c r="DP140" s="216"/>
      <c r="DQ140" s="216"/>
      <c r="DR140" s="216"/>
      <c r="DS140" s="216"/>
      <c r="DT140" s="216"/>
      <c r="DU140" s="218"/>
    </row>
    <row r="141" spans="1:125" ht="15" customHeight="1" x14ac:dyDescent="0.25">
      <c r="A141" s="219"/>
      <c r="B141" s="143" t="str">
        <f t="shared" si="6"/>
        <v>Desk 10</v>
      </c>
      <c r="C141" s="586" t="str">
        <v/>
      </c>
      <c r="D141" s="586" t="str">
        <v/>
      </c>
      <c r="E141" s="3"/>
      <c r="F141" s="216"/>
      <c r="G141" s="216"/>
      <c r="H141" s="216"/>
      <c r="I141" s="216"/>
      <c r="J141" s="216"/>
      <c r="K141" s="216"/>
      <c r="L141" s="216"/>
      <c r="M141" s="216"/>
      <c r="N141" s="216"/>
      <c r="O141" s="216"/>
      <c r="P141" s="216"/>
      <c r="Q141" s="216"/>
      <c r="R141" s="216"/>
      <c r="S141" s="216"/>
      <c r="T141" s="216"/>
      <c r="U141" s="216"/>
      <c r="V141" s="216"/>
      <c r="W141" s="216"/>
      <c r="X141" s="216"/>
      <c r="Y141" s="216"/>
      <c r="Z141" s="216"/>
      <c r="AA141" s="216"/>
      <c r="AB141" s="216"/>
      <c r="AC141" s="216"/>
      <c r="AD141" s="216"/>
      <c r="AE141" s="216"/>
      <c r="AF141" s="216"/>
      <c r="AG141" s="216"/>
      <c r="AH141" s="216"/>
      <c r="AI141" s="216"/>
      <c r="AJ141" s="216"/>
      <c r="AK141" s="216"/>
      <c r="AL141" s="216"/>
      <c r="AM141" s="216"/>
      <c r="AN141" s="216"/>
      <c r="AO141" s="216"/>
      <c r="AP141" s="216"/>
      <c r="AQ141" s="216"/>
      <c r="AR141" s="216"/>
      <c r="AS141" s="216"/>
      <c r="AT141" s="216"/>
      <c r="AU141" s="216"/>
      <c r="AV141" s="216"/>
      <c r="AW141" s="216"/>
      <c r="AX141" s="216"/>
      <c r="AY141" s="216"/>
      <c r="AZ141" s="216"/>
      <c r="BA141" s="216"/>
      <c r="BB141" s="216"/>
      <c r="BC141" s="216"/>
      <c r="BD141" s="216"/>
      <c r="BE141" s="216"/>
      <c r="BF141" s="216"/>
      <c r="BG141" s="216"/>
      <c r="BH141" s="216"/>
      <c r="BI141" s="216"/>
      <c r="BJ141" s="216"/>
      <c r="BK141" s="216"/>
      <c r="BL141" s="216"/>
      <c r="BM141" s="216"/>
      <c r="BN141" s="216"/>
      <c r="BO141" s="216"/>
      <c r="BP141" s="216"/>
      <c r="BQ141" s="216"/>
      <c r="BR141" s="216"/>
      <c r="BS141" s="216"/>
      <c r="BT141" s="216"/>
      <c r="BU141" s="216"/>
      <c r="BV141" s="216"/>
      <c r="BW141" s="216"/>
      <c r="BX141" s="216"/>
      <c r="BY141" s="216"/>
      <c r="BZ141" s="216"/>
      <c r="CA141" s="216"/>
      <c r="CB141" s="216"/>
      <c r="CC141" s="216"/>
      <c r="CD141" s="216"/>
      <c r="CE141" s="216"/>
      <c r="CF141" s="216"/>
      <c r="CG141" s="216"/>
      <c r="CH141" s="216"/>
      <c r="CI141" s="216"/>
      <c r="CJ141" s="216"/>
      <c r="CK141" s="216"/>
      <c r="CL141" s="216"/>
      <c r="CM141" s="216"/>
      <c r="CN141" s="216"/>
      <c r="CO141" s="216"/>
      <c r="CP141" s="216"/>
      <c r="CQ141" s="216"/>
      <c r="CR141" s="216"/>
      <c r="CS141" s="216"/>
      <c r="CT141" s="216"/>
      <c r="CU141" s="216"/>
      <c r="CV141" s="216"/>
      <c r="CW141" s="216"/>
      <c r="CX141" s="216"/>
      <c r="CY141" s="216"/>
      <c r="CZ141" s="216"/>
      <c r="DA141" s="216"/>
      <c r="DB141" s="216"/>
      <c r="DC141" s="216"/>
      <c r="DD141" s="216"/>
      <c r="DE141" s="216"/>
      <c r="DF141" s="216"/>
      <c r="DG141" s="216"/>
      <c r="DH141" s="216"/>
      <c r="DI141" s="216"/>
      <c r="DJ141" s="216"/>
      <c r="DK141" s="216"/>
      <c r="DL141" s="216"/>
      <c r="DM141" s="216"/>
      <c r="DN141" s="216"/>
      <c r="DO141" s="216"/>
      <c r="DP141" s="216"/>
      <c r="DQ141" s="216"/>
      <c r="DR141" s="216"/>
      <c r="DS141" s="216"/>
      <c r="DT141" s="216"/>
      <c r="DU141" s="218"/>
    </row>
    <row r="142" spans="1:125" ht="15" customHeight="1" x14ac:dyDescent="0.25">
      <c r="A142" s="219"/>
      <c r="B142" s="143" t="str">
        <f t="shared" si="6"/>
        <v>Desk 11</v>
      </c>
      <c r="C142" s="586" t="str">
        <v/>
      </c>
      <c r="D142" s="586" t="str">
        <v/>
      </c>
      <c r="E142" s="3"/>
      <c r="F142" s="216"/>
      <c r="G142" s="216"/>
      <c r="H142" s="216"/>
      <c r="I142" s="216"/>
      <c r="J142" s="216"/>
      <c r="K142" s="216"/>
      <c r="L142" s="216"/>
      <c r="M142" s="216"/>
      <c r="N142" s="216"/>
      <c r="O142" s="216"/>
      <c r="P142" s="216"/>
      <c r="Q142" s="216"/>
      <c r="R142" s="216"/>
      <c r="S142" s="216"/>
      <c r="T142" s="216"/>
      <c r="U142" s="216"/>
      <c r="V142" s="216"/>
      <c r="W142" s="216"/>
      <c r="X142" s="216"/>
      <c r="Y142" s="216"/>
      <c r="Z142" s="216"/>
      <c r="AA142" s="216"/>
      <c r="AB142" s="216"/>
      <c r="AC142" s="216"/>
      <c r="AD142" s="216"/>
      <c r="AE142" s="216"/>
      <c r="AF142" s="216"/>
      <c r="AG142" s="216"/>
      <c r="AH142" s="216"/>
      <c r="AI142" s="216"/>
      <c r="AJ142" s="216"/>
      <c r="AK142" s="216"/>
      <c r="AL142" s="216"/>
      <c r="AM142" s="216"/>
      <c r="AN142" s="216"/>
      <c r="AO142" s="216"/>
      <c r="AP142" s="216"/>
      <c r="AQ142" s="216"/>
      <c r="AR142" s="216"/>
      <c r="AS142" s="216"/>
      <c r="AT142" s="216"/>
      <c r="AU142" s="216"/>
      <c r="AV142" s="216"/>
      <c r="AW142" s="216"/>
      <c r="AX142" s="216"/>
      <c r="AY142" s="216"/>
      <c r="AZ142" s="216"/>
      <c r="BA142" s="216"/>
      <c r="BB142" s="216"/>
      <c r="BC142" s="216"/>
      <c r="BD142" s="216"/>
      <c r="BE142" s="216"/>
      <c r="BF142" s="216"/>
      <c r="BG142" s="216"/>
      <c r="BH142" s="216"/>
      <c r="BI142" s="216"/>
      <c r="BJ142" s="216"/>
      <c r="BK142" s="216"/>
      <c r="BL142" s="216"/>
      <c r="BM142" s="216"/>
      <c r="BN142" s="216"/>
      <c r="BO142" s="216"/>
      <c r="BP142" s="216"/>
      <c r="BQ142" s="216"/>
      <c r="BR142" s="216"/>
      <c r="BS142" s="216"/>
      <c r="BT142" s="216"/>
      <c r="BU142" s="216"/>
      <c r="BV142" s="216"/>
      <c r="BW142" s="216"/>
      <c r="BX142" s="216"/>
      <c r="BY142" s="216"/>
      <c r="BZ142" s="216"/>
      <c r="CA142" s="216"/>
      <c r="CB142" s="216"/>
      <c r="CC142" s="216"/>
      <c r="CD142" s="216"/>
      <c r="CE142" s="216"/>
      <c r="CF142" s="216"/>
      <c r="CG142" s="216"/>
      <c r="CH142" s="216"/>
      <c r="CI142" s="216"/>
      <c r="CJ142" s="216"/>
      <c r="CK142" s="216"/>
      <c r="CL142" s="216"/>
      <c r="CM142" s="216"/>
      <c r="CN142" s="216"/>
      <c r="CO142" s="216"/>
      <c r="CP142" s="216"/>
      <c r="CQ142" s="216"/>
      <c r="CR142" s="216"/>
      <c r="CS142" s="216"/>
      <c r="CT142" s="216"/>
      <c r="CU142" s="216"/>
      <c r="CV142" s="216"/>
      <c r="CW142" s="216"/>
      <c r="CX142" s="216"/>
      <c r="CY142" s="216"/>
      <c r="CZ142" s="216"/>
      <c r="DA142" s="216"/>
      <c r="DB142" s="216"/>
      <c r="DC142" s="216"/>
      <c r="DD142" s="216"/>
      <c r="DE142" s="216"/>
      <c r="DF142" s="216"/>
      <c r="DG142" s="216"/>
      <c r="DH142" s="216"/>
      <c r="DI142" s="216"/>
      <c r="DJ142" s="216"/>
      <c r="DK142" s="216"/>
      <c r="DL142" s="216"/>
      <c r="DM142" s="216"/>
      <c r="DN142" s="216"/>
      <c r="DO142" s="216"/>
      <c r="DP142" s="216"/>
      <c r="DQ142" s="216"/>
      <c r="DR142" s="216"/>
      <c r="DS142" s="216"/>
      <c r="DT142" s="216"/>
      <c r="DU142" s="218"/>
    </row>
    <row r="143" spans="1:125" ht="15" customHeight="1" x14ac:dyDescent="0.25">
      <c r="A143" s="219"/>
      <c r="B143" s="143" t="str">
        <f t="shared" si="6"/>
        <v>Desk 12</v>
      </c>
      <c r="C143" s="586" t="str">
        <v/>
      </c>
      <c r="D143" s="586" t="str">
        <v/>
      </c>
      <c r="E143" s="3"/>
      <c r="F143" s="216"/>
      <c r="G143" s="216"/>
      <c r="H143" s="216"/>
      <c r="I143" s="216"/>
      <c r="J143" s="216"/>
      <c r="K143" s="216"/>
      <c r="L143" s="216"/>
      <c r="M143" s="216"/>
      <c r="N143" s="216"/>
      <c r="O143" s="216"/>
      <c r="P143" s="216"/>
      <c r="Q143" s="216"/>
      <c r="R143" s="216"/>
      <c r="S143" s="216"/>
      <c r="T143" s="216"/>
      <c r="U143" s="216"/>
      <c r="V143" s="216"/>
      <c r="W143" s="216"/>
      <c r="X143" s="216"/>
      <c r="Y143" s="216"/>
      <c r="Z143" s="216"/>
      <c r="AA143" s="216"/>
      <c r="AB143" s="216"/>
      <c r="AC143" s="216"/>
      <c r="AD143" s="216"/>
      <c r="AE143" s="216"/>
      <c r="AF143" s="216"/>
      <c r="AG143" s="216"/>
      <c r="AH143" s="216"/>
      <c r="AI143" s="216"/>
      <c r="AJ143" s="216"/>
      <c r="AK143" s="216"/>
      <c r="AL143" s="216"/>
      <c r="AM143" s="216"/>
      <c r="AN143" s="216"/>
      <c r="AO143" s="216"/>
      <c r="AP143" s="216"/>
      <c r="AQ143" s="216"/>
      <c r="AR143" s="216"/>
      <c r="AS143" s="216"/>
      <c r="AT143" s="216"/>
      <c r="AU143" s="216"/>
      <c r="AV143" s="216"/>
      <c r="AW143" s="216"/>
      <c r="AX143" s="216"/>
      <c r="AY143" s="216"/>
      <c r="AZ143" s="216"/>
      <c r="BA143" s="216"/>
      <c r="BB143" s="216"/>
      <c r="BC143" s="216"/>
      <c r="BD143" s="216"/>
      <c r="BE143" s="216"/>
      <c r="BF143" s="216"/>
      <c r="BG143" s="216"/>
      <c r="BH143" s="216"/>
      <c r="BI143" s="216"/>
      <c r="BJ143" s="216"/>
      <c r="BK143" s="216"/>
      <c r="BL143" s="216"/>
      <c r="BM143" s="216"/>
      <c r="BN143" s="216"/>
      <c r="BO143" s="216"/>
      <c r="BP143" s="216"/>
      <c r="BQ143" s="216"/>
      <c r="BR143" s="216"/>
      <c r="BS143" s="216"/>
      <c r="BT143" s="216"/>
      <c r="BU143" s="216"/>
      <c r="BV143" s="216"/>
      <c r="BW143" s="216"/>
      <c r="BX143" s="216"/>
      <c r="BY143" s="216"/>
      <c r="BZ143" s="216"/>
      <c r="CA143" s="216"/>
      <c r="CB143" s="216"/>
      <c r="CC143" s="216"/>
      <c r="CD143" s="216"/>
      <c r="CE143" s="216"/>
      <c r="CF143" s="216"/>
      <c r="CG143" s="216"/>
      <c r="CH143" s="216"/>
      <c r="CI143" s="216"/>
      <c r="CJ143" s="216"/>
      <c r="CK143" s="216"/>
      <c r="CL143" s="216"/>
      <c r="CM143" s="216"/>
      <c r="CN143" s="216"/>
      <c r="CO143" s="216"/>
      <c r="CP143" s="216"/>
      <c r="CQ143" s="216"/>
      <c r="CR143" s="216"/>
      <c r="CS143" s="216"/>
      <c r="CT143" s="216"/>
      <c r="CU143" s="216"/>
      <c r="CV143" s="216"/>
      <c r="CW143" s="216"/>
      <c r="CX143" s="216"/>
      <c r="CY143" s="216"/>
      <c r="CZ143" s="216"/>
      <c r="DA143" s="216"/>
      <c r="DB143" s="216"/>
      <c r="DC143" s="216"/>
      <c r="DD143" s="216"/>
      <c r="DE143" s="216"/>
      <c r="DF143" s="216"/>
      <c r="DG143" s="216"/>
      <c r="DH143" s="216"/>
      <c r="DI143" s="216"/>
      <c r="DJ143" s="216"/>
      <c r="DK143" s="216"/>
      <c r="DL143" s="216"/>
      <c r="DM143" s="216"/>
      <c r="DN143" s="216"/>
      <c r="DO143" s="216"/>
      <c r="DP143" s="216"/>
      <c r="DQ143" s="216"/>
      <c r="DR143" s="216"/>
      <c r="DS143" s="216"/>
      <c r="DT143" s="216"/>
      <c r="DU143" s="218"/>
    </row>
    <row r="144" spans="1:125" ht="15" customHeight="1" x14ac:dyDescent="0.25">
      <c r="A144" s="219"/>
      <c r="B144" s="143" t="str">
        <f t="shared" si="6"/>
        <v>Desk 13</v>
      </c>
      <c r="C144" s="586" t="str">
        <v/>
      </c>
      <c r="D144" s="586" t="str">
        <v/>
      </c>
      <c r="E144" s="3"/>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c r="AW144" s="216"/>
      <c r="AX144" s="216"/>
      <c r="AY144" s="216"/>
      <c r="AZ144" s="216"/>
      <c r="BA144" s="216"/>
      <c r="BB144" s="216"/>
      <c r="BC144" s="216"/>
      <c r="BD144" s="216"/>
      <c r="BE144" s="216"/>
      <c r="BF144" s="216"/>
      <c r="BG144" s="216"/>
      <c r="BH144" s="216"/>
      <c r="BI144" s="216"/>
      <c r="BJ144" s="216"/>
      <c r="BK144" s="216"/>
      <c r="BL144" s="216"/>
      <c r="BM144" s="216"/>
      <c r="BN144" s="216"/>
      <c r="BO144" s="216"/>
      <c r="BP144" s="216"/>
      <c r="BQ144" s="216"/>
      <c r="BR144" s="216"/>
      <c r="BS144" s="216"/>
      <c r="BT144" s="216"/>
      <c r="BU144" s="216"/>
      <c r="BV144" s="216"/>
      <c r="BW144" s="216"/>
      <c r="BX144" s="216"/>
      <c r="BY144" s="216"/>
      <c r="BZ144" s="216"/>
      <c r="CA144" s="216"/>
      <c r="CB144" s="216"/>
      <c r="CC144" s="216"/>
      <c r="CD144" s="216"/>
      <c r="CE144" s="216"/>
      <c r="CF144" s="216"/>
      <c r="CG144" s="216"/>
      <c r="CH144" s="216"/>
      <c r="CI144" s="216"/>
      <c r="CJ144" s="216"/>
      <c r="CK144" s="216"/>
      <c r="CL144" s="216"/>
      <c r="CM144" s="216"/>
      <c r="CN144" s="216"/>
      <c r="CO144" s="216"/>
      <c r="CP144" s="216"/>
      <c r="CQ144" s="216"/>
      <c r="CR144" s="216"/>
      <c r="CS144" s="216"/>
      <c r="CT144" s="216"/>
      <c r="CU144" s="216"/>
      <c r="CV144" s="216"/>
      <c r="CW144" s="216"/>
      <c r="CX144" s="216"/>
      <c r="CY144" s="216"/>
      <c r="CZ144" s="216"/>
      <c r="DA144" s="216"/>
      <c r="DB144" s="216"/>
      <c r="DC144" s="216"/>
      <c r="DD144" s="216"/>
      <c r="DE144" s="216"/>
      <c r="DF144" s="216"/>
      <c r="DG144" s="216"/>
      <c r="DH144" s="216"/>
      <c r="DI144" s="216"/>
      <c r="DJ144" s="216"/>
      <c r="DK144" s="216"/>
      <c r="DL144" s="216"/>
      <c r="DM144" s="216"/>
      <c r="DN144" s="216"/>
      <c r="DO144" s="216"/>
      <c r="DP144" s="216"/>
      <c r="DQ144" s="216"/>
      <c r="DR144" s="216"/>
      <c r="DS144" s="216"/>
      <c r="DT144" s="216"/>
      <c r="DU144" s="218"/>
    </row>
    <row r="145" spans="1:125" ht="15" customHeight="1" x14ac:dyDescent="0.25">
      <c r="A145" s="219"/>
      <c r="B145" s="143" t="str">
        <f t="shared" si="6"/>
        <v>Desk 14</v>
      </c>
      <c r="C145" s="586" t="str">
        <v/>
      </c>
      <c r="D145" s="586" t="str">
        <v/>
      </c>
      <c r="E145" s="3"/>
      <c r="F145" s="216"/>
      <c r="G145" s="216"/>
      <c r="H145" s="216"/>
      <c r="I145" s="216"/>
      <c r="J145" s="216"/>
      <c r="K145" s="216"/>
      <c r="L145" s="216"/>
      <c r="M145" s="216"/>
      <c r="N145" s="216"/>
      <c r="O145" s="216"/>
      <c r="P145" s="216"/>
      <c r="Q145" s="216"/>
      <c r="R145" s="216"/>
      <c r="S145" s="216"/>
      <c r="T145" s="216"/>
      <c r="U145" s="216"/>
      <c r="V145" s="216"/>
      <c r="W145" s="216"/>
      <c r="X145" s="216"/>
      <c r="Y145" s="216"/>
      <c r="Z145" s="216"/>
      <c r="AA145" s="216"/>
      <c r="AB145" s="216"/>
      <c r="AC145" s="216"/>
      <c r="AD145" s="216"/>
      <c r="AE145" s="216"/>
      <c r="AF145" s="216"/>
      <c r="AG145" s="216"/>
      <c r="AH145" s="216"/>
      <c r="AI145" s="216"/>
      <c r="AJ145" s="216"/>
      <c r="AK145" s="216"/>
      <c r="AL145" s="216"/>
      <c r="AM145" s="216"/>
      <c r="AN145" s="216"/>
      <c r="AO145" s="216"/>
      <c r="AP145" s="216"/>
      <c r="AQ145" s="216"/>
      <c r="AR145" s="216"/>
      <c r="AS145" s="216"/>
      <c r="AT145" s="216"/>
      <c r="AU145" s="216"/>
      <c r="AV145" s="216"/>
      <c r="AW145" s="216"/>
      <c r="AX145" s="216"/>
      <c r="AY145" s="216"/>
      <c r="AZ145" s="216"/>
      <c r="BA145" s="216"/>
      <c r="BB145" s="216"/>
      <c r="BC145" s="216"/>
      <c r="BD145" s="216"/>
      <c r="BE145" s="216"/>
      <c r="BF145" s="216"/>
      <c r="BG145" s="216"/>
      <c r="BH145" s="216"/>
      <c r="BI145" s="216"/>
      <c r="BJ145" s="216"/>
      <c r="BK145" s="216"/>
      <c r="BL145" s="216"/>
      <c r="BM145" s="216"/>
      <c r="BN145" s="216"/>
      <c r="BO145" s="216"/>
      <c r="BP145" s="216"/>
      <c r="BQ145" s="216"/>
      <c r="BR145" s="216"/>
      <c r="BS145" s="216"/>
      <c r="BT145" s="216"/>
      <c r="BU145" s="216"/>
      <c r="BV145" s="216"/>
      <c r="BW145" s="216"/>
      <c r="BX145" s="216"/>
      <c r="BY145" s="216"/>
      <c r="BZ145" s="216"/>
      <c r="CA145" s="216"/>
      <c r="CB145" s="216"/>
      <c r="CC145" s="216"/>
      <c r="CD145" s="216"/>
      <c r="CE145" s="216"/>
      <c r="CF145" s="216"/>
      <c r="CG145" s="216"/>
      <c r="CH145" s="216"/>
      <c r="CI145" s="216"/>
      <c r="CJ145" s="216"/>
      <c r="CK145" s="216"/>
      <c r="CL145" s="216"/>
      <c r="CM145" s="216"/>
      <c r="CN145" s="216"/>
      <c r="CO145" s="216"/>
      <c r="CP145" s="216"/>
      <c r="CQ145" s="216"/>
      <c r="CR145" s="216"/>
      <c r="CS145" s="216"/>
      <c r="CT145" s="216"/>
      <c r="CU145" s="216"/>
      <c r="CV145" s="216"/>
      <c r="CW145" s="216"/>
      <c r="CX145" s="216"/>
      <c r="CY145" s="216"/>
      <c r="CZ145" s="216"/>
      <c r="DA145" s="216"/>
      <c r="DB145" s="216"/>
      <c r="DC145" s="216"/>
      <c r="DD145" s="216"/>
      <c r="DE145" s="216"/>
      <c r="DF145" s="216"/>
      <c r="DG145" s="216"/>
      <c r="DH145" s="216"/>
      <c r="DI145" s="216"/>
      <c r="DJ145" s="216"/>
      <c r="DK145" s="216"/>
      <c r="DL145" s="216"/>
      <c r="DM145" s="216"/>
      <c r="DN145" s="216"/>
      <c r="DO145" s="216"/>
      <c r="DP145" s="216"/>
      <c r="DQ145" s="216"/>
      <c r="DR145" s="216"/>
      <c r="DS145" s="216"/>
      <c r="DT145" s="216"/>
      <c r="DU145" s="218"/>
    </row>
    <row r="146" spans="1:125" ht="15" customHeight="1" x14ac:dyDescent="0.25">
      <c r="A146" s="219"/>
      <c r="B146" s="143" t="str">
        <f t="shared" si="6"/>
        <v>Desk 15</v>
      </c>
      <c r="C146" s="586" t="str">
        <v/>
      </c>
      <c r="D146" s="586" t="str">
        <v/>
      </c>
      <c r="E146" s="3"/>
      <c r="F146" s="216"/>
      <c r="G146" s="216"/>
      <c r="H146" s="216"/>
      <c r="I146" s="216"/>
      <c r="J146" s="216"/>
      <c r="K146" s="216"/>
      <c r="L146" s="216"/>
      <c r="M146" s="216"/>
      <c r="N146" s="216"/>
      <c r="O146" s="216"/>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16"/>
      <c r="AS146" s="216"/>
      <c r="AT146" s="216"/>
      <c r="AU146" s="216"/>
      <c r="AV146" s="216"/>
      <c r="AW146" s="216"/>
      <c r="AX146" s="216"/>
      <c r="AY146" s="216"/>
      <c r="AZ146" s="216"/>
      <c r="BA146" s="216"/>
      <c r="BB146" s="216"/>
      <c r="BC146" s="216"/>
      <c r="BD146" s="216"/>
      <c r="BE146" s="216"/>
      <c r="BF146" s="216"/>
      <c r="BG146" s="216"/>
      <c r="BH146" s="216"/>
      <c r="BI146" s="216"/>
      <c r="BJ146" s="216"/>
      <c r="BK146" s="216"/>
      <c r="BL146" s="216"/>
      <c r="BM146" s="216"/>
      <c r="BN146" s="216"/>
      <c r="BO146" s="216"/>
      <c r="BP146" s="216"/>
      <c r="BQ146" s="216"/>
      <c r="BR146" s="216"/>
      <c r="BS146" s="216"/>
      <c r="BT146" s="216"/>
      <c r="BU146" s="216"/>
      <c r="BV146" s="216"/>
      <c r="BW146" s="216"/>
      <c r="BX146" s="216"/>
      <c r="BY146" s="216"/>
      <c r="BZ146" s="216"/>
      <c r="CA146" s="216"/>
      <c r="CB146" s="216"/>
      <c r="CC146" s="216"/>
      <c r="CD146" s="216"/>
      <c r="CE146" s="216"/>
      <c r="CF146" s="216"/>
      <c r="CG146" s="216"/>
      <c r="CH146" s="216"/>
      <c r="CI146" s="216"/>
      <c r="CJ146" s="216"/>
      <c r="CK146" s="216"/>
      <c r="CL146" s="216"/>
      <c r="CM146" s="216"/>
      <c r="CN146" s="216"/>
      <c r="CO146" s="216"/>
      <c r="CP146" s="216"/>
      <c r="CQ146" s="216"/>
      <c r="CR146" s="216"/>
      <c r="CS146" s="216"/>
      <c r="CT146" s="216"/>
      <c r="CU146" s="216"/>
      <c r="CV146" s="216"/>
      <c r="CW146" s="216"/>
      <c r="CX146" s="216"/>
      <c r="CY146" s="216"/>
      <c r="CZ146" s="216"/>
      <c r="DA146" s="216"/>
      <c r="DB146" s="216"/>
      <c r="DC146" s="216"/>
      <c r="DD146" s="216"/>
      <c r="DE146" s="216"/>
      <c r="DF146" s="216"/>
      <c r="DG146" s="216"/>
      <c r="DH146" s="216"/>
      <c r="DI146" s="216"/>
      <c r="DJ146" s="216"/>
      <c r="DK146" s="216"/>
      <c r="DL146" s="216"/>
      <c r="DM146" s="216"/>
      <c r="DN146" s="216"/>
      <c r="DO146" s="216"/>
      <c r="DP146" s="216"/>
      <c r="DQ146" s="216"/>
      <c r="DR146" s="216"/>
      <c r="DS146" s="216"/>
      <c r="DT146" s="216"/>
      <c r="DU146" s="218"/>
    </row>
    <row r="147" spans="1:125" ht="15" customHeight="1" x14ac:dyDescent="0.25">
      <c r="A147" s="219"/>
      <c r="B147" s="143" t="str">
        <f t="shared" si="6"/>
        <v>Desk 16</v>
      </c>
      <c r="C147" s="586" t="str">
        <v/>
      </c>
      <c r="D147" s="586" t="str">
        <v/>
      </c>
      <c r="E147" s="3"/>
      <c r="F147" s="216"/>
      <c r="G147" s="216"/>
      <c r="H147" s="216"/>
      <c r="I147" s="216"/>
      <c r="J147" s="216"/>
      <c r="K147" s="216"/>
      <c r="L147" s="216"/>
      <c r="M147" s="216"/>
      <c r="N147" s="216"/>
      <c r="O147" s="216"/>
      <c r="P147" s="216"/>
      <c r="Q147" s="216"/>
      <c r="R147" s="216"/>
      <c r="S147" s="216"/>
      <c r="T147" s="216"/>
      <c r="U147" s="216"/>
      <c r="V147" s="216"/>
      <c r="W147" s="216"/>
      <c r="X147" s="216"/>
      <c r="Y147" s="216"/>
      <c r="Z147" s="216"/>
      <c r="AA147" s="216"/>
      <c r="AB147" s="216"/>
      <c r="AC147" s="216"/>
      <c r="AD147" s="216"/>
      <c r="AE147" s="216"/>
      <c r="AF147" s="216"/>
      <c r="AG147" s="216"/>
      <c r="AH147" s="216"/>
      <c r="AI147" s="216"/>
      <c r="AJ147" s="216"/>
      <c r="AK147" s="216"/>
      <c r="AL147" s="216"/>
      <c r="AM147" s="216"/>
      <c r="AN147" s="216"/>
      <c r="AO147" s="216"/>
      <c r="AP147" s="216"/>
      <c r="AQ147" s="216"/>
      <c r="AR147" s="216"/>
      <c r="AS147" s="216"/>
      <c r="AT147" s="216"/>
      <c r="AU147" s="216"/>
      <c r="AV147" s="216"/>
      <c r="AW147" s="216"/>
      <c r="AX147" s="216"/>
      <c r="AY147" s="216"/>
      <c r="AZ147" s="216"/>
      <c r="BA147" s="216"/>
      <c r="BB147" s="216"/>
      <c r="BC147" s="216"/>
      <c r="BD147" s="216"/>
      <c r="BE147" s="216"/>
      <c r="BF147" s="216"/>
      <c r="BG147" s="216"/>
      <c r="BH147" s="216"/>
      <c r="BI147" s="216"/>
      <c r="BJ147" s="216"/>
      <c r="BK147" s="216"/>
      <c r="BL147" s="216"/>
      <c r="BM147" s="216"/>
      <c r="BN147" s="216"/>
      <c r="BO147" s="216"/>
      <c r="BP147" s="216"/>
      <c r="BQ147" s="216"/>
      <c r="BR147" s="216"/>
      <c r="BS147" s="216"/>
      <c r="BT147" s="216"/>
      <c r="BU147" s="216"/>
      <c r="BV147" s="216"/>
      <c r="BW147" s="216"/>
      <c r="BX147" s="216"/>
      <c r="BY147" s="216"/>
      <c r="BZ147" s="216"/>
      <c r="CA147" s="216"/>
      <c r="CB147" s="216"/>
      <c r="CC147" s="216"/>
      <c r="CD147" s="216"/>
      <c r="CE147" s="216"/>
      <c r="CF147" s="216"/>
      <c r="CG147" s="216"/>
      <c r="CH147" s="216"/>
      <c r="CI147" s="216"/>
      <c r="CJ147" s="216"/>
      <c r="CK147" s="216"/>
      <c r="CL147" s="216"/>
      <c r="CM147" s="216"/>
      <c r="CN147" s="216"/>
      <c r="CO147" s="216"/>
      <c r="CP147" s="216"/>
      <c r="CQ147" s="216"/>
      <c r="CR147" s="216"/>
      <c r="CS147" s="216"/>
      <c r="CT147" s="216"/>
      <c r="CU147" s="216"/>
      <c r="CV147" s="216"/>
      <c r="CW147" s="216"/>
      <c r="CX147" s="216"/>
      <c r="CY147" s="216"/>
      <c r="CZ147" s="216"/>
      <c r="DA147" s="216"/>
      <c r="DB147" s="216"/>
      <c r="DC147" s="216"/>
      <c r="DD147" s="216"/>
      <c r="DE147" s="216"/>
      <c r="DF147" s="216"/>
      <c r="DG147" s="216"/>
      <c r="DH147" s="216"/>
      <c r="DI147" s="216"/>
      <c r="DJ147" s="216"/>
      <c r="DK147" s="216"/>
      <c r="DL147" s="216"/>
      <c r="DM147" s="216"/>
      <c r="DN147" s="216"/>
      <c r="DO147" s="216"/>
      <c r="DP147" s="216"/>
      <c r="DQ147" s="216"/>
      <c r="DR147" s="216"/>
      <c r="DS147" s="216"/>
      <c r="DT147" s="216"/>
      <c r="DU147" s="218"/>
    </row>
    <row r="148" spans="1:125" ht="15" customHeight="1" x14ac:dyDescent="0.25">
      <c r="A148" s="219"/>
      <c r="B148" s="143" t="str">
        <f t="shared" si="6"/>
        <v>Desk 17</v>
      </c>
      <c r="C148" s="586" t="str">
        <v/>
      </c>
      <c r="D148" s="586" t="str">
        <v/>
      </c>
      <c r="E148" s="3"/>
      <c r="F148" s="216"/>
      <c r="G148" s="216"/>
      <c r="H148" s="216"/>
      <c r="I148" s="216"/>
      <c r="J148" s="216"/>
      <c r="K148" s="216"/>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G148" s="216"/>
      <c r="AH148" s="216"/>
      <c r="AI148" s="216"/>
      <c r="AJ148" s="216"/>
      <c r="AK148" s="216"/>
      <c r="AL148" s="216"/>
      <c r="AM148" s="216"/>
      <c r="AN148" s="216"/>
      <c r="AO148" s="216"/>
      <c r="AP148" s="216"/>
      <c r="AQ148" s="216"/>
      <c r="AR148" s="216"/>
      <c r="AS148" s="216"/>
      <c r="AT148" s="216"/>
      <c r="AU148" s="216"/>
      <c r="AV148" s="216"/>
      <c r="AW148" s="216"/>
      <c r="AX148" s="216"/>
      <c r="AY148" s="216"/>
      <c r="AZ148" s="216"/>
      <c r="BA148" s="216"/>
      <c r="BB148" s="216"/>
      <c r="BC148" s="216"/>
      <c r="BD148" s="216"/>
      <c r="BE148" s="216"/>
      <c r="BF148" s="216"/>
      <c r="BG148" s="216"/>
      <c r="BH148" s="216"/>
      <c r="BI148" s="216"/>
      <c r="BJ148" s="216"/>
      <c r="BK148" s="216"/>
      <c r="BL148" s="216"/>
      <c r="BM148" s="216"/>
      <c r="BN148" s="216"/>
      <c r="BO148" s="216"/>
      <c r="BP148" s="216"/>
      <c r="BQ148" s="216"/>
      <c r="BR148" s="216"/>
      <c r="BS148" s="216"/>
      <c r="BT148" s="216"/>
      <c r="BU148" s="216"/>
      <c r="BV148" s="216"/>
      <c r="BW148" s="216"/>
      <c r="BX148" s="216"/>
      <c r="BY148" s="216"/>
      <c r="BZ148" s="216"/>
      <c r="CA148" s="216"/>
      <c r="CB148" s="216"/>
      <c r="CC148" s="216"/>
      <c r="CD148" s="216"/>
      <c r="CE148" s="216"/>
      <c r="CF148" s="216"/>
      <c r="CG148" s="216"/>
      <c r="CH148" s="216"/>
      <c r="CI148" s="216"/>
      <c r="CJ148" s="216"/>
      <c r="CK148" s="216"/>
      <c r="CL148" s="216"/>
      <c r="CM148" s="216"/>
      <c r="CN148" s="216"/>
      <c r="CO148" s="216"/>
      <c r="CP148" s="216"/>
      <c r="CQ148" s="216"/>
      <c r="CR148" s="216"/>
      <c r="CS148" s="216"/>
      <c r="CT148" s="216"/>
      <c r="CU148" s="216"/>
      <c r="CV148" s="216"/>
      <c r="CW148" s="216"/>
      <c r="CX148" s="216"/>
      <c r="CY148" s="216"/>
      <c r="CZ148" s="216"/>
      <c r="DA148" s="216"/>
      <c r="DB148" s="216"/>
      <c r="DC148" s="216"/>
      <c r="DD148" s="216"/>
      <c r="DE148" s="216"/>
      <c r="DF148" s="216"/>
      <c r="DG148" s="216"/>
      <c r="DH148" s="216"/>
      <c r="DI148" s="216"/>
      <c r="DJ148" s="216"/>
      <c r="DK148" s="216"/>
      <c r="DL148" s="216"/>
      <c r="DM148" s="216"/>
      <c r="DN148" s="216"/>
      <c r="DO148" s="216"/>
      <c r="DP148" s="216"/>
      <c r="DQ148" s="216"/>
      <c r="DR148" s="216"/>
      <c r="DS148" s="216"/>
      <c r="DT148" s="216"/>
      <c r="DU148" s="218"/>
    </row>
    <row r="149" spans="1:125" ht="15" customHeight="1" x14ac:dyDescent="0.25">
      <c r="A149" s="219"/>
      <c r="B149" s="143" t="str">
        <f t="shared" si="6"/>
        <v>Desk 18</v>
      </c>
      <c r="C149" s="586" t="str">
        <v/>
      </c>
      <c r="D149" s="586" t="str">
        <v/>
      </c>
      <c r="E149" s="3"/>
      <c r="F149" s="216"/>
      <c r="G149" s="216"/>
      <c r="H149" s="216"/>
      <c r="I149" s="216"/>
      <c r="J149" s="216"/>
      <c r="K149" s="216"/>
      <c r="L149" s="216"/>
      <c r="M149" s="216"/>
      <c r="N149" s="216"/>
      <c r="O149" s="216"/>
      <c r="P149" s="216"/>
      <c r="Q149" s="216"/>
      <c r="R149" s="216"/>
      <c r="S149" s="216"/>
      <c r="T149" s="216"/>
      <c r="U149" s="216"/>
      <c r="V149" s="216"/>
      <c r="W149" s="216"/>
      <c r="X149" s="216"/>
      <c r="Y149" s="216"/>
      <c r="Z149" s="216"/>
      <c r="AA149" s="216"/>
      <c r="AB149" s="216"/>
      <c r="AC149" s="216"/>
      <c r="AD149" s="216"/>
      <c r="AE149" s="216"/>
      <c r="AF149" s="216"/>
      <c r="AG149" s="216"/>
      <c r="AH149" s="216"/>
      <c r="AI149" s="216"/>
      <c r="AJ149" s="216"/>
      <c r="AK149" s="216"/>
      <c r="AL149" s="216"/>
      <c r="AM149" s="216"/>
      <c r="AN149" s="216"/>
      <c r="AO149" s="216"/>
      <c r="AP149" s="216"/>
      <c r="AQ149" s="216"/>
      <c r="AR149" s="216"/>
      <c r="AS149" s="216"/>
      <c r="AT149" s="216"/>
      <c r="AU149" s="216"/>
      <c r="AV149" s="216"/>
      <c r="AW149" s="216"/>
      <c r="AX149" s="216"/>
      <c r="AY149" s="216"/>
      <c r="AZ149" s="216"/>
      <c r="BA149" s="216"/>
      <c r="BB149" s="216"/>
      <c r="BC149" s="216"/>
      <c r="BD149" s="216"/>
      <c r="BE149" s="216"/>
      <c r="BF149" s="216"/>
      <c r="BG149" s="216"/>
      <c r="BH149" s="216"/>
      <c r="BI149" s="216"/>
      <c r="BJ149" s="216"/>
      <c r="BK149" s="216"/>
      <c r="BL149" s="216"/>
      <c r="BM149" s="216"/>
      <c r="BN149" s="216"/>
      <c r="BO149" s="216"/>
      <c r="BP149" s="216"/>
      <c r="BQ149" s="216"/>
      <c r="BR149" s="216"/>
      <c r="BS149" s="216"/>
      <c r="BT149" s="216"/>
      <c r="BU149" s="216"/>
      <c r="BV149" s="216"/>
      <c r="BW149" s="216"/>
      <c r="BX149" s="216"/>
      <c r="BY149" s="216"/>
      <c r="BZ149" s="216"/>
      <c r="CA149" s="216"/>
      <c r="CB149" s="216"/>
      <c r="CC149" s="216"/>
      <c r="CD149" s="216"/>
      <c r="CE149" s="216"/>
      <c r="CF149" s="216"/>
      <c r="CG149" s="216"/>
      <c r="CH149" s="216"/>
      <c r="CI149" s="216"/>
      <c r="CJ149" s="216"/>
      <c r="CK149" s="216"/>
      <c r="CL149" s="216"/>
      <c r="CM149" s="216"/>
      <c r="CN149" s="216"/>
      <c r="CO149" s="216"/>
      <c r="CP149" s="216"/>
      <c r="CQ149" s="216"/>
      <c r="CR149" s="216"/>
      <c r="CS149" s="216"/>
      <c r="CT149" s="216"/>
      <c r="CU149" s="216"/>
      <c r="CV149" s="216"/>
      <c r="CW149" s="216"/>
      <c r="CX149" s="216"/>
      <c r="CY149" s="216"/>
      <c r="CZ149" s="216"/>
      <c r="DA149" s="216"/>
      <c r="DB149" s="216"/>
      <c r="DC149" s="216"/>
      <c r="DD149" s="216"/>
      <c r="DE149" s="216"/>
      <c r="DF149" s="216"/>
      <c r="DG149" s="216"/>
      <c r="DH149" s="216"/>
      <c r="DI149" s="216"/>
      <c r="DJ149" s="216"/>
      <c r="DK149" s="216"/>
      <c r="DL149" s="216"/>
      <c r="DM149" s="216"/>
      <c r="DN149" s="216"/>
      <c r="DO149" s="216"/>
      <c r="DP149" s="216"/>
      <c r="DQ149" s="216"/>
      <c r="DR149" s="216"/>
      <c r="DS149" s="216"/>
      <c r="DT149" s="216"/>
      <c r="DU149" s="218"/>
    </row>
    <row r="150" spans="1:125" ht="15" customHeight="1" x14ac:dyDescent="0.25">
      <c r="A150" s="219"/>
      <c r="B150" s="143" t="str">
        <f t="shared" si="6"/>
        <v>Desk 19</v>
      </c>
      <c r="C150" s="586" t="str">
        <v/>
      </c>
      <c r="D150" s="586" t="str">
        <v/>
      </c>
      <c r="E150" s="3"/>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6"/>
      <c r="AV150" s="216"/>
      <c r="AW150" s="216"/>
      <c r="AX150" s="216"/>
      <c r="AY150" s="216"/>
      <c r="AZ150" s="216"/>
      <c r="BA150" s="216"/>
      <c r="BB150" s="216"/>
      <c r="BC150" s="216"/>
      <c r="BD150" s="216"/>
      <c r="BE150" s="216"/>
      <c r="BF150" s="216"/>
      <c r="BG150" s="216"/>
      <c r="BH150" s="216"/>
      <c r="BI150" s="216"/>
      <c r="BJ150" s="216"/>
      <c r="BK150" s="216"/>
      <c r="BL150" s="216"/>
      <c r="BM150" s="216"/>
      <c r="BN150" s="216"/>
      <c r="BO150" s="216"/>
      <c r="BP150" s="216"/>
      <c r="BQ150" s="216"/>
      <c r="BR150" s="216"/>
      <c r="BS150" s="216"/>
      <c r="BT150" s="216"/>
      <c r="BU150" s="216"/>
      <c r="BV150" s="216"/>
      <c r="BW150" s="216"/>
      <c r="BX150" s="216"/>
      <c r="BY150" s="216"/>
      <c r="BZ150" s="216"/>
      <c r="CA150" s="216"/>
      <c r="CB150" s="216"/>
      <c r="CC150" s="216"/>
      <c r="CD150" s="216"/>
      <c r="CE150" s="216"/>
      <c r="CF150" s="216"/>
      <c r="CG150" s="216"/>
      <c r="CH150" s="216"/>
      <c r="CI150" s="216"/>
      <c r="CJ150" s="216"/>
      <c r="CK150" s="216"/>
      <c r="CL150" s="216"/>
      <c r="CM150" s="216"/>
      <c r="CN150" s="216"/>
      <c r="CO150" s="216"/>
      <c r="CP150" s="216"/>
      <c r="CQ150" s="216"/>
      <c r="CR150" s="216"/>
      <c r="CS150" s="216"/>
      <c r="CT150" s="216"/>
      <c r="CU150" s="216"/>
      <c r="CV150" s="216"/>
      <c r="CW150" s="216"/>
      <c r="CX150" s="216"/>
      <c r="CY150" s="216"/>
      <c r="CZ150" s="216"/>
      <c r="DA150" s="216"/>
      <c r="DB150" s="216"/>
      <c r="DC150" s="216"/>
      <c r="DD150" s="216"/>
      <c r="DE150" s="216"/>
      <c r="DF150" s="216"/>
      <c r="DG150" s="216"/>
      <c r="DH150" s="216"/>
      <c r="DI150" s="216"/>
      <c r="DJ150" s="216"/>
      <c r="DK150" s="216"/>
      <c r="DL150" s="216"/>
      <c r="DM150" s="216"/>
      <c r="DN150" s="216"/>
      <c r="DO150" s="216"/>
      <c r="DP150" s="216"/>
      <c r="DQ150" s="216"/>
      <c r="DR150" s="216"/>
      <c r="DS150" s="216"/>
      <c r="DT150" s="216"/>
      <c r="DU150" s="218"/>
    </row>
    <row r="151" spans="1:125" ht="15" customHeight="1" x14ac:dyDescent="0.25">
      <c r="A151" s="219"/>
      <c r="B151" s="143" t="str">
        <f t="shared" si="6"/>
        <v>Desk 20</v>
      </c>
      <c r="C151" s="586" t="str">
        <v/>
      </c>
      <c r="D151" s="586" t="str">
        <v/>
      </c>
      <c r="E151" s="3"/>
      <c r="F151" s="216"/>
      <c r="G151" s="216"/>
      <c r="H151" s="216"/>
      <c r="I151" s="216"/>
      <c r="J151" s="216"/>
      <c r="K151" s="216"/>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c r="AQ151" s="216"/>
      <c r="AR151" s="216"/>
      <c r="AS151" s="216"/>
      <c r="AT151" s="216"/>
      <c r="AU151" s="216"/>
      <c r="AV151" s="216"/>
      <c r="AW151" s="216"/>
      <c r="AX151" s="216"/>
      <c r="AY151" s="216"/>
      <c r="AZ151" s="216"/>
      <c r="BA151" s="216"/>
      <c r="BB151" s="216"/>
      <c r="BC151" s="216"/>
      <c r="BD151" s="216"/>
      <c r="BE151" s="216"/>
      <c r="BF151" s="216"/>
      <c r="BG151" s="216"/>
      <c r="BH151" s="216"/>
      <c r="BI151" s="216"/>
      <c r="BJ151" s="216"/>
      <c r="BK151" s="216"/>
      <c r="BL151" s="216"/>
      <c r="BM151" s="216"/>
      <c r="BN151" s="216"/>
      <c r="BO151" s="216"/>
      <c r="BP151" s="216"/>
      <c r="BQ151" s="216"/>
      <c r="BR151" s="216"/>
      <c r="BS151" s="216"/>
      <c r="BT151" s="216"/>
      <c r="BU151" s="216"/>
      <c r="BV151" s="216"/>
      <c r="BW151" s="216"/>
      <c r="BX151" s="216"/>
      <c r="BY151" s="216"/>
      <c r="BZ151" s="216"/>
      <c r="CA151" s="216"/>
      <c r="CB151" s="216"/>
      <c r="CC151" s="216"/>
      <c r="CD151" s="216"/>
      <c r="CE151" s="216"/>
      <c r="CF151" s="216"/>
      <c r="CG151" s="216"/>
      <c r="CH151" s="216"/>
      <c r="CI151" s="216"/>
      <c r="CJ151" s="216"/>
      <c r="CK151" s="216"/>
      <c r="CL151" s="216"/>
      <c r="CM151" s="216"/>
      <c r="CN151" s="216"/>
      <c r="CO151" s="216"/>
      <c r="CP151" s="216"/>
      <c r="CQ151" s="216"/>
      <c r="CR151" s="216"/>
      <c r="CS151" s="216"/>
      <c r="CT151" s="216"/>
      <c r="CU151" s="216"/>
      <c r="CV151" s="216"/>
      <c r="CW151" s="216"/>
      <c r="CX151" s="216"/>
      <c r="CY151" s="216"/>
      <c r="CZ151" s="216"/>
      <c r="DA151" s="216"/>
      <c r="DB151" s="216"/>
      <c r="DC151" s="216"/>
      <c r="DD151" s="216"/>
      <c r="DE151" s="216"/>
      <c r="DF151" s="216"/>
      <c r="DG151" s="216"/>
      <c r="DH151" s="216"/>
      <c r="DI151" s="216"/>
      <c r="DJ151" s="216"/>
      <c r="DK151" s="216"/>
      <c r="DL151" s="216"/>
      <c r="DM151" s="216"/>
      <c r="DN151" s="216"/>
      <c r="DO151" s="216"/>
      <c r="DP151" s="216"/>
      <c r="DQ151" s="216"/>
      <c r="DR151" s="216"/>
      <c r="DS151" s="216"/>
      <c r="DT151" s="216"/>
      <c r="DU151" s="218"/>
    </row>
    <row r="152" spans="1:125" ht="15" customHeight="1" x14ac:dyDescent="0.25">
      <c r="A152" s="219"/>
      <c r="B152" s="143" t="str">
        <f t="shared" si="6"/>
        <v>Desk 21</v>
      </c>
      <c r="C152" s="586" t="str">
        <v/>
      </c>
      <c r="D152" s="586" t="str">
        <v/>
      </c>
      <c r="E152" s="3"/>
      <c r="F152" s="216"/>
      <c r="G152" s="216"/>
      <c r="H152" s="216"/>
      <c r="I152" s="216"/>
      <c r="J152" s="216"/>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G152" s="216"/>
      <c r="AH152" s="216"/>
      <c r="AI152" s="216"/>
      <c r="AJ152" s="216"/>
      <c r="AK152" s="216"/>
      <c r="AL152" s="216"/>
      <c r="AM152" s="216"/>
      <c r="AN152" s="216"/>
      <c r="AO152" s="216"/>
      <c r="AP152" s="216"/>
      <c r="AQ152" s="216"/>
      <c r="AR152" s="216"/>
      <c r="AS152" s="216"/>
      <c r="AT152" s="216"/>
      <c r="AU152" s="216"/>
      <c r="AV152" s="216"/>
      <c r="AW152" s="216"/>
      <c r="AX152" s="216"/>
      <c r="AY152" s="216"/>
      <c r="AZ152" s="216"/>
      <c r="BA152" s="216"/>
      <c r="BB152" s="216"/>
      <c r="BC152" s="216"/>
      <c r="BD152" s="216"/>
      <c r="BE152" s="216"/>
      <c r="BF152" s="216"/>
      <c r="BG152" s="216"/>
      <c r="BH152" s="216"/>
      <c r="BI152" s="216"/>
      <c r="BJ152" s="216"/>
      <c r="BK152" s="216"/>
      <c r="BL152" s="216"/>
      <c r="BM152" s="216"/>
      <c r="BN152" s="216"/>
      <c r="BO152" s="216"/>
      <c r="BP152" s="216"/>
      <c r="BQ152" s="216"/>
      <c r="BR152" s="216"/>
      <c r="BS152" s="216"/>
      <c r="BT152" s="216"/>
      <c r="BU152" s="216"/>
      <c r="BV152" s="216"/>
      <c r="BW152" s="216"/>
      <c r="BX152" s="216"/>
      <c r="BY152" s="216"/>
      <c r="BZ152" s="216"/>
      <c r="CA152" s="216"/>
      <c r="CB152" s="216"/>
      <c r="CC152" s="216"/>
      <c r="CD152" s="216"/>
      <c r="CE152" s="216"/>
      <c r="CF152" s="216"/>
      <c r="CG152" s="216"/>
      <c r="CH152" s="216"/>
      <c r="CI152" s="216"/>
      <c r="CJ152" s="216"/>
      <c r="CK152" s="216"/>
      <c r="CL152" s="216"/>
      <c r="CM152" s="216"/>
      <c r="CN152" s="216"/>
      <c r="CO152" s="216"/>
      <c r="CP152" s="216"/>
      <c r="CQ152" s="216"/>
      <c r="CR152" s="216"/>
      <c r="CS152" s="216"/>
      <c r="CT152" s="216"/>
      <c r="CU152" s="216"/>
      <c r="CV152" s="216"/>
      <c r="CW152" s="216"/>
      <c r="CX152" s="216"/>
      <c r="CY152" s="216"/>
      <c r="CZ152" s="216"/>
      <c r="DA152" s="216"/>
      <c r="DB152" s="216"/>
      <c r="DC152" s="216"/>
      <c r="DD152" s="216"/>
      <c r="DE152" s="216"/>
      <c r="DF152" s="216"/>
      <c r="DG152" s="216"/>
      <c r="DH152" s="216"/>
      <c r="DI152" s="216"/>
      <c r="DJ152" s="216"/>
      <c r="DK152" s="216"/>
      <c r="DL152" s="216"/>
      <c r="DM152" s="216"/>
      <c r="DN152" s="216"/>
      <c r="DO152" s="216"/>
      <c r="DP152" s="216"/>
      <c r="DQ152" s="216"/>
      <c r="DR152" s="216"/>
      <c r="DS152" s="216"/>
      <c r="DT152" s="216"/>
      <c r="DU152" s="218"/>
    </row>
    <row r="153" spans="1:125" ht="15" customHeight="1" x14ac:dyDescent="0.25">
      <c r="A153" s="219"/>
      <c r="B153" s="143" t="str">
        <f t="shared" si="6"/>
        <v>Desk 22</v>
      </c>
      <c r="C153" s="586" t="str">
        <v/>
      </c>
      <c r="D153" s="586" t="str">
        <v/>
      </c>
      <c r="E153" s="3"/>
      <c r="F153" s="216"/>
      <c r="G153" s="216"/>
      <c r="H153" s="216"/>
      <c r="I153" s="216"/>
      <c r="J153" s="216"/>
      <c r="K153" s="216"/>
      <c r="L153" s="216"/>
      <c r="M153" s="216"/>
      <c r="N153" s="216"/>
      <c r="O153" s="216"/>
      <c r="P153" s="216"/>
      <c r="Q153" s="216"/>
      <c r="R153" s="216"/>
      <c r="S153" s="216"/>
      <c r="T153" s="216"/>
      <c r="U153" s="216"/>
      <c r="V153" s="216"/>
      <c r="W153" s="216"/>
      <c r="X153" s="216"/>
      <c r="Y153" s="216"/>
      <c r="Z153" s="216"/>
      <c r="AA153" s="216"/>
      <c r="AB153" s="216"/>
      <c r="AC153" s="216"/>
      <c r="AD153" s="216"/>
      <c r="AE153" s="216"/>
      <c r="AF153" s="216"/>
      <c r="AG153" s="216"/>
      <c r="AH153" s="216"/>
      <c r="AI153" s="216"/>
      <c r="AJ153" s="216"/>
      <c r="AK153" s="216"/>
      <c r="AL153" s="216"/>
      <c r="AM153" s="216"/>
      <c r="AN153" s="216"/>
      <c r="AO153" s="216"/>
      <c r="AP153" s="216"/>
      <c r="AQ153" s="216"/>
      <c r="AR153" s="216"/>
      <c r="AS153" s="216"/>
      <c r="AT153" s="216"/>
      <c r="AU153" s="216"/>
      <c r="AV153" s="216"/>
      <c r="AW153" s="216"/>
      <c r="AX153" s="216"/>
      <c r="AY153" s="216"/>
      <c r="AZ153" s="216"/>
      <c r="BA153" s="216"/>
      <c r="BB153" s="216"/>
      <c r="BC153" s="216"/>
      <c r="BD153" s="216"/>
      <c r="BE153" s="216"/>
      <c r="BF153" s="216"/>
      <c r="BG153" s="216"/>
      <c r="BH153" s="216"/>
      <c r="BI153" s="216"/>
      <c r="BJ153" s="216"/>
      <c r="BK153" s="216"/>
      <c r="BL153" s="216"/>
      <c r="BM153" s="216"/>
      <c r="BN153" s="216"/>
      <c r="BO153" s="216"/>
      <c r="BP153" s="216"/>
      <c r="BQ153" s="216"/>
      <c r="BR153" s="216"/>
      <c r="BS153" s="216"/>
      <c r="BT153" s="216"/>
      <c r="BU153" s="216"/>
      <c r="BV153" s="216"/>
      <c r="BW153" s="216"/>
      <c r="BX153" s="216"/>
      <c r="BY153" s="216"/>
      <c r="BZ153" s="216"/>
      <c r="CA153" s="216"/>
      <c r="CB153" s="216"/>
      <c r="CC153" s="216"/>
      <c r="CD153" s="216"/>
      <c r="CE153" s="216"/>
      <c r="CF153" s="216"/>
      <c r="CG153" s="216"/>
      <c r="CH153" s="216"/>
      <c r="CI153" s="216"/>
      <c r="CJ153" s="216"/>
      <c r="CK153" s="216"/>
      <c r="CL153" s="216"/>
      <c r="CM153" s="216"/>
      <c r="CN153" s="216"/>
      <c r="CO153" s="216"/>
      <c r="CP153" s="216"/>
      <c r="CQ153" s="216"/>
      <c r="CR153" s="216"/>
      <c r="CS153" s="216"/>
      <c r="CT153" s="216"/>
      <c r="CU153" s="216"/>
      <c r="CV153" s="216"/>
      <c r="CW153" s="216"/>
      <c r="CX153" s="216"/>
      <c r="CY153" s="216"/>
      <c r="CZ153" s="216"/>
      <c r="DA153" s="216"/>
      <c r="DB153" s="216"/>
      <c r="DC153" s="216"/>
      <c r="DD153" s="216"/>
      <c r="DE153" s="216"/>
      <c r="DF153" s="216"/>
      <c r="DG153" s="216"/>
      <c r="DH153" s="216"/>
      <c r="DI153" s="216"/>
      <c r="DJ153" s="216"/>
      <c r="DK153" s="216"/>
      <c r="DL153" s="216"/>
      <c r="DM153" s="216"/>
      <c r="DN153" s="216"/>
      <c r="DO153" s="216"/>
      <c r="DP153" s="216"/>
      <c r="DQ153" s="216"/>
      <c r="DR153" s="216"/>
      <c r="DS153" s="216"/>
      <c r="DT153" s="216"/>
      <c r="DU153" s="218"/>
    </row>
    <row r="154" spans="1:125" ht="15" customHeight="1" x14ac:dyDescent="0.25">
      <c r="A154" s="219"/>
      <c r="B154" s="143" t="str">
        <f t="shared" si="6"/>
        <v>Desk 23</v>
      </c>
      <c r="C154" s="586" t="str">
        <v/>
      </c>
      <c r="D154" s="586" t="str">
        <v/>
      </c>
      <c r="E154" s="3"/>
      <c r="F154" s="216"/>
      <c r="G154" s="216"/>
      <c r="H154" s="216"/>
      <c r="I154" s="216"/>
      <c r="J154" s="216"/>
      <c r="K154" s="216"/>
      <c r="L154" s="216"/>
      <c r="M154" s="216"/>
      <c r="N154" s="216"/>
      <c r="O154" s="216"/>
      <c r="P154" s="216"/>
      <c r="Q154" s="216"/>
      <c r="R154" s="216"/>
      <c r="S154" s="216"/>
      <c r="T154" s="216"/>
      <c r="U154" s="216"/>
      <c r="V154" s="216"/>
      <c r="W154" s="216"/>
      <c r="X154" s="216"/>
      <c r="Y154" s="216"/>
      <c r="Z154" s="216"/>
      <c r="AA154" s="216"/>
      <c r="AB154" s="216"/>
      <c r="AC154" s="216"/>
      <c r="AD154" s="216"/>
      <c r="AE154" s="216"/>
      <c r="AF154" s="216"/>
      <c r="AG154" s="216"/>
      <c r="AH154" s="216"/>
      <c r="AI154" s="216"/>
      <c r="AJ154" s="216"/>
      <c r="AK154" s="216"/>
      <c r="AL154" s="216"/>
      <c r="AM154" s="216"/>
      <c r="AN154" s="216"/>
      <c r="AO154" s="216"/>
      <c r="AP154" s="216"/>
      <c r="AQ154" s="216"/>
      <c r="AR154" s="216"/>
      <c r="AS154" s="216"/>
      <c r="AT154" s="216"/>
      <c r="AU154" s="216"/>
      <c r="AV154" s="216"/>
      <c r="AW154" s="216"/>
      <c r="AX154" s="216"/>
      <c r="AY154" s="216"/>
      <c r="AZ154" s="216"/>
      <c r="BA154" s="216"/>
      <c r="BB154" s="216"/>
      <c r="BC154" s="216"/>
      <c r="BD154" s="216"/>
      <c r="BE154" s="216"/>
      <c r="BF154" s="216"/>
      <c r="BG154" s="216"/>
      <c r="BH154" s="216"/>
      <c r="BI154" s="216"/>
      <c r="BJ154" s="216"/>
      <c r="BK154" s="216"/>
      <c r="BL154" s="216"/>
      <c r="BM154" s="216"/>
      <c r="BN154" s="216"/>
      <c r="BO154" s="216"/>
      <c r="BP154" s="216"/>
      <c r="BQ154" s="216"/>
      <c r="BR154" s="216"/>
      <c r="BS154" s="216"/>
      <c r="BT154" s="216"/>
      <c r="BU154" s="216"/>
      <c r="BV154" s="216"/>
      <c r="BW154" s="216"/>
      <c r="BX154" s="216"/>
      <c r="BY154" s="216"/>
      <c r="BZ154" s="216"/>
      <c r="CA154" s="216"/>
      <c r="CB154" s="216"/>
      <c r="CC154" s="216"/>
      <c r="CD154" s="216"/>
      <c r="CE154" s="216"/>
      <c r="CF154" s="216"/>
      <c r="CG154" s="216"/>
      <c r="CH154" s="216"/>
      <c r="CI154" s="216"/>
      <c r="CJ154" s="216"/>
      <c r="CK154" s="216"/>
      <c r="CL154" s="216"/>
      <c r="CM154" s="216"/>
      <c r="CN154" s="216"/>
      <c r="CO154" s="216"/>
      <c r="CP154" s="216"/>
      <c r="CQ154" s="216"/>
      <c r="CR154" s="216"/>
      <c r="CS154" s="216"/>
      <c r="CT154" s="216"/>
      <c r="CU154" s="216"/>
      <c r="CV154" s="216"/>
      <c r="CW154" s="216"/>
      <c r="CX154" s="216"/>
      <c r="CY154" s="216"/>
      <c r="CZ154" s="216"/>
      <c r="DA154" s="216"/>
      <c r="DB154" s="216"/>
      <c r="DC154" s="216"/>
      <c r="DD154" s="216"/>
      <c r="DE154" s="216"/>
      <c r="DF154" s="216"/>
      <c r="DG154" s="216"/>
      <c r="DH154" s="216"/>
      <c r="DI154" s="216"/>
      <c r="DJ154" s="216"/>
      <c r="DK154" s="216"/>
      <c r="DL154" s="216"/>
      <c r="DM154" s="216"/>
      <c r="DN154" s="216"/>
      <c r="DO154" s="216"/>
      <c r="DP154" s="216"/>
      <c r="DQ154" s="216"/>
      <c r="DR154" s="216"/>
      <c r="DS154" s="216"/>
      <c r="DT154" s="216"/>
      <c r="DU154" s="218"/>
    </row>
    <row r="155" spans="1:125" ht="15" customHeight="1" x14ac:dyDescent="0.25">
      <c r="A155" s="219"/>
      <c r="B155" s="143" t="str">
        <f t="shared" si="6"/>
        <v>Desk 24</v>
      </c>
      <c r="C155" s="586" t="str">
        <v/>
      </c>
      <c r="D155" s="586" t="str">
        <v/>
      </c>
      <c r="E155" s="3"/>
      <c r="F155" s="216"/>
      <c r="G155" s="216"/>
      <c r="H155" s="216"/>
      <c r="I155" s="216"/>
      <c r="J155" s="216"/>
      <c r="K155" s="216"/>
      <c r="L155" s="216"/>
      <c r="M155" s="216"/>
      <c r="N155" s="216"/>
      <c r="O155" s="216"/>
      <c r="P155" s="216"/>
      <c r="Q155" s="216"/>
      <c r="R155" s="216"/>
      <c r="S155" s="216"/>
      <c r="T155" s="216"/>
      <c r="U155" s="216"/>
      <c r="V155" s="216"/>
      <c r="W155" s="216"/>
      <c r="X155" s="216"/>
      <c r="Y155" s="216"/>
      <c r="Z155" s="216"/>
      <c r="AA155" s="216"/>
      <c r="AB155" s="216"/>
      <c r="AC155" s="216"/>
      <c r="AD155" s="216"/>
      <c r="AE155" s="216"/>
      <c r="AF155" s="216"/>
      <c r="AG155" s="216"/>
      <c r="AH155" s="216"/>
      <c r="AI155" s="216"/>
      <c r="AJ155" s="216"/>
      <c r="AK155" s="216"/>
      <c r="AL155" s="216"/>
      <c r="AM155" s="216"/>
      <c r="AN155" s="216"/>
      <c r="AO155" s="216"/>
      <c r="AP155" s="216"/>
      <c r="AQ155" s="216"/>
      <c r="AR155" s="216"/>
      <c r="AS155" s="216"/>
      <c r="AT155" s="216"/>
      <c r="AU155" s="216"/>
      <c r="AV155" s="216"/>
      <c r="AW155" s="216"/>
      <c r="AX155" s="216"/>
      <c r="AY155" s="216"/>
      <c r="AZ155" s="216"/>
      <c r="BA155" s="216"/>
      <c r="BB155" s="216"/>
      <c r="BC155" s="216"/>
      <c r="BD155" s="216"/>
      <c r="BE155" s="216"/>
      <c r="BF155" s="216"/>
      <c r="BG155" s="216"/>
      <c r="BH155" s="216"/>
      <c r="BI155" s="216"/>
      <c r="BJ155" s="216"/>
      <c r="BK155" s="216"/>
      <c r="BL155" s="216"/>
      <c r="BM155" s="216"/>
      <c r="BN155" s="216"/>
      <c r="BO155" s="216"/>
      <c r="BP155" s="216"/>
      <c r="BQ155" s="216"/>
      <c r="BR155" s="216"/>
      <c r="BS155" s="216"/>
      <c r="BT155" s="216"/>
      <c r="BU155" s="216"/>
      <c r="BV155" s="216"/>
      <c r="BW155" s="216"/>
      <c r="BX155" s="216"/>
      <c r="BY155" s="216"/>
      <c r="BZ155" s="216"/>
      <c r="CA155" s="216"/>
      <c r="CB155" s="216"/>
      <c r="CC155" s="216"/>
      <c r="CD155" s="216"/>
      <c r="CE155" s="216"/>
      <c r="CF155" s="216"/>
      <c r="CG155" s="216"/>
      <c r="CH155" s="216"/>
      <c r="CI155" s="216"/>
      <c r="CJ155" s="216"/>
      <c r="CK155" s="216"/>
      <c r="CL155" s="216"/>
      <c r="CM155" s="216"/>
      <c r="CN155" s="216"/>
      <c r="CO155" s="216"/>
      <c r="CP155" s="216"/>
      <c r="CQ155" s="216"/>
      <c r="CR155" s="216"/>
      <c r="CS155" s="216"/>
      <c r="CT155" s="216"/>
      <c r="CU155" s="216"/>
      <c r="CV155" s="216"/>
      <c r="CW155" s="216"/>
      <c r="CX155" s="216"/>
      <c r="CY155" s="216"/>
      <c r="CZ155" s="216"/>
      <c r="DA155" s="216"/>
      <c r="DB155" s="216"/>
      <c r="DC155" s="216"/>
      <c r="DD155" s="216"/>
      <c r="DE155" s="216"/>
      <c r="DF155" s="216"/>
      <c r="DG155" s="216"/>
      <c r="DH155" s="216"/>
      <c r="DI155" s="216"/>
      <c r="DJ155" s="216"/>
      <c r="DK155" s="216"/>
      <c r="DL155" s="216"/>
      <c r="DM155" s="216"/>
      <c r="DN155" s="216"/>
      <c r="DO155" s="216"/>
      <c r="DP155" s="216"/>
      <c r="DQ155" s="216"/>
      <c r="DR155" s="216"/>
      <c r="DS155" s="216"/>
      <c r="DT155" s="216"/>
      <c r="DU155" s="218"/>
    </row>
    <row r="156" spans="1:125" ht="15" customHeight="1" x14ac:dyDescent="0.25">
      <c r="A156" s="219"/>
      <c r="B156" s="143" t="str">
        <f t="shared" si="6"/>
        <v>Desk 25</v>
      </c>
      <c r="C156" s="586" t="str">
        <v/>
      </c>
      <c r="D156" s="586" t="str">
        <v/>
      </c>
      <c r="E156" s="3"/>
      <c r="F156" s="216"/>
      <c r="G156" s="216"/>
      <c r="H156" s="216"/>
      <c r="I156" s="216"/>
      <c r="J156" s="216"/>
      <c r="K156" s="216"/>
      <c r="L156" s="216"/>
      <c r="M156" s="216"/>
      <c r="N156" s="216"/>
      <c r="O156" s="216"/>
      <c r="P156" s="216"/>
      <c r="Q156" s="216"/>
      <c r="R156" s="216"/>
      <c r="S156" s="216"/>
      <c r="T156" s="216"/>
      <c r="U156" s="216"/>
      <c r="V156" s="216"/>
      <c r="W156" s="216"/>
      <c r="X156" s="216"/>
      <c r="Y156" s="216"/>
      <c r="Z156" s="216"/>
      <c r="AA156" s="216"/>
      <c r="AB156" s="216"/>
      <c r="AC156" s="216"/>
      <c r="AD156" s="216"/>
      <c r="AE156" s="216"/>
      <c r="AF156" s="216"/>
      <c r="AG156" s="216"/>
      <c r="AH156" s="216"/>
      <c r="AI156" s="216"/>
      <c r="AJ156" s="216"/>
      <c r="AK156" s="216"/>
      <c r="AL156" s="216"/>
      <c r="AM156" s="216"/>
      <c r="AN156" s="216"/>
      <c r="AO156" s="216"/>
      <c r="AP156" s="216"/>
      <c r="AQ156" s="216"/>
      <c r="AR156" s="216"/>
      <c r="AS156" s="216"/>
      <c r="AT156" s="216"/>
      <c r="AU156" s="216"/>
      <c r="AV156" s="216"/>
      <c r="AW156" s="216"/>
      <c r="AX156" s="216"/>
      <c r="AY156" s="216"/>
      <c r="AZ156" s="216"/>
      <c r="BA156" s="216"/>
      <c r="BB156" s="216"/>
      <c r="BC156" s="216"/>
      <c r="BD156" s="216"/>
      <c r="BE156" s="216"/>
      <c r="BF156" s="216"/>
      <c r="BG156" s="216"/>
      <c r="BH156" s="216"/>
      <c r="BI156" s="216"/>
      <c r="BJ156" s="216"/>
      <c r="BK156" s="216"/>
      <c r="BL156" s="216"/>
      <c r="BM156" s="216"/>
      <c r="BN156" s="216"/>
      <c r="BO156" s="216"/>
      <c r="BP156" s="216"/>
      <c r="BQ156" s="216"/>
      <c r="BR156" s="216"/>
      <c r="BS156" s="216"/>
      <c r="BT156" s="216"/>
      <c r="BU156" s="216"/>
      <c r="BV156" s="216"/>
      <c r="BW156" s="216"/>
      <c r="BX156" s="216"/>
      <c r="BY156" s="216"/>
      <c r="BZ156" s="216"/>
      <c r="CA156" s="216"/>
      <c r="CB156" s="216"/>
      <c r="CC156" s="216"/>
      <c r="CD156" s="216"/>
      <c r="CE156" s="216"/>
      <c r="CF156" s="216"/>
      <c r="CG156" s="216"/>
      <c r="CH156" s="216"/>
      <c r="CI156" s="216"/>
      <c r="CJ156" s="216"/>
      <c r="CK156" s="216"/>
      <c r="CL156" s="216"/>
      <c r="CM156" s="216"/>
      <c r="CN156" s="216"/>
      <c r="CO156" s="216"/>
      <c r="CP156" s="216"/>
      <c r="CQ156" s="216"/>
      <c r="CR156" s="216"/>
      <c r="CS156" s="216"/>
      <c r="CT156" s="216"/>
      <c r="CU156" s="216"/>
      <c r="CV156" s="216"/>
      <c r="CW156" s="216"/>
      <c r="CX156" s="216"/>
      <c r="CY156" s="216"/>
      <c r="CZ156" s="216"/>
      <c r="DA156" s="216"/>
      <c r="DB156" s="216"/>
      <c r="DC156" s="216"/>
      <c r="DD156" s="216"/>
      <c r="DE156" s="216"/>
      <c r="DF156" s="216"/>
      <c r="DG156" s="216"/>
      <c r="DH156" s="216"/>
      <c r="DI156" s="216"/>
      <c r="DJ156" s="216"/>
      <c r="DK156" s="216"/>
      <c r="DL156" s="216"/>
      <c r="DM156" s="216"/>
      <c r="DN156" s="216"/>
      <c r="DO156" s="216"/>
      <c r="DP156" s="216"/>
      <c r="DQ156" s="216"/>
      <c r="DR156" s="216"/>
      <c r="DS156" s="216"/>
      <c r="DT156" s="216"/>
      <c r="DU156" s="218"/>
    </row>
    <row r="157" spans="1:125" ht="15" customHeight="1" x14ac:dyDescent="0.25">
      <c r="A157" s="219"/>
      <c r="B157" s="143" t="str">
        <f t="shared" si="6"/>
        <v>Desk 26</v>
      </c>
      <c r="C157" s="586" t="str">
        <v/>
      </c>
      <c r="D157" s="586" t="str">
        <v/>
      </c>
      <c r="E157" s="3"/>
      <c r="F157" s="216"/>
      <c r="G157" s="216"/>
      <c r="H157" s="216"/>
      <c r="I157" s="216"/>
      <c r="J157" s="216"/>
      <c r="K157" s="216"/>
      <c r="L157" s="216"/>
      <c r="M157" s="216"/>
      <c r="N157" s="216"/>
      <c r="O157" s="216"/>
      <c r="P157" s="216"/>
      <c r="Q157" s="216"/>
      <c r="R157" s="216"/>
      <c r="S157" s="216"/>
      <c r="T157" s="216"/>
      <c r="U157" s="216"/>
      <c r="V157" s="216"/>
      <c r="W157" s="216"/>
      <c r="X157" s="216"/>
      <c r="Y157" s="216"/>
      <c r="Z157" s="216"/>
      <c r="AA157" s="216"/>
      <c r="AB157" s="216"/>
      <c r="AC157" s="216"/>
      <c r="AD157" s="216"/>
      <c r="AE157" s="216"/>
      <c r="AF157" s="216"/>
      <c r="AG157" s="216"/>
      <c r="AH157" s="216"/>
      <c r="AI157" s="216"/>
      <c r="AJ157" s="216"/>
      <c r="AK157" s="216"/>
      <c r="AL157" s="216"/>
      <c r="AM157" s="216"/>
      <c r="AN157" s="216"/>
      <c r="AO157" s="216"/>
      <c r="AP157" s="216"/>
      <c r="AQ157" s="216"/>
      <c r="AR157" s="216"/>
      <c r="AS157" s="216"/>
      <c r="AT157" s="216"/>
      <c r="AU157" s="216"/>
      <c r="AV157" s="216"/>
      <c r="AW157" s="216"/>
      <c r="AX157" s="216"/>
      <c r="AY157" s="216"/>
      <c r="AZ157" s="216"/>
      <c r="BA157" s="216"/>
      <c r="BB157" s="216"/>
      <c r="BC157" s="216"/>
      <c r="BD157" s="216"/>
      <c r="BE157" s="216"/>
      <c r="BF157" s="216"/>
      <c r="BG157" s="216"/>
      <c r="BH157" s="216"/>
      <c r="BI157" s="216"/>
      <c r="BJ157" s="216"/>
      <c r="BK157" s="216"/>
      <c r="BL157" s="216"/>
      <c r="BM157" s="216"/>
      <c r="BN157" s="216"/>
      <c r="BO157" s="216"/>
      <c r="BP157" s="216"/>
      <c r="BQ157" s="216"/>
      <c r="BR157" s="216"/>
      <c r="BS157" s="216"/>
      <c r="BT157" s="216"/>
      <c r="BU157" s="216"/>
      <c r="BV157" s="216"/>
      <c r="BW157" s="216"/>
      <c r="BX157" s="216"/>
      <c r="BY157" s="216"/>
      <c r="BZ157" s="216"/>
      <c r="CA157" s="216"/>
      <c r="CB157" s="216"/>
      <c r="CC157" s="216"/>
      <c r="CD157" s="216"/>
      <c r="CE157" s="216"/>
      <c r="CF157" s="216"/>
      <c r="CG157" s="216"/>
      <c r="CH157" s="216"/>
      <c r="CI157" s="216"/>
      <c r="CJ157" s="216"/>
      <c r="CK157" s="216"/>
      <c r="CL157" s="216"/>
      <c r="CM157" s="216"/>
      <c r="CN157" s="216"/>
      <c r="CO157" s="216"/>
      <c r="CP157" s="216"/>
      <c r="CQ157" s="216"/>
      <c r="CR157" s="216"/>
      <c r="CS157" s="216"/>
      <c r="CT157" s="216"/>
      <c r="CU157" s="216"/>
      <c r="CV157" s="216"/>
      <c r="CW157" s="216"/>
      <c r="CX157" s="216"/>
      <c r="CY157" s="216"/>
      <c r="CZ157" s="216"/>
      <c r="DA157" s="216"/>
      <c r="DB157" s="216"/>
      <c r="DC157" s="216"/>
      <c r="DD157" s="216"/>
      <c r="DE157" s="216"/>
      <c r="DF157" s="216"/>
      <c r="DG157" s="216"/>
      <c r="DH157" s="216"/>
      <c r="DI157" s="216"/>
      <c r="DJ157" s="216"/>
      <c r="DK157" s="216"/>
      <c r="DL157" s="216"/>
      <c r="DM157" s="216"/>
      <c r="DN157" s="216"/>
      <c r="DO157" s="216"/>
      <c r="DP157" s="216"/>
      <c r="DQ157" s="216"/>
      <c r="DR157" s="216"/>
      <c r="DS157" s="216"/>
      <c r="DT157" s="216"/>
      <c r="DU157" s="218"/>
    </row>
    <row r="158" spans="1:125" ht="15" customHeight="1" x14ac:dyDescent="0.25">
      <c r="A158" s="219"/>
      <c r="B158" s="143" t="str">
        <f t="shared" si="6"/>
        <v>Desk 27</v>
      </c>
      <c r="C158" s="586" t="str">
        <v/>
      </c>
      <c r="D158" s="586" t="str">
        <v/>
      </c>
      <c r="E158" s="3"/>
      <c r="F158" s="216"/>
      <c r="G158" s="216"/>
      <c r="H158" s="216"/>
      <c r="I158" s="216"/>
      <c r="J158" s="216"/>
      <c r="K158" s="216"/>
      <c r="L158" s="216"/>
      <c r="M158" s="216"/>
      <c r="N158" s="216"/>
      <c r="O158" s="216"/>
      <c r="P158" s="216"/>
      <c r="Q158" s="216"/>
      <c r="R158" s="216"/>
      <c r="S158" s="216"/>
      <c r="T158" s="216"/>
      <c r="U158" s="216"/>
      <c r="V158" s="216"/>
      <c r="W158" s="216"/>
      <c r="X158" s="216"/>
      <c r="Y158" s="216"/>
      <c r="Z158" s="216"/>
      <c r="AA158" s="216"/>
      <c r="AB158" s="216"/>
      <c r="AC158" s="216"/>
      <c r="AD158" s="216"/>
      <c r="AE158" s="216"/>
      <c r="AF158" s="216"/>
      <c r="AG158" s="216"/>
      <c r="AH158" s="216"/>
      <c r="AI158" s="216"/>
      <c r="AJ158" s="216"/>
      <c r="AK158" s="216"/>
      <c r="AL158" s="216"/>
      <c r="AM158" s="216"/>
      <c r="AN158" s="216"/>
      <c r="AO158" s="216"/>
      <c r="AP158" s="216"/>
      <c r="AQ158" s="216"/>
      <c r="AR158" s="216"/>
      <c r="AS158" s="216"/>
      <c r="AT158" s="216"/>
      <c r="AU158" s="216"/>
      <c r="AV158" s="216"/>
      <c r="AW158" s="216"/>
      <c r="AX158" s="216"/>
      <c r="AY158" s="216"/>
      <c r="AZ158" s="216"/>
      <c r="BA158" s="216"/>
      <c r="BB158" s="216"/>
      <c r="BC158" s="216"/>
      <c r="BD158" s="216"/>
      <c r="BE158" s="216"/>
      <c r="BF158" s="216"/>
      <c r="BG158" s="216"/>
      <c r="BH158" s="216"/>
      <c r="BI158" s="216"/>
      <c r="BJ158" s="216"/>
      <c r="BK158" s="216"/>
      <c r="BL158" s="216"/>
      <c r="BM158" s="216"/>
      <c r="BN158" s="216"/>
      <c r="BO158" s="216"/>
      <c r="BP158" s="216"/>
      <c r="BQ158" s="216"/>
      <c r="BR158" s="216"/>
      <c r="BS158" s="216"/>
      <c r="BT158" s="216"/>
      <c r="BU158" s="216"/>
      <c r="BV158" s="216"/>
      <c r="BW158" s="216"/>
      <c r="BX158" s="216"/>
      <c r="BY158" s="216"/>
      <c r="BZ158" s="216"/>
      <c r="CA158" s="216"/>
      <c r="CB158" s="216"/>
      <c r="CC158" s="216"/>
      <c r="CD158" s="216"/>
      <c r="CE158" s="216"/>
      <c r="CF158" s="216"/>
      <c r="CG158" s="216"/>
      <c r="CH158" s="216"/>
      <c r="CI158" s="216"/>
      <c r="CJ158" s="216"/>
      <c r="CK158" s="216"/>
      <c r="CL158" s="216"/>
      <c r="CM158" s="216"/>
      <c r="CN158" s="216"/>
      <c r="CO158" s="216"/>
      <c r="CP158" s="216"/>
      <c r="CQ158" s="216"/>
      <c r="CR158" s="216"/>
      <c r="CS158" s="216"/>
      <c r="CT158" s="216"/>
      <c r="CU158" s="216"/>
      <c r="CV158" s="216"/>
      <c r="CW158" s="216"/>
      <c r="CX158" s="216"/>
      <c r="CY158" s="216"/>
      <c r="CZ158" s="216"/>
      <c r="DA158" s="216"/>
      <c r="DB158" s="216"/>
      <c r="DC158" s="216"/>
      <c r="DD158" s="216"/>
      <c r="DE158" s="216"/>
      <c r="DF158" s="216"/>
      <c r="DG158" s="216"/>
      <c r="DH158" s="216"/>
      <c r="DI158" s="216"/>
      <c r="DJ158" s="216"/>
      <c r="DK158" s="216"/>
      <c r="DL158" s="216"/>
      <c r="DM158" s="216"/>
      <c r="DN158" s="216"/>
      <c r="DO158" s="216"/>
      <c r="DP158" s="216"/>
      <c r="DQ158" s="216"/>
      <c r="DR158" s="216"/>
      <c r="DS158" s="216"/>
      <c r="DT158" s="216"/>
      <c r="DU158" s="218"/>
    </row>
    <row r="159" spans="1:125" ht="15" customHeight="1" x14ac:dyDescent="0.25">
      <c r="A159" s="219"/>
      <c r="B159" s="143" t="str">
        <f t="shared" si="6"/>
        <v>Desk 28</v>
      </c>
      <c r="C159" s="586" t="str">
        <v/>
      </c>
      <c r="D159" s="586" t="str">
        <v/>
      </c>
      <c r="E159" s="3"/>
      <c r="F159" s="216"/>
      <c r="G159" s="216"/>
      <c r="H159" s="216"/>
      <c r="I159" s="216"/>
      <c r="J159" s="216"/>
      <c r="K159" s="216"/>
      <c r="L159" s="216"/>
      <c r="M159" s="216"/>
      <c r="N159" s="216"/>
      <c r="O159" s="216"/>
      <c r="P159" s="216"/>
      <c r="Q159" s="216"/>
      <c r="R159" s="216"/>
      <c r="S159" s="216"/>
      <c r="T159" s="216"/>
      <c r="U159" s="216"/>
      <c r="V159" s="216"/>
      <c r="W159" s="216"/>
      <c r="X159" s="216"/>
      <c r="Y159" s="216"/>
      <c r="Z159" s="216"/>
      <c r="AA159" s="216"/>
      <c r="AB159" s="216"/>
      <c r="AC159" s="216"/>
      <c r="AD159" s="216"/>
      <c r="AE159" s="216"/>
      <c r="AF159" s="216"/>
      <c r="AG159" s="216"/>
      <c r="AH159" s="216"/>
      <c r="AI159" s="216"/>
      <c r="AJ159" s="216"/>
      <c r="AK159" s="216"/>
      <c r="AL159" s="216"/>
      <c r="AM159" s="216"/>
      <c r="AN159" s="216"/>
      <c r="AO159" s="216"/>
      <c r="AP159" s="216"/>
      <c r="AQ159" s="216"/>
      <c r="AR159" s="216"/>
      <c r="AS159" s="216"/>
      <c r="AT159" s="216"/>
      <c r="AU159" s="216"/>
      <c r="AV159" s="216"/>
      <c r="AW159" s="216"/>
      <c r="AX159" s="216"/>
      <c r="AY159" s="216"/>
      <c r="AZ159" s="216"/>
      <c r="BA159" s="216"/>
      <c r="BB159" s="216"/>
      <c r="BC159" s="216"/>
      <c r="BD159" s="216"/>
      <c r="BE159" s="216"/>
      <c r="BF159" s="216"/>
      <c r="BG159" s="216"/>
      <c r="BH159" s="216"/>
      <c r="BI159" s="216"/>
      <c r="BJ159" s="216"/>
      <c r="BK159" s="216"/>
      <c r="BL159" s="216"/>
      <c r="BM159" s="216"/>
      <c r="BN159" s="216"/>
      <c r="BO159" s="216"/>
      <c r="BP159" s="216"/>
      <c r="BQ159" s="216"/>
      <c r="BR159" s="216"/>
      <c r="BS159" s="216"/>
      <c r="BT159" s="216"/>
      <c r="BU159" s="216"/>
      <c r="BV159" s="216"/>
      <c r="BW159" s="216"/>
      <c r="BX159" s="216"/>
      <c r="BY159" s="216"/>
      <c r="BZ159" s="216"/>
      <c r="CA159" s="216"/>
      <c r="CB159" s="216"/>
      <c r="CC159" s="216"/>
      <c r="CD159" s="216"/>
      <c r="CE159" s="216"/>
      <c r="CF159" s="216"/>
      <c r="CG159" s="216"/>
      <c r="CH159" s="216"/>
      <c r="CI159" s="216"/>
      <c r="CJ159" s="216"/>
      <c r="CK159" s="216"/>
      <c r="CL159" s="216"/>
      <c r="CM159" s="216"/>
      <c r="CN159" s="216"/>
      <c r="CO159" s="216"/>
      <c r="CP159" s="216"/>
      <c r="CQ159" s="216"/>
      <c r="CR159" s="216"/>
      <c r="CS159" s="216"/>
      <c r="CT159" s="216"/>
      <c r="CU159" s="216"/>
      <c r="CV159" s="216"/>
      <c r="CW159" s="216"/>
      <c r="CX159" s="216"/>
      <c r="CY159" s="216"/>
      <c r="CZ159" s="216"/>
      <c r="DA159" s="216"/>
      <c r="DB159" s="216"/>
      <c r="DC159" s="216"/>
      <c r="DD159" s="216"/>
      <c r="DE159" s="216"/>
      <c r="DF159" s="216"/>
      <c r="DG159" s="216"/>
      <c r="DH159" s="216"/>
      <c r="DI159" s="216"/>
      <c r="DJ159" s="216"/>
      <c r="DK159" s="216"/>
      <c r="DL159" s="216"/>
      <c r="DM159" s="216"/>
      <c r="DN159" s="216"/>
      <c r="DO159" s="216"/>
      <c r="DP159" s="216"/>
      <c r="DQ159" s="216"/>
      <c r="DR159" s="216"/>
      <c r="DS159" s="216"/>
      <c r="DT159" s="216"/>
      <c r="DU159" s="218"/>
    </row>
    <row r="160" spans="1:125" ht="15" customHeight="1" x14ac:dyDescent="0.25">
      <c r="A160" s="219"/>
      <c r="B160" s="143" t="str">
        <f t="shared" si="6"/>
        <v>Desk 29</v>
      </c>
      <c r="C160" s="586" t="str">
        <v/>
      </c>
      <c r="D160" s="586" t="str">
        <v/>
      </c>
      <c r="E160" s="3"/>
      <c r="F160" s="216"/>
      <c r="G160" s="216"/>
      <c r="H160" s="216"/>
      <c r="I160" s="216"/>
      <c r="J160" s="216"/>
      <c r="K160" s="216"/>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c r="AQ160" s="216"/>
      <c r="AR160" s="216"/>
      <c r="AS160" s="216"/>
      <c r="AT160" s="216"/>
      <c r="AU160" s="216"/>
      <c r="AV160" s="216"/>
      <c r="AW160" s="216"/>
      <c r="AX160" s="216"/>
      <c r="AY160" s="216"/>
      <c r="AZ160" s="216"/>
      <c r="BA160" s="216"/>
      <c r="BB160" s="216"/>
      <c r="BC160" s="216"/>
      <c r="BD160" s="216"/>
      <c r="BE160" s="216"/>
      <c r="BF160" s="216"/>
      <c r="BG160" s="216"/>
      <c r="BH160" s="216"/>
      <c r="BI160" s="216"/>
      <c r="BJ160" s="216"/>
      <c r="BK160" s="216"/>
      <c r="BL160" s="216"/>
      <c r="BM160" s="216"/>
      <c r="BN160" s="216"/>
      <c r="BO160" s="216"/>
      <c r="BP160" s="216"/>
      <c r="BQ160" s="216"/>
      <c r="BR160" s="216"/>
      <c r="BS160" s="216"/>
      <c r="BT160" s="216"/>
      <c r="BU160" s="216"/>
      <c r="BV160" s="216"/>
      <c r="BW160" s="216"/>
      <c r="BX160" s="216"/>
      <c r="BY160" s="216"/>
      <c r="BZ160" s="216"/>
      <c r="CA160" s="216"/>
      <c r="CB160" s="216"/>
      <c r="CC160" s="216"/>
      <c r="CD160" s="216"/>
      <c r="CE160" s="216"/>
      <c r="CF160" s="216"/>
      <c r="CG160" s="216"/>
      <c r="CH160" s="216"/>
      <c r="CI160" s="216"/>
      <c r="CJ160" s="216"/>
      <c r="CK160" s="216"/>
      <c r="CL160" s="216"/>
      <c r="CM160" s="216"/>
      <c r="CN160" s="216"/>
      <c r="CO160" s="216"/>
      <c r="CP160" s="216"/>
      <c r="CQ160" s="216"/>
      <c r="CR160" s="216"/>
      <c r="CS160" s="216"/>
      <c r="CT160" s="216"/>
      <c r="CU160" s="216"/>
      <c r="CV160" s="216"/>
      <c r="CW160" s="216"/>
      <c r="CX160" s="216"/>
      <c r="CY160" s="216"/>
      <c r="CZ160" s="216"/>
      <c r="DA160" s="216"/>
      <c r="DB160" s="216"/>
      <c r="DC160" s="216"/>
      <c r="DD160" s="216"/>
      <c r="DE160" s="216"/>
      <c r="DF160" s="216"/>
      <c r="DG160" s="216"/>
      <c r="DH160" s="216"/>
      <c r="DI160" s="216"/>
      <c r="DJ160" s="216"/>
      <c r="DK160" s="216"/>
      <c r="DL160" s="216"/>
      <c r="DM160" s="216"/>
      <c r="DN160" s="216"/>
      <c r="DO160" s="216"/>
      <c r="DP160" s="216"/>
      <c r="DQ160" s="216"/>
      <c r="DR160" s="216"/>
      <c r="DS160" s="216"/>
      <c r="DT160" s="216"/>
      <c r="DU160" s="218"/>
    </row>
    <row r="161" spans="1:125" ht="15" customHeight="1" x14ac:dyDescent="0.25">
      <c r="A161" s="219"/>
      <c r="B161" s="143" t="str">
        <f t="shared" si="6"/>
        <v>Desk 30</v>
      </c>
      <c r="C161" s="586" t="str">
        <v/>
      </c>
      <c r="D161" s="586" t="str">
        <v/>
      </c>
      <c r="E161" s="3"/>
      <c r="F161" s="216"/>
      <c r="G161" s="216"/>
      <c r="H161" s="216"/>
      <c r="I161" s="216"/>
      <c r="J161" s="216"/>
      <c r="K161" s="216"/>
      <c r="L161" s="216"/>
      <c r="M161" s="216"/>
      <c r="N161" s="216"/>
      <c r="O161" s="216"/>
      <c r="P161" s="216"/>
      <c r="Q161" s="216"/>
      <c r="R161" s="216"/>
      <c r="S161" s="216"/>
      <c r="T161" s="216"/>
      <c r="U161" s="216"/>
      <c r="V161" s="216"/>
      <c r="W161" s="216"/>
      <c r="X161" s="216"/>
      <c r="Y161" s="216"/>
      <c r="Z161" s="216"/>
      <c r="AA161" s="216"/>
      <c r="AB161" s="216"/>
      <c r="AC161" s="216"/>
      <c r="AD161" s="216"/>
      <c r="AE161" s="216"/>
      <c r="AF161" s="216"/>
      <c r="AG161" s="216"/>
      <c r="AH161" s="216"/>
      <c r="AI161" s="216"/>
      <c r="AJ161" s="216"/>
      <c r="AK161" s="216"/>
      <c r="AL161" s="216"/>
      <c r="AM161" s="216"/>
      <c r="AN161" s="216"/>
      <c r="AO161" s="216"/>
      <c r="AP161" s="216"/>
      <c r="AQ161" s="216"/>
      <c r="AR161" s="216"/>
      <c r="AS161" s="216"/>
      <c r="AT161" s="216"/>
      <c r="AU161" s="216"/>
      <c r="AV161" s="216"/>
      <c r="AW161" s="216"/>
      <c r="AX161" s="216"/>
      <c r="AY161" s="216"/>
      <c r="AZ161" s="216"/>
      <c r="BA161" s="216"/>
      <c r="BB161" s="216"/>
      <c r="BC161" s="216"/>
      <c r="BD161" s="216"/>
      <c r="BE161" s="216"/>
      <c r="BF161" s="216"/>
      <c r="BG161" s="216"/>
      <c r="BH161" s="216"/>
      <c r="BI161" s="216"/>
      <c r="BJ161" s="216"/>
      <c r="BK161" s="216"/>
      <c r="BL161" s="216"/>
      <c r="BM161" s="216"/>
      <c r="BN161" s="216"/>
      <c r="BO161" s="216"/>
      <c r="BP161" s="216"/>
      <c r="BQ161" s="216"/>
      <c r="BR161" s="216"/>
      <c r="BS161" s="216"/>
      <c r="BT161" s="216"/>
      <c r="BU161" s="216"/>
      <c r="BV161" s="216"/>
      <c r="BW161" s="216"/>
      <c r="BX161" s="216"/>
      <c r="BY161" s="216"/>
      <c r="BZ161" s="216"/>
      <c r="CA161" s="216"/>
      <c r="CB161" s="216"/>
      <c r="CC161" s="216"/>
      <c r="CD161" s="216"/>
      <c r="CE161" s="216"/>
      <c r="CF161" s="216"/>
      <c r="CG161" s="216"/>
      <c r="CH161" s="216"/>
      <c r="CI161" s="216"/>
      <c r="CJ161" s="216"/>
      <c r="CK161" s="216"/>
      <c r="CL161" s="216"/>
      <c r="CM161" s="216"/>
      <c r="CN161" s="216"/>
      <c r="CO161" s="216"/>
      <c r="CP161" s="216"/>
      <c r="CQ161" s="216"/>
      <c r="CR161" s="216"/>
      <c r="CS161" s="216"/>
      <c r="CT161" s="216"/>
      <c r="CU161" s="216"/>
      <c r="CV161" s="216"/>
      <c r="CW161" s="216"/>
      <c r="CX161" s="216"/>
      <c r="CY161" s="216"/>
      <c r="CZ161" s="216"/>
      <c r="DA161" s="216"/>
      <c r="DB161" s="216"/>
      <c r="DC161" s="216"/>
      <c r="DD161" s="216"/>
      <c r="DE161" s="216"/>
      <c r="DF161" s="216"/>
      <c r="DG161" s="216"/>
      <c r="DH161" s="216"/>
      <c r="DI161" s="216"/>
      <c r="DJ161" s="216"/>
      <c r="DK161" s="216"/>
      <c r="DL161" s="216"/>
      <c r="DM161" s="216"/>
      <c r="DN161" s="216"/>
      <c r="DO161" s="216"/>
      <c r="DP161" s="216"/>
      <c r="DQ161" s="216"/>
      <c r="DR161" s="216"/>
      <c r="DS161" s="216"/>
      <c r="DT161" s="216"/>
      <c r="DU161" s="218"/>
    </row>
    <row r="162" spans="1:125" ht="15" customHeight="1" x14ac:dyDescent="0.25">
      <c r="A162" s="219"/>
      <c r="B162" s="143" t="str">
        <f t="shared" si="6"/>
        <v>Desk 31</v>
      </c>
      <c r="C162" s="586" t="str">
        <v/>
      </c>
      <c r="D162" s="586" t="str">
        <v/>
      </c>
      <c r="E162" s="3"/>
      <c r="F162" s="216"/>
      <c r="G162" s="216"/>
      <c r="H162" s="216"/>
      <c r="I162" s="216"/>
      <c r="J162" s="216"/>
      <c r="K162" s="216"/>
      <c r="L162" s="216"/>
      <c r="M162" s="216"/>
      <c r="N162" s="216"/>
      <c r="O162" s="216"/>
      <c r="P162" s="216"/>
      <c r="Q162" s="216"/>
      <c r="R162" s="216"/>
      <c r="S162" s="216"/>
      <c r="T162" s="216"/>
      <c r="U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c r="AQ162" s="216"/>
      <c r="AR162" s="216"/>
      <c r="AS162" s="216"/>
      <c r="AT162" s="216"/>
      <c r="AU162" s="216"/>
      <c r="AV162" s="216"/>
      <c r="AW162" s="216"/>
      <c r="AX162" s="216"/>
      <c r="AY162" s="216"/>
      <c r="AZ162" s="216"/>
      <c r="BA162" s="216"/>
      <c r="BB162" s="216"/>
      <c r="BC162" s="216"/>
      <c r="BD162" s="216"/>
      <c r="BE162" s="216"/>
      <c r="BF162" s="216"/>
      <c r="BG162" s="216"/>
      <c r="BH162" s="216"/>
      <c r="BI162" s="216"/>
      <c r="BJ162" s="216"/>
      <c r="BK162" s="216"/>
      <c r="BL162" s="216"/>
      <c r="BM162" s="216"/>
      <c r="BN162" s="216"/>
      <c r="BO162" s="216"/>
      <c r="BP162" s="216"/>
      <c r="BQ162" s="216"/>
      <c r="BR162" s="216"/>
      <c r="BS162" s="216"/>
      <c r="BT162" s="216"/>
      <c r="BU162" s="216"/>
      <c r="BV162" s="216"/>
      <c r="BW162" s="216"/>
      <c r="BX162" s="216"/>
      <c r="BY162" s="216"/>
      <c r="BZ162" s="216"/>
      <c r="CA162" s="216"/>
      <c r="CB162" s="216"/>
      <c r="CC162" s="216"/>
      <c r="CD162" s="216"/>
      <c r="CE162" s="216"/>
      <c r="CF162" s="216"/>
      <c r="CG162" s="216"/>
      <c r="CH162" s="216"/>
      <c r="CI162" s="216"/>
      <c r="CJ162" s="216"/>
      <c r="CK162" s="216"/>
      <c r="CL162" s="216"/>
      <c r="CM162" s="216"/>
      <c r="CN162" s="216"/>
      <c r="CO162" s="216"/>
      <c r="CP162" s="216"/>
      <c r="CQ162" s="216"/>
      <c r="CR162" s="216"/>
      <c r="CS162" s="216"/>
      <c r="CT162" s="216"/>
      <c r="CU162" s="216"/>
      <c r="CV162" s="216"/>
      <c r="CW162" s="216"/>
      <c r="CX162" s="216"/>
      <c r="CY162" s="216"/>
      <c r="CZ162" s="216"/>
      <c r="DA162" s="216"/>
      <c r="DB162" s="216"/>
      <c r="DC162" s="216"/>
      <c r="DD162" s="216"/>
      <c r="DE162" s="216"/>
      <c r="DF162" s="216"/>
      <c r="DG162" s="216"/>
      <c r="DH162" s="216"/>
      <c r="DI162" s="216"/>
      <c r="DJ162" s="216"/>
      <c r="DK162" s="216"/>
      <c r="DL162" s="216"/>
      <c r="DM162" s="216"/>
      <c r="DN162" s="216"/>
      <c r="DO162" s="216"/>
      <c r="DP162" s="216"/>
      <c r="DQ162" s="216"/>
      <c r="DR162" s="216"/>
      <c r="DS162" s="216"/>
      <c r="DT162" s="216"/>
      <c r="DU162" s="218"/>
    </row>
    <row r="163" spans="1:125" ht="15" customHeight="1" x14ac:dyDescent="0.25">
      <c r="A163" s="219"/>
      <c r="B163" s="143" t="str">
        <f t="shared" si="6"/>
        <v>Desk 32</v>
      </c>
      <c r="C163" s="586" t="str">
        <v/>
      </c>
      <c r="D163" s="586" t="str">
        <v/>
      </c>
      <c r="E163" s="3"/>
      <c r="F163" s="216"/>
      <c r="G163" s="216"/>
      <c r="H163" s="216"/>
      <c r="I163" s="216"/>
      <c r="J163" s="216"/>
      <c r="K163" s="216"/>
      <c r="L163" s="216"/>
      <c r="M163" s="216"/>
      <c r="N163" s="216"/>
      <c r="O163" s="216"/>
      <c r="P163" s="216"/>
      <c r="Q163" s="216"/>
      <c r="R163" s="216"/>
      <c r="S163" s="216"/>
      <c r="T163" s="216"/>
      <c r="U163" s="216"/>
      <c r="V163" s="216"/>
      <c r="W163" s="216"/>
      <c r="X163" s="216"/>
      <c r="Y163" s="216"/>
      <c r="Z163" s="216"/>
      <c r="AA163" s="216"/>
      <c r="AB163" s="216"/>
      <c r="AC163" s="216"/>
      <c r="AD163" s="216"/>
      <c r="AE163" s="216"/>
      <c r="AF163" s="216"/>
      <c r="AG163" s="216"/>
      <c r="AH163" s="216"/>
      <c r="AI163" s="216"/>
      <c r="AJ163" s="216"/>
      <c r="AK163" s="216"/>
      <c r="AL163" s="216"/>
      <c r="AM163" s="216"/>
      <c r="AN163" s="216"/>
      <c r="AO163" s="216"/>
      <c r="AP163" s="216"/>
      <c r="AQ163" s="216"/>
      <c r="AR163" s="216"/>
      <c r="AS163" s="216"/>
      <c r="AT163" s="216"/>
      <c r="AU163" s="216"/>
      <c r="AV163" s="216"/>
      <c r="AW163" s="216"/>
      <c r="AX163" s="216"/>
      <c r="AY163" s="216"/>
      <c r="AZ163" s="216"/>
      <c r="BA163" s="216"/>
      <c r="BB163" s="216"/>
      <c r="BC163" s="216"/>
      <c r="BD163" s="216"/>
      <c r="BE163" s="216"/>
      <c r="BF163" s="216"/>
      <c r="BG163" s="216"/>
      <c r="BH163" s="216"/>
      <c r="BI163" s="216"/>
      <c r="BJ163" s="216"/>
      <c r="BK163" s="216"/>
      <c r="BL163" s="216"/>
      <c r="BM163" s="216"/>
      <c r="BN163" s="216"/>
      <c r="BO163" s="216"/>
      <c r="BP163" s="216"/>
      <c r="BQ163" s="216"/>
      <c r="BR163" s="216"/>
      <c r="BS163" s="216"/>
      <c r="BT163" s="216"/>
      <c r="BU163" s="216"/>
      <c r="BV163" s="216"/>
      <c r="BW163" s="216"/>
      <c r="BX163" s="216"/>
      <c r="BY163" s="216"/>
      <c r="BZ163" s="216"/>
      <c r="CA163" s="216"/>
      <c r="CB163" s="216"/>
      <c r="CC163" s="216"/>
      <c r="CD163" s="216"/>
      <c r="CE163" s="216"/>
      <c r="CF163" s="216"/>
      <c r="CG163" s="216"/>
      <c r="CH163" s="216"/>
      <c r="CI163" s="216"/>
      <c r="CJ163" s="216"/>
      <c r="CK163" s="216"/>
      <c r="CL163" s="216"/>
      <c r="CM163" s="216"/>
      <c r="CN163" s="216"/>
      <c r="CO163" s="216"/>
      <c r="CP163" s="216"/>
      <c r="CQ163" s="216"/>
      <c r="CR163" s="216"/>
      <c r="CS163" s="216"/>
      <c r="CT163" s="216"/>
      <c r="CU163" s="216"/>
      <c r="CV163" s="216"/>
      <c r="CW163" s="216"/>
      <c r="CX163" s="216"/>
      <c r="CY163" s="216"/>
      <c r="CZ163" s="216"/>
      <c r="DA163" s="216"/>
      <c r="DB163" s="216"/>
      <c r="DC163" s="216"/>
      <c r="DD163" s="216"/>
      <c r="DE163" s="216"/>
      <c r="DF163" s="216"/>
      <c r="DG163" s="216"/>
      <c r="DH163" s="216"/>
      <c r="DI163" s="216"/>
      <c r="DJ163" s="216"/>
      <c r="DK163" s="216"/>
      <c r="DL163" s="216"/>
      <c r="DM163" s="216"/>
      <c r="DN163" s="216"/>
      <c r="DO163" s="216"/>
      <c r="DP163" s="216"/>
      <c r="DQ163" s="216"/>
      <c r="DR163" s="216"/>
      <c r="DS163" s="216"/>
      <c r="DT163" s="216"/>
      <c r="DU163" s="218"/>
    </row>
    <row r="164" spans="1:125" ht="15" customHeight="1" x14ac:dyDescent="0.25">
      <c r="A164" s="219"/>
      <c r="B164" s="143" t="str">
        <f t="shared" si="6"/>
        <v>Desk 33</v>
      </c>
      <c r="C164" s="586" t="str">
        <v/>
      </c>
      <c r="D164" s="586" t="str">
        <v/>
      </c>
      <c r="E164" s="3"/>
      <c r="F164" s="216"/>
      <c r="G164" s="216"/>
      <c r="H164" s="216"/>
      <c r="I164" s="216"/>
      <c r="J164" s="216"/>
      <c r="K164" s="216"/>
      <c r="L164" s="216"/>
      <c r="M164" s="216"/>
      <c r="N164" s="216"/>
      <c r="O164" s="216"/>
      <c r="P164" s="216"/>
      <c r="Q164" s="216"/>
      <c r="R164" s="216"/>
      <c r="S164" s="216"/>
      <c r="T164" s="216"/>
      <c r="U164" s="216"/>
      <c r="V164" s="216"/>
      <c r="W164" s="216"/>
      <c r="X164" s="216"/>
      <c r="Y164" s="216"/>
      <c r="Z164" s="216"/>
      <c r="AA164" s="216"/>
      <c r="AB164" s="216"/>
      <c r="AC164" s="216"/>
      <c r="AD164" s="216"/>
      <c r="AE164" s="216"/>
      <c r="AF164" s="216"/>
      <c r="AG164" s="216"/>
      <c r="AH164" s="216"/>
      <c r="AI164" s="216"/>
      <c r="AJ164" s="216"/>
      <c r="AK164" s="216"/>
      <c r="AL164" s="216"/>
      <c r="AM164" s="216"/>
      <c r="AN164" s="216"/>
      <c r="AO164" s="216"/>
      <c r="AP164" s="216"/>
      <c r="AQ164" s="216"/>
      <c r="AR164" s="216"/>
      <c r="AS164" s="216"/>
      <c r="AT164" s="216"/>
      <c r="AU164" s="216"/>
      <c r="AV164" s="216"/>
      <c r="AW164" s="216"/>
      <c r="AX164" s="216"/>
      <c r="AY164" s="216"/>
      <c r="AZ164" s="216"/>
      <c r="BA164" s="216"/>
      <c r="BB164" s="216"/>
      <c r="BC164" s="216"/>
      <c r="BD164" s="216"/>
      <c r="BE164" s="216"/>
      <c r="BF164" s="216"/>
      <c r="BG164" s="216"/>
      <c r="BH164" s="216"/>
      <c r="BI164" s="216"/>
      <c r="BJ164" s="216"/>
      <c r="BK164" s="216"/>
      <c r="BL164" s="216"/>
      <c r="BM164" s="216"/>
      <c r="BN164" s="216"/>
      <c r="BO164" s="216"/>
      <c r="BP164" s="216"/>
      <c r="BQ164" s="216"/>
      <c r="BR164" s="216"/>
      <c r="BS164" s="216"/>
      <c r="BT164" s="216"/>
      <c r="BU164" s="216"/>
      <c r="BV164" s="216"/>
      <c r="BW164" s="216"/>
      <c r="BX164" s="216"/>
      <c r="BY164" s="216"/>
      <c r="BZ164" s="216"/>
      <c r="CA164" s="216"/>
      <c r="CB164" s="216"/>
      <c r="CC164" s="216"/>
      <c r="CD164" s="216"/>
      <c r="CE164" s="216"/>
      <c r="CF164" s="216"/>
      <c r="CG164" s="216"/>
      <c r="CH164" s="216"/>
      <c r="CI164" s="216"/>
      <c r="CJ164" s="216"/>
      <c r="CK164" s="216"/>
      <c r="CL164" s="216"/>
      <c r="CM164" s="216"/>
      <c r="CN164" s="216"/>
      <c r="CO164" s="216"/>
      <c r="CP164" s="216"/>
      <c r="CQ164" s="216"/>
      <c r="CR164" s="216"/>
      <c r="CS164" s="216"/>
      <c r="CT164" s="216"/>
      <c r="CU164" s="216"/>
      <c r="CV164" s="216"/>
      <c r="CW164" s="216"/>
      <c r="CX164" s="216"/>
      <c r="CY164" s="216"/>
      <c r="CZ164" s="216"/>
      <c r="DA164" s="216"/>
      <c r="DB164" s="216"/>
      <c r="DC164" s="216"/>
      <c r="DD164" s="216"/>
      <c r="DE164" s="216"/>
      <c r="DF164" s="216"/>
      <c r="DG164" s="216"/>
      <c r="DH164" s="216"/>
      <c r="DI164" s="216"/>
      <c r="DJ164" s="216"/>
      <c r="DK164" s="216"/>
      <c r="DL164" s="216"/>
      <c r="DM164" s="216"/>
      <c r="DN164" s="216"/>
      <c r="DO164" s="216"/>
      <c r="DP164" s="216"/>
      <c r="DQ164" s="216"/>
      <c r="DR164" s="216"/>
      <c r="DS164" s="216"/>
      <c r="DT164" s="216"/>
      <c r="DU164" s="218"/>
    </row>
    <row r="165" spans="1:125" ht="15" customHeight="1" x14ac:dyDescent="0.25">
      <c r="A165" s="219"/>
      <c r="B165" s="143" t="str">
        <f t="shared" si="6"/>
        <v>Desk 34</v>
      </c>
      <c r="C165" s="586" t="str">
        <v/>
      </c>
      <c r="D165" s="586" t="str">
        <v/>
      </c>
      <c r="E165" s="3"/>
      <c r="F165" s="216"/>
      <c r="G165" s="216"/>
      <c r="H165" s="216"/>
      <c r="I165" s="216"/>
      <c r="J165" s="216"/>
      <c r="K165" s="216"/>
      <c r="L165" s="216"/>
      <c r="M165" s="216"/>
      <c r="N165" s="216"/>
      <c r="O165" s="216"/>
      <c r="P165" s="216"/>
      <c r="Q165" s="216"/>
      <c r="R165" s="216"/>
      <c r="S165" s="216"/>
      <c r="T165" s="216"/>
      <c r="U165" s="216"/>
      <c r="V165" s="216"/>
      <c r="W165" s="216"/>
      <c r="X165" s="216"/>
      <c r="Y165" s="216"/>
      <c r="Z165" s="216"/>
      <c r="AA165" s="216"/>
      <c r="AB165" s="216"/>
      <c r="AC165" s="216"/>
      <c r="AD165" s="216"/>
      <c r="AE165" s="216"/>
      <c r="AF165" s="216"/>
      <c r="AG165" s="216"/>
      <c r="AH165" s="216"/>
      <c r="AI165" s="216"/>
      <c r="AJ165" s="216"/>
      <c r="AK165" s="216"/>
      <c r="AL165" s="216"/>
      <c r="AM165" s="216"/>
      <c r="AN165" s="216"/>
      <c r="AO165" s="216"/>
      <c r="AP165" s="216"/>
      <c r="AQ165" s="216"/>
      <c r="AR165" s="216"/>
      <c r="AS165" s="216"/>
      <c r="AT165" s="216"/>
      <c r="AU165" s="216"/>
      <c r="AV165" s="216"/>
      <c r="AW165" s="216"/>
      <c r="AX165" s="216"/>
      <c r="AY165" s="216"/>
      <c r="AZ165" s="216"/>
      <c r="BA165" s="216"/>
      <c r="BB165" s="216"/>
      <c r="BC165" s="216"/>
      <c r="BD165" s="216"/>
      <c r="BE165" s="216"/>
      <c r="BF165" s="216"/>
      <c r="BG165" s="216"/>
      <c r="BH165" s="216"/>
      <c r="BI165" s="216"/>
      <c r="BJ165" s="216"/>
      <c r="BK165" s="216"/>
      <c r="BL165" s="216"/>
      <c r="BM165" s="216"/>
      <c r="BN165" s="216"/>
      <c r="BO165" s="216"/>
      <c r="BP165" s="216"/>
      <c r="BQ165" s="216"/>
      <c r="BR165" s="216"/>
      <c r="BS165" s="216"/>
      <c r="BT165" s="216"/>
      <c r="BU165" s="216"/>
      <c r="BV165" s="216"/>
      <c r="BW165" s="216"/>
      <c r="BX165" s="216"/>
      <c r="BY165" s="216"/>
      <c r="BZ165" s="216"/>
      <c r="CA165" s="216"/>
      <c r="CB165" s="216"/>
      <c r="CC165" s="216"/>
      <c r="CD165" s="216"/>
      <c r="CE165" s="216"/>
      <c r="CF165" s="216"/>
      <c r="CG165" s="216"/>
      <c r="CH165" s="216"/>
      <c r="CI165" s="216"/>
      <c r="CJ165" s="216"/>
      <c r="CK165" s="216"/>
      <c r="CL165" s="216"/>
      <c r="CM165" s="216"/>
      <c r="CN165" s="216"/>
      <c r="CO165" s="216"/>
      <c r="CP165" s="216"/>
      <c r="CQ165" s="216"/>
      <c r="CR165" s="216"/>
      <c r="CS165" s="216"/>
      <c r="CT165" s="216"/>
      <c r="CU165" s="216"/>
      <c r="CV165" s="216"/>
      <c r="CW165" s="216"/>
      <c r="CX165" s="216"/>
      <c r="CY165" s="216"/>
      <c r="CZ165" s="216"/>
      <c r="DA165" s="216"/>
      <c r="DB165" s="216"/>
      <c r="DC165" s="216"/>
      <c r="DD165" s="216"/>
      <c r="DE165" s="216"/>
      <c r="DF165" s="216"/>
      <c r="DG165" s="216"/>
      <c r="DH165" s="216"/>
      <c r="DI165" s="216"/>
      <c r="DJ165" s="216"/>
      <c r="DK165" s="216"/>
      <c r="DL165" s="216"/>
      <c r="DM165" s="216"/>
      <c r="DN165" s="216"/>
      <c r="DO165" s="216"/>
      <c r="DP165" s="216"/>
      <c r="DQ165" s="216"/>
      <c r="DR165" s="216"/>
      <c r="DS165" s="216"/>
      <c r="DT165" s="216"/>
      <c r="DU165" s="218"/>
    </row>
    <row r="166" spans="1:125" ht="15" customHeight="1" x14ac:dyDescent="0.25">
      <c r="A166" s="219"/>
      <c r="B166" s="143" t="str">
        <f t="shared" si="6"/>
        <v>Desk 35</v>
      </c>
      <c r="C166" s="586" t="str">
        <v/>
      </c>
      <c r="D166" s="586" t="str">
        <v/>
      </c>
      <c r="E166" s="3"/>
      <c r="F166" s="216"/>
      <c r="G166" s="216"/>
      <c r="H166" s="216"/>
      <c r="I166" s="216"/>
      <c r="J166" s="216"/>
      <c r="K166" s="216"/>
      <c r="L166" s="216"/>
      <c r="M166" s="216"/>
      <c r="N166" s="216"/>
      <c r="O166" s="216"/>
      <c r="P166" s="216"/>
      <c r="Q166" s="216"/>
      <c r="R166" s="216"/>
      <c r="S166" s="216"/>
      <c r="T166" s="216"/>
      <c r="U166" s="216"/>
      <c r="V166" s="216"/>
      <c r="W166" s="216"/>
      <c r="X166" s="216"/>
      <c r="Y166" s="216"/>
      <c r="Z166" s="216"/>
      <c r="AA166" s="216"/>
      <c r="AB166" s="216"/>
      <c r="AC166" s="216"/>
      <c r="AD166" s="216"/>
      <c r="AE166" s="216"/>
      <c r="AF166" s="216"/>
      <c r="AG166" s="216"/>
      <c r="AH166" s="216"/>
      <c r="AI166" s="216"/>
      <c r="AJ166" s="216"/>
      <c r="AK166" s="216"/>
      <c r="AL166" s="216"/>
      <c r="AM166" s="216"/>
      <c r="AN166" s="216"/>
      <c r="AO166" s="216"/>
      <c r="AP166" s="216"/>
      <c r="AQ166" s="216"/>
      <c r="AR166" s="216"/>
      <c r="AS166" s="216"/>
      <c r="AT166" s="216"/>
      <c r="AU166" s="216"/>
      <c r="AV166" s="216"/>
      <c r="AW166" s="216"/>
      <c r="AX166" s="216"/>
      <c r="AY166" s="216"/>
      <c r="AZ166" s="216"/>
      <c r="BA166" s="216"/>
      <c r="BB166" s="216"/>
      <c r="BC166" s="216"/>
      <c r="BD166" s="216"/>
      <c r="BE166" s="216"/>
      <c r="BF166" s="216"/>
      <c r="BG166" s="216"/>
      <c r="BH166" s="216"/>
      <c r="BI166" s="216"/>
      <c r="BJ166" s="216"/>
      <c r="BK166" s="216"/>
      <c r="BL166" s="216"/>
      <c r="BM166" s="216"/>
      <c r="BN166" s="216"/>
      <c r="BO166" s="216"/>
      <c r="BP166" s="216"/>
      <c r="BQ166" s="216"/>
      <c r="BR166" s="216"/>
      <c r="BS166" s="216"/>
      <c r="BT166" s="216"/>
      <c r="BU166" s="216"/>
      <c r="BV166" s="216"/>
      <c r="BW166" s="216"/>
      <c r="BX166" s="216"/>
      <c r="BY166" s="216"/>
      <c r="BZ166" s="216"/>
      <c r="CA166" s="216"/>
      <c r="CB166" s="216"/>
      <c r="CC166" s="216"/>
      <c r="CD166" s="216"/>
      <c r="CE166" s="216"/>
      <c r="CF166" s="216"/>
      <c r="CG166" s="216"/>
      <c r="CH166" s="216"/>
      <c r="CI166" s="216"/>
      <c r="CJ166" s="216"/>
      <c r="CK166" s="216"/>
      <c r="CL166" s="216"/>
      <c r="CM166" s="216"/>
      <c r="CN166" s="216"/>
      <c r="CO166" s="216"/>
      <c r="CP166" s="216"/>
      <c r="CQ166" s="216"/>
      <c r="CR166" s="216"/>
      <c r="CS166" s="216"/>
      <c r="CT166" s="216"/>
      <c r="CU166" s="216"/>
      <c r="CV166" s="216"/>
      <c r="CW166" s="216"/>
      <c r="CX166" s="216"/>
      <c r="CY166" s="216"/>
      <c r="CZ166" s="216"/>
      <c r="DA166" s="216"/>
      <c r="DB166" s="216"/>
      <c r="DC166" s="216"/>
      <c r="DD166" s="216"/>
      <c r="DE166" s="216"/>
      <c r="DF166" s="216"/>
      <c r="DG166" s="216"/>
      <c r="DH166" s="216"/>
      <c r="DI166" s="216"/>
      <c r="DJ166" s="216"/>
      <c r="DK166" s="216"/>
      <c r="DL166" s="216"/>
      <c r="DM166" s="216"/>
      <c r="DN166" s="216"/>
      <c r="DO166" s="216"/>
      <c r="DP166" s="216"/>
      <c r="DQ166" s="216"/>
      <c r="DR166" s="216"/>
      <c r="DS166" s="216"/>
      <c r="DT166" s="216"/>
      <c r="DU166" s="218"/>
    </row>
    <row r="167" spans="1:125" ht="15" customHeight="1" x14ac:dyDescent="0.25">
      <c r="A167" s="219"/>
      <c r="B167" s="143" t="str">
        <f t="shared" si="6"/>
        <v>Desk 36</v>
      </c>
      <c r="C167" s="586" t="str">
        <v/>
      </c>
      <c r="D167" s="586" t="str">
        <v/>
      </c>
      <c r="E167" s="3"/>
      <c r="F167" s="216"/>
      <c r="G167" s="216"/>
      <c r="H167" s="216"/>
      <c r="I167" s="216"/>
      <c r="J167" s="216"/>
      <c r="K167" s="216"/>
      <c r="L167" s="216"/>
      <c r="M167" s="216"/>
      <c r="N167" s="216"/>
      <c r="O167" s="216"/>
      <c r="P167" s="216"/>
      <c r="Q167" s="216"/>
      <c r="R167" s="216"/>
      <c r="S167" s="216"/>
      <c r="T167" s="216"/>
      <c r="U167" s="216"/>
      <c r="V167" s="216"/>
      <c r="W167" s="216"/>
      <c r="X167" s="216"/>
      <c r="Y167" s="216"/>
      <c r="Z167" s="216"/>
      <c r="AA167" s="216"/>
      <c r="AB167" s="216"/>
      <c r="AC167" s="216"/>
      <c r="AD167" s="216"/>
      <c r="AE167" s="216"/>
      <c r="AF167" s="216"/>
      <c r="AG167" s="216"/>
      <c r="AH167" s="216"/>
      <c r="AI167" s="216"/>
      <c r="AJ167" s="216"/>
      <c r="AK167" s="216"/>
      <c r="AL167" s="216"/>
      <c r="AM167" s="216"/>
      <c r="AN167" s="216"/>
      <c r="AO167" s="216"/>
      <c r="AP167" s="216"/>
      <c r="AQ167" s="216"/>
      <c r="AR167" s="216"/>
      <c r="AS167" s="216"/>
      <c r="AT167" s="216"/>
      <c r="AU167" s="216"/>
      <c r="AV167" s="216"/>
      <c r="AW167" s="216"/>
      <c r="AX167" s="216"/>
      <c r="AY167" s="216"/>
      <c r="AZ167" s="216"/>
      <c r="BA167" s="216"/>
      <c r="BB167" s="216"/>
      <c r="BC167" s="216"/>
      <c r="BD167" s="216"/>
      <c r="BE167" s="216"/>
      <c r="BF167" s="216"/>
      <c r="BG167" s="216"/>
      <c r="BH167" s="216"/>
      <c r="BI167" s="216"/>
      <c r="BJ167" s="216"/>
      <c r="BK167" s="216"/>
      <c r="BL167" s="216"/>
      <c r="BM167" s="216"/>
      <c r="BN167" s="216"/>
      <c r="BO167" s="216"/>
      <c r="BP167" s="216"/>
      <c r="BQ167" s="216"/>
      <c r="BR167" s="216"/>
      <c r="BS167" s="216"/>
      <c r="BT167" s="216"/>
      <c r="BU167" s="216"/>
      <c r="BV167" s="216"/>
      <c r="BW167" s="216"/>
      <c r="BX167" s="216"/>
      <c r="BY167" s="216"/>
      <c r="BZ167" s="216"/>
      <c r="CA167" s="216"/>
      <c r="CB167" s="216"/>
      <c r="CC167" s="216"/>
      <c r="CD167" s="216"/>
      <c r="CE167" s="216"/>
      <c r="CF167" s="216"/>
      <c r="CG167" s="216"/>
      <c r="CH167" s="216"/>
      <c r="CI167" s="216"/>
      <c r="CJ167" s="216"/>
      <c r="CK167" s="216"/>
      <c r="CL167" s="216"/>
      <c r="CM167" s="216"/>
      <c r="CN167" s="216"/>
      <c r="CO167" s="216"/>
      <c r="CP167" s="216"/>
      <c r="CQ167" s="216"/>
      <c r="CR167" s="216"/>
      <c r="CS167" s="216"/>
      <c r="CT167" s="216"/>
      <c r="CU167" s="216"/>
      <c r="CV167" s="216"/>
      <c r="CW167" s="216"/>
      <c r="CX167" s="216"/>
      <c r="CY167" s="216"/>
      <c r="CZ167" s="216"/>
      <c r="DA167" s="216"/>
      <c r="DB167" s="216"/>
      <c r="DC167" s="216"/>
      <c r="DD167" s="216"/>
      <c r="DE167" s="216"/>
      <c r="DF167" s="216"/>
      <c r="DG167" s="216"/>
      <c r="DH167" s="216"/>
      <c r="DI167" s="216"/>
      <c r="DJ167" s="216"/>
      <c r="DK167" s="216"/>
      <c r="DL167" s="216"/>
      <c r="DM167" s="216"/>
      <c r="DN167" s="216"/>
      <c r="DO167" s="216"/>
      <c r="DP167" s="216"/>
      <c r="DQ167" s="216"/>
      <c r="DR167" s="216"/>
      <c r="DS167" s="216"/>
      <c r="DT167" s="216"/>
      <c r="DU167" s="218"/>
    </row>
    <row r="168" spans="1:125" ht="15" customHeight="1" x14ac:dyDescent="0.25">
      <c r="A168" s="219"/>
      <c r="B168" s="143" t="str">
        <f t="shared" si="6"/>
        <v>Desk 37</v>
      </c>
      <c r="C168" s="586" t="str">
        <v/>
      </c>
      <c r="D168" s="586" t="str">
        <v/>
      </c>
      <c r="E168" s="3"/>
      <c r="F168" s="216"/>
      <c r="G168" s="216"/>
      <c r="H168" s="216"/>
      <c r="I168" s="216"/>
      <c r="J168" s="216"/>
      <c r="K168" s="216"/>
      <c r="L168" s="216"/>
      <c r="M168" s="216"/>
      <c r="N168" s="216"/>
      <c r="O168" s="216"/>
      <c r="P168" s="216"/>
      <c r="Q168" s="216"/>
      <c r="R168" s="216"/>
      <c r="S168" s="216"/>
      <c r="T168" s="216"/>
      <c r="U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c r="AQ168" s="216"/>
      <c r="AR168" s="216"/>
      <c r="AS168" s="216"/>
      <c r="AT168" s="216"/>
      <c r="AU168" s="216"/>
      <c r="AV168" s="216"/>
      <c r="AW168" s="216"/>
      <c r="AX168" s="216"/>
      <c r="AY168" s="216"/>
      <c r="AZ168" s="216"/>
      <c r="BA168" s="216"/>
      <c r="BB168" s="216"/>
      <c r="BC168" s="216"/>
      <c r="BD168" s="216"/>
      <c r="BE168" s="216"/>
      <c r="BF168" s="216"/>
      <c r="BG168" s="216"/>
      <c r="BH168" s="216"/>
      <c r="BI168" s="216"/>
      <c r="BJ168" s="216"/>
      <c r="BK168" s="216"/>
      <c r="BL168" s="216"/>
      <c r="BM168" s="216"/>
      <c r="BN168" s="216"/>
      <c r="BO168" s="216"/>
      <c r="BP168" s="216"/>
      <c r="BQ168" s="216"/>
      <c r="BR168" s="216"/>
      <c r="BS168" s="216"/>
      <c r="BT168" s="216"/>
      <c r="BU168" s="216"/>
      <c r="BV168" s="216"/>
      <c r="BW168" s="216"/>
      <c r="BX168" s="216"/>
      <c r="BY168" s="216"/>
      <c r="BZ168" s="216"/>
      <c r="CA168" s="216"/>
      <c r="CB168" s="216"/>
      <c r="CC168" s="216"/>
      <c r="CD168" s="216"/>
      <c r="CE168" s="216"/>
      <c r="CF168" s="216"/>
      <c r="CG168" s="216"/>
      <c r="CH168" s="216"/>
      <c r="CI168" s="216"/>
      <c r="CJ168" s="216"/>
      <c r="CK168" s="216"/>
      <c r="CL168" s="216"/>
      <c r="CM168" s="216"/>
      <c r="CN168" s="216"/>
      <c r="CO168" s="216"/>
      <c r="CP168" s="216"/>
      <c r="CQ168" s="216"/>
      <c r="CR168" s="216"/>
      <c r="CS168" s="216"/>
      <c r="CT168" s="216"/>
      <c r="CU168" s="216"/>
      <c r="CV168" s="216"/>
      <c r="CW168" s="216"/>
      <c r="CX168" s="216"/>
      <c r="CY168" s="216"/>
      <c r="CZ168" s="216"/>
      <c r="DA168" s="216"/>
      <c r="DB168" s="216"/>
      <c r="DC168" s="216"/>
      <c r="DD168" s="216"/>
      <c r="DE168" s="216"/>
      <c r="DF168" s="216"/>
      <c r="DG168" s="216"/>
      <c r="DH168" s="216"/>
      <c r="DI168" s="216"/>
      <c r="DJ168" s="216"/>
      <c r="DK168" s="216"/>
      <c r="DL168" s="216"/>
      <c r="DM168" s="216"/>
      <c r="DN168" s="216"/>
      <c r="DO168" s="216"/>
      <c r="DP168" s="216"/>
      <c r="DQ168" s="216"/>
      <c r="DR168" s="216"/>
      <c r="DS168" s="216"/>
      <c r="DT168" s="216"/>
      <c r="DU168" s="218"/>
    </row>
    <row r="169" spans="1:125" ht="15" customHeight="1" x14ac:dyDescent="0.25">
      <c r="A169" s="219"/>
      <c r="B169" s="143" t="str">
        <f t="shared" si="6"/>
        <v>Desk 38</v>
      </c>
      <c r="C169" s="586" t="str">
        <v/>
      </c>
      <c r="D169" s="586" t="str">
        <v/>
      </c>
      <c r="E169" s="3"/>
      <c r="F169" s="216"/>
      <c r="G169" s="216"/>
      <c r="H169" s="216"/>
      <c r="I169" s="216"/>
      <c r="J169" s="216"/>
      <c r="K169" s="216"/>
      <c r="L169" s="216"/>
      <c r="M169" s="216"/>
      <c r="N169" s="216"/>
      <c r="O169" s="216"/>
      <c r="P169" s="216"/>
      <c r="Q169" s="216"/>
      <c r="R169" s="216"/>
      <c r="S169" s="216"/>
      <c r="T169" s="216"/>
      <c r="U169" s="216"/>
      <c r="V169" s="216"/>
      <c r="W169" s="216"/>
      <c r="X169" s="216"/>
      <c r="Y169" s="216"/>
      <c r="Z169" s="216"/>
      <c r="AA169" s="216"/>
      <c r="AB169" s="216"/>
      <c r="AC169" s="216"/>
      <c r="AD169" s="216"/>
      <c r="AE169" s="216"/>
      <c r="AF169" s="216"/>
      <c r="AG169" s="216"/>
      <c r="AH169" s="216"/>
      <c r="AI169" s="216"/>
      <c r="AJ169" s="216"/>
      <c r="AK169" s="216"/>
      <c r="AL169" s="216"/>
      <c r="AM169" s="216"/>
      <c r="AN169" s="216"/>
      <c r="AO169" s="216"/>
      <c r="AP169" s="216"/>
      <c r="AQ169" s="216"/>
      <c r="AR169" s="216"/>
      <c r="AS169" s="216"/>
      <c r="AT169" s="216"/>
      <c r="AU169" s="216"/>
      <c r="AV169" s="216"/>
      <c r="AW169" s="216"/>
      <c r="AX169" s="216"/>
      <c r="AY169" s="216"/>
      <c r="AZ169" s="216"/>
      <c r="BA169" s="216"/>
      <c r="BB169" s="216"/>
      <c r="BC169" s="216"/>
      <c r="BD169" s="216"/>
      <c r="BE169" s="216"/>
      <c r="BF169" s="216"/>
      <c r="BG169" s="216"/>
      <c r="BH169" s="216"/>
      <c r="BI169" s="216"/>
      <c r="BJ169" s="216"/>
      <c r="BK169" s="216"/>
      <c r="BL169" s="216"/>
      <c r="BM169" s="216"/>
      <c r="BN169" s="216"/>
      <c r="BO169" s="216"/>
      <c r="BP169" s="216"/>
      <c r="BQ169" s="216"/>
      <c r="BR169" s="216"/>
      <c r="BS169" s="216"/>
      <c r="BT169" s="216"/>
      <c r="BU169" s="216"/>
      <c r="BV169" s="216"/>
      <c r="BW169" s="216"/>
      <c r="BX169" s="216"/>
      <c r="BY169" s="216"/>
      <c r="BZ169" s="216"/>
      <c r="CA169" s="216"/>
      <c r="CB169" s="216"/>
      <c r="CC169" s="216"/>
      <c r="CD169" s="216"/>
      <c r="CE169" s="216"/>
      <c r="CF169" s="216"/>
      <c r="CG169" s="216"/>
      <c r="CH169" s="216"/>
      <c r="CI169" s="216"/>
      <c r="CJ169" s="216"/>
      <c r="CK169" s="216"/>
      <c r="CL169" s="216"/>
      <c r="CM169" s="216"/>
      <c r="CN169" s="216"/>
      <c r="CO169" s="216"/>
      <c r="CP169" s="216"/>
      <c r="CQ169" s="216"/>
      <c r="CR169" s="216"/>
      <c r="CS169" s="216"/>
      <c r="CT169" s="216"/>
      <c r="CU169" s="216"/>
      <c r="CV169" s="216"/>
      <c r="CW169" s="216"/>
      <c r="CX169" s="216"/>
      <c r="CY169" s="216"/>
      <c r="CZ169" s="216"/>
      <c r="DA169" s="216"/>
      <c r="DB169" s="216"/>
      <c r="DC169" s="216"/>
      <c r="DD169" s="216"/>
      <c r="DE169" s="216"/>
      <c r="DF169" s="216"/>
      <c r="DG169" s="216"/>
      <c r="DH169" s="216"/>
      <c r="DI169" s="216"/>
      <c r="DJ169" s="216"/>
      <c r="DK169" s="216"/>
      <c r="DL169" s="216"/>
      <c r="DM169" s="216"/>
      <c r="DN169" s="216"/>
      <c r="DO169" s="216"/>
      <c r="DP169" s="216"/>
      <c r="DQ169" s="216"/>
      <c r="DR169" s="216"/>
      <c r="DS169" s="216"/>
      <c r="DT169" s="216"/>
      <c r="DU169" s="218"/>
    </row>
    <row r="170" spans="1:125" ht="15" customHeight="1" x14ac:dyDescent="0.25">
      <c r="A170" s="219"/>
      <c r="B170" s="143" t="str">
        <f t="shared" si="6"/>
        <v>Desk 39</v>
      </c>
      <c r="C170" s="586" t="str">
        <v/>
      </c>
      <c r="D170" s="586" t="str">
        <v/>
      </c>
      <c r="E170" s="3"/>
      <c r="F170" s="216"/>
      <c r="G170" s="216"/>
      <c r="H170" s="216"/>
      <c r="I170" s="216"/>
      <c r="J170" s="216"/>
      <c r="K170" s="216"/>
      <c r="L170" s="216"/>
      <c r="M170" s="216"/>
      <c r="N170" s="216"/>
      <c r="O170" s="216"/>
      <c r="P170" s="216"/>
      <c r="Q170" s="216"/>
      <c r="R170" s="216"/>
      <c r="S170" s="216"/>
      <c r="T170" s="216"/>
      <c r="U170" s="216"/>
      <c r="V170" s="216"/>
      <c r="W170" s="216"/>
      <c r="X170" s="216"/>
      <c r="Y170" s="216"/>
      <c r="Z170" s="216"/>
      <c r="AA170" s="216"/>
      <c r="AB170" s="216"/>
      <c r="AC170" s="216"/>
      <c r="AD170" s="216"/>
      <c r="AE170" s="216"/>
      <c r="AF170" s="216"/>
      <c r="AG170" s="216"/>
      <c r="AH170" s="216"/>
      <c r="AI170" s="216"/>
      <c r="AJ170" s="216"/>
      <c r="AK170" s="216"/>
      <c r="AL170" s="216"/>
      <c r="AM170" s="216"/>
      <c r="AN170" s="216"/>
      <c r="AO170" s="216"/>
      <c r="AP170" s="216"/>
      <c r="AQ170" s="216"/>
      <c r="AR170" s="216"/>
      <c r="AS170" s="216"/>
      <c r="AT170" s="216"/>
      <c r="AU170" s="216"/>
      <c r="AV170" s="216"/>
      <c r="AW170" s="216"/>
      <c r="AX170" s="216"/>
      <c r="AY170" s="216"/>
      <c r="AZ170" s="216"/>
      <c r="BA170" s="216"/>
      <c r="BB170" s="216"/>
      <c r="BC170" s="216"/>
      <c r="BD170" s="216"/>
      <c r="BE170" s="216"/>
      <c r="BF170" s="216"/>
      <c r="BG170" s="216"/>
      <c r="BH170" s="216"/>
      <c r="BI170" s="216"/>
      <c r="BJ170" s="216"/>
      <c r="BK170" s="216"/>
      <c r="BL170" s="216"/>
      <c r="BM170" s="216"/>
      <c r="BN170" s="216"/>
      <c r="BO170" s="216"/>
      <c r="BP170" s="216"/>
      <c r="BQ170" s="216"/>
      <c r="BR170" s="216"/>
      <c r="BS170" s="216"/>
      <c r="BT170" s="216"/>
      <c r="BU170" s="216"/>
      <c r="BV170" s="216"/>
      <c r="BW170" s="216"/>
      <c r="BX170" s="216"/>
      <c r="BY170" s="216"/>
      <c r="BZ170" s="216"/>
      <c r="CA170" s="216"/>
      <c r="CB170" s="216"/>
      <c r="CC170" s="216"/>
      <c r="CD170" s="216"/>
      <c r="CE170" s="216"/>
      <c r="CF170" s="216"/>
      <c r="CG170" s="216"/>
      <c r="CH170" s="216"/>
      <c r="CI170" s="216"/>
      <c r="CJ170" s="216"/>
      <c r="CK170" s="216"/>
      <c r="CL170" s="216"/>
      <c r="CM170" s="216"/>
      <c r="CN170" s="216"/>
      <c r="CO170" s="216"/>
      <c r="CP170" s="216"/>
      <c r="CQ170" s="216"/>
      <c r="CR170" s="216"/>
      <c r="CS170" s="216"/>
      <c r="CT170" s="216"/>
      <c r="CU170" s="216"/>
      <c r="CV170" s="216"/>
      <c r="CW170" s="216"/>
      <c r="CX170" s="216"/>
      <c r="CY170" s="216"/>
      <c r="CZ170" s="216"/>
      <c r="DA170" s="216"/>
      <c r="DB170" s="216"/>
      <c r="DC170" s="216"/>
      <c r="DD170" s="216"/>
      <c r="DE170" s="216"/>
      <c r="DF170" s="216"/>
      <c r="DG170" s="216"/>
      <c r="DH170" s="216"/>
      <c r="DI170" s="216"/>
      <c r="DJ170" s="216"/>
      <c r="DK170" s="216"/>
      <c r="DL170" s="216"/>
      <c r="DM170" s="216"/>
      <c r="DN170" s="216"/>
      <c r="DO170" s="216"/>
      <c r="DP170" s="216"/>
      <c r="DQ170" s="216"/>
      <c r="DR170" s="216"/>
      <c r="DS170" s="216"/>
      <c r="DT170" s="216"/>
      <c r="DU170" s="218"/>
    </row>
    <row r="171" spans="1:125" ht="15" customHeight="1" x14ac:dyDescent="0.25">
      <c r="A171" s="219"/>
      <c r="B171" s="143" t="str">
        <f t="shared" si="6"/>
        <v>Desk 40</v>
      </c>
      <c r="C171" s="586" t="str">
        <v/>
      </c>
      <c r="D171" s="586" t="str">
        <v/>
      </c>
      <c r="E171" s="3"/>
      <c r="F171" s="216"/>
      <c r="G171" s="216"/>
      <c r="H171" s="216"/>
      <c r="I171" s="216"/>
      <c r="J171" s="216"/>
      <c r="K171" s="216"/>
      <c r="L171" s="216"/>
      <c r="M171" s="216"/>
      <c r="N171" s="216"/>
      <c r="O171" s="216"/>
      <c r="P171" s="216"/>
      <c r="Q171" s="216"/>
      <c r="R171" s="216"/>
      <c r="S171" s="216"/>
      <c r="T171" s="216"/>
      <c r="U171" s="216"/>
      <c r="V171" s="216"/>
      <c r="W171" s="216"/>
      <c r="X171" s="216"/>
      <c r="Y171" s="216"/>
      <c r="Z171" s="216"/>
      <c r="AA171" s="216"/>
      <c r="AB171" s="216"/>
      <c r="AC171" s="216"/>
      <c r="AD171" s="216"/>
      <c r="AE171" s="216"/>
      <c r="AF171" s="216"/>
      <c r="AG171" s="216"/>
      <c r="AH171" s="216"/>
      <c r="AI171" s="216"/>
      <c r="AJ171" s="216"/>
      <c r="AK171" s="216"/>
      <c r="AL171" s="216"/>
      <c r="AM171" s="216"/>
      <c r="AN171" s="216"/>
      <c r="AO171" s="216"/>
      <c r="AP171" s="216"/>
      <c r="AQ171" s="216"/>
      <c r="AR171" s="216"/>
      <c r="AS171" s="216"/>
      <c r="AT171" s="216"/>
      <c r="AU171" s="216"/>
      <c r="AV171" s="216"/>
      <c r="AW171" s="216"/>
      <c r="AX171" s="216"/>
      <c r="AY171" s="216"/>
      <c r="AZ171" s="216"/>
      <c r="BA171" s="216"/>
      <c r="BB171" s="216"/>
      <c r="BC171" s="216"/>
      <c r="BD171" s="216"/>
      <c r="BE171" s="216"/>
      <c r="BF171" s="216"/>
      <c r="BG171" s="216"/>
      <c r="BH171" s="216"/>
      <c r="BI171" s="216"/>
      <c r="BJ171" s="216"/>
      <c r="BK171" s="216"/>
      <c r="BL171" s="216"/>
      <c r="BM171" s="216"/>
      <c r="BN171" s="216"/>
      <c r="BO171" s="216"/>
      <c r="BP171" s="216"/>
      <c r="BQ171" s="216"/>
      <c r="BR171" s="216"/>
      <c r="BS171" s="216"/>
      <c r="BT171" s="216"/>
      <c r="BU171" s="216"/>
      <c r="BV171" s="216"/>
      <c r="BW171" s="216"/>
      <c r="BX171" s="216"/>
      <c r="BY171" s="216"/>
      <c r="BZ171" s="216"/>
      <c r="CA171" s="216"/>
      <c r="CB171" s="216"/>
      <c r="CC171" s="216"/>
      <c r="CD171" s="216"/>
      <c r="CE171" s="216"/>
      <c r="CF171" s="216"/>
      <c r="CG171" s="216"/>
      <c r="CH171" s="216"/>
      <c r="CI171" s="216"/>
      <c r="CJ171" s="216"/>
      <c r="CK171" s="216"/>
      <c r="CL171" s="216"/>
      <c r="CM171" s="216"/>
      <c r="CN171" s="216"/>
      <c r="CO171" s="216"/>
      <c r="CP171" s="216"/>
      <c r="CQ171" s="216"/>
      <c r="CR171" s="216"/>
      <c r="CS171" s="216"/>
      <c r="CT171" s="216"/>
      <c r="CU171" s="216"/>
      <c r="CV171" s="216"/>
      <c r="CW171" s="216"/>
      <c r="CX171" s="216"/>
      <c r="CY171" s="216"/>
      <c r="CZ171" s="216"/>
      <c r="DA171" s="216"/>
      <c r="DB171" s="216"/>
      <c r="DC171" s="216"/>
      <c r="DD171" s="216"/>
      <c r="DE171" s="216"/>
      <c r="DF171" s="216"/>
      <c r="DG171" s="216"/>
      <c r="DH171" s="216"/>
      <c r="DI171" s="216"/>
      <c r="DJ171" s="216"/>
      <c r="DK171" s="216"/>
      <c r="DL171" s="216"/>
      <c r="DM171" s="216"/>
      <c r="DN171" s="216"/>
      <c r="DO171" s="216"/>
      <c r="DP171" s="216"/>
      <c r="DQ171" s="216"/>
      <c r="DR171" s="216"/>
      <c r="DS171" s="216"/>
      <c r="DT171" s="216"/>
      <c r="DU171" s="218"/>
    </row>
    <row r="172" spans="1:125" ht="15" customHeight="1" x14ac:dyDescent="0.25">
      <c r="A172" s="219"/>
      <c r="B172" s="143" t="str">
        <f t="shared" si="6"/>
        <v>Desk 41</v>
      </c>
      <c r="C172" s="586" t="str">
        <v/>
      </c>
      <c r="D172" s="586" t="str">
        <v/>
      </c>
      <c r="E172" s="3"/>
      <c r="F172" s="216"/>
      <c r="G172" s="216"/>
      <c r="H172" s="216"/>
      <c r="I172" s="216"/>
      <c r="J172" s="216"/>
      <c r="K172" s="216"/>
      <c r="L172" s="216"/>
      <c r="M172" s="216"/>
      <c r="N172" s="216"/>
      <c r="O172" s="216"/>
      <c r="P172" s="216"/>
      <c r="Q172" s="216"/>
      <c r="R172" s="216"/>
      <c r="S172" s="216"/>
      <c r="T172" s="216"/>
      <c r="U172" s="216"/>
      <c r="V172" s="216"/>
      <c r="W172" s="216"/>
      <c r="X172" s="216"/>
      <c r="Y172" s="216"/>
      <c r="Z172" s="216"/>
      <c r="AA172" s="216"/>
      <c r="AB172" s="216"/>
      <c r="AC172" s="216"/>
      <c r="AD172" s="216"/>
      <c r="AE172" s="216"/>
      <c r="AF172" s="216"/>
      <c r="AG172" s="216"/>
      <c r="AH172" s="216"/>
      <c r="AI172" s="216"/>
      <c r="AJ172" s="216"/>
      <c r="AK172" s="216"/>
      <c r="AL172" s="216"/>
      <c r="AM172" s="216"/>
      <c r="AN172" s="216"/>
      <c r="AO172" s="216"/>
      <c r="AP172" s="216"/>
      <c r="AQ172" s="216"/>
      <c r="AR172" s="216"/>
      <c r="AS172" s="216"/>
      <c r="AT172" s="216"/>
      <c r="AU172" s="216"/>
      <c r="AV172" s="216"/>
      <c r="AW172" s="216"/>
      <c r="AX172" s="216"/>
      <c r="AY172" s="216"/>
      <c r="AZ172" s="216"/>
      <c r="BA172" s="216"/>
      <c r="BB172" s="216"/>
      <c r="BC172" s="216"/>
      <c r="BD172" s="216"/>
      <c r="BE172" s="216"/>
      <c r="BF172" s="216"/>
      <c r="BG172" s="216"/>
      <c r="BH172" s="216"/>
      <c r="BI172" s="216"/>
      <c r="BJ172" s="216"/>
      <c r="BK172" s="216"/>
      <c r="BL172" s="216"/>
      <c r="BM172" s="216"/>
      <c r="BN172" s="216"/>
      <c r="BO172" s="216"/>
      <c r="BP172" s="216"/>
      <c r="BQ172" s="216"/>
      <c r="BR172" s="216"/>
      <c r="BS172" s="216"/>
      <c r="BT172" s="216"/>
      <c r="BU172" s="216"/>
      <c r="BV172" s="216"/>
      <c r="BW172" s="216"/>
      <c r="BX172" s="216"/>
      <c r="BY172" s="216"/>
      <c r="BZ172" s="216"/>
      <c r="CA172" s="216"/>
      <c r="CB172" s="216"/>
      <c r="CC172" s="216"/>
      <c r="CD172" s="216"/>
      <c r="CE172" s="216"/>
      <c r="CF172" s="216"/>
      <c r="CG172" s="216"/>
      <c r="CH172" s="216"/>
      <c r="CI172" s="216"/>
      <c r="CJ172" s="216"/>
      <c r="CK172" s="216"/>
      <c r="CL172" s="216"/>
      <c r="CM172" s="216"/>
      <c r="CN172" s="216"/>
      <c r="CO172" s="216"/>
      <c r="CP172" s="216"/>
      <c r="CQ172" s="216"/>
      <c r="CR172" s="216"/>
      <c r="CS172" s="216"/>
      <c r="CT172" s="216"/>
      <c r="CU172" s="216"/>
      <c r="CV172" s="216"/>
      <c r="CW172" s="216"/>
      <c r="CX172" s="216"/>
      <c r="CY172" s="216"/>
      <c r="CZ172" s="216"/>
      <c r="DA172" s="216"/>
      <c r="DB172" s="216"/>
      <c r="DC172" s="216"/>
      <c r="DD172" s="216"/>
      <c r="DE172" s="216"/>
      <c r="DF172" s="216"/>
      <c r="DG172" s="216"/>
      <c r="DH172" s="216"/>
      <c r="DI172" s="216"/>
      <c r="DJ172" s="216"/>
      <c r="DK172" s="216"/>
      <c r="DL172" s="216"/>
      <c r="DM172" s="216"/>
      <c r="DN172" s="216"/>
      <c r="DO172" s="216"/>
      <c r="DP172" s="216"/>
      <c r="DQ172" s="216"/>
      <c r="DR172" s="216"/>
      <c r="DS172" s="216"/>
      <c r="DT172" s="216"/>
      <c r="DU172" s="218"/>
    </row>
    <row r="173" spans="1:125" ht="15" customHeight="1" x14ac:dyDescent="0.25">
      <c r="A173" s="219"/>
      <c r="B173" s="143" t="str">
        <f t="shared" si="6"/>
        <v>Desk 42</v>
      </c>
      <c r="C173" s="586" t="str">
        <v/>
      </c>
      <c r="D173" s="586" t="str">
        <v/>
      </c>
      <c r="E173" s="3"/>
      <c r="F173" s="216"/>
      <c r="G173" s="216"/>
      <c r="H173" s="216"/>
      <c r="I173" s="216"/>
      <c r="J173" s="216"/>
      <c r="K173" s="216"/>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216"/>
      <c r="AS173" s="216"/>
      <c r="AT173" s="216"/>
      <c r="AU173" s="216"/>
      <c r="AV173" s="216"/>
      <c r="AW173" s="216"/>
      <c r="AX173" s="216"/>
      <c r="AY173" s="216"/>
      <c r="AZ173" s="216"/>
      <c r="BA173" s="216"/>
      <c r="BB173" s="216"/>
      <c r="BC173" s="216"/>
      <c r="BD173" s="216"/>
      <c r="BE173" s="216"/>
      <c r="BF173" s="216"/>
      <c r="BG173" s="216"/>
      <c r="BH173" s="216"/>
      <c r="BI173" s="216"/>
      <c r="BJ173" s="216"/>
      <c r="BK173" s="216"/>
      <c r="BL173" s="216"/>
      <c r="BM173" s="216"/>
      <c r="BN173" s="216"/>
      <c r="BO173" s="216"/>
      <c r="BP173" s="216"/>
      <c r="BQ173" s="216"/>
      <c r="BR173" s="216"/>
      <c r="BS173" s="216"/>
      <c r="BT173" s="216"/>
      <c r="BU173" s="216"/>
      <c r="BV173" s="216"/>
      <c r="BW173" s="216"/>
      <c r="BX173" s="216"/>
      <c r="BY173" s="216"/>
      <c r="BZ173" s="216"/>
      <c r="CA173" s="216"/>
      <c r="CB173" s="216"/>
      <c r="CC173" s="216"/>
      <c r="CD173" s="216"/>
      <c r="CE173" s="216"/>
      <c r="CF173" s="216"/>
      <c r="CG173" s="216"/>
      <c r="CH173" s="216"/>
      <c r="CI173" s="216"/>
      <c r="CJ173" s="216"/>
      <c r="CK173" s="216"/>
      <c r="CL173" s="216"/>
      <c r="CM173" s="216"/>
      <c r="CN173" s="216"/>
      <c r="CO173" s="216"/>
      <c r="CP173" s="216"/>
      <c r="CQ173" s="216"/>
      <c r="CR173" s="216"/>
      <c r="CS173" s="216"/>
      <c r="CT173" s="216"/>
      <c r="CU173" s="216"/>
      <c r="CV173" s="216"/>
      <c r="CW173" s="216"/>
      <c r="CX173" s="216"/>
      <c r="CY173" s="216"/>
      <c r="CZ173" s="216"/>
      <c r="DA173" s="216"/>
      <c r="DB173" s="216"/>
      <c r="DC173" s="216"/>
      <c r="DD173" s="216"/>
      <c r="DE173" s="216"/>
      <c r="DF173" s="216"/>
      <c r="DG173" s="216"/>
      <c r="DH173" s="216"/>
      <c r="DI173" s="216"/>
      <c r="DJ173" s="216"/>
      <c r="DK173" s="216"/>
      <c r="DL173" s="216"/>
      <c r="DM173" s="216"/>
      <c r="DN173" s="216"/>
      <c r="DO173" s="216"/>
      <c r="DP173" s="216"/>
      <c r="DQ173" s="216"/>
      <c r="DR173" s="216"/>
      <c r="DS173" s="216"/>
      <c r="DT173" s="216"/>
      <c r="DU173" s="218"/>
    </row>
    <row r="174" spans="1:125" ht="15" customHeight="1" x14ac:dyDescent="0.25">
      <c r="A174" s="219"/>
      <c r="B174" s="143" t="str">
        <f t="shared" si="6"/>
        <v>Desk 43</v>
      </c>
      <c r="C174" s="586" t="str">
        <v/>
      </c>
      <c r="D174" s="586" t="str">
        <v/>
      </c>
      <c r="E174" s="3"/>
      <c r="F174" s="216"/>
      <c r="G174" s="216"/>
      <c r="H174" s="216"/>
      <c r="I174" s="216"/>
      <c r="J174" s="216"/>
      <c r="K174" s="216"/>
      <c r="L174" s="216"/>
      <c r="M174" s="216"/>
      <c r="N174" s="216"/>
      <c r="O174" s="216"/>
      <c r="P174" s="216"/>
      <c r="Q174" s="216"/>
      <c r="R174" s="216"/>
      <c r="S174" s="216"/>
      <c r="T174" s="216"/>
      <c r="U174" s="216"/>
      <c r="V174" s="216"/>
      <c r="W174" s="216"/>
      <c r="X174" s="216"/>
      <c r="Y174" s="216"/>
      <c r="Z174" s="216"/>
      <c r="AA174" s="216"/>
      <c r="AB174" s="216"/>
      <c r="AC174" s="216"/>
      <c r="AD174" s="216"/>
      <c r="AE174" s="216"/>
      <c r="AF174" s="216"/>
      <c r="AG174" s="216"/>
      <c r="AH174" s="216"/>
      <c r="AI174" s="216"/>
      <c r="AJ174" s="216"/>
      <c r="AK174" s="216"/>
      <c r="AL174" s="216"/>
      <c r="AM174" s="216"/>
      <c r="AN174" s="216"/>
      <c r="AO174" s="216"/>
      <c r="AP174" s="216"/>
      <c r="AQ174" s="216"/>
      <c r="AR174" s="216"/>
      <c r="AS174" s="216"/>
      <c r="AT174" s="216"/>
      <c r="AU174" s="216"/>
      <c r="AV174" s="216"/>
      <c r="AW174" s="216"/>
      <c r="AX174" s="216"/>
      <c r="AY174" s="216"/>
      <c r="AZ174" s="216"/>
      <c r="BA174" s="216"/>
      <c r="BB174" s="216"/>
      <c r="BC174" s="216"/>
      <c r="BD174" s="216"/>
      <c r="BE174" s="216"/>
      <c r="BF174" s="216"/>
      <c r="BG174" s="216"/>
      <c r="BH174" s="216"/>
      <c r="BI174" s="216"/>
      <c r="BJ174" s="216"/>
      <c r="BK174" s="216"/>
      <c r="BL174" s="216"/>
      <c r="BM174" s="216"/>
      <c r="BN174" s="216"/>
      <c r="BO174" s="216"/>
      <c r="BP174" s="216"/>
      <c r="BQ174" s="216"/>
      <c r="BR174" s="216"/>
      <c r="BS174" s="216"/>
      <c r="BT174" s="216"/>
      <c r="BU174" s="216"/>
      <c r="BV174" s="216"/>
      <c r="BW174" s="216"/>
      <c r="BX174" s="216"/>
      <c r="BY174" s="216"/>
      <c r="BZ174" s="216"/>
      <c r="CA174" s="216"/>
      <c r="CB174" s="216"/>
      <c r="CC174" s="216"/>
      <c r="CD174" s="216"/>
      <c r="CE174" s="216"/>
      <c r="CF174" s="216"/>
      <c r="CG174" s="216"/>
      <c r="CH174" s="216"/>
      <c r="CI174" s="216"/>
      <c r="CJ174" s="216"/>
      <c r="CK174" s="216"/>
      <c r="CL174" s="216"/>
      <c r="CM174" s="216"/>
      <c r="CN174" s="216"/>
      <c r="CO174" s="216"/>
      <c r="CP174" s="216"/>
      <c r="CQ174" s="216"/>
      <c r="CR174" s="216"/>
      <c r="CS174" s="216"/>
      <c r="CT174" s="216"/>
      <c r="CU174" s="216"/>
      <c r="CV174" s="216"/>
      <c r="CW174" s="216"/>
      <c r="CX174" s="216"/>
      <c r="CY174" s="216"/>
      <c r="CZ174" s="216"/>
      <c r="DA174" s="216"/>
      <c r="DB174" s="216"/>
      <c r="DC174" s="216"/>
      <c r="DD174" s="216"/>
      <c r="DE174" s="216"/>
      <c r="DF174" s="216"/>
      <c r="DG174" s="216"/>
      <c r="DH174" s="216"/>
      <c r="DI174" s="216"/>
      <c r="DJ174" s="216"/>
      <c r="DK174" s="216"/>
      <c r="DL174" s="216"/>
      <c r="DM174" s="216"/>
      <c r="DN174" s="216"/>
      <c r="DO174" s="216"/>
      <c r="DP174" s="216"/>
      <c r="DQ174" s="216"/>
      <c r="DR174" s="216"/>
      <c r="DS174" s="216"/>
      <c r="DT174" s="216"/>
      <c r="DU174" s="218"/>
    </row>
    <row r="175" spans="1:125" ht="15" customHeight="1" x14ac:dyDescent="0.25">
      <c r="A175" s="219"/>
      <c r="B175" s="143" t="str">
        <f t="shared" si="6"/>
        <v>Desk 44</v>
      </c>
      <c r="C175" s="586" t="str">
        <v/>
      </c>
      <c r="D175" s="586" t="str">
        <v/>
      </c>
      <c r="E175" s="3"/>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6"/>
      <c r="AV175" s="216"/>
      <c r="AW175" s="216"/>
      <c r="AX175" s="216"/>
      <c r="AY175" s="216"/>
      <c r="AZ175" s="216"/>
      <c r="BA175" s="216"/>
      <c r="BB175" s="216"/>
      <c r="BC175" s="216"/>
      <c r="BD175" s="216"/>
      <c r="BE175" s="216"/>
      <c r="BF175" s="216"/>
      <c r="BG175" s="216"/>
      <c r="BH175" s="216"/>
      <c r="BI175" s="216"/>
      <c r="BJ175" s="216"/>
      <c r="BK175" s="216"/>
      <c r="BL175" s="216"/>
      <c r="BM175" s="216"/>
      <c r="BN175" s="216"/>
      <c r="BO175" s="216"/>
      <c r="BP175" s="216"/>
      <c r="BQ175" s="216"/>
      <c r="BR175" s="216"/>
      <c r="BS175" s="216"/>
      <c r="BT175" s="216"/>
      <c r="BU175" s="216"/>
      <c r="BV175" s="216"/>
      <c r="BW175" s="216"/>
      <c r="BX175" s="216"/>
      <c r="BY175" s="216"/>
      <c r="BZ175" s="216"/>
      <c r="CA175" s="216"/>
      <c r="CB175" s="216"/>
      <c r="CC175" s="216"/>
      <c r="CD175" s="216"/>
      <c r="CE175" s="216"/>
      <c r="CF175" s="216"/>
      <c r="CG175" s="216"/>
      <c r="CH175" s="216"/>
      <c r="CI175" s="216"/>
      <c r="CJ175" s="216"/>
      <c r="CK175" s="216"/>
      <c r="CL175" s="216"/>
      <c r="CM175" s="216"/>
      <c r="CN175" s="216"/>
      <c r="CO175" s="216"/>
      <c r="CP175" s="216"/>
      <c r="CQ175" s="216"/>
      <c r="CR175" s="216"/>
      <c r="CS175" s="216"/>
      <c r="CT175" s="216"/>
      <c r="CU175" s="216"/>
      <c r="CV175" s="216"/>
      <c r="CW175" s="216"/>
      <c r="CX175" s="216"/>
      <c r="CY175" s="216"/>
      <c r="CZ175" s="216"/>
      <c r="DA175" s="216"/>
      <c r="DB175" s="216"/>
      <c r="DC175" s="216"/>
      <c r="DD175" s="216"/>
      <c r="DE175" s="216"/>
      <c r="DF175" s="216"/>
      <c r="DG175" s="216"/>
      <c r="DH175" s="216"/>
      <c r="DI175" s="216"/>
      <c r="DJ175" s="216"/>
      <c r="DK175" s="216"/>
      <c r="DL175" s="216"/>
      <c r="DM175" s="216"/>
      <c r="DN175" s="216"/>
      <c r="DO175" s="216"/>
      <c r="DP175" s="216"/>
      <c r="DQ175" s="216"/>
      <c r="DR175" s="216"/>
      <c r="DS175" s="216"/>
      <c r="DT175" s="216"/>
      <c r="DU175" s="218"/>
    </row>
    <row r="176" spans="1:125" ht="15" customHeight="1" x14ac:dyDescent="0.25">
      <c r="A176" s="219"/>
      <c r="B176" s="143" t="str">
        <f t="shared" si="6"/>
        <v>Desk 45</v>
      </c>
      <c r="C176" s="586" t="str">
        <v/>
      </c>
      <c r="D176" s="586" t="str">
        <v/>
      </c>
      <c r="E176" s="3"/>
      <c r="F176" s="216"/>
      <c r="G176" s="216"/>
      <c r="H176" s="216"/>
      <c r="I176" s="216"/>
      <c r="J176" s="216"/>
      <c r="K176" s="216"/>
      <c r="L176" s="216"/>
      <c r="M176" s="216"/>
      <c r="N176" s="216"/>
      <c r="O176" s="216"/>
      <c r="P176" s="216"/>
      <c r="Q176" s="216"/>
      <c r="R176" s="216"/>
      <c r="S176" s="216"/>
      <c r="T176" s="216"/>
      <c r="U176" s="216"/>
      <c r="V176" s="216"/>
      <c r="W176" s="216"/>
      <c r="X176" s="216"/>
      <c r="Y176" s="216"/>
      <c r="Z176" s="216"/>
      <c r="AA176" s="216"/>
      <c r="AB176" s="216"/>
      <c r="AC176" s="216"/>
      <c r="AD176" s="216"/>
      <c r="AE176" s="216"/>
      <c r="AF176" s="216"/>
      <c r="AG176" s="216"/>
      <c r="AH176" s="216"/>
      <c r="AI176" s="216"/>
      <c r="AJ176" s="216"/>
      <c r="AK176" s="216"/>
      <c r="AL176" s="216"/>
      <c r="AM176" s="216"/>
      <c r="AN176" s="216"/>
      <c r="AO176" s="216"/>
      <c r="AP176" s="216"/>
      <c r="AQ176" s="216"/>
      <c r="AR176" s="216"/>
      <c r="AS176" s="216"/>
      <c r="AT176" s="216"/>
      <c r="AU176" s="216"/>
      <c r="AV176" s="216"/>
      <c r="AW176" s="216"/>
      <c r="AX176" s="216"/>
      <c r="AY176" s="216"/>
      <c r="AZ176" s="216"/>
      <c r="BA176" s="216"/>
      <c r="BB176" s="216"/>
      <c r="BC176" s="216"/>
      <c r="BD176" s="216"/>
      <c r="BE176" s="216"/>
      <c r="BF176" s="216"/>
      <c r="BG176" s="216"/>
      <c r="BH176" s="216"/>
      <c r="BI176" s="216"/>
      <c r="BJ176" s="216"/>
      <c r="BK176" s="216"/>
      <c r="BL176" s="216"/>
      <c r="BM176" s="216"/>
      <c r="BN176" s="216"/>
      <c r="BO176" s="216"/>
      <c r="BP176" s="216"/>
      <c r="BQ176" s="216"/>
      <c r="BR176" s="216"/>
      <c r="BS176" s="216"/>
      <c r="BT176" s="216"/>
      <c r="BU176" s="216"/>
      <c r="BV176" s="216"/>
      <c r="BW176" s="216"/>
      <c r="BX176" s="216"/>
      <c r="BY176" s="216"/>
      <c r="BZ176" s="216"/>
      <c r="CA176" s="216"/>
      <c r="CB176" s="216"/>
      <c r="CC176" s="216"/>
      <c r="CD176" s="216"/>
      <c r="CE176" s="216"/>
      <c r="CF176" s="216"/>
      <c r="CG176" s="216"/>
      <c r="CH176" s="216"/>
      <c r="CI176" s="216"/>
      <c r="CJ176" s="216"/>
      <c r="CK176" s="216"/>
      <c r="CL176" s="216"/>
      <c r="CM176" s="216"/>
      <c r="CN176" s="216"/>
      <c r="CO176" s="216"/>
      <c r="CP176" s="216"/>
      <c r="CQ176" s="216"/>
      <c r="CR176" s="216"/>
      <c r="CS176" s="216"/>
      <c r="CT176" s="216"/>
      <c r="CU176" s="216"/>
      <c r="CV176" s="216"/>
      <c r="CW176" s="216"/>
      <c r="CX176" s="216"/>
      <c r="CY176" s="216"/>
      <c r="CZ176" s="216"/>
      <c r="DA176" s="216"/>
      <c r="DB176" s="216"/>
      <c r="DC176" s="216"/>
      <c r="DD176" s="216"/>
      <c r="DE176" s="216"/>
      <c r="DF176" s="216"/>
      <c r="DG176" s="216"/>
      <c r="DH176" s="216"/>
      <c r="DI176" s="216"/>
      <c r="DJ176" s="216"/>
      <c r="DK176" s="216"/>
      <c r="DL176" s="216"/>
      <c r="DM176" s="216"/>
      <c r="DN176" s="216"/>
      <c r="DO176" s="216"/>
      <c r="DP176" s="216"/>
      <c r="DQ176" s="216"/>
      <c r="DR176" s="216"/>
      <c r="DS176" s="216"/>
      <c r="DT176" s="216"/>
      <c r="DU176" s="218"/>
    </row>
    <row r="177" spans="1:125" ht="15" customHeight="1" x14ac:dyDescent="0.25">
      <c r="A177" s="219"/>
      <c r="B177" s="143" t="str">
        <f t="shared" si="6"/>
        <v>Desk 46</v>
      </c>
      <c r="C177" s="586" t="str">
        <v/>
      </c>
      <c r="D177" s="586" t="str">
        <v/>
      </c>
      <c r="E177" s="3"/>
      <c r="F177" s="216"/>
      <c r="G177" s="216"/>
      <c r="H177" s="216"/>
      <c r="I177" s="216"/>
      <c r="J177" s="216"/>
      <c r="K177" s="216"/>
      <c r="L177" s="216"/>
      <c r="M177" s="216"/>
      <c r="N177" s="216"/>
      <c r="O177" s="216"/>
      <c r="P177" s="216"/>
      <c r="Q177" s="216"/>
      <c r="R177" s="216"/>
      <c r="S177" s="216"/>
      <c r="T177" s="216"/>
      <c r="U177" s="216"/>
      <c r="V177" s="216"/>
      <c r="W177" s="216"/>
      <c r="X177" s="216"/>
      <c r="Y177" s="216"/>
      <c r="Z177" s="216"/>
      <c r="AA177" s="216"/>
      <c r="AB177" s="216"/>
      <c r="AC177" s="216"/>
      <c r="AD177" s="216"/>
      <c r="AE177" s="216"/>
      <c r="AF177" s="216"/>
      <c r="AG177" s="216"/>
      <c r="AH177" s="216"/>
      <c r="AI177" s="216"/>
      <c r="AJ177" s="216"/>
      <c r="AK177" s="216"/>
      <c r="AL177" s="216"/>
      <c r="AM177" s="216"/>
      <c r="AN177" s="216"/>
      <c r="AO177" s="216"/>
      <c r="AP177" s="216"/>
      <c r="AQ177" s="216"/>
      <c r="AR177" s="216"/>
      <c r="AS177" s="216"/>
      <c r="AT177" s="216"/>
      <c r="AU177" s="216"/>
      <c r="AV177" s="216"/>
      <c r="AW177" s="216"/>
      <c r="AX177" s="216"/>
      <c r="AY177" s="216"/>
      <c r="AZ177" s="216"/>
      <c r="BA177" s="216"/>
      <c r="BB177" s="216"/>
      <c r="BC177" s="216"/>
      <c r="BD177" s="216"/>
      <c r="BE177" s="216"/>
      <c r="BF177" s="216"/>
      <c r="BG177" s="216"/>
      <c r="BH177" s="216"/>
      <c r="BI177" s="216"/>
      <c r="BJ177" s="216"/>
      <c r="BK177" s="216"/>
      <c r="BL177" s="216"/>
      <c r="BM177" s="216"/>
      <c r="BN177" s="216"/>
      <c r="BO177" s="216"/>
      <c r="BP177" s="216"/>
      <c r="BQ177" s="216"/>
      <c r="BR177" s="216"/>
      <c r="BS177" s="216"/>
      <c r="BT177" s="216"/>
      <c r="BU177" s="216"/>
      <c r="BV177" s="216"/>
      <c r="BW177" s="216"/>
      <c r="BX177" s="216"/>
      <c r="BY177" s="216"/>
      <c r="BZ177" s="216"/>
      <c r="CA177" s="216"/>
      <c r="CB177" s="216"/>
      <c r="CC177" s="216"/>
      <c r="CD177" s="216"/>
      <c r="CE177" s="216"/>
      <c r="CF177" s="216"/>
      <c r="CG177" s="216"/>
      <c r="CH177" s="216"/>
      <c r="CI177" s="216"/>
      <c r="CJ177" s="216"/>
      <c r="CK177" s="216"/>
      <c r="CL177" s="216"/>
      <c r="CM177" s="216"/>
      <c r="CN177" s="216"/>
      <c r="CO177" s="216"/>
      <c r="CP177" s="216"/>
      <c r="CQ177" s="216"/>
      <c r="CR177" s="216"/>
      <c r="CS177" s="216"/>
      <c r="CT177" s="216"/>
      <c r="CU177" s="216"/>
      <c r="CV177" s="216"/>
      <c r="CW177" s="216"/>
      <c r="CX177" s="216"/>
      <c r="CY177" s="216"/>
      <c r="CZ177" s="216"/>
      <c r="DA177" s="216"/>
      <c r="DB177" s="216"/>
      <c r="DC177" s="216"/>
      <c r="DD177" s="216"/>
      <c r="DE177" s="216"/>
      <c r="DF177" s="216"/>
      <c r="DG177" s="216"/>
      <c r="DH177" s="216"/>
      <c r="DI177" s="216"/>
      <c r="DJ177" s="216"/>
      <c r="DK177" s="216"/>
      <c r="DL177" s="216"/>
      <c r="DM177" s="216"/>
      <c r="DN177" s="216"/>
      <c r="DO177" s="216"/>
      <c r="DP177" s="216"/>
      <c r="DQ177" s="216"/>
      <c r="DR177" s="216"/>
      <c r="DS177" s="216"/>
      <c r="DT177" s="216"/>
      <c r="DU177" s="218"/>
    </row>
    <row r="178" spans="1:125" ht="15" customHeight="1" x14ac:dyDescent="0.25">
      <c r="A178" s="219"/>
      <c r="B178" s="143" t="str">
        <f t="shared" si="6"/>
        <v>Desk 47</v>
      </c>
      <c r="C178" s="586" t="str">
        <v/>
      </c>
      <c r="D178" s="586" t="str">
        <v/>
      </c>
      <c r="E178" s="3"/>
      <c r="F178" s="216"/>
      <c r="G178" s="216"/>
      <c r="H178" s="216"/>
      <c r="I178" s="216"/>
      <c r="J178" s="216"/>
      <c r="K178" s="216"/>
      <c r="L178" s="216"/>
      <c r="M178" s="216"/>
      <c r="N178" s="216"/>
      <c r="O178" s="216"/>
      <c r="P178" s="216"/>
      <c r="Q178" s="216"/>
      <c r="R178" s="216"/>
      <c r="S178" s="216"/>
      <c r="T178" s="216"/>
      <c r="U178" s="216"/>
      <c r="V178" s="216"/>
      <c r="W178" s="216"/>
      <c r="X178" s="216"/>
      <c r="Y178" s="216"/>
      <c r="Z178" s="216"/>
      <c r="AA178" s="216"/>
      <c r="AB178" s="216"/>
      <c r="AC178" s="216"/>
      <c r="AD178" s="216"/>
      <c r="AE178" s="216"/>
      <c r="AF178" s="216"/>
      <c r="AG178" s="216"/>
      <c r="AH178" s="216"/>
      <c r="AI178" s="216"/>
      <c r="AJ178" s="216"/>
      <c r="AK178" s="216"/>
      <c r="AL178" s="216"/>
      <c r="AM178" s="216"/>
      <c r="AN178" s="216"/>
      <c r="AO178" s="216"/>
      <c r="AP178" s="216"/>
      <c r="AQ178" s="216"/>
      <c r="AR178" s="216"/>
      <c r="AS178" s="216"/>
      <c r="AT178" s="216"/>
      <c r="AU178" s="216"/>
      <c r="AV178" s="216"/>
      <c r="AW178" s="216"/>
      <c r="AX178" s="216"/>
      <c r="AY178" s="216"/>
      <c r="AZ178" s="216"/>
      <c r="BA178" s="216"/>
      <c r="BB178" s="216"/>
      <c r="BC178" s="216"/>
      <c r="BD178" s="216"/>
      <c r="BE178" s="216"/>
      <c r="BF178" s="216"/>
      <c r="BG178" s="216"/>
      <c r="BH178" s="216"/>
      <c r="BI178" s="216"/>
      <c r="BJ178" s="216"/>
      <c r="BK178" s="216"/>
      <c r="BL178" s="216"/>
      <c r="BM178" s="216"/>
      <c r="BN178" s="216"/>
      <c r="BO178" s="216"/>
      <c r="BP178" s="216"/>
      <c r="BQ178" s="216"/>
      <c r="BR178" s="216"/>
      <c r="BS178" s="216"/>
      <c r="BT178" s="216"/>
      <c r="BU178" s="216"/>
      <c r="BV178" s="216"/>
      <c r="BW178" s="216"/>
      <c r="BX178" s="216"/>
      <c r="BY178" s="216"/>
      <c r="BZ178" s="216"/>
      <c r="CA178" s="216"/>
      <c r="CB178" s="216"/>
      <c r="CC178" s="216"/>
      <c r="CD178" s="216"/>
      <c r="CE178" s="216"/>
      <c r="CF178" s="216"/>
      <c r="CG178" s="216"/>
      <c r="CH178" s="216"/>
      <c r="CI178" s="216"/>
      <c r="CJ178" s="216"/>
      <c r="CK178" s="216"/>
      <c r="CL178" s="216"/>
      <c r="CM178" s="216"/>
      <c r="CN178" s="216"/>
      <c r="CO178" s="216"/>
      <c r="CP178" s="216"/>
      <c r="CQ178" s="216"/>
      <c r="CR178" s="216"/>
      <c r="CS178" s="216"/>
      <c r="CT178" s="216"/>
      <c r="CU178" s="216"/>
      <c r="CV178" s="216"/>
      <c r="CW178" s="216"/>
      <c r="CX178" s="216"/>
      <c r="CY178" s="216"/>
      <c r="CZ178" s="216"/>
      <c r="DA178" s="216"/>
      <c r="DB178" s="216"/>
      <c r="DC178" s="216"/>
      <c r="DD178" s="216"/>
      <c r="DE178" s="216"/>
      <c r="DF178" s="216"/>
      <c r="DG178" s="216"/>
      <c r="DH178" s="216"/>
      <c r="DI178" s="216"/>
      <c r="DJ178" s="216"/>
      <c r="DK178" s="216"/>
      <c r="DL178" s="216"/>
      <c r="DM178" s="216"/>
      <c r="DN178" s="216"/>
      <c r="DO178" s="216"/>
      <c r="DP178" s="216"/>
      <c r="DQ178" s="216"/>
      <c r="DR178" s="216"/>
      <c r="DS178" s="216"/>
      <c r="DT178" s="216"/>
      <c r="DU178" s="218"/>
    </row>
    <row r="179" spans="1:125" ht="15" customHeight="1" x14ac:dyDescent="0.25">
      <c r="A179" s="219"/>
      <c r="B179" s="143" t="str">
        <f t="shared" si="6"/>
        <v>Desk 48</v>
      </c>
      <c r="C179" s="586" t="str">
        <v/>
      </c>
      <c r="D179" s="586" t="str">
        <v/>
      </c>
      <c r="E179" s="3"/>
      <c r="F179" s="216"/>
      <c r="G179" s="216"/>
      <c r="H179" s="216"/>
      <c r="I179" s="216"/>
      <c r="J179" s="216"/>
      <c r="K179" s="216"/>
      <c r="L179" s="216"/>
      <c r="M179" s="216"/>
      <c r="N179" s="216"/>
      <c r="O179" s="216"/>
      <c r="P179" s="216"/>
      <c r="Q179" s="216"/>
      <c r="R179" s="216"/>
      <c r="S179" s="216"/>
      <c r="T179" s="216"/>
      <c r="U179" s="216"/>
      <c r="V179" s="216"/>
      <c r="W179" s="216"/>
      <c r="X179" s="216"/>
      <c r="Y179" s="216"/>
      <c r="Z179" s="216"/>
      <c r="AA179" s="216"/>
      <c r="AB179" s="216"/>
      <c r="AC179" s="216"/>
      <c r="AD179" s="216"/>
      <c r="AE179" s="216"/>
      <c r="AF179" s="216"/>
      <c r="AG179" s="216"/>
      <c r="AH179" s="216"/>
      <c r="AI179" s="216"/>
      <c r="AJ179" s="216"/>
      <c r="AK179" s="216"/>
      <c r="AL179" s="216"/>
      <c r="AM179" s="216"/>
      <c r="AN179" s="216"/>
      <c r="AO179" s="216"/>
      <c r="AP179" s="216"/>
      <c r="AQ179" s="216"/>
      <c r="AR179" s="216"/>
      <c r="AS179" s="216"/>
      <c r="AT179" s="216"/>
      <c r="AU179" s="216"/>
      <c r="AV179" s="216"/>
      <c r="AW179" s="216"/>
      <c r="AX179" s="216"/>
      <c r="AY179" s="216"/>
      <c r="AZ179" s="216"/>
      <c r="BA179" s="216"/>
      <c r="BB179" s="216"/>
      <c r="BC179" s="216"/>
      <c r="BD179" s="216"/>
      <c r="BE179" s="216"/>
      <c r="BF179" s="216"/>
      <c r="BG179" s="216"/>
      <c r="BH179" s="216"/>
      <c r="BI179" s="216"/>
      <c r="BJ179" s="216"/>
      <c r="BK179" s="216"/>
      <c r="BL179" s="216"/>
      <c r="BM179" s="216"/>
      <c r="BN179" s="216"/>
      <c r="BO179" s="216"/>
      <c r="BP179" s="216"/>
      <c r="BQ179" s="216"/>
      <c r="BR179" s="216"/>
      <c r="BS179" s="216"/>
      <c r="BT179" s="216"/>
      <c r="BU179" s="216"/>
      <c r="BV179" s="216"/>
      <c r="BW179" s="216"/>
      <c r="BX179" s="216"/>
      <c r="BY179" s="216"/>
      <c r="BZ179" s="216"/>
      <c r="CA179" s="216"/>
      <c r="CB179" s="216"/>
      <c r="CC179" s="216"/>
      <c r="CD179" s="216"/>
      <c r="CE179" s="216"/>
      <c r="CF179" s="216"/>
      <c r="CG179" s="216"/>
      <c r="CH179" s="216"/>
      <c r="CI179" s="216"/>
      <c r="CJ179" s="216"/>
      <c r="CK179" s="216"/>
      <c r="CL179" s="216"/>
      <c r="CM179" s="216"/>
      <c r="CN179" s="216"/>
      <c r="CO179" s="216"/>
      <c r="CP179" s="216"/>
      <c r="CQ179" s="216"/>
      <c r="CR179" s="216"/>
      <c r="CS179" s="216"/>
      <c r="CT179" s="216"/>
      <c r="CU179" s="216"/>
      <c r="CV179" s="216"/>
      <c r="CW179" s="216"/>
      <c r="CX179" s="216"/>
      <c r="CY179" s="216"/>
      <c r="CZ179" s="216"/>
      <c r="DA179" s="216"/>
      <c r="DB179" s="216"/>
      <c r="DC179" s="216"/>
      <c r="DD179" s="216"/>
      <c r="DE179" s="216"/>
      <c r="DF179" s="216"/>
      <c r="DG179" s="216"/>
      <c r="DH179" s="216"/>
      <c r="DI179" s="216"/>
      <c r="DJ179" s="216"/>
      <c r="DK179" s="216"/>
      <c r="DL179" s="216"/>
      <c r="DM179" s="216"/>
      <c r="DN179" s="216"/>
      <c r="DO179" s="216"/>
      <c r="DP179" s="216"/>
      <c r="DQ179" s="216"/>
      <c r="DR179" s="216"/>
      <c r="DS179" s="216"/>
      <c r="DT179" s="216"/>
      <c r="DU179" s="218"/>
    </row>
    <row r="180" spans="1:125" ht="15" customHeight="1" x14ac:dyDescent="0.25">
      <c r="A180" s="219"/>
      <c r="B180" s="143" t="str">
        <f t="shared" si="6"/>
        <v>Desk 49</v>
      </c>
      <c r="C180" s="586" t="str">
        <v/>
      </c>
      <c r="D180" s="586" t="str">
        <v/>
      </c>
      <c r="E180" s="3"/>
      <c r="F180" s="216"/>
      <c r="G180" s="216"/>
      <c r="H180" s="216"/>
      <c r="I180" s="216"/>
      <c r="J180" s="216"/>
      <c r="K180" s="216"/>
      <c r="L180" s="216"/>
      <c r="M180" s="216"/>
      <c r="N180" s="216"/>
      <c r="O180" s="216"/>
      <c r="P180" s="216"/>
      <c r="Q180" s="216"/>
      <c r="R180" s="216"/>
      <c r="S180" s="216"/>
      <c r="T180" s="216"/>
      <c r="U180" s="216"/>
      <c r="V180" s="216"/>
      <c r="W180" s="216"/>
      <c r="X180" s="216"/>
      <c r="Y180" s="216"/>
      <c r="Z180" s="216"/>
      <c r="AA180" s="216"/>
      <c r="AB180" s="216"/>
      <c r="AC180" s="216"/>
      <c r="AD180" s="216"/>
      <c r="AE180" s="216"/>
      <c r="AF180" s="216"/>
      <c r="AG180" s="216"/>
      <c r="AH180" s="216"/>
      <c r="AI180" s="216"/>
      <c r="AJ180" s="216"/>
      <c r="AK180" s="216"/>
      <c r="AL180" s="216"/>
      <c r="AM180" s="216"/>
      <c r="AN180" s="216"/>
      <c r="AO180" s="216"/>
      <c r="AP180" s="216"/>
      <c r="AQ180" s="216"/>
      <c r="AR180" s="216"/>
      <c r="AS180" s="216"/>
      <c r="AT180" s="216"/>
      <c r="AU180" s="216"/>
      <c r="AV180" s="216"/>
      <c r="AW180" s="216"/>
      <c r="AX180" s="216"/>
      <c r="AY180" s="216"/>
      <c r="AZ180" s="216"/>
      <c r="BA180" s="216"/>
      <c r="BB180" s="216"/>
      <c r="BC180" s="216"/>
      <c r="BD180" s="216"/>
      <c r="BE180" s="216"/>
      <c r="BF180" s="216"/>
      <c r="BG180" s="216"/>
      <c r="BH180" s="216"/>
      <c r="BI180" s="216"/>
      <c r="BJ180" s="216"/>
      <c r="BK180" s="216"/>
      <c r="BL180" s="216"/>
      <c r="BM180" s="216"/>
      <c r="BN180" s="216"/>
      <c r="BO180" s="216"/>
      <c r="BP180" s="216"/>
      <c r="BQ180" s="216"/>
      <c r="BR180" s="216"/>
      <c r="BS180" s="216"/>
      <c r="BT180" s="216"/>
      <c r="BU180" s="216"/>
      <c r="BV180" s="216"/>
      <c r="BW180" s="216"/>
      <c r="BX180" s="216"/>
      <c r="BY180" s="216"/>
      <c r="BZ180" s="216"/>
      <c r="CA180" s="216"/>
      <c r="CB180" s="216"/>
      <c r="CC180" s="216"/>
      <c r="CD180" s="216"/>
      <c r="CE180" s="216"/>
      <c r="CF180" s="216"/>
      <c r="CG180" s="216"/>
      <c r="CH180" s="216"/>
      <c r="CI180" s="216"/>
      <c r="CJ180" s="216"/>
      <c r="CK180" s="216"/>
      <c r="CL180" s="216"/>
      <c r="CM180" s="216"/>
      <c r="CN180" s="216"/>
      <c r="CO180" s="216"/>
      <c r="CP180" s="216"/>
      <c r="CQ180" s="216"/>
      <c r="CR180" s="216"/>
      <c r="CS180" s="216"/>
      <c r="CT180" s="216"/>
      <c r="CU180" s="216"/>
      <c r="CV180" s="216"/>
      <c r="CW180" s="216"/>
      <c r="CX180" s="216"/>
      <c r="CY180" s="216"/>
      <c r="CZ180" s="216"/>
      <c r="DA180" s="216"/>
      <c r="DB180" s="216"/>
      <c r="DC180" s="216"/>
      <c r="DD180" s="216"/>
      <c r="DE180" s="216"/>
      <c r="DF180" s="216"/>
      <c r="DG180" s="216"/>
      <c r="DH180" s="216"/>
      <c r="DI180" s="216"/>
      <c r="DJ180" s="216"/>
      <c r="DK180" s="216"/>
      <c r="DL180" s="216"/>
      <c r="DM180" s="216"/>
      <c r="DN180" s="216"/>
      <c r="DO180" s="216"/>
      <c r="DP180" s="216"/>
      <c r="DQ180" s="216"/>
      <c r="DR180" s="216"/>
      <c r="DS180" s="216"/>
      <c r="DT180" s="216"/>
      <c r="DU180" s="218"/>
    </row>
    <row r="181" spans="1:125" ht="15" customHeight="1" x14ac:dyDescent="0.25">
      <c r="A181" s="219"/>
      <c r="B181" s="143" t="str">
        <f t="shared" si="6"/>
        <v>Desk 50</v>
      </c>
      <c r="C181" s="586" t="str">
        <v/>
      </c>
      <c r="D181" s="586" t="str">
        <v/>
      </c>
      <c r="E181" s="3"/>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16"/>
      <c r="AU181" s="216"/>
      <c r="AV181" s="216"/>
      <c r="AW181" s="216"/>
      <c r="AX181" s="216"/>
      <c r="AY181" s="216"/>
      <c r="AZ181" s="216"/>
      <c r="BA181" s="216"/>
      <c r="BB181" s="216"/>
      <c r="BC181" s="216"/>
      <c r="BD181" s="216"/>
      <c r="BE181" s="216"/>
      <c r="BF181" s="216"/>
      <c r="BG181" s="216"/>
      <c r="BH181" s="216"/>
      <c r="BI181" s="216"/>
      <c r="BJ181" s="216"/>
      <c r="BK181" s="216"/>
      <c r="BL181" s="216"/>
      <c r="BM181" s="216"/>
      <c r="BN181" s="216"/>
      <c r="BO181" s="216"/>
      <c r="BP181" s="216"/>
      <c r="BQ181" s="216"/>
      <c r="BR181" s="216"/>
      <c r="BS181" s="216"/>
      <c r="BT181" s="216"/>
      <c r="BU181" s="216"/>
      <c r="BV181" s="216"/>
      <c r="BW181" s="216"/>
      <c r="BX181" s="216"/>
      <c r="BY181" s="216"/>
      <c r="BZ181" s="216"/>
      <c r="CA181" s="216"/>
      <c r="CB181" s="216"/>
      <c r="CC181" s="216"/>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c r="DU181" s="218"/>
    </row>
    <row r="182" spans="1:125" ht="15" customHeight="1" x14ac:dyDescent="0.25">
      <c r="A182" s="219"/>
      <c r="B182" s="143" t="str">
        <f t="shared" si="6"/>
        <v>Desk 51</v>
      </c>
      <c r="C182" s="586" t="str">
        <v/>
      </c>
      <c r="D182" s="586" t="str">
        <v/>
      </c>
      <c r="E182" s="3"/>
      <c r="F182" s="216"/>
      <c r="G182" s="216"/>
      <c r="H182" s="216"/>
      <c r="I182" s="216"/>
      <c r="J182" s="216"/>
      <c r="K182" s="216"/>
      <c r="L182" s="216"/>
      <c r="M182" s="216"/>
      <c r="N182" s="216"/>
      <c r="O182" s="216"/>
      <c r="P182" s="216"/>
      <c r="Q182" s="216"/>
      <c r="R182" s="216"/>
      <c r="S182" s="216"/>
      <c r="T182" s="216"/>
      <c r="U182" s="216"/>
      <c r="V182" s="216"/>
      <c r="W182" s="216"/>
      <c r="X182" s="216"/>
      <c r="Y182" s="216"/>
      <c r="Z182" s="216"/>
      <c r="AA182" s="216"/>
      <c r="AB182" s="216"/>
      <c r="AC182" s="216"/>
      <c r="AD182" s="216"/>
      <c r="AE182" s="216"/>
      <c r="AF182" s="216"/>
      <c r="AG182" s="216"/>
      <c r="AH182" s="216"/>
      <c r="AI182" s="216"/>
      <c r="AJ182" s="216"/>
      <c r="AK182" s="216"/>
      <c r="AL182" s="216"/>
      <c r="AM182" s="216"/>
      <c r="AN182" s="216"/>
      <c r="AO182" s="216"/>
      <c r="AP182" s="216"/>
      <c r="AQ182" s="216"/>
      <c r="AR182" s="216"/>
      <c r="AS182" s="216"/>
      <c r="AT182" s="216"/>
      <c r="AU182" s="216"/>
      <c r="AV182" s="216"/>
      <c r="AW182" s="216"/>
      <c r="AX182" s="216"/>
      <c r="AY182" s="216"/>
      <c r="AZ182" s="216"/>
      <c r="BA182" s="216"/>
      <c r="BB182" s="216"/>
      <c r="BC182" s="216"/>
      <c r="BD182" s="216"/>
      <c r="BE182" s="216"/>
      <c r="BF182" s="216"/>
      <c r="BG182" s="216"/>
      <c r="BH182" s="216"/>
      <c r="BI182" s="216"/>
      <c r="BJ182" s="216"/>
      <c r="BK182" s="216"/>
      <c r="BL182" s="216"/>
      <c r="BM182" s="216"/>
      <c r="BN182" s="216"/>
      <c r="BO182" s="216"/>
      <c r="BP182" s="216"/>
      <c r="BQ182" s="216"/>
      <c r="BR182" s="216"/>
      <c r="BS182" s="216"/>
      <c r="BT182" s="216"/>
      <c r="BU182" s="216"/>
      <c r="BV182" s="216"/>
      <c r="BW182" s="216"/>
      <c r="BX182" s="216"/>
      <c r="BY182" s="216"/>
      <c r="BZ182" s="216"/>
      <c r="CA182" s="216"/>
      <c r="CB182" s="216"/>
      <c r="CC182" s="216"/>
      <c r="CD182" s="216"/>
      <c r="CE182" s="216"/>
      <c r="CF182" s="216"/>
      <c r="CG182" s="216"/>
      <c r="CH182" s="216"/>
      <c r="CI182" s="216"/>
      <c r="CJ182" s="216"/>
      <c r="CK182" s="216"/>
      <c r="CL182" s="216"/>
      <c r="CM182" s="216"/>
      <c r="CN182" s="216"/>
      <c r="CO182" s="216"/>
      <c r="CP182" s="216"/>
      <c r="CQ182" s="216"/>
      <c r="CR182" s="216"/>
      <c r="CS182" s="216"/>
      <c r="CT182" s="216"/>
      <c r="CU182" s="216"/>
      <c r="CV182" s="216"/>
      <c r="CW182" s="216"/>
      <c r="CX182" s="216"/>
      <c r="CY182" s="216"/>
      <c r="CZ182" s="216"/>
      <c r="DA182" s="216"/>
      <c r="DB182" s="216"/>
      <c r="DC182" s="216"/>
      <c r="DD182" s="216"/>
      <c r="DE182" s="216"/>
      <c r="DF182" s="216"/>
      <c r="DG182" s="216"/>
      <c r="DH182" s="216"/>
      <c r="DI182" s="216"/>
      <c r="DJ182" s="216"/>
      <c r="DK182" s="216"/>
      <c r="DL182" s="216"/>
      <c r="DM182" s="216"/>
      <c r="DN182" s="216"/>
      <c r="DO182" s="216"/>
      <c r="DP182" s="216"/>
      <c r="DQ182" s="216"/>
      <c r="DR182" s="216"/>
      <c r="DS182" s="216"/>
      <c r="DT182" s="216"/>
      <c r="DU182" s="218"/>
    </row>
    <row r="183" spans="1:125" ht="15" customHeight="1" x14ac:dyDescent="0.25">
      <c r="A183" s="219"/>
      <c r="B183" s="143" t="str">
        <f t="shared" si="6"/>
        <v>Desk 52</v>
      </c>
      <c r="C183" s="586" t="str">
        <v/>
      </c>
      <c r="D183" s="586" t="str">
        <v/>
      </c>
      <c r="E183" s="3"/>
      <c r="F183" s="216"/>
      <c r="G183" s="216"/>
      <c r="H183" s="216"/>
      <c r="I183" s="216"/>
      <c r="J183" s="216"/>
      <c r="K183" s="216"/>
      <c r="L183" s="216"/>
      <c r="M183" s="216"/>
      <c r="N183" s="216"/>
      <c r="O183" s="216"/>
      <c r="P183" s="216"/>
      <c r="Q183" s="216"/>
      <c r="R183" s="216"/>
      <c r="S183" s="216"/>
      <c r="T183" s="216"/>
      <c r="U183" s="216"/>
      <c r="V183" s="216"/>
      <c r="W183" s="216"/>
      <c r="X183" s="216"/>
      <c r="Y183" s="216"/>
      <c r="Z183" s="216"/>
      <c r="AA183" s="216"/>
      <c r="AB183" s="216"/>
      <c r="AC183" s="216"/>
      <c r="AD183" s="216"/>
      <c r="AE183" s="216"/>
      <c r="AF183" s="216"/>
      <c r="AG183" s="216"/>
      <c r="AH183" s="216"/>
      <c r="AI183" s="216"/>
      <c r="AJ183" s="216"/>
      <c r="AK183" s="216"/>
      <c r="AL183" s="216"/>
      <c r="AM183" s="216"/>
      <c r="AN183" s="216"/>
      <c r="AO183" s="216"/>
      <c r="AP183" s="216"/>
      <c r="AQ183" s="216"/>
      <c r="AR183" s="216"/>
      <c r="AS183" s="216"/>
      <c r="AT183" s="216"/>
      <c r="AU183" s="216"/>
      <c r="AV183" s="216"/>
      <c r="AW183" s="216"/>
      <c r="AX183" s="216"/>
      <c r="AY183" s="216"/>
      <c r="AZ183" s="216"/>
      <c r="BA183" s="216"/>
      <c r="BB183" s="216"/>
      <c r="BC183" s="216"/>
      <c r="BD183" s="216"/>
      <c r="BE183" s="216"/>
      <c r="BF183" s="216"/>
      <c r="BG183" s="216"/>
      <c r="BH183" s="216"/>
      <c r="BI183" s="216"/>
      <c r="BJ183" s="216"/>
      <c r="BK183" s="216"/>
      <c r="BL183" s="216"/>
      <c r="BM183" s="216"/>
      <c r="BN183" s="216"/>
      <c r="BO183" s="216"/>
      <c r="BP183" s="216"/>
      <c r="BQ183" s="216"/>
      <c r="BR183" s="216"/>
      <c r="BS183" s="216"/>
      <c r="BT183" s="216"/>
      <c r="BU183" s="216"/>
      <c r="BV183" s="216"/>
      <c r="BW183" s="216"/>
      <c r="BX183" s="216"/>
      <c r="BY183" s="216"/>
      <c r="BZ183" s="216"/>
      <c r="CA183" s="216"/>
      <c r="CB183" s="216"/>
      <c r="CC183" s="216"/>
      <c r="CD183" s="216"/>
      <c r="CE183" s="216"/>
      <c r="CF183" s="216"/>
      <c r="CG183" s="216"/>
      <c r="CH183" s="216"/>
      <c r="CI183" s="216"/>
      <c r="CJ183" s="216"/>
      <c r="CK183" s="216"/>
      <c r="CL183" s="216"/>
      <c r="CM183" s="216"/>
      <c r="CN183" s="216"/>
      <c r="CO183" s="216"/>
      <c r="CP183" s="216"/>
      <c r="CQ183" s="216"/>
      <c r="CR183" s="216"/>
      <c r="CS183" s="216"/>
      <c r="CT183" s="216"/>
      <c r="CU183" s="216"/>
      <c r="CV183" s="216"/>
      <c r="CW183" s="216"/>
      <c r="CX183" s="216"/>
      <c r="CY183" s="216"/>
      <c r="CZ183" s="216"/>
      <c r="DA183" s="216"/>
      <c r="DB183" s="216"/>
      <c r="DC183" s="216"/>
      <c r="DD183" s="216"/>
      <c r="DE183" s="216"/>
      <c r="DF183" s="216"/>
      <c r="DG183" s="216"/>
      <c r="DH183" s="216"/>
      <c r="DI183" s="216"/>
      <c r="DJ183" s="216"/>
      <c r="DK183" s="216"/>
      <c r="DL183" s="216"/>
      <c r="DM183" s="216"/>
      <c r="DN183" s="216"/>
      <c r="DO183" s="216"/>
      <c r="DP183" s="216"/>
      <c r="DQ183" s="216"/>
      <c r="DR183" s="216"/>
      <c r="DS183" s="216"/>
      <c r="DT183" s="216"/>
      <c r="DU183" s="218"/>
    </row>
    <row r="184" spans="1:125" ht="15" customHeight="1" x14ac:dyDescent="0.25">
      <c r="A184" s="219"/>
      <c r="B184" s="143" t="str">
        <f t="shared" si="6"/>
        <v>Desk 53</v>
      </c>
      <c r="C184" s="586" t="str">
        <v/>
      </c>
      <c r="D184" s="586" t="str">
        <v/>
      </c>
      <c r="E184" s="3"/>
      <c r="F184" s="216"/>
      <c r="G184" s="216"/>
      <c r="H184" s="216"/>
      <c r="I184" s="216"/>
      <c r="J184" s="216"/>
      <c r="K184" s="216"/>
      <c r="L184" s="216"/>
      <c r="M184" s="216"/>
      <c r="N184" s="216"/>
      <c r="O184" s="216"/>
      <c r="P184" s="216"/>
      <c r="Q184" s="216"/>
      <c r="R184" s="216"/>
      <c r="S184" s="216"/>
      <c r="T184" s="216"/>
      <c r="U184" s="216"/>
      <c r="V184" s="216"/>
      <c r="W184" s="216"/>
      <c r="X184" s="216"/>
      <c r="Y184" s="216"/>
      <c r="Z184" s="216"/>
      <c r="AA184" s="216"/>
      <c r="AB184" s="216"/>
      <c r="AC184" s="216"/>
      <c r="AD184" s="216"/>
      <c r="AE184" s="216"/>
      <c r="AF184" s="216"/>
      <c r="AG184" s="216"/>
      <c r="AH184" s="216"/>
      <c r="AI184" s="216"/>
      <c r="AJ184" s="216"/>
      <c r="AK184" s="216"/>
      <c r="AL184" s="216"/>
      <c r="AM184" s="216"/>
      <c r="AN184" s="216"/>
      <c r="AO184" s="216"/>
      <c r="AP184" s="216"/>
      <c r="AQ184" s="216"/>
      <c r="AR184" s="216"/>
      <c r="AS184" s="216"/>
      <c r="AT184" s="216"/>
      <c r="AU184" s="216"/>
      <c r="AV184" s="216"/>
      <c r="AW184" s="216"/>
      <c r="AX184" s="216"/>
      <c r="AY184" s="216"/>
      <c r="AZ184" s="216"/>
      <c r="BA184" s="216"/>
      <c r="BB184" s="216"/>
      <c r="BC184" s="216"/>
      <c r="BD184" s="216"/>
      <c r="BE184" s="216"/>
      <c r="BF184" s="216"/>
      <c r="BG184" s="216"/>
      <c r="BH184" s="216"/>
      <c r="BI184" s="216"/>
      <c r="BJ184" s="216"/>
      <c r="BK184" s="216"/>
      <c r="BL184" s="216"/>
      <c r="BM184" s="216"/>
      <c r="BN184" s="216"/>
      <c r="BO184" s="216"/>
      <c r="BP184" s="216"/>
      <c r="BQ184" s="216"/>
      <c r="BR184" s="216"/>
      <c r="BS184" s="216"/>
      <c r="BT184" s="216"/>
      <c r="BU184" s="216"/>
      <c r="BV184" s="216"/>
      <c r="BW184" s="216"/>
      <c r="BX184" s="216"/>
      <c r="BY184" s="216"/>
      <c r="BZ184" s="216"/>
      <c r="CA184" s="216"/>
      <c r="CB184" s="216"/>
      <c r="CC184" s="216"/>
      <c r="CD184" s="216"/>
      <c r="CE184" s="216"/>
      <c r="CF184" s="216"/>
      <c r="CG184" s="216"/>
      <c r="CH184" s="216"/>
      <c r="CI184" s="216"/>
      <c r="CJ184" s="216"/>
      <c r="CK184" s="216"/>
      <c r="CL184" s="216"/>
      <c r="CM184" s="216"/>
      <c r="CN184" s="216"/>
      <c r="CO184" s="216"/>
      <c r="CP184" s="216"/>
      <c r="CQ184" s="216"/>
      <c r="CR184" s="216"/>
      <c r="CS184" s="216"/>
      <c r="CT184" s="216"/>
      <c r="CU184" s="216"/>
      <c r="CV184" s="216"/>
      <c r="CW184" s="216"/>
      <c r="CX184" s="216"/>
      <c r="CY184" s="216"/>
      <c r="CZ184" s="216"/>
      <c r="DA184" s="216"/>
      <c r="DB184" s="216"/>
      <c r="DC184" s="216"/>
      <c r="DD184" s="216"/>
      <c r="DE184" s="216"/>
      <c r="DF184" s="216"/>
      <c r="DG184" s="216"/>
      <c r="DH184" s="216"/>
      <c r="DI184" s="216"/>
      <c r="DJ184" s="216"/>
      <c r="DK184" s="216"/>
      <c r="DL184" s="216"/>
      <c r="DM184" s="216"/>
      <c r="DN184" s="216"/>
      <c r="DO184" s="216"/>
      <c r="DP184" s="216"/>
      <c r="DQ184" s="216"/>
      <c r="DR184" s="216"/>
      <c r="DS184" s="216"/>
      <c r="DT184" s="216"/>
      <c r="DU184" s="218"/>
    </row>
    <row r="185" spans="1:125" ht="15" customHeight="1" x14ac:dyDescent="0.25">
      <c r="A185" s="219"/>
      <c r="B185" s="143" t="str">
        <f t="shared" si="6"/>
        <v>Desk 54</v>
      </c>
      <c r="C185" s="586" t="str">
        <v/>
      </c>
      <c r="D185" s="586" t="str">
        <v/>
      </c>
      <c r="E185" s="3"/>
      <c r="F185" s="216"/>
      <c r="G185" s="216"/>
      <c r="H185" s="216"/>
      <c r="I185" s="216"/>
      <c r="J185" s="216"/>
      <c r="K185" s="216"/>
      <c r="L185" s="216"/>
      <c r="M185" s="216"/>
      <c r="N185" s="216"/>
      <c r="O185" s="216"/>
      <c r="P185" s="216"/>
      <c r="Q185" s="216"/>
      <c r="R185" s="216"/>
      <c r="S185" s="216"/>
      <c r="T185" s="216"/>
      <c r="U185" s="216"/>
      <c r="V185" s="216"/>
      <c r="W185" s="216"/>
      <c r="X185" s="216"/>
      <c r="Y185" s="216"/>
      <c r="Z185" s="216"/>
      <c r="AA185" s="216"/>
      <c r="AB185" s="216"/>
      <c r="AC185" s="216"/>
      <c r="AD185" s="216"/>
      <c r="AE185" s="216"/>
      <c r="AF185" s="216"/>
      <c r="AG185" s="216"/>
      <c r="AH185" s="216"/>
      <c r="AI185" s="216"/>
      <c r="AJ185" s="216"/>
      <c r="AK185" s="216"/>
      <c r="AL185" s="216"/>
      <c r="AM185" s="216"/>
      <c r="AN185" s="216"/>
      <c r="AO185" s="216"/>
      <c r="AP185" s="216"/>
      <c r="AQ185" s="216"/>
      <c r="AR185" s="216"/>
      <c r="AS185" s="216"/>
      <c r="AT185" s="216"/>
      <c r="AU185" s="216"/>
      <c r="AV185" s="216"/>
      <c r="AW185" s="216"/>
      <c r="AX185" s="216"/>
      <c r="AY185" s="216"/>
      <c r="AZ185" s="216"/>
      <c r="BA185" s="216"/>
      <c r="BB185" s="216"/>
      <c r="BC185" s="216"/>
      <c r="BD185" s="216"/>
      <c r="BE185" s="216"/>
      <c r="BF185" s="216"/>
      <c r="BG185" s="216"/>
      <c r="BH185" s="216"/>
      <c r="BI185" s="216"/>
      <c r="BJ185" s="216"/>
      <c r="BK185" s="216"/>
      <c r="BL185" s="216"/>
      <c r="BM185" s="216"/>
      <c r="BN185" s="216"/>
      <c r="BO185" s="216"/>
      <c r="BP185" s="216"/>
      <c r="BQ185" s="216"/>
      <c r="BR185" s="216"/>
      <c r="BS185" s="216"/>
      <c r="BT185" s="216"/>
      <c r="BU185" s="216"/>
      <c r="BV185" s="216"/>
      <c r="BW185" s="216"/>
      <c r="BX185" s="216"/>
      <c r="BY185" s="216"/>
      <c r="BZ185" s="216"/>
      <c r="CA185" s="216"/>
      <c r="CB185" s="216"/>
      <c r="CC185" s="216"/>
      <c r="CD185" s="216"/>
      <c r="CE185" s="216"/>
      <c r="CF185" s="216"/>
      <c r="CG185" s="216"/>
      <c r="CH185" s="216"/>
      <c r="CI185" s="216"/>
      <c r="CJ185" s="216"/>
      <c r="CK185" s="216"/>
      <c r="CL185" s="216"/>
      <c r="CM185" s="216"/>
      <c r="CN185" s="216"/>
      <c r="CO185" s="216"/>
      <c r="CP185" s="216"/>
      <c r="CQ185" s="216"/>
      <c r="CR185" s="216"/>
      <c r="CS185" s="216"/>
      <c r="CT185" s="216"/>
      <c r="CU185" s="216"/>
      <c r="CV185" s="216"/>
      <c r="CW185" s="216"/>
      <c r="CX185" s="216"/>
      <c r="CY185" s="216"/>
      <c r="CZ185" s="216"/>
      <c r="DA185" s="216"/>
      <c r="DB185" s="216"/>
      <c r="DC185" s="216"/>
      <c r="DD185" s="216"/>
      <c r="DE185" s="216"/>
      <c r="DF185" s="216"/>
      <c r="DG185" s="216"/>
      <c r="DH185" s="216"/>
      <c r="DI185" s="216"/>
      <c r="DJ185" s="216"/>
      <c r="DK185" s="216"/>
      <c r="DL185" s="216"/>
      <c r="DM185" s="216"/>
      <c r="DN185" s="216"/>
      <c r="DO185" s="216"/>
      <c r="DP185" s="216"/>
      <c r="DQ185" s="216"/>
      <c r="DR185" s="216"/>
      <c r="DS185" s="216"/>
      <c r="DT185" s="216"/>
      <c r="DU185" s="218"/>
    </row>
    <row r="186" spans="1:125" ht="15" customHeight="1" x14ac:dyDescent="0.25">
      <c r="A186" s="219"/>
      <c r="B186" s="143" t="str">
        <f t="shared" si="6"/>
        <v>Desk 55</v>
      </c>
      <c r="C186" s="586" t="str">
        <v/>
      </c>
      <c r="D186" s="586" t="str">
        <v/>
      </c>
      <c r="E186" s="3"/>
      <c r="F186" s="216"/>
      <c r="G186" s="216"/>
      <c r="H186" s="216"/>
      <c r="I186" s="216"/>
      <c r="J186" s="216"/>
      <c r="K186" s="216"/>
      <c r="L186" s="216"/>
      <c r="M186" s="216"/>
      <c r="N186" s="216"/>
      <c r="O186" s="216"/>
      <c r="P186" s="216"/>
      <c r="Q186" s="216"/>
      <c r="R186" s="216"/>
      <c r="S186" s="216"/>
      <c r="T186" s="216"/>
      <c r="U186" s="216"/>
      <c r="V186" s="216"/>
      <c r="W186" s="216"/>
      <c r="X186" s="216"/>
      <c r="Y186" s="216"/>
      <c r="Z186" s="216"/>
      <c r="AA186" s="216"/>
      <c r="AB186" s="216"/>
      <c r="AC186" s="216"/>
      <c r="AD186" s="216"/>
      <c r="AE186" s="216"/>
      <c r="AF186" s="216"/>
      <c r="AG186" s="216"/>
      <c r="AH186" s="216"/>
      <c r="AI186" s="216"/>
      <c r="AJ186" s="216"/>
      <c r="AK186" s="216"/>
      <c r="AL186" s="216"/>
      <c r="AM186" s="216"/>
      <c r="AN186" s="216"/>
      <c r="AO186" s="216"/>
      <c r="AP186" s="216"/>
      <c r="AQ186" s="216"/>
      <c r="AR186" s="216"/>
      <c r="AS186" s="216"/>
      <c r="AT186" s="216"/>
      <c r="AU186" s="216"/>
      <c r="AV186" s="216"/>
      <c r="AW186" s="216"/>
      <c r="AX186" s="216"/>
      <c r="AY186" s="216"/>
      <c r="AZ186" s="216"/>
      <c r="BA186" s="216"/>
      <c r="BB186" s="216"/>
      <c r="BC186" s="216"/>
      <c r="BD186" s="216"/>
      <c r="BE186" s="216"/>
      <c r="BF186" s="216"/>
      <c r="BG186" s="216"/>
      <c r="BH186" s="216"/>
      <c r="BI186" s="216"/>
      <c r="BJ186" s="216"/>
      <c r="BK186" s="216"/>
      <c r="BL186" s="216"/>
      <c r="BM186" s="216"/>
      <c r="BN186" s="216"/>
      <c r="BO186" s="216"/>
      <c r="BP186" s="216"/>
      <c r="BQ186" s="216"/>
      <c r="BR186" s="216"/>
      <c r="BS186" s="216"/>
      <c r="BT186" s="216"/>
      <c r="BU186" s="216"/>
      <c r="BV186" s="216"/>
      <c r="BW186" s="216"/>
      <c r="BX186" s="216"/>
      <c r="BY186" s="216"/>
      <c r="BZ186" s="216"/>
      <c r="CA186" s="216"/>
      <c r="CB186" s="216"/>
      <c r="CC186" s="216"/>
      <c r="CD186" s="216"/>
      <c r="CE186" s="216"/>
      <c r="CF186" s="216"/>
      <c r="CG186" s="216"/>
      <c r="CH186" s="216"/>
      <c r="CI186" s="216"/>
      <c r="CJ186" s="216"/>
      <c r="CK186" s="216"/>
      <c r="CL186" s="216"/>
      <c r="CM186" s="216"/>
      <c r="CN186" s="216"/>
      <c r="CO186" s="216"/>
      <c r="CP186" s="216"/>
      <c r="CQ186" s="216"/>
      <c r="CR186" s="216"/>
      <c r="CS186" s="216"/>
      <c r="CT186" s="216"/>
      <c r="CU186" s="216"/>
      <c r="CV186" s="216"/>
      <c r="CW186" s="216"/>
      <c r="CX186" s="216"/>
      <c r="CY186" s="216"/>
      <c r="CZ186" s="216"/>
      <c r="DA186" s="216"/>
      <c r="DB186" s="216"/>
      <c r="DC186" s="216"/>
      <c r="DD186" s="216"/>
      <c r="DE186" s="216"/>
      <c r="DF186" s="216"/>
      <c r="DG186" s="216"/>
      <c r="DH186" s="216"/>
      <c r="DI186" s="216"/>
      <c r="DJ186" s="216"/>
      <c r="DK186" s="216"/>
      <c r="DL186" s="216"/>
      <c r="DM186" s="216"/>
      <c r="DN186" s="216"/>
      <c r="DO186" s="216"/>
      <c r="DP186" s="216"/>
      <c r="DQ186" s="216"/>
      <c r="DR186" s="216"/>
      <c r="DS186" s="216"/>
      <c r="DT186" s="216"/>
      <c r="DU186" s="218"/>
    </row>
    <row r="187" spans="1:125" ht="15" customHeight="1" x14ac:dyDescent="0.25">
      <c r="A187" s="219"/>
      <c r="B187" s="143" t="str">
        <f t="shared" si="6"/>
        <v>Desk 56</v>
      </c>
      <c r="C187" s="586" t="str">
        <v/>
      </c>
      <c r="D187" s="586" t="str">
        <v/>
      </c>
      <c r="E187" s="3"/>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6"/>
      <c r="AV187" s="216"/>
      <c r="AW187" s="216"/>
      <c r="AX187" s="216"/>
      <c r="AY187" s="216"/>
      <c r="AZ187" s="216"/>
      <c r="BA187" s="216"/>
      <c r="BB187" s="216"/>
      <c r="BC187" s="216"/>
      <c r="BD187" s="216"/>
      <c r="BE187" s="216"/>
      <c r="BF187" s="216"/>
      <c r="BG187" s="216"/>
      <c r="BH187" s="216"/>
      <c r="BI187" s="216"/>
      <c r="BJ187" s="216"/>
      <c r="BK187" s="216"/>
      <c r="BL187" s="216"/>
      <c r="BM187" s="216"/>
      <c r="BN187" s="216"/>
      <c r="BO187" s="216"/>
      <c r="BP187" s="216"/>
      <c r="BQ187" s="216"/>
      <c r="BR187" s="216"/>
      <c r="BS187" s="216"/>
      <c r="BT187" s="216"/>
      <c r="BU187" s="216"/>
      <c r="BV187" s="216"/>
      <c r="BW187" s="216"/>
      <c r="BX187" s="216"/>
      <c r="BY187" s="216"/>
      <c r="BZ187" s="216"/>
      <c r="CA187" s="216"/>
      <c r="CB187" s="216"/>
      <c r="CC187" s="216"/>
      <c r="CD187" s="216"/>
      <c r="CE187" s="216"/>
      <c r="CF187" s="216"/>
      <c r="CG187" s="216"/>
      <c r="CH187" s="216"/>
      <c r="CI187" s="216"/>
      <c r="CJ187" s="216"/>
      <c r="CK187" s="216"/>
      <c r="CL187" s="216"/>
      <c r="CM187" s="216"/>
      <c r="CN187" s="216"/>
      <c r="CO187" s="216"/>
      <c r="CP187" s="216"/>
      <c r="CQ187" s="216"/>
      <c r="CR187" s="216"/>
      <c r="CS187" s="216"/>
      <c r="CT187" s="216"/>
      <c r="CU187" s="216"/>
      <c r="CV187" s="216"/>
      <c r="CW187" s="216"/>
      <c r="CX187" s="216"/>
      <c r="CY187" s="216"/>
      <c r="CZ187" s="216"/>
      <c r="DA187" s="216"/>
      <c r="DB187" s="216"/>
      <c r="DC187" s="216"/>
      <c r="DD187" s="216"/>
      <c r="DE187" s="216"/>
      <c r="DF187" s="216"/>
      <c r="DG187" s="216"/>
      <c r="DH187" s="216"/>
      <c r="DI187" s="216"/>
      <c r="DJ187" s="216"/>
      <c r="DK187" s="216"/>
      <c r="DL187" s="216"/>
      <c r="DM187" s="216"/>
      <c r="DN187" s="216"/>
      <c r="DO187" s="216"/>
      <c r="DP187" s="216"/>
      <c r="DQ187" s="216"/>
      <c r="DR187" s="216"/>
      <c r="DS187" s="216"/>
      <c r="DT187" s="216"/>
      <c r="DU187" s="218"/>
    </row>
    <row r="188" spans="1:125" ht="15" customHeight="1" x14ac:dyDescent="0.25">
      <c r="A188" s="219"/>
      <c r="B188" s="143" t="str">
        <f t="shared" si="6"/>
        <v>Desk 57</v>
      </c>
      <c r="C188" s="586" t="str">
        <v/>
      </c>
      <c r="D188" s="586" t="str">
        <v/>
      </c>
      <c r="E188" s="3"/>
      <c r="F188" s="216"/>
      <c r="G188" s="216"/>
      <c r="H188" s="216"/>
      <c r="I188" s="216"/>
      <c r="J188" s="216"/>
      <c r="K188" s="216"/>
      <c r="L188" s="216"/>
      <c r="M188" s="216"/>
      <c r="N188" s="216"/>
      <c r="O188" s="216"/>
      <c r="P188" s="216"/>
      <c r="Q188" s="216"/>
      <c r="R188" s="216"/>
      <c r="S188" s="216"/>
      <c r="T188" s="216"/>
      <c r="U188" s="216"/>
      <c r="V188" s="216"/>
      <c r="W188" s="216"/>
      <c r="X188" s="216"/>
      <c r="Y188" s="216"/>
      <c r="Z188" s="216"/>
      <c r="AA188" s="216"/>
      <c r="AB188" s="216"/>
      <c r="AC188" s="216"/>
      <c r="AD188" s="216"/>
      <c r="AE188" s="216"/>
      <c r="AF188" s="216"/>
      <c r="AG188" s="216"/>
      <c r="AH188" s="216"/>
      <c r="AI188" s="216"/>
      <c r="AJ188" s="216"/>
      <c r="AK188" s="216"/>
      <c r="AL188" s="216"/>
      <c r="AM188" s="216"/>
      <c r="AN188" s="216"/>
      <c r="AO188" s="216"/>
      <c r="AP188" s="216"/>
      <c r="AQ188" s="216"/>
      <c r="AR188" s="216"/>
      <c r="AS188" s="216"/>
      <c r="AT188" s="216"/>
      <c r="AU188" s="216"/>
      <c r="AV188" s="216"/>
      <c r="AW188" s="216"/>
      <c r="AX188" s="216"/>
      <c r="AY188" s="216"/>
      <c r="AZ188" s="216"/>
      <c r="BA188" s="216"/>
      <c r="BB188" s="216"/>
      <c r="BC188" s="216"/>
      <c r="BD188" s="216"/>
      <c r="BE188" s="216"/>
      <c r="BF188" s="216"/>
      <c r="BG188" s="216"/>
      <c r="BH188" s="216"/>
      <c r="BI188" s="216"/>
      <c r="BJ188" s="216"/>
      <c r="BK188" s="216"/>
      <c r="BL188" s="216"/>
      <c r="BM188" s="216"/>
      <c r="BN188" s="216"/>
      <c r="BO188" s="216"/>
      <c r="BP188" s="216"/>
      <c r="BQ188" s="216"/>
      <c r="BR188" s="216"/>
      <c r="BS188" s="216"/>
      <c r="BT188" s="216"/>
      <c r="BU188" s="216"/>
      <c r="BV188" s="216"/>
      <c r="BW188" s="216"/>
      <c r="BX188" s="216"/>
      <c r="BY188" s="216"/>
      <c r="BZ188" s="216"/>
      <c r="CA188" s="216"/>
      <c r="CB188" s="216"/>
      <c r="CC188" s="216"/>
      <c r="CD188" s="216"/>
      <c r="CE188" s="216"/>
      <c r="CF188" s="216"/>
      <c r="CG188" s="216"/>
      <c r="CH188" s="216"/>
      <c r="CI188" s="216"/>
      <c r="CJ188" s="216"/>
      <c r="CK188" s="216"/>
      <c r="CL188" s="216"/>
      <c r="CM188" s="216"/>
      <c r="CN188" s="216"/>
      <c r="CO188" s="216"/>
      <c r="CP188" s="216"/>
      <c r="CQ188" s="216"/>
      <c r="CR188" s="216"/>
      <c r="CS188" s="216"/>
      <c r="CT188" s="216"/>
      <c r="CU188" s="216"/>
      <c r="CV188" s="216"/>
      <c r="CW188" s="216"/>
      <c r="CX188" s="216"/>
      <c r="CY188" s="216"/>
      <c r="CZ188" s="216"/>
      <c r="DA188" s="216"/>
      <c r="DB188" s="216"/>
      <c r="DC188" s="216"/>
      <c r="DD188" s="216"/>
      <c r="DE188" s="216"/>
      <c r="DF188" s="216"/>
      <c r="DG188" s="216"/>
      <c r="DH188" s="216"/>
      <c r="DI188" s="216"/>
      <c r="DJ188" s="216"/>
      <c r="DK188" s="216"/>
      <c r="DL188" s="216"/>
      <c r="DM188" s="216"/>
      <c r="DN188" s="216"/>
      <c r="DO188" s="216"/>
      <c r="DP188" s="216"/>
      <c r="DQ188" s="216"/>
      <c r="DR188" s="216"/>
      <c r="DS188" s="216"/>
      <c r="DT188" s="216"/>
      <c r="DU188" s="218"/>
    </row>
    <row r="189" spans="1:125" ht="15" customHeight="1" x14ac:dyDescent="0.25">
      <c r="A189" s="219"/>
      <c r="B189" s="143" t="str">
        <f t="shared" si="6"/>
        <v>Desk 58</v>
      </c>
      <c r="C189" s="586" t="str">
        <v/>
      </c>
      <c r="D189" s="586" t="str">
        <v/>
      </c>
      <c r="E189" s="3"/>
      <c r="F189" s="216"/>
      <c r="G189" s="216"/>
      <c r="H189" s="216"/>
      <c r="I189" s="216"/>
      <c r="J189" s="216"/>
      <c r="K189" s="216"/>
      <c r="L189" s="216"/>
      <c r="M189" s="216"/>
      <c r="N189" s="216"/>
      <c r="O189" s="216"/>
      <c r="P189" s="216"/>
      <c r="Q189" s="216"/>
      <c r="R189" s="216"/>
      <c r="S189" s="216"/>
      <c r="T189" s="216"/>
      <c r="U189" s="216"/>
      <c r="V189" s="216"/>
      <c r="W189" s="216"/>
      <c r="X189" s="216"/>
      <c r="Y189" s="216"/>
      <c r="Z189" s="216"/>
      <c r="AA189" s="216"/>
      <c r="AB189" s="216"/>
      <c r="AC189" s="216"/>
      <c r="AD189" s="216"/>
      <c r="AE189" s="216"/>
      <c r="AF189" s="216"/>
      <c r="AG189" s="216"/>
      <c r="AH189" s="216"/>
      <c r="AI189" s="216"/>
      <c r="AJ189" s="216"/>
      <c r="AK189" s="216"/>
      <c r="AL189" s="216"/>
      <c r="AM189" s="216"/>
      <c r="AN189" s="216"/>
      <c r="AO189" s="216"/>
      <c r="AP189" s="216"/>
      <c r="AQ189" s="216"/>
      <c r="AR189" s="216"/>
      <c r="AS189" s="216"/>
      <c r="AT189" s="216"/>
      <c r="AU189" s="216"/>
      <c r="AV189" s="216"/>
      <c r="AW189" s="216"/>
      <c r="AX189" s="216"/>
      <c r="AY189" s="216"/>
      <c r="AZ189" s="216"/>
      <c r="BA189" s="216"/>
      <c r="BB189" s="216"/>
      <c r="BC189" s="216"/>
      <c r="BD189" s="216"/>
      <c r="BE189" s="216"/>
      <c r="BF189" s="216"/>
      <c r="BG189" s="216"/>
      <c r="BH189" s="216"/>
      <c r="BI189" s="216"/>
      <c r="BJ189" s="216"/>
      <c r="BK189" s="216"/>
      <c r="BL189" s="216"/>
      <c r="BM189" s="216"/>
      <c r="BN189" s="216"/>
      <c r="BO189" s="216"/>
      <c r="BP189" s="216"/>
      <c r="BQ189" s="216"/>
      <c r="BR189" s="216"/>
      <c r="BS189" s="216"/>
      <c r="BT189" s="216"/>
      <c r="BU189" s="216"/>
      <c r="BV189" s="216"/>
      <c r="BW189" s="216"/>
      <c r="BX189" s="216"/>
      <c r="BY189" s="216"/>
      <c r="BZ189" s="216"/>
      <c r="CA189" s="216"/>
      <c r="CB189" s="216"/>
      <c r="CC189" s="216"/>
      <c r="CD189" s="216"/>
      <c r="CE189" s="216"/>
      <c r="CF189" s="216"/>
      <c r="CG189" s="216"/>
      <c r="CH189" s="216"/>
      <c r="CI189" s="216"/>
      <c r="CJ189" s="216"/>
      <c r="CK189" s="216"/>
      <c r="CL189" s="216"/>
      <c r="CM189" s="216"/>
      <c r="CN189" s="216"/>
      <c r="CO189" s="216"/>
      <c r="CP189" s="216"/>
      <c r="CQ189" s="216"/>
      <c r="CR189" s="216"/>
      <c r="CS189" s="216"/>
      <c r="CT189" s="216"/>
      <c r="CU189" s="216"/>
      <c r="CV189" s="216"/>
      <c r="CW189" s="216"/>
      <c r="CX189" s="216"/>
      <c r="CY189" s="216"/>
      <c r="CZ189" s="216"/>
      <c r="DA189" s="216"/>
      <c r="DB189" s="216"/>
      <c r="DC189" s="216"/>
      <c r="DD189" s="216"/>
      <c r="DE189" s="216"/>
      <c r="DF189" s="216"/>
      <c r="DG189" s="216"/>
      <c r="DH189" s="216"/>
      <c r="DI189" s="216"/>
      <c r="DJ189" s="216"/>
      <c r="DK189" s="216"/>
      <c r="DL189" s="216"/>
      <c r="DM189" s="216"/>
      <c r="DN189" s="216"/>
      <c r="DO189" s="216"/>
      <c r="DP189" s="216"/>
      <c r="DQ189" s="216"/>
      <c r="DR189" s="216"/>
      <c r="DS189" s="216"/>
      <c r="DT189" s="216"/>
      <c r="DU189" s="218"/>
    </row>
    <row r="190" spans="1:125" ht="15" customHeight="1" x14ac:dyDescent="0.25">
      <c r="A190" s="219"/>
      <c r="B190" s="143" t="str">
        <f t="shared" si="6"/>
        <v>Desk 59</v>
      </c>
      <c r="C190" s="586" t="str">
        <v/>
      </c>
      <c r="D190" s="586" t="str">
        <v/>
      </c>
      <c r="E190" s="3"/>
      <c r="F190" s="216"/>
      <c r="G190" s="216"/>
      <c r="H190" s="216"/>
      <c r="I190" s="216"/>
      <c r="J190" s="216"/>
      <c r="K190" s="216"/>
      <c r="L190" s="216"/>
      <c r="M190" s="216"/>
      <c r="N190" s="216"/>
      <c r="O190" s="216"/>
      <c r="P190" s="216"/>
      <c r="Q190" s="216"/>
      <c r="R190" s="216"/>
      <c r="S190" s="216"/>
      <c r="T190" s="216"/>
      <c r="U190" s="216"/>
      <c r="V190" s="216"/>
      <c r="W190" s="216"/>
      <c r="X190" s="216"/>
      <c r="Y190" s="216"/>
      <c r="Z190" s="216"/>
      <c r="AA190" s="216"/>
      <c r="AB190" s="216"/>
      <c r="AC190" s="216"/>
      <c r="AD190" s="216"/>
      <c r="AE190" s="216"/>
      <c r="AF190" s="216"/>
      <c r="AG190" s="216"/>
      <c r="AH190" s="216"/>
      <c r="AI190" s="216"/>
      <c r="AJ190" s="216"/>
      <c r="AK190" s="216"/>
      <c r="AL190" s="216"/>
      <c r="AM190" s="216"/>
      <c r="AN190" s="216"/>
      <c r="AO190" s="216"/>
      <c r="AP190" s="216"/>
      <c r="AQ190" s="216"/>
      <c r="AR190" s="216"/>
      <c r="AS190" s="216"/>
      <c r="AT190" s="216"/>
      <c r="AU190" s="216"/>
      <c r="AV190" s="216"/>
      <c r="AW190" s="216"/>
      <c r="AX190" s="216"/>
      <c r="AY190" s="216"/>
      <c r="AZ190" s="216"/>
      <c r="BA190" s="216"/>
      <c r="BB190" s="216"/>
      <c r="BC190" s="216"/>
      <c r="BD190" s="216"/>
      <c r="BE190" s="216"/>
      <c r="BF190" s="216"/>
      <c r="BG190" s="216"/>
      <c r="BH190" s="216"/>
      <c r="BI190" s="216"/>
      <c r="BJ190" s="216"/>
      <c r="BK190" s="216"/>
      <c r="BL190" s="216"/>
      <c r="BM190" s="216"/>
      <c r="BN190" s="216"/>
      <c r="BO190" s="216"/>
      <c r="BP190" s="216"/>
      <c r="BQ190" s="216"/>
      <c r="BR190" s="216"/>
      <c r="BS190" s="216"/>
      <c r="BT190" s="216"/>
      <c r="BU190" s="216"/>
      <c r="BV190" s="216"/>
      <c r="BW190" s="216"/>
      <c r="BX190" s="216"/>
      <c r="BY190" s="216"/>
      <c r="BZ190" s="216"/>
      <c r="CA190" s="216"/>
      <c r="CB190" s="216"/>
      <c r="CC190" s="216"/>
      <c r="CD190" s="216"/>
      <c r="CE190" s="216"/>
      <c r="CF190" s="216"/>
      <c r="CG190" s="216"/>
      <c r="CH190" s="216"/>
      <c r="CI190" s="216"/>
      <c r="CJ190" s="216"/>
      <c r="CK190" s="216"/>
      <c r="CL190" s="216"/>
      <c r="CM190" s="216"/>
      <c r="CN190" s="216"/>
      <c r="CO190" s="216"/>
      <c r="CP190" s="216"/>
      <c r="CQ190" s="216"/>
      <c r="CR190" s="216"/>
      <c r="CS190" s="216"/>
      <c r="CT190" s="216"/>
      <c r="CU190" s="216"/>
      <c r="CV190" s="216"/>
      <c r="CW190" s="216"/>
      <c r="CX190" s="216"/>
      <c r="CY190" s="216"/>
      <c r="CZ190" s="216"/>
      <c r="DA190" s="216"/>
      <c r="DB190" s="216"/>
      <c r="DC190" s="216"/>
      <c r="DD190" s="216"/>
      <c r="DE190" s="216"/>
      <c r="DF190" s="216"/>
      <c r="DG190" s="216"/>
      <c r="DH190" s="216"/>
      <c r="DI190" s="216"/>
      <c r="DJ190" s="216"/>
      <c r="DK190" s="216"/>
      <c r="DL190" s="216"/>
      <c r="DM190" s="216"/>
      <c r="DN190" s="216"/>
      <c r="DO190" s="216"/>
      <c r="DP190" s="216"/>
      <c r="DQ190" s="216"/>
      <c r="DR190" s="216"/>
      <c r="DS190" s="216"/>
      <c r="DT190" s="216"/>
      <c r="DU190" s="218"/>
    </row>
    <row r="191" spans="1:125" ht="15" customHeight="1" x14ac:dyDescent="0.25">
      <c r="A191" s="219"/>
      <c r="B191" s="143" t="str">
        <f t="shared" si="6"/>
        <v>Desk 60</v>
      </c>
      <c r="C191" s="586" t="str">
        <v/>
      </c>
      <c r="D191" s="586" t="str">
        <v/>
      </c>
      <c r="E191" s="3"/>
      <c r="F191" s="216"/>
      <c r="G191" s="216"/>
      <c r="H191" s="216"/>
      <c r="I191" s="216"/>
      <c r="J191" s="216"/>
      <c r="K191" s="216"/>
      <c r="L191" s="216"/>
      <c r="M191" s="216"/>
      <c r="N191" s="216"/>
      <c r="O191" s="216"/>
      <c r="P191" s="216"/>
      <c r="Q191" s="216"/>
      <c r="R191" s="216"/>
      <c r="S191" s="216"/>
      <c r="T191" s="216"/>
      <c r="U191" s="216"/>
      <c r="V191" s="216"/>
      <c r="W191" s="216"/>
      <c r="X191" s="216"/>
      <c r="Y191" s="216"/>
      <c r="Z191" s="216"/>
      <c r="AA191" s="216"/>
      <c r="AB191" s="216"/>
      <c r="AC191" s="216"/>
      <c r="AD191" s="216"/>
      <c r="AE191" s="216"/>
      <c r="AF191" s="216"/>
      <c r="AG191" s="216"/>
      <c r="AH191" s="216"/>
      <c r="AI191" s="216"/>
      <c r="AJ191" s="216"/>
      <c r="AK191" s="216"/>
      <c r="AL191" s="216"/>
      <c r="AM191" s="216"/>
      <c r="AN191" s="216"/>
      <c r="AO191" s="216"/>
      <c r="AP191" s="216"/>
      <c r="AQ191" s="216"/>
      <c r="AR191" s="216"/>
      <c r="AS191" s="216"/>
      <c r="AT191" s="216"/>
      <c r="AU191" s="216"/>
      <c r="AV191" s="216"/>
      <c r="AW191" s="216"/>
      <c r="AX191" s="216"/>
      <c r="AY191" s="216"/>
      <c r="AZ191" s="216"/>
      <c r="BA191" s="216"/>
      <c r="BB191" s="216"/>
      <c r="BC191" s="216"/>
      <c r="BD191" s="216"/>
      <c r="BE191" s="216"/>
      <c r="BF191" s="216"/>
      <c r="BG191" s="216"/>
      <c r="BH191" s="216"/>
      <c r="BI191" s="216"/>
      <c r="BJ191" s="216"/>
      <c r="BK191" s="216"/>
      <c r="BL191" s="216"/>
      <c r="BM191" s="216"/>
      <c r="BN191" s="216"/>
      <c r="BO191" s="216"/>
      <c r="BP191" s="216"/>
      <c r="BQ191" s="216"/>
      <c r="BR191" s="216"/>
      <c r="BS191" s="216"/>
      <c r="BT191" s="216"/>
      <c r="BU191" s="216"/>
      <c r="BV191" s="216"/>
      <c r="BW191" s="216"/>
      <c r="BX191" s="216"/>
      <c r="BY191" s="216"/>
      <c r="BZ191" s="216"/>
      <c r="CA191" s="216"/>
      <c r="CB191" s="216"/>
      <c r="CC191" s="216"/>
      <c r="CD191" s="216"/>
      <c r="CE191" s="216"/>
      <c r="CF191" s="216"/>
      <c r="CG191" s="216"/>
      <c r="CH191" s="216"/>
      <c r="CI191" s="216"/>
      <c r="CJ191" s="216"/>
      <c r="CK191" s="216"/>
      <c r="CL191" s="216"/>
      <c r="CM191" s="216"/>
      <c r="CN191" s="216"/>
      <c r="CO191" s="216"/>
      <c r="CP191" s="216"/>
      <c r="CQ191" s="216"/>
      <c r="CR191" s="216"/>
      <c r="CS191" s="216"/>
      <c r="CT191" s="216"/>
      <c r="CU191" s="216"/>
      <c r="CV191" s="216"/>
      <c r="CW191" s="216"/>
      <c r="CX191" s="216"/>
      <c r="CY191" s="216"/>
      <c r="CZ191" s="216"/>
      <c r="DA191" s="216"/>
      <c r="DB191" s="216"/>
      <c r="DC191" s="216"/>
      <c r="DD191" s="216"/>
      <c r="DE191" s="216"/>
      <c r="DF191" s="216"/>
      <c r="DG191" s="216"/>
      <c r="DH191" s="216"/>
      <c r="DI191" s="216"/>
      <c r="DJ191" s="216"/>
      <c r="DK191" s="216"/>
      <c r="DL191" s="216"/>
      <c r="DM191" s="216"/>
      <c r="DN191" s="216"/>
      <c r="DO191" s="216"/>
      <c r="DP191" s="216"/>
      <c r="DQ191" s="216"/>
      <c r="DR191" s="216"/>
      <c r="DS191" s="216"/>
      <c r="DT191" s="216"/>
      <c r="DU191" s="218"/>
    </row>
    <row r="192" spans="1:125" ht="15" customHeight="1" x14ac:dyDescent="0.25">
      <c r="A192" s="219"/>
      <c r="B192" s="143" t="str">
        <f t="shared" si="6"/>
        <v>Desk 61</v>
      </c>
      <c r="C192" s="586" t="str">
        <v/>
      </c>
      <c r="D192" s="586" t="str">
        <v/>
      </c>
      <c r="E192" s="3"/>
      <c r="F192" s="216"/>
      <c r="G192" s="216"/>
      <c r="H192" s="216"/>
      <c r="I192" s="216"/>
      <c r="J192" s="216"/>
      <c r="K192" s="216"/>
      <c r="L192" s="216"/>
      <c r="M192" s="216"/>
      <c r="N192" s="216"/>
      <c r="O192" s="216"/>
      <c r="P192" s="216"/>
      <c r="Q192" s="216"/>
      <c r="R192" s="216"/>
      <c r="S192" s="216"/>
      <c r="T192" s="216"/>
      <c r="U192" s="216"/>
      <c r="V192" s="216"/>
      <c r="W192" s="216"/>
      <c r="X192" s="216"/>
      <c r="Y192" s="216"/>
      <c r="Z192" s="216"/>
      <c r="AA192" s="216"/>
      <c r="AB192" s="216"/>
      <c r="AC192" s="216"/>
      <c r="AD192" s="216"/>
      <c r="AE192" s="216"/>
      <c r="AF192" s="216"/>
      <c r="AG192" s="216"/>
      <c r="AH192" s="216"/>
      <c r="AI192" s="216"/>
      <c r="AJ192" s="216"/>
      <c r="AK192" s="216"/>
      <c r="AL192" s="216"/>
      <c r="AM192" s="216"/>
      <c r="AN192" s="216"/>
      <c r="AO192" s="216"/>
      <c r="AP192" s="216"/>
      <c r="AQ192" s="216"/>
      <c r="AR192" s="216"/>
      <c r="AS192" s="216"/>
      <c r="AT192" s="216"/>
      <c r="AU192" s="216"/>
      <c r="AV192" s="216"/>
      <c r="AW192" s="216"/>
      <c r="AX192" s="216"/>
      <c r="AY192" s="216"/>
      <c r="AZ192" s="216"/>
      <c r="BA192" s="216"/>
      <c r="BB192" s="216"/>
      <c r="BC192" s="216"/>
      <c r="BD192" s="216"/>
      <c r="BE192" s="216"/>
      <c r="BF192" s="216"/>
      <c r="BG192" s="216"/>
      <c r="BH192" s="216"/>
      <c r="BI192" s="216"/>
      <c r="BJ192" s="216"/>
      <c r="BK192" s="216"/>
      <c r="BL192" s="216"/>
      <c r="BM192" s="216"/>
      <c r="BN192" s="216"/>
      <c r="BO192" s="216"/>
      <c r="BP192" s="216"/>
      <c r="BQ192" s="216"/>
      <c r="BR192" s="216"/>
      <c r="BS192" s="216"/>
      <c r="BT192" s="216"/>
      <c r="BU192" s="216"/>
      <c r="BV192" s="216"/>
      <c r="BW192" s="216"/>
      <c r="BX192" s="216"/>
      <c r="BY192" s="216"/>
      <c r="BZ192" s="216"/>
      <c r="CA192" s="216"/>
      <c r="CB192" s="216"/>
      <c r="CC192" s="216"/>
      <c r="CD192" s="216"/>
      <c r="CE192" s="216"/>
      <c r="CF192" s="216"/>
      <c r="CG192" s="216"/>
      <c r="CH192" s="216"/>
      <c r="CI192" s="216"/>
      <c r="CJ192" s="216"/>
      <c r="CK192" s="216"/>
      <c r="CL192" s="216"/>
      <c r="CM192" s="216"/>
      <c r="CN192" s="216"/>
      <c r="CO192" s="216"/>
      <c r="CP192" s="216"/>
      <c r="CQ192" s="216"/>
      <c r="CR192" s="216"/>
      <c r="CS192" s="216"/>
      <c r="CT192" s="216"/>
      <c r="CU192" s="216"/>
      <c r="CV192" s="216"/>
      <c r="CW192" s="216"/>
      <c r="CX192" s="216"/>
      <c r="CY192" s="216"/>
      <c r="CZ192" s="216"/>
      <c r="DA192" s="216"/>
      <c r="DB192" s="216"/>
      <c r="DC192" s="216"/>
      <c r="DD192" s="216"/>
      <c r="DE192" s="216"/>
      <c r="DF192" s="216"/>
      <c r="DG192" s="216"/>
      <c r="DH192" s="216"/>
      <c r="DI192" s="216"/>
      <c r="DJ192" s="216"/>
      <c r="DK192" s="216"/>
      <c r="DL192" s="216"/>
      <c r="DM192" s="216"/>
      <c r="DN192" s="216"/>
      <c r="DO192" s="216"/>
      <c r="DP192" s="216"/>
      <c r="DQ192" s="216"/>
      <c r="DR192" s="216"/>
      <c r="DS192" s="216"/>
      <c r="DT192" s="216"/>
      <c r="DU192" s="218"/>
    </row>
    <row r="193" spans="1:125" ht="15" customHeight="1" x14ac:dyDescent="0.25">
      <c r="A193" s="219"/>
      <c r="B193" s="143" t="str">
        <f t="shared" si="6"/>
        <v>Desk 62</v>
      </c>
      <c r="C193" s="586" t="str">
        <v/>
      </c>
      <c r="D193" s="586" t="str">
        <v/>
      </c>
      <c r="E193" s="3"/>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6"/>
      <c r="AV193" s="216"/>
      <c r="AW193" s="216"/>
      <c r="AX193" s="216"/>
      <c r="AY193" s="216"/>
      <c r="AZ193" s="216"/>
      <c r="BA193" s="216"/>
      <c r="BB193" s="216"/>
      <c r="BC193" s="216"/>
      <c r="BD193" s="216"/>
      <c r="BE193" s="216"/>
      <c r="BF193" s="216"/>
      <c r="BG193" s="216"/>
      <c r="BH193" s="216"/>
      <c r="BI193" s="216"/>
      <c r="BJ193" s="216"/>
      <c r="BK193" s="216"/>
      <c r="BL193" s="216"/>
      <c r="BM193" s="216"/>
      <c r="BN193" s="216"/>
      <c r="BO193" s="216"/>
      <c r="BP193" s="216"/>
      <c r="BQ193" s="216"/>
      <c r="BR193" s="216"/>
      <c r="BS193" s="216"/>
      <c r="BT193" s="216"/>
      <c r="BU193" s="216"/>
      <c r="BV193" s="216"/>
      <c r="BW193" s="216"/>
      <c r="BX193" s="216"/>
      <c r="BY193" s="216"/>
      <c r="BZ193" s="216"/>
      <c r="CA193" s="216"/>
      <c r="CB193" s="216"/>
      <c r="CC193" s="216"/>
      <c r="CD193" s="216"/>
      <c r="CE193" s="216"/>
      <c r="CF193" s="216"/>
      <c r="CG193" s="216"/>
      <c r="CH193" s="216"/>
      <c r="CI193" s="216"/>
      <c r="CJ193" s="216"/>
      <c r="CK193" s="216"/>
      <c r="CL193" s="216"/>
      <c r="CM193" s="216"/>
      <c r="CN193" s="216"/>
      <c r="CO193" s="216"/>
      <c r="CP193" s="216"/>
      <c r="CQ193" s="216"/>
      <c r="CR193" s="216"/>
      <c r="CS193" s="216"/>
      <c r="CT193" s="216"/>
      <c r="CU193" s="216"/>
      <c r="CV193" s="216"/>
      <c r="CW193" s="216"/>
      <c r="CX193" s="216"/>
      <c r="CY193" s="216"/>
      <c r="CZ193" s="216"/>
      <c r="DA193" s="216"/>
      <c r="DB193" s="216"/>
      <c r="DC193" s="216"/>
      <c r="DD193" s="216"/>
      <c r="DE193" s="216"/>
      <c r="DF193" s="216"/>
      <c r="DG193" s="216"/>
      <c r="DH193" s="216"/>
      <c r="DI193" s="216"/>
      <c r="DJ193" s="216"/>
      <c r="DK193" s="216"/>
      <c r="DL193" s="216"/>
      <c r="DM193" s="216"/>
      <c r="DN193" s="216"/>
      <c r="DO193" s="216"/>
      <c r="DP193" s="216"/>
      <c r="DQ193" s="216"/>
      <c r="DR193" s="216"/>
      <c r="DS193" s="216"/>
      <c r="DT193" s="216"/>
      <c r="DU193" s="218"/>
    </row>
    <row r="194" spans="1:125" ht="15" customHeight="1" x14ac:dyDescent="0.25">
      <c r="A194" s="219"/>
      <c r="B194" s="143" t="str">
        <f t="shared" si="6"/>
        <v>Desk 63</v>
      </c>
      <c r="C194" s="586" t="str">
        <v/>
      </c>
      <c r="D194" s="586" t="str">
        <v/>
      </c>
      <c r="E194" s="3"/>
      <c r="F194" s="216"/>
      <c r="G194" s="216"/>
      <c r="H194" s="216"/>
      <c r="I194" s="216"/>
      <c r="J194" s="216"/>
      <c r="K194" s="216"/>
      <c r="L194" s="216"/>
      <c r="M194" s="216"/>
      <c r="N194" s="216"/>
      <c r="O194" s="216"/>
      <c r="P194" s="216"/>
      <c r="Q194" s="216"/>
      <c r="R194" s="216"/>
      <c r="S194" s="216"/>
      <c r="T194" s="216"/>
      <c r="U194" s="216"/>
      <c r="V194" s="216"/>
      <c r="W194" s="216"/>
      <c r="X194" s="216"/>
      <c r="Y194" s="216"/>
      <c r="Z194" s="216"/>
      <c r="AA194" s="216"/>
      <c r="AB194" s="216"/>
      <c r="AC194" s="216"/>
      <c r="AD194" s="216"/>
      <c r="AE194" s="216"/>
      <c r="AF194" s="216"/>
      <c r="AG194" s="216"/>
      <c r="AH194" s="216"/>
      <c r="AI194" s="216"/>
      <c r="AJ194" s="216"/>
      <c r="AK194" s="216"/>
      <c r="AL194" s="216"/>
      <c r="AM194" s="216"/>
      <c r="AN194" s="216"/>
      <c r="AO194" s="216"/>
      <c r="AP194" s="216"/>
      <c r="AQ194" s="216"/>
      <c r="AR194" s="216"/>
      <c r="AS194" s="216"/>
      <c r="AT194" s="216"/>
      <c r="AU194" s="216"/>
      <c r="AV194" s="216"/>
      <c r="AW194" s="216"/>
      <c r="AX194" s="216"/>
      <c r="AY194" s="216"/>
      <c r="AZ194" s="216"/>
      <c r="BA194" s="216"/>
      <c r="BB194" s="216"/>
      <c r="BC194" s="216"/>
      <c r="BD194" s="216"/>
      <c r="BE194" s="216"/>
      <c r="BF194" s="216"/>
      <c r="BG194" s="216"/>
      <c r="BH194" s="216"/>
      <c r="BI194" s="216"/>
      <c r="BJ194" s="216"/>
      <c r="BK194" s="216"/>
      <c r="BL194" s="216"/>
      <c r="BM194" s="216"/>
      <c r="BN194" s="216"/>
      <c r="BO194" s="216"/>
      <c r="BP194" s="216"/>
      <c r="BQ194" s="216"/>
      <c r="BR194" s="216"/>
      <c r="BS194" s="216"/>
      <c r="BT194" s="216"/>
      <c r="BU194" s="216"/>
      <c r="BV194" s="216"/>
      <c r="BW194" s="216"/>
      <c r="BX194" s="216"/>
      <c r="BY194" s="216"/>
      <c r="BZ194" s="216"/>
      <c r="CA194" s="216"/>
      <c r="CB194" s="216"/>
      <c r="CC194" s="216"/>
      <c r="CD194" s="216"/>
      <c r="CE194" s="216"/>
      <c r="CF194" s="216"/>
      <c r="CG194" s="216"/>
      <c r="CH194" s="216"/>
      <c r="CI194" s="216"/>
      <c r="CJ194" s="216"/>
      <c r="CK194" s="216"/>
      <c r="CL194" s="216"/>
      <c r="CM194" s="216"/>
      <c r="CN194" s="216"/>
      <c r="CO194" s="216"/>
      <c r="CP194" s="216"/>
      <c r="CQ194" s="216"/>
      <c r="CR194" s="216"/>
      <c r="CS194" s="216"/>
      <c r="CT194" s="216"/>
      <c r="CU194" s="216"/>
      <c r="CV194" s="216"/>
      <c r="CW194" s="216"/>
      <c r="CX194" s="216"/>
      <c r="CY194" s="216"/>
      <c r="CZ194" s="216"/>
      <c r="DA194" s="216"/>
      <c r="DB194" s="216"/>
      <c r="DC194" s="216"/>
      <c r="DD194" s="216"/>
      <c r="DE194" s="216"/>
      <c r="DF194" s="216"/>
      <c r="DG194" s="216"/>
      <c r="DH194" s="216"/>
      <c r="DI194" s="216"/>
      <c r="DJ194" s="216"/>
      <c r="DK194" s="216"/>
      <c r="DL194" s="216"/>
      <c r="DM194" s="216"/>
      <c r="DN194" s="216"/>
      <c r="DO194" s="216"/>
      <c r="DP194" s="216"/>
      <c r="DQ194" s="216"/>
      <c r="DR194" s="216"/>
      <c r="DS194" s="216"/>
      <c r="DT194" s="216"/>
      <c r="DU194" s="218"/>
    </row>
    <row r="195" spans="1:125" ht="15" customHeight="1" x14ac:dyDescent="0.25">
      <c r="A195" s="219"/>
      <c r="B195" s="143" t="str">
        <f t="shared" si="6"/>
        <v>Desk 64</v>
      </c>
      <c r="C195" s="586" t="str">
        <v/>
      </c>
      <c r="D195" s="586" t="str">
        <v/>
      </c>
      <c r="E195" s="3"/>
      <c r="F195" s="216"/>
      <c r="G195" s="216"/>
      <c r="H195" s="216"/>
      <c r="I195" s="216"/>
      <c r="J195" s="216"/>
      <c r="K195" s="216"/>
      <c r="L195" s="216"/>
      <c r="M195" s="216"/>
      <c r="N195" s="216"/>
      <c r="O195" s="216"/>
      <c r="P195" s="216"/>
      <c r="Q195" s="216"/>
      <c r="R195" s="216"/>
      <c r="S195" s="216"/>
      <c r="T195" s="216"/>
      <c r="U195" s="216"/>
      <c r="V195" s="216"/>
      <c r="W195" s="216"/>
      <c r="X195" s="216"/>
      <c r="Y195" s="216"/>
      <c r="Z195" s="216"/>
      <c r="AA195" s="216"/>
      <c r="AB195" s="216"/>
      <c r="AC195" s="216"/>
      <c r="AD195" s="216"/>
      <c r="AE195" s="216"/>
      <c r="AF195" s="216"/>
      <c r="AG195" s="216"/>
      <c r="AH195" s="216"/>
      <c r="AI195" s="216"/>
      <c r="AJ195" s="216"/>
      <c r="AK195" s="216"/>
      <c r="AL195" s="216"/>
      <c r="AM195" s="216"/>
      <c r="AN195" s="216"/>
      <c r="AO195" s="216"/>
      <c r="AP195" s="216"/>
      <c r="AQ195" s="216"/>
      <c r="AR195" s="216"/>
      <c r="AS195" s="216"/>
      <c r="AT195" s="216"/>
      <c r="AU195" s="216"/>
      <c r="AV195" s="216"/>
      <c r="AW195" s="216"/>
      <c r="AX195" s="216"/>
      <c r="AY195" s="216"/>
      <c r="AZ195" s="216"/>
      <c r="BA195" s="216"/>
      <c r="BB195" s="216"/>
      <c r="BC195" s="216"/>
      <c r="BD195" s="216"/>
      <c r="BE195" s="216"/>
      <c r="BF195" s="216"/>
      <c r="BG195" s="216"/>
      <c r="BH195" s="216"/>
      <c r="BI195" s="216"/>
      <c r="BJ195" s="216"/>
      <c r="BK195" s="216"/>
      <c r="BL195" s="216"/>
      <c r="BM195" s="216"/>
      <c r="BN195" s="216"/>
      <c r="BO195" s="216"/>
      <c r="BP195" s="216"/>
      <c r="BQ195" s="216"/>
      <c r="BR195" s="216"/>
      <c r="BS195" s="216"/>
      <c r="BT195" s="216"/>
      <c r="BU195" s="216"/>
      <c r="BV195" s="216"/>
      <c r="BW195" s="216"/>
      <c r="BX195" s="216"/>
      <c r="BY195" s="216"/>
      <c r="BZ195" s="216"/>
      <c r="CA195" s="216"/>
      <c r="CB195" s="216"/>
      <c r="CC195" s="216"/>
      <c r="CD195" s="216"/>
      <c r="CE195" s="216"/>
      <c r="CF195" s="216"/>
      <c r="CG195" s="216"/>
      <c r="CH195" s="216"/>
      <c r="CI195" s="216"/>
      <c r="CJ195" s="216"/>
      <c r="CK195" s="216"/>
      <c r="CL195" s="216"/>
      <c r="CM195" s="216"/>
      <c r="CN195" s="216"/>
      <c r="CO195" s="216"/>
      <c r="CP195" s="216"/>
      <c r="CQ195" s="216"/>
      <c r="CR195" s="216"/>
      <c r="CS195" s="216"/>
      <c r="CT195" s="216"/>
      <c r="CU195" s="216"/>
      <c r="CV195" s="216"/>
      <c r="CW195" s="216"/>
      <c r="CX195" s="216"/>
      <c r="CY195" s="216"/>
      <c r="CZ195" s="216"/>
      <c r="DA195" s="216"/>
      <c r="DB195" s="216"/>
      <c r="DC195" s="216"/>
      <c r="DD195" s="216"/>
      <c r="DE195" s="216"/>
      <c r="DF195" s="216"/>
      <c r="DG195" s="216"/>
      <c r="DH195" s="216"/>
      <c r="DI195" s="216"/>
      <c r="DJ195" s="216"/>
      <c r="DK195" s="216"/>
      <c r="DL195" s="216"/>
      <c r="DM195" s="216"/>
      <c r="DN195" s="216"/>
      <c r="DO195" s="216"/>
      <c r="DP195" s="216"/>
      <c r="DQ195" s="216"/>
      <c r="DR195" s="216"/>
      <c r="DS195" s="216"/>
      <c r="DT195" s="216"/>
      <c r="DU195" s="218"/>
    </row>
    <row r="196" spans="1:125" ht="15" customHeight="1" x14ac:dyDescent="0.25">
      <c r="A196" s="219"/>
      <c r="B196" s="143" t="str">
        <f t="shared" ref="B196:B231" si="7">B93</f>
        <v>Desk 65</v>
      </c>
      <c r="C196" s="586" t="str">
        <v/>
      </c>
      <c r="D196" s="586" t="str">
        <v/>
      </c>
      <c r="E196" s="3"/>
      <c r="F196" s="216"/>
      <c r="G196" s="216"/>
      <c r="H196" s="216"/>
      <c r="I196" s="216"/>
      <c r="J196" s="216"/>
      <c r="K196" s="216"/>
      <c r="L196" s="216"/>
      <c r="M196" s="216"/>
      <c r="N196" s="216"/>
      <c r="O196" s="216"/>
      <c r="P196" s="216"/>
      <c r="Q196" s="216"/>
      <c r="R196" s="216"/>
      <c r="S196" s="216"/>
      <c r="T196" s="216"/>
      <c r="U196" s="216"/>
      <c r="V196" s="216"/>
      <c r="W196" s="216"/>
      <c r="X196" s="216"/>
      <c r="Y196" s="216"/>
      <c r="Z196" s="216"/>
      <c r="AA196" s="216"/>
      <c r="AB196" s="216"/>
      <c r="AC196" s="216"/>
      <c r="AD196" s="216"/>
      <c r="AE196" s="216"/>
      <c r="AF196" s="216"/>
      <c r="AG196" s="216"/>
      <c r="AH196" s="216"/>
      <c r="AI196" s="216"/>
      <c r="AJ196" s="216"/>
      <c r="AK196" s="216"/>
      <c r="AL196" s="216"/>
      <c r="AM196" s="216"/>
      <c r="AN196" s="216"/>
      <c r="AO196" s="216"/>
      <c r="AP196" s="216"/>
      <c r="AQ196" s="216"/>
      <c r="AR196" s="216"/>
      <c r="AS196" s="216"/>
      <c r="AT196" s="216"/>
      <c r="AU196" s="216"/>
      <c r="AV196" s="216"/>
      <c r="AW196" s="216"/>
      <c r="AX196" s="216"/>
      <c r="AY196" s="216"/>
      <c r="AZ196" s="216"/>
      <c r="BA196" s="216"/>
      <c r="BB196" s="216"/>
      <c r="BC196" s="216"/>
      <c r="BD196" s="216"/>
      <c r="BE196" s="216"/>
      <c r="BF196" s="216"/>
      <c r="BG196" s="216"/>
      <c r="BH196" s="216"/>
      <c r="BI196" s="216"/>
      <c r="BJ196" s="216"/>
      <c r="BK196" s="216"/>
      <c r="BL196" s="216"/>
      <c r="BM196" s="216"/>
      <c r="BN196" s="216"/>
      <c r="BO196" s="216"/>
      <c r="BP196" s="216"/>
      <c r="BQ196" s="216"/>
      <c r="BR196" s="216"/>
      <c r="BS196" s="216"/>
      <c r="BT196" s="216"/>
      <c r="BU196" s="216"/>
      <c r="BV196" s="216"/>
      <c r="BW196" s="216"/>
      <c r="BX196" s="216"/>
      <c r="BY196" s="216"/>
      <c r="BZ196" s="216"/>
      <c r="CA196" s="216"/>
      <c r="CB196" s="216"/>
      <c r="CC196" s="216"/>
      <c r="CD196" s="216"/>
      <c r="CE196" s="216"/>
      <c r="CF196" s="216"/>
      <c r="CG196" s="216"/>
      <c r="CH196" s="216"/>
      <c r="CI196" s="216"/>
      <c r="CJ196" s="216"/>
      <c r="CK196" s="216"/>
      <c r="CL196" s="216"/>
      <c r="CM196" s="216"/>
      <c r="CN196" s="216"/>
      <c r="CO196" s="216"/>
      <c r="CP196" s="216"/>
      <c r="CQ196" s="216"/>
      <c r="CR196" s="216"/>
      <c r="CS196" s="216"/>
      <c r="CT196" s="216"/>
      <c r="CU196" s="216"/>
      <c r="CV196" s="216"/>
      <c r="CW196" s="216"/>
      <c r="CX196" s="216"/>
      <c r="CY196" s="216"/>
      <c r="CZ196" s="216"/>
      <c r="DA196" s="216"/>
      <c r="DB196" s="216"/>
      <c r="DC196" s="216"/>
      <c r="DD196" s="216"/>
      <c r="DE196" s="216"/>
      <c r="DF196" s="216"/>
      <c r="DG196" s="216"/>
      <c r="DH196" s="216"/>
      <c r="DI196" s="216"/>
      <c r="DJ196" s="216"/>
      <c r="DK196" s="216"/>
      <c r="DL196" s="216"/>
      <c r="DM196" s="216"/>
      <c r="DN196" s="216"/>
      <c r="DO196" s="216"/>
      <c r="DP196" s="216"/>
      <c r="DQ196" s="216"/>
      <c r="DR196" s="216"/>
      <c r="DS196" s="216"/>
      <c r="DT196" s="216"/>
      <c r="DU196" s="218"/>
    </row>
    <row r="197" spans="1:125" ht="15" customHeight="1" x14ac:dyDescent="0.25">
      <c r="A197" s="219"/>
      <c r="B197" s="143" t="str">
        <f t="shared" si="7"/>
        <v>Desk 66</v>
      </c>
      <c r="C197" s="586" t="str">
        <v/>
      </c>
      <c r="D197" s="586" t="str">
        <v/>
      </c>
      <c r="E197" s="3"/>
      <c r="F197" s="216"/>
      <c r="G197" s="216"/>
      <c r="H197" s="216"/>
      <c r="I197" s="216"/>
      <c r="J197" s="216"/>
      <c r="K197" s="216"/>
      <c r="L197" s="216"/>
      <c r="M197" s="216"/>
      <c r="N197" s="216"/>
      <c r="O197" s="216"/>
      <c r="P197" s="216"/>
      <c r="Q197" s="216"/>
      <c r="R197" s="216"/>
      <c r="S197" s="216"/>
      <c r="T197" s="216"/>
      <c r="U197" s="216"/>
      <c r="V197" s="216"/>
      <c r="W197" s="216"/>
      <c r="X197" s="216"/>
      <c r="Y197" s="216"/>
      <c r="Z197" s="216"/>
      <c r="AA197" s="216"/>
      <c r="AB197" s="216"/>
      <c r="AC197" s="216"/>
      <c r="AD197" s="216"/>
      <c r="AE197" s="216"/>
      <c r="AF197" s="216"/>
      <c r="AG197" s="216"/>
      <c r="AH197" s="216"/>
      <c r="AI197" s="216"/>
      <c r="AJ197" s="216"/>
      <c r="AK197" s="216"/>
      <c r="AL197" s="216"/>
      <c r="AM197" s="216"/>
      <c r="AN197" s="216"/>
      <c r="AO197" s="216"/>
      <c r="AP197" s="216"/>
      <c r="AQ197" s="216"/>
      <c r="AR197" s="216"/>
      <c r="AS197" s="216"/>
      <c r="AT197" s="216"/>
      <c r="AU197" s="216"/>
      <c r="AV197" s="216"/>
      <c r="AW197" s="216"/>
      <c r="AX197" s="216"/>
      <c r="AY197" s="216"/>
      <c r="AZ197" s="216"/>
      <c r="BA197" s="216"/>
      <c r="BB197" s="216"/>
      <c r="BC197" s="216"/>
      <c r="BD197" s="216"/>
      <c r="BE197" s="216"/>
      <c r="BF197" s="216"/>
      <c r="BG197" s="216"/>
      <c r="BH197" s="216"/>
      <c r="BI197" s="216"/>
      <c r="BJ197" s="216"/>
      <c r="BK197" s="216"/>
      <c r="BL197" s="216"/>
      <c r="BM197" s="216"/>
      <c r="BN197" s="216"/>
      <c r="BO197" s="216"/>
      <c r="BP197" s="216"/>
      <c r="BQ197" s="216"/>
      <c r="BR197" s="216"/>
      <c r="BS197" s="216"/>
      <c r="BT197" s="216"/>
      <c r="BU197" s="216"/>
      <c r="BV197" s="216"/>
      <c r="BW197" s="216"/>
      <c r="BX197" s="216"/>
      <c r="BY197" s="216"/>
      <c r="BZ197" s="216"/>
      <c r="CA197" s="216"/>
      <c r="CB197" s="216"/>
      <c r="CC197" s="216"/>
      <c r="CD197" s="216"/>
      <c r="CE197" s="216"/>
      <c r="CF197" s="216"/>
      <c r="CG197" s="216"/>
      <c r="CH197" s="216"/>
      <c r="CI197" s="216"/>
      <c r="CJ197" s="216"/>
      <c r="CK197" s="216"/>
      <c r="CL197" s="216"/>
      <c r="CM197" s="216"/>
      <c r="CN197" s="216"/>
      <c r="CO197" s="216"/>
      <c r="CP197" s="216"/>
      <c r="CQ197" s="216"/>
      <c r="CR197" s="216"/>
      <c r="CS197" s="216"/>
      <c r="CT197" s="216"/>
      <c r="CU197" s="216"/>
      <c r="CV197" s="216"/>
      <c r="CW197" s="216"/>
      <c r="CX197" s="216"/>
      <c r="CY197" s="216"/>
      <c r="CZ197" s="216"/>
      <c r="DA197" s="216"/>
      <c r="DB197" s="216"/>
      <c r="DC197" s="216"/>
      <c r="DD197" s="216"/>
      <c r="DE197" s="216"/>
      <c r="DF197" s="216"/>
      <c r="DG197" s="216"/>
      <c r="DH197" s="216"/>
      <c r="DI197" s="216"/>
      <c r="DJ197" s="216"/>
      <c r="DK197" s="216"/>
      <c r="DL197" s="216"/>
      <c r="DM197" s="216"/>
      <c r="DN197" s="216"/>
      <c r="DO197" s="216"/>
      <c r="DP197" s="216"/>
      <c r="DQ197" s="216"/>
      <c r="DR197" s="216"/>
      <c r="DS197" s="216"/>
      <c r="DT197" s="216"/>
      <c r="DU197" s="218"/>
    </row>
    <row r="198" spans="1:125" ht="15" customHeight="1" x14ac:dyDescent="0.25">
      <c r="A198" s="219"/>
      <c r="B198" s="143" t="str">
        <f t="shared" si="7"/>
        <v>Desk 67</v>
      </c>
      <c r="C198" s="586" t="str">
        <v/>
      </c>
      <c r="D198" s="586" t="str">
        <v/>
      </c>
      <c r="E198" s="3"/>
      <c r="F198" s="216"/>
      <c r="G198" s="216"/>
      <c r="H198" s="216"/>
      <c r="I198" s="216"/>
      <c r="J198" s="216"/>
      <c r="K198" s="216"/>
      <c r="L198" s="216"/>
      <c r="M198" s="216"/>
      <c r="N198" s="216"/>
      <c r="O198" s="216"/>
      <c r="P198" s="216"/>
      <c r="Q198" s="216"/>
      <c r="R198" s="216"/>
      <c r="S198" s="216"/>
      <c r="T198" s="216"/>
      <c r="U198" s="216"/>
      <c r="V198" s="216"/>
      <c r="W198" s="216"/>
      <c r="X198" s="216"/>
      <c r="Y198" s="216"/>
      <c r="Z198" s="216"/>
      <c r="AA198" s="216"/>
      <c r="AB198" s="216"/>
      <c r="AC198" s="216"/>
      <c r="AD198" s="216"/>
      <c r="AE198" s="216"/>
      <c r="AF198" s="216"/>
      <c r="AG198" s="216"/>
      <c r="AH198" s="216"/>
      <c r="AI198" s="216"/>
      <c r="AJ198" s="216"/>
      <c r="AK198" s="216"/>
      <c r="AL198" s="216"/>
      <c r="AM198" s="216"/>
      <c r="AN198" s="216"/>
      <c r="AO198" s="216"/>
      <c r="AP198" s="216"/>
      <c r="AQ198" s="216"/>
      <c r="AR198" s="216"/>
      <c r="AS198" s="216"/>
      <c r="AT198" s="216"/>
      <c r="AU198" s="216"/>
      <c r="AV198" s="216"/>
      <c r="AW198" s="216"/>
      <c r="AX198" s="216"/>
      <c r="AY198" s="216"/>
      <c r="AZ198" s="216"/>
      <c r="BA198" s="216"/>
      <c r="BB198" s="216"/>
      <c r="BC198" s="216"/>
      <c r="BD198" s="216"/>
      <c r="BE198" s="216"/>
      <c r="BF198" s="216"/>
      <c r="BG198" s="216"/>
      <c r="BH198" s="216"/>
      <c r="BI198" s="216"/>
      <c r="BJ198" s="216"/>
      <c r="BK198" s="216"/>
      <c r="BL198" s="216"/>
      <c r="BM198" s="216"/>
      <c r="BN198" s="216"/>
      <c r="BO198" s="216"/>
      <c r="BP198" s="216"/>
      <c r="BQ198" s="216"/>
      <c r="BR198" s="216"/>
      <c r="BS198" s="216"/>
      <c r="BT198" s="216"/>
      <c r="BU198" s="216"/>
      <c r="BV198" s="216"/>
      <c r="BW198" s="216"/>
      <c r="BX198" s="216"/>
      <c r="BY198" s="216"/>
      <c r="BZ198" s="216"/>
      <c r="CA198" s="216"/>
      <c r="CB198" s="216"/>
      <c r="CC198" s="216"/>
      <c r="CD198" s="216"/>
      <c r="CE198" s="216"/>
      <c r="CF198" s="216"/>
      <c r="CG198" s="216"/>
      <c r="CH198" s="216"/>
      <c r="CI198" s="216"/>
      <c r="CJ198" s="216"/>
      <c r="CK198" s="216"/>
      <c r="CL198" s="216"/>
      <c r="CM198" s="216"/>
      <c r="CN198" s="216"/>
      <c r="CO198" s="216"/>
      <c r="CP198" s="216"/>
      <c r="CQ198" s="216"/>
      <c r="CR198" s="216"/>
      <c r="CS198" s="216"/>
      <c r="CT198" s="216"/>
      <c r="CU198" s="216"/>
      <c r="CV198" s="216"/>
      <c r="CW198" s="216"/>
      <c r="CX198" s="216"/>
      <c r="CY198" s="216"/>
      <c r="CZ198" s="216"/>
      <c r="DA198" s="216"/>
      <c r="DB198" s="216"/>
      <c r="DC198" s="216"/>
      <c r="DD198" s="216"/>
      <c r="DE198" s="216"/>
      <c r="DF198" s="216"/>
      <c r="DG198" s="216"/>
      <c r="DH198" s="216"/>
      <c r="DI198" s="216"/>
      <c r="DJ198" s="216"/>
      <c r="DK198" s="216"/>
      <c r="DL198" s="216"/>
      <c r="DM198" s="216"/>
      <c r="DN198" s="216"/>
      <c r="DO198" s="216"/>
      <c r="DP198" s="216"/>
      <c r="DQ198" s="216"/>
      <c r="DR198" s="216"/>
      <c r="DS198" s="216"/>
      <c r="DT198" s="216"/>
      <c r="DU198" s="218"/>
    </row>
    <row r="199" spans="1:125" ht="15" customHeight="1" x14ac:dyDescent="0.25">
      <c r="A199" s="219"/>
      <c r="B199" s="143" t="str">
        <f t="shared" si="7"/>
        <v>Desk 68</v>
      </c>
      <c r="C199" s="586" t="str">
        <v/>
      </c>
      <c r="D199" s="586" t="str">
        <v/>
      </c>
      <c r="E199" s="3"/>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16"/>
      <c r="AU199" s="216"/>
      <c r="AV199" s="216"/>
      <c r="AW199" s="216"/>
      <c r="AX199" s="216"/>
      <c r="AY199" s="216"/>
      <c r="AZ199" s="216"/>
      <c r="BA199" s="216"/>
      <c r="BB199" s="216"/>
      <c r="BC199" s="216"/>
      <c r="BD199" s="216"/>
      <c r="BE199" s="216"/>
      <c r="BF199" s="216"/>
      <c r="BG199" s="216"/>
      <c r="BH199" s="216"/>
      <c r="BI199" s="216"/>
      <c r="BJ199" s="216"/>
      <c r="BK199" s="216"/>
      <c r="BL199" s="216"/>
      <c r="BM199" s="216"/>
      <c r="BN199" s="216"/>
      <c r="BO199" s="216"/>
      <c r="BP199" s="216"/>
      <c r="BQ199" s="216"/>
      <c r="BR199" s="216"/>
      <c r="BS199" s="216"/>
      <c r="BT199" s="216"/>
      <c r="BU199" s="216"/>
      <c r="BV199" s="216"/>
      <c r="BW199" s="216"/>
      <c r="BX199" s="216"/>
      <c r="BY199" s="216"/>
      <c r="BZ199" s="216"/>
      <c r="CA199" s="216"/>
      <c r="CB199" s="216"/>
      <c r="CC199" s="216"/>
      <c r="CD199" s="216"/>
      <c r="CE199" s="216"/>
      <c r="CF199" s="216"/>
      <c r="CG199" s="216"/>
      <c r="CH199" s="216"/>
      <c r="CI199" s="216"/>
      <c r="CJ199" s="216"/>
      <c r="CK199" s="216"/>
      <c r="CL199" s="216"/>
      <c r="CM199" s="216"/>
      <c r="CN199" s="216"/>
      <c r="CO199" s="216"/>
      <c r="CP199" s="216"/>
      <c r="CQ199" s="216"/>
      <c r="CR199" s="216"/>
      <c r="CS199" s="216"/>
      <c r="CT199" s="216"/>
      <c r="CU199" s="216"/>
      <c r="CV199" s="216"/>
      <c r="CW199" s="216"/>
      <c r="CX199" s="216"/>
      <c r="CY199" s="216"/>
      <c r="CZ199" s="216"/>
      <c r="DA199" s="216"/>
      <c r="DB199" s="216"/>
      <c r="DC199" s="216"/>
      <c r="DD199" s="216"/>
      <c r="DE199" s="216"/>
      <c r="DF199" s="216"/>
      <c r="DG199" s="216"/>
      <c r="DH199" s="216"/>
      <c r="DI199" s="216"/>
      <c r="DJ199" s="216"/>
      <c r="DK199" s="216"/>
      <c r="DL199" s="216"/>
      <c r="DM199" s="216"/>
      <c r="DN199" s="216"/>
      <c r="DO199" s="216"/>
      <c r="DP199" s="216"/>
      <c r="DQ199" s="216"/>
      <c r="DR199" s="216"/>
      <c r="DS199" s="216"/>
      <c r="DT199" s="216"/>
      <c r="DU199" s="218"/>
    </row>
    <row r="200" spans="1:125" ht="15" customHeight="1" x14ac:dyDescent="0.25">
      <c r="A200" s="219"/>
      <c r="B200" s="143" t="str">
        <f t="shared" si="7"/>
        <v>Desk 69</v>
      </c>
      <c r="C200" s="586" t="str">
        <v/>
      </c>
      <c r="D200" s="586" t="str">
        <v/>
      </c>
      <c r="E200" s="3"/>
      <c r="F200" s="216"/>
      <c r="G200" s="216"/>
      <c r="H200" s="216"/>
      <c r="I200" s="216"/>
      <c r="J200" s="216"/>
      <c r="K200" s="216"/>
      <c r="L200" s="216"/>
      <c r="M200" s="216"/>
      <c r="N200" s="216"/>
      <c r="O200" s="216"/>
      <c r="P200" s="216"/>
      <c r="Q200" s="216"/>
      <c r="R200" s="216"/>
      <c r="S200" s="216"/>
      <c r="T200" s="216"/>
      <c r="U200" s="216"/>
      <c r="V200" s="216"/>
      <c r="W200" s="216"/>
      <c r="X200" s="216"/>
      <c r="Y200" s="216"/>
      <c r="Z200" s="216"/>
      <c r="AA200" s="216"/>
      <c r="AB200" s="216"/>
      <c r="AC200" s="216"/>
      <c r="AD200" s="216"/>
      <c r="AE200" s="216"/>
      <c r="AF200" s="216"/>
      <c r="AG200" s="216"/>
      <c r="AH200" s="216"/>
      <c r="AI200" s="216"/>
      <c r="AJ200" s="216"/>
      <c r="AK200" s="216"/>
      <c r="AL200" s="216"/>
      <c r="AM200" s="216"/>
      <c r="AN200" s="216"/>
      <c r="AO200" s="216"/>
      <c r="AP200" s="216"/>
      <c r="AQ200" s="216"/>
      <c r="AR200" s="216"/>
      <c r="AS200" s="216"/>
      <c r="AT200" s="216"/>
      <c r="AU200" s="216"/>
      <c r="AV200" s="216"/>
      <c r="AW200" s="216"/>
      <c r="AX200" s="216"/>
      <c r="AY200" s="216"/>
      <c r="AZ200" s="216"/>
      <c r="BA200" s="216"/>
      <c r="BB200" s="216"/>
      <c r="BC200" s="216"/>
      <c r="BD200" s="216"/>
      <c r="BE200" s="216"/>
      <c r="BF200" s="216"/>
      <c r="BG200" s="216"/>
      <c r="BH200" s="216"/>
      <c r="BI200" s="216"/>
      <c r="BJ200" s="216"/>
      <c r="BK200" s="216"/>
      <c r="BL200" s="216"/>
      <c r="BM200" s="216"/>
      <c r="BN200" s="216"/>
      <c r="BO200" s="216"/>
      <c r="BP200" s="216"/>
      <c r="BQ200" s="216"/>
      <c r="BR200" s="216"/>
      <c r="BS200" s="216"/>
      <c r="BT200" s="216"/>
      <c r="BU200" s="216"/>
      <c r="BV200" s="216"/>
      <c r="BW200" s="216"/>
      <c r="BX200" s="216"/>
      <c r="BY200" s="216"/>
      <c r="BZ200" s="216"/>
      <c r="CA200" s="216"/>
      <c r="CB200" s="216"/>
      <c r="CC200" s="216"/>
      <c r="CD200" s="216"/>
      <c r="CE200" s="216"/>
      <c r="CF200" s="216"/>
      <c r="CG200" s="216"/>
      <c r="CH200" s="216"/>
      <c r="CI200" s="216"/>
      <c r="CJ200" s="216"/>
      <c r="CK200" s="216"/>
      <c r="CL200" s="216"/>
      <c r="CM200" s="216"/>
      <c r="CN200" s="216"/>
      <c r="CO200" s="216"/>
      <c r="CP200" s="216"/>
      <c r="CQ200" s="216"/>
      <c r="CR200" s="216"/>
      <c r="CS200" s="216"/>
      <c r="CT200" s="216"/>
      <c r="CU200" s="216"/>
      <c r="CV200" s="216"/>
      <c r="CW200" s="216"/>
      <c r="CX200" s="216"/>
      <c r="CY200" s="216"/>
      <c r="CZ200" s="216"/>
      <c r="DA200" s="216"/>
      <c r="DB200" s="216"/>
      <c r="DC200" s="216"/>
      <c r="DD200" s="216"/>
      <c r="DE200" s="216"/>
      <c r="DF200" s="216"/>
      <c r="DG200" s="216"/>
      <c r="DH200" s="216"/>
      <c r="DI200" s="216"/>
      <c r="DJ200" s="216"/>
      <c r="DK200" s="216"/>
      <c r="DL200" s="216"/>
      <c r="DM200" s="216"/>
      <c r="DN200" s="216"/>
      <c r="DO200" s="216"/>
      <c r="DP200" s="216"/>
      <c r="DQ200" s="216"/>
      <c r="DR200" s="216"/>
      <c r="DS200" s="216"/>
      <c r="DT200" s="216"/>
      <c r="DU200" s="218"/>
    </row>
    <row r="201" spans="1:125" ht="15" customHeight="1" x14ac:dyDescent="0.25">
      <c r="A201" s="219"/>
      <c r="B201" s="143" t="str">
        <f t="shared" si="7"/>
        <v>Desk 70</v>
      </c>
      <c r="C201" s="586" t="str">
        <v/>
      </c>
      <c r="D201" s="586" t="str">
        <v/>
      </c>
      <c r="E201" s="3"/>
      <c r="F201" s="216"/>
      <c r="G201" s="216"/>
      <c r="H201" s="216"/>
      <c r="I201" s="216"/>
      <c r="J201" s="216"/>
      <c r="K201" s="216"/>
      <c r="L201" s="216"/>
      <c r="M201" s="216"/>
      <c r="N201" s="216"/>
      <c r="O201" s="216"/>
      <c r="P201" s="216"/>
      <c r="Q201" s="216"/>
      <c r="R201" s="216"/>
      <c r="S201" s="216"/>
      <c r="T201" s="216"/>
      <c r="U201" s="216"/>
      <c r="V201" s="216"/>
      <c r="W201" s="216"/>
      <c r="X201" s="216"/>
      <c r="Y201" s="216"/>
      <c r="Z201" s="216"/>
      <c r="AA201" s="216"/>
      <c r="AB201" s="216"/>
      <c r="AC201" s="216"/>
      <c r="AD201" s="216"/>
      <c r="AE201" s="216"/>
      <c r="AF201" s="216"/>
      <c r="AG201" s="216"/>
      <c r="AH201" s="216"/>
      <c r="AI201" s="216"/>
      <c r="AJ201" s="216"/>
      <c r="AK201" s="216"/>
      <c r="AL201" s="216"/>
      <c r="AM201" s="216"/>
      <c r="AN201" s="216"/>
      <c r="AO201" s="216"/>
      <c r="AP201" s="216"/>
      <c r="AQ201" s="216"/>
      <c r="AR201" s="216"/>
      <c r="AS201" s="216"/>
      <c r="AT201" s="216"/>
      <c r="AU201" s="216"/>
      <c r="AV201" s="216"/>
      <c r="AW201" s="216"/>
      <c r="AX201" s="216"/>
      <c r="AY201" s="216"/>
      <c r="AZ201" s="216"/>
      <c r="BA201" s="216"/>
      <c r="BB201" s="216"/>
      <c r="BC201" s="216"/>
      <c r="BD201" s="216"/>
      <c r="BE201" s="216"/>
      <c r="BF201" s="216"/>
      <c r="BG201" s="216"/>
      <c r="BH201" s="216"/>
      <c r="BI201" s="216"/>
      <c r="BJ201" s="216"/>
      <c r="BK201" s="216"/>
      <c r="BL201" s="216"/>
      <c r="BM201" s="216"/>
      <c r="BN201" s="216"/>
      <c r="BO201" s="216"/>
      <c r="BP201" s="216"/>
      <c r="BQ201" s="216"/>
      <c r="BR201" s="216"/>
      <c r="BS201" s="216"/>
      <c r="BT201" s="216"/>
      <c r="BU201" s="216"/>
      <c r="BV201" s="216"/>
      <c r="BW201" s="216"/>
      <c r="BX201" s="216"/>
      <c r="BY201" s="216"/>
      <c r="BZ201" s="216"/>
      <c r="CA201" s="216"/>
      <c r="CB201" s="216"/>
      <c r="CC201" s="216"/>
      <c r="CD201" s="216"/>
      <c r="CE201" s="216"/>
      <c r="CF201" s="216"/>
      <c r="CG201" s="216"/>
      <c r="CH201" s="216"/>
      <c r="CI201" s="216"/>
      <c r="CJ201" s="216"/>
      <c r="CK201" s="216"/>
      <c r="CL201" s="216"/>
      <c r="CM201" s="216"/>
      <c r="CN201" s="216"/>
      <c r="CO201" s="216"/>
      <c r="CP201" s="216"/>
      <c r="CQ201" s="216"/>
      <c r="CR201" s="216"/>
      <c r="CS201" s="216"/>
      <c r="CT201" s="216"/>
      <c r="CU201" s="216"/>
      <c r="CV201" s="216"/>
      <c r="CW201" s="216"/>
      <c r="CX201" s="216"/>
      <c r="CY201" s="216"/>
      <c r="CZ201" s="216"/>
      <c r="DA201" s="216"/>
      <c r="DB201" s="216"/>
      <c r="DC201" s="216"/>
      <c r="DD201" s="216"/>
      <c r="DE201" s="216"/>
      <c r="DF201" s="216"/>
      <c r="DG201" s="216"/>
      <c r="DH201" s="216"/>
      <c r="DI201" s="216"/>
      <c r="DJ201" s="216"/>
      <c r="DK201" s="216"/>
      <c r="DL201" s="216"/>
      <c r="DM201" s="216"/>
      <c r="DN201" s="216"/>
      <c r="DO201" s="216"/>
      <c r="DP201" s="216"/>
      <c r="DQ201" s="216"/>
      <c r="DR201" s="216"/>
      <c r="DS201" s="216"/>
      <c r="DT201" s="216"/>
      <c r="DU201" s="218"/>
    </row>
    <row r="202" spans="1:125" ht="15" customHeight="1" x14ac:dyDescent="0.25">
      <c r="A202" s="219"/>
      <c r="B202" s="143" t="str">
        <f t="shared" si="7"/>
        <v>Desk 71</v>
      </c>
      <c r="C202" s="586" t="str">
        <v/>
      </c>
      <c r="D202" s="586" t="str">
        <v/>
      </c>
      <c r="E202" s="3"/>
      <c r="F202" s="216"/>
      <c r="G202" s="216"/>
      <c r="H202" s="216"/>
      <c r="I202" s="216"/>
      <c r="J202" s="216"/>
      <c r="K202" s="216"/>
      <c r="L202" s="216"/>
      <c r="M202" s="216"/>
      <c r="N202" s="216"/>
      <c r="O202" s="216"/>
      <c r="P202" s="216"/>
      <c r="Q202" s="216"/>
      <c r="R202" s="216"/>
      <c r="S202" s="216"/>
      <c r="T202" s="216"/>
      <c r="U202" s="216"/>
      <c r="V202" s="216"/>
      <c r="W202" s="216"/>
      <c r="X202" s="216"/>
      <c r="Y202" s="216"/>
      <c r="Z202" s="216"/>
      <c r="AA202" s="216"/>
      <c r="AB202" s="216"/>
      <c r="AC202" s="216"/>
      <c r="AD202" s="216"/>
      <c r="AE202" s="216"/>
      <c r="AF202" s="216"/>
      <c r="AG202" s="216"/>
      <c r="AH202" s="216"/>
      <c r="AI202" s="216"/>
      <c r="AJ202" s="216"/>
      <c r="AK202" s="216"/>
      <c r="AL202" s="216"/>
      <c r="AM202" s="216"/>
      <c r="AN202" s="216"/>
      <c r="AO202" s="216"/>
      <c r="AP202" s="216"/>
      <c r="AQ202" s="216"/>
      <c r="AR202" s="216"/>
      <c r="AS202" s="216"/>
      <c r="AT202" s="216"/>
      <c r="AU202" s="216"/>
      <c r="AV202" s="216"/>
      <c r="AW202" s="216"/>
      <c r="AX202" s="216"/>
      <c r="AY202" s="216"/>
      <c r="AZ202" s="216"/>
      <c r="BA202" s="216"/>
      <c r="BB202" s="216"/>
      <c r="BC202" s="216"/>
      <c r="BD202" s="216"/>
      <c r="BE202" s="216"/>
      <c r="BF202" s="216"/>
      <c r="BG202" s="216"/>
      <c r="BH202" s="216"/>
      <c r="BI202" s="216"/>
      <c r="BJ202" s="216"/>
      <c r="BK202" s="216"/>
      <c r="BL202" s="216"/>
      <c r="BM202" s="216"/>
      <c r="BN202" s="216"/>
      <c r="BO202" s="216"/>
      <c r="BP202" s="216"/>
      <c r="BQ202" s="216"/>
      <c r="BR202" s="216"/>
      <c r="BS202" s="216"/>
      <c r="BT202" s="216"/>
      <c r="BU202" s="216"/>
      <c r="BV202" s="216"/>
      <c r="BW202" s="216"/>
      <c r="BX202" s="216"/>
      <c r="BY202" s="216"/>
      <c r="BZ202" s="216"/>
      <c r="CA202" s="216"/>
      <c r="CB202" s="216"/>
      <c r="CC202" s="216"/>
      <c r="CD202" s="216"/>
      <c r="CE202" s="216"/>
      <c r="CF202" s="216"/>
      <c r="CG202" s="216"/>
      <c r="CH202" s="216"/>
      <c r="CI202" s="216"/>
      <c r="CJ202" s="216"/>
      <c r="CK202" s="216"/>
      <c r="CL202" s="216"/>
      <c r="CM202" s="216"/>
      <c r="CN202" s="216"/>
      <c r="CO202" s="216"/>
      <c r="CP202" s="216"/>
      <c r="CQ202" s="216"/>
      <c r="CR202" s="216"/>
      <c r="CS202" s="216"/>
      <c r="CT202" s="216"/>
      <c r="CU202" s="216"/>
      <c r="CV202" s="216"/>
      <c r="CW202" s="216"/>
      <c r="CX202" s="216"/>
      <c r="CY202" s="216"/>
      <c r="CZ202" s="216"/>
      <c r="DA202" s="216"/>
      <c r="DB202" s="216"/>
      <c r="DC202" s="216"/>
      <c r="DD202" s="216"/>
      <c r="DE202" s="216"/>
      <c r="DF202" s="216"/>
      <c r="DG202" s="216"/>
      <c r="DH202" s="216"/>
      <c r="DI202" s="216"/>
      <c r="DJ202" s="216"/>
      <c r="DK202" s="216"/>
      <c r="DL202" s="216"/>
      <c r="DM202" s="216"/>
      <c r="DN202" s="216"/>
      <c r="DO202" s="216"/>
      <c r="DP202" s="216"/>
      <c r="DQ202" s="216"/>
      <c r="DR202" s="216"/>
      <c r="DS202" s="216"/>
      <c r="DT202" s="216"/>
      <c r="DU202" s="218"/>
    </row>
    <row r="203" spans="1:125" ht="15" customHeight="1" x14ac:dyDescent="0.25">
      <c r="A203" s="219"/>
      <c r="B203" s="143" t="str">
        <f t="shared" si="7"/>
        <v>Desk 72</v>
      </c>
      <c r="C203" s="586" t="str">
        <v/>
      </c>
      <c r="D203" s="586" t="str">
        <v/>
      </c>
      <c r="E203" s="3"/>
      <c r="F203" s="216"/>
      <c r="G203" s="216"/>
      <c r="H203" s="216"/>
      <c r="I203" s="216"/>
      <c r="J203" s="216"/>
      <c r="K203" s="216"/>
      <c r="L203" s="216"/>
      <c r="M203" s="216"/>
      <c r="N203" s="216"/>
      <c r="O203" s="216"/>
      <c r="P203" s="216"/>
      <c r="Q203" s="216"/>
      <c r="R203" s="216"/>
      <c r="S203" s="216"/>
      <c r="T203" s="216"/>
      <c r="U203" s="216"/>
      <c r="V203" s="216"/>
      <c r="W203" s="216"/>
      <c r="X203" s="216"/>
      <c r="Y203" s="216"/>
      <c r="Z203" s="216"/>
      <c r="AA203" s="216"/>
      <c r="AB203" s="216"/>
      <c r="AC203" s="216"/>
      <c r="AD203" s="216"/>
      <c r="AE203" s="216"/>
      <c r="AF203" s="216"/>
      <c r="AG203" s="216"/>
      <c r="AH203" s="216"/>
      <c r="AI203" s="216"/>
      <c r="AJ203" s="216"/>
      <c r="AK203" s="216"/>
      <c r="AL203" s="216"/>
      <c r="AM203" s="216"/>
      <c r="AN203" s="216"/>
      <c r="AO203" s="216"/>
      <c r="AP203" s="216"/>
      <c r="AQ203" s="216"/>
      <c r="AR203" s="216"/>
      <c r="AS203" s="216"/>
      <c r="AT203" s="216"/>
      <c r="AU203" s="216"/>
      <c r="AV203" s="216"/>
      <c r="AW203" s="216"/>
      <c r="AX203" s="216"/>
      <c r="AY203" s="216"/>
      <c r="AZ203" s="216"/>
      <c r="BA203" s="216"/>
      <c r="BB203" s="216"/>
      <c r="BC203" s="216"/>
      <c r="BD203" s="216"/>
      <c r="BE203" s="216"/>
      <c r="BF203" s="216"/>
      <c r="BG203" s="216"/>
      <c r="BH203" s="216"/>
      <c r="BI203" s="216"/>
      <c r="BJ203" s="216"/>
      <c r="BK203" s="216"/>
      <c r="BL203" s="216"/>
      <c r="BM203" s="216"/>
      <c r="BN203" s="216"/>
      <c r="BO203" s="216"/>
      <c r="BP203" s="216"/>
      <c r="BQ203" s="216"/>
      <c r="BR203" s="216"/>
      <c r="BS203" s="216"/>
      <c r="BT203" s="216"/>
      <c r="BU203" s="216"/>
      <c r="BV203" s="216"/>
      <c r="BW203" s="216"/>
      <c r="BX203" s="216"/>
      <c r="BY203" s="216"/>
      <c r="BZ203" s="216"/>
      <c r="CA203" s="216"/>
      <c r="CB203" s="216"/>
      <c r="CC203" s="216"/>
      <c r="CD203" s="216"/>
      <c r="CE203" s="216"/>
      <c r="CF203" s="216"/>
      <c r="CG203" s="216"/>
      <c r="CH203" s="216"/>
      <c r="CI203" s="216"/>
      <c r="CJ203" s="216"/>
      <c r="CK203" s="216"/>
      <c r="CL203" s="216"/>
      <c r="CM203" s="216"/>
      <c r="CN203" s="216"/>
      <c r="CO203" s="216"/>
      <c r="CP203" s="216"/>
      <c r="CQ203" s="216"/>
      <c r="CR203" s="216"/>
      <c r="CS203" s="216"/>
      <c r="CT203" s="216"/>
      <c r="CU203" s="216"/>
      <c r="CV203" s="216"/>
      <c r="CW203" s="216"/>
      <c r="CX203" s="216"/>
      <c r="CY203" s="216"/>
      <c r="CZ203" s="216"/>
      <c r="DA203" s="216"/>
      <c r="DB203" s="216"/>
      <c r="DC203" s="216"/>
      <c r="DD203" s="216"/>
      <c r="DE203" s="216"/>
      <c r="DF203" s="216"/>
      <c r="DG203" s="216"/>
      <c r="DH203" s="216"/>
      <c r="DI203" s="216"/>
      <c r="DJ203" s="216"/>
      <c r="DK203" s="216"/>
      <c r="DL203" s="216"/>
      <c r="DM203" s="216"/>
      <c r="DN203" s="216"/>
      <c r="DO203" s="216"/>
      <c r="DP203" s="216"/>
      <c r="DQ203" s="216"/>
      <c r="DR203" s="216"/>
      <c r="DS203" s="216"/>
      <c r="DT203" s="216"/>
      <c r="DU203" s="218"/>
    </row>
    <row r="204" spans="1:125" ht="15" customHeight="1" x14ac:dyDescent="0.25">
      <c r="A204" s="219"/>
      <c r="B204" s="143" t="str">
        <f t="shared" si="7"/>
        <v>Desk 73</v>
      </c>
      <c r="C204" s="586" t="str">
        <v/>
      </c>
      <c r="D204" s="586" t="str">
        <v/>
      </c>
      <c r="E204" s="3"/>
      <c r="F204" s="216"/>
      <c r="G204" s="216"/>
      <c r="H204" s="216"/>
      <c r="I204" s="216"/>
      <c r="J204" s="216"/>
      <c r="K204" s="216"/>
      <c r="L204" s="216"/>
      <c r="M204" s="216"/>
      <c r="N204" s="216"/>
      <c r="O204" s="216"/>
      <c r="P204" s="216"/>
      <c r="Q204" s="216"/>
      <c r="R204" s="216"/>
      <c r="S204" s="216"/>
      <c r="T204" s="216"/>
      <c r="U204" s="216"/>
      <c r="V204" s="216"/>
      <c r="W204" s="216"/>
      <c r="X204" s="216"/>
      <c r="Y204" s="216"/>
      <c r="Z204" s="216"/>
      <c r="AA204" s="216"/>
      <c r="AB204" s="216"/>
      <c r="AC204" s="216"/>
      <c r="AD204" s="216"/>
      <c r="AE204" s="216"/>
      <c r="AF204" s="216"/>
      <c r="AG204" s="216"/>
      <c r="AH204" s="216"/>
      <c r="AI204" s="216"/>
      <c r="AJ204" s="216"/>
      <c r="AK204" s="216"/>
      <c r="AL204" s="216"/>
      <c r="AM204" s="216"/>
      <c r="AN204" s="216"/>
      <c r="AO204" s="216"/>
      <c r="AP204" s="216"/>
      <c r="AQ204" s="216"/>
      <c r="AR204" s="216"/>
      <c r="AS204" s="216"/>
      <c r="AT204" s="216"/>
      <c r="AU204" s="216"/>
      <c r="AV204" s="216"/>
      <c r="AW204" s="216"/>
      <c r="AX204" s="216"/>
      <c r="AY204" s="216"/>
      <c r="AZ204" s="216"/>
      <c r="BA204" s="216"/>
      <c r="BB204" s="216"/>
      <c r="BC204" s="216"/>
      <c r="BD204" s="216"/>
      <c r="BE204" s="216"/>
      <c r="BF204" s="216"/>
      <c r="BG204" s="216"/>
      <c r="BH204" s="216"/>
      <c r="BI204" s="216"/>
      <c r="BJ204" s="216"/>
      <c r="BK204" s="216"/>
      <c r="BL204" s="216"/>
      <c r="BM204" s="216"/>
      <c r="BN204" s="216"/>
      <c r="BO204" s="216"/>
      <c r="BP204" s="216"/>
      <c r="BQ204" s="216"/>
      <c r="BR204" s="216"/>
      <c r="BS204" s="216"/>
      <c r="BT204" s="216"/>
      <c r="BU204" s="216"/>
      <c r="BV204" s="216"/>
      <c r="BW204" s="216"/>
      <c r="BX204" s="216"/>
      <c r="BY204" s="216"/>
      <c r="BZ204" s="216"/>
      <c r="CA204" s="216"/>
      <c r="CB204" s="216"/>
      <c r="CC204" s="216"/>
      <c r="CD204" s="216"/>
      <c r="CE204" s="216"/>
      <c r="CF204" s="216"/>
      <c r="CG204" s="216"/>
      <c r="CH204" s="216"/>
      <c r="CI204" s="216"/>
      <c r="CJ204" s="216"/>
      <c r="CK204" s="216"/>
      <c r="CL204" s="216"/>
      <c r="CM204" s="216"/>
      <c r="CN204" s="216"/>
      <c r="CO204" s="216"/>
      <c r="CP204" s="216"/>
      <c r="CQ204" s="216"/>
      <c r="CR204" s="216"/>
      <c r="CS204" s="216"/>
      <c r="CT204" s="216"/>
      <c r="CU204" s="216"/>
      <c r="CV204" s="216"/>
      <c r="CW204" s="216"/>
      <c r="CX204" s="216"/>
      <c r="CY204" s="216"/>
      <c r="CZ204" s="216"/>
      <c r="DA204" s="216"/>
      <c r="DB204" s="216"/>
      <c r="DC204" s="216"/>
      <c r="DD204" s="216"/>
      <c r="DE204" s="216"/>
      <c r="DF204" s="216"/>
      <c r="DG204" s="216"/>
      <c r="DH204" s="216"/>
      <c r="DI204" s="216"/>
      <c r="DJ204" s="216"/>
      <c r="DK204" s="216"/>
      <c r="DL204" s="216"/>
      <c r="DM204" s="216"/>
      <c r="DN204" s="216"/>
      <c r="DO204" s="216"/>
      <c r="DP204" s="216"/>
      <c r="DQ204" s="216"/>
      <c r="DR204" s="216"/>
      <c r="DS204" s="216"/>
      <c r="DT204" s="216"/>
      <c r="DU204" s="218"/>
    </row>
    <row r="205" spans="1:125" ht="15" customHeight="1" x14ac:dyDescent="0.25">
      <c r="A205" s="219"/>
      <c r="B205" s="143" t="str">
        <f t="shared" si="7"/>
        <v>Desk 74</v>
      </c>
      <c r="C205" s="586" t="str">
        <v/>
      </c>
      <c r="D205" s="586" t="str">
        <v/>
      </c>
      <c r="E205" s="3"/>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16"/>
      <c r="AU205" s="216"/>
      <c r="AV205" s="216"/>
      <c r="AW205" s="216"/>
      <c r="AX205" s="216"/>
      <c r="AY205" s="216"/>
      <c r="AZ205" s="216"/>
      <c r="BA205" s="216"/>
      <c r="BB205" s="216"/>
      <c r="BC205" s="216"/>
      <c r="BD205" s="216"/>
      <c r="BE205" s="216"/>
      <c r="BF205" s="216"/>
      <c r="BG205" s="216"/>
      <c r="BH205" s="216"/>
      <c r="BI205" s="216"/>
      <c r="BJ205" s="216"/>
      <c r="BK205" s="216"/>
      <c r="BL205" s="216"/>
      <c r="BM205" s="216"/>
      <c r="BN205" s="216"/>
      <c r="BO205" s="216"/>
      <c r="BP205" s="216"/>
      <c r="BQ205" s="216"/>
      <c r="BR205" s="216"/>
      <c r="BS205" s="216"/>
      <c r="BT205" s="216"/>
      <c r="BU205" s="216"/>
      <c r="BV205" s="216"/>
      <c r="BW205" s="216"/>
      <c r="BX205" s="216"/>
      <c r="BY205" s="216"/>
      <c r="BZ205" s="216"/>
      <c r="CA205" s="216"/>
      <c r="CB205" s="216"/>
      <c r="CC205" s="216"/>
      <c r="CD205" s="216"/>
      <c r="CE205" s="216"/>
      <c r="CF205" s="216"/>
      <c r="CG205" s="216"/>
      <c r="CH205" s="216"/>
      <c r="CI205" s="216"/>
      <c r="CJ205" s="216"/>
      <c r="CK205" s="216"/>
      <c r="CL205" s="216"/>
      <c r="CM205" s="216"/>
      <c r="CN205" s="216"/>
      <c r="CO205" s="216"/>
      <c r="CP205" s="216"/>
      <c r="CQ205" s="216"/>
      <c r="CR205" s="216"/>
      <c r="CS205" s="216"/>
      <c r="CT205" s="216"/>
      <c r="CU205" s="216"/>
      <c r="CV205" s="216"/>
      <c r="CW205" s="216"/>
      <c r="CX205" s="216"/>
      <c r="CY205" s="216"/>
      <c r="CZ205" s="216"/>
      <c r="DA205" s="216"/>
      <c r="DB205" s="216"/>
      <c r="DC205" s="216"/>
      <c r="DD205" s="216"/>
      <c r="DE205" s="216"/>
      <c r="DF205" s="216"/>
      <c r="DG205" s="216"/>
      <c r="DH205" s="216"/>
      <c r="DI205" s="216"/>
      <c r="DJ205" s="216"/>
      <c r="DK205" s="216"/>
      <c r="DL205" s="216"/>
      <c r="DM205" s="216"/>
      <c r="DN205" s="216"/>
      <c r="DO205" s="216"/>
      <c r="DP205" s="216"/>
      <c r="DQ205" s="216"/>
      <c r="DR205" s="216"/>
      <c r="DS205" s="216"/>
      <c r="DT205" s="216"/>
      <c r="DU205" s="218"/>
    </row>
    <row r="206" spans="1:125" ht="15" customHeight="1" x14ac:dyDescent="0.25">
      <c r="A206" s="219"/>
      <c r="B206" s="143" t="str">
        <f t="shared" si="7"/>
        <v>Desk 75</v>
      </c>
      <c r="C206" s="586" t="str">
        <v/>
      </c>
      <c r="D206" s="586" t="str">
        <v/>
      </c>
      <c r="E206" s="3"/>
      <c r="F206" s="216"/>
      <c r="G206" s="216"/>
      <c r="H206" s="216"/>
      <c r="I206" s="216"/>
      <c r="J206" s="216"/>
      <c r="K206" s="216"/>
      <c r="L206" s="216"/>
      <c r="M206" s="216"/>
      <c r="N206" s="216"/>
      <c r="O206" s="216"/>
      <c r="P206" s="216"/>
      <c r="Q206" s="216"/>
      <c r="R206" s="216"/>
      <c r="S206" s="216"/>
      <c r="T206" s="216"/>
      <c r="U206" s="216"/>
      <c r="V206" s="216"/>
      <c r="W206" s="216"/>
      <c r="X206" s="216"/>
      <c r="Y206" s="216"/>
      <c r="Z206" s="216"/>
      <c r="AA206" s="216"/>
      <c r="AB206" s="216"/>
      <c r="AC206" s="216"/>
      <c r="AD206" s="216"/>
      <c r="AE206" s="216"/>
      <c r="AF206" s="216"/>
      <c r="AG206" s="216"/>
      <c r="AH206" s="216"/>
      <c r="AI206" s="216"/>
      <c r="AJ206" s="216"/>
      <c r="AK206" s="216"/>
      <c r="AL206" s="216"/>
      <c r="AM206" s="216"/>
      <c r="AN206" s="216"/>
      <c r="AO206" s="216"/>
      <c r="AP206" s="216"/>
      <c r="AQ206" s="216"/>
      <c r="AR206" s="216"/>
      <c r="AS206" s="216"/>
      <c r="AT206" s="216"/>
      <c r="AU206" s="216"/>
      <c r="AV206" s="216"/>
      <c r="AW206" s="216"/>
      <c r="AX206" s="216"/>
      <c r="AY206" s="216"/>
      <c r="AZ206" s="216"/>
      <c r="BA206" s="216"/>
      <c r="BB206" s="216"/>
      <c r="BC206" s="216"/>
      <c r="BD206" s="216"/>
      <c r="BE206" s="216"/>
      <c r="BF206" s="216"/>
      <c r="BG206" s="216"/>
      <c r="BH206" s="216"/>
      <c r="BI206" s="216"/>
      <c r="BJ206" s="216"/>
      <c r="BK206" s="216"/>
      <c r="BL206" s="216"/>
      <c r="BM206" s="216"/>
      <c r="BN206" s="216"/>
      <c r="BO206" s="216"/>
      <c r="BP206" s="216"/>
      <c r="BQ206" s="216"/>
      <c r="BR206" s="216"/>
      <c r="BS206" s="216"/>
      <c r="BT206" s="216"/>
      <c r="BU206" s="216"/>
      <c r="BV206" s="216"/>
      <c r="BW206" s="216"/>
      <c r="BX206" s="216"/>
      <c r="BY206" s="216"/>
      <c r="BZ206" s="216"/>
      <c r="CA206" s="216"/>
      <c r="CB206" s="216"/>
      <c r="CC206" s="216"/>
      <c r="CD206" s="216"/>
      <c r="CE206" s="216"/>
      <c r="CF206" s="216"/>
      <c r="CG206" s="216"/>
      <c r="CH206" s="216"/>
      <c r="CI206" s="216"/>
      <c r="CJ206" s="216"/>
      <c r="CK206" s="216"/>
      <c r="CL206" s="216"/>
      <c r="CM206" s="216"/>
      <c r="CN206" s="216"/>
      <c r="CO206" s="216"/>
      <c r="CP206" s="216"/>
      <c r="CQ206" s="216"/>
      <c r="CR206" s="216"/>
      <c r="CS206" s="216"/>
      <c r="CT206" s="216"/>
      <c r="CU206" s="216"/>
      <c r="CV206" s="216"/>
      <c r="CW206" s="216"/>
      <c r="CX206" s="216"/>
      <c r="CY206" s="216"/>
      <c r="CZ206" s="216"/>
      <c r="DA206" s="216"/>
      <c r="DB206" s="216"/>
      <c r="DC206" s="216"/>
      <c r="DD206" s="216"/>
      <c r="DE206" s="216"/>
      <c r="DF206" s="216"/>
      <c r="DG206" s="216"/>
      <c r="DH206" s="216"/>
      <c r="DI206" s="216"/>
      <c r="DJ206" s="216"/>
      <c r="DK206" s="216"/>
      <c r="DL206" s="216"/>
      <c r="DM206" s="216"/>
      <c r="DN206" s="216"/>
      <c r="DO206" s="216"/>
      <c r="DP206" s="216"/>
      <c r="DQ206" s="216"/>
      <c r="DR206" s="216"/>
      <c r="DS206" s="216"/>
      <c r="DT206" s="216"/>
      <c r="DU206" s="218"/>
    </row>
    <row r="207" spans="1:125" ht="15" customHeight="1" x14ac:dyDescent="0.25">
      <c r="A207" s="219"/>
      <c r="B207" s="143" t="str">
        <f t="shared" si="7"/>
        <v>Desk 76</v>
      </c>
      <c r="C207" s="586" t="str">
        <v/>
      </c>
      <c r="D207" s="586" t="str">
        <v/>
      </c>
      <c r="E207" s="3"/>
      <c r="F207" s="216"/>
      <c r="G207" s="216"/>
      <c r="H207" s="216"/>
      <c r="I207" s="216"/>
      <c r="J207" s="216"/>
      <c r="K207" s="216"/>
      <c r="L207" s="216"/>
      <c r="M207" s="216"/>
      <c r="N207" s="216"/>
      <c r="O207" s="216"/>
      <c r="P207" s="216"/>
      <c r="Q207" s="216"/>
      <c r="R207" s="216"/>
      <c r="S207" s="216"/>
      <c r="T207" s="216"/>
      <c r="U207" s="216"/>
      <c r="V207" s="216"/>
      <c r="W207" s="216"/>
      <c r="X207" s="216"/>
      <c r="Y207" s="216"/>
      <c r="Z207" s="216"/>
      <c r="AA207" s="216"/>
      <c r="AB207" s="216"/>
      <c r="AC207" s="216"/>
      <c r="AD207" s="216"/>
      <c r="AE207" s="216"/>
      <c r="AF207" s="216"/>
      <c r="AG207" s="216"/>
      <c r="AH207" s="216"/>
      <c r="AI207" s="216"/>
      <c r="AJ207" s="216"/>
      <c r="AK207" s="216"/>
      <c r="AL207" s="216"/>
      <c r="AM207" s="216"/>
      <c r="AN207" s="216"/>
      <c r="AO207" s="216"/>
      <c r="AP207" s="216"/>
      <c r="AQ207" s="216"/>
      <c r="AR207" s="216"/>
      <c r="AS207" s="216"/>
      <c r="AT207" s="216"/>
      <c r="AU207" s="216"/>
      <c r="AV207" s="216"/>
      <c r="AW207" s="216"/>
      <c r="AX207" s="216"/>
      <c r="AY207" s="216"/>
      <c r="AZ207" s="216"/>
      <c r="BA207" s="216"/>
      <c r="BB207" s="216"/>
      <c r="BC207" s="216"/>
      <c r="BD207" s="216"/>
      <c r="BE207" s="216"/>
      <c r="BF207" s="216"/>
      <c r="BG207" s="216"/>
      <c r="BH207" s="216"/>
      <c r="BI207" s="216"/>
      <c r="BJ207" s="216"/>
      <c r="BK207" s="216"/>
      <c r="BL207" s="216"/>
      <c r="BM207" s="216"/>
      <c r="BN207" s="216"/>
      <c r="BO207" s="216"/>
      <c r="BP207" s="216"/>
      <c r="BQ207" s="216"/>
      <c r="BR207" s="216"/>
      <c r="BS207" s="216"/>
      <c r="BT207" s="216"/>
      <c r="BU207" s="216"/>
      <c r="BV207" s="216"/>
      <c r="BW207" s="216"/>
      <c r="BX207" s="216"/>
      <c r="BY207" s="216"/>
      <c r="BZ207" s="216"/>
      <c r="CA207" s="216"/>
      <c r="CB207" s="216"/>
      <c r="CC207" s="216"/>
      <c r="CD207" s="216"/>
      <c r="CE207" s="216"/>
      <c r="CF207" s="216"/>
      <c r="CG207" s="216"/>
      <c r="CH207" s="216"/>
      <c r="CI207" s="216"/>
      <c r="CJ207" s="216"/>
      <c r="CK207" s="216"/>
      <c r="CL207" s="216"/>
      <c r="CM207" s="216"/>
      <c r="CN207" s="216"/>
      <c r="CO207" s="216"/>
      <c r="CP207" s="216"/>
      <c r="CQ207" s="216"/>
      <c r="CR207" s="216"/>
      <c r="CS207" s="216"/>
      <c r="CT207" s="216"/>
      <c r="CU207" s="216"/>
      <c r="CV207" s="216"/>
      <c r="CW207" s="216"/>
      <c r="CX207" s="216"/>
      <c r="CY207" s="216"/>
      <c r="CZ207" s="216"/>
      <c r="DA207" s="216"/>
      <c r="DB207" s="216"/>
      <c r="DC207" s="216"/>
      <c r="DD207" s="216"/>
      <c r="DE207" s="216"/>
      <c r="DF207" s="216"/>
      <c r="DG207" s="216"/>
      <c r="DH207" s="216"/>
      <c r="DI207" s="216"/>
      <c r="DJ207" s="216"/>
      <c r="DK207" s="216"/>
      <c r="DL207" s="216"/>
      <c r="DM207" s="216"/>
      <c r="DN207" s="216"/>
      <c r="DO207" s="216"/>
      <c r="DP207" s="216"/>
      <c r="DQ207" s="216"/>
      <c r="DR207" s="216"/>
      <c r="DS207" s="216"/>
      <c r="DT207" s="216"/>
      <c r="DU207" s="218"/>
    </row>
    <row r="208" spans="1:125" ht="15" customHeight="1" x14ac:dyDescent="0.25">
      <c r="A208" s="219"/>
      <c r="B208" s="143" t="str">
        <f t="shared" si="7"/>
        <v>Desk 77</v>
      </c>
      <c r="C208" s="586" t="str">
        <v/>
      </c>
      <c r="D208" s="586" t="str">
        <v/>
      </c>
      <c r="E208" s="3"/>
      <c r="F208" s="216"/>
      <c r="G208" s="216"/>
      <c r="H208" s="216"/>
      <c r="I208" s="216"/>
      <c r="J208" s="216"/>
      <c r="K208" s="216"/>
      <c r="L208" s="216"/>
      <c r="M208" s="216"/>
      <c r="N208" s="216"/>
      <c r="O208" s="216"/>
      <c r="P208" s="216"/>
      <c r="Q208" s="216"/>
      <c r="R208" s="216"/>
      <c r="S208" s="216"/>
      <c r="T208" s="216"/>
      <c r="U208" s="216"/>
      <c r="V208" s="216"/>
      <c r="W208" s="216"/>
      <c r="X208" s="216"/>
      <c r="Y208" s="216"/>
      <c r="Z208" s="216"/>
      <c r="AA208" s="216"/>
      <c r="AB208" s="216"/>
      <c r="AC208" s="216"/>
      <c r="AD208" s="216"/>
      <c r="AE208" s="216"/>
      <c r="AF208" s="216"/>
      <c r="AG208" s="216"/>
      <c r="AH208" s="216"/>
      <c r="AI208" s="216"/>
      <c r="AJ208" s="216"/>
      <c r="AK208" s="216"/>
      <c r="AL208" s="216"/>
      <c r="AM208" s="216"/>
      <c r="AN208" s="216"/>
      <c r="AO208" s="216"/>
      <c r="AP208" s="216"/>
      <c r="AQ208" s="216"/>
      <c r="AR208" s="216"/>
      <c r="AS208" s="216"/>
      <c r="AT208" s="216"/>
      <c r="AU208" s="216"/>
      <c r="AV208" s="216"/>
      <c r="AW208" s="216"/>
      <c r="AX208" s="216"/>
      <c r="AY208" s="216"/>
      <c r="AZ208" s="216"/>
      <c r="BA208" s="216"/>
      <c r="BB208" s="216"/>
      <c r="BC208" s="216"/>
      <c r="BD208" s="216"/>
      <c r="BE208" s="216"/>
      <c r="BF208" s="216"/>
      <c r="BG208" s="216"/>
      <c r="BH208" s="216"/>
      <c r="BI208" s="216"/>
      <c r="BJ208" s="216"/>
      <c r="BK208" s="216"/>
      <c r="BL208" s="216"/>
      <c r="BM208" s="216"/>
      <c r="BN208" s="216"/>
      <c r="BO208" s="216"/>
      <c r="BP208" s="216"/>
      <c r="BQ208" s="216"/>
      <c r="BR208" s="216"/>
      <c r="BS208" s="216"/>
      <c r="BT208" s="216"/>
      <c r="BU208" s="216"/>
      <c r="BV208" s="216"/>
      <c r="BW208" s="216"/>
      <c r="BX208" s="216"/>
      <c r="BY208" s="216"/>
      <c r="BZ208" s="216"/>
      <c r="CA208" s="216"/>
      <c r="CB208" s="216"/>
      <c r="CC208" s="216"/>
      <c r="CD208" s="216"/>
      <c r="CE208" s="216"/>
      <c r="CF208" s="216"/>
      <c r="CG208" s="216"/>
      <c r="CH208" s="216"/>
      <c r="CI208" s="216"/>
      <c r="CJ208" s="216"/>
      <c r="CK208" s="216"/>
      <c r="CL208" s="216"/>
      <c r="CM208" s="216"/>
      <c r="CN208" s="216"/>
      <c r="CO208" s="216"/>
      <c r="CP208" s="216"/>
      <c r="CQ208" s="216"/>
      <c r="CR208" s="216"/>
      <c r="CS208" s="216"/>
      <c r="CT208" s="216"/>
      <c r="CU208" s="216"/>
      <c r="CV208" s="216"/>
      <c r="CW208" s="216"/>
      <c r="CX208" s="216"/>
      <c r="CY208" s="216"/>
      <c r="CZ208" s="216"/>
      <c r="DA208" s="216"/>
      <c r="DB208" s="216"/>
      <c r="DC208" s="216"/>
      <c r="DD208" s="216"/>
      <c r="DE208" s="216"/>
      <c r="DF208" s="216"/>
      <c r="DG208" s="216"/>
      <c r="DH208" s="216"/>
      <c r="DI208" s="216"/>
      <c r="DJ208" s="216"/>
      <c r="DK208" s="216"/>
      <c r="DL208" s="216"/>
      <c r="DM208" s="216"/>
      <c r="DN208" s="216"/>
      <c r="DO208" s="216"/>
      <c r="DP208" s="216"/>
      <c r="DQ208" s="216"/>
      <c r="DR208" s="216"/>
      <c r="DS208" s="216"/>
      <c r="DT208" s="216"/>
      <c r="DU208" s="218"/>
    </row>
    <row r="209" spans="1:125" ht="15" customHeight="1" x14ac:dyDescent="0.25">
      <c r="A209" s="219"/>
      <c r="B209" s="143" t="str">
        <f t="shared" si="7"/>
        <v>Desk 78</v>
      </c>
      <c r="C209" s="586" t="str">
        <v/>
      </c>
      <c r="D209" s="586" t="str">
        <v/>
      </c>
      <c r="E209" s="3"/>
      <c r="F209" s="216"/>
      <c r="G209" s="216"/>
      <c r="H209" s="216"/>
      <c r="I209" s="216"/>
      <c r="J209" s="216"/>
      <c r="K209" s="216"/>
      <c r="L209" s="216"/>
      <c r="M209" s="216"/>
      <c r="N209" s="216"/>
      <c r="O209" s="216"/>
      <c r="P209" s="216"/>
      <c r="Q209" s="216"/>
      <c r="R209" s="216"/>
      <c r="S209" s="216"/>
      <c r="T209" s="216"/>
      <c r="U209" s="216"/>
      <c r="V209" s="216"/>
      <c r="W209" s="216"/>
      <c r="X209" s="216"/>
      <c r="Y209" s="216"/>
      <c r="Z209" s="216"/>
      <c r="AA209" s="216"/>
      <c r="AB209" s="216"/>
      <c r="AC209" s="216"/>
      <c r="AD209" s="216"/>
      <c r="AE209" s="216"/>
      <c r="AF209" s="216"/>
      <c r="AG209" s="216"/>
      <c r="AH209" s="216"/>
      <c r="AI209" s="216"/>
      <c r="AJ209" s="216"/>
      <c r="AK209" s="216"/>
      <c r="AL209" s="216"/>
      <c r="AM209" s="216"/>
      <c r="AN209" s="216"/>
      <c r="AO209" s="216"/>
      <c r="AP209" s="216"/>
      <c r="AQ209" s="216"/>
      <c r="AR209" s="216"/>
      <c r="AS209" s="216"/>
      <c r="AT209" s="216"/>
      <c r="AU209" s="216"/>
      <c r="AV209" s="216"/>
      <c r="AW209" s="216"/>
      <c r="AX209" s="216"/>
      <c r="AY209" s="216"/>
      <c r="AZ209" s="216"/>
      <c r="BA209" s="216"/>
      <c r="BB209" s="216"/>
      <c r="BC209" s="216"/>
      <c r="BD209" s="216"/>
      <c r="BE209" s="216"/>
      <c r="BF209" s="216"/>
      <c r="BG209" s="216"/>
      <c r="BH209" s="216"/>
      <c r="BI209" s="216"/>
      <c r="BJ209" s="216"/>
      <c r="BK209" s="216"/>
      <c r="BL209" s="216"/>
      <c r="BM209" s="216"/>
      <c r="BN209" s="216"/>
      <c r="BO209" s="216"/>
      <c r="BP209" s="216"/>
      <c r="BQ209" s="216"/>
      <c r="BR209" s="216"/>
      <c r="BS209" s="216"/>
      <c r="BT209" s="216"/>
      <c r="BU209" s="216"/>
      <c r="BV209" s="216"/>
      <c r="BW209" s="216"/>
      <c r="BX209" s="216"/>
      <c r="BY209" s="216"/>
      <c r="BZ209" s="216"/>
      <c r="CA209" s="216"/>
      <c r="CB209" s="216"/>
      <c r="CC209" s="216"/>
      <c r="CD209" s="216"/>
      <c r="CE209" s="216"/>
      <c r="CF209" s="216"/>
      <c r="CG209" s="216"/>
      <c r="CH209" s="216"/>
      <c r="CI209" s="216"/>
      <c r="CJ209" s="216"/>
      <c r="CK209" s="216"/>
      <c r="CL209" s="216"/>
      <c r="CM209" s="216"/>
      <c r="CN209" s="216"/>
      <c r="CO209" s="216"/>
      <c r="CP209" s="216"/>
      <c r="CQ209" s="216"/>
      <c r="CR209" s="216"/>
      <c r="CS209" s="216"/>
      <c r="CT209" s="216"/>
      <c r="CU209" s="216"/>
      <c r="CV209" s="216"/>
      <c r="CW209" s="216"/>
      <c r="CX209" s="216"/>
      <c r="CY209" s="216"/>
      <c r="CZ209" s="216"/>
      <c r="DA209" s="216"/>
      <c r="DB209" s="216"/>
      <c r="DC209" s="216"/>
      <c r="DD209" s="216"/>
      <c r="DE209" s="216"/>
      <c r="DF209" s="216"/>
      <c r="DG209" s="216"/>
      <c r="DH209" s="216"/>
      <c r="DI209" s="216"/>
      <c r="DJ209" s="216"/>
      <c r="DK209" s="216"/>
      <c r="DL209" s="216"/>
      <c r="DM209" s="216"/>
      <c r="DN209" s="216"/>
      <c r="DO209" s="216"/>
      <c r="DP209" s="216"/>
      <c r="DQ209" s="216"/>
      <c r="DR209" s="216"/>
      <c r="DS209" s="216"/>
      <c r="DT209" s="216"/>
      <c r="DU209" s="218"/>
    </row>
    <row r="210" spans="1:125" ht="15" customHeight="1" x14ac:dyDescent="0.25">
      <c r="A210" s="219"/>
      <c r="B210" s="143" t="str">
        <f t="shared" si="7"/>
        <v>Desk 79</v>
      </c>
      <c r="C210" s="586" t="str">
        <v/>
      </c>
      <c r="D210" s="586" t="str">
        <v/>
      </c>
      <c r="E210" s="3"/>
      <c r="F210" s="216"/>
      <c r="G210" s="216"/>
      <c r="H210" s="216"/>
      <c r="I210" s="216"/>
      <c r="J210" s="216"/>
      <c r="K210" s="216"/>
      <c r="L210" s="216"/>
      <c r="M210" s="216"/>
      <c r="N210" s="216"/>
      <c r="O210" s="216"/>
      <c r="P210" s="216"/>
      <c r="Q210" s="216"/>
      <c r="R210" s="216"/>
      <c r="S210" s="216"/>
      <c r="T210" s="216"/>
      <c r="U210" s="216"/>
      <c r="V210" s="216"/>
      <c r="W210" s="216"/>
      <c r="X210" s="216"/>
      <c r="Y210" s="216"/>
      <c r="Z210" s="216"/>
      <c r="AA210" s="216"/>
      <c r="AB210" s="216"/>
      <c r="AC210" s="216"/>
      <c r="AD210" s="216"/>
      <c r="AE210" s="216"/>
      <c r="AF210" s="216"/>
      <c r="AG210" s="216"/>
      <c r="AH210" s="216"/>
      <c r="AI210" s="216"/>
      <c r="AJ210" s="216"/>
      <c r="AK210" s="216"/>
      <c r="AL210" s="216"/>
      <c r="AM210" s="216"/>
      <c r="AN210" s="216"/>
      <c r="AO210" s="216"/>
      <c r="AP210" s="216"/>
      <c r="AQ210" s="216"/>
      <c r="AR210" s="216"/>
      <c r="AS210" s="216"/>
      <c r="AT210" s="216"/>
      <c r="AU210" s="216"/>
      <c r="AV210" s="216"/>
      <c r="AW210" s="216"/>
      <c r="AX210" s="216"/>
      <c r="AY210" s="216"/>
      <c r="AZ210" s="216"/>
      <c r="BA210" s="216"/>
      <c r="BB210" s="216"/>
      <c r="BC210" s="216"/>
      <c r="BD210" s="216"/>
      <c r="BE210" s="216"/>
      <c r="BF210" s="216"/>
      <c r="BG210" s="216"/>
      <c r="BH210" s="216"/>
      <c r="BI210" s="216"/>
      <c r="BJ210" s="216"/>
      <c r="BK210" s="216"/>
      <c r="BL210" s="216"/>
      <c r="BM210" s="216"/>
      <c r="BN210" s="216"/>
      <c r="BO210" s="216"/>
      <c r="BP210" s="216"/>
      <c r="BQ210" s="216"/>
      <c r="BR210" s="216"/>
      <c r="BS210" s="216"/>
      <c r="BT210" s="216"/>
      <c r="BU210" s="216"/>
      <c r="BV210" s="216"/>
      <c r="BW210" s="216"/>
      <c r="BX210" s="216"/>
      <c r="BY210" s="216"/>
      <c r="BZ210" s="216"/>
      <c r="CA210" s="216"/>
      <c r="CB210" s="216"/>
      <c r="CC210" s="216"/>
      <c r="CD210" s="216"/>
      <c r="CE210" s="216"/>
      <c r="CF210" s="216"/>
      <c r="CG210" s="216"/>
      <c r="CH210" s="216"/>
      <c r="CI210" s="216"/>
      <c r="CJ210" s="216"/>
      <c r="CK210" s="216"/>
      <c r="CL210" s="216"/>
      <c r="CM210" s="216"/>
      <c r="CN210" s="216"/>
      <c r="CO210" s="216"/>
      <c r="CP210" s="216"/>
      <c r="CQ210" s="216"/>
      <c r="CR210" s="216"/>
      <c r="CS210" s="216"/>
      <c r="CT210" s="216"/>
      <c r="CU210" s="216"/>
      <c r="CV210" s="216"/>
      <c r="CW210" s="216"/>
      <c r="CX210" s="216"/>
      <c r="CY210" s="216"/>
      <c r="CZ210" s="216"/>
      <c r="DA210" s="216"/>
      <c r="DB210" s="216"/>
      <c r="DC210" s="216"/>
      <c r="DD210" s="216"/>
      <c r="DE210" s="216"/>
      <c r="DF210" s="216"/>
      <c r="DG210" s="216"/>
      <c r="DH210" s="216"/>
      <c r="DI210" s="216"/>
      <c r="DJ210" s="216"/>
      <c r="DK210" s="216"/>
      <c r="DL210" s="216"/>
      <c r="DM210" s="216"/>
      <c r="DN210" s="216"/>
      <c r="DO210" s="216"/>
      <c r="DP210" s="216"/>
      <c r="DQ210" s="216"/>
      <c r="DR210" s="216"/>
      <c r="DS210" s="216"/>
      <c r="DT210" s="216"/>
      <c r="DU210" s="218"/>
    </row>
    <row r="211" spans="1:125" ht="15" customHeight="1" x14ac:dyDescent="0.25">
      <c r="A211" s="219"/>
      <c r="B211" s="143" t="str">
        <f t="shared" si="7"/>
        <v>Desk 80</v>
      </c>
      <c r="C211" s="586" t="str">
        <v/>
      </c>
      <c r="D211" s="586" t="str">
        <v/>
      </c>
      <c r="E211" s="3"/>
      <c r="F211" s="216"/>
      <c r="G211" s="216"/>
      <c r="H211" s="216"/>
      <c r="I211" s="216"/>
      <c r="J211" s="216"/>
      <c r="K211" s="216"/>
      <c r="L211" s="216"/>
      <c r="M211" s="216"/>
      <c r="N211" s="216"/>
      <c r="O211" s="216"/>
      <c r="P211" s="216"/>
      <c r="Q211" s="216"/>
      <c r="R211" s="216"/>
      <c r="S211" s="216"/>
      <c r="T211" s="216"/>
      <c r="U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16"/>
      <c r="AU211" s="216"/>
      <c r="AV211" s="216"/>
      <c r="AW211" s="216"/>
      <c r="AX211" s="216"/>
      <c r="AY211" s="216"/>
      <c r="AZ211" s="216"/>
      <c r="BA211" s="216"/>
      <c r="BB211" s="216"/>
      <c r="BC211" s="216"/>
      <c r="BD211" s="216"/>
      <c r="BE211" s="216"/>
      <c r="BF211" s="216"/>
      <c r="BG211" s="216"/>
      <c r="BH211" s="216"/>
      <c r="BI211" s="216"/>
      <c r="BJ211" s="216"/>
      <c r="BK211" s="216"/>
      <c r="BL211" s="216"/>
      <c r="BM211" s="216"/>
      <c r="BN211" s="216"/>
      <c r="BO211" s="216"/>
      <c r="BP211" s="216"/>
      <c r="BQ211" s="216"/>
      <c r="BR211" s="216"/>
      <c r="BS211" s="216"/>
      <c r="BT211" s="216"/>
      <c r="BU211" s="216"/>
      <c r="BV211" s="216"/>
      <c r="BW211" s="216"/>
      <c r="BX211" s="216"/>
      <c r="BY211" s="216"/>
      <c r="BZ211" s="216"/>
      <c r="CA211" s="216"/>
      <c r="CB211" s="216"/>
      <c r="CC211" s="216"/>
      <c r="CD211" s="216"/>
      <c r="CE211" s="216"/>
      <c r="CF211" s="216"/>
      <c r="CG211" s="216"/>
      <c r="CH211" s="216"/>
      <c r="CI211" s="216"/>
      <c r="CJ211" s="216"/>
      <c r="CK211" s="216"/>
      <c r="CL211" s="216"/>
      <c r="CM211" s="216"/>
      <c r="CN211" s="216"/>
      <c r="CO211" s="216"/>
      <c r="CP211" s="216"/>
      <c r="CQ211" s="216"/>
      <c r="CR211" s="216"/>
      <c r="CS211" s="216"/>
      <c r="CT211" s="216"/>
      <c r="CU211" s="216"/>
      <c r="CV211" s="216"/>
      <c r="CW211" s="216"/>
      <c r="CX211" s="216"/>
      <c r="CY211" s="216"/>
      <c r="CZ211" s="216"/>
      <c r="DA211" s="216"/>
      <c r="DB211" s="216"/>
      <c r="DC211" s="216"/>
      <c r="DD211" s="216"/>
      <c r="DE211" s="216"/>
      <c r="DF211" s="216"/>
      <c r="DG211" s="216"/>
      <c r="DH211" s="216"/>
      <c r="DI211" s="216"/>
      <c r="DJ211" s="216"/>
      <c r="DK211" s="216"/>
      <c r="DL211" s="216"/>
      <c r="DM211" s="216"/>
      <c r="DN211" s="216"/>
      <c r="DO211" s="216"/>
      <c r="DP211" s="216"/>
      <c r="DQ211" s="216"/>
      <c r="DR211" s="216"/>
      <c r="DS211" s="216"/>
      <c r="DT211" s="216"/>
      <c r="DU211" s="218"/>
    </row>
    <row r="212" spans="1:125" ht="15" customHeight="1" x14ac:dyDescent="0.25">
      <c r="A212" s="219"/>
      <c r="B212" s="143" t="str">
        <f t="shared" si="7"/>
        <v>Desk 81</v>
      </c>
      <c r="C212" s="586" t="str">
        <v/>
      </c>
      <c r="D212" s="586" t="str">
        <v/>
      </c>
      <c r="E212" s="3"/>
      <c r="F212" s="216"/>
      <c r="G212" s="216"/>
      <c r="H212" s="216"/>
      <c r="I212" s="216"/>
      <c r="J212" s="216"/>
      <c r="K212" s="216"/>
      <c r="L212" s="216"/>
      <c r="M212" s="216"/>
      <c r="N212" s="216"/>
      <c r="O212" s="216"/>
      <c r="P212" s="216"/>
      <c r="Q212" s="216"/>
      <c r="R212" s="216"/>
      <c r="S212" s="216"/>
      <c r="T212" s="216"/>
      <c r="U212" s="216"/>
      <c r="V212" s="216"/>
      <c r="W212" s="216"/>
      <c r="X212" s="216"/>
      <c r="Y212" s="216"/>
      <c r="Z212" s="216"/>
      <c r="AA212" s="216"/>
      <c r="AB212" s="216"/>
      <c r="AC212" s="216"/>
      <c r="AD212" s="216"/>
      <c r="AE212" s="216"/>
      <c r="AF212" s="216"/>
      <c r="AG212" s="216"/>
      <c r="AH212" s="216"/>
      <c r="AI212" s="216"/>
      <c r="AJ212" s="216"/>
      <c r="AK212" s="216"/>
      <c r="AL212" s="216"/>
      <c r="AM212" s="216"/>
      <c r="AN212" s="216"/>
      <c r="AO212" s="216"/>
      <c r="AP212" s="216"/>
      <c r="AQ212" s="216"/>
      <c r="AR212" s="216"/>
      <c r="AS212" s="216"/>
      <c r="AT212" s="216"/>
      <c r="AU212" s="216"/>
      <c r="AV212" s="216"/>
      <c r="AW212" s="216"/>
      <c r="AX212" s="216"/>
      <c r="AY212" s="216"/>
      <c r="AZ212" s="216"/>
      <c r="BA212" s="216"/>
      <c r="BB212" s="216"/>
      <c r="BC212" s="216"/>
      <c r="BD212" s="216"/>
      <c r="BE212" s="216"/>
      <c r="BF212" s="216"/>
      <c r="BG212" s="216"/>
      <c r="BH212" s="216"/>
      <c r="BI212" s="216"/>
      <c r="BJ212" s="216"/>
      <c r="BK212" s="216"/>
      <c r="BL212" s="216"/>
      <c r="BM212" s="216"/>
      <c r="BN212" s="216"/>
      <c r="BO212" s="216"/>
      <c r="BP212" s="216"/>
      <c r="BQ212" s="216"/>
      <c r="BR212" s="216"/>
      <c r="BS212" s="216"/>
      <c r="BT212" s="216"/>
      <c r="BU212" s="216"/>
      <c r="BV212" s="216"/>
      <c r="BW212" s="216"/>
      <c r="BX212" s="216"/>
      <c r="BY212" s="216"/>
      <c r="BZ212" s="216"/>
      <c r="CA212" s="216"/>
      <c r="CB212" s="216"/>
      <c r="CC212" s="216"/>
      <c r="CD212" s="216"/>
      <c r="CE212" s="216"/>
      <c r="CF212" s="216"/>
      <c r="CG212" s="216"/>
      <c r="CH212" s="216"/>
      <c r="CI212" s="216"/>
      <c r="CJ212" s="216"/>
      <c r="CK212" s="216"/>
      <c r="CL212" s="216"/>
      <c r="CM212" s="216"/>
      <c r="CN212" s="216"/>
      <c r="CO212" s="216"/>
      <c r="CP212" s="216"/>
      <c r="CQ212" s="216"/>
      <c r="CR212" s="216"/>
      <c r="CS212" s="216"/>
      <c r="CT212" s="216"/>
      <c r="CU212" s="216"/>
      <c r="CV212" s="216"/>
      <c r="CW212" s="216"/>
      <c r="CX212" s="216"/>
      <c r="CY212" s="216"/>
      <c r="CZ212" s="216"/>
      <c r="DA212" s="216"/>
      <c r="DB212" s="216"/>
      <c r="DC212" s="216"/>
      <c r="DD212" s="216"/>
      <c r="DE212" s="216"/>
      <c r="DF212" s="216"/>
      <c r="DG212" s="216"/>
      <c r="DH212" s="216"/>
      <c r="DI212" s="216"/>
      <c r="DJ212" s="216"/>
      <c r="DK212" s="216"/>
      <c r="DL212" s="216"/>
      <c r="DM212" s="216"/>
      <c r="DN212" s="216"/>
      <c r="DO212" s="216"/>
      <c r="DP212" s="216"/>
      <c r="DQ212" s="216"/>
      <c r="DR212" s="216"/>
      <c r="DS212" s="216"/>
      <c r="DT212" s="216"/>
      <c r="DU212" s="218"/>
    </row>
    <row r="213" spans="1:125" ht="15" customHeight="1" x14ac:dyDescent="0.25">
      <c r="A213" s="219"/>
      <c r="B213" s="143" t="str">
        <f t="shared" si="7"/>
        <v>Desk 82</v>
      </c>
      <c r="C213" s="586" t="str">
        <v/>
      </c>
      <c r="D213" s="586" t="str">
        <v/>
      </c>
      <c r="E213" s="3"/>
      <c r="F213" s="216"/>
      <c r="G213" s="216"/>
      <c r="H213" s="216"/>
      <c r="I213" s="216"/>
      <c r="J213" s="216"/>
      <c r="K213" s="216"/>
      <c r="L213" s="216"/>
      <c r="M213" s="216"/>
      <c r="N213" s="216"/>
      <c r="O213" s="216"/>
      <c r="P213" s="216"/>
      <c r="Q213" s="216"/>
      <c r="R213" s="216"/>
      <c r="S213" s="216"/>
      <c r="T213" s="216"/>
      <c r="U213" s="216"/>
      <c r="V213" s="216"/>
      <c r="W213" s="216"/>
      <c r="X213" s="216"/>
      <c r="Y213" s="216"/>
      <c r="Z213" s="216"/>
      <c r="AA213" s="216"/>
      <c r="AB213" s="216"/>
      <c r="AC213" s="216"/>
      <c r="AD213" s="216"/>
      <c r="AE213" s="216"/>
      <c r="AF213" s="216"/>
      <c r="AG213" s="216"/>
      <c r="AH213" s="216"/>
      <c r="AI213" s="216"/>
      <c r="AJ213" s="216"/>
      <c r="AK213" s="216"/>
      <c r="AL213" s="216"/>
      <c r="AM213" s="216"/>
      <c r="AN213" s="216"/>
      <c r="AO213" s="216"/>
      <c r="AP213" s="216"/>
      <c r="AQ213" s="216"/>
      <c r="AR213" s="216"/>
      <c r="AS213" s="216"/>
      <c r="AT213" s="216"/>
      <c r="AU213" s="216"/>
      <c r="AV213" s="216"/>
      <c r="AW213" s="216"/>
      <c r="AX213" s="216"/>
      <c r="AY213" s="216"/>
      <c r="AZ213" s="216"/>
      <c r="BA213" s="216"/>
      <c r="BB213" s="216"/>
      <c r="BC213" s="216"/>
      <c r="BD213" s="216"/>
      <c r="BE213" s="216"/>
      <c r="BF213" s="216"/>
      <c r="BG213" s="216"/>
      <c r="BH213" s="216"/>
      <c r="BI213" s="216"/>
      <c r="BJ213" s="216"/>
      <c r="BK213" s="216"/>
      <c r="BL213" s="216"/>
      <c r="BM213" s="216"/>
      <c r="BN213" s="216"/>
      <c r="BO213" s="216"/>
      <c r="BP213" s="216"/>
      <c r="BQ213" s="216"/>
      <c r="BR213" s="216"/>
      <c r="BS213" s="216"/>
      <c r="BT213" s="216"/>
      <c r="BU213" s="216"/>
      <c r="BV213" s="216"/>
      <c r="BW213" s="216"/>
      <c r="BX213" s="216"/>
      <c r="BY213" s="216"/>
      <c r="BZ213" s="216"/>
      <c r="CA213" s="216"/>
      <c r="CB213" s="216"/>
      <c r="CC213" s="216"/>
      <c r="CD213" s="216"/>
      <c r="CE213" s="216"/>
      <c r="CF213" s="216"/>
      <c r="CG213" s="216"/>
      <c r="CH213" s="216"/>
      <c r="CI213" s="216"/>
      <c r="CJ213" s="216"/>
      <c r="CK213" s="216"/>
      <c r="CL213" s="216"/>
      <c r="CM213" s="216"/>
      <c r="CN213" s="216"/>
      <c r="CO213" s="216"/>
      <c r="CP213" s="216"/>
      <c r="CQ213" s="216"/>
      <c r="CR213" s="216"/>
      <c r="CS213" s="216"/>
      <c r="CT213" s="216"/>
      <c r="CU213" s="216"/>
      <c r="CV213" s="216"/>
      <c r="CW213" s="216"/>
      <c r="CX213" s="216"/>
      <c r="CY213" s="216"/>
      <c r="CZ213" s="216"/>
      <c r="DA213" s="216"/>
      <c r="DB213" s="216"/>
      <c r="DC213" s="216"/>
      <c r="DD213" s="216"/>
      <c r="DE213" s="216"/>
      <c r="DF213" s="216"/>
      <c r="DG213" s="216"/>
      <c r="DH213" s="216"/>
      <c r="DI213" s="216"/>
      <c r="DJ213" s="216"/>
      <c r="DK213" s="216"/>
      <c r="DL213" s="216"/>
      <c r="DM213" s="216"/>
      <c r="DN213" s="216"/>
      <c r="DO213" s="216"/>
      <c r="DP213" s="216"/>
      <c r="DQ213" s="216"/>
      <c r="DR213" s="216"/>
      <c r="DS213" s="216"/>
      <c r="DT213" s="216"/>
      <c r="DU213" s="218"/>
    </row>
    <row r="214" spans="1:125" ht="15" customHeight="1" x14ac:dyDescent="0.25">
      <c r="A214" s="219"/>
      <c r="B214" s="143" t="str">
        <f t="shared" si="7"/>
        <v>Desk 83</v>
      </c>
      <c r="C214" s="586" t="str">
        <v/>
      </c>
      <c r="D214" s="586" t="str">
        <v/>
      </c>
      <c r="E214" s="3"/>
      <c r="F214" s="216"/>
      <c r="G214" s="216"/>
      <c r="H214" s="216"/>
      <c r="I214" s="216"/>
      <c r="J214" s="216"/>
      <c r="K214" s="216"/>
      <c r="L214" s="216"/>
      <c r="M214" s="216"/>
      <c r="N214" s="216"/>
      <c r="O214" s="216"/>
      <c r="P214" s="216"/>
      <c r="Q214" s="216"/>
      <c r="R214" s="216"/>
      <c r="S214" s="216"/>
      <c r="T214" s="216"/>
      <c r="U214" s="216"/>
      <c r="V214" s="216"/>
      <c r="W214" s="216"/>
      <c r="X214" s="216"/>
      <c r="Y214" s="216"/>
      <c r="Z214" s="216"/>
      <c r="AA214" s="216"/>
      <c r="AB214" s="216"/>
      <c r="AC214" s="216"/>
      <c r="AD214" s="216"/>
      <c r="AE214" s="216"/>
      <c r="AF214" s="216"/>
      <c r="AG214" s="216"/>
      <c r="AH214" s="216"/>
      <c r="AI214" s="216"/>
      <c r="AJ214" s="216"/>
      <c r="AK214" s="216"/>
      <c r="AL214" s="216"/>
      <c r="AM214" s="216"/>
      <c r="AN214" s="216"/>
      <c r="AO214" s="216"/>
      <c r="AP214" s="216"/>
      <c r="AQ214" s="216"/>
      <c r="AR214" s="216"/>
      <c r="AS214" s="216"/>
      <c r="AT214" s="216"/>
      <c r="AU214" s="216"/>
      <c r="AV214" s="216"/>
      <c r="AW214" s="216"/>
      <c r="AX214" s="216"/>
      <c r="AY214" s="216"/>
      <c r="AZ214" s="216"/>
      <c r="BA214" s="216"/>
      <c r="BB214" s="216"/>
      <c r="BC214" s="216"/>
      <c r="BD214" s="216"/>
      <c r="BE214" s="216"/>
      <c r="BF214" s="216"/>
      <c r="BG214" s="216"/>
      <c r="BH214" s="216"/>
      <c r="BI214" s="216"/>
      <c r="BJ214" s="216"/>
      <c r="BK214" s="216"/>
      <c r="BL214" s="216"/>
      <c r="BM214" s="216"/>
      <c r="BN214" s="216"/>
      <c r="BO214" s="216"/>
      <c r="BP214" s="216"/>
      <c r="BQ214" s="216"/>
      <c r="BR214" s="216"/>
      <c r="BS214" s="216"/>
      <c r="BT214" s="216"/>
      <c r="BU214" s="216"/>
      <c r="BV214" s="216"/>
      <c r="BW214" s="216"/>
      <c r="BX214" s="216"/>
      <c r="BY214" s="216"/>
      <c r="BZ214" s="216"/>
      <c r="CA214" s="216"/>
      <c r="CB214" s="216"/>
      <c r="CC214" s="216"/>
      <c r="CD214" s="216"/>
      <c r="CE214" s="216"/>
      <c r="CF214" s="216"/>
      <c r="CG214" s="216"/>
      <c r="CH214" s="216"/>
      <c r="CI214" s="216"/>
      <c r="CJ214" s="216"/>
      <c r="CK214" s="216"/>
      <c r="CL214" s="216"/>
      <c r="CM214" s="216"/>
      <c r="CN214" s="216"/>
      <c r="CO214" s="216"/>
      <c r="CP214" s="216"/>
      <c r="CQ214" s="216"/>
      <c r="CR214" s="216"/>
      <c r="CS214" s="216"/>
      <c r="CT214" s="216"/>
      <c r="CU214" s="216"/>
      <c r="CV214" s="216"/>
      <c r="CW214" s="216"/>
      <c r="CX214" s="216"/>
      <c r="CY214" s="216"/>
      <c r="CZ214" s="216"/>
      <c r="DA214" s="216"/>
      <c r="DB214" s="216"/>
      <c r="DC214" s="216"/>
      <c r="DD214" s="216"/>
      <c r="DE214" s="216"/>
      <c r="DF214" s="216"/>
      <c r="DG214" s="216"/>
      <c r="DH214" s="216"/>
      <c r="DI214" s="216"/>
      <c r="DJ214" s="216"/>
      <c r="DK214" s="216"/>
      <c r="DL214" s="216"/>
      <c r="DM214" s="216"/>
      <c r="DN214" s="216"/>
      <c r="DO214" s="216"/>
      <c r="DP214" s="216"/>
      <c r="DQ214" s="216"/>
      <c r="DR214" s="216"/>
      <c r="DS214" s="216"/>
      <c r="DT214" s="216"/>
      <c r="DU214" s="218"/>
    </row>
    <row r="215" spans="1:125" ht="15" customHeight="1" x14ac:dyDescent="0.25">
      <c r="A215" s="219"/>
      <c r="B215" s="143" t="str">
        <f t="shared" si="7"/>
        <v>Desk 84</v>
      </c>
      <c r="C215" s="586" t="str">
        <v/>
      </c>
      <c r="D215" s="586" t="str">
        <v/>
      </c>
      <c r="E215" s="3"/>
      <c r="F215" s="216"/>
      <c r="G215" s="216"/>
      <c r="H215" s="216"/>
      <c r="I215" s="216"/>
      <c r="J215" s="216"/>
      <c r="K215" s="216"/>
      <c r="L215" s="216"/>
      <c r="M215" s="216"/>
      <c r="N215" s="216"/>
      <c r="O215" s="216"/>
      <c r="P215" s="216"/>
      <c r="Q215" s="216"/>
      <c r="R215" s="216"/>
      <c r="S215" s="216"/>
      <c r="T215" s="216"/>
      <c r="U215" s="216"/>
      <c r="V215" s="216"/>
      <c r="W215" s="216"/>
      <c r="X215" s="216"/>
      <c r="Y215" s="216"/>
      <c r="Z215" s="216"/>
      <c r="AA215" s="216"/>
      <c r="AB215" s="216"/>
      <c r="AC215" s="216"/>
      <c r="AD215" s="216"/>
      <c r="AE215" s="216"/>
      <c r="AF215" s="216"/>
      <c r="AG215" s="216"/>
      <c r="AH215" s="216"/>
      <c r="AI215" s="216"/>
      <c r="AJ215" s="216"/>
      <c r="AK215" s="216"/>
      <c r="AL215" s="216"/>
      <c r="AM215" s="216"/>
      <c r="AN215" s="216"/>
      <c r="AO215" s="216"/>
      <c r="AP215" s="216"/>
      <c r="AQ215" s="216"/>
      <c r="AR215" s="216"/>
      <c r="AS215" s="216"/>
      <c r="AT215" s="216"/>
      <c r="AU215" s="216"/>
      <c r="AV215" s="216"/>
      <c r="AW215" s="216"/>
      <c r="AX215" s="216"/>
      <c r="AY215" s="216"/>
      <c r="AZ215" s="216"/>
      <c r="BA215" s="216"/>
      <c r="BB215" s="216"/>
      <c r="BC215" s="216"/>
      <c r="BD215" s="216"/>
      <c r="BE215" s="216"/>
      <c r="BF215" s="216"/>
      <c r="BG215" s="216"/>
      <c r="BH215" s="216"/>
      <c r="BI215" s="216"/>
      <c r="BJ215" s="216"/>
      <c r="BK215" s="216"/>
      <c r="BL215" s="216"/>
      <c r="BM215" s="216"/>
      <c r="BN215" s="216"/>
      <c r="BO215" s="216"/>
      <c r="BP215" s="216"/>
      <c r="BQ215" s="216"/>
      <c r="BR215" s="216"/>
      <c r="BS215" s="216"/>
      <c r="BT215" s="216"/>
      <c r="BU215" s="216"/>
      <c r="BV215" s="216"/>
      <c r="BW215" s="216"/>
      <c r="BX215" s="216"/>
      <c r="BY215" s="216"/>
      <c r="BZ215" s="216"/>
      <c r="CA215" s="216"/>
      <c r="CB215" s="216"/>
      <c r="CC215" s="216"/>
      <c r="CD215" s="216"/>
      <c r="CE215" s="216"/>
      <c r="CF215" s="216"/>
      <c r="CG215" s="216"/>
      <c r="CH215" s="216"/>
      <c r="CI215" s="216"/>
      <c r="CJ215" s="216"/>
      <c r="CK215" s="216"/>
      <c r="CL215" s="216"/>
      <c r="CM215" s="216"/>
      <c r="CN215" s="216"/>
      <c r="CO215" s="216"/>
      <c r="CP215" s="216"/>
      <c r="CQ215" s="216"/>
      <c r="CR215" s="216"/>
      <c r="CS215" s="216"/>
      <c r="CT215" s="216"/>
      <c r="CU215" s="216"/>
      <c r="CV215" s="216"/>
      <c r="CW215" s="216"/>
      <c r="CX215" s="216"/>
      <c r="CY215" s="216"/>
      <c r="CZ215" s="216"/>
      <c r="DA215" s="216"/>
      <c r="DB215" s="216"/>
      <c r="DC215" s="216"/>
      <c r="DD215" s="216"/>
      <c r="DE215" s="216"/>
      <c r="DF215" s="216"/>
      <c r="DG215" s="216"/>
      <c r="DH215" s="216"/>
      <c r="DI215" s="216"/>
      <c r="DJ215" s="216"/>
      <c r="DK215" s="216"/>
      <c r="DL215" s="216"/>
      <c r="DM215" s="216"/>
      <c r="DN215" s="216"/>
      <c r="DO215" s="216"/>
      <c r="DP215" s="216"/>
      <c r="DQ215" s="216"/>
      <c r="DR215" s="216"/>
      <c r="DS215" s="216"/>
      <c r="DT215" s="216"/>
      <c r="DU215" s="218"/>
    </row>
    <row r="216" spans="1:125" ht="15" customHeight="1" x14ac:dyDescent="0.25">
      <c r="A216" s="219"/>
      <c r="B216" s="143" t="str">
        <f t="shared" si="7"/>
        <v>Desk 85</v>
      </c>
      <c r="C216" s="586" t="str">
        <v/>
      </c>
      <c r="D216" s="586" t="str">
        <v/>
      </c>
      <c r="E216" s="3"/>
      <c r="F216" s="216"/>
      <c r="G216" s="216"/>
      <c r="H216" s="216"/>
      <c r="I216" s="216"/>
      <c r="J216" s="216"/>
      <c r="K216" s="216"/>
      <c r="L216" s="216"/>
      <c r="M216" s="216"/>
      <c r="N216" s="216"/>
      <c r="O216" s="216"/>
      <c r="P216" s="216"/>
      <c r="Q216" s="216"/>
      <c r="R216" s="216"/>
      <c r="S216" s="216"/>
      <c r="T216" s="216"/>
      <c r="U216" s="216"/>
      <c r="V216" s="216"/>
      <c r="W216" s="216"/>
      <c r="X216" s="216"/>
      <c r="Y216" s="216"/>
      <c r="Z216" s="216"/>
      <c r="AA216" s="216"/>
      <c r="AB216" s="216"/>
      <c r="AC216" s="216"/>
      <c r="AD216" s="216"/>
      <c r="AE216" s="216"/>
      <c r="AF216" s="216"/>
      <c r="AG216" s="216"/>
      <c r="AH216" s="216"/>
      <c r="AI216" s="216"/>
      <c r="AJ216" s="216"/>
      <c r="AK216" s="216"/>
      <c r="AL216" s="216"/>
      <c r="AM216" s="216"/>
      <c r="AN216" s="216"/>
      <c r="AO216" s="216"/>
      <c r="AP216" s="216"/>
      <c r="AQ216" s="216"/>
      <c r="AR216" s="216"/>
      <c r="AS216" s="216"/>
      <c r="AT216" s="216"/>
      <c r="AU216" s="216"/>
      <c r="AV216" s="216"/>
      <c r="AW216" s="216"/>
      <c r="AX216" s="216"/>
      <c r="AY216" s="216"/>
      <c r="AZ216" s="216"/>
      <c r="BA216" s="216"/>
      <c r="BB216" s="216"/>
      <c r="BC216" s="216"/>
      <c r="BD216" s="216"/>
      <c r="BE216" s="216"/>
      <c r="BF216" s="216"/>
      <c r="BG216" s="216"/>
      <c r="BH216" s="216"/>
      <c r="BI216" s="216"/>
      <c r="BJ216" s="216"/>
      <c r="BK216" s="216"/>
      <c r="BL216" s="216"/>
      <c r="BM216" s="216"/>
      <c r="BN216" s="216"/>
      <c r="BO216" s="216"/>
      <c r="BP216" s="216"/>
      <c r="BQ216" s="216"/>
      <c r="BR216" s="216"/>
      <c r="BS216" s="216"/>
      <c r="BT216" s="216"/>
      <c r="BU216" s="216"/>
      <c r="BV216" s="216"/>
      <c r="BW216" s="216"/>
      <c r="BX216" s="216"/>
      <c r="BY216" s="216"/>
      <c r="BZ216" s="216"/>
      <c r="CA216" s="216"/>
      <c r="CB216" s="216"/>
      <c r="CC216" s="216"/>
      <c r="CD216" s="216"/>
      <c r="CE216" s="216"/>
      <c r="CF216" s="216"/>
      <c r="CG216" s="216"/>
      <c r="CH216" s="216"/>
      <c r="CI216" s="216"/>
      <c r="CJ216" s="216"/>
      <c r="CK216" s="216"/>
      <c r="CL216" s="216"/>
      <c r="CM216" s="216"/>
      <c r="CN216" s="216"/>
      <c r="CO216" s="216"/>
      <c r="CP216" s="216"/>
      <c r="CQ216" s="216"/>
      <c r="CR216" s="216"/>
      <c r="CS216" s="216"/>
      <c r="CT216" s="216"/>
      <c r="CU216" s="216"/>
      <c r="CV216" s="216"/>
      <c r="CW216" s="216"/>
      <c r="CX216" s="216"/>
      <c r="CY216" s="216"/>
      <c r="CZ216" s="216"/>
      <c r="DA216" s="216"/>
      <c r="DB216" s="216"/>
      <c r="DC216" s="216"/>
      <c r="DD216" s="216"/>
      <c r="DE216" s="216"/>
      <c r="DF216" s="216"/>
      <c r="DG216" s="216"/>
      <c r="DH216" s="216"/>
      <c r="DI216" s="216"/>
      <c r="DJ216" s="216"/>
      <c r="DK216" s="216"/>
      <c r="DL216" s="216"/>
      <c r="DM216" s="216"/>
      <c r="DN216" s="216"/>
      <c r="DO216" s="216"/>
      <c r="DP216" s="216"/>
      <c r="DQ216" s="216"/>
      <c r="DR216" s="216"/>
      <c r="DS216" s="216"/>
      <c r="DT216" s="216"/>
      <c r="DU216" s="218"/>
    </row>
    <row r="217" spans="1:125" ht="15" customHeight="1" x14ac:dyDescent="0.25">
      <c r="A217" s="219"/>
      <c r="B217" s="143" t="str">
        <f t="shared" si="7"/>
        <v>Desk 86</v>
      </c>
      <c r="C217" s="586" t="str">
        <v/>
      </c>
      <c r="D217" s="586" t="str">
        <v/>
      </c>
      <c r="E217" s="3"/>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16"/>
      <c r="AU217" s="216"/>
      <c r="AV217" s="216"/>
      <c r="AW217" s="216"/>
      <c r="AX217" s="216"/>
      <c r="AY217" s="216"/>
      <c r="AZ217" s="216"/>
      <c r="BA217" s="216"/>
      <c r="BB217" s="216"/>
      <c r="BC217" s="216"/>
      <c r="BD217" s="216"/>
      <c r="BE217" s="216"/>
      <c r="BF217" s="216"/>
      <c r="BG217" s="216"/>
      <c r="BH217" s="216"/>
      <c r="BI217" s="216"/>
      <c r="BJ217" s="216"/>
      <c r="BK217" s="216"/>
      <c r="BL217" s="216"/>
      <c r="BM217" s="216"/>
      <c r="BN217" s="216"/>
      <c r="BO217" s="216"/>
      <c r="BP217" s="216"/>
      <c r="BQ217" s="216"/>
      <c r="BR217" s="216"/>
      <c r="BS217" s="216"/>
      <c r="BT217" s="216"/>
      <c r="BU217" s="216"/>
      <c r="BV217" s="216"/>
      <c r="BW217" s="216"/>
      <c r="BX217" s="216"/>
      <c r="BY217" s="216"/>
      <c r="BZ217" s="216"/>
      <c r="CA217" s="216"/>
      <c r="CB217" s="216"/>
      <c r="CC217" s="216"/>
      <c r="CD217" s="216"/>
      <c r="CE217" s="216"/>
      <c r="CF217" s="216"/>
      <c r="CG217" s="216"/>
      <c r="CH217" s="216"/>
      <c r="CI217" s="216"/>
      <c r="CJ217" s="216"/>
      <c r="CK217" s="216"/>
      <c r="CL217" s="216"/>
      <c r="CM217" s="216"/>
      <c r="CN217" s="216"/>
      <c r="CO217" s="216"/>
      <c r="CP217" s="216"/>
      <c r="CQ217" s="216"/>
      <c r="CR217" s="216"/>
      <c r="CS217" s="216"/>
      <c r="CT217" s="216"/>
      <c r="CU217" s="216"/>
      <c r="CV217" s="216"/>
      <c r="CW217" s="216"/>
      <c r="CX217" s="216"/>
      <c r="CY217" s="216"/>
      <c r="CZ217" s="216"/>
      <c r="DA217" s="216"/>
      <c r="DB217" s="216"/>
      <c r="DC217" s="216"/>
      <c r="DD217" s="216"/>
      <c r="DE217" s="216"/>
      <c r="DF217" s="216"/>
      <c r="DG217" s="216"/>
      <c r="DH217" s="216"/>
      <c r="DI217" s="216"/>
      <c r="DJ217" s="216"/>
      <c r="DK217" s="216"/>
      <c r="DL217" s="216"/>
      <c r="DM217" s="216"/>
      <c r="DN217" s="216"/>
      <c r="DO217" s="216"/>
      <c r="DP217" s="216"/>
      <c r="DQ217" s="216"/>
      <c r="DR217" s="216"/>
      <c r="DS217" s="216"/>
      <c r="DT217" s="216"/>
      <c r="DU217" s="218"/>
    </row>
    <row r="218" spans="1:125" ht="15" customHeight="1" x14ac:dyDescent="0.25">
      <c r="A218" s="219"/>
      <c r="B218" s="143" t="str">
        <f t="shared" si="7"/>
        <v>Desk 87</v>
      </c>
      <c r="C218" s="586" t="str">
        <v/>
      </c>
      <c r="D218" s="586" t="str">
        <v/>
      </c>
      <c r="E218" s="3"/>
      <c r="F218" s="216"/>
      <c r="G218" s="216"/>
      <c r="H218" s="216"/>
      <c r="I218" s="216"/>
      <c r="J218" s="216"/>
      <c r="K218" s="216"/>
      <c r="L218" s="216"/>
      <c r="M218" s="216"/>
      <c r="N218" s="216"/>
      <c r="O218" s="216"/>
      <c r="P218" s="216"/>
      <c r="Q218" s="216"/>
      <c r="R218" s="216"/>
      <c r="S218" s="216"/>
      <c r="T218" s="216"/>
      <c r="U218" s="216"/>
      <c r="V218" s="216"/>
      <c r="W218" s="216"/>
      <c r="X218" s="216"/>
      <c r="Y218" s="216"/>
      <c r="Z218" s="216"/>
      <c r="AA218" s="216"/>
      <c r="AB218" s="216"/>
      <c r="AC218" s="216"/>
      <c r="AD218" s="216"/>
      <c r="AE218" s="216"/>
      <c r="AF218" s="216"/>
      <c r="AG218" s="216"/>
      <c r="AH218" s="216"/>
      <c r="AI218" s="216"/>
      <c r="AJ218" s="216"/>
      <c r="AK218" s="216"/>
      <c r="AL218" s="216"/>
      <c r="AM218" s="216"/>
      <c r="AN218" s="216"/>
      <c r="AO218" s="216"/>
      <c r="AP218" s="216"/>
      <c r="AQ218" s="216"/>
      <c r="AR218" s="216"/>
      <c r="AS218" s="216"/>
      <c r="AT218" s="216"/>
      <c r="AU218" s="216"/>
      <c r="AV218" s="216"/>
      <c r="AW218" s="216"/>
      <c r="AX218" s="216"/>
      <c r="AY218" s="216"/>
      <c r="AZ218" s="216"/>
      <c r="BA218" s="216"/>
      <c r="BB218" s="216"/>
      <c r="BC218" s="216"/>
      <c r="BD218" s="216"/>
      <c r="BE218" s="216"/>
      <c r="BF218" s="216"/>
      <c r="BG218" s="216"/>
      <c r="BH218" s="216"/>
      <c r="BI218" s="216"/>
      <c r="BJ218" s="216"/>
      <c r="BK218" s="216"/>
      <c r="BL218" s="216"/>
      <c r="BM218" s="216"/>
      <c r="BN218" s="216"/>
      <c r="BO218" s="216"/>
      <c r="BP218" s="216"/>
      <c r="BQ218" s="216"/>
      <c r="BR218" s="216"/>
      <c r="BS218" s="216"/>
      <c r="BT218" s="216"/>
      <c r="BU218" s="216"/>
      <c r="BV218" s="216"/>
      <c r="BW218" s="216"/>
      <c r="BX218" s="216"/>
      <c r="BY218" s="216"/>
      <c r="BZ218" s="216"/>
      <c r="CA218" s="216"/>
      <c r="CB218" s="216"/>
      <c r="CC218" s="216"/>
      <c r="CD218" s="216"/>
      <c r="CE218" s="216"/>
      <c r="CF218" s="216"/>
      <c r="CG218" s="216"/>
      <c r="CH218" s="216"/>
      <c r="CI218" s="216"/>
      <c r="CJ218" s="216"/>
      <c r="CK218" s="216"/>
      <c r="CL218" s="216"/>
      <c r="CM218" s="216"/>
      <c r="CN218" s="216"/>
      <c r="CO218" s="216"/>
      <c r="CP218" s="216"/>
      <c r="CQ218" s="216"/>
      <c r="CR218" s="216"/>
      <c r="CS218" s="216"/>
      <c r="CT218" s="216"/>
      <c r="CU218" s="216"/>
      <c r="CV218" s="216"/>
      <c r="CW218" s="216"/>
      <c r="CX218" s="216"/>
      <c r="CY218" s="216"/>
      <c r="CZ218" s="216"/>
      <c r="DA218" s="216"/>
      <c r="DB218" s="216"/>
      <c r="DC218" s="216"/>
      <c r="DD218" s="216"/>
      <c r="DE218" s="216"/>
      <c r="DF218" s="216"/>
      <c r="DG218" s="216"/>
      <c r="DH218" s="216"/>
      <c r="DI218" s="216"/>
      <c r="DJ218" s="216"/>
      <c r="DK218" s="216"/>
      <c r="DL218" s="216"/>
      <c r="DM218" s="216"/>
      <c r="DN218" s="216"/>
      <c r="DO218" s="216"/>
      <c r="DP218" s="216"/>
      <c r="DQ218" s="216"/>
      <c r="DR218" s="216"/>
      <c r="DS218" s="216"/>
      <c r="DT218" s="216"/>
      <c r="DU218" s="218"/>
    </row>
    <row r="219" spans="1:125" ht="15" customHeight="1" x14ac:dyDescent="0.25">
      <c r="A219" s="219"/>
      <c r="B219" s="143" t="str">
        <f t="shared" si="7"/>
        <v>Desk 88</v>
      </c>
      <c r="C219" s="586" t="str">
        <v/>
      </c>
      <c r="D219" s="586" t="str">
        <v/>
      </c>
      <c r="E219" s="3"/>
      <c r="F219" s="216"/>
      <c r="G219" s="216"/>
      <c r="H219" s="216"/>
      <c r="I219" s="216"/>
      <c r="J219" s="216"/>
      <c r="K219" s="216"/>
      <c r="L219" s="216"/>
      <c r="M219" s="216"/>
      <c r="N219" s="216"/>
      <c r="O219" s="216"/>
      <c r="P219" s="216"/>
      <c r="Q219" s="216"/>
      <c r="R219" s="216"/>
      <c r="S219" s="216"/>
      <c r="T219" s="216"/>
      <c r="U219" s="216"/>
      <c r="V219" s="216"/>
      <c r="W219" s="216"/>
      <c r="X219" s="216"/>
      <c r="Y219" s="216"/>
      <c r="Z219" s="216"/>
      <c r="AA219" s="216"/>
      <c r="AB219" s="216"/>
      <c r="AC219" s="216"/>
      <c r="AD219" s="216"/>
      <c r="AE219" s="216"/>
      <c r="AF219" s="216"/>
      <c r="AG219" s="216"/>
      <c r="AH219" s="216"/>
      <c r="AI219" s="216"/>
      <c r="AJ219" s="216"/>
      <c r="AK219" s="216"/>
      <c r="AL219" s="216"/>
      <c r="AM219" s="216"/>
      <c r="AN219" s="216"/>
      <c r="AO219" s="216"/>
      <c r="AP219" s="216"/>
      <c r="AQ219" s="216"/>
      <c r="AR219" s="216"/>
      <c r="AS219" s="216"/>
      <c r="AT219" s="216"/>
      <c r="AU219" s="216"/>
      <c r="AV219" s="216"/>
      <c r="AW219" s="216"/>
      <c r="AX219" s="216"/>
      <c r="AY219" s="216"/>
      <c r="AZ219" s="216"/>
      <c r="BA219" s="216"/>
      <c r="BB219" s="216"/>
      <c r="BC219" s="216"/>
      <c r="BD219" s="216"/>
      <c r="BE219" s="216"/>
      <c r="BF219" s="216"/>
      <c r="BG219" s="216"/>
      <c r="BH219" s="216"/>
      <c r="BI219" s="216"/>
      <c r="BJ219" s="216"/>
      <c r="BK219" s="216"/>
      <c r="BL219" s="216"/>
      <c r="BM219" s="216"/>
      <c r="BN219" s="216"/>
      <c r="BO219" s="216"/>
      <c r="BP219" s="216"/>
      <c r="BQ219" s="216"/>
      <c r="BR219" s="216"/>
      <c r="BS219" s="216"/>
      <c r="BT219" s="216"/>
      <c r="BU219" s="216"/>
      <c r="BV219" s="216"/>
      <c r="BW219" s="216"/>
      <c r="BX219" s="216"/>
      <c r="BY219" s="216"/>
      <c r="BZ219" s="216"/>
      <c r="CA219" s="216"/>
      <c r="CB219" s="216"/>
      <c r="CC219" s="216"/>
      <c r="CD219" s="216"/>
      <c r="CE219" s="216"/>
      <c r="CF219" s="216"/>
      <c r="CG219" s="216"/>
      <c r="CH219" s="216"/>
      <c r="CI219" s="216"/>
      <c r="CJ219" s="216"/>
      <c r="CK219" s="216"/>
      <c r="CL219" s="216"/>
      <c r="CM219" s="216"/>
      <c r="CN219" s="216"/>
      <c r="CO219" s="216"/>
      <c r="CP219" s="216"/>
      <c r="CQ219" s="216"/>
      <c r="CR219" s="216"/>
      <c r="CS219" s="216"/>
      <c r="CT219" s="216"/>
      <c r="CU219" s="216"/>
      <c r="CV219" s="216"/>
      <c r="CW219" s="216"/>
      <c r="CX219" s="216"/>
      <c r="CY219" s="216"/>
      <c r="CZ219" s="216"/>
      <c r="DA219" s="216"/>
      <c r="DB219" s="216"/>
      <c r="DC219" s="216"/>
      <c r="DD219" s="216"/>
      <c r="DE219" s="216"/>
      <c r="DF219" s="216"/>
      <c r="DG219" s="216"/>
      <c r="DH219" s="216"/>
      <c r="DI219" s="216"/>
      <c r="DJ219" s="216"/>
      <c r="DK219" s="216"/>
      <c r="DL219" s="216"/>
      <c r="DM219" s="216"/>
      <c r="DN219" s="216"/>
      <c r="DO219" s="216"/>
      <c r="DP219" s="216"/>
      <c r="DQ219" s="216"/>
      <c r="DR219" s="216"/>
      <c r="DS219" s="216"/>
      <c r="DT219" s="216"/>
      <c r="DU219" s="218"/>
    </row>
    <row r="220" spans="1:125" ht="15" customHeight="1" x14ac:dyDescent="0.25">
      <c r="A220" s="219"/>
      <c r="B220" s="143" t="str">
        <f t="shared" si="7"/>
        <v>Desk 89</v>
      </c>
      <c r="C220" s="586" t="str">
        <v/>
      </c>
      <c r="D220" s="586" t="str">
        <v/>
      </c>
      <c r="E220" s="3"/>
      <c r="F220" s="216"/>
      <c r="G220" s="216"/>
      <c r="H220" s="216"/>
      <c r="I220" s="216"/>
      <c r="J220" s="216"/>
      <c r="K220" s="216"/>
      <c r="L220" s="216"/>
      <c r="M220" s="216"/>
      <c r="N220" s="216"/>
      <c r="O220" s="216"/>
      <c r="P220" s="216"/>
      <c r="Q220" s="216"/>
      <c r="R220" s="216"/>
      <c r="S220" s="216"/>
      <c r="T220" s="216"/>
      <c r="U220" s="216"/>
      <c r="V220" s="216"/>
      <c r="W220" s="216"/>
      <c r="X220" s="216"/>
      <c r="Y220" s="216"/>
      <c r="Z220" s="216"/>
      <c r="AA220" s="216"/>
      <c r="AB220" s="216"/>
      <c r="AC220" s="216"/>
      <c r="AD220" s="216"/>
      <c r="AE220" s="216"/>
      <c r="AF220" s="216"/>
      <c r="AG220" s="216"/>
      <c r="AH220" s="216"/>
      <c r="AI220" s="216"/>
      <c r="AJ220" s="216"/>
      <c r="AK220" s="216"/>
      <c r="AL220" s="216"/>
      <c r="AM220" s="216"/>
      <c r="AN220" s="216"/>
      <c r="AO220" s="216"/>
      <c r="AP220" s="216"/>
      <c r="AQ220" s="216"/>
      <c r="AR220" s="216"/>
      <c r="AS220" s="216"/>
      <c r="AT220" s="216"/>
      <c r="AU220" s="216"/>
      <c r="AV220" s="216"/>
      <c r="AW220" s="216"/>
      <c r="AX220" s="216"/>
      <c r="AY220" s="216"/>
      <c r="AZ220" s="216"/>
      <c r="BA220" s="216"/>
      <c r="BB220" s="216"/>
      <c r="BC220" s="216"/>
      <c r="BD220" s="216"/>
      <c r="BE220" s="216"/>
      <c r="BF220" s="216"/>
      <c r="BG220" s="216"/>
      <c r="BH220" s="216"/>
      <c r="BI220" s="216"/>
      <c r="BJ220" s="216"/>
      <c r="BK220" s="216"/>
      <c r="BL220" s="216"/>
      <c r="BM220" s="216"/>
      <c r="BN220" s="216"/>
      <c r="BO220" s="216"/>
      <c r="BP220" s="216"/>
      <c r="BQ220" s="216"/>
      <c r="BR220" s="216"/>
      <c r="BS220" s="216"/>
      <c r="BT220" s="216"/>
      <c r="BU220" s="216"/>
      <c r="BV220" s="216"/>
      <c r="BW220" s="216"/>
      <c r="BX220" s="216"/>
      <c r="BY220" s="216"/>
      <c r="BZ220" s="216"/>
      <c r="CA220" s="216"/>
      <c r="CB220" s="216"/>
      <c r="CC220" s="216"/>
      <c r="CD220" s="216"/>
      <c r="CE220" s="216"/>
      <c r="CF220" s="216"/>
      <c r="CG220" s="216"/>
      <c r="CH220" s="216"/>
      <c r="CI220" s="216"/>
      <c r="CJ220" s="216"/>
      <c r="CK220" s="216"/>
      <c r="CL220" s="216"/>
      <c r="CM220" s="216"/>
      <c r="CN220" s="216"/>
      <c r="CO220" s="216"/>
      <c r="CP220" s="216"/>
      <c r="CQ220" s="216"/>
      <c r="CR220" s="216"/>
      <c r="CS220" s="216"/>
      <c r="CT220" s="216"/>
      <c r="CU220" s="216"/>
      <c r="CV220" s="216"/>
      <c r="CW220" s="216"/>
      <c r="CX220" s="216"/>
      <c r="CY220" s="216"/>
      <c r="CZ220" s="216"/>
      <c r="DA220" s="216"/>
      <c r="DB220" s="216"/>
      <c r="DC220" s="216"/>
      <c r="DD220" s="216"/>
      <c r="DE220" s="216"/>
      <c r="DF220" s="216"/>
      <c r="DG220" s="216"/>
      <c r="DH220" s="216"/>
      <c r="DI220" s="216"/>
      <c r="DJ220" s="216"/>
      <c r="DK220" s="216"/>
      <c r="DL220" s="216"/>
      <c r="DM220" s="216"/>
      <c r="DN220" s="216"/>
      <c r="DO220" s="216"/>
      <c r="DP220" s="216"/>
      <c r="DQ220" s="216"/>
      <c r="DR220" s="216"/>
      <c r="DS220" s="216"/>
      <c r="DT220" s="216"/>
      <c r="DU220" s="218"/>
    </row>
    <row r="221" spans="1:125" ht="15" customHeight="1" x14ac:dyDescent="0.25">
      <c r="A221" s="219"/>
      <c r="B221" s="143" t="str">
        <f t="shared" si="7"/>
        <v>Desk 90</v>
      </c>
      <c r="C221" s="586" t="str">
        <v/>
      </c>
      <c r="D221" s="586" t="str">
        <v/>
      </c>
      <c r="E221" s="3"/>
      <c r="F221" s="216"/>
      <c r="G221" s="216"/>
      <c r="H221" s="216"/>
      <c r="I221" s="216"/>
      <c r="J221" s="216"/>
      <c r="K221" s="216"/>
      <c r="L221" s="216"/>
      <c r="M221" s="216"/>
      <c r="N221" s="216"/>
      <c r="O221" s="216"/>
      <c r="P221" s="216"/>
      <c r="Q221" s="216"/>
      <c r="R221" s="216"/>
      <c r="S221" s="216"/>
      <c r="T221" s="216"/>
      <c r="U221" s="216"/>
      <c r="V221" s="216"/>
      <c r="W221" s="216"/>
      <c r="X221" s="216"/>
      <c r="Y221" s="216"/>
      <c r="Z221" s="216"/>
      <c r="AA221" s="216"/>
      <c r="AB221" s="216"/>
      <c r="AC221" s="216"/>
      <c r="AD221" s="216"/>
      <c r="AE221" s="216"/>
      <c r="AF221" s="216"/>
      <c r="AG221" s="216"/>
      <c r="AH221" s="216"/>
      <c r="AI221" s="216"/>
      <c r="AJ221" s="216"/>
      <c r="AK221" s="216"/>
      <c r="AL221" s="216"/>
      <c r="AM221" s="216"/>
      <c r="AN221" s="216"/>
      <c r="AO221" s="216"/>
      <c r="AP221" s="216"/>
      <c r="AQ221" s="216"/>
      <c r="AR221" s="216"/>
      <c r="AS221" s="216"/>
      <c r="AT221" s="216"/>
      <c r="AU221" s="216"/>
      <c r="AV221" s="216"/>
      <c r="AW221" s="216"/>
      <c r="AX221" s="216"/>
      <c r="AY221" s="216"/>
      <c r="AZ221" s="216"/>
      <c r="BA221" s="216"/>
      <c r="BB221" s="216"/>
      <c r="BC221" s="216"/>
      <c r="BD221" s="216"/>
      <c r="BE221" s="216"/>
      <c r="BF221" s="216"/>
      <c r="BG221" s="216"/>
      <c r="BH221" s="216"/>
      <c r="BI221" s="216"/>
      <c r="BJ221" s="216"/>
      <c r="BK221" s="216"/>
      <c r="BL221" s="216"/>
      <c r="BM221" s="216"/>
      <c r="BN221" s="216"/>
      <c r="BO221" s="216"/>
      <c r="BP221" s="216"/>
      <c r="BQ221" s="216"/>
      <c r="BR221" s="216"/>
      <c r="BS221" s="216"/>
      <c r="BT221" s="216"/>
      <c r="BU221" s="216"/>
      <c r="BV221" s="216"/>
      <c r="BW221" s="216"/>
      <c r="BX221" s="216"/>
      <c r="BY221" s="216"/>
      <c r="BZ221" s="216"/>
      <c r="CA221" s="216"/>
      <c r="CB221" s="216"/>
      <c r="CC221" s="216"/>
      <c r="CD221" s="216"/>
      <c r="CE221" s="216"/>
      <c r="CF221" s="216"/>
      <c r="CG221" s="216"/>
      <c r="CH221" s="216"/>
      <c r="CI221" s="216"/>
      <c r="CJ221" s="216"/>
      <c r="CK221" s="216"/>
      <c r="CL221" s="216"/>
      <c r="CM221" s="216"/>
      <c r="CN221" s="216"/>
      <c r="CO221" s="216"/>
      <c r="CP221" s="216"/>
      <c r="CQ221" s="216"/>
      <c r="CR221" s="216"/>
      <c r="CS221" s="216"/>
      <c r="CT221" s="216"/>
      <c r="CU221" s="216"/>
      <c r="CV221" s="216"/>
      <c r="CW221" s="216"/>
      <c r="CX221" s="216"/>
      <c r="CY221" s="216"/>
      <c r="CZ221" s="216"/>
      <c r="DA221" s="216"/>
      <c r="DB221" s="216"/>
      <c r="DC221" s="216"/>
      <c r="DD221" s="216"/>
      <c r="DE221" s="216"/>
      <c r="DF221" s="216"/>
      <c r="DG221" s="216"/>
      <c r="DH221" s="216"/>
      <c r="DI221" s="216"/>
      <c r="DJ221" s="216"/>
      <c r="DK221" s="216"/>
      <c r="DL221" s="216"/>
      <c r="DM221" s="216"/>
      <c r="DN221" s="216"/>
      <c r="DO221" s="216"/>
      <c r="DP221" s="216"/>
      <c r="DQ221" s="216"/>
      <c r="DR221" s="216"/>
      <c r="DS221" s="216"/>
      <c r="DT221" s="216"/>
      <c r="DU221" s="218"/>
    </row>
    <row r="222" spans="1:125" ht="15" customHeight="1" x14ac:dyDescent="0.25">
      <c r="A222" s="219"/>
      <c r="B222" s="143" t="str">
        <f t="shared" si="7"/>
        <v>Desk 91</v>
      </c>
      <c r="C222" s="586" t="str">
        <v/>
      </c>
      <c r="D222" s="586" t="str">
        <v/>
      </c>
      <c r="E222" s="3"/>
      <c r="F222" s="216"/>
      <c r="G222" s="216"/>
      <c r="H222" s="216"/>
      <c r="I222" s="216"/>
      <c r="J222" s="216"/>
      <c r="K222" s="216"/>
      <c r="L222" s="216"/>
      <c r="M222" s="216"/>
      <c r="N222" s="216"/>
      <c r="O222" s="216"/>
      <c r="P222" s="216"/>
      <c r="Q222" s="216"/>
      <c r="R222" s="216"/>
      <c r="S222" s="216"/>
      <c r="T222" s="216"/>
      <c r="U222" s="216"/>
      <c r="V222" s="216"/>
      <c r="W222" s="216"/>
      <c r="X222" s="216"/>
      <c r="Y222" s="216"/>
      <c r="Z222" s="216"/>
      <c r="AA222" s="216"/>
      <c r="AB222" s="216"/>
      <c r="AC222" s="216"/>
      <c r="AD222" s="216"/>
      <c r="AE222" s="216"/>
      <c r="AF222" s="216"/>
      <c r="AG222" s="216"/>
      <c r="AH222" s="216"/>
      <c r="AI222" s="216"/>
      <c r="AJ222" s="216"/>
      <c r="AK222" s="216"/>
      <c r="AL222" s="216"/>
      <c r="AM222" s="216"/>
      <c r="AN222" s="216"/>
      <c r="AO222" s="216"/>
      <c r="AP222" s="216"/>
      <c r="AQ222" s="216"/>
      <c r="AR222" s="216"/>
      <c r="AS222" s="216"/>
      <c r="AT222" s="216"/>
      <c r="AU222" s="216"/>
      <c r="AV222" s="216"/>
      <c r="AW222" s="216"/>
      <c r="AX222" s="216"/>
      <c r="AY222" s="216"/>
      <c r="AZ222" s="216"/>
      <c r="BA222" s="216"/>
      <c r="BB222" s="216"/>
      <c r="BC222" s="216"/>
      <c r="BD222" s="216"/>
      <c r="BE222" s="216"/>
      <c r="BF222" s="216"/>
      <c r="BG222" s="216"/>
      <c r="BH222" s="216"/>
      <c r="BI222" s="216"/>
      <c r="BJ222" s="216"/>
      <c r="BK222" s="216"/>
      <c r="BL222" s="216"/>
      <c r="BM222" s="216"/>
      <c r="BN222" s="216"/>
      <c r="BO222" s="216"/>
      <c r="BP222" s="216"/>
      <c r="BQ222" s="216"/>
      <c r="BR222" s="216"/>
      <c r="BS222" s="216"/>
      <c r="BT222" s="216"/>
      <c r="BU222" s="216"/>
      <c r="BV222" s="216"/>
      <c r="BW222" s="216"/>
      <c r="BX222" s="216"/>
      <c r="BY222" s="216"/>
      <c r="BZ222" s="216"/>
      <c r="CA222" s="216"/>
      <c r="CB222" s="216"/>
      <c r="CC222" s="216"/>
      <c r="CD222" s="216"/>
      <c r="CE222" s="216"/>
      <c r="CF222" s="216"/>
      <c r="CG222" s="216"/>
      <c r="CH222" s="216"/>
      <c r="CI222" s="216"/>
      <c r="CJ222" s="216"/>
      <c r="CK222" s="216"/>
      <c r="CL222" s="216"/>
      <c r="CM222" s="216"/>
      <c r="CN222" s="216"/>
      <c r="CO222" s="216"/>
      <c r="CP222" s="216"/>
      <c r="CQ222" s="216"/>
      <c r="CR222" s="216"/>
      <c r="CS222" s="216"/>
      <c r="CT222" s="216"/>
      <c r="CU222" s="216"/>
      <c r="CV222" s="216"/>
      <c r="CW222" s="216"/>
      <c r="CX222" s="216"/>
      <c r="CY222" s="216"/>
      <c r="CZ222" s="216"/>
      <c r="DA222" s="216"/>
      <c r="DB222" s="216"/>
      <c r="DC222" s="216"/>
      <c r="DD222" s="216"/>
      <c r="DE222" s="216"/>
      <c r="DF222" s="216"/>
      <c r="DG222" s="216"/>
      <c r="DH222" s="216"/>
      <c r="DI222" s="216"/>
      <c r="DJ222" s="216"/>
      <c r="DK222" s="216"/>
      <c r="DL222" s="216"/>
      <c r="DM222" s="216"/>
      <c r="DN222" s="216"/>
      <c r="DO222" s="216"/>
      <c r="DP222" s="216"/>
      <c r="DQ222" s="216"/>
      <c r="DR222" s="216"/>
      <c r="DS222" s="216"/>
      <c r="DT222" s="216"/>
      <c r="DU222" s="218"/>
    </row>
    <row r="223" spans="1:125" ht="15" customHeight="1" x14ac:dyDescent="0.25">
      <c r="A223" s="219"/>
      <c r="B223" s="143" t="str">
        <f t="shared" si="7"/>
        <v>Desk 92</v>
      </c>
      <c r="C223" s="586" t="str">
        <v/>
      </c>
      <c r="D223" s="586" t="str">
        <v/>
      </c>
      <c r="E223" s="3"/>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16"/>
      <c r="AU223" s="216"/>
      <c r="AV223" s="216"/>
      <c r="AW223" s="216"/>
      <c r="AX223" s="216"/>
      <c r="AY223" s="216"/>
      <c r="AZ223" s="216"/>
      <c r="BA223" s="216"/>
      <c r="BB223" s="216"/>
      <c r="BC223" s="216"/>
      <c r="BD223" s="216"/>
      <c r="BE223" s="216"/>
      <c r="BF223" s="216"/>
      <c r="BG223" s="216"/>
      <c r="BH223" s="216"/>
      <c r="BI223" s="216"/>
      <c r="BJ223" s="216"/>
      <c r="BK223" s="216"/>
      <c r="BL223" s="216"/>
      <c r="BM223" s="216"/>
      <c r="BN223" s="216"/>
      <c r="BO223" s="216"/>
      <c r="BP223" s="216"/>
      <c r="BQ223" s="216"/>
      <c r="BR223" s="216"/>
      <c r="BS223" s="216"/>
      <c r="BT223" s="216"/>
      <c r="BU223" s="216"/>
      <c r="BV223" s="216"/>
      <c r="BW223" s="216"/>
      <c r="BX223" s="216"/>
      <c r="BY223" s="216"/>
      <c r="BZ223" s="216"/>
      <c r="CA223" s="216"/>
      <c r="CB223" s="216"/>
      <c r="CC223" s="216"/>
      <c r="CD223" s="216"/>
      <c r="CE223" s="216"/>
      <c r="CF223" s="216"/>
      <c r="CG223" s="216"/>
      <c r="CH223" s="216"/>
      <c r="CI223" s="216"/>
      <c r="CJ223" s="216"/>
      <c r="CK223" s="216"/>
      <c r="CL223" s="216"/>
      <c r="CM223" s="216"/>
      <c r="CN223" s="216"/>
      <c r="CO223" s="216"/>
      <c r="CP223" s="216"/>
      <c r="CQ223" s="216"/>
      <c r="CR223" s="216"/>
      <c r="CS223" s="216"/>
      <c r="CT223" s="216"/>
      <c r="CU223" s="216"/>
      <c r="CV223" s="216"/>
      <c r="CW223" s="216"/>
      <c r="CX223" s="216"/>
      <c r="CY223" s="216"/>
      <c r="CZ223" s="216"/>
      <c r="DA223" s="216"/>
      <c r="DB223" s="216"/>
      <c r="DC223" s="216"/>
      <c r="DD223" s="216"/>
      <c r="DE223" s="216"/>
      <c r="DF223" s="216"/>
      <c r="DG223" s="216"/>
      <c r="DH223" s="216"/>
      <c r="DI223" s="216"/>
      <c r="DJ223" s="216"/>
      <c r="DK223" s="216"/>
      <c r="DL223" s="216"/>
      <c r="DM223" s="216"/>
      <c r="DN223" s="216"/>
      <c r="DO223" s="216"/>
      <c r="DP223" s="216"/>
      <c r="DQ223" s="216"/>
      <c r="DR223" s="216"/>
      <c r="DS223" s="216"/>
      <c r="DT223" s="216"/>
      <c r="DU223" s="218"/>
    </row>
    <row r="224" spans="1:125" ht="15" customHeight="1" x14ac:dyDescent="0.25">
      <c r="A224" s="219"/>
      <c r="B224" s="143" t="str">
        <f t="shared" si="7"/>
        <v>Desk 93</v>
      </c>
      <c r="C224" s="586" t="str">
        <v/>
      </c>
      <c r="D224" s="586" t="str">
        <v/>
      </c>
      <c r="E224" s="3"/>
      <c r="F224" s="216"/>
      <c r="G224" s="216"/>
      <c r="H224" s="216"/>
      <c r="I224" s="216"/>
      <c r="J224" s="216"/>
      <c r="K224" s="216"/>
      <c r="L224" s="216"/>
      <c r="M224" s="216"/>
      <c r="N224" s="216"/>
      <c r="O224" s="216"/>
      <c r="P224" s="216"/>
      <c r="Q224" s="216"/>
      <c r="R224" s="216"/>
      <c r="S224" s="216"/>
      <c r="T224" s="216"/>
      <c r="U224" s="216"/>
      <c r="V224" s="216"/>
      <c r="W224" s="216"/>
      <c r="X224" s="216"/>
      <c r="Y224" s="216"/>
      <c r="Z224" s="216"/>
      <c r="AA224" s="216"/>
      <c r="AB224" s="216"/>
      <c r="AC224" s="216"/>
      <c r="AD224" s="216"/>
      <c r="AE224" s="216"/>
      <c r="AF224" s="216"/>
      <c r="AG224" s="216"/>
      <c r="AH224" s="216"/>
      <c r="AI224" s="216"/>
      <c r="AJ224" s="216"/>
      <c r="AK224" s="216"/>
      <c r="AL224" s="216"/>
      <c r="AM224" s="216"/>
      <c r="AN224" s="216"/>
      <c r="AO224" s="216"/>
      <c r="AP224" s="216"/>
      <c r="AQ224" s="216"/>
      <c r="AR224" s="216"/>
      <c r="AS224" s="216"/>
      <c r="AT224" s="216"/>
      <c r="AU224" s="216"/>
      <c r="AV224" s="216"/>
      <c r="AW224" s="216"/>
      <c r="AX224" s="216"/>
      <c r="AY224" s="216"/>
      <c r="AZ224" s="216"/>
      <c r="BA224" s="216"/>
      <c r="BB224" s="216"/>
      <c r="BC224" s="216"/>
      <c r="BD224" s="216"/>
      <c r="BE224" s="216"/>
      <c r="BF224" s="216"/>
      <c r="BG224" s="216"/>
      <c r="BH224" s="216"/>
      <c r="BI224" s="216"/>
      <c r="BJ224" s="216"/>
      <c r="BK224" s="216"/>
      <c r="BL224" s="216"/>
      <c r="BM224" s="216"/>
      <c r="BN224" s="216"/>
      <c r="BO224" s="216"/>
      <c r="BP224" s="216"/>
      <c r="BQ224" s="216"/>
      <c r="BR224" s="216"/>
      <c r="BS224" s="216"/>
      <c r="BT224" s="216"/>
      <c r="BU224" s="216"/>
      <c r="BV224" s="216"/>
      <c r="BW224" s="216"/>
      <c r="BX224" s="216"/>
      <c r="BY224" s="216"/>
      <c r="BZ224" s="216"/>
      <c r="CA224" s="216"/>
      <c r="CB224" s="216"/>
      <c r="CC224" s="216"/>
      <c r="CD224" s="216"/>
      <c r="CE224" s="216"/>
      <c r="CF224" s="216"/>
      <c r="CG224" s="216"/>
      <c r="CH224" s="216"/>
      <c r="CI224" s="216"/>
      <c r="CJ224" s="216"/>
      <c r="CK224" s="216"/>
      <c r="CL224" s="216"/>
      <c r="CM224" s="216"/>
      <c r="CN224" s="216"/>
      <c r="CO224" s="216"/>
      <c r="CP224" s="216"/>
      <c r="CQ224" s="216"/>
      <c r="CR224" s="216"/>
      <c r="CS224" s="216"/>
      <c r="CT224" s="216"/>
      <c r="CU224" s="216"/>
      <c r="CV224" s="216"/>
      <c r="CW224" s="216"/>
      <c r="CX224" s="216"/>
      <c r="CY224" s="216"/>
      <c r="CZ224" s="216"/>
      <c r="DA224" s="216"/>
      <c r="DB224" s="216"/>
      <c r="DC224" s="216"/>
      <c r="DD224" s="216"/>
      <c r="DE224" s="216"/>
      <c r="DF224" s="216"/>
      <c r="DG224" s="216"/>
      <c r="DH224" s="216"/>
      <c r="DI224" s="216"/>
      <c r="DJ224" s="216"/>
      <c r="DK224" s="216"/>
      <c r="DL224" s="216"/>
      <c r="DM224" s="216"/>
      <c r="DN224" s="216"/>
      <c r="DO224" s="216"/>
      <c r="DP224" s="216"/>
      <c r="DQ224" s="216"/>
      <c r="DR224" s="216"/>
      <c r="DS224" s="216"/>
      <c r="DT224" s="216"/>
      <c r="DU224" s="218"/>
    </row>
    <row r="225" spans="1:125" ht="15" customHeight="1" x14ac:dyDescent="0.25">
      <c r="A225" s="219"/>
      <c r="B225" s="143" t="str">
        <f t="shared" si="7"/>
        <v>Desk 94</v>
      </c>
      <c r="C225" s="586" t="str">
        <v/>
      </c>
      <c r="D225" s="586" t="str">
        <v/>
      </c>
      <c r="E225" s="3"/>
      <c r="F225" s="216"/>
      <c r="G225" s="216"/>
      <c r="H225" s="216"/>
      <c r="I225" s="216"/>
      <c r="J225" s="216"/>
      <c r="K225" s="216"/>
      <c r="L225" s="216"/>
      <c r="M225" s="216"/>
      <c r="N225" s="216"/>
      <c r="O225" s="216"/>
      <c r="P225" s="216"/>
      <c r="Q225" s="216"/>
      <c r="R225" s="216"/>
      <c r="S225" s="216"/>
      <c r="T225" s="216"/>
      <c r="U225" s="216"/>
      <c r="V225" s="216"/>
      <c r="W225" s="216"/>
      <c r="X225" s="216"/>
      <c r="Y225" s="216"/>
      <c r="Z225" s="216"/>
      <c r="AA225" s="216"/>
      <c r="AB225" s="216"/>
      <c r="AC225" s="216"/>
      <c r="AD225" s="216"/>
      <c r="AE225" s="216"/>
      <c r="AF225" s="216"/>
      <c r="AG225" s="216"/>
      <c r="AH225" s="216"/>
      <c r="AI225" s="216"/>
      <c r="AJ225" s="216"/>
      <c r="AK225" s="216"/>
      <c r="AL225" s="216"/>
      <c r="AM225" s="216"/>
      <c r="AN225" s="216"/>
      <c r="AO225" s="216"/>
      <c r="AP225" s="216"/>
      <c r="AQ225" s="216"/>
      <c r="AR225" s="216"/>
      <c r="AS225" s="216"/>
      <c r="AT225" s="216"/>
      <c r="AU225" s="216"/>
      <c r="AV225" s="216"/>
      <c r="AW225" s="216"/>
      <c r="AX225" s="216"/>
      <c r="AY225" s="216"/>
      <c r="AZ225" s="216"/>
      <c r="BA225" s="216"/>
      <c r="BB225" s="216"/>
      <c r="BC225" s="216"/>
      <c r="BD225" s="216"/>
      <c r="BE225" s="216"/>
      <c r="BF225" s="216"/>
      <c r="BG225" s="216"/>
      <c r="BH225" s="216"/>
      <c r="BI225" s="216"/>
      <c r="BJ225" s="216"/>
      <c r="BK225" s="216"/>
      <c r="BL225" s="216"/>
      <c r="BM225" s="216"/>
      <c r="BN225" s="216"/>
      <c r="BO225" s="216"/>
      <c r="BP225" s="216"/>
      <c r="BQ225" s="216"/>
      <c r="BR225" s="216"/>
      <c r="BS225" s="216"/>
      <c r="BT225" s="216"/>
      <c r="BU225" s="216"/>
      <c r="BV225" s="216"/>
      <c r="BW225" s="216"/>
      <c r="BX225" s="216"/>
      <c r="BY225" s="216"/>
      <c r="BZ225" s="216"/>
      <c r="CA225" s="216"/>
      <c r="CB225" s="216"/>
      <c r="CC225" s="216"/>
      <c r="CD225" s="216"/>
      <c r="CE225" s="216"/>
      <c r="CF225" s="216"/>
      <c r="CG225" s="216"/>
      <c r="CH225" s="216"/>
      <c r="CI225" s="216"/>
      <c r="CJ225" s="216"/>
      <c r="CK225" s="216"/>
      <c r="CL225" s="216"/>
      <c r="CM225" s="216"/>
      <c r="CN225" s="216"/>
      <c r="CO225" s="216"/>
      <c r="CP225" s="216"/>
      <c r="CQ225" s="216"/>
      <c r="CR225" s="216"/>
      <c r="CS225" s="216"/>
      <c r="CT225" s="216"/>
      <c r="CU225" s="216"/>
      <c r="CV225" s="216"/>
      <c r="CW225" s="216"/>
      <c r="CX225" s="216"/>
      <c r="CY225" s="216"/>
      <c r="CZ225" s="216"/>
      <c r="DA225" s="216"/>
      <c r="DB225" s="216"/>
      <c r="DC225" s="216"/>
      <c r="DD225" s="216"/>
      <c r="DE225" s="216"/>
      <c r="DF225" s="216"/>
      <c r="DG225" s="216"/>
      <c r="DH225" s="216"/>
      <c r="DI225" s="216"/>
      <c r="DJ225" s="216"/>
      <c r="DK225" s="216"/>
      <c r="DL225" s="216"/>
      <c r="DM225" s="216"/>
      <c r="DN225" s="216"/>
      <c r="DO225" s="216"/>
      <c r="DP225" s="216"/>
      <c r="DQ225" s="216"/>
      <c r="DR225" s="216"/>
      <c r="DS225" s="216"/>
      <c r="DT225" s="216"/>
      <c r="DU225" s="218"/>
    </row>
    <row r="226" spans="1:125" ht="15" customHeight="1" x14ac:dyDescent="0.25">
      <c r="A226" s="219"/>
      <c r="B226" s="143" t="str">
        <f t="shared" si="7"/>
        <v>Desk 95</v>
      </c>
      <c r="C226" s="586" t="str">
        <v/>
      </c>
      <c r="D226" s="586" t="str">
        <v/>
      </c>
      <c r="E226" s="3"/>
      <c r="F226" s="216"/>
      <c r="G226" s="216"/>
      <c r="H226" s="216"/>
      <c r="I226" s="216"/>
      <c r="J226" s="216"/>
      <c r="K226" s="216"/>
      <c r="L226" s="216"/>
      <c r="M226" s="216"/>
      <c r="N226" s="216"/>
      <c r="O226" s="216"/>
      <c r="P226" s="216"/>
      <c r="Q226" s="216"/>
      <c r="R226" s="216"/>
      <c r="S226" s="216"/>
      <c r="T226" s="216"/>
      <c r="U226" s="216"/>
      <c r="V226" s="216"/>
      <c r="W226" s="216"/>
      <c r="X226" s="216"/>
      <c r="Y226" s="216"/>
      <c r="Z226" s="216"/>
      <c r="AA226" s="216"/>
      <c r="AB226" s="216"/>
      <c r="AC226" s="216"/>
      <c r="AD226" s="216"/>
      <c r="AE226" s="216"/>
      <c r="AF226" s="216"/>
      <c r="AG226" s="216"/>
      <c r="AH226" s="216"/>
      <c r="AI226" s="216"/>
      <c r="AJ226" s="216"/>
      <c r="AK226" s="216"/>
      <c r="AL226" s="216"/>
      <c r="AM226" s="216"/>
      <c r="AN226" s="216"/>
      <c r="AO226" s="216"/>
      <c r="AP226" s="216"/>
      <c r="AQ226" s="216"/>
      <c r="AR226" s="216"/>
      <c r="AS226" s="216"/>
      <c r="AT226" s="216"/>
      <c r="AU226" s="216"/>
      <c r="AV226" s="216"/>
      <c r="AW226" s="216"/>
      <c r="AX226" s="216"/>
      <c r="AY226" s="216"/>
      <c r="AZ226" s="216"/>
      <c r="BA226" s="216"/>
      <c r="BB226" s="216"/>
      <c r="BC226" s="216"/>
      <c r="BD226" s="216"/>
      <c r="BE226" s="216"/>
      <c r="BF226" s="216"/>
      <c r="BG226" s="216"/>
      <c r="BH226" s="216"/>
      <c r="BI226" s="216"/>
      <c r="BJ226" s="216"/>
      <c r="BK226" s="216"/>
      <c r="BL226" s="216"/>
      <c r="BM226" s="216"/>
      <c r="BN226" s="216"/>
      <c r="BO226" s="216"/>
      <c r="BP226" s="216"/>
      <c r="BQ226" s="216"/>
      <c r="BR226" s="216"/>
      <c r="BS226" s="216"/>
      <c r="BT226" s="216"/>
      <c r="BU226" s="216"/>
      <c r="BV226" s="216"/>
      <c r="BW226" s="216"/>
      <c r="BX226" s="216"/>
      <c r="BY226" s="216"/>
      <c r="BZ226" s="216"/>
      <c r="CA226" s="216"/>
      <c r="CB226" s="216"/>
      <c r="CC226" s="216"/>
      <c r="CD226" s="216"/>
      <c r="CE226" s="216"/>
      <c r="CF226" s="216"/>
      <c r="CG226" s="216"/>
      <c r="CH226" s="216"/>
      <c r="CI226" s="216"/>
      <c r="CJ226" s="216"/>
      <c r="CK226" s="216"/>
      <c r="CL226" s="216"/>
      <c r="CM226" s="216"/>
      <c r="CN226" s="216"/>
      <c r="CO226" s="216"/>
      <c r="CP226" s="216"/>
      <c r="CQ226" s="216"/>
      <c r="CR226" s="216"/>
      <c r="CS226" s="216"/>
      <c r="CT226" s="216"/>
      <c r="CU226" s="216"/>
      <c r="CV226" s="216"/>
      <c r="CW226" s="216"/>
      <c r="CX226" s="216"/>
      <c r="CY226" s="216"/>
      <c r="CZ226" s="216"/>
      <c r="DA226" s="216"/>
      <c r="DB226" s="216"/>
      <c r="DC226" s="216"/>
      <c r="DD226" s="216"/>
      <c r="DE226" s="216"/>
      <c r="DF226" s="216"/>
      <c r="DG226" s="216"/>
      <c r="DH226" s="216"/>
      <c r="DI226" s="216"/>
      <c r="DJ226" s="216"/>
      <c r="DK226" s="216"/>
      <c r="DL226" s="216"/>
      <c r="DM226" s="216"/>
      <c r="DN226" s="216"/>
      <c r="DO226" s="216"/>
      <c r="DP226" s="216"/>
      <c r="DQ226" s="216"/>
      <c r="DR226" s="216"/>
      <c r="DS226" s="216"/>
      <c r="DT226" s="216"/>
      <c r="DU226" s="218"/>
    </row>
    <row r="227" spans="1:125" ht="15" customHeight="1" x14ac:dyDescent="0.25">
      <c r="A227" s="219"/>
      <c r="B227" s="143" t="str">
        <f t="shared" si="7"/>
        <v>Desk 96</v>
      </c>
      <c r="C227" s="586" t="str">
        <v/>
      </c>
      <c r="D227" s="586" t="str">
        <v/>
      </c>
      <c r="E227" s="3"/>
      <c r="F227" s="216"/>
      <c r="G227" s="216"/>
      <c r="H227" s="216"/>
      <c r="I227" s="216"/>
      <c r="J227" s="216"/>
      <c r="K227" s="216"/>
      <c r="L227" s="216"/>
      <c r="M227" s="216"/>
      <c r="N227" s="216"/>
      <c r="O227" s="216"/>
      <c r="P227" s="216"/>
      <c r="Q227" s="216"/>
      <c r="R227" s="216"/>
      <c r="S227" s="216"/>
      <c r="T227" s="216"/>
      <c r="U227" s="216"/>
      <c r="V227" s="216"/>
      <c r="W227" s="216"/>
      <c r="X227" s="216"/>
      <c r="Y227" s="216"/>
      <c r="Z227" s="216"/>
      <c r="AA227" s="216"/>
      <c r="AB227" s="216"/>
      <c r="AC227" s="216"/>
      <c r="AD227" s="216"/>
      <c r="AE227" s="216"/>
      <c r="AF227" s="216"/>
      <c r="AG227" s="216"/>
      <c r="AH227" s="216"/>
      <c r="AI227" s="216"/>
      <c r="AJ227" s="216"/>
      <c r="AK227" s="216"/>
      <c r="AL227" s="216"/>
      <c r="AM227" s="216"/>
      <c r="AN227" s="216"/>
      <c r="AO227" s="216"/>
      <c r="AP227" s="216"/>
      <c r="AQ227" s="216"/>
      <c r="AR227" s="216"/>
      <c r="AS227" s="216"/>
      <c r="AT227" s="216"/>
      <c r="AU227" s="216"/>
      <c r="AV227" s="216"/>
      <c r="AW227" s="216"/>
      <c r="AX227" s="216"/>
      <c r="AY227" s="216"/>
      <c r="AZ227" s="216"/>
      <c r="BA227" s="216"/>
      <c r="BB227" s="216"/>
      <c r="BC227" s="216"/>
      <c r="BD227" s="216"/>
      <c r="BE227" s="216"/>
      <c r="BF227" s="216"/>
      <c r="BG227" s="216"/>
      <c r="BH227" s="216"/>
      <c r="BI227" s="216"/>
      <c r="BJ227" s="216"/>
      <c r="BK227" s="216"/>
      <c r="BL227" s="216"/>
      <c r="BM227" s="216"/>
      <c r="BN227" s="216"/>
      <c r="BO227" s="216"/>
      <c r="BP227" s="216"/>
      <c r="BQ227" s="216"/>
      <c r="BR227" s="216"/>
      <c r="BS227" s="216"/>
      <c r="BT227" s="216"/>
      <c r="BU227" s="216"/>
      <c r="BV227" s="216"/>
      <c r="BW227" s="216"/>
      <c r="BX227" s="216"/>
      <c r="BY227" s="216"/>
      <c r="BZ227" s="216"/>
      <c r="CA227" s="216"/>
      <c r="CB227" s="216"/>
      <c r="CC227" s="216"/>
      <c r="CD227" s="216"/>
      <c r="CE227" s="216"/>
      <c r="CF227" s="216"/>
      <c r="CG227" s="216"/>
      <c r="CH227" s="216"/>
      <c r="CI227" s="216"/>
      <c r="CJ227" s="216"/>
      <c r="CK227" s="216"/>
      <c r="CL227" s="216"/>
      <c r="CM227" s="216"/>
      <c r="CN227" s="216"/>
      <c r="CO227" s="216"/>
      <c r="CP227" s="216"/>
      <c r="CQ227" s="216"/>
      <c r="CR227" s="216"/>
      <c r="CS227" s="216"/>
      <c r="CT227" s="216"/>
      <c r="CU227" s="216"/>
      <c r="CV227" s="216"/>
      <c r="CW227" s="216"/>
      <c r="CX227" s="216"/>
      <c r="CY227" s="216"/>
      <c r="CZ227" s="216"/>
      <c r="DA227" s="216"/>
      <c r="DB227" s="216"/>
      <c r="DC227" s="216"/>
      <c r="DD227" s="216"/>
      <c r="DE227" s="216"/>
      <c r="DF227" s="216"/>
      <c r="DG227" s="216"/>
      <c r="DH227" s="216"/>
      <c r="DI227" s="216"/>
      <c r="DJ227" s="216"/>
      <c r="DK227" s="216"/>
      <c r="DL227" s="216"/>
      <c r="DM227" s="216"/>
      <c r="DN227" s="216"/>
      <c r="DO227" s="216"/>
      <c r="DP227" s="216"/>
      <c r="DQ227" s="216"/>
      <c r="DR227" s="216"/>
      <c r="DS227" s="216"/>
      <c r="DT227" s="216"/>
      <c r="DU227" s="218"/>
    </row>
    <row r="228" spans="1:125" ht="15" customHeight="1" x14ac:dyDescent="0.25">
      <c r="A228" s="219"/>
      <c r="B228" s="143" t="str">
        <f t="shared" si="7"/>
        <v>Desk 97</v>
      </c>
      <c r="C228" s="586" t="str">
        <v/>
      </c>
      <c r="D228" s="586" t="str">
        <v/>
      </c>
      <c r="E228" s="3"/>
      <c r="F228" s="216"/>
      <c r="G228" s="216"/>
      <c r="H228" s="216"/>
      <c r="I228" s="216"/>
      <c r="J228" s="216"/>
      <c r="K228" s="216"/>
      <c r="L228" s="216"/>
      <c r="M228" s="216"/>
      <c r="N228" s="216"/>
      <c r="O228" s="216"/>
      <c r="P228" s="216"/>
      <c r="Q228" s="216"/>
      <c r="R228" s="216"/>
      <c r="S228" s="216"/>
      <c r="T228" s="216"/>
      <c r="U228" s="216"/>
      <c r="V228" s="216"/>
      <c r="W228" s="216"/>
      <c r="X228" s="216"/>
      <c r="Y228" s="216"/>
      <c r="Z228" s="216"/>
      <c r="AA228" s="216"/>
      <c r="AB228" s="216"/>
      <c r="AC228" s="216"/>
      <c r="AD228" s="216"/>
      <c r="AE228" s="216"/>
      <c r="AF228" s="216"/>
      <c r="AG228" s="216"/>
      <c r="AH228" s="216"/>
      <c r="AI228" s="216"/>
      <c r="AJ228" s="216"/>
      <c r="AK228" s="216"/>
      <c r="AL228" s="216"/>
      <c r="AM228" s="216"/>
      <c r="AN228" s="216"/>
      <c r="AO228" s="216"/>
      <c r="AP228" s="216"/>
      <c r="AQ228" s="216"/>
      <c r="AR228" s="216"/>
      <c r="AS228" s="216"/>
      <c r="AT228" s="216"/>
      <c r="AU228" s="216"/>
      <c r="AV228" s="216"/>
      <c r="AW228" s="216"/>
      <c r="AX228" s="216"/>
      <c r="AY228" s="216"/>
      <c r="AZ228" s="216"/>
      <c r="BA228" s="216"/>
      <c r="BB228" s="216"/>
      <c r="BC228" s="216"/>
      <c r="BD228" s="216"/>
      <c r="BE228" s="216"/>
      <c r="BF228" s="216"/>
      <c r="BG228" s="216"/>
      <c r="BH228" s="216"/>
      <c r="BI228" s="216"/>
      <c r="BJ228" s="216"/>
      <c r="BK228" s="216"/>
      <c r="BL228" s="216"/>
      <c r="BM228" s="216"/>
      <c r="BN228" s="216"/>
      <c r="BO228" s="216"/>
      <c r="BP228" s="216"/>
      <c r="BQ228" s="216"/>
      <c r="BR228" s="216"/>
      <c r="BS228" s="216"/>
      <c r="BT228" s="216"/>
      <c r="BU228" s="216"/>
      <c r="BV228" s="216"/>
      <c r="BW228" s="216"/>
      <c r="BX228" s="216"/>
      <c r="BY228" s="216"/>
      <c r="BZ228" s="216"/>
      <c r="CA228" s="216"/>
      <c r="CB228" s="216"/>
      <c r="CC228" s="216"/>
      <c r="CD228" s="216"/>
      <c r="CE228" s="216"/>
      <c r="CF228" s="216"/>
      <c r="CG228" s="216"/>
      <c r="CH228" s="216"/>
      <c r="CI228" s="216"/>
      <c r="CJ228" s="216"/>
      <c r="CK228" s="216"/>
      <c r="CL228" s="216"/>
      <c r="CM228" s="216"/>
      <c r="CN228" s="216"/>
      <c r="CO228" s="216"/>
      <c r="CP228" s="216"/>
      <c r="CQ228" s="216"/>
      <c r="CR228" s="216"/>
      <c r="CS228" s="216"/>
      <c r="CT228" s="216"/>
      <c r="CU228" s="216"/>
      <c r="CV228" s="216"/>
      <c r="CW228" s="216"/>
      <c r="CX228" s="216"/>
      <c r="CY228" s="216"/>
      <c r="CZ228" s="216"/>
      <c r="DA228" s="216"/>
      <c r="DB228" s="216"/>
      <c r="DC228" s="216"/>
      <c r="DD228" s="216"/>
      <c r="DE228" s="216"/>
      <c r="DF228" s="216"/>
      <c r="DG228" s="216"/>
      <c r="DH228" s="216"/>
      <c r="DI228" s="216"/>
      <c r="DJ228" s="216"/>
      <c r="DK228" s="216"/>
      <c r="DL228" s="216"/>
      <c r="DM228" s="216"/>
      <c r="DN228" s="216"/>
      <c r="DO228" s="216"/>
      <c r="DP228" s="216"/>
      <c r="DQ228" s="216"/>
      <c r="DR228" s="216"/>
      <c r="DS228" s="216"/>
      <c r="DT228" s="216"/>
      <c r="DU228" s="218"/>
    </row>
    <row r="229" spans="1:125" ht="15" customHeight="1" x14ac:dyDescent="0.25">
      <c r="A229" s="219"/>
      <c r="B229" s="143" t="str">
        <f t="shared" si="7"/>
        <v>Desk 98</v>
      </c>
      <c r="C229" s="586" t="str">
        <v/>
      </c>
      <c r="D229" s="586" t="str">
        <v/>
      </c>
      <c r="E229" s="3"/>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16"/>
      <c r="AU229" s="216"/>
      <c r="AV229" s="216"/>
      <c r="AW229" s="216"/>
      <c r="AX229" s="216"/>
      <c r="AY229" s="216"/>
      <c r="AZ229" s="216"/>
      <c r="BA229" s="216"/>
      <c r="BB229" s="216"/>
      <c r="BC229" s="216"/>
      <c r="BD229" s="216"/>
      <c r="BE229" s="216"/>
      <c r="BF229" s="216"/>
      <c r="BG229" s="216"/>
      <c r="BH229" s="216"/>
      <c r="BI229" s="216"/>
      <c r="BJ229" s="216"/>
      <c r="BK229" s="216"/>
      <c r="BL229" s="216"/>
      <c r="BM229" s="216"/>
      <c r="BN229" s="216"/>
      <c r="BO229" s="216"/>
      <c r="BP229" s="216"/>
      <c r="BQ229" s="216"/>
      <c r="BR229" s="216"/>
      <c r="BS229" s="216"/>
      <c r="BT229" s="216"/>
      <c r="BU229" s="216"/>
      <c r="BV229" s="216"/>
      <c r="BW229" s="216"/>
      <c r="BX229" s="216"/>
      <c r="BY229" s="216"/>
      <c r="BZ229" s="216"/>
      <c r="CA229" s="216"/>
      <c r="CB229" s="216"/>
      <c r="CC229" s="216"/>
      <c r="CD229" s="216"/>
      <c r="CE229" s="216"/>
      <c r="CF229" s="216"/>
      <c r="CG229" s="216"/>
      <c r="CH229" s="216"/>
      <c r="CI229" s="216"/>
      <c r="CJ229" s="216"/>
      <c r="CK229" s="216"/>
      <c r="CL229" s="216"/>
      <c r="CM229" s="216"/>
      <c r="CN229" s="216"/>
      <c r="CO229" s="216"/>
      <c r="CP229" s="216"/>
      <c r="CQ229" s="216"/>
      <c r="CR229" s="216"/>
      <c r="CS229" s="216"/>
      <c r="CT229" s="216"/>
      <c r="CU229" s="216"/>
      <c r="CV229" s="216"/>
      <c r="CW229" s="216"/>
      <c r="CX229" s="216"/>
      <c r="CY229" s="216"/>
      <c r="CZ229" s="216"/>
      <c r="DA229" s="216"/>
      <c r="DB229" s="216"/>
      <c r="DC229" s="216"/>
      <c r="DD229" s="216"/>
      <c r="DE229" s="216"/>
      <c r="DF229" s="216"/>
      <c r="DG229" s="216"/>
      <c r="DH229" s="216"/>
      <c r="DI229" s="216"/>
      <c r="DJ229" s="216"/>
      <c r="DK229" s="216"/>
      <c r="DL229" s="216"/>
      <c r="DM229" s="216"/>
      <c r="DN229" s="216"/>
      <c r="DO229" s="216"/>
      <c r="DP229" s="216"/>
      <c r="DQ229" s="216"/>
      <c r="DR229" s="216"/>
      <c r="DS229" s="216"/>
      <c r="DT229" s="216"/>
      <c r="DU229" s="218"/>
    </row>
    <row r="230" spans="1:125" ht="15" customHeight="1" x14ac:dyDescent="0.25">
      <c r="A230" s="219"/>
      <c r="B230" s="143" t="str">
        <f t="shared" si="7"/>
        <v>Desk 99</v>
      </c>
      <c r="C230" s="586" t="str">
        <v/>
      </c>
      <c r="D230" s="586" t="str">
        <v/>
      </c>
      <c r="E230" s="3"/>
      <c r="F230" s="216"/>
      <c r="G230" s="216"/>
      <c r="H230" s="216"/>
      <c r="I230" s="216"/>
      <c r="J230" s="216"/>
      <c r="K230" s="216"/>
      <c r="L230" s="216"/>
      <c r="M230" s="216"/>
      <c r="N230" s="216"/>
      <c r="O230" s="216"/>
      <c r="P230" s="216"/>
      <c r="Q230" s="216"/>
      <c r="R230" s="216"/>
      <c r="S230" s="216"/>
      <c r="T230" s="216"/>
      <c r="U230" s="216"/>
      <c r="V230" s="216"/>
      <c r="W230" s="216"/>
      <c r="X230" s="216"/>
      <c r="Y230" s="216"/>
      <c r="Z230" s="216"/>
      <c r="AA230" s="216"/>
      <c r="AB230" s="216"/>
      <c r="AC230" s="216"/>
      <c r="AD230" s="216"/>
      <c r="AE230" s="216"/>
      <c r="AF230" s="216"/>
      <c r="AG230" s="216"/>
      <c r="AH230" s="216"/>
      <c r="AI230" s="216"/>
      <c r="AJ230" s="216"/>
      <c r="AK230" s="216"/>
      <c r="AL230" s="216"/>
      <c r="AM230" s="216"/>
      <c r="AN230" s="216"/>
      <c r="AO230" s="216"/>
      <c r="AP230" s="216"/>
      <c r="AQ230" s="216"/>
      <c r="AR230" s="216"/>
      <c r="AS230" s="216"/>
      <c r="AT230" s="216"/>
      <c r="AU230" s="216"/>
      <c r="AV230" s="216"/>
      <c r="AW230" s="216"/>
      <c r="AX230" s="216"/>
      <c r="AY230" s="216"/>
      <c r="AZ230" s="216"/>
      <c r="BA230" s="216"/>
      <c r="BB230" s="216"/>
      <c r="BC230" s="216"/>
      <c r="BD230" s="216"/>
      <c r="BE230" s="216"/>
      <c r="BF230" s="216"/>
      <c r="BG230" s="216"/>
      <c r="BH230" s="216"/>
      <c r="BI230" s="216"/>
      <c r="BJ230" s="216"/>
      <c r="BK230" s="216"/>
      <c r="BL230" s="216"/>
      <c r="BM230" s="216"/>
      <c r="BN230" s="216"/>
      <c r="BO230" s="216"/>
      <c r="BP230" s="216"/>
      <c r="BQ230" s="216"/>
      <c r="BR230" s="216"/>
      <c r="BS230" s="216"/>
      <c r="BT230" s="216"/>
      <c r="BU230" s="216"/>
      <c r="BV230" s="216"/>
      <c r="BW230" s="216"/>
      <c r="BX230" s="216"/>
      <c r="BY230" s="216"/>
      <c r="BZ230" s="216"/>
      <c r="CA230" s="216"/>
      <c r="CB230" s="216"/>
      <c r="CC230" s="216"/>
      <c r="CD230" s="216"/>
      <c r="CE230" s="216"/>
      <c r="CF230" s="216"/>
      <c r="CG230" s="216"/>
      <c r="CH230" s="216"/>
      <c r="CI230" s="216"/>
      <c r="CJ230" s="216"/>
      <c r="CK230" s="216"/>
      <c r="CL230" s="216"/>
      <c r="CM230" s="216"/>
      <c r="CN230" s="216"/>
      <c r="CO230" s="216"/>
      <c r="CP230" s="216"/>
      <c r="CQ230" s="216"/>
      <c r="CR230" s="216"/>
      <c r="CS230" s="216"/>
      <c r="CT230" s="216"/>
      <c r="CU230" s="216"/>
      <c r="CV230" s="216"/>
      <c r="CW230" s="216"/>
      <c r="CX230" s="216"/>
      <c r="CY230" s="216"/>
      <c r="CZ230" s="216"/>
      <c r="DA230" s="216"/>
      <c r="DB230" s="216"/>
      <c r="DC230" s="216"/>
      <c r="DD230" s="216"/>
      <c r="DE230" s="216"/>
      <c r="DF230" s="216"/>
      <c r="DG230" s="216"/>
      <c r="DH230" s="216"/>
      <c r="DI230" s="216"/>
      <c r="DJ230" s="216"/>
      <c r="DK230" s="216"/>
      <c r="DL230" s="216"/>
      <c r="DM230" s="216"/>
      <c r="DN230" s="216"/>
      <c r="DO230" s="216"/>
      <c r="DP230" s="216"/>
      <c r="DQ230" s="216"/>
      <c r="DR230" s="216"/>
      <c r="DS230" s="216"/>
      <c r="DT230" s="216"/>
      <c r="DU230" s="218"/>
    </row>
    <row r="231" spans="1:125" ht="15" customHeight="1" x14ac:dyDescent="0.25">
      <c r="A231" s="219"/>
      <c r="B231" s="51" t="str">
        <f t="shared" si="7"/>
        <v>Desk 100</v>
      </c>
      <c r="C231" s="587" t="str">
        <v/>
      </c>
      <c r="D231" s="588" t="str">
        <v/>
      </c>
      <c r="E231" s="2"/>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218"/>
    </row>
    <row r="232" spans="1:125" ht="15" customHeight="1" x14ac:dyDescent="0.25">
      <c r="A232" s="219"/>
      <c r="B232" s="217"/>
      <c r="C232" s="279"/>
      <c r="D232" s="279"/>
      <c r="E232" s="217"/>
      <c r="DU232" s="218"/>
    </row>
    <row r="233" spans="1:125" s="38" customFormat="1" ht="45" customHeight="1" x14ac:dyDescent="0.25">
      <c r="A233" s="30" t="s">
        <v>344</v>
      </c>
      <c r="B233" s="37"/>
      <c r="C233" s="241"/>
      <c r="D233" s="241"/>
      <c r="DU233" s="222"/>
    </row>
    <row r="234" spans="1:125" ht="15" customHeight="1" x14ac:dyDescent="0.25">
      <c r="A234" s="219"/>
      <c r="B234" s="142" t="s">
        <v>43</v>
      </c>
      <c r="C234" s="275" t="s">
        <v>42</v>
      </c>
      <c r="D234" s="275" t="s">
        <v>342</v>
      </c>
      <c r="E234" s="258" t="s">
        <v>133</v>
      </c>
      <c r="F234" s="258" t="str">
        <f t="shared" ref="F234:BQ234" si="8">"T+" &amp; (COLUMN(F234)-COLUMN($E234))</f>
        <v>T+1</v>
      </c>
      <c r="G234" s="258" t="str">
        <f t="shared" si="8"/>
        <v>T+2</v>
      </c>
      <c r="H234" s="258" t="str">
        <f t="shared" si="8"/>
        <v>T+3</v>
      </c>
      <c r="I234" s="258" t="str">
        <f t="shared" si="8"/>
        <v>T+4</v>
      </c>
      <c r="J234" s="258" t="str">
        <f t="shared" si="8"/>
        <v>T+5</v>
      </c>
      <c r="K234" s="258" t="str">
        <f t="shared" si="8"/>
        <v>T+6</v>
      </c>
      <c r="L234" s="258" t="str">
        <f t="shared" si="8"/>
        <v>T+7</v>
      </c>
      <c r="M234" s="258" t="str">
        <f t="shared" si="8"/>
        <v>T+8</v>
      </c>
      <c r="N234" s="258" t="str">
        <f t="shared" si="8"/>
        <v>T+9</v>
      </c>
      <c r="O234" s="258" t="str">
        <f t="shared" si="8"/>
        <v>T+10</v>
      </c>
      <c r="P234" s="258" t="str">
        <f t="shared" si="8"/>
        <v>T+11</v>
      </c>
      <c r="Q234" s="258" t="str">
        <f t="shared" si="8"/>
        <v>T+12</v>
      </c>
      <c r="R234" s="258" t="str">
        <f t="shared" si="8"/>
        <v>T+13</v>
      </c>
      <c r="S234" s="258" t="str">
        <f t="shared" si="8"/>
        <v>T+14</v>
      </c>
      <c r="T234" s="258" t="str">
        <f t="shared" si="8"/>
        <v>T+15</v>
      </c>
      <c r="U234" s="258" t="str">
        <f t="shared" si="8"/>
        <v>T+16</v>
      </c>
      <c r="V234" s="258" t="str">
        <f t="shared" si="8"/>
        <v>T+17</v>
      </c>
      <c r="W234" s="258" t="str">
        <f t="shared" si="8"/>
        <v>T+18</v>
      </c>
      <c r="X234" s="258" t="str">
        <f t="shared" si="8"/>
        <v>T+19</v>
      </c>
      <c r="Y234" s="258" t="str">
        <f t="shared" si="8"/>
        <v>T+20</v>
      </c>
      <c r="Z234" s="258" t="str">
        <f t="shared" si="8"/>
        <v>T+21</v>
      </c>
      <c r="AA234" s="258" t="str">
        <f t="shared" si="8"/>
        <v>T+22</v>
      </c>
      <c r="AB234" s="258" t="str">
        <f t="shared" si="8"/>
        <v>T+23</v>
      </c>
      <c r="AC234" s="258" t="str">
        <f t="shared" si="8"/>
        <v>T+24</v>
      </c>
      <c r="AD234" s="258" t="str">
        <f t="shared" si="8"/>
        <v>T+25</v>
      </c>
      <c r="AE234" s="258" t="str">
        <f t="shared" si="8"/>
        <v>T+26</v>
      </c>
      <c r="AF234" s="258" t="str">
        <f t="shared" si="8"/>
        <v>T+27</v>
      </c>
      <c r="AG234" s="258" t="str">
        <f t="shared" si="8"/>
        <v>T+28</v>
      </c>
      <c r="AH234" s="258" t="str">
        <f t="shared" si="8"/>
        <v>T+29</v>
      </c>
      <c r="AI234" s="258" t="str">
        <f t="shared" si="8"/>
        <v>T+30</v>
      </c>
      <c r="AJ234" s="258" t="str">
        <f t="shared" si="8"/>
        <v>T+31</v>
      </c>
      <c r="AK234" s="258" t="str">
        <f t="shared" si="8"/>
        <v>T+32</v>
      </c>
      <c r="AL234" s="258" t="str">
        <f t="shared" si="8"/>
        <v>T+33</v>
      </c>
      <c r="AM234" s="258" t="str">
        <f t="shared" si="8"/>
        <v>T+34</v>
      </c>
      <c r="AN234" s="258" t="str">
        <f t="shared" si="8"/>
        <v>T+35</v>
      </c>
      <c r="AO234" s="258" t="str">
        <f t="shared" si="8"/>
        <v>T+36</v>
      </c>
      <c r="AP234" s="258" t="str">
        <f t="shared" si="8"/>
        <v>T+37</v>
      </c>
      <c r="AQ234" s="258" t="str">
        <f t="shared" si="8"/>
        <v>T+38</v>
      </c>
      <c r="AR234" s="258" t="str">
        <f t="shared" si="8"/>
        <v>T+39</v>
      </c>
      <c r="AS234" s="258" t="str">
        <f t="shared" si="8"/>
        <v>T+40</v>
      </c>
      <c r="AT234" s="258" t="str">
        <f t="shared" si="8"/>
        <v>T+41</v>
      </c>
      <c r="AU234" s="258" t="str">
        <f t="shared" si="8"/>
        <v>T+42</v>
      </c>
      <c r="AV234" s="258" t="str">
        <f t="shared" si="8"/>
        <v>T+43</v>
      </c>
      <c r="AW234" s="258" t="str">
        <f t="shared" si="8"/>
        <v>T+44</v>
      </c>
      <c r="AX234" s="258" t="str">
        <f t="shared" si="8"/>
        <v>T+45</v>
      </c>
      <c r="AY234" s="258" t="str">
        <f t="shared" si="8"/>
        <v>T+46</v>
      </c>
      <c r="AZ234" s="258" t="str">
        <f t="shared" si="8"/>
        <v>T+47</v>
      </c>
      <c r="BA234" s="258" t="str">
        <f t="shared" si="8"/>
        <v>T+48</v>
      </c>
      <c r="BB234" s="258" t="str">
        <f t="shared" si="8"/>
        <v>T+49</v>
      </c>
      <c r="BC234" s="258" t="str">
        <f t="shared" si="8"/>
        <v>T+50</v>
      </c>
      <c r="BD234" s="258" t="str">
        <f t="shared" si="8"/>
        <v>T+51</v>
      </c>
      <c r="BE234" s="258" t="str">
        <f t="shared" si="8"/>
        <v>T+52</v>
      </c>
      <c r="BF234" s="258" t="str">
        <f t="shared" si="8"/>
        <v>T+53</v>
      </c>
      <c r="BG234" s="258" t="str">
        <f t="shared" si="8"/>
        <v>T+54</v>
      </c>
      <c r="BH234" s="258" t="str">
        <f t="shared" si="8"/>
        <v>T+55</v>
      </c>
      <c r="BI234" s="258" t="str">
        <f t="shared" si="8"/>
        <v>T+56</v>
      </c>
      <c r="BJ234" s="258" t="str">
        <f t="shared" si="8"/>
        <v>T+57</v>
      </c>
      <c r="BK234" s="258" t="str">
        <f t="shared" si="8"/>
        <v>T+58</v>
      </c>
      <c r="BL234" s="258" t="str">
        <f t="shared" si="8"/>
        <v>T+59</v>
      </c>
      <c r="BM234" s="258" t="str">
        <f t="shared" si="8"/>
        <v>T+60</v>
      </c>
      <c r="BN234" s="258" t="str">
        <f t="shared" si="8"/>
        <v>T+61</v>
      </c>
      <c r="BO234" s="258" t="str">
        <f t="shared" si="8"/>
        <v>T+62</v>
      </c>
      <c r="BP234" s="258" t="str">
        <f t="shared" si="8"/>
        <v>T+63</v>
      </c>
      <c r="BQ234" s="258" t="str">
        <f t="shared" si="8"/>
        <v>T+64</v>
      </c>
      <c r="BR234" s="258" t="str">
        <f t="shared" ref="BR234:DT234" si="9">"T+" &amp; (COLUMN(BR234)-COLUMN($E234))</f>
        <v>T+65</v>
      </c>
      <c r="BS234" s="258" t="str">
        <f t="shared" si="9"/>
        <v>T+66</v>
      </c>
      <c r="BT234" s="258" t="str">
        <f t="shared" si="9"/>
        <v>T+67</v>
      </c>
      <c r="BU234" s="258" t="str">
        <f t="shared" si="9"/>
        <v>T+68</v>
      </c>
      <c r="BV234" s="258" t="str">
        <f t="shared" si="9"/>
        <v>T+69</v>
      </c>
      <c r="BW234" s="258" t="str">
        <f t="shared" si="9"/>
        <v>T+70</v>
      </c>
      <c r="BX234" s="258" t="str">
        <f t="shared" si="9"/>
        <v>T+71</v>
      </c>
      <c r="BY234" s="258" t="str">
        <f t="shared" si="9"/>
        <v>T+72</v>
      </c>
      <c r="BZ234" s="258" t="str">
        <f t="shared" si="9"/>
        <v>T+73</v>
      </c>
      <c r="CA234" s="258" t="str">
        <f t="shared" si="9"/>
        <v>T+74</v>
      </c>
      <c r="CB234" s="258" t="str">
        <f t="shared" si="9"/>
        <v>T+75</v>
      </c>
      <c r="CC234" s="258" t="str">
        <f t="shared" si="9"/>
        <v>T+76</v>
      </c>
      <c r="CD234" s="258" t="str">
        <f t="shared" si="9"/>
        <v>T+77</v>
      </c>
      <c r="CE234" s="258" t="str">
        <f t="shared" si="9"/>
        <v>T+78</v>
      </c>
      <c r="CF234" s="258" t="str">
        <f t="shared" si="9"/>
        <v>T+79</v>
      </c>
      <c r="CG234" s="258" t="str">
        <f t="shared" si="9"/>
        <v>T+80</v>
      </c>
      <c r="CH234" s="258" t="str">
        <f t="shared" si="9"/>
        <v>T+81</v>
      </c>
      <c r="CI234" s="258" t="str">
        <f t="shared" si="9"/>
        <v>T+82</v>
      </c>
      <c r="CJ234" s="258" t="str">
        <f t="shared" si="9"/>
        <v>T+83</v>
      </c>
      <c r="CK234" s="258" t="str">
        <f t="shared" si="9"/>
        <v>T+84</v>
      </c>
      <c r="CL234" s="258" t="str">
        <f t="shared" si="9"/>
        <v>T+85</v>
      </c>
      <c r="CM234" s="258" t="str">
        <f t="shared" si="9"/>
        <v>T+86</v>
      </c>
      <c r="CN234" s="258" t="str">
        <f t="shared" si="9"/>
        <v>T+87</v>
      </c>
      <c r="CO234" s="258" t="str">
        <f t="shared" si="9"/>
        <v>T+88</v>
      </c>
      <c r="CP234" s="258" t="str">
        <f t="shared" si="9"/>
        <v>T+89</v>
      </c>
      <c r="CQ234" s="258" t="str">
        <f t="shared" si="9"/>
        <v>T+90</v>
      </c>
      <c r="CR234" s="258" t="str">
        <f t="shared" si="9"/>
        <v>T+91</v>
      </c>
      <c r="CS234" s="258" t="str">
        <f t="shared" si="9"/>
        <v>T+92</v>
      </c>
      <c r="CT234" s="258" t="str">
        <f t="shared" si="9"/>
        <v>T+93</v>
      </c>
      <c r="CU234" s="258" t="str">
        <f t="shared" si="9"/>
        <v>T+94</v>
      </c>
      <c r="CV234" s="258" t="str">
        <f t="shared" si="9"/>
        <v>T+95</v>
      </c>
      <c r="CW234" s="258" t="str">
        <f t="shared" si="9"/>
        <v>T+96</v>
      </c>
      <c r="CX234" s="258" t="str">
        <f t="shared" si="9"/>
        <v>T+97</v>
      </c>
      <c r="CY234" s="258" t="str">
        <f t="shared" si="9"/>
        <v>T+98</v>
      </c>
      <c r="CZ234" s="258" t="str">
        <f t="shared" si="9"/>
        <v>T+99</v>
      </c>
      <c r="DA234" s="258" t="str">
        <f t="shared" si="9"/>
        <v>T+100</v>
      </c>
      <c r="DB234" s="258" t="str">
        <f t="shared" si="9"/>
        <v>T+101</v>
      </c>
      <c r="DC234" s="258" t="str">
        <f t="shared" si="9"/>
        <v>T+102</v>
      </c>
      <c r="DD234" s="258" t="str">
        <f t="shared" si="9"/>
        <v>T+103</v>
      </c>
      <c r="DE234" s="258" t="str">
        <f t="shared" si="9"/>
        <v>T+104</v>
      </c>
      <c r="DF234" s="258" t="str">
        <f t="shared" si="9"/>
        <v>T+105</v>
      </c>
      <c r="DG234" s="258" t="str">
        <f t="shared" si="9"/>
        <v>T+106</v>
      </c>
      <c r="DH234" s="258" t="str">
        <f t="shared" si="9"/>
        <v>T+107</v>
      </c>
      <c r="DI234" s="258" t="str">
        <f t="shared" si="9"/>
        <v>T+108</v>
      </c>
      <c r="DJ234" s="258" t="str">
        <f t="shared" si="9"/>
        <v>T+109</v>
      </c>
      <c r="DK234" s="258" t="str">
        <f t="shared" si="9"/>
        <v>T+110</v>
      </c>
      <c r="DL234" s="258" t="str">
        <f t="shared" si="9"/>
        <v>T+111</v>
      </c>
      <c r="DM234" s="258" t="str">
        <f t="shared" si="9"/>
        <v>T+112</v>
      </c>
      <c r="DN234" s="258" t="str">
        <f t="shared" si="9"/>
        <v>T+113</v>
      </c>
      <c r="DO234" s="258" t="str">
        <f t="shared" si="9"/>
        <v>T+114</v>
      </c>
      <c r="DP234" s="258" t="str">
        <f t="shared" si="9"/>
        <v>T+115</v>
      </c>
      <c r="DQ234" s="258" t="str">
        <f t="shared" si="9"/>
        <v>T+116</v>
      </c>
      <c r="DR234" s="258" t="str">
        <f t="shared" si="9"/>
        <v>T+117</v>
      </c>
      <c r="DS234" s="258" t="str">
        <f t="shared" si="9"/>
        <v>T+118</v>
      </c>
      <c r="DT234" s="258" t="str">
        <f t="shared" si="9"/>
        <v>T+119</v>
      </c>
      <c r="DU234" s="218"/>
    </row>
    <row r="235" spans="1:125" ht="15" customHeight="1" x14ac:dyDescent="0.25">
      <c r="A235" s="219"/>
      <c r="B235" s="55" t="str">
        <f t="shared" ref="B235:B298" si="10">B29</f>
        <v>Desk 1</v>
      </c>
      <c r="C235" s="585" t="str">
        <f t="array" ref="C235:D334">C132:D231</f>
        <v/>
      </c>
      <c r="D235" s="586" t="str">
        <v/>
      </c>
      <c r="E235" s="7">
        <v>1</v>
      </c>
      <c r="F235" s="118"/>
      <c r="G235" s="118"/>
      <c r="H235" s="118"/>
      <c r="I235" s="118"/>
      <c r="J235" s="118"/>
      <c r="K235" s="118"/>
      <c r="L235" s="118"/>
      <c r="M235" s="118"/>
      <c r="N235" s="118"/>
      <c r="O235" s="118"/>
      <c r="P235" s="118"/>
      <c r="Q235" s="118"/>
      <c r="R235" s="118"/>
      <c r="S235" s="118"/>
      <c r="T235" s="118"/>
      <c r="U235" s="118"/>
      <c r="V235" s="118"/>
      <c r="W235" s="118"/>
      <c r="X235" s="118"/>
      <c r="Y235" s="118"/>
      <c r="Z235" s="118"/>
      <c r="AA235" s="118"/>
      <c r="AB235" s="118"/>
      <c r="AC235" s="118"/>
      <c r="AD235" s="118"/>
      <c r="AE235" s="118"/>
      <c r="AF235" s="118"/>
      <c r="AG235" s="118"/>
      <c r="AH235" s="118"/>
      <c r="AI235" s="118"/>
      <c r="AJ235" s="118"/>
      <c r="AK235" s="118"/>
      <c r="AL235" s="118"/>
      <c r="AM235" s="118"/>
      <c r="AN235" s="118"/>
      <c r="AO235" s="118"/>
      <c r="AP235" s="118"/>
      <c r="AQ235" s="118"/>
      <c r="AR235" s="118"/>
      <c r="AS235" s="118"/>
      <c r="AT235" s="118"/>
      <c r="AU235" s="118"/>
      <c r="AV235" s="118"/>
      <c r="AW235" s="118"/>
      <c r="AX235" s="118"/>
      <c r="AY235" s="118"/>
      <c r="AZ235" s="118"/>
      <c r="BA235" s="118"/>
      <c r="BB235" s="118"/>
      <c r="BC235" s="118"/>
      <c r="BD235" s="118"/>
      <c r="BE235" s="118"/>
      <c r="BF235" s="118"/>
      <c r="BG235" s="118"/>
      <c r="BH235" s="118"/>
      <c r="BI235" s="118"/>
      <c r="BJ235" s="118"/>
      <c r="BK235" s="118"/>
      <c r="BL235" s="118"/>
      <c r="BM235" s="118"/>
      <c r="BN235" s="118"/>
      <c r="BO235" s="118"/>
      <c r="BP235" s="118"/>
      <c r="BQ235" s="118"/>
      <c r="BR235" s="118"/>
      <c r="BS235" s="118"/>
      <c r="BT235" s="118"/>
      <c r="BU235" s="118"/>
      <c r="BV235" s="118"/>
      <c r="BW235" s="118"/>
      <c r="BX235" s="118"/>
      <c r="BY235" s="118"/>
      <c r="BZ235" s="118"/>
      <c r="CA235" s="118"/>
      <c r="CB235" s="118"/>
      <c r="CC235" s="118"/>
      <c r="CD235" s="118"/>
      <c r="CE235" s="118"/>
      <c r="CF235" s="118"/>
      <c r="CG235" s="118"/>
      <c r="CH235" s="118"/>
      <c r="CI235" s="118"/>
      <c r="CJ235" s="118"/>
      <c r="CK235" s="118"/>
      <c r="CL235" s="118"/>
      <c r="CM235" s="118"/>
      <c r="CN235" s="118"/>
      <c r="CO235" s="118"/>
      <c r="CP235" s="118"/>
      <c r="CQ235" s="118"/>
      <c r="CR235" s="118"/>
      <c r="CS235" s="118"/>
      <c r="CT235" s="118"/>
      <c r="CU235" s="118"/>
      <c r="CV235" s="118"/>
      <c r="CW235" s="118"/>
      <c r="CX235" s="118"/>
      <c r="CY235" s="118"/>
      <c r="CZ235" s="118"/>
      <c r="DA235" s="118"/>
      <c r="DB235" s="118"/>
      <c r="DC235" s="118"/>
      <c r="DD235" s="118"/>
      <c r="DE235" s="118"/>
      <c r="DF235" s="118"/>
      <c r="DG235" s="118"/>
      <c r="DH235" s="118"/>
      <c r="DI235" s="118"/>
      <c r="DJ235" s="118"/>
      <c r="DK235" s="118"/>
      <c r="DL235" s="118"/>
      <c r="DM235" s="118"/>
      <c r="DN235" s="118"/>
      <c r="DO235" s="118"/>
      <c r="DP235" s="118"/>
      <c r="DQ235" s="118"/>
      <c r="DR235" s="118"/>
      <c r="DS235" s="118"/>
      <c r="DT235" s="118"/>
      <c r="DU235" s="218"/>
    </row>
    <row r="236" spans="1:125" ht="15" customHeight="1" x14ac:dyDescent="0.25">
      <c r="A236" s="219"/>
      <c r="B236" s="143" t="str">
        <f t="shared" si="10"/>
        <v>Desk 2</v>
      </c>
      <c r="C236" s="585" t="str">
        <v/>
      </c>
      <c r="D236" s="586" t="str">
        <v/>
      </c>
      <c r="E236" s="3"/>
      <c r="F236" s="216"/>
      <c r="G236" s="216"/>
      <c r="H236" s="216"/>
      <c r="I236" s="216"/>
      <c r="J236" s="216"/>
      <c r="K236" s="216"/>
      <c r="L236" s="216"/>
      <c r="M236" s="216"/>
      <c r="N236" s="216"/>
      <c r="O236" s="216"/>
      <c r="P236" s="216"/>
      <c r="Q236" s="216"/>
      <c r="R236" s="216"/>
      <c r="S236" s="216"/>
      <c r="T236" s="216"/>
      <c r="U236" s="216"/>
      <c r="V236" s="216"/>
      <c r="W236" s="216"/>
      <c r="X236" s="216"/>
      <c r="Y236" s="216"/>
      <c r="Z236" s="216"/>
      <c r="AA236" s="216"/>
      <c r="AB236" s="216"/>
      <c r="AC236" s="216"/>
      <c r="AD236" s="216"/>
      <c r="AE236" s="216"/>
      <c r="AF236" s="216"/>
      <c r="AG236" s="216"/>
      <c r="AH236" s="216"/>
      <c r="AI236" s="216"/>
      <c r="AJ236" s="216"/>
      <c r="AK236" s="216"/>
      <c r="AL236" s="216"/>
      <c r="AM236" s="216"/>
      <c r="AN236" s="216"/>
      <c r="AO236" s="216"/>
      <c r="AP236" s="216"/>
      <c r="AQ236" s="216"/>
      <c r="AR236" s="216"/>
      <c r="AS236" s="216"/>
      <c r="AT236" s="216"/>
      <c r="AU236" s="216"/>
      <c r="AV236" s="216"/>
      <c r="AW236" s="216"/>
      <c r="AX236" s="216"/>
      <c r="AY236" s="216"/>
      <c r="AZ236" s="216"/>
      <c r="BA236" s="216"/>
      <c r="BB236" s="216"/>
      <c r="BC236" s="216"/>
      <c r="BD236" s="216"/>
      <c r="BE236" s="216"/>
      <c r="BF236" s="216"/>
      <c r="BG236" s="216"/>
      <c r="BH236" s="216"/>
      <c r="BI236" s="216"/>
      <c r="BJ236" s="216"/>
      <c r="BK236" s="216"/>
      <c r="BL236" s="216"/>
      <c r="BM236" s="216"/>
      <c r="BN236" s="216"/>
      <c r="BO236" s="216"/>
      <c r="BP236" s="216"/>
      <c r="BQ236" s="216"/>
      <c r="BR236" s="216"/>
      <c r="BS236" s="216"/>
      <c r="BT236" s="216"/>
      <c r="BU236" s="216"/>
      <c r="BV236" s="216"/>
      <c r="BW236" s="216"/>
      <c r="BX236" s="216"/>
      <c r="BY236" s="216"/>
      <c r="BZ236" s="216"/>
      <c r="CA236" s="216"/>
      <c r="CB236" s="216"/>
      <c r="CC236" s="216"/>
      <c r="CD236" s="216"/>
      <c r="CE236" s="216"/>
      <c r="CF236" s="216"/>
      <c r="CG236" s="216"/>
      <c r="CH236" s="216"/>
      <c r="CI236" s="216"/>
      <c r="CJ236" s="216"/>
      <c r="CK236" s="216"/>
      <c r="CL236" s="216"/>
      <c r="CM236" s="216"/>
      <c r="CN236" s="216"/>
      <c r="CO236" s="216"/>
      <c r="CP236" s="216"/>
      <c r="CQ236" s="216"/>
      <c r="CR236" s="216"/>
      <c r="CS236" s="216"/>
      <c r="CT236" s="216"/>
      <c r="CU236" s="216"/>
      <c r="CV236" s="216"/>
      <c r="CW236" s="216"/>
      <c r="CX236" s="216"/>
      <c r="CY236" s="216"/>
      <c r="CZ236" s="216"/>
      <c r="DA236" s="216"/>
      <c r="DB236" s="216"/>
      <c r="DC236" s="216"/>
      <c r="DD236" s="216"/>
      <c r="DE236" s="216"/>
      <c r="DF236" s="216"/>
      <c r="DG236" s="216"/>
      <c r="DH236" s="216"/>
      <c r="DI236" s="216"/>
      <c r="DJ236" s="216"/>
      <c r="DK236" s="216"/>
      <c r="DL236" s="216"/>
      <c r="DM236" s="216"/>
      <c r="DN236" s="216"/>
      <c r="DO236" s="216"/>
      <c r="DP236" s="216"/>
      <c r="DQ236" s="216"/>
      <c r="DR236" s="216"/>
      <c r="DS236" s="216"/>
      <c r="DT236" s="216"/>
      <c r="DU236" s="218"/>
    </row>
    <row r="237" spans="1:125" ht="15" customHeight="1" x14ac:dyDescent="0.25">
      <c r="A237" s="219"/>
      <c r="B237" s="143" t="str">
        <f t="shared" si="10"/>
        <v>Desk 3</v>
      </c>
      <c r="C237" s="586" t="str">
        <v/>
      </c>
      <c r="D237" s="586" t="str">
        <v/>
      </c>
      <c r="E237" s="3"/>
      <c r="F237" s="216"/>
      <c r="G237" s="216"/>
      <c r="H237" s="216"/>
      <c r="I237" s="216"/>
      <c r="J237" s="216"/>
      <c r="K237" s="216"/>
      <c r="L237" s="216"/>
      <c r="M237" s="216"/>
      <c r="N237" s="216"/>
      <c r="O237" s="216"/>
      <c r="P237" s="216"/>
      <c r="Q237" s="216"/>
      <c r="R237" s="216"/>
      <c r="S237" s="216"/>
      <c r="T237" s="216"/>
      <c r="U237" s="216"/>
      <c r="V237" s="216"/>
      <c r="W237" s="216"/>
      <c r="X237" s="216"/>
      <c r="Y237" s="216"/>
      <c r="Z237" s="216"/>
      <c r="AA237" s="216"/>
      <c r="AB237" s="216"/>
      <c r="AC237" s="216"/>
      <c r="AD237" s="216"/>
      <c r="AE237" s="216"/>
      <c r="AF237" s="216"/>
      <c r="AG237" s="216"/>
      <c r="AH237" s="216"/>
      <c r="AI237" s="216"/>
      <c r="AJ237" s="216"/>
      <c r="AK237" s="216"/>
      <c r="AL237" s="216"/>
      <c r="AM237" s="216"/>
      <c r="AN237" s="216"/>
      <c r="AO237" s="216"/>
      <c r="AP237" s="216"/>
      <c r="AQ237" s="216"/>
      <c r="AR237" s="216"/>
      <c r="AS237" s="216"/>
      <c r="AT237" s="216"/>
      <c r="AU237" s="216"/>
      <c r="AV237" s="216"/>
      <c r="AW237" s="216"/>
      <c r="AX237" s="216"/>
      <c r="AY237" s="216"/>
      <c r="AZ237" s="216"/>
      <c r="BA237" s="216"/>
      <c r="BB237" s="216"/>
      <c r="BC237" s="216"/>
      <c r="BD237" s="216"/>
      <c r="BE237" s="216"/>
      <c r="BF237" s="216"/>
      <c r="BG237" s="216"/>
      <c r="BH237" s="216"/>
      <c r="BI237" s="216"/>
      <c r="BJ237" s="216"/>
      <c r="BK237" s="216"/>
      <c r="BL237" s="216"/>
      <c r="BM237" s="216"/>
      <c r="BN237" s="216"/>
      <c r="BO237" s="216"/>
      <c r="BP237" s="216"/>
      <c r="BQ237" s="216"/>
      <c r="BR237" s="216"/>
      <c r="BS237" s="216"/>
      <c r="BT237" s="216"/>
      <c r="BU237" s="216"/>
      <c r="BV237" s="216"/>
      <c r="BW237" s="216"/>
      <c r="BX237" s="216"/>
      <c r="BY237" s="216"/>
      <c r="BZ237" s="216"/>
      <c r="CA237" s="216"/>
      <c r="CB237" s="216"/>
      <c r="CC237" s="216"/>
      <c r="CD237" s="216"/>
      <c r="CE237" s="216"/>
      <c r="CF237" s="216"/>
      <c r="CG237" s="216"/>
      <c r="CH237" s="216"/>
      <c r="CI237" s="216"/>
      <c r="CJ237" s="216"/>
      <c r="CK237" s="216"/>
      <c r="CL237" s="216"/>
      <c r="CM237" s="216"/>
      <c r="CN237" s="216"/>
      <c r="CO237" s="216"/>
      <c r="CP237" s="216"/>
      <c r="CQ237" s="216"/>
      <c r="CR237" s="216"/>
      <c r="CS237" s="216"/>
      <c r="CT237" s="216"/>
      <c r="CU237" s="216"/>
      <c r="CV237" s="216"/>
      <c r="CW237" s="216"/>
      <c r="CX237" s="216"/>
      <c r="CY237" s="216"/>
      <c r="CZ237" s="216"/>
      <c r="DA237" s="216"/>
      <c r="DB237" s="216"/>
      <c r="DC237" s="216"/>
      <c r="DD237" s="216"/>
      <c r="DE237" s="216"/>
      <c r="DF237" s="216"/>
      <c r="DG237" s="216"/>
      <c r="DH237" s="216"/>
      <c r="DI237" s="216"/>
      <c r="DJ237" s="216"/>
      <c r="DK237" s="216"/>
      <c r="DL237" s="216"/>
      <c r="DM237" s="216"/>
      <c r="DN237" s="216"/>
      <c r="DO237" s="216"/>
      <c r="DP237" s="216"/>
      <c r="DQ237" s="216"/>
      <c r="DR237" s="216"/>
      <c r="DS237" s="216"/>
      <c r="DT237" s="216"/>
      <c r="DU237" s="218"/>
    </row>
    <row r="238" spans="1:125" ht="15" customHeight="1" x14ac:dyDescent="0.25">
      <c r="A238" s="219"/>
      <c r="B238" s="143" t="str">
        <f t="shared" si="10"/>
        <v>Desk 4</v>
      </c>
      <c r="C238" s="586" t="str">
        <v/>
      </c>
      <c r="D238" s="586" t="str">
        <v/>
      </c>
      <c r="E238" s="3"/>
      <c r="F238" s="216"/>
      <c r="G238" s="216"/>
      <c r="H238" s="216"/>
      <c r="I238" s="216"/>
      <c r="J238" s="216"/>
      <c r="K238" s="216"/>
      <c r="L238" s="216"/>
      <c r="M238" s="216"/>
      <c r="N238" s="216"/>
      <c r="O238" s="216"/>
      <c r="P238" s="216"/>
      <c r="Q238" s="216"/>
      <c r="R238" s="216"/>
      <c r="S238" s="216"/>
      <c r="T238" s="216"/>
      <c r="U238" s="216"/>
      <c r="V238" s="216"/>
      <c r="W238" s="216"/>
      <c r="X238" s="216"/>
      <c r="Y238" s="216"/>
      <c r="Z238" s="216"/>
      <c r="AA238" s="216"/>
      <c r="AB238" s="216"/>
      <c r="AC238" s="216"/>
      <c r="AD238" s="216"/>
      <c r="AE238" s="216"/>
      <c r="AF238" s="216"/>
      <c r="AG238" s="216"/>
      <c r="AH238" s="216"/>
      <c r="AI238" s="216"/>
      <c r="AJ238" s="216"/>
      <c r="AK238" s="216"/>
      <c r="AL238" s="216"/>
      <c r="AM238" s="216"/>
      <c r="AN238" s="216"/>
      <c r="AO238" s="216"/>
      <c r="AP238" s="216"/>
      <c r="AQ238" s="216"/>
      <c r="AR238" s="216"/>
      <c r="AS238" s="216"/>
      <c r="AT238" s="216"/>
      <c r="AU238" s="216"/>
      <c r="AV238" s="216"/>
      <c r="AW238" s="216"/>
      <c r="AX238" s="216"/>
      <c r="AY238" s="216"/>
      <c r="AZ238" s="216"/>
      <c r="BA238" s="216"/>
      <c r="BB238" s="216"/>
      <c r="BC238" s="216"/>
      <c r="BD238" s="216"/>
      <c r="BE238" s="216"/>
      <c r="BF238" s="216"/>
      <c r="BG238" s="216"/>
      <c r="BH238" s="216"/>
      <c r="BI238" s="216"/>
      <c r="BJ238" s="216"/>
      <c r="BK238" s="216"/>
      <c r="BL238" s="216"/>
      <c r="BM238" s="216"/>
      <c r="BN238" s="216"/>
      <c r="BO238" s="216"/>
      <c r="BP238" s="216"/>
      <c r="BQ238" s="216"/>
      <c r="BR238" s="216"/>
      <c r="BS238" s="216"/>
      <c r="BT238" s="216"/>
      <c r="BU238" s="216"/>
      <c r="BV238" s="216"/>
      <c r="BW238" s="216"/>
      <c r="BX238" s="216"/>
      <c r="BY238" s="216"/>
      <c r="BZ238" s="216"/>
      <c r="CA238" s="216"/>
      <c r="CB238" s="216"/>
      <c r="CC238" s="216"/>
      <c r="CD238" s="216"/>
      <c r="CE238" s="216"/>
      <c r="CF238" s="216"/>
      <c r="CG238" s="216"/>
      <c r="CH238" s="216"/>
      <c r="CI238" s="216"/>
      <c r="CJ238" s="216"/>
      <c r="CK238" s="216"/>
      <c r="CL238" s="216"/>
      <c r="CM238" s="216"/>
      <c r="CN238" s="216"/>
      <c r="CO238" s="216"/>
      <c r="CP238" s="216"/>
      <c r="CQ238" s="216"/>
      <c r="CR238" s="216"/>
      <c r="CS238" s="216"/>
      <c r="CT238" s="216"/>
      <c r="CU238" s="216"/>
      <c r="CV238" s="216"/>
      <c r="CW238" s="216"/>
      <c r="CX238" s="216"/>
      <c r="CY238" s="216"/>
      <c r="CZ238" s="216"/>
      <c r="DA238" s="216"/>
      <c r="DB238" s="216"/>
      <c r="DC238" s="216"/>
      <c r="DD238" s="216"/>
      <c r="DE238" s="216"/>
      <c r="DF238" s="216"/>
      <c r="DG238" s="216"/>
      <c r="DH238" s="216"/>
      <c r="DI238" s="216"/>
      <c r="DJ238" s="216"/>
      <c r="DK238" s="216"/>
      <c r="DL238" s="216"/>
      <c r="DM238" s="216"/>
      <c r="DN238" s="216"/>
      <c r="DO238" s="216"/>
      <c r="DP238" s="216"/>
      <c r="DQ238" s="216"/>
      <c r="DR238" s="216"/>
      <c r="DS238" s="216"/>
      <c r="DT238" s="216"/>
      <c r="DU238" s="218"/>
    </row>
    <row r="239" spans="1:125" ht="15" customHeight="1" x14ac:dyDescent="0.25">
      <c r="A239" s="219"/>
      <c r="B239" s="143" t="str">
        <f t="shared" si="10"/>
        <v>Desk 5</v>
      </c>
      <c r="C239" s="586" t="str">
        <v/>
      </c>
      <c r="D239" s="586" t="str">
        <v/>
      </c>
      <c r="E239" s="3"/>
      <c r="F239" s="216"/>
      <c r="G239" s="216"/>
      <c r="H239" s="216"/>
      <c r="I239" s="216"/>
      <c r="J239" s="216"/>
      <c r="K239" s="216"/>
      <c r="L239" s="216"/>
      <c r="M239" s="216"/>
      <c r="N239" s="216"/>
      <c r="O239" s="216"/>
      <c r="P239" s="216"/>
      <c r="Q239" s="216"/>
      <c r="R239" s="216"/>
      <c r="S239" s="216"/>
      <c r="T239" s="216"/>
      <c r="U239" s="216"/>
      <c r="V239" s="216"/>
      <c r="W239" s="216"/>
      <c r="X239" s="216"/>
      <c r="Y239" s="216"/>
      <c r="Z239" s="216"/>
      <c r="AA239" s="216"/>
      <c r="AB239" s="216"/>
      <c r="AC239" s="216"/>
      <c r="AD239" s="216"/>
      <c r="AE239" s="216"/>
      <c r="AF239" s="216"/>
      <c r="AG239" s="216"/>
      <c r="AH239" s="216"/>
      <c r="AI239" s="216"/>
      <c r="AJ239" s="216"/>
      <c r="AK239" s="216"/>
      <c r="AL239" s="216"/>
      <c r="AM239" s="216"/>
      <c r="AN239" s="216"/>
      <c r="AO239" s="216"/>
      <c r="AP239" s="216"/>
      <c r="AQ239" s="216"/>
      <c r="AR239" s="216"/>
      <c r="AS239" s="216"/>
      <c r="AT239" s="216"/>
      <c r="AU239" s="216"/>
      <c r="AV239" s="216"/>
      <c r="AW239" s="216"/>
      <c r="AX239" s="216"/>
      <c r="AY239" s="216"/>
      <c r="AZ239" s="216"/>
      <c r="BA239" s="216"/>
      <c r="BB239" s="216"/>
      <c r="BC239" s="216"/>
      <c r="BD239" s="216"/>
      <c r="BE239" s="216"/>
      <c r="BF239" s="216"/>
      <c r="BG239" s="216"/>
      <c r="BH239" s="216"/>
      <c r="BI239" s="216"/>
      <c r="BJ239" s="216"/>
      <c r="BK239" s="216"/>
      <c r="BL239" s="216"/>
      <c r="BM239" s="216"/>
      <c r="BN239" s="216"/>
      <c r="BO239" s="216"/>
      <c r="BP239" s="216"/>
      <c r="BQ239" s="216"/>
      <c r="BR239" s="216"/>
      <c r="BS239" s="216"/>
      <c r="BT239" s="216"/>
      <c r="BU239" s="216"/>
      <c r="BV239" s="216"/>
      <c r="BW239" s="216"/>
      <c r="BX239" s="216"/>
      <c r="BY239" s="216"/>
      <c r="BZ239" s="216"/>
      <c r="CA239" s="216"/>
      <c r="CB239" s="216"/>
      <c r="CC239" s="216"/>
      <c r="CD239" s="216"/>
      <c r="CE239" s="216"/>
      <c r="CF239" s="216"/>
      <c r="CG239" s="216"/>
      <c r="CH239" s="216"/>
      <c r="CI239" s="216"/>
      <c r="CJ239" s="216"/>
      <c r="CK239" s="216"/>
      <c r="CL239" s="216"/>
      <c r="CM239" s="216"/>
      <c r="CN239" s="216"/>
      <c r="CO239" s="216"/>
      <c r="CP239" s="216"/>
      <c r="CQ239" s="216"/>
      <c r="CR239" s="216"/>
      <c r="CS239" s="216"/>
      <c r="CT239" s="216"/>
      <c r="CU239" s="216"/>
      <c r="CV239" s="216"/>
      <c r="CW239" s="216"/>
      <c r="CX239" s="216"/>
      <c r="CY239" s="216"/>
      <c r="CZ239" s="216"/>
      <c r="DA239" s="216"/>
      <c r="DB239" s="216"/>
      <c r="DC239" s="216"/>
      <c r="DD239" s="216"/>
      <c r="DE239" s="216"/>
      <c r="DF239" s="216"/>
      <c r="DG239" s="216"/>
      <c r="DH239" s="216"/>
      <c r="DI239" s="216"/>
      <c r="DJ239" s="216"/>
      <c r="DK239" s="216"/>
      <c r="DL239" s="216"/>
      <c r="DM239" s="216"/>
      <c r="DN239" s="216"/>
      <c r="DO239" s="216"/>
      <c r="DP239" s="216"/>
      <c r="DQ239" s="216"/>
      <c r="DR239" s="216"/>
      <c r="DS239" s="216"/>
      <c r="DT239" s="216"/>
      <c r="DU239" s="218"/>
    </row>
    <row r="240" spans="1:125" ht="15" customHeight="1" x14ac:dyDescent="0.25">
      <c r="A240" s="219"/>
      <c r="B240" s="143" t="str">
        <f t="shared" si="10"/>
        <v>Desk 6</v>
      </c>
      <c r="C240" s="586" t="str">
        <v/>
      </c>
      <c r="D240" s="586" t="str">
        <v/>
      </c>
      <c r="E240" s="3"/>
      <c r="F240" s="216"/>
      <c r="G240" s="216"/>
      <c r="H240" s="216"/>
      <c r="I240" s="216"/>
      <c r="J240" s="216"/>
      <c r="K240" s="216"/>
      <c r="L240" s="216"/>
      <c r="M240" s="216"/>
      <c r="N240" s="216"/>
      <c r="O240" s="216"/>
      <c r="P240" s="216"/>
      <c r="Q240" s="216"/>
      <c r="R240" s="216"/>
      <c r="S240" s="216"/>
      <c r="T240" s="216"/>
      <c r="U240" s="216"/>
      <c r="V240" s="216"/>
      <c r="W240" s="216"/>
      <c r="X240" s="216"/>
      <c r="Y240" s="216"/>
      <c r="Z240" s="216"/>
      <c r="AA240" s="216"/>
      <c r="AB240" s="216"/>
      <c r="AC240" s="216"/>
      <c r="AD240" s="216"/>
      <c r="AE240" s="216"/>
      <c r="AF240" s="216"/>
      <c r="AG240" s="216"/>
      <c r="AH240" s="216"/>
      <c r="AI240" s="216"/>
      <c r="AJ240" s="216"/>
      <c r="AK240" s="216"/>
      <c r="AL240" s="216"/>
      <c r="AM240" s="216"/>
      <c r="AN240" s="216"/>
      <c r="AO240" s="216"/>
      <c r="AP240" s="216"/>
      <c r="AQ240" s="216"/>
      <c r="AR240" s="216"/>
      <c r="AS240" s="216"/>
      <c r="AT240" s="216"/>
      <c r="AU240" s="216"/>
      <c r="AV240" s="216"/>
      <c r="AW240" s="216"/>
      <c r="AX240" s="216"/>
      <c r="AY240" s="216"/>
      <c r="AZ240" s="216"/>
      <c r="BA240" s="216"/>
      <c r="BB240" s="216"/>
      <c r="BC240" s="216"/>
      <c r="BD240" s="216"/>
      <c r="BE240" s="216"/>
      <c r="BF240" s="216"/>
      <c r="BG240" s="216"/>
      <c r="BH240" s="216"/>
      <c r="BI240" s="216"/>
      <c r="BJ240" s="216"/>
      <c r="BK240" s="216"/>
      <c r="BL240" s="216"/>
      <c r="BM240" s="216"/>
      <c r="BN240" s="216"/>
      <c r="BO240" s="216"/>
      <c r="BP240" s="216"/>
      <c r="BQ240" s="216"/>
      <c r="BR240" s="216"/>
      <c r="BS240" s="216"/>
      <c r="BT240" s="216"/>
      <c r="BU240" s="216"/>
      <c r="BV240" s="216"/>
      <c r="BW240" s="216"/>
      <c r="BX240" s="216"/>
      <c r="BY240" s="216"/>
      <c r="BZ240" s="216"/>
      <c r="CA240" s="216"/>
      <c r="CB240" s="216"/>
      <c r="CC240" s="216"/>
      <c r="CD240" s="216"/>
      <c r="CE240" s="216"/>
      <c r="CF240" s="216"/>
      <c r="CG240" s="216"/>
      <c r="CH240" s="216"/>
      <c r="CI240" s="216"/>
      <c r="CJ240" s="216"/>
      <c r="CK240" s="216"/>
      <c r="CL240" s="216"/>
      <c r="CM240" s="216"/>
      <c r="CN240" s="216"/>
      <c r="CO240" s="216"/>
      <c r="CP240" s="216"/>
      <c r="CQ240" s="216"/>
      <c r="CR240" s="216"/>
      <c r="CS240" s="216"/>
      <c r="CT240" s="216"/>
      <c r="CU240" s="216"/>
      <c r="CV240" s="216"/>
      <c r="CW240" s="216"/>
      <c r="CX240" s="216"/>
      <c r="CY240" s="216"/>
      <c r="CZ240" s="216"/>
      <c r="DA240" s="216"/>
      <c r="DB240" s="216"/>
      <c r="DC240" s="216"/>
      <c r="DD240" s="216"/>
      <c r="DE240" s="216"/>
      <c r="DF240" s="216"/>
      <c r="DG240" s="216"/>
      <c r="DH240" s="216"/>
      <c r="DI240" s="216"/>
      <c r="DJ240" s="216"/>
      <c r="DK240" s="216"/>
      <c r="DL240" s="216"/>
      <c r="DM240" s="216"/>
      <c r="DN240" s="216"/>
      <c r="DO240" s="216"/>
      <c r="DP240" s="216"/>
      <c r="DQ240" s="216"/>
      <c r="DR240" s="216"/>
      <c r="DS240" s="216"/>
      <c r="DT240" s="216"/>
      <c r="DU240" s="218"/>
    </row>
    <row r="241" spans="1:125" ht="15" customHeight="1" x14ac:dyDescent="0.25">
      <c r="A241" s="219"/>
      <c r="B241" s="143" t="str">
        <f t="shared" si="10"/>
        <v>Desk 7</v>
      </c>
      <c r="C241" s="586" t="str">
        <v/>
      </c>
      <c r="D241" s="586" t="str">
        <v/>
      </c>
      <c r="E241" s="3"/>
      <c r="F241" s="216"/>
      <c r="G241" s="216"/>
      <c r="H241" s="216"/>
      <c r="I241" s="216"/>
      <c r="J241" s="216"/>
      <c r="K241" s="216"/>
      <c r="L241" s="216"/>
      <c r="M241" s="216"/>
      <c r="N241" s="216"/>
      <c r="O241" s="216"/>
      <c r="P241" s="216"/>
      <c r="Q241" s="216"/>
      <c r="R241" s="216"/>
      <c r="S241" s="216"/>
      <c r="T241" s="216"/>
      <c r="U241" s="216"/>
      <c r="V241" s="216"/>
      <c r="W241" s="216"/>
      <c r="X241" s="216"/>
      <c r="Y241" s="216"/>
      <c r="Z241" s="216"/>
      <c r="AA241" s="216"/>
      <c r="AB241" s="216"/>
      <c r="AC241" s="216"/>
      <c r="AD241" s="216"/>
      <c r="AE241" s="216"/>
      <c r="AF241" s="216"/>
      <c r="AG241" s="216"/>
      <c r="AH241" s="216"/>
      <c r="AI241" s="216"/>
      <c r="AJ241" s="216"/>
      <c r="AK241" s="216"/>
      <c r="AL241" s="216"/>
      <c r="AM241" s="216"/>
      <c r="AN241" s="216"/>
      <c r="AO241" s="216"/>
      <c r="AP241" s="216"/>
      <c r="AQ241" s="216"/>
      <c r="AR241" s="216"/>
      <c r="AS241" s="216"/>
      <c r="AT241" s="216"/>
      <c r="AU241" s="216"/>
      <c r="AV241" s="216"/>
      <c r="AW241" s="216"/>
      <c r="AX241" s="216"/>
      <c r="AY241" s="216"/>
      <c r="AZ241" s="216"/>
      <c r="BA241" s="216"/>
      <c r="BB241" s="216"/>
      <c r="BC241" s="216"/>
      <c r="BD241" s="216"/>
      <c r="BE241" s="216"/>
      <c r="BF241" s="216"/>
      <c r="BG241" s="216"/>
      <c r="BH241" s="216"/>
      <c r="BI241" s="216"/>
      <c r="BJ241" s="216"/>
      <c r="BK241" s="216"/>
      <c r="BL241" s="216"/>
      <c r="BM241" s="216"/>
      <c r="BN241" s="216"/>
      <c r="BO241" s="216"/>
      <c r="BP241" s="216"/>
      <c r="BQ241" s="216"/>
      <c r="BR241" s="216"/>
      <c r="BS241" s="216"/>
      <c r="BT241" s="216"/>
      <c r="BU241" s="216"/>
      <c r="BV241" s="216"/>
      <c r="BW241" s="216"/>
      <c r="BX241" s="216"/>
      <c r="BY241" s="216"/>
      <c r="BZ241" s="216"/>
      <c r="CA241" s="216"/>
      <c r="CB241" s="216"/>
      <c r="CC241" s="216"/>
      <c r="CD241" s="216"/>
      <c r="CE241" s="216"/>
      <c r="CF241" s="216"/>
      <c r="CG241" s="216"/>
      <c r="CH241" s="216"/>
      <c r="CI241" s="216"/>
      <c r="CJ241" s="216"/>
      <c r="CK241" s="216"/>
      <c r="CL241" s="216"/>
      <c r="CM241" s="216"/>
      <c r="CN241" s="216"/>
      <c r="CO241" s="216"/>
      <c r="CP241" s="216"/>
      <c r="CQ241" s="216"/>
      <c r="CR241" s="216"/>
      <c r="CS241" s="216"/>
      <c r="CT241" s="216"/>
      <c r="CU241" s="216"/>
      <c r="CV241" s="216"/>
      <c r="CW241" s="216"/>
      <c r="CX241" s="216"/>
      <c r="CY241" s="216"/>
      <c r="CZ241" s="216"/>
      <c r="DA241" s="216"/>
      <c r="DB241" s="216"/>
      <c r="DC241" s="216"/>
      <c r="DD241" s="216"/>
      <c r="DE241" s="216"/>
      <c r="DF241" s="216"/>
      <c r="DG241" s="216"/>
      <c r="DH241" s="216"/>
      <c r="DI241" s="216"/>
      <c r="DJ241" s="216"/>
      <c r="DK241" s="216"/>
      <c r="DL241" s="216"/>
      <c r="DM241" s="216"/>
      <c r="DN241" s="216"/>
      <c r="DO241" s="216"/>
      <c r="DP241" s="216"/>
      <c r="DQ241" s="216"/>
      <c r="DR241" s="216"/>
      <c r="DS241" s="216"/>
      <c r="DT241" s="216"/>
      <c r="DU241" s="218"/>
    </row>
    <row r="242" spans="1:125" ht="15" customHeight="1" x14ac:dyDescent="0.25">
      <c r="A242" s="219"/>
      <c r="B242" s="143" t="str">
        <f t="shared" si="10"/>
        <v>Desk 8</v>
      </c>
      <c r="C242" s="586" t="str">
        <v/>
      </c>
      <c r="D242" s="586" t="str">
        <v/>
      </c>
      <c r="E242" s="3"/>
      <c r="F242" s="216"/>
      <c r="G242" s="216"/>
      <c r="H242" s="216"/>
      <c r="I242" s="216"/>
      <c r="J242" s="216"/>
      <c r="K242" s="216"/>
      <c r="L242" s="216"/>
      <c r="M242" s="216"/>
      <c r="N242" s="216"/>
      <c r="O242" s="216"/>
      <c r="P242" s="216"/>
      <c r="Q242" s="216"/>
      <c r="R242" s="216"/>
      <c r="S242" s="216"/>
      <c r="T242" s="216"/>
      <c r="U242" s="216"/>
      <c r="V242" s="216"/>
      <c r="W242" s="216"/>
      <c r="X242" s="216"/>
      <c r="Y242" s="216"/>
      <c r="Z242" s="216"/>
      <c r="AA242" s="216"/>
      <c r="AB242" s="216"/>
      <c r="AC242" s="216"/>
      <c r="AD242" s="216"/>
      <c r="AE242" s="216"/>
      <c r="AF242" s="216"/>
      <c r="AG242" s="216"/>
      <c r="AH242" s="216"/>
      <c r="AI242" s="216"/>
      <c r="AJ242" s="216"/>
      <c r="AK242" s="216"/>
      <c r="AL242" s="216"/>
      <c r="AM242" s="216"/>
      <c r="AN242" s="216"/>
      <c r="AO242" s="216"/>
      <c r="AP242" s="216"/>
      <c r="AQ242" s="216"/>
      <c r="AR242" s="216"/>
      <c r="AS242" s="216"/>
      <c r="AT242" s="216"/>
      <c r="AU242" s="216"/>
      <c r="AV242" s="216"/>
      <c r="AW242" s="216"/>
      <c r="AX242" s="216"/>
      <c r="AY242" s="216"/>
      <c r="AZ242" s="216"/>
      <c r="BA242" s="216"/>
      <c r="BB242" s="216"/>
      <c r="BC242" s="216"/>
      <c r="BD242" s="216"/>
      <c r="BE242" s="216"/>
      <c r="BF242" s="216"/>
      <c r="BG242" s="216"/>
      <c r="BH242" s="216"/>
      <c r="BI242" s="216"/>
      <c r="BJ242" s="216"/>
      <c r="BK242" s="216"/>
      <c r="BL242" s="216"/>
      <c r="BM242" s="216"/>
      <c r="BN242" s="216"/>
      <c r="BO242" s="216"/>
      <c r="BP242" s="216"/>
      <c r="BQ242" s="216"/>
      <c r="BR242" s="216"/>
      <c r="BS242" s="216"/>
      <c r="BT242" s="216"/>
      <c r="BU242" s="216"/>
      <c r="BV242" s="216"/>
      <c r="BW242" s="216"/>
      <c r="BX242" s="216"/>
      <c r="BY242" s="216"/>
      <c r="BZ242" s="216"/>
      <c r="CA242" s="216"/>
      <c r="CB242" s="216"/>
      <c r="CC242" s="216"/>
      <c r="CD242" s="216"/>
      <c r="CE242" s="216"/>
      <c r="CF242" s="216"/>
      <c r="CG242" s="216"/>
      <c r="CH242" s="216"/>
      <c r="CI242" s="216"/>
      <c r="CJ242" s="216"/>
      <c r="CK242" s="216"/>
      <c r="CL242" s="216"/>
      <c r="CM242" s="216"/>
      <c r="CN242" s="216"/>
      <c r="CO242" s="216"/>
      <c r="CP242" s="216"/>
      <c r="CQ242" s="216"/>
      <c r="CR242" s="216"/>
      <c r="CS242" s="216"/>
      <c r="CT242" s="216"/>
      <c r="CU242" s="216"/>
      <c r="CV242" s="216"/>
      <c r="CW242" s="216"/>
      <c r="CX242" s="216"/>
      <c r="CY242" s="216"/>
      <c r="CZ242" s="216"/>
      <c r="DA242" s="216"/>
      <c r="DB242" s="216"/>
      <c r="DC242" s="216"/>
      <c r="DD242" s="216"/>
      <c r="DE242" s="216"/>
      <c r="DF242" s="216"/>
      <c r="DG242" s="216"/>
      <c r="DH242" s="216"/>
      <c r="DI242" s="216"/>
      <c r="DJ242" s="216"/>
      <c r="DK242" s="216"/>
      <c r="DL242" s="216"/>
      <c r="DM242" s="216"/>
      <c r="DN242" s="216"/>
      <c r="DO242" s="216"/>
      <c r="DP242" s="216"/>
      <c r="DQ242" s="216"/>
      <c r="DR242" s="216"/>
      <c r="DS242" s="216"/>
      <c r="DT242" s="216"/>
      <c r="DU242" s="218"/>
    </row>
    <row r="243" spans="1:125" ht="15" customHeight="1" x14ac:dyDescent="0.25">
      <c r="A243" s="219"/>
      <c r="B243" s="143" t="str">
        <f t="shared" si="10"/>
        <v>Desk 9</v>
      </c>
      <c r="C243" s="586" t="str">
        <v/>
      </c>
      <c r="D243" s="586" t="str">
        <v/>
      </c>
      <c r="E243" s="3"/>
      <c r="F243" s="216"/>
      <c r="G243" s="216"/>
      <c r="H243" s="216"/>
      <c r="I243" s="216"/>
      <c r="J243" s="216"/>
      <c r="K243" s="216"/>
      <c r="L243" s="216"/>
      <c r="M243" s="216"/>
      <c r="N243" s="216"/>
      <c r="O243" s="216"/>
      <c r="P243" s="216"/>
      <c r="Q243" s="216"/>
      <c r="R243" s="216"/>
      <c r="S243" s="216"/>
      <c r="T243" s="216"/>
      <c r="U243" s="216"/>
      <c r="V243" s="216"/>
      <c r="W243" s="216"/>
      <c r="X243" s="216"/>
      <c r="Y243" s="216"/>
      <c r="Z243" s="216"/>
      <c r="AA243" s="216"/>
      <c r="AB243" s="216"/>
      <c r="AC243" s="216"/>
      <c r="AD243" s="216"/>
      <c r="AE243" s="216"/>
      <c r="AF243" s="216"/>
      <c r="AG243" s="216"/>
      <c r="AH243" s="216"/>
      <c r="AI243" s="216"/>
      <c r="AJ243" s="216"/>
      <c r="AK243" s="216"/>
      <c r="AL243" s="216"/>
      <c r="AM243" s="216"/>
      <c r="AN243" s="216"/>
      <c r="AO243" s="216"/>
      <c r="AP243" s="216"/>
      <c r="AQ243" s="216"/>
      <c r="AR243" s="216"/>
      <c r="AS243" s="216"/>
      <c r="AT243" s="216"/>
      <c r="AU243" s="216"/>
      <c r="AV243" s="216"/>
      <c r="AW243" s="216"/>
      <c r="AX243" s="216"/>
      <c r="AY243" s="216"/>
      <c r="AZ243" s="216"/>
      <c r="BA243" s="216"/>
      <c r="BB243" s="216"/>
      <c r="BC243" s="216"/>
      <c r="BD243" s="216"/>
      <c r="BE243" s="216"/>
      <c r="BF243" s="216"/>
      <c r="BG243" s="216"/>
      <c r="BH243" s="216"/>
      <c r="BI243" s="216"/>
      <c r="BJ243" s="216"/>
      <c r="BK243" s="216"/>
      <c r="BL243" s="216"/>
      <c r="BM243" s="216"/>
      <c r="BN243" s="216"/>
      <c r="BO243" s="216"/>
      <c r="BP243" s="216"/>
      <c r="BQ243" s="216"/>
      <c r="BR243" s="216"/>
      <c r="BS243" s="216"/>
      <c r="BT243" s="216"/>
      <c r="BU243" s="216"/>
      <c r="BV243" s="216"/>
      <c r="BW243" s="216"/>
      <c r="BX243" s="216"/>
      <c r="BY243" s="216"/>
      <c r="BZ243" s="216"/>
      <c r="CA243" s="216"/>
      <c r="CB243" s="216"/>
      <c r="CC243" s="216"/>
      <c r="CD243" s="216"/>
      <c r="CE243" s="216"/>
      <c r="CF243" s="216"/>
      <c r="CG243" s="216"/>
      <c r="CH243" s="216"/>
      <c r="CI243" s="216"/>
      <c r="CJ243" s="216"/>
      <c r="CK243" s="216"/>
      <c r="CL243" s="216"/>
      <c r="CM243" s="216"/>
      <c r="CN243" s="216"/>
      <c r="CO243" s="216"/>
      <c r="CP243" s="216"/>
      <c r="CQ243" s="216"/>
      <c r="CR243" s="216"/>
      <c r="CS243" s="216"/>
      <c r="CT243" s="216"/>
      <c r="CU243" s="216"/>
      <c r="CV243" s="216"/>
      <c r="CW243" s="216"/>
      <c r="CX243" s="216"/>
      <c r="CY243" s="216"/>
      <c r="CZ243" s="216"/>
      <c r="DA243" s="216"/>
      <c r="DB243" s="216"/>
      <c r="DC243" s="216"/>
      <c r="DD243" s="216"/>
      <c r="DE243" s="216"/>
      <c r="DF243" s="216"/>
      <c r="DG243" s="216"/>
      <c r="DH243" s="216"/>
      <c r="DI243" s="216"/>
      <c r="DJ243" s="216"/>
      <c r="DK243" s="216"/>
      <c r="DL243" s="216"/>
      <c r="DM243" s="216"/>
      <c r="DN243" s="216"/>
      <c r="DO243" s="216"/>
      <c r="DP243" s="216"/>
      <c r="DQ243" s="216"/>
      <c r="DR243" s="216"/>
      <c r="DS243" s="216"/>
      <c r="DT243" s="216"/>
      <c r="DU243" s="218"/>
    </row>
    <row r="244" spans="1:125" ht="15" customHeight="1" x14ac:dyDescent="0.25">
      <c r="A244" s="219"/>
      <c r="B244" s="143" t="str">
        <f t="shared" si="10"/>
        <v>Desk 10</v>
      </c>
      <c r="C244" s="586" t="str">
        <v/>
      </c>
      <c r="D244" s="586" t="str">
        <v/>
      </c>
      <c r="E244" s="3"/>
      <c r="F244" s="216"/>
      <c r="G244" s="216"/>
      <c r="H244" s="216"/>
      <c r="I244" s="216"/>
      <c r="J244" s="216"/>
      <c r="K244" s="216"/>
      <c r="L244" s="216"/>
      <c r="M244" s="216"/>
      <c r="N244" s="216"/>
      <c r="O244" s="216"/>
      <c r="P244" s="216"/>
      <c r="Q244" s="216"/>
      <c r="R244" s="216"/>
      <c r="S244" s="216"/>
      <c r="T244" s="216"/>
      <c r="U244" s="216"/>
      <c r="V244" s="216"/>
      <c r="W244" s="216"/>
      <c r="X244" s="216"/>
      <c r="Y244" s="216"/>
      <c r="Z244" s="216"/>
      <c r="AA244" s="216"/>
      <c r="AB244" s="216"/>
      <c r="AC244" s="216"/>
      <c r="AD244" s="216"/>
      <c r="AE244" s="216"/>
      <c r="AF244" s="216"/>
      <c r="AG244" s="216"/>
      <c r="AH244" s="216"/>
      <c r="AI244" s="216"/>
      <c r="AJ244" s="216"/>
      <c r="AK244" s="216"/>
      <c r="AL244" s="216"/>
      <c r="AM244" s="216"/>
      <c r="AN244" s="216"/>
      <c r="AO244" s="216"/>
      <c r="AP244" s="216"/>
      <c r="AQ244" s="216"/>
      <c r="AR244" s="216"/>
      <c r="AS244" s="216"/>
      <c r="AT244" s="216"/>
      <c r="AU244" s="216"/>
      <c r="AV244" s="216"/>
      <c r="AW244" s="216"/>
      <c r="AX244" s="216"/>
      <c r="AY244" s="216"/>
      <c r="AZ244" s="216"/>
      <c r="BA244" s="216"/>
      <c r="BB244" s="216"/>
      <c r="BC244" s="216"/>
      <c r="BD244" s="216"/>
      <c r="BE244" s="216"/>
      <c r="BF244" s="216"/>
      <c r="BG244" s="216"/>
      <c r="BH244" s="216"/>
      <c r="BI244" s="216"/>
      <c r="BJ244" s="216"/>
      <c r="BK244" s="216"/>
      <c r="BL244" s="216"/>
      <c r="BM244" s="216"/>
      <c r="BN244" s="216"/>
      <c r="BO244" s="216"/>
      <c r="BP244" s="216"/>
      <c r="BQ244" s="216"/>
      <c r="BR244" s="216"/>
      <c r="BS244" s="216"/>
      <c r="BT244" s="216"/>
      <c r="BU244" s="216"/>
      <c r="BV244" s="216"/>
      <c r="BW244" s="216"/>
      <c r="BX244" s="216"/>
      <c r="BY244" s="216"/>
      <c r="BZ244" s="216"/>
      <c r="CA244" s="216"/>
      <c r="CB244" s="216"/>
      <c r="CC244" s="216"/>
      <c r="CD244" s="216"/>
      <c r="CE244" s="216"/>
      <c r="CF244" s="216"/>
      <c r="CG244" s="216"/>
      <c r="CH244" s="216"/>
      <c r="CI244" s="216"/>
      <c r="CJ244" s="216"/>
      <c r="CK244" s="216"/>
      <c r="CL244" s="216"/>
      <c r="CM244" s="216"/>
      <c r="CN244" s="216"/>
      <c r="CO244" s="216"/>
      <c r="CP244" s="216"/>
      <c r="CQ244" s="216"/>
      <c r="CR244" s="216"/>
      <c r="CS244" s="216"/>
      <c r="CT244" s="216"/>
      <c r="CU244" s="216"/>
      <c r="CV244" s="216"/>
      <c r="CW244" s="216"/>
      <c r="CX244" s="216"/>
      <c r="CY244" s="216"/>
      <c r="CZ244" s="216"/>
      <c r="DA244" s="216"/>
      <c r="DB244" s="216"/>
      <c r="DC244" s="216"/>
      <c r="DD244" s="216"/>
      <c r="DE244" s="216"/>
      <c r="DF244" s="216"/>
      <c r="DG244" s="216"/>
      <c r="DH244" s="216"/>
      <c r="DI244" s="216"/>
      <c r="DJ244" s="216"/>
      <c r="DK244" s="216"/>
      <c r="DL244" s="216"/>
      <c r="DM244" s="216"/>
      <c r="DN244" s="216"/>
      <c r="DO244" s="216"/>
      <c r="DP244" s="216"/>
      <c r="DQ244" s="216"/>
      <c r="DR244" s="216"/>
      <c r="DS244" s="216"/>
      <c r="DT244" s="216"/>
      <c r="DU244" s="218"/>
    </row>
    <row r="245" spans="1:125" ht="15" customHeight="1" x14ac:dyDescent="0.25">
      <c r="A245" s="219"/>
      <c r="B245" s="143" t="str">
        <f t="shared" si="10"/>
        <v>Desk 11</v>
      </c>
      <c r="C245" s="586" t="str">
        <v/>
      </c>
      <c r="D245" s="586" t="str">
        <v/>
      </c>
      <c r="E245" s="3"/>
      <c r="F245" s="216"/>
      <c r="G245" s="216"/>
      <c r="H245" s="216"/>
      <c r="I245" s="216"/>
      <c r="J245" s="216"/>
      <c r="K245" s="216"/>
      <c r="L245" s="216"/>
      <c r="M245" s="216"/>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T245" s="216"/>
      <c r="BU245" s="216"/>
      <c r="BV245" s="216"/>
      <c r="BW245" s="216"/>
      <c r="BX245" s="216"/>
      <c r="BY245" s="216"/>
      <c r="BZ245" s="216"/>
      <c r="CA245" s="216"/>
      <c r="CB245" s="216"/>
      <c r="CC245" s="216"/>
      <c r="CD245" s="216"/>
      <c r="CE245" s="216"/>
      <c r="CF245" s="216"/>
      <c r="CG245" s="216"/>
      <c r="CH245" s="216"/>
      <c r="CI245" s="216"/>
      <c r="CJ245" s="216"/>
      <c r="CK245" s="216"/>
      <c r="CL245" s="216"/>
      <c r="CM245" s="216"/>
      <c r="CN245" s="216"/>
      <c r="CO245" s="216"/>
      <c r="CP245" s="216"/>
      <c r="CQ245" s="216"/>
      <c r="CR245" s="216"/>
      <c r="CS245" s="216"/>
      <c r="CT245" s="216"/>
      <c r="CU245" s="216"/>
      <c r="CV245" s="216"/>
      <c r="CW245" s="216"/>
      <c r="CX245" s="216"/>
      <c r="CY245" s="216"/>
      <c r="CZ245" s="216"/>
      <c r="DA245" s="216"/>
      <c r="DB245" s="216"/>
      <c r="DC245" s="216"/>
      <c r="DD245" s="216"/>
      <c r="DE245" s="216"/>
      <c r="DF245" s="216"/>
      <c r="DG245" s="216"/>
      <c r="DH245" s="216"/>
      <c r="DI245" s="216"/>
      <c r="DJ245" s="216"/>
      <c r="DK245" s="216"/>
      <c r="DL245" s="216"/>
      <c r="DM245" s="216"/>
      <c r="DN245" s="216"/>
      <c r="DO245" s="216"/>
      <c r="DP245" s="216"/>
      <c r="DQ245" s="216"/>
      <c r="DR245" s="216"/>
      <c r="DS245" s="216"/>
      <c r="DT245" s="216"/>
      <c r="DU245" s="218"/>
    </row>
    <row r="246" spans="1:125" ht="15" customHeight="1" x14ac:dyDescent="0.25">
      <c r="A246" s="219"/>
      <c r="B246" s="143" t="str">
        <f t="shared" si="10"/>
        <v>Desk 12</v>
      </c>
      <c r="C246" s="586" t="str">
        <v/>
      </c>
      <c r="D246" s="586" t="str">
        <v/>
      </c>
      <c r="E246" s="3"/>
      <c r="F246" s="216"/>
      <c r="G246" s="216"/>
      <c r="H246" s="216"/>
      <c r="I246" s="216"/>
      <c r="J246" s="216"/>
      <c r="K246" s="216"/>
      <c r="L246" s="216"/>
      <c r="M246" s="216"/>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T246" s="216"/>
      <c r="BU246" s="216"/>
      <c r="BV246" s="216"/>
      <c r="BW246" s="216"/>
      <c r="BX246" s="216"/>
      <c r="BY246" s="216"/>
      <c r="BZ246" s="216"/>
      <c r="CA246" s="216"/>
      <c r="CB246" s="216"/>
      <c r="CC246" s="216"/>
      <c r="CD246" s="216"/>
      <c r="CE246" s="216"/>
      <c r="CF246" s="216"/>
      <c r="CG246" s="216"/>
      <c r="CH246" s="216"/>
      <c r="CI246" s="216"/>
      <c r="CJ246" s="216"/>
      <c r="CK246" s="216"/>
      <c r="CL246" s="216"/>
      <c r="CM246" s="216"/>
      <c r="CN246" s="216"/>
      <c r="CO246" s="216"/>
      <c r="CP246" s="216"/>
      <c r="CQ246" s="216"/>
      <c r="CR246" s="216"/>
      <c r="CS246" s="216"/>
      <c r="CT246" s="216"/>
      <c r="CU246" s="216"/>
      <c r="CV246" s="216"/>
      <c r="CW246" s="216"/>
      <c r="CX246" s="216"/>
      <c r="CY246" s="216"/>
      <c r="CZ246" s="216"/>
      <c r="DA246" s="216"/>
      <c r="DB246" s="216"/>
      <c r="DC246" s="216"/>
      <c r="DD246" s="216"/>
      <c r="DE246" s="216"/>
      <c r="DF246" s="216"/>
      <c r="DG246" s="216"/>
      <c r="DH246" s="216"/>
      <c r="DI246" s="216"/>
      <c r="DJ246" s="216"/>
      <c r="DK246" s="216"/>
      <c r="DL246" s="216"/>
      <c r="DM246" s="216"/>
      <c r="DN246" s="216"/>
      <c r="DO246" s="216"/>
      <c r="DP246" s="216"/>
      <c r="DQ246" s="216"/>
      <c r="DR246" s="216"/>
      <c r="DS246" s="216"/>
      <c r="DT246" s="216"/>
      <c r="DU246" s="218"/>
    </row>
    <row r="247" spans="1:125" ht="15" customHeight="1" x14ac:dyDescent="0.25">
      <c r="A247" s="219"/>
      <c r="B247" s="143" t="str">
        <f t="shared" si="10"/>
        <v>Desk 13</v>
      </c>
      <c r="C247" s="586" t="str">
        <v/>
      </c>
      <c r="D247" s="586" t="str">
        <v/>
      </c>
      <c r="E247" s="3"/>
      <c r="F247" s="216"/>
      <c r="G247" s="216"/>
      <c r="H247" s="216"/>
      <c r="I247" s="216"/>
      <c r="J247" s="216"/>
      <c r="K247" s="216"/>
      <c r="L247" s="216"/>
      <c r="M247" s="216"/>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T247" s="216"/>
      <c r="BU247" s="216"/>
      <c r="BV247" s="216"/>
      <c r="BW247" s="216"/>
      <c r="BX247" s="216"/>
      <c r="BY247" s="216"/>
      <c r="BZ247" s="216"/>
      <c r="CA247" s="216"/>
      <c r="CB247" s="216"/>
      <c r="CC247" s="216"/>
      <c r="CD247" s="216"/>
      <c r="CE247" s="216"/>
      <c r="CF247" s="216"/>
      <c r="CG247" s="216"/>
      <c r="CH247" s="216"/>
      <c r="CI247" s="216"/>
      <c r="CJ247" s="216"/>
      <c r="CK247" s="216"/>
      <c r="CL247" s="216"/>
      <c r="CM247" s="216"/>
      <c r="CN247" s="216"/>
      <c r="CO247" s="216"/>
      <c r="CP247" s="216"/>
      <c r="CQ247" s="216"/>
      <c r="CR247" s="216"/>
      <c r="CS247" s="216"/>
      <c r="CT247" s="216"/>
      <c r="CU247" s="216"/>
      <c r="CV247" s="216"/>
      <c r="CW247" s="216"/>
      <c r="CX247" s="216"/>
      <c r="CY247" s="216"/>
      <c r="CZ247" s="216"/>
      <c r="DA247" s="216"/>
      <c r="DB247" s="216"/>
      <c r="DC247" s="216"/>
      <c r="DD247" s="216"/>
      <c r="DE247" s="216"/>
      <c r="DF247" s="216"/>
      <c r="DG247" s="216"/>
      <c r="DH247" s="216"/>
      <c r="DI247" s="216"/>
      <c r="DJ247" s="216"/>
      <c r="DK247" s="216"/>
      <c r="DL247" s="216"/>
      <c r="DM247" s="216"/>
      <c r="DN247" s="216"/>
      <c r="DO247" s="216"/>
      <c r="DP247" s="216"/>
      <c r="DQ247" s="216"/>
      <c r="DR247" s="216"/>
      <c r="DS247" s="216"/>
      <c r="DT247" s="216"/>
      <c r="DU247" s="218"/>
    </row>
    <row r="248" spans="1:125" ht="15" customHeight="1" x14ac:dyDescent="0.25">
      <c r="A248" s="219"/>
      <c r="B248" s="143" t="str">
        <f t="shared" si="10"/>
        <v>Desk 14</v>
      </c>
      <c r="C248" s="586" t="str">
        <v/>
      </c>
      <c r="D248" s="586" t="str">
        <v/>
      </c>
      <c r="E248" s="3"/>
      <c r="F248" s="216"/>
      <c r="G248" s="216"/>
      <c r="H248" s="216"/>
      <c r="I248" s="216"/>
      <c r="J248" s="216"/>
      <c r="K248" s="216"/>
      <c r="L248" s="216"/>
      <c r="M248" s="216"/>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T248" s="216"/>
      <c r="BU248" s="216"/>
      <c r="BV248" s="216"/>
      <c r="BW248" s="216"/>
      <c r="BX248" s="216"/>
      <c r="BY248" s="216"/>
      <c r="BZ248" s="216"/>
      <c r="CA248" s="216"/>
      <c r="CB248" s="216"/>
      <c r="CC248" s="216"/>
      <c r="CD248" s="216"/>
      <c r="CE248" s="216"/>
      <c r="CF248" s="216"/>
      <c r="CG248" s="216"/>
      <c r="CH248" s="216"/>
      <c r="CI248" s="216"/>
      <c r="CJ248" s="216"/>
      <c r="CK248" s="216"/>
      <c r="CL248" s="216"/>
      <c r="CM248" s="216"/>
      <c r="CN248" s="216"/>
      <c r="CO248" s="216"/>
      <c r="CP248" s="216"/>
      <c r="CQ248" s="216"/>
      <c r="CR248" s="216"/>
      <c r="CS248" s="216"/>
      <c r="CT248" s="216"/>
      <c r="CU248" s="216"/>
      <c r="CV248" s="216"/>
      <c r="CW248" s="216"/>
      <c r="CX248" s="216"/>
      <c r="CY248" s="216"/>
      <c r="CZ248" s="216"/>
      <c r="DA248" s="216"/>
      <c r="DB248" s="216"/>
      <c r="DC248" s="216"/>
      <c r="DD248" s="216"/>
      <c r="DE248" s="216"/>
      <c r="DF248" s="216"/>
      <c r="DG248" s="216"/>
      <c r="DH248" s="216"/>
      <c r="DI248" s="216"/>
      <c r="DJ248" s="216"/>
      <c r="DK248" s="216"/>
      <c r="DL248" s="216"/>
      <c r="DM248" s="216"/>
      <c r="DN248" s="216"/>
      <c r="DO248" s="216"/>
      <c r="DP248" s="216"/>
      <c r="DQ248" s="216"/>
      <c r="DR248" s="216"/>
      <c r="DS248" s="216"/>
      <c r="DT248" s="216"/>
      <c r="DU248" s="218"/>
    </row>
    <row r="249" spans="1:125" ht="15" customHeight="1" x14ac:dyDescent="0.25">
      <c r="A249" s="219"/>
      <c r="B249" s="143" t="str">
        <f t="shared" si="10"/>
        <v>Desk 15</v>
      </c>
      <c r="C249" s="586" t="str">
        <v/>
      </c>
      <c r="D249" s="586" t="str">
        <v/>
      </c>
      <c r="E249" s="3"/>
      <c r="F249" s="216"/>
      <c r="G249" s="216"/>
      <c r="H249" s="216"/>
      <c r="I249" s="216"/>
      <c r="J249" s="216"/>
      <c r="K249" s="216"/>
      <c r="L249" s="216"/>
      <c r="M249" s="216"/>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T249" s="216"/>
      <c r="BU249" s="216"/>
      <c r="BV249" s="216"/>
      <c r="BW249" s="216"/>
      <c r="BX249" s="216"/>
      <c r="BY249" s="216"/>
      <c r="BZ249" s="216"/>
      <c r="CA249" s="216"/>
      <c r="CB249" s="216"/>
      <c r="CC249" s="216"/>
      <c r="CD249" s="216"/>
      <c r="CE249" s="216"/>
      <c r="CF249" s="216"/>
      <c r="CG249" s="216"/>
      <c r="CH249" s="216"/>
      <c r="CI249" s="216"/>
      <c r="CJ249" s="216"/>
      <c r="CK249" s="216"/>
      <c r="CL249" s="216"/>
      <c r="CM249" s="216"/>
      <c r="CN249" s="216"/>
      <c r="CO249" s="216"/>
      <c r="CP249" s="216"/>
      <c r="CQ249" s="216"/>
      <c r="CR249" s="216"/>
      <c r="CS249" s="216"/>
      <c r="CT249" s="216"/>
      <c r="CU249" s="216"/>
      <c r="CV249" s="216"/>
      <c r="CW249" s="216"/>
      <c r="CX249" s="216"/>
      <c r="CY249" s="216"/>
      <c r="CZ249" s="216"/>
      <c r="DA249" s="216"/>
      <c r="DB249" s="216"/>
      <c r="DC249" s="216"/>
      <c r="DD249" s="216"/>
      <c r="DE249" s="216"/>
      <c r="DF249" s="216"/>
      <c r="DG249" s="216"/>
      <c r="DH249" s="216"/>
      <c r="DI249" s="216"/>
      <c r="DJ249" s="216"/>
      <c r="DK249" s="216"/>
      <c r="DL249" s="216"/>
      <c r="DM249" s="216"/>
      <c r="DN249" s="216"/>
      <c r="DO249" s="216"/>
      <c r="DP249" s="216"/>
      <c r="DQ249" s="216"/>
      <c r="DR249" s="216"/>
      <c r="DS249" s="216"/>
      <c r="DT249" s="216"/>
      <c r="DU249" s="218"/>
    </row>
    <row r="250" spans="1:125" ht="15" customHeight="1" x14ac:dyDescent="0.25">
      <c r="A250" s="219"/>
      <c r="B250" s="143" t="str">
        <f t="shared" si="10"/>
        <v>Desk 16</v>
      </c>
      <c r="C250" s="586" t="str">
        <v/>
      </c>
      <c r="D250" s="586" t="str">
        <v/>
      </c>
      <c r="E250" s="3"/>
      <c r="F250" s="216"/>
      <c r="G250" s="216"/>
      <c r="H250" s="216"/>
      <c r="I250" s="216"/>
      <c r="J250" s="216"/>
      <c r="K250" s="216"/>
      <c r="L250" s="216"/>
      <c r="M250" s="216"/>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T250" s="216"/>
      <c r="BU250" s="216"/>
      <c r="BV250" s="216"/>
      <c r="BW250" s="216"/>
      <c r="BX250" s="216"/>
      <c r="BY250" s="216"/>
      <c r="BZ250" s="216"/>
      <c r="CA250" s="216"/>
      <c r="CB250" s="216"/>
      <c r="CC250" s="216"/>
      <c r="CD250" s="216"/>
      <c r="CE250" s="216"/>
      <c r="CF250" s="216"/>
      <c r="CG250" s="216"/>
      <c r="CH250" s="216"/>
      <c r="CI250" s="216"/>
      <c r="CJ250" s="216"/>
      <c r="CK250" s="216"/>
      <c r="CL250" s="216"/>
      <c r="CM250" s="216"/>
      <c r="CN250" s="216"/>
      <c r="CO250" s="216"/>
      <c r="CP250" s="216"/>
      <c r="CQ250" s="216"/>
      <c r="CR250" s="216"/>
      <c r="CS250" s="216"/>
      <c r="CT250" s="216"/>
      <c r="CU250" s="216"/>
      <c r="CV250" s="216"/>
      <c r="CW250" s="216"/>
      <c r="CX250" s="216"/>
      <c r="CY250" s="216"/>
      <c r="CZ250" s="216"/>
      <c r="DA250" s="216"/>
      <c r="DB250" s="216"/>
      <c r="DC250" s="216"/>
      <c r="DD250" s="216"/>
      <c r="DE250" s="216"/>
      <c r="DF250" s="216"/>
      <c r="DG250" s="216"/>
      <c r="DH250" s="216"/>
      <c r="DI250" s="216"/>
      <c r="DJ250" s="216"/>
      <c r="DK250" s="216"/>
      <c r="DL250" s="216"/>
      <c r="DM250" s="216"/>
      <c r="DN250" s="216"/>
      <c r="DO250" s="216"/>
      <c r="DP250" s="216"/>
      <c r="DQ250" s="216"/>
      <c r="DR250" s="216"/>
      <c r="DS250" s="216"/>
      <c r="DT250" s="216"/>
      <c r="DU250" s="218"/>
    </row>
    <row r="251" spans="1:125" ht="15" customHeight="1" x14ac:dyDescent="0.25">
      <c r="A251" s="219"/>
      <c r="B251" s="143" t="str">
        <f t="shared" si="10"/>
        <v>Desk 17</v>
      </c>
      <c r="C251" s="586" t="str">
        <v/>
      </c>
      <c r="D251" s="586" t="str">
        <v/>
      </c>
      <c r="E251" s="3"/>
      <c r="F251" s="216"/>
      <c r="G251" s="216"/>
      <c r="H251" s="216"/>
      <c r="I251" s="216"/>
      <c r="J251" s="216"/>
      <c r="K251" s="216"/>
      <c r="L251" s="216"/>
      <c r="M251" s="216"/>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T251" s="216"/>
      <c r="BU251" s="216"/>
      <c r="BV251" s="216"/>
      <c r="BW251" s="216"/>
      <c r="BX251" s="216"/>
      <c r="BY251" s="216"/>
      <c r="BZ251" s="216"/>
      <c r="CA251" s="216"/>
      <c r="CB251" s="216"/>
      <c r="CC251" s="216"/>
      <c r="CD251" s="216"/>
      <c r="CE251" s="216"/>
      <c r="CF251" s="216"/>
      <c r="CG251" s="216"/>
      <c r="CH251" s="216"/>
      <c r="CI251" s="216"/>
      <c r="CJ251" s="216"/>
      <c r="CK251" s="216"/>
      <c r="CL251" s="216"/>
      <c r="CM251" s="216"/>
      <c r="CN251" s="216"/>
      <c r="CO251" s="216"/>
      <c r="CP251" s="216"/>
      <c r="CQ251" s="216"/>
      <c r="CR251" s="216"/>
      <c r="CS251" s="216"/>
      <c r="CT251" s="216"/>
      <c r="CU251" s="216"/>
      <c r="CV251" s="216"/>
      <c r="CW251" s="216"/>
      <c r="CX251" s="216"/>
      <c r="CY251" s="216"/>
      <c r="CZ251" s="216"/>
      <c r="DA251" s="216"/>
      <c r="DB251" s="216"/>
      <c r="DC251" s="216"/>
      <c r="DD251" s="216"/>
      <c r="DE251" s="216"/>
      <c r="DF251" s="216"/>
      <c r="DG251" s="216"/>
      <c r="DH251" s="216"/>
      <c r="DI251" s="216"/>
      <c r="DJ251" s="216"/>
      <c r="DK251" s="216"/>
      <c r="DL251" s="216"/>
      <c r="DM251" s="216"/>
      <c r="DN251" s="216"/>
      <c r="DO251" s="216"/>
      <c r="DP251" s="216"/>
      <c r="DQ251" s="216"/>
      <c r="DR251" s="216"/>
      <c r="DS251" s="216"/>
      <c r="DT251" s="216"/>
      <c r="DU251" s="218"/>
    </row>
    <row r="252" spans="1:125" ht="15" customHeight="1" x14ac:dyDescent="0.25">
      <c r="A252" s="219"/>
      <c r="B252" s="143" t="str">
        <f t="shared" si="10"/>
        <v>Desk 18</v>
      </c>
      <c r="C252" s="586" t="str">
        <v/>
      </c>
      <c r="D252" s="586" t="str">
        <v/>
      </c>
      <c r="E252" s="3"/>
      <c r="F252" s="216"/>
      <c r="G252" s="216"/>
      <c r="H252" s="216"/>
      <c r="I252" s="216"/>
      <c r="J252" s="216"/>
      <c r="K252" s="216"/>
      <c r="L252" s="216"/>
      <c r="M252" s="216"/>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T252" s="216"/>
      <c r="BU252" s="216"/>
      <c r="BV252" s="216"/>
      <c r="BW252" s="216"/>
      <c r="BX252" s="216"/>
      <c r="BY252" s="216"/>
      <c r="BZ252" s="216"/>
      <c r="CA252" s="216"/>
      <c r="CB252" s="216"/>
      <c r="CC252" s="216"/>
      <c r="CD252" s="216"/>
      <c r="CE252" s="216"/>
      <c r="CF252" s="216"/>
      <c r="CG252" s="216"/>
      <c r="CH252" s="216"/>
      <c r="CI252" s="216"/>
      <c r="CJ252" s="216"/>
      <c r="CK252" s="216"/>
      <c r="CL252" s="216"/>
      <c r="CM252" s="216"/>
      <c r="CN252" s="216"/>
      <c r="CO252" s="216"/>
      <c r="CP252" s="216"/>
      <c r="CQ252" s="216"/>
      <c r="CR252" s="216"/>
      <c r="CS252" s="216"/>
      <c r="CT252" s="216"/>
      <c r="CU252" s="216"/>
      <c r="CV252" s="216"/>
      <c r="CW252" s="216"/>
      <c r="CX252" s="216"/>
      <c r="CY252" s="216"/>
      <c r="CZ252" s="216"/>
      <c r="DA252" s="216"/>
      <c r="DB252" s="216"/>
      <c r="DC252" s="216"/>
      <c r="DD252" s="216"/>
      <c r="DE252" s="216"/>
      <c r="DF252" s="216"/>
      <c r="DG252" s="216"/>
      <c r="DH252" s="216"/>
      <c r="DI252" s="216"/>
      <c r="DJ252" s="216"/>
      <c r="DK252" s="216"/>
      <c r="DL252" s="216"/>
      <c r="DM252" s="216"/>
      <c r="DN252" s="216"/>
      <c r="DO252" s="216"/>
      <c r="DP252" s="216"/>
      <c r="DQ252" s="216"/>
      <c r="DR252" s="216"/>
      <c r="DS252" s="216"/>
      <c r="DT252" s="216"/>
      <c r="DU252" s="218"/>
    </row>
    <row r="253" spans="1:125" ht="15" customHeight="1" x14ac:dyDescent="0.25">
      <c r="A253" s="219"/>
      <c r="B253" s="143" t="str">
        <f t="shared" si="10"/>
        <v>Desk 19</v>
      </c>
      <c r="C253" s="586" t="str">
        <v/>
      </c>
      <c r="D253" s="586" t="str">
        <v/>
      </c>
      <c r="E253" s="3"/>
      <c r="F253" s="216"/>
      <c r="G253" s="216"/>
      <c r="H253" s="216"/>
      <c r="I253" s="216"/>
      <c r="J253" s="216"/>
      <c r="K253" s="216"/>
      <c r="L253" s="216"/>
      <c r="M253" s="216"/>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T253" s="216"/>
      <c r="BU253" s="216"/>
      <c r="BV253" s="216"/>
      <c r="BW253" s="216"/>
      <c r="BX253" s="216"/>
      <c r="BY253" s="216"/>
      <c r="BZ253" s="216"/>
      <c r="CA253" s="216"/>
      <c r="CB253" s="216"/>
      <c r="CC253" s="216"/>
      <c r="CD253" s="216"/>
      <c r="CE253" s="216"/>
      <c r="CF253" s="216"/>
      <c r="CG253" s="216"/>
      <c r="CH253" s="216"/>
      <c r="CI253" s="216"/>
      <c r="CJ253" s="216"/>
      <c r="CK253" s="216"/>
      <c r="CL253" s="216"/>
      <c r="CM253" s="216"/>
      <c r="CN253" s="216"/>
      <c r="CO253" s="216"/>
      <c r="CP253" s="216"/>
      <c r="CQ253" s="216"/>
      <c r="CR253" s="216"/>
      <c r="CS253" s="216"/>
      <c r="CT253" s="216"/>
      <c r="CU253" s="216"/>
      <c r="CV253" s="216"/>
      <c r="CW253" s="216"/>
      <c r="CX253" s="216"/>
      <c r="CY253" s="216"/>
      <c r="CZ253" s="216"/>
      <c r="DA253" s="216"/>
      <c r="DB253" s="216"/>
      <c r="DC253" s="216"/>
      <c r="DD253" s="216"/>
      <c r="DE253" s="216"/>
      <c r="DF253" s="216"/>
      <c r="DG253" s="216"/>
      <c r="DH253" s="216"/>
      <c r="DI253" s="216"/>
      <c r="DJ253" s="216"/>
      <c r="DK253" s="216"/>
      <c r="DL253" s="216"/>
      <c r="DM253" s="216"/>
      <c r="DN253" s="216"/>
      <c r="DO253" s="216"/>
      <c r="DP253" s="216"/>
      <c r="DQ253" s="216"/>
      <c r="DR253" s="216"/>
      <c r="DS253" s="216"/>
      <c r="DT253" s="216"/>
      <c r="DU253" s="218"/>
    </row>
    <row r="254" spans="1:125" ht="15" customHeight="1" x14ac:dyDescent="0.25">
      <c r="A254" s="219"/>
      <c r="B254" s="143" t="str">
        <f t="shared" si="10"/>
        <v>Desk 20</v>
      </c>
      <c r="C254" s="586" t="str">
        <v/>
      </c>
      <c r="D254" s="586" t="str">
        <v/>
      </c>
      <c r="E254" s="3"/>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T254" s="216"/>
      <c r="BU254" s="216"/>
      <c r="BV254" s="216"/>
      <c r="BW254" s="216"/>
      <c r="BX254" s="216"/>
      <c r="BY254" s="216"/>
      <c r="BZ254" s="216"/>
      <c r="CA254" s="216"/>
      <c r="CB254" s="216"/>
      <c r="CC254" s="216"/>
      <c r="CD254" s="216"/>
      <c r="CE254" s="216"/>
      <c r="CF254" s="216"/>
      <c r="CG254" s="216"/>
      <c r="CH254" s="216"/>
      <c r="CI254" s="216"/>
      <c r="CJ254" s="216"/>
      <c r="CK254" s="216"/>
      <c r="CL254" s="216"/>
      <c r="CM254" s="216"/>
      <c r="CN254" s="216"/>
      <c r="CO254" s="216"/>
      <c r="CP254" s="216"/>
      <c r="CQ254" s="216"/>
      <c r="CR254" s="216"/>
      <c r="CS254" s="216"/>
      <c r="CT254" s="216"/>
      <c r="CU254" s="216"/>
      <c r="CV254" s="216"/>
      <c r="CW254" s="216"/>
      <c r="CX254" s="216"/>
      <c r="CY254" s="216"/>
      <c r="CZ254" s="216"/>
      <c r="DA254" s="216"/>
      <c r="DB254" s="216"/>
      <c r="DC254" s="216"/>
      <c r="DD254" s="216"/>
      <c r="DE254" s="216"/>
      <c r="DF254" s="216"/>
      <c r="DG254" s="216"/>
      <c r="DH254" s="216"/>
      <c r="DI254" s="216"/>
      <c r="DJ254" s="216"/>
      <c r="DK254" s="216"/>
      <c r="DL254" s="216"/>
      <c r="DM254" s="216"/>
      <c r="DN254" s="216"/>
      <c r="DO254" s="216"/>
      <c r="DP254" s="216"/>
      <c r="DQ254" s="216"/>
      <c r="DR254" s="216"/>
      <c r="DS254" s="216"/>
      <c r="DT254" s="216"/>
      <c r="DU254" s="218"/>
    </row>
    <row r="255" spans="1:125" ht="15" customHeight="1" x14ac:dyDescent="0.25">
      <c r="A255" s="219"/>
      <c r="B255" s="143" t="str">
        <f t="shared" si="10"/>
        <v>Desk 21</v>
      </c>
      <c r="C255" s="586" t="str">
        <v/>
      </c>
      <c r="D255" s="586" t="str">
        <v/>
      </c>
      <c r="E255" s="3"/>
      <c r="F255" s="216"/>
      <c r="G255" s="216"/>
      <c r="H255" s="216"/>
      <c r="I255" s="216"/>
      <c r="J255" s="216"/>
      <c r="K255" s="216"/>
      <c r="L255" s="216"/>
      <c r="M255" s="216"/>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T255" s="216"/>
      <c r="BU255" s="216"/>
      <c r="BV255" s="216"/>
      <c r="BW255" s="216"/>
      <c r="BX255" s="216"/>
      <c r="BY255" s="216"/>
      <c r="BZ255" s="216"/>
      <c r="CA255" s="216"/>
      <c r="CB255" s="216"/>
      <c r="CC255" s="216"/>
      <c r="CD255" s="216"/>
      <c r="CE255" s="216"/>
      <c r="CF255" s="216"/>
      <c r="CG255" s="216"/>
      <c r="CH255" s="216"/>
      <c r="CI255" s="216"/>
      <c r="CJ255" s="216"/>
      <c r="CK255" s="216"/>
      <c r="CL255" s="216"/>
      <c r="CM255" s="216"/>
      <c r="CN255" s="216"/>
      <c r="CO255" s="216"/>
      <c r="CP255" s="216"/>
      <c r="CQ255" s="216"/>
      <c r="CR255" s="216"/>
      <c r="CS255" s="216"/>
      <c r="CT255" s="216"/>
      <c r="CU255" s="216"/>
      <c r="CV255" s="216"/>
      <c r="CW255" s="216"/>
      <c r="CX255" s="216"/>
      <c r="CY255" s="216"/>
      <c r="CZ255" s="216"/>
      <c r="DA255" s="216"/>
      <c r="DB255" s="216"/>
      <c r="DC255" s="216"/>
      <c r="DD255" s="216"/>
      <c r="DE255" s="216"/>
      <c r="DF255" s="216"/>
      <c r="DG255" s="216"/>
      <c r="DH255" s="216"/>
      <c r="DI255" s="216"/>
      <c r="DJ255" s="216"/>
      <c r="DK255" s="216"/>
      <c r="DL255" s="216"/>
      <c r="DM255" s="216"/>
      <c r="DN255" s="216"/>
      <c r="DO255" s="216"/>
      <c r="DP255" s="216"/>
      <c r="DQ255" s="216"/>
      <c r="DR255" s="216"/>
      <c r="DS255" s="216"/>
      <c r="DT255" s="216"/>
      <c r="DU255" s="218"/>
    </row>
    <row r="256" spans="1:125" ht="15" customHeight="1" x14ac:dyDescent="0.25">
      <c r="A256" s="219"/>
      <c r="B256" s="143" t="str">
        <f t="shared" si="10"/>
        <v>Desk 22</v>
      </c>
      <c r="C256" s="586" t="str">
        <v/>
      </c>
      <c r="D256" s="586" t="str">
        <v/>
      </c>
      <c r="E256" s="3"/>
      <c r="F256" s="216"/>
      <c r="G256" s="216"/>
      <c r="H256" s="216"/>
      <c r="I256" s="216"/>
      <c r="J256" s="216"/>
      <c r="K256" s="216"/>
      <c r="L256" s="216"/>
      <c r="M256" s="216"/>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T256" s="216"/>
      <c r="BU256" s="216"/>
      <c r="BV256" s="216"/>
      <c r="BW256" s="216"/>
      <c r="BX256" s="216"/>
      <c r="BY256" s="216"/>
      <c r="BZ256" s="216"/>
      <c r="CA256" s="216"/>
      <c r="CB256" s="216"/>
      <c r="CC256" s="216"/>
      <c r="CD256" s="216"/>
      <c r="CE256" s="216"/>
      <c r="CF256" s="216"/>
      <c r="CG256" s="216"/>
      <c r="CH256" s="216"/>
      <c r="CI256" s="216"/>
      <c r="CJ256" s="216"/>
      <c r="CK256" s="216"/>
      <c r="CL256" s="216"/>
      <c r="CM256" s="216"/>
      <c r="CN256" s="216"/>
      <c r="CO256" s="216"/>
      <c r="CP256" s="216"/>
      <c r="CQ256" s="216"/>
      <c r="CR256" s="216"/>
      <c r="CS256" s="216"/>
      <c r="CT256" s="216"/>
      <c r="CU256" s="216"/>
      <c r="CV256" s="216"/>
      <c r="CW256" s="216"/>
      <c r="CX256" s="216"/>
      <c r="CY256" s="216"/>
      <c r="CZ256" s="216"/>
      <c r="DA256" s="216"/>
      <c r="DB256" s="216"/>
      <c r="DC256" s="216"/>
      <c r="DD256" s="216"/>
      <c r="DE256" s="216"/>
      <c r="DF256" s="216"/>
      <c r="DG256" s="216"/>
      <c r="DH256" s="216"/>
      <c r="DI256" s="216"/>
      <c r="DJ256" s="216"/>
      <c r="DK256" s="216"/>
      <c r="DL256" s="216"/>
      <c r="DM256" s="216"/>
      <c r="DN256" s="216"/>
      <c r="DO256" s="216"/>
      <c r="DP256" s="216"/>
      <c r="DQ256" s="216"/>
      <c r="DR256" s="216"/>
      <c r="DS256" s="216"/>
      <c r="DT256" s="216"/>
      <c r="DU256" s="218"/>
    </row>
    <row r="257" spans="1:125" ht="15" customHeight="1" x14ac:dyDescent="0.25">
      <c r="A257" s="219"/>
      <c r="B257" s="143" t="str">
        <f t="shared" si="10"/>
        <v>Desk 23</v>
      </c>
      <c r="C257" s="586" t="str">
        <v/>
      </c>
      <c r="D257" s="586" t="str">
        <v/>
      </c>
      <c r="E257" s="3"/>
      <c r="F257" s="216"/>
      <c r="G257" s="216"/>
      <c r="H257" s="216"/>
      <c r="I257" s="216"/>
      <c r="J257" s="216"/>
      <c r="K257" s="216"/>
      <c r="L257" s="216"/>
      <c r="M257" s="216"/>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T257" s="216"/>
      <c r="BU257" s="216"/>
      <c r="BV257" s="216"/>
      <c r="BW257" s="216"/>
      <c r="BX257" s="216"/>
      <c r="BY257" s="216"/>
      <c r="BZ257" s="216"/>
      <c r="CA257" s="216"/>
      <c r="CB257" s="216"/>
      <c r="CC257" s="216"/>
      <c r="CD257" s="216"/>
      <c r="CE257" s="216"/>
      <c r="CF257" s="216"/>
      <c r="CG257" s="216"/>
      <c r="CH257" s="216"/>
      <c r="CI257" s="216"/>
      <c r="CJ257" s="216"/>
      <c r="CK257" s="216"/>
      <c r="CL257" s="216"/>
      <c r="CM257" s="216"/>
      <c r="CN257" s="216"/>
      <c r="CO257" s="216"/>
      <c r="CP257" s="216"/>
      <c r="CQ257" s="216"/>
      <c r="CR257" s="216"/>
      <c r="CS257" s="216"/>
      <c r="CT257" s="216"/>
      <c r="CU257" s="216"/>
      <c r="CV257" s="216"/>
      <c r="CW257" s="216"/>
      <c r="CX257" s="216"/>
      <c r="CY257" s="216"/>
      <c r="CZ257" s="216"/>
      <c r="DA257" s="216"/>
      <c r="DB257" s="216"/>
      <c r="DC257" s="216"/>
      <c r="DD257" s="216"/>
      <c r="DE257" s="216"/>
      <c r="DF257" s="216"/>
      <c r="DG257" s="216"/>
      <c r="DH257" s="216"/>
      <c r="DI257" s="216"/>
      <c r="DJ257" s="216"/>
      <c r="DK257" s="216"/>
      <c r="DL257" s="216"/>
      <c r="DM257" s="216"/>
      <c r="DN257" s="216"/>
      <c r="DO257" s="216"/>
      <c r="DP257" s="216"/>
      <c r="DQ257" s="216"/>
      <c r="DR257" s="216"/>
      <c r="DS257" s="216"/>
      <c r="DT257" s="216"/>
      <c r="DU257" s="218"/>
    </row>
    <row r="258" spans="1:125" ht="15" customHeight="1" x14ac:dyDescent="0.25">
      <c r="A258" s="219"/>
      <c r="B258" s="143" t="str">
        <f t="shared" si="10"/>
        <v>Desk 24</v>
      </c>
      <c r="C258" s="586" t="str">
        <v/>
      </c>
      <c r="D258" s="586" t="str">
        <v/>
      </c>
      <c r="E258" s="3"/>
      <c r="F258" s="216"/>
      <c r="G258" s="216"/>
      <c r="H258" s="216"/>
      <c r="I258" s="216"/>
      <c r="J258" s="216"/>
      <c r="K258" s="216"/>
      <c r="L258" s="216"/>
      <c r="M258" s="216"/>
      <c r="N258" s="216"/>
      <c r="O258" s="216"/>
      <c r="P258" s="216"/>
      <c r="Q258" s="216"/>
      <c r="R258" s="216"/>
      <c r="S258" s="216"/>
      <c r="T258" s="216"/>
      <c r="U258" s="216"/>
      <c r="V258" s="216"/>
      <c r="W258" s="216"/>
      <c r="X258" s="216"/>
      <c r="Y258" s="216"/>
      <c r="Z258" s="216"/>
      <c r="AA258" s="216"/>
      <c r="AB258" s="216"/>
      <c r="AC258" s="216"/>
      <c r="AD258" s="216"/>
      <c r="AE258" s="216"/>
      <c r="AF258" s="216"/>
      <c r="AG258" s="216"/>
      <c r="AH258" s="216"/>
      <c r="AI258" s="216"/>
      <c r="AJ258" s="216"/>
      <c r="AK258" s="216"/>
      <c r="AL258" s="216"/>
      <c r="AM258" s="216"/>
      <c r="AN258" s="216"/>
      <c r="AO258" s="216"/>
      <c r="AP258" s="216"/>
      <c r="AQ258" s="216"/>
      <c r="AR258" s="216"/>
      <c r="AS258" s="216"/>
      <c r="AT258" s="216"/>
      <c r="AU258" s="216"/>
      <c r="AV258" s="216"/>
      <c r="AW258" s="216"/>
      <c r="AX258" s="216"/>
      <c r="AY258" s="216"/>
      <c r="AZ258" s="216"/>
      <c r="BA258" s="216"/>
      <c r="BB258" s="216"/>
      <c r="BC258" s="216"/>
      <c r="BD258" s="216"/>
      <c r="BE258" s="216"/>
      <c r="BF258" s="216"/>
      <c r="BG258" s="216"/>
      <c r="BH258" s="216"/>
      <c r="BI258" s="216"/>
      <c r="BJ258" s="216"/>
      <c r="BK258" s="216"/>
      <c r="BL258" s="216"/>
      <c r="BM258" s="216"/>
      <c r="BN258" s="216"/>
      <c r="BO258" s="216"/>
      <c r="BP258" s="216"/>
      <c r="BQ258" s="216"/>
      <c r="BR258" s="216"/>
      <c r="BS258" s="216"/>
      <c r="BT258" s="216"/>
      <c r="BU258" s="216"/>
      <c r="BV258" s="216"/>
      <c r="BW258" s="216"/>
      <c r="BX258" s="216"/>
      <c r="BY258" s="216"/>
      <c r="BZ258" s="216"/>
      <c r="CA258" s="216"/>
      <c r="CB258" s="216"/>
      <c r="CC258" s="216"/>
      <c r="CD258" s="216"/>
      <c r="CE258" s="216"/>
      <c r="CF258" s="216"/>
      <c r="CG258" s="216"/>
      <c r="CH258" s="216"/>
      <c r="CI258" s="216"/>
      <c r="CJ258" s="216"/>
      <c r="CK258" s="216"/>
      <c r="CL258" s="216"/>
      <c r="CM258" s="216"/>
      <c r="CN258" s="216"/>
      <c r="CO258" s="216"/>
      <c r="CP258" s="216"/>
      <c r="CQ258" s="216"/>
      <c r="CR258" s="216"/>
      <c r="CS258" s="216"/>
      <c r="CT258" s="216"/>
      <c r="CU258" s="216"/>
      <c r="CV258" s="216"/>
      <c r="CW258" s="216"/>
      <c r="CX258" s="216"/>
      <c r="CY258" s="216"/>
      <c r="CZ258" s="216"/>
      <c r="DA258" s="216"/>
      <c r="DB258" s="216"/>
      <c r="DC258" s="216"/>
      <c r="DD258" s="216"/>
      <c r="DE258" s="216"/>
      <c r="DF258" s="216"/>
      <c r="DG258" s="216"/>
      <c r="DH258" s="216"/>
      <c r="DI258" s="216"/>
      <c r="DJ258" s="216"/>
      <c r="DK258" s="216"/>
      <c r="DL258" s="216"/>
      <c r="DM258" s="216"/>
      <c r="DN258" s="216"/>
      <c r="DO258" s="216"/>
      <c r="DP258" s="216"/>
      <c r="DQ258" s="216"/>
      <c r="DR258" s="216"/>
      <c r="DS258" s="216"/>
      <c r="DT258" s="216"/>
      <c r="DU258" s="218"/>
    </row>
    <row r="259" spans="1:125" ht="15" customHeight="1" x14ac:dyDescent="0.25">
      <c r="A259" s="219"/>
      <c r="B259" s="143" t="str">
        <f t="shared" si="10"/>
        <v>Desk 25</v>
      </c>
      <c r="C259" s="586" t="str">
        <v/>
      </c>
      <c r="D259" s="586" t="str">
        <v/>
      </c>
      <c r="E259" s="3"/>
      <c r="F259" s="216"/>
      <c r="G259" s="216"/>
      <c r="H259" s="216"/>
      <c r="I259" s="216"/>
      <c r="J259" s="216"/>
      <c r="K259" s="216"/>
      <c r="L259" s="216"/>
      <c r="M259" s="216"/>
      <c r="N259" s="216"/>
      <c r="O259" s="216"/>
      <c r="P259" s="216"/>
      <c r="Q259" s="216"/>
      <c r="R259" s="216"/>
      <c r="S259" s="216"/>
      <c r="T259" s="216"/>
      <c r="U259" s="216"/>
      <c r="V259" s="216"/>
      <c r="W259" s="216"/>
      <c r="X259" s="216"/>
      <c r="Y259" s="216"/>
      <c r="Z259" s="216"/>
      <c r="AA259" s="216"/>
      <c r="AB259" s="216"/>
      <c r="AC259" s="216"/>
      <c r="AD259" s="216"/>
      <c r="AE259" s="216"/>
      <c r="AF259" s="216"/>
      <c r="AG259" s="216"/>
      <c r="AH259" s="216"/>
      <c r="AI259" s="216"/>
      <c r="AJ259" s="216"/>
      <c r="AK259" s="216"/>
      <c r="AL259" s="216"/>
      <c r="AM259" s="216"/>
      <c r="AN259" s="216"/>
      <c r="AO259" s="216"/>
      <c r="AP259" s="216"/>
      <c r="AQ259" s="216"/>
      <c r="AR259" s="216"/>
      <c r="AS259" s="216"/>
      <c r="AT259" s="216"/>
      <c r="AU259" s="216"/>
      <c r="AV259" s="216"/>
      <c r="AW259" s="216"/>
      <c r="AX259" s="216"/>
      <c r="AY259" s="216"/>
      <c r="AZ259" s="216"/>
      <c r="BA259" s="216"/>
      <c r="BB259" s="216"/>
      <c r="BC259" s="216"/>
      <c r="BD259" s="216"/>
      <c r="BE259" s="216"/>
      <c r="BF259" s="216"/>
      <c r="BG259" s="216"/>
      <c r="BH259" s="216"/>
      <c r="BI259" s="216"/>
      <c r="BJ259" s="216"/>
      <c r="BK259" s="216"/>
      <c r="BL259" s="216"/>
      <c r="BM259" s="216"/>
      <c r="BN259" s="216"/>
      <c r="BO259" s="216"/>
      <c r="BP259" s="216"/>
      <c r="BQ259" s="216"/>
      <c r="BR259" s="216"/>
      <c r="BS259" s="216"/>
      <c r="BT259" s="216"/>
      <c r="BU259" s="216"/>
      <c r="BV259" s="216"/>
      <c r="BW259" s="216"/>
      <c r="BX259" s="216"/>
      <c r="BY259" s="216"/>
      <c r="BZ259" s="216"/>
      <c r="CA259" s="216"/>
      <c r="CB259" s="216"/>
      <c r="CC259" s="216"/>
      <c r="CD259" s="216"/>
      <c r="CE259" s="216"/>
      <c r="CF259" s="216"/>
      <c r="CG259" s="216"/>
      <c r="CH259" s="216"/>
      <c r="CI259" s="216"/>
      <c r="CJ259" s="216"/>
      <c r="CK259" s="216"/>
      <c r="CL259" s="216"/>
      <c r="CM259" s="216"/>
      <c r="CN259" s="216"/>
      <c r="CO259" s="216"/>
      <c r="CP259" s="216"/>
      <c r="CQ259" s="216"/>
      <c r="CR259" s="216"/>
      <c r="CS259" s="216"/>
      <c r="CT259" s="216"/>
      <c r="CU259" s="216"/>
      <c r="CV259" s="216"/>
      <c r="CW259" s="216"/>
      <c r="CX259" s="216"/>
      <c r="CY259" s="216"/>
      <c r="CZ259" s="216"/>
      <c r="DA259" s="216"/>
      <c r="DB259" s="216"/>
      <c r="DC259" s="216"/>
      <c r="DD259" s="216"/>
      <c r="DE259" s="216"/>
      <c r="DF259" s="216"/>
      <c r="DG259" s="216"/>
      <c r="DH259" s="216"/>
      <c r="DI259" s="216"/>
      <c r="DJ259" s="216"/>
      <c r="DK259" s="216"/>
      <c r="DL259" s="216"/>
      <c r="DM259" s="216"/>
      <c r="DN259" s="216"/>
      <c r="DO259" s="216"/>
      <c r="DP259" s="216"/>
      <c r="DQ259" s="216"/>
      <c r="DR259" s="216"/>
      <c r="DS259" s="216"/>
      <c r="DT259" s="216"/>
      <c r="DU259" s="218"/>
    </row>
    <row r="260" spans="1:125" ht="15" customHeight="1" x14ac:dyDescent="0.25">
      <c r="A260" s="219"/>
      <c r="B260" s="143" t="str">
        <f t="shared" si="10"/>
        <v>Desk 26</v>
      </c>
      <c r="C260" s="586" t="str">
        <v/>
      </c>
      <c r="D260" s="586" t="str">
        <v/>
      </c>
      <c r="E260" s="3"/>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16"/>
      <c r="AU260" s="216"/>
      <c r="AV260" s="216"/>
      <c r="AW260" s="216"/>
      <c r="AX260" s="216"/>
      <c r="AY260" s="216"/>
      <c r="AZ260" s="216"/>
      <c r="BA260" s="216"/>
      <c r="BB260" s="216"/>
      <c r="BC260" s="216"/>
      <c r="BD260" s="216"/>
      <c r="BE260" s="216"/>
      <c r="BF260" s="216"/>
      <c r="BG260" s="216"/>
      <c r="BH260" s="216"/>
      <c r="BI260" s="216"/>
      <c r="BJ260" s="216"/>
      <c r="BK260" s="216"/>
      <c r="BL260" s="216"/>
      <c r="BM260" s="216"/>
      <c r="BN260" s="216"/>
      <c r="BO260" s="216"/>
      <c r="BP260" s="216"/>
      <c r="BQ260" s="216"/>
      <c r="BR260" s="216"/>
      <c r="BS260" s="216"/>
      <c r="BT260" s="216"/>
      <c r="BU260" s="216"/>
      <c r="BV260" s="216"/>
      <c r="BW260" s="216"/>
      <c r="BX260" s="216"/>
      <c r="BY260" s="216"/>
      <c r="BZ260" s="216"/>
      <c r="CA260" s="216"/>
      <c r="CB260" s="216"/>
      <c r="CC260" s="216"/>
      <c r="CD260" s="216"/>
      <c r="CE260" s="216"/>
      <c r="CF260" s="216"/>
      <c r="CG260" s="216"/>
      <c r="CH260" s="216"/>
      <c r="CI260" s="216"/>
      <c r="CJ260" s="216"/>
      <c r="CK260" s="216"/>
      <c r="CL260" s="216"/>
      <c r="CM260" s="216"/>
      <c r="CN260" s="216"/>
      <c r="CO260" s="216"/>
      <c r="CP260" s="216"/>
      <c r="CQ260" s="216"/>
      <c r="CR260" s="216"/>
      <c r="CS260" s="216"/>
      <c r="CT260" s="216"/>
      <c r="CU260" s="216"/>
      <c r="CV260" s="216"/>
      <c r="CW260" s="216"/>
      <c r="CX260" s="216"/>
      <c r="CY260" s="216"/>
      <c r="CZ260" s="216"/>
      <c r="DA260" s="216"/>
      <c r="DB260" s="216"/>
      <c r="DC260" s="216"/>
      <c r="DD260" s="216"/>
      <c r="DE260" s="216"/>
      <c r="DF260" s="216"/>
      <c r="DG260" s="216"/>
      <c r="DH260" s="216"/>
      <c r="DI260" s="216"/>
      <c r="DJ260" s="216"/>
      <c r="DK260" s="216"/>
      <c r="DL260" s="216"/>
      <c r="DM260" s="216"/>
      <c r="DN260" s="216"/>
      <c r="DO260" s="216"/>
      <c r="DP260" s="216"/>
      <c r="DQ260" s="216"/>
      <c r="DR260" s="216"/>
      <c r="DS260" s="216"/>
      <c r="DT260" s="216"/>
      <c r="DU260" s="218"/>
    </row>
    <row r="261" spans="1:125" ht="15" customHeight="1" x14ac:dyDescent="0.25">
      <c r="A261" s="219"/>
      <c r="B261" s="143" t="str">
        <f t="shared" si="10"/>
        <v>Desk 27</v>
      </c>
      <c r="C261" s="586" t="str">
        <v/>
      </c>
      <c r="D261" s="586" t="str">
        <v/>
      </c>
      <c r="E261" s="3"/>
      <c r="F261" s="216"/>
      <c r="G261" s="216"/>
      <c r="H261" s="216"/>
      <c r="I261" s="216"/>
      <c r="J261" s="216"/>
      <c r="K261" s="216"/>
      <c r="L261" s="216"/>
      <c r="M261" s="216"/>
      <c r="N261" s="216"/>
      <c r="O261" s="216"/>
      <c r="P261" s="216"/>
      <c r="Q261" s="216"/>
      <c r="R261" s="216"/>
      <c r="S261" s="216"/>
      <c r="T261" s="216"/>
      <c r="U261" s="216"/>
      <c r="V261" s="216"/>
      <c r="W261" s="216"/>
      <c r="X261" s="216"/>
      <c r="Y261" s="216"/>
      <c r="Z261" s="216"/>
      <c r="AA261" s="216"/>
      <c r="AB261" s="216"/>
      <c r="AC261" s="216"/>
      <c r="AD261" s="216"/>
      <c r="AE261" s="216"/>
      <c r="AF261" s="216"/>
      <c r="AG261" s="216"/>
      <c r="AH261" s="216"/>
      <c r="AI261" s="216"/>
      <c r="AJ261" s="216"/>
      <c r="AK261" s="216"/>
      <c r="AL261" s="216"/>
      <c r="AM261" s="216"/>
      <c r="AN261" s="216"/>
      <c r="AO261" s="216"/>
      <c r="AP261" s="216"/>
      <c r="AQ261" s="216"/>
      <c r="AR261" s="216"/>
      <c r="AS261" s="216"/>
      <c r="AT261" s="216"/>
      <c r="AU261" s="216"/>
      <c r="AV261" s="216"/>
      <c r="AW261" s="216"/>
      <c r="AX261" s="216"/>
      <c r="AY261" s="216"/>
      <c r="AZ261" s="216"/>
      <c r="BA261" s="216"/>
      <c r="BB261" s="216"/>
      <c r="BC261" s="216"/>
      <c r="BD261" s="216"/>
      <c r="BE261" s="216"/>
      <c r="BF261" s="216"/>
      <c r="BG261" s="216"/>
      <c r="BH261" s="216"/>
      <c r="BI261" s="216"/>
      <c r="BJ261" s="216"/>
      <c r="BK261" s="216"/>
      <c r="BL261" s="216"/>
      <c r="BM261" s="216"/>
      <c r="BN261" s="216"/>
      <c r="BO261" s="216"/>
      <c r="BP261" s="216"/>
      <c r="BQ261" s="216"/>
      <c r="BR261" s="216"/>
      <c r="BS261" s="216"/>
      <c r="BT261" s="216"/>
      <c r="BU261" s="216"/>
      <c r="BV261" s="216"/>
      <c r="BW261" s="216"/>
      <c r="BX261" s="216"/>
      <c r="BY261" s="216"/>
      <c r="BZ261" s="216"/>
      <c r="CA261" s="216"/>
      <c r="CB261" s="216"/>
      <c r="CC261" s="216"/>
      <c r="CD261" s="216"/>
      <c r="CE261" s="216"/>
      <c r="CF261" s="216"/>
      <c r="CG261" s="216"/>
      <c r="CH261" s="216"/>
      <c r="CI261" s="216"/>
      <c r="CJ261" s="216"/>
      <c r="CK261" s="216"/>
      <c r="CL261" s="216"/>
      <c r="CM261" s="216"/>
      <c r="CN261" s="216"/>
      <c r="CO261" s="216"/>
      <c r="CP261" s="216"/>
      <c r="CQ261" s="216"/>
      <c r="CR261" s="216"/>
      <c r="CS261" s="216"/>
      <c r="CT261" s="216"/>
      <c r="CU261" s="216"/>
      <c r="CV261" s="216"/>
      <c r="CW261" s="216"/>
      <c r="CX261" s="216"/>
      <c r="CY261" s="216"/>
      <c r="CZ261" s="216"/>
      <c r="DA261" s="216"/>
      <c r="DB261" s="216"/>
      <c r="DC261" s="216"/>
      <c r="DD261" s="216"/>
      <c r="DE261" s="216"/>
      <c r="DF261" s="216"/>
      <c r="DG261" s="216"/>
      <c r="DH261" s="216"/>
      <c r="DI261" s="216"/>
      <c r="DJ261" s="216"/>
      <c r="DK261" s="216"/>
      <c r="DL261" s="216"/>
      <c r="DM261" s="216"/>
      <c r="DN261" s="216"/>
      <c r="DO261" s="216"/>
      <c r="DP261" s="216"/>
      <c r="DQ261" s="216"/>
      <c r="DR261" s="216"/>
      <c r="DS261" s="216"/>
      <c r="DT261" s="216"/>
      <c r="DU261" s="218"/>
    </row>
    <row r="262" spans="1:125" ht="15" customHeight="1" x14ac:dyDescent="0.25">
      <c r="A262" s="219"/>
      <c r="B262" s="143" t="str">
        <f t="shared" si="10"/>
        <v>Desk 28</v>
      </c>
      <c r="C262" s="586" t="str">
        <v/>
      </c>
      <c r="D262" s="586" t="str">
        <v/>
      </c>
      <c r="E262" s="3"/>
      <c r="F262" s="216"/>
      <c r="G262" s="216"/>
      <c r="H262" s="216"/>
      <c r="I262" s="216"/>
      <c r="J262" s="216"/>
      <c r="K262" s="216"/>
      <c r="L262" s="216"/>
      <c r="M262" s="216"/>
      <c r="N262" s="216"/>
      <c r="O262" s="216"/>
      <c r="P262" s="216"/>
      <c r="Q262" s="216"/>
      <c r="R262" s="216"/>
      <c r="S262" s="216"/>
      <c r="T262" s="216"/>
      <c r="U262" s="216"/>
      <c r="V262" s="216"/>
      <c r="W262" s="216"/>
      <c r="X262" s="216"/>
      <c r="Y262" s="216"/>
      <c r="Z262" s="216"/>
      <c r="AA262" s="216"/>
      <c r="AB262" s="216"/>
      <c r="AC262" s="216"/>
      <c r="AD262" s="216"/>
      <c r="AE262" s="216"/>
      <c r="AF262" s="216"/>
      <c r="AG262" s="216"/>
      <c r="AH262" s="216"/>
      <c r="AI262" s="216"/>
      <c r="AJ262" s="216"/>
      <c r="AK262" s="216"/>
      <c r="AL262" s="216"/>
      <c r="AM262" s="216"/>
      <c r="AN262" s="216"/>
      <c r="AO262" s="216"/>
      <c r="AP262" s="216"/>
      <c r="AQ262" s="216"/>
      <c r="AR262" s="216"/>
      <c r="AS262" s="216"/>
      <c r="AT262" s="216"/>
      <c r="AU262" s="216"/>
      <c r="AV262" s="216"/>
      <c r="AW262" s="216"/>
      <c r="AX262" s="216"/>
      <c r="AY262" s="216"/>
      <c r="AZ262" s="216"/>
      <c r="BA262" s="216"/>
      <c r="BB262" s="216"/>
      <c r="BC262" s="216"/>
      <c r="BD262" s="216"/>
      <c r="BE262" s="216"/>
      <c r="BF262" s="216"/>
      <c r="BG262" s="216"/>
      <c r="BH262" s="216"/>
      <c r="BI262" s="216"/>
      <c r="BJ262" s="216"/>
      <c r="BK262" s="216"/>
      <c r="BL262" s="216"/>
      <c r="BM262" s="216"/>
      <c r="BN262" s="216"/>
      <c r="BO262" s="216"/>
      <c r="BP262" s="216"/>
      <c r="BQ262" s="216"/>
      <c r="BR262" s="216"/>
      <c r="BS262" s="216"/>
      <c r="BT262" s="216"/>
      <c r="BU262" s="216"/>
      <c r="BV262" s="216"/>
      <c r="BW262" s="216"/>
      <c r="BX262" s="216"/>
      <c r="BY262" s="216"/>
      <c r="BZ262" s="216"/>
      <c r="CA262" s="216"/>
      <c r="CB262" s="216"/>
      <c r="CC262" s="216"/>
      <c r="CD262" s="216"/>
      <c r="CE262" s="216"/>
      <c r="CF262" s="216"/>
      <c r="CG262" s="216"/>
      <c r="CH262" s="216"/>
      <c r="CI262" s="216"/>
      <c r="CJ262" s="216"/>
      <c r="CK262" s="216"/>
      <c r="CL262" s="216"/>
      <c r="CM262" s="216"/>
      <c r="CN262" s="216"/>
      <c r="CO262" s="216"/>
      <c r="CP262" s="216"/>
      <c r="CQ262" s="216"/>
      <c r="CR262" s="216"/>
      <c r="CS262" s="216"/>
      <c r="CT262" s="216"/>
      <c r="CU262" s="216"/>
      <c r="CV262" s="216"/>
      <c r="CW262" s="216"/>
      <c r="CX262" s="216"/>
      <c r="CY262" s="216"/>
      <c r="CZ262" s="216"/>
      <c r="DA262" s="216"/>
      <c r="DB262" s="216"/>
      <c r="DC262" s="216"/>
      <c r="DD262" s="216"/>
      <c r="DE262" s="216"/>
      <c r="DF262" s="216"/>
      <c r="DG262" s="216"/>
      <c r="DH262" s="216"/>
      <c r="DI262" s="216"/>
      <c r="DJ262" s="216"/>
      <c r="DK262" s="216"/>
      <c r="DL262" s="216"/>
      <c r="DM262" s="216"/>
      <c r="DN262" s="216"/>
      <c r="DO262" s="216"/>
      <c r="DP262" s="216"/>
      <c r="DQ262" s="216"/>
      <c r="DR262" s="216"/>
      <c r="DS262" s="216"/>
      <c r="DT262" s="216"/>
      <c r="DU262" s="218"/>
    </row>
    <row r="263" spans="1:125" ht="15" customHeight="1" x14ac:dyDescent="0.25">
      <c r="A263" s="219"/>
      <c r="B263" s="143" t="str">
        <f t="shared" si="10"/>
        <v>Desk 29</v>
      </c>
      <c r="C263" s="586" t="str">
        <v/>
      </c>
      <c r="D263" s="586" t="str">
        <v/>
      </c>
      <c r="E263" s="3"/>
      <c r="F263" s="216"/>
      <c r="G263" s="216"/>
      <c r="H263" s="216"/>
      <c r="I263" s="216"/>
      <c r="J263" s="216"/>
      <c r="K263" s="216"/>
      <c r="L263" s="216"/>
      <c r="M263" s="216"/>
      <c r="N263" s="216"/>
      <c r="O263" s="216"/>
      <c r="P263" s="216"/>
      <c r="Q263" s="216"/>
      <c r="R263" s="216"/>
      <c r="S263" s="216"/>
      <c r="T263" s="216"/>
      <c r="U263" s="216"/>
      <c r="V263" s="216"/>
      <c r="W263" s="216"/>
      <c r="X263" s="216"/>
      <c r="Y263" s="216"/>
      <c r="Z263" s="216"/>
      <c r="AA263" s="216"/>
      <c r="AB263" s="216"/>
      <c r="AC263" s="216"/>
      <c r="AD263" s="216"/>
      <c r="AE263" s="216"/>
      <c r="AF263" s="216"/>
      <c r="AG263" s="216"/>
      <c r="AH263" s="216"/>
      <c r="AI263" s="216"/>
      <c r="AJ263" s="216"/>
      <c r="AK263" s="216"/>
      <c r="AL263" s="216"/>
      <c r="AM263" s="216"/>
      <c r="AN263" s="216"/>
      <c r="AO263" s="216"/>
      <c r="AP263" s="216"/>
      <c r="AQ263" s="216"/>
      <c r="AR263" s="216"/>
      <c r="AS263" s="216"/>
      <c r="AT263" s="216"/>
      <c r="AU263" s="216"/>
      <c r="AV263" s="216"/>
      <c r="AW263" s="216"/>
      <c r="AX263" s="216"/>
      <c r="AY263" s="216"/>
      <c r="AZ263" s="216"/>
      <c r="BA263" s="216"/>
      <c r="BB263" s="216"/>
      <c r="BC263" s="216"/>
      <c r="BD263" s="216"/>
      <c r="BE263" s="216"/>
      <c r="BF263" s="216"/>
      <c r="BG263" s="216"/>
      <c r="BH263" s="216"/>
      <c r="BI263" s="216"/>
      <c r="BJ263" s="216"/>
      <c r="BK263" s="216"/>
      <c r="BL263" s="216"/>
      <c r="BM263" s="216"/>
      <c r="BN263" s="216"/>
      <c r="BO263" s="216"/>
      <c r="BP263" s="216"/>
      <c r="BQ263" s="216"/>
      <c r="BR263" s="216"/>
      <c r="BS263" s="216"/>
      <c r="BT263" s="216"/>
      <c r="BU263" s="216"/>
      <c r="BV263" s="216"/>
      <c r="BW263" s="216"/>
      <c r="BX263" s="216"/>
      <c r="BY263" s="216"/>
      <c r="BZ263" s="216"/>
      <c r="CA263" s="216"/>
      <c r="CB263" s="216"/>
      <c r="CC263" s="216"/>
      <c r="CD263" s="216"/>
      <c r="CE263" s="216"/>
      <c r="CF263" s="216"/>
      <c r="CG263" s="216"/>
      <c r="CH263" s="216"/>
      <c r="CI263" s="216"/>
      <c r="CJ263" s="216"/>
      <c r="CK263" s="216"/>
      <c r="CL263" s="216"/>
      <c r="CM263" s="216"/>
      <c r="CN263" s="216"/>
      <c r="CO263" s="216"/>
      <c r="CP263" s="216"/>
      <c r="CQ263" s="216"/>
      <c r="CR263" s="216"/>
      <c r="CS263" s="216"/>
      <c r="CT263" s="216"/>
      <c r="CU263" s="216"/>
      <c r="CV263" s="216"/>
      <c r="CW263" s="216"/>
      <c r="CX263" s="216"/>
      <c r="CY263" s="216"/>
      <c r="CZ263" s="216"/>
      <c r="DA263" s="216"/>
      <c r="DB263" s="216"/>
      <c r="DC263" s="216"/>
      <c r="DD263" s="216"/>
      <c r="DE263" s="216"/>
      <c r="DF263" s="216"/>
      <c r="DG263" s="216"/>
      <c r="DH263" s="216"/>
      <c r="DI263" s="216"/>
      <c r="DJ263" s="216"/>
      <c r="DK263" s="216"/>
      <c r="DL263" s="216"/>
      <c r="DM263" s="216"/>
      <c r="DN263" s="216"/>
      <c r="DO263" s="216"/>
      <c r="DP263" s="216"/>
      <c r="DQ263" s="216"/>
      <c r="DR263" s="216"/>
      <c r="DS263" s="216"/>
      <c r="DT263" s="216"/>
      <c r="DU263" s="218"/>
    </row>
    <row r="264" spans="1:125" ht="15" customHeight="1" x14ac:dyDescent="0.25">
      <c r="A264" s="219"/>
      <c r="B264" s="143" t="str">
        <f t="shared" si="10"/>
        <v>Desk 30</v>
      </c>
      <c r="C264" s="586" t="str">
        <v/>
      </c>
      <c r="D264" s="586" t="str">
        <v/>
      </c>
      <c r="E264" s="3"/>
      <c r="F264" s="216"/>
      <c r="G264" s="216"/>
      <c r="H264" s="216"/>
      <c r="I264" s="216"/>
      <c r="J264" s="216"/>
      <c r="K264" s="216"/>
      <c r="L264" s="216"/>
      <c r="M264" s="216"/>
      <c r="N264" s="216"/>
      <c r="O264" s="216"/>
      <c r="P264" s="216"/>
      <c r="Q264" s="216"/>
      <c r="R264" s="216"/>
      <c r="S264" s="216"/>
      <c r="T264" s="216"/>
      <c r="U264" s="216"/>
      <c r="V264" s="216"/>
      <c r="W264" s="216"/>
      <c r="X264" s="216"/>
      <c r="Y264" s="216"/>
      <c r="Z264" s="216"/>
      <c r="AA264" s="216"/>
      <c r="AB264" s="216"/>
      <c r="AC264" s="216"/>
      <c r="AD264" s="216"/>
      <c r="AE264" s="216"/>
      <c r="AF264" s="216"/>
      <c r="AG264" s="216"/>
      <c r="AH264" s="216"/>
      <c r="AI264" s="216"/>
      <c r="AJ264" s="216"/>
      <c r="AK264" s="216"/>
      <c r="AL264" s="216"/>
      <c r="AM264" s="216"/>
      <c r="AN264" s="216"/>
      <c r="AO264" s="216"/>
      <c r="AP264" s="216"/>
      <c r="AQ264" s="216"/>
      <c r="AR264" s="216"/>
      <c r="AS264" s="216"/>
      <c r="AT264" s="216"/>
      <c r="AU264" s="216"/>
      <c r="AV264" s="216"/>
      <c r="AW264" s="216"/>
      <c r="AX264" s="216"/>
      <c r="AY264" s="216"/>
      <c r="AZ264" s="216"/>
      <c r="BA264" s="216"/>
      <c r="BB264" s="216"/>
      <c r="BC264" s="216"/>
      <c r="BD264" s="216"/>
      <c r="BE264" s="216"/>
      <c r="BF264" s="216"/>
      <c r="BG264" s="216"/>
      <c r="BH264" s="216"/>
      <c r="BI264" s="216"/>
      <c r="BJ264" s="216"/>
      <c r="BK264" s="216"/>
      <c r="BL264" s="216"/>
      <c r="BM264" s="216"/>
      <c r="BN264" s="216"/>
      <c r="BO264" s="216"/>
      <c r="BP264" s="216"/>
      <c r="BQ264" s="216"/>
      <c r="BR264" s="216"/>
      <c r="BS264" s="216"/>
      <c r="BT264" s="216"/>
      <c r="BU264" s="216"/>
      <c r="BV264" s="216"/>
      <c r="BW264" s="216"/>
      <c r="BX264" s="216"/>
      <c r="BY264" s="216"/>
      <c r="BZ264" s="216"/>
      <c r="CA264" s="216"/>
      <c r="CB264" s="216"/>
      <c r="CC264" s="216"/>
      <c r="CD264" s="216"/>
      <c r="CE264" s="216"/>
      <c r="CF264" s="216"/>
      <c r="CG264" s="216"/>
      <c r="CH264" s="216"/>
      <c r="CI264" s="216"/>
      <c r="CJ264" s="216"/>
      <c r="CK264" s="216"/>
      <c r="CL264" s="216"/>
      <c r="CM264" s="216"/>
      <c r="CN264" s="216"/>
      <c r="CO264" s="216"/>
      <c r="CP264" s="216"/>
      <c r="CQ264" s="216"/>
      <c r="CR264" s="216"/>
      <c r="CS264" s="216"/>
      <c r="CT264" s="216"/>
      <c r="CU264" s="216"/>
      <c r="CV264" s="216"/>
      <c r="CW264" s="216"/>
      <c r="CX264" s="216"/>
      <c r="CY264" s="216"/>
      <c r="CZ264" s="216"/>
      <c r="DA264" s="216"/>
      <c r="DB264" s="216"/>
      <c r="DC264" s="216"/>
      <c r="DD264" s="216"/>
      <c r="DE264" s="216"/>
      <c r="DF264" s="216"/>
      <c r="DG264" s="216"/>
      <c r="DH264" s="216"/>
      <c r="DI264" s="216"/>
      <c r="DJ264" s="216"/>
      <c r="DK264" s="216"/>
      <c r="DL264" s="216"/>
      <c r="DM264" s="216"/>
      <c r="DN264" s="216"/>
      <c r="DO264" s="216"/>
      <c r="DP264" s="216"/>
      <c r="DQ264" s="216"/>
      <c r="DR264" s="216"/>
      <c r="DS264" s="216"/>
      <c r="DT264" s="216"/>
      <c r="DU264" s="218"/>
    </row>
    <row r="265" spans="1:125" ht="15" customHeight="1" x14ac:dyDescent="0.25">
      <c r="A265" s="219"/>
      <c r="B265" s="143" t="str">
        <f t="shared" si="10"/>
        <v>Desk 31</v>
      </c>
      <c r="C265" s="586" t="str">
        <v/>
      </c>
      <c r="D265" s="586" t="str">
        <v/>
      </c>
      <c r="E265" s="3"/>
      <c r="F265" s="216"/>
      <c r="G265" s="216"/>
      <c r="H265" s="216"/>
      <c r="I265" s="216"/>
      <c r="J265" s="216"/>
      <c r="K265" s="216"/>
      <c r="L265" s="216"/>
      <c r="M265" s="216"/>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T265" s="216"/>
      <c r="BU265" s="216"/>
      <c r="BV265" s="216"/>
      <c r="BW265" s="216"/>
      <c r="BX265" s="216"/>
      <c r="BY265" s="216"/>
      <c r="BZ265" s="216"/>
      <c r="CA265" s="216"/>
      <c r="CB265" s="216"/>
      <c r="CC265" s="216"/>
      <c r="CD265" s="216"/>
      <c r="CE265" s="216"/>
      <c r="CF265" s="216"/>
      <c r="CG265" s="216"/>
      <c r="CH265" s="216"/>
      <c r="CI265" s="216"/>
      <c r="CJ265" s="216"/>
      <c r="CK265" s="216"/>
      <c r="CL265" s="216"/>
      <c r="CM265" s="216"/>
      <c r="CN265" s="216"/>
      <c r="CO265" s="216"/>
      <c r="CP265" s="216"/>
      <c r="CQ265" s="216"/>
      <c r="CR265" s="216"/>
      <c r="CS265" s="216"/>
      <c r="CT265" s="216"/>
      <c r="CU265" s="216"/>
      <c r="CV265" s="216"/>
      <c r="CW265" s="216"/>
      <c r="CX265" s="216"/>
      <c r="CY265" s="216"/>
      <c r="CZ265" s="216"/>
      <c r="DA265" s="216"/>
      <c r="DB265" s="216"/>
      <c r="DC265" s="216"/>
      <c r="DD265" s="216"/>
      <c r="DE265" s="216"/>
      <c r="DF265" s="216"/>
      <c r="DG265" s="216"/>
      <c r="DH265" s="216"/>
      <c r="DI265" s="216"/>
      <c r="DJ265" s="216"/>
      <c r="DK265" s="216"/>
      <c r="DL265" s="216"/>
      <c r="DM265" s="216"/>
      <c r="DN265" s="216"/>
      <c r="DO265" s="216"/>
      <c r="DP265" s="216"/>
      <c r="DQ265" s="216"/>
      <c r="DR265" s="216"/>
      <c r="DS265" s="216"/>
      <c r="DT265" s="216"/>
      <c r="DU265" s="218"/>
    </row>
    <row r="266" spans="1:125" ht="15" customHeight="1" x14ac:dyDescent="0.25">
      <c r="A266" s="219"/>
      <c r="B266" s="143" t="str">
        <f t="shared" si="10"/>
        <v>Desk 32</v>
      </c>
      <c r="C266" s="586" t="str">
        <v/>
      </c>
      <c r="D266" s="586" t="str">
        <v/>
      </c>
      <c r="E266" s="3"/>
      <c r="F266" s="216"/>
      <c r="G266" s="216"/>
      <c r="H266" s="216"/>
      <c r="I266" s="216"/>
      <c r="J266" s="216"/>
      <c r="K266" s="216"/>
      <c r="L266" s="216"/>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T266" s="216"/>
      <c r="BU266" s="216"/>
      <c r="BV266" s="216"/>
      <c r="BW266" s="216"/>
      <c r="BX266" s="216"/>
      <c r="BY266" s="216"/>
      <c r="BZ266" s="216"/>
      <c r="CA266" s="216"/>
      <c r="CB266" s="216"/>
      <c r="CC266" s="216"/>
      <c r="CD266" s="216"/>
      <c r="CE266" s="216"/>
      <c r="CF266" s="216"/>
      <c r="CG266" s="216"/>
      <c r="CH266" s="216"/>
      <c r="CI266" s="216"/>
      <c r="CJ266" s="216"/>
      <c r="CK266" s="216"/>
      <c r="CL266" s="216"/>
      <c r="CM266" s="216"/>
      <c r="CN266" s="216"/>
      <c r="CO266" s="216"/>
      <c r="CP266" s="216"/>
      <c r="CQ266" s="216"/>
      <c r="CR266" s="216"/>
      <c r="CS266" s="216"/>
      <c r="CT266" s="216"/>
      <c r="CU266" s="216"/>
      <c r="CV266" s="216"/>
      <c r="CW266" s="216"/>
      <c r="CX266" s="216"/>
      <c r="CY266" s="216"/>
      <c r="CZ266" s="216"/>
      <c r="DA266" s="216"/>
      <c r="DB266" s="216"/>
      <c r="DC266" s="216"/>
      <c r="DD266" s="216"/>
      <c r="DE266" s="216"/>
      <c r="DF266" s="216"/>
      <c r="DG266" s="216"/>
      <c r="DH266" s="216"/>
      <c r="DI266" s="216"/>
      <c r="DJ266" s="216"/>
      <c r="DK266" s="216"/>
      <c r="DL266" s="216"/>
      <c r="DM266" s="216"/>
      <c r="DN266" s="216"/>
      <c r="DO266" s="216"/>
      <c r="DP266" s="216"/>
      <c r="DQ266" s="216"/>
      <c r="DR266" s="216"/>
      <c r="DS266" s="216"/>
      <c r="DT266" s="216"/>
      <c r="DU266" s="218"/>
    </row>
    <row r="267" spans="1:125" ht="15" customHeight="1" x14ac:dyDescent="0.25">
      <c r="A267" s="219"/>
      <c r="B267" s="143" t="str">
        <f t="shared" si="10"/>
        <v>Desk 33</v>
      </c>
      <c r="C267" s="586" t="str">
        <v/>
      </c>
      <c r="D267" s="586" t="str">
        <v/>
      </c>
      <c r="E267" s="3"/>
      <c r="F267" s="216"/>
      <c r="G267" s="216"/>
      <c r="H267" s="216"/>
      <c r="I267" s="216"/>
      <c r="J267" s="216"/>
      <c r="K267" s="216"/>
      <c r="L267" s="216"/>
      <c r="M267" s="216"/>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T267" s="216"/>
      <c r="BU267" s="216"/>
      <c r="BV267" s="216"/>
      <c r="BW267" s="216"/>
      <c r="BX267" s="216"/>
      <c r="BY267" s="216"/>
      <c r="BZ267" s="216"/>
      <c r="CA267" s="216"/>
      <c r="CB267" s="216"/>
      <c r="CC267" s="216"/>
      <c r="CD267" s="216"/>
      <c r="CE267" s="216"/>
      <c r="CF267" s="216"/>
      <c r="CG267" s="216"/>
      <c r="CH267" s="216"/>
      <c r="CI267" s="216"/>
      <c r="CJ267" s="216"/>
      <c r="CK267" s="216"/>
      <c r="CL267" s="216"/>
      <c r="CM267" s="216"/>
      <c r="CN267" s="216"/>
      <c r="CO267" s="216"/>
      <c r="CP267" s="216"/>
      <c r="CQ267" s="216"/>
      <c r="CR267" s="216"/>
      <c r="CS267" s="216"/>
      <c r="CT267" s="216"/>
      <c r="CU267" s="216"/>
      <c r="CV267" s="216"/>
      <c r="CW267" s="216"/>
      <c r="CX267" s="216"/>
      <c r="CY267" s="216"/>
      <c r="CZ267" s="216"/>
      <c r="DA267" s="216"/>
      <c r="DB267" s="216"/>
      <c r="DC267" s="216"/>
      <c r="DD267" s="216"/>
      <c r="DE267" s="216"/>
      <c r="DF267" s="216"/>
      <c r="DG267" s="216"/>
      <c r="DH267" s="216"/>
      <c r="DI267" s="216"/>
      <c r="DJ267" s="216"/>
      <c r="DK267" s="216"/>
      <c r="DL267" s="216"/>
      <c r="DM267" s="216"/>
      <c r="DN267" s="216"/>
      <c r="DO267" s="216"/>
      <c r="DP267" s="216"/>
      <c r="DQ267" s="216"/>
      <c r="DR267" s="216"/>
      <c r="DS267" s="216"/>
      <c r="DT267" s="216"/>
      <c r="DU267" s="218"/>
    </row>
    <row r="268" spans="1:125" ht="15" customHeight="1" x14ac:dyDescent="0.25">
      <c r="A268" s="219"/>
      <c r="B268" s="143" t="str">
        <f t="shared" si="10"/>
        <v>Desk 34</v>
      </c>
      <c r="C268" s="586" t="str">
        <v/>
      </c>
      <c r="D268" s="586" t="str">
        <v/>
      </c>
      <c r="E268" s="3"/>
      <c r="F268" s="216"/>
      <c r="G268" s="216"/>
      <c r="H268" s="216"/>
      <c r="I268" s="216"/>
      <c r="J268" s="216"/>
      <c r="K268" s="216"/>
      <c r="L268" s="216"/>
      <c r="M268" s="216"/>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T268" s="216"/>
      <c r="BU268" s="216"/>
      <c r="BV268" s="216"/>
      <c r="BW268" s="216"/>
      <c r="BX268" s="216"/>
      <c r="BY268" s="216"/>
      <c r="BZ268" s="216"/>
      <c r="CA268" s="216"/>
      <c r="CB268" s="216"/>
      <c r="CC268" s="216"/>
      <c r="CD268" s="216"/>
      <c r="CE268" s="216"/>
      <c r="CF268" s="216"/>
      <c r="CG268" s="216"/>
      <c r="CH268" s="216"/>
      <c r="CI268" s="216"/>
      <c r="CJ268" s="216"/>
      <c r="CK268" s="216"/>
      <c r="CL268" s="216"/>
      <c r="CM268" s="216"/>
      <c r="CN268" s="216"/>
      <c r="CO268" s="216"/>
      <c r="CP268" s="216"/>
      <c r="CQ268" s="216"/>
      <c r="CR268" s="216"/>
      <c r="CS268" s="216"/>
      <c r="CT268" s="216"/>
      <c r="CU268" s="216"/>
      <c r="CV268" s="216"/>
      <c r="CW268" s="216"/>
      <c r="CX268" s="216"/>
      <c r="CY268" s="216"/>
      <c r="CZ268" s="216"/>
      <c r="DA268" s="216"/>
      <c r="DB268" s="216"/>
      <c r="DC268" s="216"/>
      <c r="DD268" s="216"/>
      <c r="DE268" s="216"/>
      <c r="DF268" s="216"/>
      <c r="DG268" s="216"/>
      <c r="DH268" s="216"/>
      <c r="DI268" s="216"/>
      <c r="DJ268" s="216"/>
      <c r="DK268" s="216"/>
      <c r="DL268" s="216"/>
      <c r="DM268" s="216"/>
      <c r="DN268" s="216"/>
      <c r="DO268" s="216"/>
      <c r="DP268" s="216"/>
      <c r="DQ268" s="216"/>
      <c r="DR268" s="216"/>
      <c r="DS268" s="216"/>
      <c r="DT268" s="216"/>
      <c r="DU268" s="218"/>
    </row>
    <row r="269" spans="1:125" ht="15" customHeight="1" x14ac:dyDescent="0.25">
      <c r="A269" s="219"/>
      <c r="B269" s="143" t="str">
        <f t="shared" si="10"/>
        <v>Desk 35</v>
      </c>
      <c r="C269" s="586" t="str">
        <v/>
      </c>
      <c r="D269" s="586" t="str">
        <v/>
      </c>
      <c r="E269" s="3"/>
      <c r="F269" s="216"/>
      <c r="G269" s="216"/>
      <c r="H269" s="216"/>
      <c r="I269" s="216"/>
      <c r="J269" s="216"/>
      <c r="K269" s="216"/>
      <c r="L269" s="216"/>
      <c r="M269" s="216"/>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T269" s="216"/>
      <c r="BU269" s="216"/>
      <c r="BV269" s="216"/>
      <c r="BW269" s="216"/>
      <c r="BX269" s="216"/>
      <c r="BY269" s="216"/>
      <c r="BZ269" s="216"/>
      <c r="CA269" s="216"/>
      <c r="CB269" s="216"/>
      <c r="CC269" s="216"/>
      <c r="CD269" s="216"/>
      <c r="CE269" s="216"/>
      <c r="CF269" s="216"/>
      <c r="CG269" s="216"/>
      <c r="CH269" s="216"/>
      <c r="CI269" s="216"/>
      <c r="CJ269" s="216"/>
      <c r="CK269" s="216"/>
      <c r="CL269" s="216"/>
      <c r="CM269" s="216"/>
      <c r="CN269" s="216"/>
      <c r="CO269" s="216"/>
      <c r="CP269" s="216"/>
      <c r="CQ269" s="216"/>
      <c r="CR269" s="216"/>
      <c r="CS269" s="216"/>
      <c r="CT269" s="216"/>
      <c r="CU269" s="216"/>
      <c r="CV269" s="216"/>
      <c r="CW269" s="216"/>
      <c r="CX269" s="216"/>
      <c r="CY269" s="216"/>
      <c r="CZ269" s="216"/>
      <c r="DA269" s="216"/>
      <c r="DB269" s="216"/>
      <c r="DC269" s="216"/>
      <c r="DD269" s="216"/>
      <c r="DE269" s="216"/>
      <c r="DF269" s="216"/>
      <c r="DG269" s="216"/>
      <c r="DH269" s="216"/>
      <c r="DI269" s="216"/>
      <c r="DJ269" s="216"/>
      <c r="DK269" s="216"/>
      <c r="DL269" s="216"/>
      <c r="DM269" s="216"/>
      <c r="DN269" s="216"/>
      <c r="DO269" s="216"/>
      <c r="DP269" s="216"/>
      <c r="DQ269" s="216"/>
      <c r="DR269" s="216"/>
      <c r="DS269" s="216"/>
      <c r="DT269" s="216"/>
      <c r="DU269" s="218"/>
    </row>
    <row r="270" spans="1:125" ht="15" customHeight="1" x14ac:dyDescent="0.25">
      <c r="A270" s="219"/>
      <c r="B270" s="143" t="str">
        <f t="shared" si="10"/>
        <v>Desk 36</v>
      </c>
      <c r="C270" s="586" t="str">
        <v/>
      </c>
      <c r="D270" s="586" t="str">
        <v/>
      </c>
      <c r="E270" s="3"/>
      <c r="F270" s="216"/>
      <c r="G270" s="216"/>
      <c r="H270" s="216"/>
      <c r="I270" s="216"/>
      <c r="J270" s="216"/>
      <c r="K270" s="216"/>
      <c r="L270" s="216"/>
      <c r="M270" s="216"/>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T270" s="216"/>
      <c r="BU270" s="216"/>
      <c r="BV270" s="216"/>
      <c r="BW270" s="216"/>
      <c r="BX270" s="216"/>
      <c r="BY270" s="216"/>
      <c r="BZ270" s="216"/>
      <c r="CA270" s="216"/>
      <c r="CB270" s="216"/>
      <c r="CC270" s="216"/>
      <c r="CD270" s="216"/>
      <c r="CE270" s="216"/>
      <c r="CF270" s="216"/>
      <c r="CG270" s="216"/>
      <c r="CH270" s="216"/>
      <c r="CI270" s="216"/>
      <c r="CJ270" s="216"/>
      <c r="CK270" s="216"/>
      <c r="CL270" s="216"/>
      <c r="CM270" s="216"/>
      <c r="CN270" s="216"/>
      <c r="CO270" s="216"/>
      <c r="CP270" s="216"/>
      <c r="CQ270" s="216"/>
      <c r="CR270" s="216"/>
      <c r="CS270" s="216"/>
      <c r="CT270" s="216"/>
      <c r="CU270" s="216"/>
      <c r="CV270" s="216"/>
      <c r="CW270" s="216"/>
      <c r="CX270" s="216"/>
      <c r="CY270" s="216"/>
      <c r="CZ270" s="216"/>
      <c r="DA270" s="216"/>
      <c r="DB270" s="216"/>
      <c r="DC270" s="216"/>
      <c r="DD270" s="216"/>
      <c r="DE270" s="216"/>
      <c r="DF270" s="216"/>
      <c r="DG270" s="216"/>
      <c r="DH270" s="216"/>
      <c r="DI270" s="216"/>
      <c r="DJ270" s="216"/>
      <c r="DK270" s="216"/>
      <c r="DL270" s="216"/>
      <c r="DM270" s="216"/>
      <c r="DN270" s="216"/>
      <c r="DO270" s="216"/>
      <c r="DP270" s="216"/>
      <c r="DQ270" s="216"/>
      <c r="DR270" s="216"/>
      <c r="DS270" s="216"/>
      <c r="DT270" s="216"/>
      <c r="DU270" s="218"/>
    </row>
    <row r="271" spans="1:125" ht="15" customHeight="1" x14ac:dyDescent="0.25">
      <c r="A271" s="219"/>
      <c r="B271" s="143" t="str">
        <f t="shared" si="10"/>
        <v>Desk 37</v>
      </c>
      <c r="C271" s="586" t="str">
        <v/>
      </c>
      <c r="D271" s="586" t="str">
        <v/>
      </c>
      <c r="E271" s="3"/>
      <c r="F271" s="216"/>
      <c r="G271" s="216"/>
      <c r="H271" s="216"/>
      <c r="I271" s="216"/>
      <c r="J271" s="216"/>
      <c r="K271" s="216"/>
      <c r="L271" s="216"/>
      <c r="M271" s="216"/>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T271" s="216"/>
      <c r="BU271" s="216"/>
      <c r="BV271" s="216"/>
      <c r="BW271" s="216"/>
      <c r="BX271" s="216"/>
      <c r="BY271" s="216"/>
      <c r="BZ271" s="216"/>
      <c r="CA271" s="216"/>
      <c r="CB271" s="216"/>
      <c r="CC271" s="216"/>
      <c r="CD271" s="216"/>
      <c r="CE271" s="216"/>
      <c r="CF271" s="216"/>
      <c r="CG271" s="216"/>
      <c r="CH271" s="216"/>
      <c r="CI271" s="216"/>
      <c r="CJ271" s="216"/>
      <c r="CK271" s="216"/>
      <c r="CL271" s="216"/>
      <c r="CM271" s="216"/>
      <c r="CN271" s="216"/>
      <c r="CO271" s="216"/>
      <c r="CP271" s="216"/>
      <c r="CQ271" s="216"/>
      <c r="CR271" s="216"/>
      <c r="CS271" s="216"/>
      <c r="CT271" s="216"/>
      <c r="CU271" s="216"/>
      <c r="CV271" s="216"/>
      <c r="CW271" s="216"/>
      <c r="CX271" s="216"/>
      <c r="CY271" s="216"/>
      <c r="CZ271" s="216"/>
      <c r="DA271" s="216"/>
      <c r="DB271" s="216"/>
      <c r="DC271" s="216"/>
      <c r="DD271" s="216"/>
      <c r="DE271" s="216"/>
      <c r="DF271" s="216"/>
      <c r="DG271" s="216"/>
      <c r="DH271" s="216"/>
      <c r="DI271" s="216"/>
      <c r="DJ271" s="216"/>
      <c r="DK271" s="216"/>
      <c r="DL271" s="216"/>
      <c r="DM271" s="216"/>
      <c r="DN271" s="216"/>
      <c r="DO271" s="216"/>
      <c r="DP271" s="216"/>
      <c r="DQ271" s="216"/>
      <c r="DR271" s="216"/>
      <c r="DS271" s="216"/>
      <c r="DT271" s="216"/>
      <c r="DU271" s="218"/>
    </row>
    <row r="272" spans="1:125" ht="15" customHeight="1" x14ac:dyDescent="0.25">
      <c r="A272" s="219"/>
      <c r="B272" s="143" t="str">
        <f t="shared" si="10"/>
        <v>Desk 38</v>
      </c>
      <c r="C272" s="586" t="str">
        <v/>
      </c>
      <c r="D272" s="586" t="str">
        <v/>
      </c>
      <c r="E272" s="3"/>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T272" s="216"/>
      <c r="BU272" s="216"/>
      <c r="BV272" s="216"/>
      <c r="BW272" s="216"/>
      <c r="BX272" s="216"/>
      <c r="BY272" s="216"/>
      <c r="BZ272" s="216"/>
      <c r="CA272" s="216"/>
      <c r="CB272" s="216"/>
      <c r="CC272" s="216"/>
      <c r="CD272" s="216"/>
      <c r="CE272" s="216"/>
      <c r="CF272" s="216"/>
      <c r="CG272" s="216"/>
      <c r="CH272" s="216"/>
      <c r="CI272" s="216"/>
      <c r="CJ272" s="216"/>
      <c r="CK272" s="216"/>
      <c r="CL272" s="216"/>
      <c r="CM272" s="216"/>
      <c r="CN272" s="216"/>
      <c r="CO272" s="216"/>
      <c r="CP272" s="216"/>
      <c r="CQ272" s="216"/>
      <c r="CR272" s="216"/>
      <c r="CS272" s="216"/>
      <c r="CT272" s="216"/>
      <c r="CU272" s="216"/>
      <c r="CV272" s="216"/>
      <c r="CW272" s="216"/>
      <c r="CX272" s="216"/>
      <c r="CY272" s="216"/>
      <c r="CZ272" s="216"/>
      <c r="DA272" s="216"/>
      <c r="DB272" s="216"/>
      <c r="DC272" s="216"/>
      <c r="DD272" s="216"/>
      <c r="DE272" s="216"/>
      <c r="DF272" s="216"/>
      <c r="DG272" s="216"/>
      <c r="DH272" s="216"/>
      <c r="DI272" s="216"/>
      <c r="DJ272" s="216"/>
      <c r="DK272" s="216"/>
      <c r="DL272" s="216"/>
      <c r="DM272" s="216"/>
      <c r="DN272" s="216"/>
      <c r="DO272" s="216"/>
      <c r="DP272" s="216"/>
      <c r="DQ272" s="216"/>
      <c r="DR272" s="216"/>
      <c r="DS272" s="216"/>
      <c r="DT272" s="216"/>
      <c r="DU272" s="218"/>
    </row>
    <row r="273" spans="1:125" ht="15" customHeight="1" x14ac:dyDescent="0.25">
      <c r="A273" s="219"/>
      <c r="B273" s="143" t="str">
        <f t="shared" si="10"/>
        <v>Desk 39</v>
      </c>
      <c r="C273" s="586" t="str">
        <v/>
      </c>
      <c r="D273" s="586" t="str">
        <v/>
      </c>
      <c r="E273" s="3"/>
      <c r="F273" s="216"/>
      <c r="G273" s="216"/>
      <c r="H273" s="216"/>
      <c r="I273" s="216"/>
      <c r="J273" s="216"/>
      <c r="K273" s="216"/>
      <c r="L273" s="216"/>
      <c r="M273" s="216"/>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T273" s="216"/>
      <c r="BU273" s="216"/>
      <c r="BV273" s="216"/>
      <c r="BW273" s="216"/>
      <c r="BX273" s="216"/>
      <c r="BY273" s="216"/>
      <c r="BZ273" s="216"/>
      <c r="CA273" s="216"/>
      <c r="CB273" s="216"/>
      <c r="CC273" s="216"/>
      <c r="CD273" s="216"/>
      <c r="CE273" s="216"/>
      <c r="CF273" s="216"/>
      <c r="CG273" s="216"/>
      <c r="CH273" s="216"/>
      <c r="CI273" s="216"/>
      <c r="CJ273" s="216"/>
      <c r="CK273" s="216"/>
      <c r="CL273" s="216"/>
      <c r="CM273" s="216"/>
      <c r="CN273" s="216"/>
      <c r="CO273" s="216"/>
      <c r="CP273" s="216"/>
      <c r="CQ273" s="216"/>
      <c r="CR273" s="216"/>
      <c r="CS273" s="216"/>
      <c r="CT273" s="216"/>
      <c r="CU273" s="216"/>
      <c r="CV273" s="216"/>
      <c r="CW273" s="216"/>
      <c r="CX273" s="216"/>
      <c r="CY273" s="216"/>
      <c r="CZ273" s="216"/>
      <c r="DA273" s="216"/>
      <c r="DB273" s="216"/>
      <c r="DC273" s="216"/>
      <c r="DD273" s="216"/>
      <c r="DE273" s="216"/>
      <c r="DF273" s="216"/>
      <c r="DG273" s="216"/>
      <c r="DH273" s="216"/>
      <c r="DI273" s="216"/>
      <c r="DJ273" s="216"/>
      <c r="DK273" s="216"/>
      <c r="DL273" s="216"/>
      <c r="DM273" s="216"/>
      <c r="DN273" s="216"/>
      <c r="DO273" s="216"/>
      <c r="DP273" s="216"/>
      <c r="DQ273" s="216"/>
      <c r="DR273" s="216"/>
      <c r="DS273" s="216"/>
      <c r="DT273" s="216"/>
      <c r="DU273" s="218"/>
    </row>
    <row r="274" spans="1:125" ht="15" customHeight="1" x14ac:dyDescent="0.25">
      <c r="A274" s="219"/>
      <c r="B274" s="143" t="str">
        <f t="shared" si="10"/>
        <v>Desk 40</v>
      </c>
      <c r="C274" s="586" t="str">
        <v/>
      </c>
      <c r="D274" s="586" t="str">
        <v/>
      </c>
      <c r="E274" s="3"/>
      <c r="F274" s="216"/>
      <c r="G274" s="216"/>
      <c r="H274" s="216"/>
      <c r="I274" s="216"/>
      <c r="J274" s="216"/>
      <c r="K274" s="216"/>
      <c r="L274" s="216"/>
      <c r="M274" s="216"/>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T274" s="216"/>
      <c r="BU274" s="216"/>
      <c r="BV274" s="216"/>
      <c r="BW274" s="216"/>
      <c r="BX274" s="216"/>
      <c r="BY274" s="216"/>
      <c r="BZ274" s="216"/>
      <c r="CA274" s="216"/>
      <c r="CB274" s="216"/>
      <c r="CC274" s="216"/>
      <c r="CD274" s="216"/>
      <c r="CE274" s="216"/>
      <c r="CF274" s="216"/>
      <c r="CG274" s="216"/>
      <c r="CH274" s="216"/>
      <c r="CI274" s="216"/>
      <c r="CJ274" s="216"/>
      <c r="CK274" s="216"/>
      <c r="CL274" s="216"/>
      <c r="CM274" s="216"/>
      <c r="CN274" s="216"/>
      <c r="CO274" s="216"/>
      <c r="CP274" s="216"/>
      <c r="CQ274" s="216"/>
      <c r="CR274" s="216"/>
      <c r="CS274" s="216"/>
      <c r="CT274" s="216"/>
      <c r="CU274" s="216"/>
      <c r="CV274" s="216"/>
      <c r="CW274" s="216"/>
      <c r="CX274" s="216"/>
      <c r="CY274" s="216"/>
      <c r="CZ274" s="216"/>
      <c r="DA274" s="216"/>
      <c r="DB274" s="216"/>
      <c r="DC274" s="216"/>
      <c r="DD274" s="216"/>
      <c r="DE274" s="216"/>
      <c r="DF274" s="216"/>
      <c r="DG274" s="216"/>
      <c r="DH274" s="216"/>
      <c r="DI274" s="216"/>
      <c r="DJ274" s="216"/>
      <c r="DK274" s="216"/>
      <c r="DL274" s="216"/>
      <c r="DM274" s="216"/>
      <c r="DN274" s="216"/>
      <c r="DO274" s="216"/>
      <c r="DP274" s="216"/>
      <c r="DQ274" s="216"/>
      <c r="DR274" s="216"/>
      <c r="DS274" s="216"/>
      <c r="DT274" s="216"/>
      <c r="DU274" s="218"/>
    </row>
    <row r="275" spans="1:125" ht="15" customHeight="1" x14ac:dyDescent="0.25">
      <c r="A275" s="219"/>
      <c r="B275" s="143" t="str">
        <f t="shared" si="10"/>
        <v>Desk 41</v>
      </c>
      <c r="C275" s="586" t="str">
        <v/>
      </c>
      <c r="D275" s="586" t="str">
        <v/>
      </c>
      <c r="E275" s="3"/>
      <c r="F275" s="216"/>
      <c r="G275" s="216"/>
      <c r="H275" s="216"/>
      <c r="I275" s="216"/>
      <c r="J275" s="216"/>
      <c r="K275" s="216"/>
      <c r="L275" s="216"/>
      <c r="M275" s="216"/>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T275" s="216"/>
      <c r="BU275" s="216"/>
      <c r="BV275" s="216"/>
      <c r="BW275" s="216"/>
      <c r="BX275" s="216"/>
      <c r="BY275" s="216"/>
      <c r="BZ275" s="216"/>
      <c r="CA275" s="216"/>
      <c r="CB275" s="216"/>
      <c r="CC275" s="216"/>
      <c r="CD275" s="216"/>
      <c r="CE275" s="216"/>
      <c r="CF275" s="216"/>
      <c r="CG275" s="216"/>
      <c r="CH275" s="216"/>
      <c r="CI275" s="216"/>
      <c r="CJ275" s="216"/>
      <c r="CK275" s="216"/>
      <c r="CL275" s="216"/>
      <c r="CM275" s="216"/>
      <c r="CN275" s="216"/>
      <c r="CO275" s="216"/>
      <c r="CP275" s="216"/>
      <c r="CQ275" s="216"/>
      <c r="CR275" s="216"/>
      <c r="CS275" s="216"/>
      <c r="CT275" s="216"/>
      <c r="CU275" s="216"/>
      <c r="CV275" s="216"/>
      <c r="CW275" s="216"/>
      <c r="CX275" s="216"/>
      <c r="CY275" s="216"/>
      <c r="CZ275" s="216"/>
      <c r="DA275" s="216"/>
      <c r="DB275" s="216"/>
      <c r="DC275" s="216"/>
      <c r="DD275" s="216"/>
      <c r="DE275" s="216"/>
      <c r="DF275" s="216"/>
      <c r="DG275" s="216"/>
      <c r="DH275" s="216"/>
      <c r="DI275" s="216"/>
      <c r="DJ275" s="216"/>
      <c r="DK275" s="216"/>
      <c r="DL275" s="216"/>
      <c r="DM275" s="216"/>
      <c r="DN275" s="216"/>
      <c r="DO275" s="216"/>
      <c r="DP275" s="216"/>
      <c r="DQ275" s="216"/>
      <c r="DR275" s="216"/>
      <c r="DS275" s="216"/>
      <c r="DT275" s="216"/>
      <c r="DU275" s="218"/>
    </row>
    <row r="276" spans="1:125" ht="15" customHeight="1" x14ac:dyDescent="0.25">
      <c r="A276" s="219"/>
      <c r="B276" s="143" t="str">
        <f t="shared" si="10"/>
        <v>Desk 42</v>
      </c>
      <c r="C276" s="586" t="str">
        <v/>
      </c>
      <c r="D276" s="586" t="str">
        <v/>
      </c>
      <c r="E276" s="3"/>
      <c r="F276" s="216"/>
      <c r="G276" s="216"/>
      <c r="H276" s="216"/>
      <c r="I276" s="216"/>
      <c r="J276" s="216"/>
      <c r="K276" s="216"/>
      <c r="L276" s="216"/>
      <c r="M276" s="216"/>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T276" s="216"/>
      <c r="BU276" s="216"/>
      <c r="BV276" s="216"/>
      <c r="BW276" s="216"/>
      <c r="BX276" s="216"/>
      <c r="BY276" s="216"/>
      <c r="BZ276" s="216"/>
      <c r="CA276" s="216"/>
      <c r="CB276" s="216"/>
      <c r="CC276" s="216"/>
      <c r="CD276" s="216"/>
      <c r="CE276" s="216"/>
      <c r="CF276" s="216"/>
      <c r="CG276" s="216"/>
      <c r="CH276" s="216"/>
      <c r="CI276" s="216"/>
      <c r="CJ276" s="216"/>
      <c r="CK276" s="216"/>
      <c r="CL276" s="216"/>
      <c r="CM276" s="216"/>
      <c r="CN276" s="216"/>
      <c r="CO276" s="216"/>
      <c r="CP276" s="216"/>
      <c r="CQ276" s="216"/>
      <c r="CR276" s="216"/>
      <c r="CS276" s="216"/>
      <c r="CT276" s="216"/>
      <c r="CU276" s="216"/>
      <c r="CV276" s="216"/>
      <c r="CW276" s="216"/>
      <c r="CX276" s="216"/>
      <c r="CY276" s="216"/>
      <c r="CZ276" s="216"/>
      <c r="DA276" s="216"/>
      <c r="DB276" s="216"/>
      <c r="DC276" s="216"/>
      <c r="DD276" s="216"/>
      <c r="DE276" s="216"/>
      <c r="DF276" s="216"/>
      <c r="DG276" s="216"/>
      <c r="DH276" s="216"/>
      <c r="DI276" s="216"/>
      <c r="DJ276" s="216"/>
      <c r="DK276" s="216"/>
      <c r="DL276" s="216"/>
      <c r="DM276" s="216"/>
      <c r="DN276" s="216"/>
      <c r="DO276" s="216"/>
      <c r="DP276" s="216"/>
      <c r="DQ276" s="216"/>
      <c r="DR276" s="216"/>
      <c r="DS276" s="216"/>
      <c r="DT276" s="216"/>
      <c r="DU276" s="218"/>
    </row>
    <row r="277" spans="1:125" ht="15" customHeight="1" x14ac:dyDescent="0.25">
      <c r="A277" s="219"/>
      <c r="B277" s="143" t="str">
        <f t="shared" si="10"/>
        <v>Desk 43</v>
      </c>
      <c r="C277" s="586" t="str">
        <v/>
      </c>
      <c r="D277" s="586" t="str">
        <v/>
      </c>
      <c r="E277" s="3"/>
      <c r="F277" s="216"/>
      <c r="G277" s="216"/>
      <c r="H277" s="216"/>
      <c r="I277" s="216"/>
      <c r="J277" s="216"/>
      <c r="K277" s="216"/>
      <c r="L277" s="216"/>
      <c r="M277" s="216"/>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T277" s="216"/>
      <c r="BU277" s="216"/>
      <c r="BV277" s="216"/>
      <c r="BW277" s="216"/>
      <c r="BX277" s="216"/>
      <c r="BY277" s="216"/>
      <c r="BZ277" s="216"/>
      <c r="CA277" s="216"/>
      <c r="CB277" s="216"/>
      <c r="CC277" s="216"/>
      <c r="CD277" s="216"/>
      <c r="CE277" s="216"/>
      <c r="CF277" s="216"/>
      <c r="CG277" s="216"/>
      <c r="CH277" s="216"/>
      <c r="CI277" s="216"/>
      <c r="CJ277" s="216"/>
      <c r="CK277" s="216"/>
      <c r="CL277" s="216"/>
      <c r="CM277" s="216"/>
      <c r="CN277" s="216"/>
      <c r="CO277" s="216"/>
      <c r="CP277" s="216"/>
      <c r="CQ277" s="216"/>
      <c r="CR277" s="216"/>
      <c r="CS277" s="216"/>
      <c r="CT277" s="216"/>
      <c r="CU277" s="216"/>
      <c r="CV277" s="216"/>
      <c r="CW277" s="216"/>
      <c r="CX277" s="216"/>
      <c r="CY277" s="216"/>
      <c r="CZ277" s="216"/>
      <c r="DA277" s="216"/>
      <c r="DB277" s="216"/>
      <c r="DC277" s="216"/>
      <c r="DD277" s="216"/>
      <c r="DE277" s="216"/>
      <c r="DF277" s="216"/>
      <c r="DG277" s="216"/>
      <c r="DH277" s="216"/>
      <c r="DI277" s="216"/>
      <c r="DJ277" s="216"/>
      <c r="DK277" s="216"/>
      <c r="DL277" s="216"/>
      <c r="DM277" s="216"/>
      <c r="DN277" s="216"/>
      <c r="DO277" s="216"/>
      <c r="DP277" s="216"/>
      <c r="DQ277" s="216"/>
      <c r="DR277" s="216"/>
      <c r="DS277" s="216"/>
      <c r="DT277" s="216"/>
      <c r="DU277" s="218"/>
    </row>
    <row r="278" spans="1:125" ht="15" customHeight="1" x14ac:dyDescent="0.25">
      <c r="A278" s="219"/>
      <c r="B278" s="143" t="str">
        <f t="shared" si="10"/>
        <v>Desk 44</v>
      </c>
      <c r="C278" s="586" t="str">
        <v/>
      </c>
      <c r="D278" s="586" t="str">
        <v/>
      </c>
      <c r="E278" s="3"/>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T278" s="216"/>
      <c r="BU278" s="216"/>
      <c r="BV278" s="216"/>
      <c r="BW278" s="216"/>
      <c r="BX278" s="216"/>
      <c r="BY278" s="216"/>
      <c r="BZ278" s="216"/>
      <c r="CA278" s="216"/>
      <c r="CB278" s="216"/>
      <c r="CC278" s="216"/>
      <c r="CD278" s="216"/>
      <c r="CE278" s="216"/>
      <c r="CF278" s="216"/>
      <c r="CG278" s="216"/>
      <c r="CH278" s="216"/>
      <c r="CI278" s="216"/>
      <c r="CJ278" s="216"/>
      <c r="CK278" s="216"/>
      <c r="CL278" s="216"/>
      <c r="CM278" s="216"/>
      <c r="CN278" s="216"/>
      <c r="CO278" s="216"/>
      <c r="CP278" s="216"/>
      <c r="CQ278" s="216"/>
      <c r="CR278" s="216"/>
      <c r="CS278" s="216"/>
      <c r="CT278" s="216"/>
      <c r="CU278" s="216"/>
      <c r="CV278" s="216"/>
      <c r="CW278" s="216"/>
      <c r="CX278" s="216"/>
      <c r="CY278" s="216"/>
      <c r="CZ278" s="216"/>
      <c r="DA278" s="216"/>
      <c r="DB278" s="216"/>
      <c r="DC278" s="216"/>
      <c r="DD278" s="216"/>
      <c r="DE278" s="216"/>
      <c r="DF278" s="216"/>
      <c r="DG278" s="216"/>
      <c r="DH278" s="216"/>
      <c r="DI278" s="216"/>
      <c r="DJ278" s="216"/>
      <c r="DK278" s="216"/>
      <c r="DL278" s="216"/>
      <c r="DM278" s="216"/>
      <c r="DN278" s="216"/>
      <c r="DO278" s="216"/>
      <c r="DP278" s="216"/>
      <c r="DQ278" s="216"/>
      <c r="DR278" s="216"/>
      <c r="DS278" s="216"/>
      <c r="DT278" s="216"/>
      <c r="DU278" s="218"/>
    </row>
    <row r="279" spans="1:125" ht="15" customHeight="1" x14ac:dyDescent="0.25">
      <c r="A279" s="219"/>
      <c r="B279" s="143" t="str">
        <f t="shared" si="10"/>
        <v>Desk 45</v>
      </c>
      <c r="C279" s="586" t="str">
        <v/>
      </c>
      <c r="D279" s="586" t="str">
        <v/>
      </c>
      <c r="E279" s="3"/>
      <c r="F279" s="216"/>
      <c r="G279" s="216"/>
      <c r="H279" s="216"/>
      <c r="I279" s="216"/>
      <c r="J279" s="216"/>
      <c r="K279" s="216"/>
      <c r="L279" s="216"/>
      <c r="M279" s="216"/>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T279" s="216"/>
      <c r="BU279" s="216"/>
      <c r="BV279" s="216"/>
      <c r="BW279" s="216"/>
      <c r="BX279" s="216"/>
      <c r="BY279" s="216"/>
      <c r="BZ279" s="216"/>
      <c r="CA279" s="216"/>
      <c r="CB279" s="216"/>
      <c r="CC279" s="216"/>
      <c r="CD279" s="216"/>
      <c r="CE279" s="216"/>
      <c r="CF279" s="216"/>
      <c r="CG279" s="216"/>
      <c r="CH279" s="216"/>
      <c r="CI279" s="216"/>
      <c r="CJ279" s="216"/>
      <c r="CK279" s="216"/>
      <c r="CL279" s="216"/>
      <c r="CM279" s="216"/>
      <c r="CN279" s="216"/>
      <c r="CO279" s="216"/>
      <c r="CP279" s="216"/>
      <c r="CQ279" s="216"/>
      <c r="CR279" s="216"/>
      <c r="CS279" s="216"/>
      <c r="CT279" s="216"/>
      <c r="CU279" s="216"/>
      <c r="CV279" s="216"/>
      <c r="CW279" s="216"/>
      <c r="CX279" s="216"/>
      <c r="CY279" s="216"/>
      <c r="CZ279" s="216"/>
      <c r="DA279" s="216"/>
      <c r="DB279" s="216"/>
      <c r="DC279" s="216"/>
      <c r="DD279" s="216"/>
      <c r="DE279" s="216"/>
      <c r="DF279" s="216"/>
      <c r="DG279" s="216"/>
      <c r="DH279" s="216"/>
      <c r="DI279" s="216"/>
      <c r="DJ279" s="216"/>
      <c r="DK279" s="216"/>
      <c r="DL279" s="216"/>
      <c r="DM279" s="216"/>
      <c r="DN279" s="216"/>
      <c r="DO279" s="216"/>
      <c r="DP279" s="216"/>
      <c r="DQ279" s="216"/>
      <c r="DR279" s="216"/>
      <c r="DS279" s="216"/>
      <c r="DT279" s="216"/>
      <c r="DU279" s="218"/>
    </row>
    <row r="280" spans="1:125" ht="15" customHeight="1" x14ac:dyDescent="0.25">
      <c r="A280" s="219"/>
      <c r="B280" s="143" t="str">
        <f t="shared" si="10"/>
        <v>Desk 46</v>
      </c>
      <c r="C280" s="586" t="str">
        <v/>
      </c>
      <c r="D280" s="586" t="str">
        <v/>
      </c>
      <c r="E280" s="3"/>
      <c r="F280" s="216"/>
      <c r="G280" s="216"/>
      <c r="H280" s="216"/>
      <c r="I280" s="216"/>
      <c r="J280" s="216"/>
      <c r="K280" s="216"/>
      <c r="L280" s="216"/>
      <c r="M280" s="216"/>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T280" s="216"/>
      <c r="BU280" s="216"/>
      <c r="BV280" s="216"/>
      <c r="BW280" s="216"/>
      <c r="BX280" s="216"/>
      <c r="BY280" s="216"/>
      <c r="BZ280" s="216"/>
      <c r="CA280" s="216"/>
      <c r="CB280" s="216"/>
      <c r="CC280" s="216"/>
      <c r="CD280" s="216"/>
      <c r="CE280" s="216"/>
      <c r="CF280" s="216"/>
      <c r="CG280" s="216"/>
      <c r="CH280" s="216"/>
      <c r="CI280" s="216"/>
      <c r="CJ280" s="216"/>
      <c r="CK280" s="216"/>
      <c r="CL280" s="216"/>
      <c r="CM280" s="216"/>
      <c r="CN280" s="216"/>
      <c r="CO280" s="216"/>
      <c r="CP280" s="216"/>
      <c r="CQ280" s="216"/>
      <c r="CR280" s="216"/>
      <c r="CS280" s="216"/>
      <c r="CT280" s="216"/>
      <c r="CU280" s="216"/>
      <c r="CV280" s="216"/>
      <c r="CW280" s="216"/>
      <c r="CX280" s="216"/>
      <c r="CY280" s="216"/>
      <c r="CZ280" s="216"/>
      <c r="DA280" s="216"/>
      <c r="DB280" s="216"/>
      <c r="DC280" s="216"/>
      <c r="DD280" s="216"/>
      <c r="DE280" s="216"/>
      <c r="DF280" s="216"/>
      <c r="DG280" s="216"/>
      <c r="DH280" s="216"/>
      <c r="DI280" s="216"/>
      <c r="DJ280" s="216"/>
      <c r="DK280" s="216"/>
      <c r="DL280" s="216"/>
      <c r="DM280" s="216"/>
      <c r="DN280" s="216"/>
      <c r="DO280" s="216"/>
      <c r="DP280" s="216"/>
      <c r="DQ280" s="216"/>
      <c r="DR280" s="216"/>
      <c r="DS280" s="216"/>
      <c r="DT280" s="216"/>
      <c r="DU280" s="218"/>
    </row>
    <row r="281" spans="1:125" ht="15" customHeight="1" x14ac:dyDescent="0.25">
      <c r="A281" s="219"/>
      <c r="B281" s="143" t="str">
        <f t="shared" si="10"/>
        <v>Desk 47</v>
      </c>
      <c r="C281" s="586" t="str">
        <v/>
      </c>
      <c r="D281" s="586" t="str">
        <v/>
      </c>
      <c r="E281" s="3"/>
      <c r="F281" s="216"/>
      <c r="G281" s="216"/>
      <c r="H281" s="216"/>
      <c r="I281" s="216"/>
      <c r="J281" s="216"/>
      <c r="K281" s="216"/>
      <c r="L281" s="216"/>
      <c r="M281" s="216"/>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T281" s="216"/>
      <c r="BU281" s="216"/>
      <c r="BV281" s="216"/>
      <c r="BW281" s="216"/>
      <c r="BX281" s="216"/>
      <c r="BY281" s="216"/>
      <c r="BZ281" s="216"/>
      <c r="CA281" s="216"/>
      <c r="CB281" s="216"/>
      <c r="CC281" s="216"/>
      <c r="CD281" s="216"/>
      <c r="CE281" s="216"/>
      <c r="CF281" s="216"/>
      <c r="CG281" s="216"/>
      <c r="CH281" s="216"/>
      <c r="CI281" s="216"/>
      <c r="CJ281" s="216"/>
      <c r="CK281" s="216"/>
      <c r="CL281" s="216"/>
      <c r="CM281" s="216"/>
      <c r="CN281" s="216"/>
      <c r="CO281" s="216"/>
      <c r="CP281" s="216"/>
      <c r="CQ281" s="216"/>
      <c r="CR281" s="216"/>
      <c r="CS281" s="216"/>
      <c r="CT281" s="216"/>
      <c r="CU281" s="216"/>
      <c r="CV281" s="216"/>
      <c r="CW281" s="216"/>
      <c r="CX281" s="216"/>
      <c r="CY281" s="216"/>
      <c r="CZ281" s="216"/>
      <c r="DA281" s="216"/>
      <c r="DB281" s="216"/>
      <c r="DC281" s="216"/>
      <c r="DD281" s="216"/>
      <c r="DE281" s="216"/>
      <c r="DF281" s="216"/>
      <c r="DG281" s="216"/>
      <c r="DH281" s="216"/>
      <c r="DI281" s="216"/>
      <c r="DJ281" s="216"/>
      <c r="DK281" s="216"/>
      <c r="DL281" s="216"/>
      <c r="DM281" s="216"/>
      <c r="DN281" s="216"/>
      <c r="DO281" s="216"/>
      <c r="DP281" s="216"/>
      <c r="DQ281" s="216"/>
      <c r="DR281" s="216"/>
      <c r="DS281" s="216"/>
      <c r="DT281" s="216"/>
      <c r="DU281" s="218"/>
    </row>
    <row r="282" spans="1:125" ht="15" customHeight="1" x14ac:dyDescent="0.25">
      <c r="A282" s="219"/>
      <c r="B282" s="143" t="str">
        <f t="shared" si="10"/>
        <v>Desk 48</v>
      </c>
      <c r="C282" s="586" t="str">
        <v/>
      </c>
      <c r="D282" s="586" t="str">
        <v/>
      </c>
      <c r="E282" s="3"/>
      <c r="F282" s="216"/>
      <c r="G282" s="216"/>
      <c r="H282" s="216"/>
      <c r="I282" s="216"/>
      <c r="J282" s="216"/>
      <c r="K282" s="216"/>
      <c r="L282" s="216"/>
      <c r="M282" s="216"/>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T282" s="216"/>
      <c r="BU282" s="216"/>
      <c r="BV282" s="216"/>
      <c r="BW282" s="216"/>
      <c r="BX282" s="216"/>
      <c r="BY282" s="216"/>
      <c r="BZ282" s="216"/>
      <c r="CA282" s="216"/>
      <c r="CB282" s="216"/>
      <c r="CC282" s="216"/>
      <c r="CD282" s="216"/>
      <c r="CE282" s="216"/>
      <c r="CF282" s="216"/>
      <c r="CG282" s="216"/>
      <c r="CH282" s="216"/>
      <c r="CI282" s="216"/>
      <c r="CJ282" s="216"/>
      <c r="CK282" s="216"/>
      <c r="CL282" s="216"/>
      <c r="CM282" s="216"/>
      <c r="CN282" s="216"/>
      <c r="CO282" s="216"/>
      <c r="CP282" s="216"/>
      <c r="CQ282" s="216"/>
      <c r="CR282" s="216"/>
      <c r="CS282" s="216"/>
      <c r="CT282" s="216"/>
      <c r="CU282" s="216"/>
      <c r="CV282" s="216"/>
      <c r="CW282" s="216"/>
      <c r="CX282" s="216"/>
      <c r="CY282" s="216"/>
      <c r="CZ282" s="216"/>
      <c r="DA282" s="216"/>
      <c r="DB282" s="216"/>
      <c r="DC282" s="216"/>
      <c r="DD282" s="216"/>
      <c r="DE282" s="216"/>
      <c r="DF282" s="216"/>
      <c r="DG282" s="216"/>
      <c r="DH282" s="216"/>
      <c r="DI282" s="216"/>
      <c r="DJ282" s="216"/>
      <c r="DK282" s="216"/>
      <c r="DL282" s="216"/>
      <c r="DM282" s="216"/>
      <c r="DN282" s="216"/>
      <c r="DO282" s="216"/>
      <c r="DP282" s="216"/>
      <c r="DQ282" s="216"/>
      <c r="DR282" s="216"/>
      <c r="DS282" s="216"/>
      <c r="DT282" s="216"/>
      <c r="DU282" s="218"/>
    </row>
    <row r="283" spans="1:125" ht="15" customHeight="1" x14ac:dyDescent="0.25">
      <c r="A283" s="219"/>
      <c r="B283" s="143" t="str">
        <f t="shared" si="10"/>
        <v>Desk 49</v>
      </c>
      <c r="C283" s="586" t="str">
        <v/>
      </c>
      <c r="D283" s="586" t="str">
        <v/>
      </c>
      <c r="E283" s="3"/>
      <c r="F283" s="216"/>
      <c r="G283" s="216"/>
      <c r="H283" s="216"/>
      <c r="I283" s="216"/>
      <c r="J283" s="216"/>
      <c r="K283" s="216"/>
      <c r="L283" s="216"/>
      <c r="M283" s="216"/>
      <c r="N283" s="216"/>
      <c r="O283" s="216"/>
      <c r="P283" s="216"/>
      <c r="Q283" s="216"/>
      <c r="R283" s="216"/>
      <c r="S283" s="216"/>
      <c r="T283" s="216"/>
      <c r="U283" s="216"/>
      <c r="V283" s="216"/>
      <c r="W283" s="216"/>
      <c r="X283" s="216"/>
      <c r="Y283" s="216"/>
      <c r="Z283" s="216"/>
      <c r="AA283" s="216"/>
      <c r="AB283" s="216"/>
      <c r="AC283" s="216"/>
      <c r="AD283" s="216"/>
      <c r="AE283" s="216"/>
      <c r="AF283" s="216"/>
      <c r="AG283" s="216"/>
      <c r="AH283" s="216"/>
      <c r="AI283" s="216"/>
      <c r="AJ283" s="216"/>
      <c r="AK283" s="216"/>
      <c r="AL283" s="216"/>
      <c r="AM283" s="216"/>
      <c r="AN283" s="216"/>
      <c r="AO283" s="216"/>
      <c r="AP283" s="216"/>
      <c r="AQ283" s="216"/>
      <c r="AR283" s="216"/>
      <c r="AS283" s="216"/>
      <c r="AT283" s="216"/>
      <c r="AU283" s="216"/>
      <c r="AV283" s="216"/>
      <c r="AW283" s="216"/>
      <c r="AX283" s="216"/>
      <c r="AY283" s="216"/>
      <c r="AZ283" s="216"/>
      <c r="BA283" s="216"/>
      <c r="BB283" s="216"/>
      <c r="BC283" s="216"/>
      <c r="BD283" s="216"/>
      <c r="BE283" s="216"/>
      <c r="BF283" s="216"/>
      <c r="BG283" s="216"/>
      <c r="BH283" s="216"/>
      <c r="BI283" s="216"/>
      <c r="BJ283" s="216"/>
      <c r="BK283" s="216"/>
      <c r="BL283" s="216"/>
      <c r="BM283" s="216"/>
      <c r="BN283" s="216"/>
      <c r="BO283" s="216"/>
      <c r="BP283" s="216"/>
      <c r="BQ283" s="216"/>
      <c r="BR283" s="216"/>
      <c r="BS283" s="216"/>
      <c r="BT283" s="216"/>
      <c r="BU283" s="216"/>
      <c r="BV283" s="216"/>
      <c r="BW283" s="216"/>
      <c r="BX283" s="216"/>
      <c r="BY283" s="216"/>
      <c r="BZ283" s="216"/>
      <c r="CA283" s="216"/>
      <c r="CB283" s="216"/>
      <c r="CC283" s="216"/>
      <c r="CD283" s="216"/>
      <c r="CE283" s="216"/>
      <c r="CF283" s="216"/>
      <c r="CG283" s="216"/>
      <c r="CH283" s="216"/>
      <c r="CI283" s="216"/>
      <c r="CJ283" s="216"/>
      <c r="CK283" s="216"/>
      <c r="CL283" s="216"/>
      <c r="CM283" s="216"/>
      <c r="CN283" s="216"/>
      <c r="CO283" s="216"/>
      <c r="CP283" s="216"/>
      <c r="CQ283" s="216"/>
      <c r="CR283" s="216"/>
      <c r="CS283" s="216"/>
      <c r="CT283" s="216"/>
      <c r="CU283" s="216"/>
      <c r="CV283" s="216"/>
      <c r="CW283" s="216"/>
      <c r="CX283" s="216"/>
      <c r="CY283" s="216"/>
      <c r="CZ283" s="216"/>
      <c r="DA283" s="216"/>
      <c r="DB283" s="216"/>
      <c r="DC283" s="216"/>
      <c r="DD283" s="216"/>
      <c r="DE283" s="216"/>
      <c r="DF283" s="216"/>
      <c r="DG283" s="216"/>
      <c r="DH283" s="216"/>
      <c r="DI283" s="216"/>
      <c r="DJ283" s="216"/>
      <c r="DK283" s="216"/>
      <c r="DL283" s="216"/>
      <c r="DM283" s="216"/>
      <c r="DN283" s="216"/>
      <c r="DO283" s="216"/>
      <c r="DP283" s="216"/>
      <c r="DQ283" s="216"/>
      <c r="DR283" s="216"/>
      <c r="DS283" s="216"/>
      <c r="DT283" s="216"/>
      <c r="DU283" s="218"/>
    </row>
    <row r="284" spans="1:125" ht="15" customHeight="1" x14ac:dyDescent="0.25">
      <c r="A284" s="219"/>
      <c r="B284" s="143" t="str">
        <f t="shared" si="10"/>
        <v>Desk 50</v>
      </c>
      <c r="C284" s="586" t="str">
        <v/>
      </c>
      <c r="D284" s="586" t="str">
        <v/>
      </c>
      <c r="E284" s="3"/>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16"/>
      <c r="AU284" s="216"/>
      <c r="AV284" s="216"/>
      <c r="AW284" s="216"/>
      <c r="AX284" s="216"/>
      <c r="AY284" s="216"/>
      <c r="AZ284" s="216"/>
      <c r="BA284" s="216"/>
      <c r="BB284" s="216"/>
      <c r="BC284" s="216"/>
      <c r="BD284" s="216"/>
      <c r="BE284" s="216"/>
      <c r="BF284" s="216"/>
      <c r="BG284" s="216"/>
      <c r="BH284" s="216"/>
      <c r="BI284" s="216"/>
      <c r="BJ284" s="216"/>
      <c r="BK284" s="216"/>
      <c r="BL284" s="216"/>
      <c r="BM284" s="216"/>
      <c r="BN284" s="216"/>
      <c r="BO284" s="216"/>
      <c r="BP284" s="216"/>
      <c r="BQ284" s="216"/>
      <c r="BR284" s="216"/>
      <c r="BS284" s="216"/>
      <c r="BT284" s="216"/>
      <c r="BU284" s="216"/>
      <c r="BV284" s="216"/>
      <c r="BW284" s="216"/>
      <c r="BX284" s="216"/>
      <c r="BY284" s="216"/>
      <c r="BZ284" s="216"/>
      <c r="CA284" s="216"/>
      <c r="CB284" s="216"/>
      <c r="CC284" s="216"/>
      <c r="CD284" s="216"/>
      <c r="CE284" s="216"/>
      <c r="CF284" s="216"/>
      <c r="CG284" s="216"/>
      <c r="CH284" s="216"/>
      <c r="CI284" s="216"/>
      <c r="CJ284" s="216"/>
      <c r="CK284" s="216"/>
      <c r="CL284" s="216"/>
      <c r="CM284" s="216"/>
      <c r="CN284" s="216"/>
      <c r="CO284" s="216"/>
      <c r="CP284" s="216"/>
      <c r="CQ284" s="216"/>
      <c r="CR284" s="216"/>
      <c r="CS284" s="216"/>
      <c r="CT284" s="216"/>
      <c r="CU284" s="216"/>
      <c r="CV284" s="216"/>
      <c r="CW284" s="216"/>
      <c r="CX284" s="216"/>
      <c r="CY284" s="216"/>
      <c r="CZ284" s="216"/>
      <c r="DA284" s="216"/>
      <c r="DB284" s="216"/>
      <c r="DC284" s="216"/>
      <c r="DD284" s="216"/>
      <c r="DE284" s="216"/>
      <c r="DF284" s="216"/>
      <c r="DG284" s="216"/>
      <c r="DH284" s="216"/>
      <c r="DI284" s="216"/>
      <c r="DJ284" s="216"/>
      <c r="DK284" s="216"/>
      <c r="DL284" s="216"/>
      <c r="DM284" s="216"/>
      <c r="DN284" s="216"/>
      <c r="DO284" s="216"/>
      <c r="DP284" s="216"/>
      <c r="DQ284" s="216"/>
      <c r="DR284" s="216"/>
      <c r="DS284" s="216"/>
      <c r="DT284" s="216"/>
      <c r="DU284" s="218"/>
    </row>
    <row r="285" spans="1:125" ht="15" customHeight="1" x14ac:dyDescent="0.25">
      <c r="A285" s="219"/>
      <c r="B285" s="143" t="str">
        <f t="shared" si="10"/>
        <v>Desk 51</v>
      </c>
      <c r="C285" s="586" t="str">
        <v/>
      </c>
      <c r="D285" s="586" t="str">
        <v/>
      </c>
      <c r="E285" s="3"/>
      <c r="F285" s="216"/>
      <c r="G285" s="216"/>
      <c r="H285" s="216"/>
      <c r="I285" s="216"/>
      <c r="J285" s="216"/>
      <c r="K285" s="216"/>
      <c r="L285" s="216"/>
      <c r="M285" s="216"/>
      <c r="N285" s="216"/>
      <c r="O285" s="216"/>
      <c r="P285" s="216"/>
      <c r="Q285" s="216"/>
      <c r="R285" s="216"/>
      <c r="S285" s="216"/>
      <c r="T285" s="216"/>
      <c r="U285" s="216"/>
      <c r="V285" s="216"/>
      <c r="W285" s="216"/>
      <c r="X285" s="216"/>
      <c r="Y285" s="216"/>
      <c r="Z285" s="216"/>
      <c r="AA285" s="216"/>
      <c r="AB285" s="216"/>
      <c r="AC285" s="216"/>
      <c r="AD285" s="216"/>
      <c r="AE285" s="216"/>
      <c r="AF285" s="216"/>
      <c r="AG285" s="216"/>
      <c r="AH285" s="216"/>
      <c r="AI285" s="216"/>
      <c r="AJ285" s="216"/>
      <c r="AK285" s="216"/>
      <c r="AL285" s="216"/>
      <c r="AM285" s="216"/>
      <c r="AN285" s="216"/>
      <c r="AO285" s="216"/>
      <c r="AP285" s="216"/>
      <c r="AQ285" s="216"/>
      <c r="AR285" s="216"/>
      <c r="AS285" s="216"/>
      <c r="AT285" s="216"/>
      <c r="AU285" s="216"/>
      <c r="AV285" s="216"/>
      <c r="AW285" s="216"/>
      <c r="AX285" s="216"/>
      <c r="AY285" s="216"/>
      <c r="AZ285" s="216"/>
      <c r="BA285" s="216"/>
      <c r="BB285" s="216"/>
      <c r="BC285" s="216"/>
      <c r="BD285" s="216"/>
      <c r="BE285" s="216"/>
      <c r="BF285" s="216"/>
      <c r="BG285" s="216"/>
      <c r="BH285" s="216"/>
      <c r="BI285" s="216"/>
      <c r="BJ285" s="216"/>
      <c r="BK285" s="216"/>
      <c r="BL285" s="216"/>
      <c r="BM285" s="216"/>
      <c r="BN285" s="216"/>
      <c r="BO285" s="216"/>
      <c r="BP285" s="216"/>
      <c r="BQ285" s="216"/>
      <c r="BR285" s="216"/>
      <c r="BS285" s="216"/>
      <c r="BT285" s="216"/>
      <c r="BU285" s="216"/>
      <c r="BV285" s="216"/>
      <c r="BW285" s="216"/>
      <c r="BX285" s="216"/>
      <c r="BY285" s="216"/>
      <c r="BZ285" s="216"/>
      <c r="CA285" s="216"/>
      <c r="CB285" s="216"/>
      <c r="CC285" s="216"/>
      <c r="CD285" s="216"/>
      <c r="CE285" s="216"/>
      <c r="CF285" s="216"/>
      <c r="CG285" s="216"/>
      <c r="CH285" s="216"/>
      <c r="CI285" s="216"/>
      <c r="CJ285" s="216"/>
      <c r="CK285" s="216"/>
      <c r="CL285" s="216"/>
      <c r="CM285" s="216"/>
      <c r="CN285" s="216"/>
      <c r="CO285" s="216"/>
      <c r="CP285" s="216"/>
      <c r="CQ285" s="216"/>
      <c r="CR285" s="216"/>
      <c r="CS285" s="216"/>
      <c r="CT285" s="216"/>
      <c r="CU285" s="216"/>
      <c r="CV285" s="216"/>
      <c r="CW285" s="216"/>
      <c r="CX285" s="216"/>
      <c r="CY285" s="216"/>
      <c r="CZ285" s="216"/>
      <c r="DA285" s="216"/>
      <c r="DB285" s="216"/>
      <c r="DC285" s="216"/>
      <c r="DD285" s="216"/>
      <c r="DE285" s="216"/>
      <c r="DF285" s="216"/>
      <c r="DG285" s="216"/>
      <c r="DH285" s="216"/>
      <c r="DI285" s="216"/>
      <c r="DJ285" s="216"/>
      <c r="DK285" s="216"/>
      <c r="DL285" s="216"/>
      <c r="DM285" s="216"/>
      <c r="DN285" s="216"/>
      <c r="DO285" s="216"/>
      <c r="DP285" s="216"/>
      <c r="DQ285" s="216"/>
      <c r="DR285" s="216"/>
      <c r="DS285" s="216"/>
      <c r="DT285" s="216"/>
      <c r="DU285" s="218"/>
    </row>
    <row r="286" spans="1:125" ht="15" customHeight="1" x14ac:dyDescent="0.25">
      <c r="A286" s="219"/>
      <c r="B286" s="143" t="str">
        <f t="shared" si="10"/>
        <v>Desk 52</v>
      </c>
      <c r="C286" s="586" t="str">
        <v/>
      </c>
      <c r="D286" s="586" t="str">
        <v/>
      </c>
      <c r="E286" s="3"/>
      <c r="F286" s="216"/>
      <c r="G286" s="216"/>
      <c r="H286" s="216"/>
      <c r="I286" s="216"/>
      <c r="J286" s="216"/>
      <c r="K286" s="216"/>
      <c r="L286" s="216"/>
      <c r="M286" s="216"/>
      <c r="N286" s="216"/>
      <c r="O286" s="216"/>
      <c r="P286" s="216"/>
      <c r="Q286" s="216"/>
      <c r="R286" s="216"/>
      <c r="S286" s="216"/>
      <c r="T286" s="216"/>
      <c r="U286" s="216"/>
      <c r="V286" s="216"/>
      <c r="W286" s="216"/>
      <c r="X286" s="216"/>
      <c r="Y286" s="216"/>
      <c r="Z286" s="216"/>
      <c r="AA286" s="216"/>
      <c r="AB286" s="216"/>
      <c r="AC286" s="216"/>
      <c r="AD286" s="216"/>
      <c r="AE286" s="216"/>
      <c r="AF286" s="216"/>
      <c r="AG286" s="216"/>
      <c r="AH286" s="216"/>
      <c r="AI286" s="216"/>
      <c r="AJ286" s="216"/>
      <c r="AK286" s="216"/>
      <c r="AL286" s="216"/>
      <c r="AM286" s="216"/>
      <c r="AN286" s="216"/>
      <c r="AO286" s="216"/>
      <c r="AP286" s="216"/>
      <c r="AQ286" s="216"/>
      <c r="AR286" s="216"/>
      <c r="AS286" s="216"/>
      <c r="AT286" s="216"/>
      <c r="AU286" s="216"/>
      <c r="AV286" s="216"/>
      <c r="AW286" s="216"/>
      <c r="AX286" s="216"/>
      <c r="AY286" s="216"/>
      <c r="AZ286" s="216"/>
      <c r="BA286" s="216"/>
      <c r="BB286" s="216"/>
      <c r="BC286" s="216"/>
      <c r="BD286" s="216"/>
      <c r="BE286" s="216"/>
      <c r="BF286" s="216"/>
      <c r="BG286" s="216"/>
      <c r="BH286" s="216"/>
      <c r="BI286" s="216"/>
      <c r="BJ286" s="216"/>
      <c r="BK286" s="216"/>
      <c r="BL286" s="216"/>
      <c r="BM286" s="216"/>
      <c r="BN286" s="216"/>
      <c r="BO286" s="216"/>
      <c r="BP286" s="216"/>
      <c r="BQ286" s="216"/>
      <c r="BR286" s="216"/>
      <c r="BS286" s="216"/>
      <c r="BT286" s="216"/>
      <c r="BU286" s="216"/>
      <c r="BV286" s="216"/>
      <c r="BW286" s="216"/>
      <c r="BX286" s="216"/>
      <c r="BY286" s="216"/>
      <c r="BZ286" s="216"/>
      <c r="CA286" s="216"/>
      <c r="CB286" s="216"/>
      <c r="CC286" s="216"/>
      <c r="CD286" s="216"/>
      <c r="CE286" s="216"/>
      <c r="CF286" s="216"/>
      <c r="CG286" s="216"/>
      <c r="CH286" s="216"/>
      <c r="CI286" s="216"/>
      <c r="CJ286" s="216"/>
      <c r="CK286" s="216"/>
      <c r="CL286" s="216"/>
      <c r="CM286" s="216"/>
      <c r="CN286" s="216"/>
      <c r="CO286" s="216"/>
      <c r="CP286" s="216"/>
      <c r="CQ286" s="216"/>
      <c r="CR286" s="216"/>
      <c r="CS286" s="216"/>
      <c r="CT286" s="216"/>
      <c r="CU286" s="216"/>
      <c r="CV286" s="216"/>
      <c r="CW286" s="216"/>
      <c r="CX286" s="216"/>
      <c r="CY286" s="216"/>
      <c r="CZ286" s="216"/>
      <c r="DA286" s="216"/>
      <c r="DB286" s="216"/>
      <c r="DC286" s="216"/>
      <c r="DD286" s="216"/>
      <c r="DE286" s="216"/>
      <c r="DF286" s="216"/>
      <c r="DG286" s="216"/>
      <c r="DH286" s="216"/>
      <c r="DI286" s="216"/>
      <c r="DJ286" s="216"/>
      <c r="DK286" s="216"/>
      <c r="DL286" s="216"/>
      <c r="DM286" s="216"/>
      <c r="DN286" s="216"/>
      <c r="DO286" s="216"/>
      <c r="DP286" s="216"/>
      <c r="DQ286" s="216"/>
      <c r="DR286" s="216"/>
      <c r="DS286" s="216"/>
      <c r="DT286" s="216"/>
      <c r="DU286" s="218"/>
    </row>
    <row r="287" spans="1:125" ht="15" customHeight="1" x14ac:dyDescent="0.25">
      <c r="A287" s="219"/>
      <c r="B287" s="143" t="str">
        <f t="shared" si="10"/>
        <v>Desk 53</v>
      </c>
      <c r="C287" s="586" t="str">
        <v/>
      </c>
      <c r="D287" s="586" t="str">
        <v/>
      </c>
      <c r="E287" s="3"/>
      <c r="F287" s="216"/>
      <c r="G287" s="216"/>
      <c r="H287" s="216"/>
      <c r="I287" s="216"/>
      <c r="J287" s="216"/>
      <c r="K287" s="216"/>
      <c r="L287" s="216"/>
      <c r="M287" s="216"/>
      <c r="N287" s="216"/>
      <c r="O287" s="216"/>
      <c r="P287" s="216"/>
      <c r="Q287" s="216"/>
      <c r="R287" s="216"/>
      <c r="S287" s="216"/>
      <c r="T287" s="216"/>
      <c r="U287" s="216"/>
      <c r="V287" s="216"/>
      <c r="W287" s="216"/>
      <c r="X287" s="216"/>
      <c r="Y287" s="216"/>
      <c r="Z287" s="216"/>
      <c r="AA287" s="216"/>
      <c r="AB287" s="216"/>
      <c r="AC287" s="216"/>
      <c r="AD287" s="216"/>
      <c r="AE287" s="216"/>
      <c r="AF287" s="216"/>
      <c r="AG287" s="216"/>
      <c r="AH287" s="216"/>
      <c r="AI287" s="216"/>
      <c r="AJ287" s="216"/>
      <c r="AK287" s="216"/>
      <c r="AL287" s="216"/>
      <c r="AM287" s="216"/>
      <c r="AN287" s="216"/>
      <c r="AO287" s="216"/>
      <c r="AP287" s="216"/>
      <c r="AQ287" s="216"/>
      <c r="AR287" s="216"/>
      <c r="AS287" s="216"/>
      <c r="AT287" s="216"/>
      <c r="AU287" s="216"/>
      <c r="AV287" s="216"/>
      <c r="AW287" s="216"/>
      <c r="AX287" s="216"/>
      <c r="AY287" s="216"/>
      <c r="AZ287" s="216"/>
      <c r="BA287" s="216"/>
      <c r="BB287" s="216"/>
      <c r="BC287" s="216"/>
      <c r="BD287" s="216"/>
      <c r="BE287" s="216"/>
      <c r="BF287" s="216"/>
      <c r="BG287" s="216"/>
      <c r="BH287" s="216"/>
      <c r="BI287" s="216"/>
      <c r="BJ287" s="216"/>
      <c r="BK287" s="216"/>
      <c r="BL287" s="216"/>
      <c r="BM287" s="216"/>
      <c r="BN287" s="216"/>
      <c r="BO287" s="216"/>
      <c r="BP287" s="216"/>
      <c r="BQ287" s="216"/>
      <c r="BR287" s="216"/>
      <c r="BS287" s="216"/>
      <c r="BT287" s="216"/>
      <c r="BU287" s="216"/>
      <c r="BV287" s="216"/>
      <c r="BW287" s="216"/>
      <c r="BX287" s="216"/>
      <c r="BY287" s="216"/>
      <c r="BZ287" s="216"/>
      <c r="CA287" s="216"/>
      <c r="CB287" s="216"/>
      <c r="CC287" s="216"/>
      <c r="CD287" s="216"/>
      <c r="CE287" s="216"/>
      <c r="CF287" s="216"/>
      <c r="CG287" s="216"/>
      <c r="CH287" s="216"/>
      <c r="CI287" s="216"/>
      <c r="CJ287" s="216"/>
      <c r="CK287" s="216"/>
      <c r="CL287" s="216"/>
      <c r="CM287" s="216"/>
      <c r="CN287" s="216"/>
      <c r="CO287" s="216"/>
      <c r="CP287" s="216"/>
      <c r="CQ287" s="216"/>
      <c r="CR287" s="216"/>
      <c r="CS287" s="216"/>
      <c r="CT287" s="216"/>
      <c r="CU287" s="216"/>
      <c r="CV287" s="216"/>
      <c r="CW287" s="216"/>
      <c r="CX287" s="216"/>
      <c r="CY287" s="216"/>
      <c r="CZ287" s="216"/>
      <c r="DA287" s="216"/>
      <c r="DB287" s="216"/>
      <c r="DC287" s="216"/>
      <c r="DD287" s="216"/>
      <c r="DE287" s="216"/>
      <c r="DF287" s="216"/>
      <c r="DG287" s="216"/>
      <c r="DH287" s="216"/>
      <c r="DI287" s="216"/>
      <c r="DJ287" s="216"/>
      <c r="DK287" s="216"/>
      <c r="DL287" s="216"/>
      <c r="DM287" s="216"/>
      <c r="DN287" s="216"/>
      <c r="DO287" s="216"/>
      <c r="DP287" s="216"/>
      <c r="DQ287" s="216"/>
      <c r="DR287" s="216"/>
      <c r="DS287" s="216"/>
      <c r="DT287" s="216"/>
      <c r="DU287" s="218"/>
    </row>
    <row r="288" spans="1:125" ht="15" customHeight="1" x14ac:dyDescent="0.25">
      <c r="A288" s="219"/>
      <c r="B288" s="143" t="str">
        <f t="shared" si="10"/>
        <v>Desk 54</v>
      </c>
      <c r="C288" s="586" t="str">
        <v/>
      </c>
      <c r="D288" s="586" t="str">
        <v/>
      </c>
      <c r="E288" s="3"/>
      <c r="F288" s="216"/>
      <c r="G288" s="216"/>
      <c r="H288" s="216"/>
      <c r="I288" s="216"/>
      <c r="J288" s="216"/>
      <c r="K288" s="216"/>
      <c r="L288" s="216"/>
      <c r="M288" s="216"/>
      <c r="N288" s="216"/>
      <c r="O288" s="216"/>
      <c r="P288" s="216"/>
      <c r="Q288" s="216"/>
      <c r="R288" s="216"/>
      <c r="S288" s="216"/>
      <c r="T288" s="216"/>
      <c r="U288" s="216"/>
      <c r="V288" s="216"/>
      <c r="W288" s="216"/>
      <c r="X288" s="216"/>
      <c r="Y288" s="216"/>
      <c r="Z288" s="216"/>
      <c r="AA288" s="216"/>
      <c r="AB288" s="216"/>
      <c r="AC288" s="216"/>
      <c r="AD288" s="216"/>
      <c r="AE288" s="216"/>
      <c r="AF288" s="216"/>
      <c r="AG288" s="216"/>
      <c r="AH288" s="216"/>
      <c r="AI288" s="216"/>
      <c r="AJ288" s="216"/>
      <c r="AK288" s="216"/>
      <c r="AL288" s="216"/>
      <c r="AM288" s="216"/>
      <c r="AN288" s="216"/>
      <c r="AO288" s="216"/>
      <c r="AP288" s="216"/>
      <c r="AQ288" s="216"/>
      <c r="AR288" s="216"/>
      <c r="AS288" s="216"/>
      <c r="AT288" s="216"/>
      <c r="AU288" s="216"/>
      <c r="AV288" s="216"/>
      <c r="AW288" s="216"/>
      <c r="AX288" s="216"/>
      <c r="AY288" s="216"/>
      <c r="AZ288" s="216"/>
      <c r="BA288" s="216"/>
      <c r="BB288" s="216"/>
      <c r="BC288" s="216"/>
      <c r="BD288" s="216"/>
      <c r="BE288" s="216"/>
      <c r="BF288" s="216"/>
      <c r="BG288" s="216"/>
      <c r="BH288" s="216"/>
      <c r="BI288" s="216"/>
      <c r="BJ288" s="216"/>
      <c r="BK288" s="216"/>
      <c r="BL288" s="216"/>
      <c r="BM288" s="216"/>
      <c r="BN288" s="216"/>
      <c r="BO288" s="216"/>
      <c r="BP288" s="216"/>
      <c r="BQ288" s="216"/>
      <c r="BR288" s="216"/>
      <c r="BS288" s="216"/>
      <c r="BT288" s="216"/>
      <c r="BU288" s="216"/>
      <c r="BV288" s="216"/>
      <c r="BW288" s="216"/>
      <c r="BX288" s="216"/>
      <c r="BY288" s="216"/>
      <c r="BZ288" s="216"/>
      <c r="CA288" s="216"/>
      <c r="CB288" s="216"/>
      <c r="CC288" s="216"/>
      <c r="CD288" s="216"/>
      <c r="CE288" s="216"/>
      <c r="CF288" s="216"/>
      <c r="CG288" s="216"/>
      <c r="CH288" s="216"/>
      <c r="CI288" s="216"/>
      <c r="CJ288" s="216"/>
      <c r="CK288" s="216"/>
      <c r="CL288" s="216"/>
      <c r="CM288" s="216"/>
      <c r="CN288" s="216"/>
      <c r="CO288" s="216"/>
      <c r="CP288" s="216"/>
      <c r="CQ288" s="216"/>
      <c r="CR288" s="216"/>
      <c r="CS288" s="216"/>
      <c r="CT288" s="216"/>
      <c r="CU288" s="216"/>
      <c r="CV288" s="216"/>
      <c r="CW288" s="216"/>
      <c r="CX288" s="216"/>
      <c r="CY288" s="216"/>
      <c r="CZ288" s="216"/>
      <c r="DA288" s="216"/>
      <c r="DB288" s="216"/>
      <c r="DC288" s="216"/>
      <c r="DD288" s="216"/>
      <c r="DE288" s="216"/>
      <c r="DF288" s="216"/>
      <c r="DG288" s="216"/>
      <c r="DH288" s="216"/>
      <c r="DI288" s="216"/>
      <c r="DJ288" s="216"/>
      <c r="DK288" s="216"/>
      <c r="DL288" s="216"/>
      <c r="DM288" s="216"/>
      <c r="DN288" s="216"/>
      <c r="DO288" s="216"/>
      <c r="DP288" s="216"/>
      <c r="DQ288" s="216"/>
      <c r="DR288" s="216"/>
      <c r="DS288" s="216"/>
      <c r="DT288" s="216"/>
      <c r="DU288" s="218"/>
    </row>
    <row r="289" spans="1:125" ht="15" customHeight="1" x14ac:dyDescent="0.25">
      <c r="A289" s="219"/>
      <c r="B289" s="143" t="str">
        <f t="shared" si="10"/>
        <v>Desk 55</v>
      </c>
      <c r="C289" s="586" t="str">
        <v/>
      </c>
      <c r="D289" s="586" t="str">
        <v/>
      </c>
      <c r="E289" s="3"/>
      <c r="F289" s="216"/>
      <c r="G289" s="216"/>
      <c r="H289" s="216"/>
      <c r="I289" s="216"/>
      <c r="J289" s="216"/>
      <c r="K289" s="216"/>
      <c r="L289" s="216"/>
      <c r="M289" s="216"/>
      <c r="N289" s="216"/>
      <c r="O289" s="216"/>
      <c r="P289" s="216"/>
      <c r="Q289" s="216"/>
      <c r="R289" s="216"/>
      <c r="S289" s="216"/>
      <c r="T289" s="216"/>
      <c r="U289" s="216"/>
      <c r="V289" s="216"/>
      <c r="W289" s="216"/>
      <c r="X289" s="216"/>
      <c r="Y289" s="216"/>
      <c r="Z289" s="216"/>
      <c r="AA289" s="216"/>
      <c r="AB289" s="216"/>
      <c r="AC289" s="216"/>
      <c r="AD289" s="216"/>
      <c r="AE289" s="216"/>
      <c r="AF289" s="216"/>
      <c r="AG289" s="216"/>
      <c r="AH289" s="216"/>
      <c r="AI289" s="216"/>
      <c r="AJ289" s="216"/>
      <c r="AK289" s="216"/>
      <c r="AL289" s="216"/>
      <c r="AM289" s="216"/>
      <c r="AN289" s="216"/>
      <c r="AO289" s="216"/>
      <c r="AP289" s="216"/>
      <c r="AQ289" s="216"/>
      <c r="AR289" s="216"/>
      <c r="AS289" s="216"/>
      <c r="AT289" s="216"/>
      <c r="AU289" s="216"/>
      <c r="AV289" s="216"/>
      <c r="AW289" s="216"/>
      <c r="AX289" s="216"/>
      <c r="AY289" s="216"/>
      <c r="AZ289" s="216"/>
      <c r="BA289" s="216"/>
      <c r="BB289" s="216"/>
      <c r="BC289" s="216"/>
      <c r="BD289" s="216"/>
      <c r="BE289" s="216"/>
      <c r="BF289" s="216"/>
      <c r="BG289" s="216"/>
      <c r="BH289" s="216"/>
      <c r="BI289" s="216"/>
      <c r="BJ289" s="216"/>
      <c r="BK289" s="216"/>
      <c r="BL289" s="216"/>
      <c r="BM289" s="216"/>
      <c r="BN289" s="216"/>
      <c r="BO289" s="216"/>
      <c r="BP289" s="216"/>
      <c r="BQ289" s="216"/>
      <c r="BR289" s="216"/>
      <c r="BS289" s="216"/>
      <c r="BT289" s="216"/>
      <c r="BU289" s="216"/>
      <c r="BV289" s="216"/>
      <c r="BW289" s="216"/>
      <c r="BX289" s="216"/>
      <c r="BY289" s="216"/>
      <c r="BZ289" s="216"/>
      <c r="CA289" s="216"/>
      <c r="CB289" s="216"/>
      <c r="CC289" s="216"/>
      <c r="CD289" s="216"/>
      <c r="CE289" s="216"/>
      <c r="CF289" s="216"/>
      <c r="CG289" s="216"/>
      <c r="CH289" s="216"/>
      <c r="CI289" s="216"/>
      <c r="CJ289" s="216"/>
      <c r="CK289" s="216"/>
      <c r="CL289" s="216"/>
      <c r="CM289" s="216"/>
      <c r="CN289" s="216"/>
      <c r="CO289" s="216"/>
      <c r="CP289" s="216"/>
      <c r="CQ289" s="216"/>
      <c r="CR289" s="216"/>
      <c r="CS289" s="216"/>
      <c r="CT289" s="216"/>
      <c r="CU289" s="216"/>
      <c r="CV289" s="216"/>
      <c r="CW289" s="216"/>
      <c r="CX289" s="216"/>
      <c r="CY289" s="216"/>
      <c r="CZ289" s="216"/>
      <c r="DA289" s="216"/>
      <c r="DB289" s="216"/>
      <c r="DC289" s="216"/>
      <c r="DD289" s="216"/>
      <c r="DE289" s="216"/>
      <c r="DF289" s="216"/>
      <c r="DG289" s="216"/>
      <c r="DH289" s="216"/>
      <c r="DI289" s="216"/>
      <c r="DJ289" s="216"/>
      <c r="DK289" s="216"/>
      <c r="DL289" s="216"/>
      <c r="DM289" s="216"/>
      <c r="DN289" s="216"/>
      <c r="DO289" s="216"/>
      <c r="DP289" s="216"/>
      <c r="DQ289" s="216"/>
      <c r="DR289" s="216"/>
      <c r="DS289" s="216"/>
      <c r="DT289" s="216"/>
      <c r="DU289" s="218"/>
    </row>
    <row r="290" spans="1:125" ht="15" customHeight="1" x14ac:dyDescent="0.25">
      <c r="A290" s="219"/>
      <c r="B290" s="143" t="str">
        <f t="shared" si="10"/>
        <v>Desk 56</v>
      </c>
      <c r="C290" s="586" t="str">
        <v/>
      </c>
      <c r="D290" s="586" t="str">
        <v/>
      </c>
      <c r="E290" s="3"/>
      <c r="F290" s="216"/>
      <c r="G290" s="216"/>
      <c r="H290" s="216"/>
      <c r="I290" s="216"/>
      <c r="J290" s="216"/>
      <c r="K290" s="216"/>
      <c r="L290" s="216"/>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16"/>
      <c r="AU290" s="216"/>
      <c r="AV290" s="216"/>
      <c r="AW290" s="216"/>
      <c r="AX290" s="216"/>
      <c r="AY290" s="216"/>
      <c r="AZ290" s="216"/>
      <c r="BA290" s="216"/>
      <c r="BB290" s="216"/>
      <c r="BC290" s="216"/>
      <c r="BD290" s="216"/>
      <c r="BE290" s="216"/>
      <c r="BF290" s="216"/>
      <c r="BG290" s="216"/>
      <c r="BH290" s="216"/>
      <c r="BI290" s="216"/>
      <c r="BJ290" s="216"/>
      <c r="BK290" s="216"/>
      <c r="BL290" s="216"/>
      <c r="BM290" s="216"/>
      <c r="BN290" s="216"/>
      <c r="BO290" s="216"/>
      <c r="BP290" s="216"/>
      <c r="BQ290" s="216"/>
      <c r="BR290" s="216"/>
      <c r="BS290" s="216"/>
      <c r="BT290" s="216"/>
      <c r="BU290" s="216"/>
      <c r="BV290" s="216"/>
      <c r="BW290" s="216"/>
      <c r="BX290" s="216"/>
      <c r="BY290" s="216"/>
      <c r="BZ290" s="216"/>
      <c r="CA290" s="216"/>
      <c r="CB290" s="216"/>
      <c r="CC290" s="216"/>
      <c r="CD290" s="216"/>
      <c r="CE290" s="216"/>
      <c r="CF290" s="216"/>
      <c r="CG290" s="216"/>
      <c r="CH290" s="216"/>
      <c r="CI290" s="216"/>
      <c r="CJ290" s="216"/>
      <c r="CK290" s="216"/>
      <c r="CL290" s="216"/>
      <c r="CM290" s="216"/>
      <c r="CN290" s="216"/>
      <c r="CO290" s="216"/>
      <c r="CP290" s="216"/>
      <c r="CQ290" s="216"/>
      <c r="CR290" s="216"/>
      <c r="CS290" s="216"/>
      <c r="CT290" s="216"/>
      <c r="CU290" s="216"/>
      <c r="CV290" s="216"/>
      <c r="CW290" s="216"/>
      <c r="CX290" s="216"/>
      <c r="CY290" s="216"/>
      <c r="CZ290" s="216"/>
      <c r="DA290" s="216"/>
      <c r="DB290" s="216"/>
      <c r="DC290" s="216"/>
      <c r="DD290" s="216"/>
      <c r="DE290" s="216"/>
      <c r="DF290" s="216"/>
      <c r="DG290" s="216"/>
      <c r="DH290" s="216"/>
      <c r="DI290" s="216"/>
      <c r="DJ290" s="216"/>
      <c r="DK290" s="216"/>
      <c r="DL290" s="216"/>
      <c r="DM290" s="216"/>
      <c r="DN290" s="216"/>
      <c r="DO290" s="216"/>
      <c r="DP290" s="216"/>
      <c r="DQ290" s="216"/>
      <c r="DR290" s="216"/>
      <c r="DS290" s="216"/>
      <c r="DT290" s="216"/>
      <c r="DU290" s="218"/>
    </row>
    <row r="291" spans="1:125" ht="15" customHeight="1" x14ac:dyDescent="0.25">
      <c r="A291" s="219"/>
      <c r="B291" s="143" t="str">
        <f t="shared" si="10"/>
        <v>Desk 57</v>
      </c>
      <c r="C291" s="586" t="str">
        <v/>
      </c>
      <c r="D291" s="586" t="str">
        <v/>
      </c>
      <c r="E291" s="3"/>
      <c r="F291" s="216"/>
      <c r="G291" s="216"/>
      <c r="H291" s="216"/>
      <c r="I291" s="216"/>
      <c r="J291" s="216"/>
      <c r="K291" s="216"/>
      <c r="L291" s="216"/>
      <c r="M291" s="216"/>
      <c r="N291" s="216"/>
      <c r="O291" s="216"/>
      <c r="P291" s="216"/>
      <c r="Q291" s="216"/>
      <c r="R291" s="216"/>
      <c r="S291" s="216"/>
      <c r="T291" s="216"/>
      <c r="U291" s="216"/>
      <c r="V291" s="216"/>
      <c r="W291" s="216"/>
      <c r="X291" s="216"/>
      <c r="Y291" s="216"/>
      <c r="Z291" s="216"/>
      <c r="AA291" s="216"/>
      <c r="AB291" s="216"/>
      <c r="AC291" s="216"/>
      <c r="AD291" s="216"/>
      <c r="AE291" s="216"/>
      <c r="AF291" s="216"/>
      <c r="AG291" s="216"/>
      <c r="AH291" s="216"/>
      <c r="AI291" s="216"/>
      <c r="AJ291" s="216"/>
      <c r="AK291" s="216"/>
      <c r="AL291" s="216"/>
      <c r="AM291" s="216"/>
      <c r="AN291" s="216"/>
      <c r="AO291" s="216"/>
      <c r="AP291" s="216"/>
      <c r="AQ291" s="216"/>
      <c r="AR291" s="216"/>
      <c r="AS291" s="216"/>
      <c r="AT291" s="216"/>
      <c r="AU291" s="216"/>
      <c r="AV291" s="216"/>
      <c r="AW291" s="216"/>
      <c r="AX291" s="216"/>
      <c r="AY291" s="216"/>
      <c r="AZ291" s="216"/>
      <c r="BA291" s="216"/>
      <c r="BB291" s="216"/>
      <c r="BC291" s="216"/>
      <c r="BD291" s="216"/>
      <c r="BE291" s="216"/>
      <c r="BF291" s="216"/>
      <c r="BG291" s="216"/>
      <c r="BH291" s="216"/>
      <c r="BI291" s="216"/>
      <c r="BJ291" s="216"/>
      <c r="BK291" s="216"/>
      <c r="BL291" s="216"/>
      <c r="BM291" s="216"/>
      <c r="BN291" s="216"/>
      <c r="BO291" s="216"/>
      <c r="BP291" s="216"/>
      <c r="BQ291" s="216"/>
      <c r="BR291" s="216"/>
      <c r="BS291" s="216"/>
      <c r="BT291" s="216"/>
      <c r="BU291" s="216"/>
      <c r="BV291" s="216"/>
      <c r="BW291" s="216"/>
      <c r="BX291" s="216"/>
      <c r="BY291" s="216"/>
      <c r="BZ291" s="216"/>
      <c r="CA291" s="216"/>
      <c r="CB291" s="216"/>
      <c r="CC291" s="216"/>
      <c r="CD291" s="216"/>
      <c r="CE291" s="216"/>
      <c r="CF291" s="216"/>
      <c r="CG291" s="216"/>
      <c r="CH291" s="216"/>
      <c r="CI291" s="216"/>
      <c r="CJ291" s="216"/>
      <c r="CK291" s="216"/>
      <c r="CL291" s="216"/>
      <c r="CM291" s="216"/>
      <c r="CN291" s="216"/>
      <c r="CO291" s="216"/>
      <c r="CP291" s="216"/>
      <c r="CQ291" s="216"/>
      <c r="CR291" s="216"/>
      <c r="CS291" s="216"/>
      <c r="CT291" s="216"/>
      <c r="CU291" s="216"/>
      <c r="CV291" s="216"/>
      <c r="CW291" s="216"/>
      <c r="CX291" s="216"/>
      <c r="CY291" s="216"/>
      <c r="CZ291" s="216"/>
      <c r="DA291" s="216"/>
      <c r="DB291" s="216"/>
      <c r="DC291" s="216"/>
      <c r="DD291" s="216"/>
      <c r="DE291" s="216"/>
      <c r="DF291" s="216"/>
      <c r="DG291" s="216"/>
      <c r="DH291" s="216"/>
      <c r="DI291" s="216"/>
      <c r="DJ291" s="216"/>
      <c r="DK291" s="216"/>
      <c r="DL291" s="216"/>
      <c r="DM291" s="216"/>
      <c r="DN291" s="216"/>
      <c r="DO291" s="216"/>
      <c r="DP291" s="216"/>
      <c r="DQ291" s="216"/>
      <c r="DR291" s="216"/>
      <c r="DS291" s="216"/>
      <c r="DT291" s="216"/>
      <c r="DU291" s="218"/>
    </row>
    <row r="292" spans="1:125" ht="15" customHeight="1" x14ac:dyDescent="0.25">
      <c r="A292" s="219"/>
      <c r="B292" s="143" t="str">
        <f t="shared" si="10"/>
        <v>Desk 58</v>
      </c>
      <c r="C292" s="586" t="str">
        <v/>
      </c>
      <c r="D292" s="586" t="str">
        <v/>
      </c>
      <c r="E292" s="3"/>
      <c r="F292" s="216"/>
      <c r="G292" s="216"/>
      <c r="H292" s="216"/>
      <c r="I292" s="216"/>
      <c r="J292" s="216"/>
      <c r="K292" s="216"/>
      <c r="L292" s="216"/>
      <c r="M292" s="216"/>
      <c r="N292" s="216"/>
      <c r="O292" s="216"/>
      <c r="P292" s="216"/>
      <c r="Q292" s="216"/>
      <c r="R292" s="216"/>
      <c r="S292" s="216"/>
      <c r="T292" s="216"/>
      <c r="U292" s="216"/>
      <c r="V292" s="216"/>
      <c r="W292" s="216"/>
      <c r="X292" s="216"/>
      <c r="Y292" s="216"/>
      <c r="Z292" s="216"/>
      <c r="AA292" s="216"/>
      <c r="AB292" s="216"/>
      <c r="AC292" s="216"/>
      <c r="AD292" s="216"/>
      <c r="AE292" s="216"/>
      <c r="AF292" s="216"/>
      <c r="AG292" s="216"/>
      <c r="AH292" s="216"/>
      <c r="AI292" s="216"/>
      <c r="AJ292" s="216"/>
      <c r="AK292" s="216"/>
      <c r="AL292" s="216"/>
      <c r="AM292" s="216"/>
      <c r="AN292" s="216"/>
      <c r="AO292" s="216"/>
      <c r="AP292" s="216"/>
      <c r="AQ292" s="216"/>
      <c r="AR292" s="216"/>
      <c r="AS292" s="216"/>
      <c r="AT292" s="216"/>
      <c r="AU292" s="216"/>
      <c r="AV292" s="216"/>
      <c r="AW292" s="216"/>
      <c r="AX292" s="216"/>
      <c r="AY292" s="216"/>
      <c r="AZ292" s="216"/>
      <c r="BA292" s="216"/>
      <c r="BB292" s="216"/>
      <c r="BC292" s="216"/>
      <c r="BD292" s="216"/>
      <c r="BE292" s="216"/>
      <c r="BF292" s="216"/>
      <c r="BG292" s="216"/>
      <c r="BH292" s="216"/>
      <c r="BI292" s="216"/>
      <c r="BJ292" s="216"/>
      <c r="BK292" s="216"/>
      <c r="BL292" s="216"/>
      <c r="BM292" s="216"/>
      <c r="BN292" s="216"/>
      <c r="BO292" s="216"/>
      <c r="BP292" s="216"/>
      <c r="BQ292" s="216"/>
      <c r="BR292" s="216"/>
      <c r="BS292" s="216"/>
      <c r="BT292" s="216"/>
      <c r="BU292" s="216"/>
      <c r="BV292" s="216"/>
      <c r="BW292" s="216"/>
      <c r="BX292" s="216"/>
      <c r="BY292" s="216"/>
      <c r="BZ292" s="216"/>
      <c r="CA292" s="216"/>
      <c r="CB292" s="216"/>
      <c r="CC292" s="216"/>
      <c r="CD292" s="216"/>
      <c r="CE292" s="216"/>
      <c r="CF292" s="216"/>
      <c r="CG292" s="216"/>
      <c r="CH292" s="216"/>
      <c r="CI292" s="216"/>
      <c r="CJ292" s="216"/>
      <c r="CK292" s="216"/>
      <c r="CL292" s="216"/>
      <c r="CM292" s="216"/>
      <c r="CN292" s="216"/>
      <c r="CO292" s="216"/>
      <c r="CP292" s="216"/>
      <c r="CQ292" s="216"/>
      <c r="CR292" s="216"/>
      <c r="CS292" s="216"/>
      <c r="CT292" s="216"/>
      <c r="CU292" s="216"/>
      <c r="CV292" s="216"/>
      <c r="CW292" s="216"/>
      <c r="CX292" s="216"/>
      <c r="CY292" s="216"/>
      <c r="CZ292" s="216"/>
      <c r="DA292" s="216"/>
      <c r="DB292" s="216"/>
      <c r="DC292" s="216"/>
      <c r="DD292" s="216"/>
      <c r="DE292" s="216"/>
      <c r="DF292" s="216"/>
      <c r="DG292" s="216"/>
      <c r="DH292" s="216"/>
      <c r="DI292" s="216"/>
      <c r="DJ292" s="216"/>
      <c r="DK292" s="216"/>
      <c r="DL292" s="216"/>
      <c r="DM292" s="216"/>
      <c r="DN292" s="216"/>
      <c r="DO292" s="216"/>
      <c r="DP292" s="216"/>
      <c r="DQ292" s="216"/>
      <c r="DR292" s="216"/>
      <c r="DS292" s="216"/>
      <c r="DT292" s="216"/>
      <c r="DU292" s="218"/>
    </row>
    <row r="293" spans="1:125" ht="15" customHeight="1" x14ac:dyDescent="0.25">
      <c r="A293" s="219"/>
      <c r="B293" s="143" t="str">
        <f t="shared" si="10"/>
        <v>Desk 59</v>
      </c>
      <c r="C293" s="586" t="str">
        <v/>
      </c>
      <c r="D293" s="586" t="str">
        <v/>
      </c>
      <c r="E293" s="3"/>
      <c r="F293" s="216"/>
      <c r="G293" s="216"/>
      <c r="H293" s="216"/>
      <c r="I293" s="216"/>
      <c r="J293" s="216"/>
      <c r="K293" s="216"/>
      <c r="L293" s="216"/>
      <c r="M293" s="216"/>
      <c r="N293" s="216"/>
      <c r="O293" s="216"/>
      <c r="P293" s="216"/>
      <c r="Q293" s="216"/>
      <c r="R293" s="216"/>
      <c r="S293" s="216"/>
      <c r="T293" s="216"/>
      <c r="U293" s="216"/>
      <c r="V293" s="216"/>
      <c r="W293" s="216"/>
      <c r="X293" s="216"/>
      <c r="Y293" s="216"/>
      <c r="Z293" s="216"/>
      <c r="AA293" s="216"/>
      <c r="AB293" s="216"/>
      <c r="AC293" s="216"/>
      <c r="AD293" s="216"/>
      <c r="AE293" s="216"/>
      <c r="AF293" s="216"/>
      <c r="AG293" s="216"/>
      <c r="AH293" s="216"/>
      <c r="AI293" s="216"/>
      <c r="AJ293" s="216"/>
      <c r="AK293" s="216"/>
      <c r="AL293" s="216"/>
      <c r="AM293" s="216"/>
      <c r="AN293" s="216"/>
      <c r="AO293" s="216"/>
      <c r="AP293" s="216"/>
      <c r="AQ293" s="216"/>
      <c r="AR293" s="216"/>
      <c r="AS293" s="216"/>
      <c r="AT293" s="216"/>
      <c r="AU293" s="216"/>
      <c r="AV293" s="216"/>
      <c r="AW293" s="216"/>
      <c r="AX293" s="216"/>
      <c r="AY293" s="216"/>
      <c r="AZ293" s="216"/>
      <c r="BA293" s="216"/>
      <c r="BB293" s="216"/>
      <c r="BC293" s="216"/>
      <c r="BD293" s="216"/>
      <c r="BE293" s="216"/>
      <c r="BF293" s="216"/>
      <c r="BG293" s="216"/>
      <c r="BH293" s="216"/>
      <c r="BI293" s="216"/>
      <c r="BJ293" s="216"/>
      <c r="BK293" s="216"/>
      <c r="BL293" s="216"/>
      <c r="BM293" s="216"/>
      <c r="BN293" s="216"/>
      <c r="BO293" s="216"/>
      <c r="BP293" s="216"/>
      <c r="BQ293" s="216"/>
      <c r="BR293" s="216"/>
      <c r="BS293" s="216"/>
      <c r="BT293" s="216"/>
      <c r="BU293" s="216"/>
      <c r="BV293" s="216"/>
      <c r="BW293" s="216"/>
      <c r="BX293" s="216"/>
      <c r="BY293" s="216"/>
      <c r="BZ293" s="216"/>
      <c r="CA293" s="216"/>
      <c r="CB293" s="216"/>
      <c r="CC293" s="216"/>
      <c r="CD293" s="216"/>
      <c r="CE293" s="216"/>
      <c r="CF293" s="216"/>
      <c r="CG293" s="216"/>
      <c r="CH293" s="216"/>
      <c r="CI293" s="216"/>
      <c r="CJ293" s="216"/>
      <c r="CK293" s="216"/>
      <c r="CL293" s="216"/>
      <c r="CM293" s="216"/>
      <c r="CN293" s="216"/>
      <c r="CO293" s="216"/>
      <c r="CP293" s="216"/>
      <c r="CQ293" s="216"/>
      <c r="CR293" s="216"/>
      <c r="CS293" s="216"/>
      <c r="CT293" s="216"/>
      <c r="CU293" s="216"/>
      <c r="CV293" s="216"/>
      <c r="CW293" s="216"/>
      <c r="CX293" s="216"/>
      <c r="CY293" s="216"/>
      <c r="CZ293" s="216"/>
      <c r="DA293" s="216"/>
      <c r="DB293" s="216"/>
      <c r="DC293" s="216"/>
      <c r="DD293" s="216"/>
      <c r="DE293" s="216"/>
      <c r="DF293" s="216"/>
      <c r="DG293" s="216"/>
      <c r="DH293" s="216"/>
      <c r="DI293" s="216"/>
      <c r="DJ293" s="216"/>
      <c r="DK293" s="216"/>
      <c r="DL293" s="216"/>
      <c r="DM293" s="216"/>
      <c r="DN293" s="216"/>
      <c r="DO293" s="216"/>
      <c r="DP293" s="216"/>
      <c r="DQ293" s="216"/>
      <c r="DR293" s="216"/>
      <c r="DS293" s="216"/>
      <c r="DT293" s="216"/>
      <c r="DU293" s="218"/>
    </row>
    <row r="294" spans="1:125" ht="15" customHeight="1" x14ac:dyDescent="0.25">
      <c r="A294" s="219"/>
      <c r="B294" s="143" t="str">
        <f t="shared" si="10"/>
        <v>Desk 60</v>
      </c>
      <c r="C294" s="586" t="str">
        <v/>
      </c>
      <c r="D294" s="586" t="str">
        <v/>
      </c>
      <c r="E294" s="3"/>
      <c r="F294" s="216"/>
      <c r="G294" s="216"/>
      <c r="H294" s="216"/>
      <c r="I294" s="216"/>
      <c r="J294" s="216"/>
      <c r="K294" s="216"/>
      <c r="L294" s="216"/>
      <c r="M294" s="216"/>
      <c r="N294" s="216"/>
      <c r="O294" s="216"/>
      <c r="P294" s="216"/>
      <c r="Q294" s="216"/>
      <c r="R294" s="216"/>
      <c r="S294" s="216"/>
      <c r="T294" s="216"/>
      <c r="U294" s="216"/>
      <c r="V294" s="216"/>
      <c r="W294" s="216"/>
      <c r="X294" s="216"/>
      <c r="Y294" s="216"/>
      <c r="Z294" s="216"/>
      <c r="AA294" s="216"/>
      <c r="AB294" s="216"/>
      <c r="AC294" s="216"/>
      <c r="AD294" s="216"/>
      <c r="AE294" s="216"/>
      <c r="AF294" s="216"/>
      <c r="AG294" s="216"/>
      <c r="AH294" s="216"/>
      <c r="AI294" s="216"/>
      <c r="AJ294" s="216"/>
      <c r="AK294" s="216"/>
      <c r="AL294" s="216"/>
      <c r="AM294" s="216"/>
      <c r="AN294" s="216"/>
      <c r="AO294" s="216"/>
      <c r="AP294" s="216"/>
      <c r="AQ294" s="216"/>
      <c r="AR294" s="216"/>
      <c r="AS294" s="216"/>
      <c r="AT294" s="216"/>
      <c r="AU294" s="216"/>
      <c r="AV294" s="216"/>
      <c r="AW294" s="216"/>
      <c r="AX294" s="216"/>
      <c r="AY294" s="216"/>
      <c r="AZ294" s="216"/>
      <c r="BA294" s="216"/>
      <c r="BB294" s="216"/>
      <c r="BC294" s="216"/>
      <c r="BD294" s="216"/>
      <c r="BE294" s="216"/>
      <c r="BF294" s="216"/>
      <c r="BG294" s="216"/>
      <c r="BH294" s="216"/>
      <c r="BI294" s="216"/>
      <c r="BJ294" s="216"/>
      <c r="BK294" s="216"/>
      <c r="BL294" s="216"/>
      <c r="BM294" s="216"/>
      <c r="BN294" s="216"/>
      <c r="BO294" s="216"/>
      <c r="BP294" s="216"/>
      <c r="BQ294" s="216"/>
      <c r="BR294" s="216"/>
      <c r="BS294" s="216"/>
      <c r="BT294" s="216"/>
      <c r="BU294" s="216"/>
      <c r="BV294" s="216"/>
      <c r="BW294" s="216"/>
      <c r="BX294" s="216"/>
      <c r="BY294" s="216"/>
      <c r="BZ294" s="216"/>
      <c r="CA294" s="216"/>
      <c r="CB294" s="216"/>
      <c r="CC294" s="216"/>
      <c r="CD294" s="216"/>
      <c r="CE294" s="216"/>
      <c r="CF294" s="216"/>
      <c r="CG294" s="216"/>
      <c r="CH294" s="216"/>
      <c r="CI294" s="216"/>
      <c r="CJ294" s="216"/>
      <c r="CK294" s="216"/>
      <c r="CL294" s="216"/>
      <c r="CM294" s="216"/>
      <c r="CN294" s="216"/>
      <c r="CO294" s="216"/>
      <c r="CP294" s="216"/>
      <c r="CQ294" s="216"/>
      <c r="CR294" s="216"/>
      <c r="CS294" s="216"/>
      <c r="CT294" s="216"/>
      <c r="CU294" s="216"/>
      <c r="CV294" s="216"/>
      <c r="CW294" s="216"/>
      <c r="CX294" s="216"/>
      <c r="CY294" s="216"/>
      <c r="CZ294" s="216"/>
      <c r="DA294" s="216"/>
      <c r="DB294" s="216"/>
      <c r="DC294" s="216"/>
      <c r="DD294" s="216"/>
      <c r="DE294" s="216"/>
      <c r="DF294" s="216"/>
      <c r="DG294" s="216"/>
      <c r="DH294" s="216"/>
      <c r="DI294" s="216"/>
      <c r="DJ294" s="216"/>
      <c r="DK294" s="216"/>
      <c r="DL294" s="216"/>
      <c r="DM294" s="216"/>
      <c r="DN294" s="216"/>
      <c r="DO294" s="216"/>
      <c r="DP294" s="216"/>
      <c r="DQ294" s="216"/>
      <c r="DR294" s="216"/>
      <c r="DS294" s="216"/>
      <c r="DT294" s="216"/>
      <c r="DU294" s="218"/>
    </row>
    <row r="295" spans="1:125" ht="15" customHeight="1" x14ac:dyDescent="0.25">
      <c r="A295" s="219"/>
      <c r="B295" s="143" t="str">
        <f t="shared" si="10"/>
        <v>Desk 61</v>
      </c>
      <c r="C295" s="586" t="str">
        <v/>
      </c>
      <c r="D295" s="586" t="str">
        <v/>
      </c>
      <c r="E295" s="3"/>
      <c r="F295" s="216"/>
      <c r="G295" s="216"/>
      <c r="H295" s="216"/>
      <c r="I295" s="216"/>
      <c r="J295" s="216"/>
      <c r="K295" s="216"/>
      <c r="L295" s="216"/>
      <c r="M295" s="216"/>
      <c r="N295" s="216"/>
      <c r="O295" s="216"/>
      <c r="P295" s="216"/>
      <c r="Q295" s="216"/>
      <c r="R295" s="216"/>
      <c r="S295" s="216"/>
      <c r="T295" s="216"/>
      <c r="U295" s="216"/>
      <c r="V295" s="216"/>
      <c r="W295" s="216"/>
      <c r="X295" s="216"/>
      <c r="Y295" s="216"/>
      <c r="Z295" s="216"/>
      <c r="AA295" s="216"/>
      <c r="AB295" s="216"/>
      <c r="AC295" s="216"/>
      <c r="AD295" s="216"/>
      <c r="AE295" s="216"/>
      <c r="AF295" s="216"/>
      <c r="AG295" s="216"/>
      <c r="AH295" s="216"/>
      <c r="AI295" s="216"/>
      <c r="AJ295" s="216"/>
      <c r="AK295" s="216"/>
      <c r="AL295" s="216"/>
      <c r="AM295" s="216"/>
      <c r="AN295" s="216"/>
      <c r="AO295" s="216"/>
      <c r="AP295" s="216"/>
      <c r="AQ295" s="216"/>
      <c r="AR295" s="216"/>
      <c r="AS295" s="216"/>
      <c r="AT295" s="216"/>
      <c r="AU295" s="216"/>
      <c r="AV295" s="216"/>
      <c r="AW295" s="216"/>
      <c r="AX295" s="216"/>
      <c r="AY295" s="216"/>
      <c r="AZ295" s="216"/>
      <c r="BA295" s="216"/>
      <c r="BB295" s="216"/>
      <c r="BC295" s="216"/>
      <c r="BD295" s="216"/>
      <c r="BE295" s="216"/>
      <c r="BF295" s="216"/>
      <c r="BG295" s="216"/>
      <c r="BH295" s="216"/>
      <c r="BI295" s="216"/>
      <c r="BJ295" s="216"/>
      <c r="BK295" s="216"/>
      <c r="BL295" s="216"/>
      <c r="BM295" s="216"/>
      <c r="BN295" s="216"/>
      <c r="BO295" s="216"/>
      <c r="BP295" s="216"/>
      <c r="BQ295" s="216"/>
      <c r="BR295" s="216"/>
      <c r="BS295" s="216"/>
      <c r="BT295" s="216"/>
      <c r="BU295" s="216"/>
      <c r="BV295" s="216"/>
      <c r="BW295" s="216"/>
      <c r="BX295" s="216"/>
      <c r="BY295" s="216"/>
      <c r="BZ295" s="216"/>
      <c r="CA295" s="216"/>
      <c r="CB295" s="216"/>
      <c r="CC295" s="216"/>
      <c r="CD295" s="216"/>
      <c r="CE295" s="216"/>
      <c r="CF295" s="216"/>
      <c r="CG295" s="216"/>
      <c r="CH295" s="216"/>
      <c r="CI295" s="216"/>
      <c r="CJ295" s="216"/>
      <c r="CK295" s="216"/>
      <c r="CL295" s="216"/>
      <c r="CM295" s="216"/>
      <c r="CN295" s="216"/>
      <c r="CO295" s="216"/>
      <c r="CP295" s="216"/>
      <c r="CQ295" s="216"/>
      <c r="CR295" s="216"/>
      <c r="CS295" s="216"/>
      <c r="CT295" s="216"/>
      <c r="CU295" s="216"/>
      <c r="CV295" s="216"/>
      <c r="CW295" s="216"/>
      <c r="CX295" s="216"/>
      <c r="CY295" s="216"/>
      <c r="CZ295" s="216"/>
      <c r="DA295" s="216"/>
      <c r="DB295" s="216"/>
      <c r="DC295" s="216"/>
      <c r="DD295" s="216"/>
      <c r="DE295" s="216"/>
      <c r="DF295" s="216"/>
      <c r="DG295" s="216"/>
      <c r="DH295" s="216"/>
      <c r="DI295" s="216"/>
      <c r="DJ295" s="216"/>
      <c r="DK295" s="216"/>
      <c r="DL295" s="216"/>
      <c r="DM295" s="216"/>
      <c r="DN295" s="216"/>
      <c r="DO295" s="216"/>
      <c r="DP295" s="216"/>
      <c r="DQ295" s="216"/>
      <c r="DR295" s="216"/>
      <c r="DS295" s="216"/>
      <c r="DT295" s="216"/>
      <c r="DU295" s="218"/>
    </row>
    <row r="296" spans="1:125" ht="15" customHeight="1" x14ac:dyDescent="0.25">
      <c r="A296" s="219"/>
      <c r="B296" s="143" t="str">
        <f t="shared" si="10"/>
        <v>Desk 62</v>
      </c>
      <c r="C296" s="586" t="str">
        <v/>
      </c>
      <c r="D296" s="586" t="str">
        <v/>
      </c>
      <c r="E296" s="3"/>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16"/>
      <c r="AU296" s="216"/>
      <c r="AV296" s="216"/>
      <c r="AW296" s="216"/>
      <c r="AX296" s="216"/>
      <c r="AY296" s="216"/>
      <c r="AZ296" s="216"/>
      <c r="BA296" s="216"/>
      <c r="BB296" s="216"/>
      <c r="BC296" s="216"/>
      <c r="BD296" s="216"/>
      <c r="BE296" s="216"/>
      <c r="BF296" s="216"/>
      <c r="BG296" s="216"/>
      <c r="BH296" s="216"/>
      <c r="BI296" s="216"/>
      <c r="BJ296" s="216"/>
      <c r="BK296" s="216"/>
      <c r="BL296" s="216"/>
      <c r="BM296" s="216"/>
      <c r="BN296" s="216"/>
      <c r="BO296" s="216"/>
      <c r="BP296" s="216"/>
      <c r="BQ296" s="216"/>
      <c r="BR296" s="216"/>
      <c r="BS296" s="216"/>
      <c r="BT296" s="216"/>
      <c r="BU296" s="216"/>
      <c r="BV296" s="216"/>
      <c r="BW296" s="216"/>
      <c r="BX296" s="216"/>
      <c r="BY296" s="216"/>
      <c r="BZ296" s="216"/>
      <c r="CA296" s="216"/>
      <c r="CB296" s="216"/>
      <c r="CC296" s="216"/>
      <c r="CD296" s="216"/>
      <c r="CE296" s="216"/>
      <c r="CF296" s="216"/>
      <c r="CG296" s="216"/>
      <c r="CH296" s="216"/>
      <c r="CI296" s="216"/>
      <c r="CJ296" s="216"/>
      <c r="CK296" s="216"/>
      <c r="CL296" s="216"/>
      <c r="CM296" s="216"/>
      <c r="CN296" s="216"/>
      <c r="CO296" s="216"/>
      <c r="CP296" s="216"/>
      <c r="CQ296" s="216"/>
      <c r="CR296" s="216"/>
      <c r="CS296" s="216"/>
      <c r="CT296" s="216"/>
      <c r="CU296" s="216"/>
      <c r="CV296" s="216"/>
      <c r="CW296" s="216"/>
      <c r="CX296" s="216"/>
      <c r="CY296" s="216"/>
      <c r="CZ296" s="216"/>
      <c r="DA296" s="216"/>
      <c r="DB296" s="216"/>
      <c r="DC296" s="216"/>
      <c r="DD296" s="216"/>
      <c r="DE296" s="216"/>
      <c r="DF296" s="216"/>
      <c r="DG296" s="216"/>
      <c r="DH296" s="216"/>
      <c r="DI296" s="216"/>
      <c r="DJ296" s="216"/>
      <c r="DK296" s="216"/>
      <c r="DL296" s="216"/>
      <c r="DM296" s="216"/>
      <c r="DN296" s="216"/>
      <c r="DO296" s="216"/>
      <c r="DP296" s="216"/>
      <c r="DQ296" s="216"/>
      <c r="DR296" s="216"/>
      <c r="DS296" s="216"/>
      <c r="DT296" s="216"/>
      <c r="DU296" s="218"/>
    </row>
    <row r="297" spans="1:125" ht="15" customHeight="1" x14ac:dyDescent="0.25">
      <c r="A297" s="219"/>
      <c r="B297" s="143" t="str">
        <f t="shared" si="10"/>
        <v>Desk 63</v>
      </c>
      <c r="C297" s="586" t="str">
        <v/>
      </c>
      <c r="D297" s="586" t="str">
        <v/>
      </c>
      <c r="E297" s="3"/>
      <c r="F297" s="216"/>
      <c r="G297" s="216"/>
      <c r="H297" s="216"/>
      <c r="I297" s="216"/>
      <c r="J297" s="216"/>
      <c r="K297" s="216"/>
      <c r="L297" s="216"/>
      <c r="M297" s="216"/>
      <c r="N297" s="216"/>
      <c r="O297" s="216"/>
      <c r="P297" s="216"/>
      <c r="Q297" s="216"/>
      <c r="R297" s="216"/>
      <c r="S297" s="216"/>
      <c r="T297" s="216"/>
      <c r="U297" s="216"/>
      <c r="V297" s="216"/>
      <c r="W297" s="216"/>
      <c r="X297" s="216"/>
      <c r="Y297" s="216"/>
      <c r="Z297" s="216"/>
      <c r="AA297" s="216"/>
      <c r="AB297" s="216"/>
      <c r="AC297" s="216"/>
      <c r="AD297" s="216"/>
      <c r="AE297" s="216"/>
      <c r="AF297" s="216"/>
      <c r="AG297" s="216"/>
      <c r="AH297" s="216"/>
      <c r="AI297" s="216"/>
      <c r="AJ297" s="216"/>
      <c r="AK297" s="216"/>
      <c r="AL297" s="216"/>
      <c r="AM297" s="216"/>
      <c r="AN297" s="216"/>
      <c r="AO297" s="216"/>
      <c r="AP297" s="216"/>
      <c r="AQ297" s="216"/>
      <c r="AR297" s="216"/>
      <c r="AS297" s="216"/>
      <c r="AT297" s="216"/>
      <c r="AU297" s="216"/>
      <c r="AV297" s="216"/>
      <c r="AW297" s="216"/>
      <c r="AX297" s="216"/>
      <c r="AY297" s="216"/>
      <c r="AZ297" s="216"/>
      <c r="BA297" s="216"/>
      <c r="BB297" s="216"/>
      <c r="BC297" s="216"/>
      <c r="BD297" s="216"/>
      <c r="BE297" s="216"/>
      <c r="BF297" s="216"/>
      <c r="BG297" s="216"/>
      <c r="BH297" s="216"/>
      <c r="BI297" s="216"/>
      <c r="BJ297" s="216"/>
      <c r="BK297" s="216"/>
      <c r="BL297" s="216"/>
      <c r="BM297" s="216"/>
      <c r="BN297" s="216"/>
      <c r="BO297" s="216"/>
      <c r="BP297" s="216"/>
      <c r="BQ297" s="216"/>
      <c r="BR297" s="216"/>
      <c r="BS297" s="216"/>
      <c r="BT297" s="216"/>
      <c r="BU297" s="216"/>
      <c r="BV297" s="216"/>
      <c r="BW297" s="216"/>
      <c r="BX297" s="216"/>
      <c r="BY297" s="216"/>
      <c r="BZ297" s="216"/>
      <c r="CA297" s="216"/>
      <c r="CB297" s="216"/>
      <c r="CC297" s="216"/>
      <c r="CD297" s="216"/>
      <c r="CE297" s="216"/>
      <c r="CF297" s="216"/>
      <c r="CG297" s="216"/>
      <c r="CH297" s="216"/>
      <c r="CI297" s="216"/>
      <c r="CJ297" s="216"/>
      <c r="CK297" s="216"/>
      <c r="CL297" s="216"/>
      <c r="CM297" s="216"/>
      <c r="CN297" s="216"/>
      <c r="CO297" s="216"/>
      <c r="CP297" s="216"/>
      <c r="CQ297" s="216"/>
      <c r="CR297" s="216"/>
      <c r="CS297" s="216"/>
      <c r="CT297" s="216"/>
      <c r="CU297" s="216"/>
      <c r="CV297" s="216"/>
      <c r="CW297" s="216"/>
      <c r="CX297" s="216"/>
      <c r="CY297" s="216"/>
      <c r="CZ297" s="216"/>
      <c r="DA297" s="216"/>
      <c r="DB297" s="216"/>
      <c r="DC297" s="216"/>
      <c r="DD297" s="216"/>
      <c r="DE297" s="216"/>
      <c r="DF297" s="216"/>
      <c r="DG297" s="216"/>
      <c r="DH297" s="216"/>
      <c r="DI297" s="216"/>
      <c r="DJ297" s="216"/>
      <c r="DK297" s="216"/>
      <c r="DL297" s="216"/>
      <c r="DM297" s="216"/>
      <c r="DN297" s="216"/>
      <c r="DO297" s="216"/>
      <c r="DP297" s="216"/>
      <c r="DQ297" s="216"/>
      <c r="DR297" s="216"/>
      <c r="DS297" s="216"/>
      <c r="DT297" s="216"/>
      <c r="DU297" s="218"/>
    </row>
    <row r="298" spans="1:125" ht="15" customHeight="1" x14ac:dyDescent="0.25">
      <c r="A298" s="219"/>
      <c r="B298" s="143" t="str">
        <f t="shared" si="10"/>
        <v>Desk 64</v>
      </c>
      <c r="C298" s="586" t="str">
        <v/>
      </c>
      <c r="D298" s="586" t="str">
        <v/>
      </c>
      <c r="E298" s="3"/>
      <c r="F298" s="216"/>
      <c r="G298" s="216"/>
      <c r="H298" s="216"/>
      <c r="I298" s="216"/>
      <c r="J298" s="216"/>
      <c r="K298" s="216"/>
      <c r="L298" s="216"/>
      <c r="M298" s="216"/>
      <c r="N298" s="216"/>
      <c r="O298" s="216"/>
      <c r="P298" s="216"/>
      <c r="Q298" s="216"/>
      <c r="R298" s="216"/>
      <c r="S298" s="216"/>
      <c r="T298" s="216"/>
      <c r="U298" s="216"/>
      <c r="V298" s="216"/>
      <c r="W298" s="216"/>
      <c r="X298" s="216"/>
      <c r="Y298" s="216"/>
      <c r="Z298" s="216"/>
      <c r="AA298" s="216"/>
      <c r="AB298" s="216"/>
      <c r="AC298" s="216"/>
      <c r="AD298" s="216"/>
      <c r="AE298" s="216"/>
      <c r="AF298" s="216"/>
      <c r="AG298" s="216"/>
      <c r="AH298" s="216"/>
      <c r="AI298" s="216"/>
      <c r="AJ298" s="216"/>
      <c r="AK298" s="216"/>
      <c r="AL298" s="216"/>
      <c r="AM298" s="216"/>
      <c r="AN298" s="216"/>
      <c r="AO298" s="216"/>
      <c r="AP298" s="216"/>
      <c r="AQ298" s="216"/>
      <c r="AR298" s="216"/>
      <c r="AS298" s="216"/>
      <c r="AT298" s="216"/>
      <c r="AU298" s="216"/>
      <c r="AV298" s="216"/>
      <c r="AW298" s="216"/>
      <c r="AX298" s="216"/>
      <c r="AY298" s="216"/>
      <c r="AZ298" s="216"/>
      <c r="BA298" s="216"/>
      <c r="BB298" s="216"/>
      <c r="BC298" s="216"/>
      <c r="BD298" s="216"/>
      <c r="BE298" s="216"/>
      <c r="BF298" s="216"/>
      <c r="BG298" s="216"/>
      <c r="BH298" s="216"/>
      <c r="BI298" s="216"/>
      <c r="BJ298" s="216"/>
      <c r="BK298" s="216"/>
      <c r="BL298" s="216"/>
      <c r="BM298" s="216"/>
      <c r="BN298" s="216"/>
      <c r="BO298" s="216"/>
      <c r="BP298" s="216"/>
      <c r="BQ298" s="216"/>
      <c r="BR298" s="216"/>
      <c r="BS298" s="216"/>
      <c r="BT298" s="216"/>
      <c r="BU298" s="216"/>
      <c r="BV298" s="216"/>
      <c r="BW298" s="216"/>
      <c r="BX298" s="216"/>
      <c r="BY298" s="216"/>
      <c r="BZ298" s="216"/>
      <c r="CA298" s="216"/>
      <c r="CB298" s="216"/>
      <c r="CC298" s="216"/>
      <c r="CD298" s="216"/>
      <c r="CE298" s="216"/>
      <c r="CF298" s="216"/>
      <c r="CG298" s="216"/>
      <c r="CH298" s="216"/>
      <c r="CI298" s="216"/>
      <c r="CJ298" s="216"/>
      <c r="CK298" s="216"/>
      <c r="CL298" s="216"/>
      <c r="CM298" s="216"/>
      <c r="CN298" s="216"/>
      <c r="CO298" s="216"/>
      <c r="CP298" s="216"/>
      <c r="CQ298" s="216"/>
      <c r="CR298" s="216"/>
      <c r="CS298" s="216"/>
      <c r="CT298" s="216"/>
      <c r="CU298" s="216"/>
      <c r="CV298" s="216"/>
      <c r="CW298" s="216"/>
      <c r="CX298" s="216"/>
      <c r="CY298" s="216"/>
      <c r="CZ298" s="216"/>
      <c r="DA298" s="216"/>
      <c r="DB298" s="216"/>
      <c r="DC298" s="216"/>
      <c r="DD298" s="216"/>
      <c r="DE298" s="216"/>
      <c r="DF298" s="216"/>
      <c r="DG298" s="216"/>
      <c r="DH298" s="216"/>
      <c r="DI298" s="216"/>
      <c r="DJ298" s="216"/>
      <c r="DK298" s="216"/>
      <c r="DL298" s="216"/>
      <c r="DM298" s="216"/>
      <c r="DN298" s="216"/>
      <c r="DO298" s="216"/>
      <c r="DP298" s="216"/>
      <c r="DQ298" s="216"/>
      <c r="DR298" s="216"/>
      <c r="DS298" s="216"/>
      <c r="DT298" s="216"/>
      <c r="DU298" s="218"/>
    </row>
    <row r="299" spans="1:125" ht="15" customHeight="1" x14ac:dyDescent="0.25">
      <c r="A299" s="219"/>
      <c r="B299" s="143" t="str">
        <f t="shared" ref="B299:B334" si="11">B93</f>
        <v>Desk 65</v>
      </c>
      <c r="C299" s="586" t="str">
        <v/>
      </c>
      <c r="D299" s="586" t="str">
        <v/>
      </c>
      <c r="E299" s="3"/>
      <c r="F299" s="216"/>
      <c r="G299" s="216"/>
      <c r="H299" s="216"/>
      <c r="I299" s="216"/>
      <c r="J299" s="216"/>
      <c r="K299" s="216"/>
      <c r="L299" s="216"/>
      <c r="M299" s="216"/>
      <c r="N299" s="216"/>
      <c r="O299" s="216"/>
      <c r="P299" s="216"/>
      <c r="Q299" s="216"/>
      <c r="R299" s="216"/>
      <c r="S299" s="216"/>
      <c r="T299" s="216"/>
      <c r="U299" s="216"/>
      <c r="V299" s="216"/>
      <c r="W299" s="216"/>
      <c r="X299" s="216"/>
      <c r="Y299" s="216"/>
      <c r="Z299" s="216"/>
      <c r="AA299" s="216"/>
      <c r="AB299" s="216"/>
      <c r="AC299" s="216"/>
      <c r="AD299" s="216"/>
      <c r="AE299" s="216"/>
      <c r="AF299" s="216"/>
      <c r="AG299" s="216"/>
      <c r="AH299" s="216"/>
      <c r="AI299" s="216"/>
      <c r="AJ299" s="216"/>
      <c r="AK299" s="216"/>
      <c r="AL299" s="216"/>
      <c r="AM299" s="216"/>
      <c r="AN299" s="216"/>
      <c r="AO299" s="216"/>
      <c r="AP299" s="216"/>
      <c r="AQ299" s="216"/>
      <c r="AR299" s="216"/>
      <c r="AS299" s="216"/>
      <c r="AT299" s="216"/>
      <c r="AU299" s="216"/>
      <c r="AV299" s="216"/>
      <c r="AW299" s="216"/>
      <c r="AX299" s="216"/>
      <c r="AY299" s="216"/>
      <c r="AZ299" s="216"/>
      <c r="BA299" s="216"/>
      <c r="BB299" s="216"/>
      <c r="BC299" s="216"/>
      <c r="BD299" s="216"/>
      <c r="BE299" s="216"/>
      <c r="BF299" s="216"/>
      <c r="BG299" s="216"/>
      <c r="BH299" s="216"/>
      <c r="BI299" s="216"/>
      <c r="BJ299" s="216"/>
      <c r="BK299" s="216"/>
      <c r="BL299" s="216"/>
      <c r="BM299" s="216"/>
      <c r="BN299" s="216"/>
      <c r="BO299" s="216"/>
      <c r="BP299" s="216"/>
      <c r="BQ299" s="216"/>
      <c r="BR299" s="216"/>
      <c r="BS299" s="216"/>
      <c r="BT299" s="216"/>
      <c r="BU299" s="216"/>
      <c r="BV299" s="216"/>
      <c r="BW299" s="216"/>
      <c r="BX299" s="216"/>
      <c r="BY299" s="216"/>
      <c r="BZ299" s="216"/>
      <c r="CA299" s="216"/>
      <c r="CB299" s="216"/>
      <c r="CC299" s="216"/>
      <c r="CD299" s="216"/>
      <c r="CE299" s="216"/>
      <c r="CF299" s="216"/>
      <c r="CG299" s="216"/>
      <c r="CH299" s="216"/>
      <c r="CI299" s="216"/>
      <c r="CJ299" s="216"/>
      <c r="CK299" s="216"/>
      <c r="CL299" s="216"/>
      <c r="CM299" s="216"/>
      <c r="CN299" s="216"/>
      <c r="CO299" s="216"/>
      <c r="CP299" s="216"/>
      <c r="CQ299" s="216"/>
      <c r="CR299" s="216"/>
      <c r="CS299" s="216"/>
      <c r="CT299" s="216"/>
      <c r="CU299" s="216"/>
      <c r="CV299" s="216"/>
      <c r="CW299" s="216"/>
      <c r="CX299" s="216"/>
      <c r="CY299" s="216"/>
      <c r="CZ299" s="216"/>
      <c r="DA299" s="216"/>
      <c r="DB299" s="216"/>
      <c r="DC299" s="216"/>
      <c r="DD299" s="216"/>
      <c r="DE299" s="216"/>
      <c r="DF299" s="216"/>
      <c r="DG299" s="216"/>
      <c r="DH299" s="216"/>
      <c r="DI299" s="216"/>
      <c r="DJ299" s="216"/>
      <c r="DK299" s="216"/>
      <c r="DL299" s="216"/>
      <c r="DM299" s="216"/>
      <c r="DN299" s="216"/>
      <c r="DO299" s="216"/>
      <c r="DP299" s="216"/>
      <c r="DQ299" s="216"/>
      <c r="DR299" s="216"/>
      <c r="DS299" s="216"/>
      <c r="DT299" s="216"/>
      <c r="DU299" s="218"/>
    </row>
    <row r="300" spans="1:125" ht="15" customHeight="1" x14ac:dyDescent="0.25">
      <c r="A300" s="219"/>
      <c r="B300" s="143" t="str">
        <f t="shared" si="11"/>
        <v>Desk 66</v>
      </c>
      <c r="C300" s="586" t="str">
        <v/>
      </c>
      <c r="D300" s="586" t="str">
        <v/>
      </c>
      <c r="E300" s="3"/>
      <c r="F300" s="216"/>
      <c r="G300" s="216"/>
      <c r="H300" s="216"/>
      <c r="I300" s="216"/>
      <c r="J300" s="216"/>
      <c r="K300" s="216"/>
      <c r="L300" s="216"/>
      <c r="M300" s="216"/>
      <c r="N300" s="216"/>
      <c r="O300" s="216"/>
      <c r="P300" s="216"/>
      <c r="Q300" s="216"/>
      <c r="R300" s="216"/>
      <c r="S300" s="216"/>
      <c r="T300" s="216"/>
      <c r="U300" s="216"/>
      <c r="V300" s="216"/>
      <c r="W300" s="216"/>
      <c r="X300" s="216"/>
      <c r="Y300" s="216"/>
      <c r="Z300" s="216"/>
      <c r="AA300" s="216"/>
      <c r="AB300" s="216"/>
      <c r="AC300" s="216"/>
      <c r="AD300" s="216"/>
      <c r="AE300" s="216"/>
      <c r="AF300" s="216"/>
      <c r="AG300" s="216"/>
      <c r="AH300" s="216"/>
      <c r="AI300" s="216"/>
      <c r="AJ300" s="216"/>
      <c r="AK300" s="216"/>
      <c r="AL300" s="216"/>
      <c r="AM300" s="216"/>
      <c r="AN300" s="216"/>
      <c r="AO300" s="216"/>
      <c r="AP300" s="216"/>
      <c r="AQ300" s="216"/>
      <c r="AR300" s="216"/>
      <c r="AS300" s="216"/>
      <c r="AT300" s="216"/>
      <c r="AU300" s="216"/>
      <c r="AV300" s="216"/>
      <c r="AW300" s="216"/>
      <c r="AX300" s="216"/>
      <c r="AY300" s="216"/>
      <c r="AZ300" s="216"/>
      <c r="BA300" s="216"/>
      <c r="BB300" s="216"/>
      <c r="BC300" s="216"/>
      <c r="BD300" s="216"/>
      <c r="BE300" s="216"/>
      <c r="BF300" s="216"/>
      <c r="BG300" s="216"/>
      <c r="BH300" s="216"/>
      <c r="BI300" s="216"/>
      <c r="BJ300" s="216"/>
      <c r="BK300" s="216"/>
      <c r="BL300" s="216"/>
      <c r="BM300" s="216"/>
      <c r="BN300" s="216"/>
      <c r="BO300" s="216"/>
      <c r="BP300" s="216"/>
      <c r="BQ300" s="216"/>
      <c r="BR300" s="216"/>
      <c r="BS300" s="216"/>
      <c r="BT300" s="216"/>
      <c r="BU300" s="216"/>
      <c r="BV300" s="216"/>
      <c r="BW300" s="216"/>
      <c r="BX300" s="216"/>
      <c r="BY300" s="216"/>
      <c r="BZ300" s="216"/>
      <c r="CA300" s="216"/>
      <c r="CB300" s="216"/>
      <c r="CC300" s="216"/>
      <c r="CD300" s="216"/>
      <c r="CE300" s="216"/>
      <c r="CF300" s="216"/>
      <c r="CG300" s="216"/>
      <c r="CH300" s="216"/>
      <c r="CI300" s="216"/>
      <c r="CJ300" s="216"/>
      <c r="CK300" s="216"/>
      <c r="CL300" s="216"/>
      <c r="CM300" s="216"/>
      <c r="CN300" s="216"/>
      <c r="CO300" s="216"/>
      <c r="CP300" s="216"/>
      <c r="CQ300" s="216"/>
      <c r="CR300" s="216"/>
      <c r="CS300" s="216"/>
      <c r="CT300" s="216"/>
      <c r="CU300" s="216"/>
      <c r="CV300" s="216"/>
      <c r="CW300" s="216"/>
      <c r="CX300" s="216"/>
      <c r="CY300" s="216"/>
      <c r="CZ300" s="216"/>
      <c r="DA300" s="216"/>
      <c r="DB300" s="216"/>
      <c r="DC300" s="216"/>
      <c r="DD300" s="216"/>
      <c r="DE300" s="216"/>
      <c r="DF300" s="216"/>
      <c r="DG300" s="216"/>
      <c r="DH300" s="216"/>
      <c r="DI300" s="216"/>
      <c r="DJ300" s="216"/>
      <c r="DK300" s="216"/>
      <c r="DL300" s="216"/>
      <c r="DM300" s="216"/>
      <c r="DN300" s="216"/>
      <c r="DO300" s="216"/>
      <c r="DP300" s="216"/>
      <c r="DQ300" s="216"/>
      <c r="DR300" s="216"/>
      <c r="DS300" s="216"/>
      <c r="DT300" s="216"/>
      <c r="DU300" s="218"/>
    </row>
    <row r="301" spans="1:125" ht="15" customHeight="1" x14ac:dyDescent="0.25">
      <c r="A301" s="219"/>
      <c r="B301" s="143" t="str">
        <f t="shared" si="11"/>
        <v>Desk 67</v>
      </c>
      <c r="C301" s="586" t="str">
        <v/>
      </c>
      <c r="D301" s="586" t="str">
        <v/>
      </c>
      <c r="E301" s="3"/>
      <c r="F301" s="216"/>
      <c r="G301" s="216"/>
      <c r="H301" s="216"/>
      <c r="I301" s="216"/>
      <c r="J301" s="216"/>
      <c r="K301" s="216"/>
      <c r="L301" s="216"/>
      <c r="M301" s="216"/>
      <c r="N301" s="216"/>
      <c r="O301" s="216"/>
      <c r="P301" s="216"/>
      <c r="Q301" s="216"/>
      <c r="R301" s="216"/>
      <c r="S301" s="216"/>
      <c r="T301" s="216"/>
      <c r="U301" s="216"/>
      <c r="V301" s="216"/>
      <c r="W301" s="216"/>
      <c r="X301" s="216"/>
      <c r="Y301" s="216"/>
      <c r="Z301" s="216"/>
      <c r="AA301" s="216"/>
      <c r="AB301" s="216"/>
      <c r="AC301" s="216"/>
      <c r="AD301" s="216"/>
      <c r="AE301" s="216"/>
      <c r="AF301" s="216"/>
      <c r="AG301" s="216"/>
      <c r="AH301" s="216"/>
      <c r="AI301" s="216"/>
      <c r="AJ301" s="216"/>
      <c r="AK301" s="216"/>
      <c r="AL301" s="216"/>
      <c r="AM301" s="216"/>
      <c r="AN301" s="216"/>
      <c r="AO301" s="216"/>
      <c r="AP301" s="216"/>
      <c r="AQ301" s="216"/>
      <c r="AR301" s="216"/>
      <c r="AS301" s="216"/>
      <c r="AT301" s="216"/>
      <c r="AU301" s="216"/>
      <c r="AV301" s="216"/>
      <c r="AW301" s="216"/>
      <c r="AX301" s="216"/>
      <c r="AY301" s="216"/>
      <c r="AZ301" s="216"/>
      <c r="BA301" s="216"/>
      <c r="BB301" s="216"/>
      <c r="BC301" s="216"/>
      <c r="BD301" s="216"/>
      <c r="BE301" s="216"/>
      <c r="BF301" s="216"/>
      <c r="BG301" s="216"/>
      <c r="BH301" s="216"/>
      <c r="BI301" s="216"/>
      <c r="BJ301" s="216"/>
      <c r="BK301" s="216"/>
      <c r="BL301" s="216"/>
      <c r="BM301" s="216"/>
      <c r="BN301" s="216"/>
      <c r="BO301" s="216"/>
      <c r="BP301" s="216"/>
      <c r="BQ301" s="216"/>
      <c r="BR301" s="216"/>
      <c r="BS301" s="216"/>
      <c r="BT301" s="216"/>
      <c r="BU301" s="216"/>
      <c r="BV301" s="216"/>
      <c r="BW301" s="216"/>
      <c r="BX301" s="216"/>
      <c r="BY301" s="216"/>
      <c r="BZ301" s="216"/>
      <c r="CA301" s="216"/>
      <c r="CB301" s="216"/>
      <c r="CC301" s="216"/>
      <c r="CD301" s="216"/>
      <c r="CE301" s="216"/>
      <c r="CF301" s="216"/>
      <c r="CG301" s="216"/>
      <c r="CH301" s="216"/>
      <c r="CI301" s="216"/>
      <c r="CJ301" s="216"/>
      <c r="CK301" s="216"/>
      <c r="CL301" s="216"/>
      <c r="CM301" s="216"/>
      <c r="CN301" s="216"/>
      <c r="CO301" s="216"/>
      <c r="CP301" s="216"/>
      <c r="CQ301" s="216"/>
      <c r="CR301" s="216"/>
      <c r="CS301" s="216"/>
      <c r="CT301" s="216"/>
      <c r="CU301" s="216"/>
      <c r="CV301" s="216"/>
      <c r="CW301" s="216"/>
      <c r="CX301" s="216"/>
      <c r="CY301" s="216"/>
      <c r="CZ301" s="216"/>
      <c r="DA301" s="216"/>
      <c r="DB301" s="216"/>
      <c r="DC301" s="216"/>
      <c r="DD301" s="216"/>
      <c r="DE301" s="216"/>
      <c r="DF301" s="216"/>
      <c r="DG301" s="216"/>
      <c r="DH301" s="216"/>
      <c r="DI301" s="216"/>
      <c r="DJ301" s="216"/>
      <c r="DK301" s="216"/>
      <c r="DL301" s="216"/>
      <c r="DM301" s="216"/>
      <c r="DN301" s="216"/>
      <c r="DO301" s="216"/>
      <c r="DP301" s="216"/>
      <c r="DQ301" s="216"/>
      <c r="DR301" s="216"/>
      <c r="DS301" s="216"/>
      <c r="DT301" s="216"/>
      <c r="DU301" s="218"/>
    </row>
    <row r="302" spans="1:125" ht="15" customHeight="1" x14ac:dyDescent="0.25">
      <c r="A302" s="219"/>
      <c r="B302" s="143" t="str">
        <f t="shared" si="11"/>
        <v>Desk 68</v>
      </c>
      <c r="C302" s="586" t="str">
        <v/>
      </c>
      <c r="D302" s="586" t="str">
        <v/>
      </c>
      <c r="E302" s="3"/>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16"/>
      <c r="AU302" s="216"/>
      <c r="AV302" s="216"/>
      <c r="AW302" s="216"/>
      <c r="AX302" s="216"/>
      <c r="AY302" s="216"/>
      <c r="AZ302" s="216"/>
      <c r="BA302" s="216"/>
      <c r="BB302" s="216"/>
      <c r="BC302" s="216"/>
      <c r="BD302" s="216"/>
      <c r="BE302" s="216"/>
      <c r="BF302" s="216"/>
      <c r="BG302" s="216"/>
      <c r="BH302" s="216"/>
      <c r="BI302" s="216"/>
      <c r="BJ302" s="216"/>
      <c r="BK302" s="216"/>
      <c r="BL302" s="216"/>
      <c r="BM302" s="216"/>
      <c r="BN302" s="216"/>
      <c r="BO302" s="216"/>
      <c r="BP302" s="216"/>
      <c r="BQ302" s="216"/>
      <c r="BR302" s="216"/>
      <c r="BS302" s="216"/>
      <c r="BT302" s="216"/>
      <c r="BU302" s="216"/>
      <c r="BV302" s="216"/>
      <c r="BW302" s="216"/>
      <c r="BX302" s="216"/>
      <c r="BY302" s="216"/>
      <c r="BZ302" s="216"/>
      <c r="CA302" s="216"/>
      <c r="CB302" s="216"/>
      <c r="CC302" s="216"/>
      <c r="CD302" s="216"/>
      <c r="CE302" s="216"/>
      <c r="CF302" s="216"/>
      <c r="CG302" s="216"/>
      <c r="CH302" s="216"/>
      <c r="CI302" s="216"/>
      <c r="CJ302" s="216"/>
      <c r="CK302" s="216"/>
      <c r="CL302" s="216"/>
      <c r="CM302" s="216"/>
      <c r="CN302" s="216"/>
      <c r="CO302" s="216"/>
      <c r="CP302" s="216"/>
      <c r="CQ302" s="216"/>
      <c r="CR302" s="216"/>
      <c r="CS302" s="216"/>
      <c r="CT302" s="216"/>
      <c r="CU302" s="216"/>
      <c r="CV302" s="216"/>
      <c r="CW302" s="216"/>
      <c r="CX302" s="216"/>
      <c r="CY302" s="216"/>
      <c r="CZ302" s="216"/>
      <c r="DA302" s="216"/>
      <c r="DB302" s="216"/>
      <c r="DC302" s="216"/>
      <c r="DD302" s="216"/>
      <c r="DE302" s="216"/>
      <c r="DF302" s="216"/>
      <c r="DG302" s="216"/>
      <c r="DH302" s="216"/>
      <c r="DI302" s="216"/>
      <c r="DJ302" s="216"/>
      <c r="DK302" s="216"/>
      <c r="DL302" s="216"/>
      <c r="DM302" s="216"/>
      <c r="DN302" s="216"/>
      <c r="DO302" s="216"/>
      <c r="DP302" s="216"/>
      <c r="DQ302" s="216"/>
      <c r="DR302" s="216"/>
      <c r="DS302" s="216"/>
      <c r="DT302" s="216"/>
      <c r="DU302" s="218"/>
    </row>
    <row r="303" spans="1:125" ht="15" customHeight="1" x14ac:dyDescent="0.25">
      <c r="A303" s="219"/>
      <c r="B303" s="143" t="str">
        <f t="shared" si="11"/>
        <v>Desk 69</v>
      </c>
      <c r="C303" s="586" t="str">
        <v/>
      </c>
      <c r="D303" s="586" t="str">
        <v/>
      </c>
      <c r="E303" s="3"/>
      <c r="F303" s="216"/>
      <c r="G303" s="216"/>
      <c r="H303" s="216"/>
      <c r="I303" s="216"/>
      <c r="J303" s="216"/>
      <c r="K303" s="216"/>
      <c r="L303" s="216"/>
      <c r="M303" s="216"/>
      <c r="N303" s="216"/>
      <c r="O303" s="216"/>
      <c r="P303" s="216"/>
      <c r="Q303" s="216"/>
      <c r="R303" s="216"/>
      <c r="S303" s="216"/>
      <c r="T303" s="216"/>
      <c r="U303" s="216"/>
      <c r="V303" s="216"/>
      <c r="W303" s="216"/>
      <c r="X303" s="216"/>
      <c r="Y303" s="216"/>
      <c r="Z303" s="216"/>
      <c r="AA303" s="216"/>
      <c r="AB303" s="216"/>
      <c r="AC303" s="216"/>
      <c r="AD303" s="216"/>
      <c r="AE303" s="216"/>
      <c r="AF303" s="216"/>
      <c r="AG303" s="216"/>
      <c r="AH303" s="216"/>
      <c r="AI303" s="216"/>
      <c r="AJ303" s="216"/>
      <c r="AK303" s="216"/>
      <c r="AL303" s="216"/>
      <c r="AM303" s="216"/>
      <c r="AN303" s="216"/>
      <c r="AO303" s="216"/>
      <c r="AP303" s="216"/>
      <c r="AQ303" s="216"/>
      <c r="AR303" s="216"/>
      <c r="AS303" s="216"/>
      <c r="AT303" s="216"/>
      <c r="AU303" s="216"/>
      <c r="AV303" s="216"/>
      <c r="AW303" s="216"/>
      <c r="AX303" s="216"/>
      <c r="AY303" s="216"/>
      <c r="AZ303" s="216"/>
      <c r="BA303" s="216"/>
      <c r="BB303" s="216"/>
      <c r="BC303" s="216"/>
      <c r="BD303" s="216"/>
      <c r="BE303" s="216"/>
      <c r="BF303" s="216"/>
      <c r="BG303" s="216"/>
      <c r="BH303" s="216"/>
      <c r="BI303" s="216"/>
      <c r="BJ303" s="216"/>
      <c r="BK303" s="216"/>
      <c r="BL303" s="216"/>
      <c r="BM303" s="216"/>
      <c r="BN303" s="216"/>
      <c r="BO303" s="216"/>
      <c r="BP303" s="216"/>
      <c r="BQ303" s="216"/>
      <c r="BR303" s="216"/>
      <c r="BS303" s="216"/>
      <c r="BT303" s="216"/>
      <c r="BU303" s="216"/>
      <c r="BV303" s="216"/>
      <c r="BW303" s="216"/>
      <c r="BX303" s="216"/>
      <c r="BY303" s="216"/>
      <c r="BZ303" s="216"/>
      <c r="CA303" s="216"/>
      <c r="CB303" s="216"/>
      <c r="CC303" s="216"/>
      <c r="CD303" s="216"/>
      <c r="CE303" s="216"/>
      <c r="CF303" s="216"/>
      <c r="CG303" s="216"/>
      <c r="CH303" s="216"/>
      <c r="CI303" s="216"/>
      <c r="CJ303" s="216"/>
      <c r="CK303" s="216"/>
      <c r="CL303" s="216"/>
      <c r="CM303" s="216"/>
      <c r="CN303" s="216"/>
      <c r="CO303" s="216"/>
      <c r="CP303" s="216"/>
      <c r="CQ303" s="216"/>
      <c r="CR303" s="216"/>
      <c r="CS303" s="216"/>
      <c r="CT303" s="216"/>
      <c r="CU303" s="216"/>
      <c r="CV303" s="216"/>
      <c r="CW303" s="216"/>
      <c r="CX303" s="216"/>
      <c r="CY303" s="216"/>
      <c r="CZ303" s="216"/>
      <c r="DA303" s="216"/>
      <c r="DB303" s="216"/>
      <c r="DC303" s="216"/>
      <c r="DD303" s="216"/>
      <c r="DE303" s="216"/>
      <c r="DF303" s="216"/>
      <c r="DG303" s="216"/>
      <c r="DH303" s="216"/>
      <c r="DI303" s="216"/>
      <c r="DJ303" s="216"/>
      <c r="DK303" s="216"/>
      <c r="DL303" s="216"/>
      <c r="DM303" s="216"/>
      <c r="DN303" s="216"/>
      <c r="DO303" s="216"/>
      <c r="DP303" s="216"/>
      <c r="DQ303" s="216"/>
      <c r="DR303" s="216"/>
      <c r="DS303" s="216"/>
      <c r="DT303" s="216"/>
      <c r="DU303" s="218"/>
    </row>
    <row r="304" spans="1:125" ht="15" customHeight="1" x14ac:dyDescent="0.25">
      <c r="A304" s="219"/>
      <c r="B304" s="143" t="str">
        <f t="shared" si="11"/>
        <v>Desk 70</v>
      </c>
      <c r="C304" s="586" t="str">
        <v/>
      </c>
      <c r="D304" s="586" t="str">
        <v/>
      </c>
      <c r="E304" s="3"/>
      <c r="F304" s="216"/>
      <c r="G304" s="216"/>
      <c r="H304" s="216"/>
      <c r="I304" s="216"/>
      <c r="J304" s="216"/>
      <c r="K304" s="216"/>
      <c r="L304" s="216"/>
      <c r="M304" s="216"/>
      <c r="N304" s="216"/>
      <c r="O304" s="216"/>
      <c r="P304" s="216"/>
      <c r="Q304" s="216"/>
      <c r="R304" s="216"/>
      <c r="S304" s="216"/>
      <c r="T304" s="216"/>
      <c r="U304" s="216"/>
      <c r="V304" s="216"/>
      <c r="W304" s="216"/>
      <c r="X304" s="216"/>
      <c r="Y304" s="216"/>
      <c r="Z304" s="216"/>
      <c r="AA304" s="216"/>
      <c r="AB304" s="216"/>
      <c r="AC304" s="216"/>
      <c r="AD304" s="216"/>
      <c r="AE304" s="216"/>
      <c r="AF304" s="216"/>
      <c r="AG304" s="216"/>
      <c r="AH304" s="216"/>
      <c r="AI304" s="216"/>
      <c r="AJ304" s="216"/>
      <c r="AK304" s="216"/>
      <c r="AL304" s="216"/>
      <c r="AM304" s="216"/>
      <c r="AN304" s="216"/>
      <c r="AO304" s="216"/>
      <c r="AP304" s="216"/>
      <c r="AQ304" s="216"/>
      <c r="AR304" s="216"/>
      <c r="AS304" s="216"/>
      <c r="AT304" s="216"/>
      <c r="AU304" s="216"/>
      <c r="AV304" s="216"/>
      <c r="AW304" s="216"/>
      <c r="AX304" s="216"/>
      <c r="AY304" s="216"/>
      <c r="AZ304" s="216"/>
      <c r="BA304" s="216"/>
      <c r="BB304" s="216"/>
      <c r="BC304" s="216"/>
      <c r="BD304" s="216"/>
      <c r="BE304" s="216"/>
      <c r="BF304" s="216"/>
      <c r="BG304" s="216"/>
      <c r="BH304" s="216"/>
      <c r="BI304" s="216"/>
      <c r="BJ304" s="216"/>
      <c r="BK304" s="216"/>
      <c r="BL304" s="216"/>
      <c r="BM304" s="216"/>
      <c r="BN304" s="216"/>
      <c r="BO304" s="216"/>
      <c r="BP304" s="216"/>
      <c r="BQ304" s="216"/>
      <c r="BR304" s="216"/>
      <c r="BS304" s="216"/>
      <c r="BT304" s="216"/>
      <c r="BU304" s="216"/>
      <c r="BV304" s="216"/>
      <c r="BW304" s="216"/>
      <c r="BX304" s="216"/>
      <c r="BY304" s="216"/>
      <c r="BZ304" s="216"/>
      <c r="CA304" s="216"/>
      <c r="CB304" s="216"/>
      <c r="CC304" s="216"/>
      <c r="CD304" s="216"/>
      <c r="CE304" s="216"/>
      <c r="CF304" s="216"/>
      <c r="CG304" s="216"/>
      <c r="CH304" s="216"/>
      <c r="CI304" s="216"/>
      <c r="CJ304" s="216"/>
      <c r="CK304" s="216"/>
      <c r="CL304" s="216"/>
      <c r="CM304" s="216"/>
      <c r="CN304" s="216"/>
      <c r="CO304" s="216"/>
      <c r="CP304" s="216"/>
      <c r="CQ304" s="216"/>
      <c r="CR304" s="216"/>
      <c r="CS304" s="216"/>
      <c r="CT304" s="216"/>
      <c r="CU304" s="216"/>
      <c r="CV304" s="216"/>
      <c r="CW304" s="216"/>
      <c r="CX304" s="216"/>
      <c r="CY304" s="216"/>
      <c r="CZ304" s="216"/>
      <c r="DA304" s="216"/>
      <c r="DB304" s="216"/>
      <c r="DC304" s="216"/>
      <c r="DD304" s="216"/>
      <c r="DE304" s="216"/>
      <c r="DF304" s="216"/>
      <c r="DG304" s="216"/>
      <c r="DH304" s="216"/>
      <c r="DI304" s="216"/>
      <c r="DJ304" s="216"/>
      <c r="DK304" s="216"/>
      <c r="DL304" s="216"/>
      <c r="DM304" s="216"/>
      <c r="DN304" s="216"/>
      <c r="DO304" s="216"/>
      <c r="DP304" s="216"/>
      <c r="DQ304" s="216"/>
      <c r="DR304" s="216"/>
      <c r="DS304" s="216"/>
      <c r="DT304" s="216"/>
      <c r="DU304" s="218"/>
    </row>
    <row r="305" spans="1:125" ht="15" customHeight="1" x14ac:dyDescent="0.25">
      <c r="A305" s="219"/>
      <c r="B305" s="143" t="str">
        <f t="shared" si="11"/>
        <v>Desk 71</v>
      </c>
      <c r="C305" s="586" t="str">
        <v/>
      </c>
      <c r="D305" s="586" t="str">
        <v/>
      </c>
      <c r="E305" s="3"/>
      <c r="F305" s="216"/>
      <c r="G305" s="216"/>
      <c r="H305" s="216"/>
      <c r="I305" s="216"/>
      <c r="J305" s="216"/>
      <c r="K305" s="216"/>
      <c r="L305" s="216"/>
      <c r="M305" s="216"/>
      <c r="N305" s="216"/>
      <c r="O305" s="216"/>
      <c r="P305" s="216"/>
      <c r="Q305" s="216"/>
      <c r="R305" s="216"/>
      <c r="S305" s="216"/>
      <c r="T305" s="216"/>
      <c r="U305" s="216"/>
      <c r="V305" s="216"/>
      <c r="W305" s="216"/>
      <c r="X305" s="216"/>
      <c r="Y305" s="216"/>
      <c r="Z305" s="216"/>
      <c r="AA305" s="216"/>
      <c r="AB305" s="216"/>
      <c r="AC305" s="216"/>
      <c r="AD305" s="216"/>
      <c r="AE305" s="216"/>
      <c r="AF305" s="216"/>
      <c r="AG305" s="216"/>
      <c r="AH305" s="216"/>
      <c r="AI305" s="216"/>
      <c r="AJ305" s="216"/>
      <c r="AK305" s="216"/>
      <c r="AL305" s="216"/>
      <c r="AM305" s="216"/>
      <c r="AN305" s="216"/>
      <c r="AO305" s="216"/>
      <c r="AP305" s="216"/>
      <c r="AQ305" s="216"/>
      <c r="AR305" s="216"/>
      <c r="AS305" s="216"/>
      <c r="AT305" s="216"/>
      <c r="AU305" s="216"/>
      <c r="AV305" s="216"/>
      <c r="AW305" s="216"/>
      <c r="AX305" s="216"/>
      <c r="AY305" s="216"/>
      <c r="AZ305" s="216"/>
      <c r="BA305" s="216"/>
      <c r="BB305" s="216"/>
      <c r="BC305" s="216"/>
      <c r="BD305" s="216"/>
      <c r="BE305" s="216"/>
      <c r="BF305" s="216"/>
      <c r="BG305" s="216"/>
      <c r="BH305" s="216"/>
      <c r="BI305" s="216"/>
      <c r="BJ305" s="216"/>
      <c r="BK305" s="216"/>
      <c r="BL305" s="216"/>
      <c r="BM305" s="216"/>
      <c r="BN305" s="216"/>
      <c r="BO305" s="216"/>
      <c r="BP305" s="216"/>
      <c r="BQ305" s="216"/>
      <c r="BR305" s="216"/>
      <c r="BS305" s="216"/>
      <c r="BT305" s="216"/>
      <c r="BU305" s="216"/>
      <c r="BV305" s="216"/>
      <c r="BW305" s="216"/>
      <c r="BX305" s="216"/>
      <c r="BY305" s="216"/>
      <c r="BZ305" s="216"/>
      <c r="CA305" s="216"/>
      <c r="CB305" s="216"/>
      <c r="CC305" s="216"/>
      <c r="CD305" s="216"/>
      <c r="CE305" s="216"/>
      <c r="CF305" s="216"/>
      <c r="CG305" s="216"/>
      <c r="CH305" s="216"/>
      <c r="CI305" s="216"/>
      <c r="CJ305" s="216"/>
      <c r="CK305" s="216"/>
      <c r="CL305" s="216"/>
      <c r="CM305" s="216"/>
      <c r="CN305" s="216"/>
      <c r="CO305" s="216"/>
      <c r="CP305" s="216"/>
      <c r="CQ305" s="216"/>
      <c r="CR305" s="216"/>
      <c r="CS305" s="216"/>
      <c r="CT305" s="216"/>
      <c r="CU305" s="216"/>
      <c r="CV305" s="216"/>
      <c r="CW305" s="216"/>
      <c r="CX305" s="216"/>
      <c r="CY305" s="216"/>
      <c r="CZ305" s="216"/>
      <c r="DA305" s="216"/>
      <c r="DB305" s="216"/>
      <c r="DC305" s="216"/>
      <c r="DD305" s="216"/>
      <c r="DE305" s="216"/>
      <c r="DF305" s="216"/>
      <c r="DG305" s="216"/>
      <c r="DH305" s="216"/>
      <c r="DI305" s="216"/>
      <c r="DJ305" s="216"/>
      <c r="DK305" s="216"/>
      <c r="DL305" s="216"/>
      <c r="DM305" s="216"/>
      <c r="DN305" s="216"/>
      <c r="DO305" s="216"/>
      <c r="DP305" s="216"/>
      <c r="DQ305" s="216"/>
      <c r="DR305" s="216"/>
      <c r="DS305" s="216"/>
      <c r="DT305" s="216"/>
      <c r="DU305" s="218"/>
    </row>
    <row r="306" spans="1:125" ht="15" customHeight="1" x14ac:dyDescent="0.25">
      <c r="A306" s="219"/>
      <c r="B306" s="143" t="str">
        <f t="shared" si="11"/>
        <v>Desk 72</v>
      </c>
      <c r="C306" s="586" t="str">
        <v/>
      </c>
      <c r="D306" s="586" t="str">
        <v/>
      </c>
      <c r="E306" s="3"/>
      <c r="F306" s="216"/>
      <c r="G306" s="216"/>
      <c r="H306" s="216"/>
      <c r="I306" s="216"/>
      <c r="J306" s="216"/>
      <c r="K306" s="216"/>
      <c r="L306" s="216"/>
      <c r="M306" s="216"/>
      <c r="N306" s="216"/>
      <c r="O306" s="216"/>
      <c r="P306" s="216"/>
      <c r="Q306" s="216"/>
      <c r="R306" s="216"/>
      <c r="S306" s="216"/>
      <c r="T306" s="216"/>
      <c r="U306" s="216"/>
      <c r="V306" s="216"/>
      <c r="W306" s="216"/>
      <c r="X306" s="216"/>
      <c r="Y306" s="216"/>
      <c r="Z306" s="216"/>
      <c r="AA306" s="216"/>
      <c r="AB306" s="216"/>
      <c r="AC306" s="216"/>
      <c r="AD306" s="216"/>
      <c r="AE306" s="216"/>
      <c r="AF306" s="216"/>
      <c r="AG306" s="216"/>
      <c r="AH306" s="216"/>
      <c r="AI306" s="216"/>
      <c r="AJ306" s="216"/>
      <c r="AK306" s="216"/>
      <c r="AL306" s="216"/>
      <c r="AM306" s="216"/>
      <c r="AN306" s="216"/>
      <c r="AO306" s="216"/>
      <c r="AP306" s="216"/>
      <c r="AQ306" s="216"/>
      <c r="AR306" s="216"/>
      <c r="AS306" s="216"/>
      <c r="AT306" s="216"/>
      <c r="AU306" s="216"/>
      <c r="AV306" s="216"/>
      <c r="AW306" s="216"/>
      <c r="AX306" s="216"/>
      <c r="AY306" s="216"/>
      <c r="AZ306" s="216"/>
      <c r="BA306" s="216"/>
      <c r="BB306" s="216"/>
      <c r="BC306" s="216"/>
      <c r="BD306" s="216"/>
      <c r="BE306" s="216"/>
      <c r="BF306" s="216"/>
      <c r="BG306" s="216"/>
      <c r="BH306" s="216"/>
      <c r="BI306" s="216"/>
      <c r="BJ306" s="216"/>
      <c r="BK306" s="216"/>
      <c r="BL306" s="216"/>
      <c r="BM306" s="216"/>
      <c r="BN306" s="216"/>
      <c r="BO306" s="216"/>
      <c r="BP306" s="216"/>
      <c r="BQ306" s="216"/>
      <c r="BR306" s="216"/>
      <c r="BS306" s="216"/>
      <c r="BT306" s="216"/>
      <c r="BU306" s="216"/>
      <c r="BV306" s="216"/>
      <c r="BW306" s="216"/>
      <c r="BX306" s="216"/>
      <c r="BY306" s="216"/>
      <c r="BZ306" s="216"/>
      <c r="CA306" s="216"/>
      <c r="CB306" s="216"/>
      <c r="CC306" s="216"/>
      <c r="CD306" s="216"/>
      <c r="CE306" s="216"/>
      <c r="CF306" s="216"/>
      <c r="CG306" s="216"/>
      <c r="CH306" s="216"/>
      <c r="CI306" s="216"/>
      <c r="CJ306" s="216"/>
      <c r="CK306" s="216"/>
      <c r="CL306" s="216"/>
      <c r="CM306" s="216"/>
      <c r="CN306" s="216"/>
      <c r="CO306" s="216"/>
      <c r="CP306" s="216"/>
      <c r="CQ306" s="216"/>
      <c r="CR306" s="216"/>
      <c r="CS306" s="216"/>
      <c r="CT306" s="216"/>
      <c r="CU306" s="216"/>
      <c r="CV306" s="216"/>
      <c r="CW306" s="216"/>
      <c r="CX306" s="216"/>
      <c r="CY306" s="216"/>
      <c r="CZ306" s="216"/>
      <c r="DA306" s="216"/>
      <c r="DB306" s="216"/>
      <c r="DC306" s="216"/>
      <c r="DD306" s="216"/>
      <c r="DE306" s="216"/>
      <c r="DF306" s="216"/>
      <c r="DG306" s="216"/>
      <c r="DH306" s="216"/>
      <c r="DI306" s="216"/>
      <c r="DJ306" s="216"/>
      <c r="DK306" s="216"/>
      <c r="DL306" s="216"/>
      <c r="DM306" s="216"/>
      <c r="DN306" s="216"/>
      <c r="DO306" s="216"/>
      <c r="DP306" s="216"/>
      <c r="DQ306" s="216"/>
      <c r="DR306" s="216"/>
      <c r="DS306" s="216"/>
      <c r="DT306" s="216"/>
      <c r="DU306" s="218"/>
    </row>
    <row r="307" spans="1:125" ht="15" customHeight="1" x14ac:dyDescent="0.25">
      <c r="A307" s="219"/>
      <c r="B307" s="143" t="str">
        <f t="shared" si="11"/>
        <v>Desk 73</v>
      </c>
      <c r="C307" s="586" t="str">
        <v/>
      </c>
      <c r="D307" s="586" t="str">
        <v/>
      </c>
      <c r="E307" s="3"/>
      <c r="F307" s="216"/>
      <c r="G307" s="216"/>
      <c r="H307" s="216"/>
      <c r="I307" s="216"/>
      <c r="J307" s="216"/>
      <c r="K307" s="216"/>
      <c r="L307" s="216"/>
      <c r="M307" s="216"/>
      <c r="N307" s="216"/>
      <c r="O307" s="216"/>
      <c r="P307" s="216"/>
      <c r="Q307" s="216"/>
      <c r="R307" s="216"/>
      <c r="S307" s="216"/>
      <c r="T307" s="216"/>
      <c r="U307" s="216"/>
      <c r="V307" s="216"/>
      <c r="W307" s="216"/>
      <c r="X307" s="216"/>
      <c r="Y307" s="216"/>
      <c r="Z307" s="216"/>
      <c r="AA307" s="216"/>
      <c r="AB307" s="216"/>
      <c r="AC307" s="216"/>
      <c r="AD307" s="216"/>
      <c r="AE307" s="216"/>
      <c r="AF307" s="216"/>
      <c r="AG307" s="216"/>
      <c r="AH307" s="216"/>
      <c r="AI307" s="216"/>
      <c r="AJ307" s="216"/>
      <c r="AK307" s="216"/>
      <c r="AL307" s="216"/>
      <c r="AM307" s="216"/>
      <c r="AN307" s="216"/>
      <c r="AO307" s="216"/>
      <c r="AP307" s="216"/>
      <c r="AQ307" s="216"/>
      <c r="AR307" s="216"/>
      <c r="AS307" s="216"/>
      <c r="AT307" s="216"/>
      <c r="AU307" s="216"/>
      <c r="AV307" s="216"/>
      <c r="AW307" s="216"/>
      <c r="AX307" s="216"/>
      <c r="AY307" s="216"/>
      <c r="AZ307" s="216"/>
      <c r="BA307" s="216"/>
      <c r="BB307" s="216"/>
      <c r="BC307" s="216"/>
      <c r="BD307" s="216"/>
      <c r="BE307" s="216"/>
      <c r="BF307" s="216"/>
      <c r="BG307" s="216"/>
      <c r="BH307" s="216"/>
      <c r="BI307" s="216"/>
      <c r="BJ307" s="216"/>
      <c r="BK307" s="216"/>
      <c r="BL307" s="216"/>
      <c r="BM307" s="216"/>
      <c r="BN307" s="216"/>
      <c r="BO307" s="216"/>
      <c r="BP307" s="216"/>
      <c r="BQ307" s="216"/>
      <c r="BR307" s="216"/>
      <c r="BS307" s="216"/>
      <c r="BT307" s="216"/>
      <c r="BU307" s="216"/>
      <c r="BV307" s="216"/>
      <c r="BW307" s="216"/>
      <c r="BX307" s="216"/>
      <c r="BY307" s="216"/>
      <c r="BZ307" s="216"/>
      <c r="CA307" s="216"/>
      <c r="CB307" s="216"/>
      <c r="CC307" s="216"/>
      <c r="CD307" s="216"/>
      <c r="CE307" s="216"/>
      <c r="CF307" s="216"/>
      <c r="CG307" s="216"/>
      <c r="CH307" s="216"/>
      <c r="CI307" s="216"/>
      <c r="CJ307" s="216"/>
      <c r="CK307" s="216"/>
      <c r="CL307" s="216"/>
      <c r="CM307" s="216"/>
      <c r="CN307" s="216"/>
      <c r="CO307" s="216"/>
      <c r="CP307" s="216"/>
      <c r="CQ307" s="216"/>
      <c r="CR307" s="216"/>
      <c r="CS307" s="216"/>
      <c r="CT307" s="216"/>
      <c r="CU307" s="216"/>
      <c r="CV307" s="216"/>
      <c r="CW307" s="216"/>
      <c r="CX307" s="216"/>
      <c r="CY307" s="216"/>
      <c r="CZ307" s="216"/>
      <c r="DA307" s="216"/>
      <c r="DB307" s="216"/>
      <c r="DC307" s="216"/>
      <c r="DD307" s="216"/>
      <c r="DE307" s="216"/>
      <c r="DF307" s="216"/>
      <c r="DG307" s="216"/>
      <c r="DH307" s="216"/>
      <c r="DI307" s="216"/>
      <c r="DJ307" s="216"/>
      <c r="DK307" s="216"/>
      <c r="DL307" s="216"/>
      <c r="DM307" s="216"/>
      <c r="DN307" s="216"/>
      <c r="DO307" s="216"/>
      <c r="DP307" s="216"/>
      <c r="DQ307" s="216"/>
      <c r="DR307" s="216"/>
      <c r="DS307" s="216"/>
      <c r="DT307" s="216"/>
      <c r="DU307" s="218"/>
    </row>
    <row r="308" spans="1:125" ht="15" customHeight="1" x14ac:dyDescent="0.25">
      <c r="A308" s="219"/>
      <c r="B308" s="143" t="str">
        <f t="shared" si="11"/>
        <v>Desk 74</v>
      </c>
      <c r="C308" s="586" t="str">
        <v/>
      </c>
      <c r="D308" s="586" t="str">
        <v/>
      </c>
      <c r="E308" s="3"/>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16"/>
      <c r="AU308" s="216"/>
      <c r="AV308" s="216"/>
      <c r="AW308" s="216"/>
      <c r="AX308" s="216"/>
      <c r="AY308" s="216"/>
      <c r="AZ308" s="216"/>
      <c r="BA308" s="216"/>
      <c r="BB308" s="216"/>
      <c r="BC308" s="216"/>
      <c r="BD308" s="216"/>
      <c r="BE308" s="216"/>
      <c r="BF308" s="216"/>
      <c r="BG308" s="216"/>
      <c r="BH308" s="216"/>
      <c r="BI308" s="216"/>
      <c r="BJ308" s="216"/>
      <c r="BK308" s="216"/>
      <c r="BL308" s="216"/>
      <c r="BM308" s="216"/>
      <c r="BN308" s="216"/>
      <c r="BO308" s="216"/>
      <c r="BP308" s="216"/>
      <c r="BQ308" s="216"/>
      <c r="BR308" s="216"/>
      <c r="BS308" s="216"/>
      <c r="BT308" s="216"/>
      <c r="BU308" s="216"/>
      <c r="BV308" s="216"/>
      <c r="BW308" s="216"/>
      <c r="BX308" s="216"/>
      <c r="BY308" s="216"/>
      <c r="BZ308" s="216"/>
      <c r="CA308" s="216"/>
      <c r="CB308" s="216"/>
      <c r="CC308" s="216"/>
      <c r="CD308" s="216"/>
      <c r="CE308" s="216"/>
      <c r="CF308" s="216"/>
      <c r="CG308" s="216"/>
      <c r="CH308" s="216"/>
      <c r="CI308" s="216"/>
      <c r="CJ308" s="216"/>
      <c r="CK308" s="216"/>
      <c r="CL308" s="216"/>
      <c r="CM308" s="216"/>
      <c r="CN308" s="216"/>
      <c r="CO308" s="216"/>
      <c r="CP308" s="216"/>
      <c r="CQ308" s="216"/>
      <c r="CR308" s="216"/>
      <c r="CS308" s="216"/>
      <c r="CT308" s="216"/>
      <c r="CU308" s="216"/>
      <c r="CV308" s="216"/>
      <c r="CW308" s="216"/>
      <c r="CX308" s="216"/>
      <c r="CY308" s="216"/>
      <c r="CZ308" s="216"/>
      <c r="DA308" s="216"/>
      <c r="DB308" s="216"/>
      <c r="DC308" s="216"/>
      <c r="DD308" s="216"/>
      <c r="DE308" s="216"/>
      <c r="DF308" s="216"/>
      <c r="DG308" s="216"/>
      <c r="DH308" s="216"/>
      <c r="DI308" s="216"/>
      <c r="DJ308" s="216"/>
      <c r="DK308" s="216"/>
      <c r="DL308" s="216"/>
      <c r="DM308" s="216"/>
      <c r="DN308" s="216"/>
      <c r="DO308" s="216"/>
      <c r="DP308" s="216"/>
      <c r="DQ308" s="216"/>
      <c r="DR308" s="216"/>
      <c r="DS308" s="216"/>
      <c r="DT308" s="216"/>
      <c r="DU308" s="218"/>
    </row>
    <row r="309" spans="1:125" ht="15" customHeight="1" x14ac:dyDescent="0.25">
      <c r="A309" s="219"/>
      <c r="B309" s="143" t="str">
        <f t="shared" si="11"/>
        <v>Desk 75</v>
      </c>
      <c r="C309" s="586" t="str">
        <v/>
      </c>
      <c r="D309" s="586" t="str">
        <v/>
      </c>
      <c r="E309" s="3"/>
      <c r="F309" s="216"/>
      <c r="G309" s="216"/>
      <c r="H309" s="216"/>
      <c r="I309" s="216"/>
      <c r="J309" s="216"/>
      <c r="K309" s="216"/>
      <c r="L309" s="216"/>
      <c r="M309" s="216"/>
      <c r="N309" s="216"/>
      <c r="O309" s="216"/>
      <c r="P309" s="216"/>
      <c r="Q309" s="216"/>
      <c r="R309" s="216"/>
      <c r="S309" s="216"/>
      <c r="T309" s="216"/>
      <c r="U309" s="216"/>
      <c r="V309" s="216"/>
      <c r="W309" s="216"/>
      <c r="X309" s="216"/>
      <c r="Y309" s="216"/>
      <c r="Z309" s="216"/>
      <c r="AA309" s="216"/>
      <c r="AB309" s="216"/>
      <c r="AC309" s="216"/>
      <c r="AD309" s="216"/>
      <c r="AE309" s="216"/>
      <c r="AF309" s="216"/>
      <c r="AG309" s="216"/>
      <c r="AH309" s="216"/>
      <c r="AI309" s="216"/>
      <c r="AJ309" s="216"/>
      <c r="AK309" s="216"/>
      <c r="AL309" s="216"/>
      <c r="AM309" s="216"/>
      <c r="AN309" s="216"/>
      <c r="AO309" s="216"/>
      <c r="AP309" s="216"/>
      <c r="AQ309" s="216"/>
      <c r="AR309" s="216"/>
      <c r="AS309" s="216"/>
      <c r="AT309" s="216"/>
      <c r="AU309" s="216"/>
      <c r="AV309" s="216"/>
      <c r="AW309" s="216"/>
      <c r="AX309" s="216"/>
      <c r="AY309" s="216"/>
      <c r="AZ309" s="216"/>
      <c r="BA309" s="216"/>
      <c r="BB309" s="216"/>
      <c r="BC309" s="216"/>
      <c r="BD309" s="216"/>
      <c r="BE309" s="216"/>
      <c r="BF309" s="216"/>
      <c r="BG309" s="216"/>
      <c r="BH309" s="216"/>
      <c r="BI309" s="216"/>
      <c r="BJ309" s="216"/>
      <c r="BK309" s="216"/>
      <c r="BL309" s="216"/>
      <c r="BM309" s="216"/>
      <c r="BN309" s="216"/>
      <c r="BO309" s="216"/>
      <c r="BP309" s="216"/>
      <c r="BQ309" s="216"/>
      <c r="BR309" s="216"/>
      <c r="BS309" s="216"/>
      <c r="BT309" s="216"/>
      <c r="BU309" s="216"/>
      <c r="BV309" s="216"/>
      <c r="BW309" s="216"/>
      <c r="BX309" s="216"/>
      <c r="BY309" s="216"/>
      <c r="BZ309" s="216"/>
      <c r="CA309" s="216"/>
      <c r="CB309" s="216"/>
      <c r="CC309" s="216"/>
      <c r="CD309" s="216"/>
      <c r="CE309" s="216"/>
      <c r="CF309" s="216"/>
      <c r="CG309" s="216"/>
      <c r="CH309" s="216"/>
      <c r="CI309" s="216"/>
      <c r="CJ309" s="216"/>
      <c r="CK309" s="216"/>
      <c r="CL309" s="216"/>
      <c r="CM309" s="216"/>
      <c r="CN309" s="216"/>
      <c r="CO309" s="216"/>
      <c r="CP309" s="216"/>
      <c r="CQ309" s="216"/>
      <c r="CR309" s="216"/>
      <c r="CS309" s="216"/>
      <c r="CT309" s="216"/>
      <c r="CU309" s="216"/>
      <c r="CV309" s="216"/>
      <c r="CW309" s="216"/>
      <c r="CX309" s="216"/>
      <c r="CY309" s="216"/>
      <c r="CZ309" s="216"/>
      <c r="DA309" s="216"/>
      <c r="DB309" s="216"/>
      <c r="DC309" s="216"/>
      <c r="DD309" s="216"/>
      <c r="DE309" s="216"/>
      <c r="DF309" s="216"/>
      <c r="DG309" s="216"/>
      <c r="DH309" s="216"/>
      <c r="DI309" s="216"/>
      <c r="DJ309" s="216"/>
      <c r="DK309" s="216"/>
      <c r="DL309" s="216"/>
      <c r="DM309" s="216"/>
      <c r="DN309" s="216"/>
      <c r="DO309" s="216"/>
      <c r="DP309" s="216"/>
      <c r="DQ309" s="216"/>
      <c r="DR309" s="216"/>
      <c r="DS309" s="216"/>
      <c r="DT309" s="216"/>
      <c r="DU309" s="218"/>
    </row>
    <row r="310" spans="1:125" ht="15" customHeight="1" x14ac:dyDescent="0.25">
      <c r="A310" s="219"/>
      <c r="B310" s="143" t="str">
        <f t="shared" si="11"/>
        <v>Desk 76</v>
      </c>
      <c r="C310" s="586" t="str">
        <v/>
      </c>
      <c r="D310" s="586" t="str">
        <v/>
      </c>
      <c r="E310" s="3"/>
      <c r="F310" s="216"/>
      <c r="G310" s="216"/>
      <c r="H310" s="216"/>
      <c r="I310" s="216"/>
      <c r="J310" s="216"/>
      <c r="K310" s="216"/>
      <c r="L310" s="216"/>
      <c r="M310" s="216"/>
      <c r="N310" s="216"/>
      <c r="O310" s="216"/>
      <c r="P310" s="216"/>
      <c r="Q310" s="216"/>
      <c r="R310" s="216"/>
      <c r="S310" s="216"/>
      <c r="T310" s="216"/>
      <c r="U310" s="216"/>
      <c r="V310" s="216"/>
      <c r="W310" s="216"/>
      <c r="X310" s="216"/>
      <c r="Y310" s="216"/>
      <c r="Z310" s="216"/>
      <c r="AA310" s="216"/>
      <c r="AB310" s="216"/>
      <c r="AC310" s="216"/>
      <c r="AD310" s="216"/>
      <c r="AE310" s="216"/>
      <c r="AF310" s="216"/>
      <c r="AG310" s="216"/>
      <c r="AH310" s="216"/>
      <c r="AI310" s="216"/>
      <c r="AJ310" s="216"/>
      <c r="AK310" s="216"/>
      <c r="AL310" s="216"/>
      <c r="AM310" s="216"/>
      <c r="AN310" s="216"/>
      <c r="AO310" s="216"/>
      <c r="AP310" s="216"/>
      <c r="AQ310" s="216"/>
      <c r="AR310" s="216"/>
      <c r="AS310" s="216"/>
      <c r="AT310" s="216"/>
      <c r="AU310" s="216"/>
      <c r="AV310" s="216"/>
      <c r="AW310" s="216"/>
      <c r="AX310" s="216"/>
      <c r="AY310" s="216"/>
      <c r="AZ310" s="216"/>
      <c r="BA310" s="216"/>
      <c r="BB310" s="216"/>
      <c r="BC310" s="216"/>
      <c r="BD310" s="216"/>
      <c r="BE310" s="216"/>
      <c r="BF310" s="216"/>
      <c r="BG310" s="216"/>
      <c r="BH310" s="216"/>
      <c r="BI310" s="216"/>
      <c r="BJ310" s="216"/>
      <c r="BK310" s="216"/>
      <c r="BL310" s="216"/>
      <c r="BM310" s="216"/>
      <c r="BN310" s="216"/>
      <c r="BO310" s="216"/>
      <c r="BP310" s="216"/>
      <c r="BQ310" s="216"/>
      <c r="BR310" s="216"/>
      <c r="BS310" s="216"/>
      <c r="BT310" s="216"/>
      <c r="BU310" s="216"/>
      <c r="BV310" s="216"/>
      <c r="BW310" s="216"/>
      <c r="BX310" s="216"/>
      <c r="BY310" s="216"/>
      <c r="BZ310" s="216"/>
      <c r="CA310" s="216"/>
      <c r="CB310" s="216"/>
      <c r="CC310" s="216"/>
      <c r="CD310" s="216"/>
      <c r="CE310" s="216"/>
      <c r="CF310" s="216"/>
      <c r="CG310" s="216"/>
      <c r="CH310" s="216"/>
      <c r="CI310" s="216"/>
      <c r="CJ310" s="216"/>
      <c r="CK310" s="216"/>
      <c r="CL310" s="216"/>
      <c r="CM310" s="216"/>
      <c r="CN310" s="216"/>
      <c r="CO310" s="216"/>
      <c r="CP310" s="216"/>
      <c r="CQ310" s="216"/>
      <c r="CR310" s="216"/>
      <c r="CS310" s="216"/>
      <c r="CT310" s="216"/>
      <c r="CU310" s="216"/>
      <c r="CV310" s="216"/>
      <c r="CW310" s="216"/>
      <c r="CX310" s="216"/>
      <c r="CY310" s="216"/>
      <c r="CZ310" s="216"/>
      <c r="DA310" s="216"/>
      <c r="DB310" s="216"/>
      <c r="DC310" s="216"/>
      <c r="DD310" s="216"/>
      <c r="DE310" s="216"/>
      <c r="DF310" s="216"/>
      <c r="DG310" s="216"/>
      <c r="DH310" s="216"/>
      <c r="DI310" s="216"/>
      <c r="DJ310" s="216"/>
      <c r="DK310" s="216"/>
      <c r="DL310" s="216"/>
      <c r="DM310" s="216"/>
      <c r="DN310" s="216"/>
      <c r="DO310" s="216"/>
      <c r="DP310" s="216"/>
      <c r="DQ310" s="216"/>
      <c r="DR310" s="216"/>
      <c r="DS310" s="216"/>
      <c r="DT310" s="216"/>
      <c r="DU310" s="218"/>
    </row>
    <row r="311" spans="1:125" ht="15" customHeight="1" x14ac:dyDescent="0.25">
      <c r="A311" s="219"/>
      <c r="B311" s="143" t="str">
        <f t="shared" si="11"/>
        <v>Desk 77</v>
      </c>
      <c r="C311" s="586" t="str">
        <v/>
      </c>
      <c r="D311" s="586" t="str">
        <v/>
      </c>
      <c r="E311" s="3"/>
      <c r="F311" s="216"/>
      <c r="G311" s="216"/>
      <c r="H311" s="216"/>
      <c r="I311" s="216"/>
      <c r="J311" s="216"/>
      <c r="K311" s="216"/>
      <c r="L311" s="216"/>
      <c r="M311" s="216"/>
      <c r="N311" s="216"/>
      <c r="O311" s="216"/>
      <c r="P311" s="216"/>
      <c r="Q311" s="216"/>
      <c r="R311" s="216"/>
      <c r="S311" s="216"/>
      <c r="T311" s="216"/>
      <c r="U311" s="216"/>
      <c r="V311" s="216"/>
      <c r="W311" s="216"/>
      <c r="X311" s="216"/>
      <c r="Y311" s="216"/>
      <c r="Z311" s="216"/>
      <c r="AA311" s="216"/>
      <c r="AB311" s="216"/>
      <c r="AC311" s="216"/>
      <c r="AD311" s="216"/>
      <c r="AE311" s="216"/>
      <c r="AF311" s="216"/>
      <c r="AG311" s="216"/>
      <c r="AH311" s="216"/>
      <c r="AI311" s="216"/>
      <c r="AJ311" s="216"/>
      <c r="AK311" s="216"/>
      <c r="AL311" s="216"/>
      <c r="AM311" s="216"/>
      <c r="AN311" s="216"/>
      <c r="AO311" s="216"/>
      <c r="AP311" s="216"/>
      <c r="AQ311" s="216"/>
      <c r="AR311" s="216"/>
      <c r="AS311" s="216"/>
      <c r="AT311" s="216"/>
      <c r="AU311" s="216"/>
      <c r="AV311" s="216"/>
      <c r="AW311" s="216"/>
      <c r="AX311" s="216"/>
      <c r="AY311" s="216"/>
      <c r="AZ311" s="216"/>
      <c r="BA311" s="216"/>
      <c r="BB311" s="216"/>
      <c r="BC311" s="216"/>
      <c r="BD311" s="216"/>
      <c r="BE311" s="216"/>
      <c r="BF311" s="216"/>
      <c r="BG311" s="216"/>
      <c r="BH311" s="216"/>
      <c r="BI311" s="216"/>
      <c r="BJ311" s="216"/>
      <c r="BK311" s="216"/>
      <c r="BL311" s="216"/>
      <c r="BM311" s="216"/>
      <c r="BN311" s="216"/>
      <c r="BO311" s="216"/>
      <c r="BP311" s="216"/>
      <c r="BQ311" s="216"/>
      <c r="BR311" s="216"/>
      <c r="BS311" s="216"/>
      <c r="BT311" s="216"/>
      <c r="BU311" s="216"/>
      <c r="BV311" s="216"/>
      <c r="BW311" s="216"/>
      <c r="BX311" s="216"/>
      <c r="BY311" s="216"/>
      <c r="BZ311" s="216"/>
      <c r="CA311" s="216"/>
      <c r="CB311" s="216"/>
      <c r="CC311" s="216"/>
      <c r="CD311" s="216"/>
      <c r="CE311" s="216"/>
      <c r="CF311" s="216"/>
      <c r="CG311" s="216"/>
      <c r="CH311" s="216"/>
      <c r="CI311" s="216"/>
      <c r="CJ311" s="216"/>
      <c r="CK311" s="216"/>
      <c r="CL311" s="216"/>
      <c r="CM311" s="216"/>
      <c r="CN311" s="216"/>
      <c r="CO311" s="216"/>
      <c r="CP311" s="216"/>
      <c r="CQ311" s="216"/>
      <c r="CR311" s="216"/>
      <c r="CS311" s="216"/>
      <c r="CT311" s="216"/>
      <c r="CU311" s="216"/>
      <c r="CV311" s="216"/>
      <c r="CW311" s="216"/>
      <c r="CX311" s="216"/>
      <c r="CY311" s="216"/>
      <c r="CZ311" s="216"/>
      <c r="DA311" s="216"/>
      <c r="DB311" s="216"/>
      <c r="DC311" s="216"/>
      <c r="DD311" s="216"/>
      <c r="DE311" s="216"/>
      <c r="DF311" s="216"/>
      <c r="DG311" s="216"/>
      <c r="DH311" s="216"/>
      <c r="DI311" s="216"/>
      <c r="DJ311" s="216"/>
      <c r="DK311" s="216"/>
      <c r="DL311" s="216"/>
      <c r="DM311" s="216"/>
      <c r="DN311" s="216"/>
      <c r="DO311" s="216"/>
      <c r="DP311" s="216"/>
      <c r="DQ311" s="216"/>
      <c r="DR311" s="216"/>
      <c r="DS311" s="216"/>
      <c r="DT311" s="216"/>
      <c r="DU311" s="218"/>
    </row>
    <row r="312" spans="1:125" ht="15" customHeight="1" x14ac:dyDescent="0.25">
      <c r="A312" s="219"/>
      <c r="B312" s="143" t="str">
        <f t="shared" si="11"/>
        <v>Desk 78</v>
      </c>
      <c r="C312" s="586" t="str">
        <v/>
      </c>
      <c r="D312" s="586" t="str">
        <v/>
      </c>
      <c r="E312" s="3"/>
      <c r="F312" s="216"/>
      <c r="G312" s="216"/>
      <c r="H312" s="216"/>
      <c r="I312" s="216"/>
      <c r="J312" s="216"/>
      <c r="K312" s="216"/>
      <c r="L312" s="216"/>
      <c r="M312" s="216"/>
      <c r="N312" s="216"/>
      <c r="O312" s="216"/>
      <c r="P312" s="216"/>
      <c r="Q312" s="216"/>
      <c r="R312" s="216"/>
      <c r="S312" s="216"/>
      <c r="T312" s="216"/>
      <c r="U312" s="216"/>
      <c r="V312" s="216"/>
      <c r="W312" s="216"/>
      <c r="X312" s="216"/>
      <c r="Y312" s="216"/>
      <c r="Z312" s="216"/>
      <c r="AA312" s="216"/>
      <c r="AB312" s="216"/>
      <c r="AC312" s="216"/>
      <c r="AD312" s="216"/>
      <c r="AE312" s="216"/>
      <c r="AF312" s="216"/>
      <c r="AG312" s="216"/>
      <c r="AH312" s="216"/>
      <c r="AI312" s="216"/>
      <c r="AJ312" s="216"/>
      <c r="AK312" s="216"/>
      <c r="AL312" s="216"/>
      <c r="AM312" s="216"/>
      <c r="AN312" s="216"/>
      <c r="AO312" s="216"/>
      <c r="AP312" s="216"/>
      <c r="AQ312" s="216"/>
      <c r="AR312" s="216"/>
      <c r="AS312" s="216"/>
      <c r="AT312" s="216"/>
      <c r="AU312" s="216"/>
      <c r="AV312" s="216"/>
      <c r="AW312" s="216"/>
      <c r="AX312" s="216"/>
      <c r="AY312" s="216"/>
      <c r="AZ312" s="216"/>
      <c r="BA312" s="216"/>
      <c r="BB312" s="216"/>
      <c r="BC312" s="216"/>
      <c r="BD312" s="216"/>
      <c r="BE312" s="216"/>
      <c r="BF312" s="216"/>
      <c r="BG312" s="216"/>
      <c r="BH312" s="216"/>
      <c r="BI312" s="216"/>
      <c r="BJ312" s="216"/>
      <c r="BK312" s="216"/>
      <c r="BL312" s="216"/>
      <c r="BM312" s="216"/>
      <c r="BN312" s="216"/>
      <c r="BO312" s="216"/>
      <c r="BP312" s="216"/>
      <c r="BQ312" s="216"/>
      <c r="BR312" s="216"/>
      <c r="BS312" s="216"/>
      <c r="BT312" s="216"/>
      <c r="BU312" s="216"/>
      <c r="BV312" s="216"/>
      <c r="BW312" s="216"/>
      <c r="BX312" s="216"/>
      <c r="BY312" s="216"/>
      <c r="BZ312" s="216"/>
      <c r="CA312" s="216"/>
      <c r="CB312" s="216"/>
      <c r="CC312" s="216"/>
      <c r="CD312" s="216"/>
      <c r="CE312" s="216"/>
      <c r="CF312" s="216"/>
      <c r="CG312" s="216"/>
      <c r="CH312" s="216"/>
      <c r="CI312" s="216"/>
      <c r="CJ312" s="216"/>
      <c r="CK312" s="216"/>
      <c r="CL312" s="216"/>
      <c r="CM312" s="216"/>
      <c r="CN312" s="216"/>
      <c r="CO312" s="216"/>
      <c r="CP312" s="216"/>
      <c r="CQ312" s="216"/>
      <c r="CR312" s="216"/>
      <c r="CS312" s="216"/>
      <c r="CT312" s="216"/>
      <c r="CU312" s="216"/>
      <c r="CV312" s="216"/>
      <c r="CW312" s="216"/>
      <c r="CX312" s="216"/>
      <c r="CY312" s="216"/>
      <c r="CZ312" s="216"/>
      <c r="DA312" s="216"/>
      <c r="DB312" s="216"/>
      <c r="DC312" s="216"/>
      <c r="DD312" s="216"/>
      <c r="DE312" s="216"/>
      <c r="DF312" s="216"/>
      <c r="DG312" s="216"/>
      <c r="DH312" s="216"/>
      <c r="DI312" s="216"/>
      <c r="DJ312" s="216"/>
      <c r="DK312" s="216"/>
      <c r="DL312" s="216"/>
      <c r="DM312" s="216"/>
      <c r="DN312" s="216"/>
      <c r="DO312" s="216"/>
      <c r="DP312" s="216"/>
      <c r="DQ312" s="216"/>
      <c r="DR312" s="216"/>
      <c r="DS312" s="216"/>
      <c r="DT312" s="216"/>
      <c r="DU312" s="218"/>
    </row>
    <row r="313" spans="1:125" ht="15" customHeight="1" x14ac:dyDescent="0.25">
      <c r="A313" s="219"/>
      <c r="B313" s="143" t="str">
        <f t="shared" si="11"/>
        <v>Desk 79</v>
      </c>
      <c r="C313" s="586" t="str">
        <v/>
      </c>
      <c r="D313" s="586" t="str">
        <v/>
      </c>
      <c r="E313" s="3"/>
      <c r="F313" s="216"/>
      <c r="G313" s="216"/>
      <c r="H313" s="216"/>
      <c r="I313" s="216"/>
      <c r="J313" s="216"/>
      <c r="K313" s="216"/>
      <c r="L313" s="216"/>
      <c r="M313" s="216"/>
      <c r="N313" s="216"/>
      <c r="O313" s="216"/>
      <c r="P313" s="216"/>
      <c r="Q313" s="216"/>
      <c r="R313" s="216"/>
      <c r="S313" s="216"/>
      <c r="T313" s="216"/>
      <c r="U313" s="216"/>
      <c r="V313" s="216"/>
      <c r="W313" s="216"/>
      <c r="X313" s="216"/>
      <c r="Y313" s="216"/>
      <c r="Z313" s="216"/>
      <c r="AA313" s="216"/>
      <c r="AB313" s="216"/>
      <c r="AC313" s="216"/>
      <c r="AD313" s="216"/>
      <c r="AE313" s="216"/>
      <c r="AF313" s="216"/>
      <c r="AG313" s="216"/>
      <c r="AH313" s="216"/>
      <c r="AI313" s="216"/>
      <c r="AJ313" s="216"/>
      <c r="AK313" s="216"/>
      <c r="AL313" s="216"/>
      <c r="AM313" s="216"/>
      <c r="AN313" s="216"/>
      <c r="AO313" s="216"/>
      <c r="AP313" s="216"/>
      <c r="AQ313" s="216"/>
      <c r="AR313" s="216"/>
      <c r="AS313" s="216"/>
      <c r="AT313" s="216"/>
      <c r="AU313" s="216"/>
      <c r="AV313" s="216"/>
      <c r="AW313" s="216"/>
      <c r="AX313" s="216"/>
      <c r="AY313" s="216"/>
      <c r="AZ313" s="216"/>
      <c r="BA313" s="216"/>
      <c r="BB313" s="216"/>
      <c r="BC313" s="216"/>
      <c r="BD313" s="216"/>
      <c r="BE313" s="216"/>
      <c r="BF313" s="216"/>
      <c r="BG313" s="216"/>
      <c r="BH313" s="216"/>
      <c r="BI313" s="216"/>
      <c r="BJ313" s="216"/>
      <c r="BK313" s="216"/>
      <c r="BL313" s="216"/>
      <c r="BM313" s="216"/>
      <c r="BN313" s="216"/>
      <c r="BO313" s="216"/>
      <c r="BP313" s="216"/>
      <c r="BQ313" s="216"/>
      <c r="BR313" s="216"/>
      <c r="BS313" s="216"/>
      <c r="BT313" s="216"/>
      <c r="BU313" s="216"/>
      <c r="BV313" s="216"/>
      <c r="BW313" s="216"/>
      <c r="BX313" s="216"/>
      <c r="BY313" s="216"/>
      <c r="BZ313" s="216"/>
      <c r="CA313" s="216"/>
      <c r="CB313" s="216"/>
      <c r="CC313" s="216"/>
      <c r="CD313" s="216"/>
      <c r="CE313" s="216"/>
      <c r="CF313" s="216"/>
      <c r="CG313" s="216"/>
      <c r="CH313" s="216"/>
      <c r="CI313" s="216"/>
      <c r="CJ313" s="216"/>
      <c r="CK313" s="216"/>
      <c r="CL313" s="216"/>
      <c r="CM313" s="216"/>
      <c r="CN313" s="216"/>
      <c r="CO313" s="216"/>
      <c r="CP313" s="216"/>
      <c r="CQ313" s="216"/>
      <c r="CR313" s="216"/>
      <c r="CS313" s="216"/>
      <c r="CT313" s="216"/>
      <c r="CU313" s="216"/>
      <c r="CV313" s="216"/>
      <c r="CW313" s="216"/>
      <c r="CX313" s="216"/>
      <c r="CY313" s="216"/>
      <c r="CZ313" s="216"/>
      <c r="DA313" s="216"/>
      <c r="DB313" s="216"/>
      <c r="DC313" s="216"/>
      <c r="DD313" s="216"/>
      <c r="DE313" s="216"/>
      <c r="DF313" s="216"/>
      <c r="DG313" s="216"/>
      <c r="DH313" s="216"/>
      <c r="DI313" s="216"/>
      <c r="DJ313" s="216"/>
      <c r="DK313" s="216"/>
      <c r="DL313" s="216"/>
      <c r="DM313" s="216"/>
      <c r="DN313" s="216"/>
      <c r="DO313" s="216"/>
      <c r="DP313" s="216"/>
      <c r="DQ313" s="216"/>
      <c r="DR313" s="216"/>
      <c r="DS313" s="216"/>
      <c r="DT313" s="216"/>
      <c r="DU313" s="218"/>
    </row>
    <row r="314" spans="1:125" ht="15" customHeight="1" x14ac:dyDescent="0.25">
      <c r="A314" s="219"/>
      <c r="B314" s="143" t="str">
        <f t="shared" si="11"/>
        <v>Desk 80</v>
      </c>
      <c r="C314" s="586" t="str">
        <v/>
      </c>
      <c r="D314" s="586" t="str">
        <v/>
      </c>
      <c r="E314" s="3"/>
      <c r="F314" s="216"/>
      <c r="G314" s="216"/>
      <c r="H314" s="216"/>
      <c r="I314" s="216"/>
      <c r="J314" s="216"/>
      <c r="K314" s="216"/>
      <c r="L314" s="216"/>
      <c r="M314" s="216"/>
      <c r="N314" s="216"/>
      <c r="O314" s="216"/>
      <c r="P314" s="216"/>
      <c r="Q314" s="216"/>
      <c r="R314" s="216"/>
      <c r="S314" s="216"/>
      <c r="T314" s="216"/>
      <c r="U314" s="216"/>
      <c r="V314" s="216"/>
      <c r="W314" s="216"/>
      <c r="X314" s="216"/>
      <c r="Y314" s="216"/>
      <c r="Z314" s="216"/>
      <c r="AA314" s="216"/>
      <c r="AB314" s="216"/>
      <c r="AC314" s="216"/>
      <c r="AD314" s="216"/>
      <c r="AE314" s="216"/>
      <c r="AF314" s="216"/>
      <c r="AG314" s="216"/>
      <c r="AH314" s="216"/>
      <c r="AI314" s="216"/>
      <c r="AJ314" s="216"/>
      <c r="AK314" s="216"/>
      <c r="AL314" s="216"/>
      <c r="AM314" s="216"/>
      <c r="AN314" s="216"/>
      <c r="AO314" s="216"/>
      <c r="AP314" s="216"/>
      <c r="AQ314" s="216"/>
      <c r="AR314" s="216"/>
      <c r="AS314" s="216"/>
      <c r="AT314" s="216"/>
      <c r="AU314" s="216"/>
      <c r="AV314" s="216"/>
      <c r="AW314" s="216"/>
      <c r="AX314" s="216"/>
      <c r="AY314" s="216"/>
      <c r="AZ314" s="216"/>
      <c r="BA314" s="216"/>
      <c r="BB314" s="216"/>
      <c r="BC314" s="216"/>
      <c r="BD314" s="216"/>
      <c r="BE314" s="216"/>
      <c r="BF314" s="216"/>
      <c r="BG314" s="216"/>
      <c r="BH314" s="216"/>
      <c r="BI314" s="216"/>
      <c r="BJ314" s="216"/>
      <c r="BK314" s="216"/>
      <c r="BL314" s="216"/>
      <c r="BM314" s="216"/>
      <c r="BN314" s="216"/>
      <c r="BO314" s="216"/>
      <c r="BP314" s="216"/>
      <c r="BQ314" s="216"/>
      <c r="BR314" s="216"/>
      <c r="BS314" s="216"/>
      <c r="BT314" s="216"/>
      <c r="BU314" s="216"/>
      <c r="BV314" s="216"/>
      <c r="BW314" s="216"/>
      <c r="BX314" s="216"/>
      <c r="BY314" s="216"/>
      <c r="BZ314" s="216"/>
      <c r="CA314" s="216"/>
      <c r="CB314" s="216"/>
      <c r="CC314" s="216"/>
      <c r="CD314" s="216"/>
      <c r="CE314" s="216"/>
      <c r="CF314" s="216"/>
      <c r="CG314" s="216"/>
      <c r="CH314" s="216"/>
      <c r="CI314" s="216"/>
      <c r="CJ314" s="216"/>
      <c r="CK314" s="216"/>
      <c r="CL314" s="216"/>
      <c r="CM314" s="216"/>
      <c r="CN314" s="216"/>
      <c r="CO314" s="216"/>
      <c r="CP314" s="216"/>
      <c r="CQ314" s="216"/>
      <c r="CR314" s="216"/>
      <c r="CS314" s="216"/>
      <c r="CT314" s="216"/>
      <c r="CU314" s="216"/>
      <c r="CV314" s="216"/>
      <c r="CW314" s="216"/>
      <c r="CX314" s="216"/>
      <c r="CY314" s="216"/>
      <c r="CZ314" s="216"/>
      <c r="DA314" s="216"/>
      <c r="DB314" s="216"/>
      <c r="DC314" s="216"/>
      <c r="DD314" s="216"/>
      <c r="DE314" s="216"/>
      <c r="DF314" s="216"/>
      <c r="DG314" s="216"/>
      <c r="DH314" s="216"/>
      <c r="DI314" s="216"/>
      <c r="DJ314" s="216"/>
      <c r="DK314" s="216"/>
      <c r="DL314" s="216"/>
      <c r="DM314" s="216"/>
      <c r="DN314" s="216"/>
      <c r="DO314" s="216"/>
      <c r="DP314" s="216"/>
      <c r="DQ314" s="216"/>
      <c r="DR314" s="216"/>
      <c r="DS314" s="216"/>
      <c r="DT314" s="216"/>
      <c r="DU314" s="218"/>
    </row>
    <row r="315" spans="1:125" ht="15" customHeight="1" x14ac:dyDescent="0.25">
      <c r="A315" s="219"/>
      <c r="B315" s="143" t="str">
        <f t="shared" si="11"/>
        <v>Desk 81</v>
      </c>
      <c r="C315" s="586" t="str">
        <v/>
      </c>
      <c r="D315" s="586" t="str">
        <v/>
      </c>
      <c r="E315" s="3"/>
      <c r="F315" s="216"/>
      <c r="G315" s="216"/>
      <c r="H315" s="216"/>
      <c r="I315" s="216"/>
      <c r="J315" s="216"/>
      <c r="K315" s="216"/>
      <c r="L315" s="216"/>
      <c r="M315" s="216"/>
      <c r="N315" s="216"/>
      <c r="O315" s="216"/>
      <c r="P315" s="216"/>
      <c r="Q315" s="216"/>
      <c r="R315" s="216"/>
      <c r="S315" s="216"/>
      <c r="T315" s="216"/>
      <c r="U315" s="216"/>
      <c r="V315" s="216"/>
      <c r="W315" s="216"/>
      <c r="X315" s="216"/>
      <c r="Y315" s="216"/>
      <c r="Z315" s="216"/>
      <c r="AA315" s="216"/>
      <c r="AB315" s="216"/>
      <c r="AC315" s="216"/>
      <c r="AD315" s="216"/>
      <c r="AE315" s="216"/>
      <c r="AF315" s="216"/>
      <c r="AG315" s="216"/>
      <c r="AH315" s="216"/>
      <c r="AI315" s="216"/>
      <c r="AJ315" s="216"/>
      <c r="AK315" s="216"/>
      <c r="AL315" s="216"/>
      <c r="AM315" s="216"/>
      <c r="AN315" s="216"/>
      <c r="AO315" s="216"/>
      <c r="AP315" s="216"/>
      <c r="AQ315" s="216"/>
      <c r="AR315" s="216"/>
      <c r="AS315" s="216"/>
      <c r="AT315" s="216"/>
      <c r="AU315" s="216"/>
      <c r="AV315" s="216"/>
      <c r="AW315" s="216"/>
      <c r="AX315" s="216"/>
      <c r="AY315" s="216"/>
      <c r="AZ315" s="216"/>
      <c r="BA315" s="216"/>
      <c r="BB315" s="216"/>
      <c r="BC315" s="216"/>
      <c r="BD315" s="216"/>
      <c r="BE315" s="216"/>
      <c r="BF315" s="216"/>
      <c r="BG315" s="216"/>
      <c r="BH315" s="216"/>
      <c r="BI315" s="216"/>
      <c r="BJ315" s="216"/>
      <c r="BK315" s="216"/>
      <c r="BL315" s="216"/>
      <c r="BM315" s="216"/>
      <c r="BN315" s="216"/>
      <c r="BO315" s="216"/>
      <c r="BP315" s="216"/>
      <c r="BQ315" s="216"/>
      <c r="BR315" s="216"/>
      <c r="BS315" s="216"/>
      <c r="BT315" s="216"/>
      <c r="BU315" s="216"/>
      <c r="BV315" s="216"/>
      <c r="BW315" s="216"/>
      <c r="BX315" s="216"/>
      <c r="BY315" s="216"/>
      <c r="BZ315" s="216"/>
      <c r="CA315" s="216"/>
      <c r="CB315" s="216"/>
      <c r="CC315" s="216"/>
      <c r="CD315" s="216"/>
      <c r="CE315" s="216"/>
      <c r="CF315" s="216"/>
      <c r="CG315" s="216"/>
      <c r="CH315" s="216"/>
      <c r="CI315" s="216"/>
      <c r="CJ315" s="216"/>
      <c r="CK315" s="216"/>
      <c r="CL315" s="216"/>
      <c r="CM315" s="216"/>
      <c r="CN315" s="216"/>
      <c r="CO315" s="216"/>
      <c r="CP315" s="216"/>
      <c r="CQ315" s="216"/>
      <c r="CR315" s="216"/>
      <c r="CS315" s="216"/>
      <c r="CT315" s="216"/>
      <c r="CU315" s="216"/>
      <c r="CV315" s="216"/>
      <c r="CW315" s="216"/>
      <c r="CX315" s="216"/>
      <c r="CY315" s="216"/>
      <c r="CZ315" s="216"/>
      <c r="DA315" s="216"/>
      <c r="DB315" s="216"/>
      <c r="DC315" s="216"/>
      <c r="DD315" s="216"/>
      <c r="DE315" s="216"/>
      <c r="DF315" s="216"/>
      <c r="DG315" s="216"/>
      <c r="DH315" s="216"/>
      <c r="DI315" s="216"/>
      <c r="DJ315" s="216"/>
      <c r="DK315" s="216"/>
      <c r="DL315" s="216"/>
      <c r="DM315" s="216"/>
      <c r="DN315" s="216"/>
      <c r="DO315" s="216"/>
      <c r="DP315" s="216"/>
      <c r="DQ315" s="216"/>
      <c r="DR315" s="216"/>
      <c r="DS315" s="216"/>
      <c r="DT315" s="216"/>
      <c r="DU315" s="218"/>
    </row>
    <row r="316" spans="1:125" ht="15" customHeight="1" x14ac:dyDescent="0.25">
      <c r="A316" s="219"/>
      <c r="B316" s="143" t="str">
        <f t="shared" si="11"/>
        <v>Desk 82</v>
      </c>
      <c r="C316" s="586" t="str">
        <v/>
      </c>
      <c r="D316" s="586" t="str">
        <v/>
      </c>
      <c r="E316" s="3"/>
      <c r="F316" s="216"/>
      <c r="G316" s="216"/>
      <c r="H316" s="216"/>
      <c r="I316" s="216"/>
      <c r="J316" s="216"/>
      <c r="K316" s="216"/>
      <c r="L316" s="216"/>
      <c r="M316" s="216"/>
      <c r="N316" s="216"/>
      <c r="O316" s="216"/>
      <c r="P316" s="216"/>
      <c r="Q316" s="216"/>
      <c r="R316" s="216"/>
      <c r="S316" s="216"/>
      <c r="T316" s="216"/>
      <c r="U316" s="216"/>
      <c r="V316" s="216"/>
      <c r="W316" s="216"/>
      <c r="X316" s="216"/>
      <c r="Y316" s="216"/>
      <c r="Z316" s="216"/>
      <c r="AA316" s="216"/>
      <c r="AB316" s="216"/>
      <c r="AC316" s="216"/>
      <c r="AD316" s="216"/>
      <c r="AE316" s="216"/>
      <c r="AF316" s="216"/>
      <c r="AG316" s="216"/>
      <c r="AH316" s="216"/>
      <c r="AI316" s="216"/>
      <c r="AJ316" s="216"/>
      <c r="AK316" s="216"/>
      <c r="AL316" s="216"/>
      <c r="AM316" s="216"/>
      <c r="AN316" s="216"/>
      <c r="AO316" s="216"/>
      <c r="AP316" s="216"/>
      <c r="AQ316" s="216"/>
      <c r="AR316" s="216"/>
      <c r="AS316" s="216"/>
      <c r="AT316" s="216"/>
      <c r="AU316" s="216"/>
      <c r="AV316" s="216"/>
      <c r="AW316" s="216"/>
      <c r="AX316" s="216"/>
      <c r="AY316" s="216"/>
      <c r="AZ316" s="216"/>
      <c r="BA316" s="216"/>
      <c r="BB316" s="216"/>
      <c r="BC316" s="216"/>
      <c r="BD316" s="216"/>
      <c r="BE316" s="216"/>
      <c r="BF316" s="216"/>
      <c r="BG316" s="216"/>
      <c r="BH316" s="216"/>
      <c r="BI316" s="216"/>
      <c r="BJ316" s="216"/>
      <c r="BK316" s="216"/>
      <c r="BL316" s="216"/>
      <c r="BM316" s="216"/>
      <c r="BN316" s="216"/>
      <c r="BO316" s="216"/>
      <c r="BP316" s="216"/>
      <c r="BQ316" s="216"/>
      <c r="BR316" s="216"/>
      <c r="BS316" s="216"/>
      <c r="BT316" s="216"/>
      <c r="BU316" s="216"/>
      <c r="BV316" s="216"/>
      <c r="BW316" s="216"/>
      <c r="BX316" s="216"/>
      <c r="BY316" s="216"/>
      <c r="BZ316" s="216"/>
      <c r="CA316" s="216"/>
      <c r="CB316" s="216"/>
      <c r="CC316" s="216"/>
      <c r="CD316" s="216"/>
      <c r="CE316" s="216"/>
      <c r="CF316" s="216"/>
      <c r="CG316" s="216"/>
      <c r="CH316" s="216"/>
      <c r="CI316" s="216"/>
      <c r="CJ316" s="216"/>
      <c r="CK316" s="216"/>
      <c r="CL316" s="216"/>
      <c r="CM316" s="216"/>
      <c r="CN316" s="216"/>
      <c r="CO316" s="216"/>
      <c r="CP316" s="216"/>
      <c r="CQ316" s="216"/>
      <c r="CR316" s="216"/>
      <c r="CS316" s="216"/>
      <c r="CT316" s="216"/>
      <c r="CU316" s="216"/>
      <c r="CV316" s="216"/>
      <c r="CW316" s="216"/>
      <c r="CX316" s="216"/>
      <c r="CY316" s="216"/>
      <c r="CZ316" s="216"/>
      <c r="DA316" s="216"/>
      <c r="DB316" s="216"/>
      <c r="DC316" s="216"/>
      <c r="DD316" s="216"/>
      <c r="DE316" s="216"/>
      <c r="DF316" s="216"/>
      <c r="DG316" s="216"/>
      <c r="DH316" s="216"/>
      <c r="DI316" s="216"/>
      <c r="DJ316" s="216"/>
      <c r="DK316" s="216"/>
      <c r="DL316" s="216"/>
      <c r="DM316" s="216"/>
      <c r="DN316" s="216"/>
      <c r="DO316" s="216"/>
      <c r="DP316" s="216"/>
      <c r="DQ316" s="216"/>
      <c r="DR316" s="216"/>
      <c r="DS316" s="216"/>
      <c r="DT316" s="216"/>
      <c r="DU316" s="218"/>
    </row>
    <row r="317" spans="1:125" ht="15" customHeight="1" x14ac:dyDescent="0.25">
      <c r="A317" s="219"/>
      <c r="B317" s="143" t="str">
        <f t="shared" si="11"/>
        <v>Desk 83</v>
      </c>
      <c r="C317" s="586" t="str">
        <v/>
      </c>
      <c r="D317" s="586" t="str">
        <v/>
      </c>
      <c r="E317" s="3"/>
      <c r="F317" s="216"/>
      <c r="G317" s="216"/>
      <c r="H317" s="216"/>
      <c r="I317" s="216"/>
      <c r="J317" s="216"/>
      <c r="K317" s="216"/>
      <c r="L317" s="216"/>
      <c r="M317" s="216"/>
      <c r="N317" s="216"/>
      <c r="O317" s="216"/>
      <c r="P317" s="216"/>
      <c r="Q317" s="216"/>
      <c r="R317" s="216"/>
      <c r="S317" s="216"/>
      <c r="T317" s="216"/>
      <c r="U317" s="216"/>
      <c r="V317" s="216"/>
      <c r="W317" s="216"/>
      <c r="X317" s="216"/>
      <c r="Y317" s="216"/>
      <c r="Z317" s="216"/>
      <c r="AA317" s="216"/>
      <c r="AB317" s="216"/>
      <c r="AC317" s="216"/>
      <c r="AD317" s="216"/>
      <c r="AE317" s="216"/>
      <c r="AF317" s="216"/>
      <c r="AG317" s="216"/>
      <c r="AH317" s="216"/>
      <c r="AI317" s="216"/>
      <c r="AJ317" s="216"/>
      <c r="AK317" s="216"/>
      <c r="AL317" s="216"/>
      <c r="AM317" s="216"/>
      <c r="AN317" s="216"/>
      <c r="AO317" s="216"/>
      <c r="AP317" s="216"/>
      <c r="AQ317" s="216"/>
      <c r="AR317" s="216"/>
      <c r="AS317" s="216"/>
      <c r="AT317" s="216"/>
      <c r="AU317" s="216"/>
      <c r="AV317" s="216"/>
      <c r="AW317" s="216"/>
      <c r="AX317" s="216"/>
      <c r="AY317" s="216"/>
      <c r="AZ317" s="216"/>
      <c r="BA317" s="216"/>
      <c r="BB317" s="216"/>
      <c r="BC317" s="216"/>
      <c r="BD317" s="216"/>
      <c r="BE317" s="216"/>
      <c r="BF317" s="216"/>
      <c r="BG317" s="216"/>
      <c r="BH317" s="216"/>
      <c r="BI317" s="216"/>
      <c r="BJ317" s="216"/>
      <c r="BK317" s="216"/>
      <c r="BL317" s="216"/>
      <c r="BM317" s="216"/>
      <c r="BN317" s="216"/>
      <c r="BO317" s="216"/>
      <c r="BP317" s="216"/>
      <c r="BQ317" s="216"/>
      <c r="BR317" s="216"/>
      <c r="BS317" s="216"/>
      <c r="BT317" s="216"/>
      <c r="BU317" s="216"/>
      <c r="BV317" s="216"/>
      <c r="BW317" s="216"/>
      <c r="BX317" s="216"/>
      <c r="BY317" s="216"/>
      <c r="BZ317" s="216"/>
      <c r="CA317" s="216"/>
      <c r="CB317" s="216"/>
      <c r="CC317" s="216"/>
      <c r="CD317" s="216"/>
      <c r="CE317" s="216"/>
      <c r="CF317" s="216"/>
      <c r="CG317" s="216"/>
      <c r="CH317" s="216"/>
      <c r="CI317" s="216"/>
      <c r="CJ317" s="216"/>
      <c r="CK317" s="216"/>
      <c r="CL317" s="216"/>
      <c r="CM317" s="216"/>
      <c r="CN317" s="216"/>
      <c r="CO317" s="216"/>
      <c r="CP317" s="216"/>
      <c r="CQ317" s="216"/>
      <c r="CR317" s="216"/>
      <c r="CS317" s="216"/>
      <c r="CT317" s="216"/>
      <c r="CU317" s="216"/>
      <c r="CV317" s="216"/>
      <c r="CW317" s="216"/>
      <c r="CX317" s="216"/>
      <c r="CY317" s="216"/>
      <c r="CZ317" s="216"/>
      <c r="DA317" s="216"/>
      <c r="DB317" s="216"/>
      <c r="DC317" s="216"/>
      <c r="DD317" s="216"/>
      <c r="DE317" s="216"/>
      <c r="DF317" s="216"/>
      <c r="DG317" s="216"/>
      <c r="DH317" s="216"/>
      <c r="DI317" s="216"/>
      <c r="DJ317" s="216"/>
      <c r="DK317" s="216"/>
      <c r="DL317" s="216"/>
      <c r="DM317" s="216"/>
      <c r="DN317" s="216"/>
      <c r="DO317" s="216"/>
      <c r="DP317" s="216"/>
      <c r="DQ317" s="216"/>
      <c r="DR317" s="216"/>
      <c r="DS317" s="216"/>
      <c r="DT317" s="216"/>
      <c r="DU317" s="218"/>
    </row>
    <row r="318" spans="1:125" ht="15" customHeight="1" x14ac:dyDescent="0.25">
      <c r="A318" s="219"/>
      <c r="B318" s="143" t="str">
        <f t="shared" si="11"/>
        <v>Desk 84</v>
      </c>
      <c r="C318" s="586" t="str">
        <v/>
      </c>
      <c r="D318" s="586" t="str">
        <v/>
      </c>
      <c r="E318" s="3"/>
      <c r="F318" s="216"/>
      <c r="G318" s="216"/>
      <c r="H318" s="216"/>
      <c r="I318" s="216"/>
      <c r="J318" s="216"/>
      <c r="K318" s="216"/>
      <c r="L318" s="216"/>
      <c r="M318" s="216"/>
      <c r="N318" s="216"/>
      <c r="O318" s="216"/>
      <c r="P318" s="216"/>
      <c r="Q318" s="216"/>
      <c r="R318" s="216"/>
      <c r="S318" s="216"/>
      <c r="T318" s="216"/>
      <c r="U318" s="216"/>
      <c r="V318" s="216"/>
      <c r="W318" s="216"/>
      <c r="X318" s="216"/>
      <c r="Y318" s="216"/>
      <c r="Z318" s="216"/>
      <c r="AA318" s="216"/>
      <c r="AB318" s="216"/>
      <c r="AC318" s="216"/>
      <c r="AD318" s="216"/>
      <c r="AE318" s="216"/>
      <c r="AF318" s="216"/>
      <c r="AG318" s="216"/>
      <c r="AH318" s="216"/>
      <c r="AI318" s="216"/>
      <c r="AJ318" s="216"/>
      <c r="AK318" s="216"/>
      <c r="AL318" s="216"/>
      <c r="AM318" s="216"/>
      <c r="AN318" s="216"/>
      <c r="AO318" s="216"/>
      <c r="AP318" s="216"/>
      <c r="AQ318" s="216"/>
      <c r="AR318" s="216"/>
      <c r="AS318" s="216"/>
      <c r="AT318" s="216"/>
      <c r="AU318" s="216"/>
      <c r="AV318" s="216"/>
      <c r="AW318" s="216"/>
      <c r="AX318" s="216"/>
      <c r="AY318" s="216"/>
      <c r="AZ318" s="216"/>
      <c r="BA318" s="216"/>
      <c r="BB318" s="216"/>
      <c r="BC318" s="216"/>
      <c r="BD318" s="216"/>
      <c r="BE318" s="216"/>
      <c r="BF318" s="216"/>
      <c r="BG318" s="216"/>
      <c r="BH318" s="216"/>
      <c r="BI318" s="216"/>
      <c r="BJ318" s="216"/>
      <c r="BK318" s="216"/>
      <c r="BL318" s="216"/>
      <c r="BM318" s="216"/>
      <c r="BN318" s="216"/>
      <c r="BO318" s="216"/>
      <c r="BP318" s="216"/>
      <c r="BQ318" s="216"/>
      <c r="BR318" s="216"/>
      <c r="BS318" s="216"/>
      <c r="BT318" s="216"/>
      <c r="BU318" s="216"/>
      <c r="BV318" s="216"/>
      <c r="BW318" s="216"/>
      <c r="BX318" s="216"/>
      <c r="BY318" s="216"/>
      <c r="BZ318" s="216"/>
      <c r="CA318" s="216"/>
      <c r="CB318" s="216"/>
      <c r="CC318" s="216"/>
      <c r="CD318" s="216"/>
      <c r="CE318" s="216"/>
      <c r="CF318" s="216"/>
      <c r="CG318" s="216"/>
      <c r="CH318" s="216"/>
      <c r="CI318" s="216"/>
      <c r="CJ318" s="216"/>
      <c r="CK318" s="216"/>
      <c r="CL318" s="216"/>
      <c r="CM318" s="216"/>
      <c r="CN318" s="216"/>
      <c r="CO318" s="216"/>
      <c r="CP318" s="216"/>
      <c r="CQ318" s="216"/>
      <c r="CR318" s="216"/>
      <c r="CS318" s="216"/>
      <c r="CT318" s="216"/>
      <c r="CU318" s="216"/>
      <c r="CV318" s="216"/>
      <c r="CW318" s="216"/>
      <c r="CX318" s="216"/>
      <c r="CY318" s="216"/>
      <c r="CZ318" s="216"/>
      <c r="DA318" s="216"/>
      <c r="DB318" s="216"/>
      <c r="DC318" s="216"/>
      <c r="DD318" s="216"/>
      <c r="DE318" s="216"/>
      <c r="DF318" s="216"/>
      <c r="DG318" s="216"/>
      <c r="DH318" s="216"/>
      <c r="DI318" s="216"/>
      <c r="DJ318" s="216"/>
      <c r="DK318" s="216"/>
      <c r="DL318" s="216"/>
      <c r="DM318" s="216"/>
      <c r="DN318" s="216"/>
      <c r="DO318" s="216"/>
      <c r="DP318" s="216"/>
      <c r="DQ318" s="216"/>
      <c r="DR318" s="216"/>
      <c r="DS318" s="216"/>
      <c r="DT318" s="216"/>
      <c r="DU318" s="218"/>
    </row>
    <row r="319" spans="1:125" ht="15" customHeight="1" x14ac:dyDescent="0.25">
      <c r="A319" s="219"/>
      <c r="B319" s="143" t="str">
        <f t="shared" si="11"/>
        <v>Desk 85</v>
      </c>
      <c r="C319" s="586" t="str">
        <v/>
      </c>
      <c r="D319" s="586" t="str">
        <v/>
      </c>
      <c r="E319" s="3"/>
      <c r="F319" s="216"/>
      <c r="G319" s="216"/>
      <c r="H319" s="216"/>
      <c r="I319" s="216"/>
      <c r="J319" s="216"/>
      <c r="K319" s="216"/>
      <c r="L319" s="216"/>
      <c r="M319" s="216"/>
      <c r="N319" s="216"/>
      <c r="O319" s="216"/>
      <c r="P319" s="216"/>
      <c r="Q319" s="216"/>
      <c r="R319" s="216"/>
      <c r="S319" s="216"/>
      <c r="T319" s="216"/>
      <c r="U319" s="216"/>
      <c r="V319" s="216"/>
      <c r="W319" s="216"/>
      <c r="X319" s="216"/>
      <c r="Y319" s="216"/>
      <c r="Z319" s="216"/>
      <c r="AA319" s="216"/>
      <c r="AB319" s="216"/>
      <c r="AC319" s="216"/>
      <c r="AD319" s="216"/>
      <c r="AE319" s="216"/>
      <c r="AF319" s="216"/>
      <c r="AG319" s="216"/>
      <c r="AH319" s="216"/>
      <c r="AI319" s="216"/>
      <c r="AJ319" s="216"/>
      <c r="AK319" s="216"/>
      <c r="AL319" s="216"/>
      <c r="AM319" s="216"/>
      <c r="AN319" s="216"/>
      <c r="AO319" s="216"/>
      <c r="AP319" s="216"/>
      <c r="AQ319" s="216"/>
      <c r="AR319" s="216"/>
      <c r="AS319" s="216"/>
      <c r="AT319" s="216"/>
      <c r="AU319" s="216"/>
      <c r="AV319" s="216"/>
      <c r="AW319" s="216"/>
      <c r="AX319" s="216"/>
      <c r="AY319" s="216"/>
      <c r="AZ319" s="216"/>
      <c r="BA319" s="216"/>
      <c r="BB319" s="216"/>
      <c r="BC319" s="216"/>
      <c r="BD319" s="216"/>
      <c r="BE319" s="216"/>
      <c r="BF319" s="216"/>
      <c r="BG319" s="216"/>
      <c r="BH319" s="216"/>
      <c r="BI319" s="216"/>
      <c r="BJ319" s="216"/>
      <c r="BK319" s="216"/>
      <c r="BL319" s="216"/>
      <c r="BM319" s="216"/>
      <c r="BN319" s="216"/>
      <c r="BO319" s="216"/>
      <c r="BP319" s="216"/>
      <c r="BQ319" s="216"/>
      <c r="BR319" s="216"/>
      <c r="BS319" s="216"/>
      <c r="BT319" s="216"/>
      <c r="BU319" s="216"/>
      <c r="BV319" s="216"/>
      <c r="BW319" s="216"/>
      <c r="BX319" s="216"/>
      <c r="BY319" s="216"/>
      <c r="BZ319" s="216"/>
      <c r="CA319" s="216"/>
      <c r="CB319" s="216"/>
      <c r="CC319" s="216"/>
      <c r="CD319" s="216"/>
      <c r="CE319" s="216"/>
      <c r="CF319" s="216"/>
      <c r="CG319" s="216"/>
      <c r="CH319" s="216"/>
      <c r="CI319" s="216"/>
      <c r="CJ319" s="216"/>
      <c r="CK319" s="216"/>
      <c r="CL319" s="216"/>
      <c r="CM319" s="216"/>
      <c r="CN319" s="216"/>
      <c r="CO319" s="216"/>
      <c r="CP319" s="216"/>
      <c r="CQ319" s="216"/>
      <c r="CR319" s="216"/>
      <c r="CS319" s="216"/>
      <c r="CT319" s="216"/>
      <c r="CU319" s="216"/>
      <c r="CV319" s="216"/>
      <c r="CW319" s="216"/>
      <c r="CX319" s="216"/>
      <c r="CY319" s="216"/>
      <c r="CZ319" s="216"/>
      <c r="DA319" s="216"/>
      <c r="DB319" s="216"/>
      <c r="DC319" s="216"/>
      <c r="DD319" s="216"/>
      <c r="DE319" s="216"/>
      <c r="DF319" s="216"/>
      <c r="DG319" s="216"/>
      <c r="DH319" s="216"/>
      <c r="DI319" s="216"/>
      <c r="DJ319" s="216"/>
      <c r="DK319" s="216"/>
      <c r="DL319" s="216"/>
      <c r="DM319" s="216"/>
      <c r="DN319" s="216"/>
      <c r="DO319" s="216"/>
      <c r="DP319" s="216"/>
      <c r="DQ319" s="216"/>
      <c r="DR319" s="216"/>
      <c r="DS319" s="216"/>
      <c r="DT319" s="216"/>
      <c r="DU319" s="218"/>
    </row>
    <row r="320" spans="1:125" ht="15" customHeight="1" x14ac:dyDescent="0.25">
      <c r="A320" s="219"/>
      <c r="B320" s="143" t="str">
        <f t="shared" si="11"/>
        <v>Desk 86</v>
      </c>
      <c r="C320" s="586" t="str">
        <v/>
      </c>
      <c r="D320" s="586" t="str">
        <v/>
      </c>
      <c r="E320" s="3"/>
      <c r="F320" s="216"/>
      <c r="G320" s="216"/>
      <c r="H320" s="216"/>
      <c r="I320" s="216"/>
      <c r="J320" s="216"/>
      <c r="K320" s="216"/>
      <c r="L320" s="216"/>
      <c r="M320" s="216"/>
      <c r="N320" s="216"/>
      <c r="O320" s="216"/>
      <c r="P320" s="216"/>
      <c r="Q320" s="216"/>
      <c r="R320" s="216"/>
      <c r="S320" s="216"/>
      <c r="T320" s="216"/>
      <c r="U320" s="216"/>
      <c r="V320" s="216"/>
      <c r="W320" s="216"/>
      <c r="X320" s="216"/>
      <c r="Y320" s="216"/>
      <c r="Z320" s="216"/>
      <c r="AA320" s="216"/>
      <c r="AB320" s="216"/>
      <c r="AC320" s="216"/>
      <c r="AD320" s="216"/>
      <c r="AE320" s="216"/>
      <c r="AF320" s="216"/>
      <c r="AG320" s="216"/>
      <c r="AH320" s="216"/>
      <c r="AI320" s="216"/>
      <c r="AJ320" s="216"/>
      <c r="AK320" s="216"/>
      <c r="AL320" s="216"/>
      <c r="AM320" s="216"/>
      <c r="AN320" s="216"/>
      <c r="AO320" s="216"/>
      <c r="AP320" s="216"/>
      <c r="AQ320" s="216"/>
      <c r="AR320" s="216"/>
      <c r="AS320" s="216"/>
      <c r="AT320" s="216"/>
      <c r="AU320" s="216"/>
      <c r="AV320" s="216"/>
      <c r="AW320" s="216"/>
      <c r="AX320" s="216"/>
      <c r="AY320" s="216"/>
      <c r="AZ320" s="216"/>
      <c r="BA320" s="216"/>
      <c r="BB320" s="216"/>
      <c r="BC320" s="216"/>
      <c r="BD320" s="216"/>
      <c r="BE320" s="216"/>
      <c r="BF320" s="216"/>
      <c r="BG320" s="216"/>
      <c r="BH320" s="216"/>
      <c r="BI320" s="216"/>
      <c r="BJ320" s="216"/>
      <c r="BK320" s="216"/>
      <c r="BL320" s="216"/>
      <c r="BM320" s="216"/>
      <c r="BN320" s="216"/>
      <c r="BO320" s="216"/>
      <c r="BP320" s="216"/>
      <c r="BQ320" s="216"/>
      <c r="BR320" s="216"/>
      <c r="BS320" s="216"/>
      <c r="BT320" s="216"/>
      <c r="BU320" s="216"/>
      <c r="BV320" s="216"/>
      <c r="BW320" s="216"/>
      <c r="BX320" s="216"/>
      <c r="BY320" s="216"/>
      <c r="BZ320" s="216"/>
      <c r="CA320" s="216"/>
      <c r="CB320" s="216"/>
      <c r="CC320" s="216"/>
      <c r="CD320" s="216"/>
      <c r="CE320" s="216"/>
      <c r="CF320" s="216"/>
      <c r="CG320" s="216"/>
      <c r="CH320" s="216"/>
      <c r="CI320" s="216"/>
      <c r="CJ320" s="216"/>
      <c r="CK320" s="216"/>
      <c r="CL320" s="216"/>
      <c r="CM320" s="216"/>
      <c r="CN320" s="216"/>
      <c r="CO320" s="216"/>
      <c r="CP320" s="216"/>
      <c r="CQ320" s="216"/>
      <c r="CR320" s="216"/>
      <c r="CS320" s="216"/>
      <c r="CT320" s="216"/>
      <c r="CU320" s="216"/>
      <c r="CV320" s="216"/>
      <c r="CW320" s="216"/>
      <c r="CX320" s="216"/>
      <c r="CY320" s="216"/>
      <c r="CZ320" s="216"/>
      <c r="DA320" s="216"/>
      <c r="DB320" s="216"/>
      <c r="DC320" s="216"/>
      <c r="DD320" s="216"/>
      <c r="DE320" s="216"/>
      <c r="DF320" s="216"/>
      <c r="DG320" s="216"/>
      <c r="DH320" s="216"/>
      <c r="DI320" s="216"/>
      <c r="DJ320" s="216"/>
      <c r="DK320" s="216"/>
      <c r="DL320" s="216"/>
      <c r="DM320" s="216"/>
      <c r="DN320" s="216"/>
      <c r="DO320" s="216"/>
      <c r="DP320" s="216"/>
      <c r="DQ320" s="216"/>
      <c r="DR320" s="216"/>
      <c r="DS320" s="216"/>
      <c r="DT320" s="216"/>
      <c r="DU320" s="218"/>
    </row>
    <row r="321" spans="1:125" ht="15" customHeight="1" x14ac:dyDescent="0.25">
      <c r="A321" s="219"/>
      <c r="B321" s="143" t="str">
        <f t="shared" si="11"/>
        <v>Desk 87</v>
      </c>
      <c r="C321" s="586" t="str">
        <v/>
      </c>
      <c r="D321" s="586" t="str">
        <v/>
      </c>
      <c r="E321" s="3"/>
      <c r="F321" s="216"/>
      <c r="G321" s="216"/>
      <c r="H321" s="216"/>
      <c r="I321" s="216"/>
      <c r="J321" s="216"/>
      <c r="K321" s="216"/>
      <c r="L321" s="216"/>
      <c r="M321" s="216"/>
      <c r="N321" s="216"/>
      <c r="O321" s="216"/>
      <c r="P321" s="216"/>
      <c r="Q321" s="216"/>
      <c r="R321" s="216"/>
      <c r="S321" s="216"/>
      <c r="T321" s="216"/>
      <c r="U321" s="216"/>
      <c r="V321" s="216"/>
      <c r="W321" s="216"/>
      <c r="X321" s="216"/>
      <c r="Y321" s="216"/>
      <c r="Z321" s="216"/>
      <c r="AA321" s="216"/>
      <c r="AB321" s="216"/>
      <c r="AC321" s="216"/>
      <c r="AD321" s="216"/>
      <c r="AE321" s="216"/>
      <c r="AF321" s="216"/>
      <c r="AG321" s="216"/>
      <c r="AH321" s="216"/>
      <c r="AI321" s="216"/>
      <c r="AJ321" s="216"/>
      <c r="AK321" s="216"/>
      <c r="AL321" s="216"/>
      <c r="AM321" s="216"/>
      <c r="AN321" s="216"/>
      <c r="AO321" s="216"/>
      <c r="AP321" s="216"/>
      <c r="AQ321" s="216"/>
      <c r="AR321" s="216"/>
      <c r="AS321" s="216"/>
      <c r="AT321" s="216"/>
      <c r="AU321" s="216"/>
      <c r="AV321" s="216"/>
      <c r="AW321" s="216"/>
      <c r="AX321" s="216"/>
      <c r="AY321" s="216"/>
      <c r="AZ321" s="216"/>
      <c r="BA321" s="216"/>
      <c r="BB321" s="216"/>
      <c r="BC321" s="216"/>
      <c r="BD321" s="216"/>
      <c r="BE321" s="216"/>
      <c r="BF321" s="216"/>
      <c r="BG321" s="216"/>
      <c r="BH321" s="216"/>
      <c r="BI321" s="216"/>
      <c r="BJ321" s="216"/>
      <c r="BK321" s="216"/>
      <c r="BL321" s="216"/>
      <c r="BM321" s="216"/>
      <c r="BN321" s="216"/>
      <c r="BO321" s="216"/>
      <c r="BP321" s="216"/>
      <c r="BQ321" s="216"/>
      <c r="BR321" s="216"/>
      <c r="BS321" s="216"/>
      <c r="BT321" s="216"/>
      <c r="BU321" s="216"/>
      <c r="BV321" s="216"/>
      <c r="BW321" s="216"/>
      <c r="BX321" s="216"/>
      <c r="BY321" s="216"/>
      <c r="BZ321" s="216"/>
      <c r="CA321" s="216"/>
      <c r="CB321" s="216"/>
      <c r="CC321" s="216"/>
      <c r="CD321" s="216"/>
      <c r="CE321" s="216"/>
      <c r="CF321" s="216"/>
      <c r="CG321" s="216"/>
      <c r="CH321" s="216"/>
      <c r="CI321" s="216"/>
      <c r="CJ321" s="216"/>
      <c r="CK321" s="216"/>
      <c r="CL321" s="216"/>
      <c r="CM321" s="216"/>
      <c r="CN321" s="216"/>
      <c r="CO321" s="216"/>
      <c r="CP321" s="216"/>
      <c r="CQ321" s="216"/>
      <c r="CR321" s="216"/>
      <c r="CS321" s="216"/>
      <c r="CT321" s="216"/>
      <c r="CU321" s="216"/>
      <c r="CV321" s="216"/>
      <c r="CW321" s="216"/>
      <c r="CX321" s="216"/>
      <c r="CY321" s="216"/>
      <c r="CZ321" s="216"/>
      <c r="DA321" s="216"/>
      <c r="DB321" s="216"/>
      <c r="DC321" s="216"/>
      <c r="DD321" s="216"/>
      <c r="DE321" s="216"/>
      <c r="DF321" s="216"/>
      <c r="DG321" s="216"/>
      <c r="DH321" s="216"/>
      <c r="DI321" s="216"/>
      <c r="DJ321" s="216"/>
      <c r="DK321" s="216"/>
      <c r="DL321" s="216"/>
      <c r="DM321" s="216"/>
      <c r="DN321" s="216"/>
      <c r="DO321" s="216"/>
      <c r="DP321" s="216"/>
      <c r="DQ321" s="216"/>
      <c r="DR321" s="216"/>
      <c r="DS321" s="216"/>
      <c r="DT321" s="216"/>
      <c r="DU321" s="218"/>
    </row>
    <row r="322" spans="1:125" ht="15" customHeight="1" x14ac:dyDescent="0.25">
      <c r="A322" s="219"/>
      <c r="B322" s="143" t="str">
        <f t="shared" si="11"/>
        <v>Desk 88</v>
      </c>
      <c r="C322" s="586" t="str">
        <v/>
      </c>
      <c r="D322" s="586" t="str">
        <v/>
      </c>
      <c r="E322" s="3"/>
      <c r="F322" s="216"/>
      <c r="G322" s="216"/>
      <c r="H322" s="216"/>
      <c r="I322" s="216"/>
      <c r="J322" s="216"/>
      <c r="K322" s="216"/>
      <c r="L322" s="216"/>
      <c r="M322" s="216"/>
      <c r="N322" s="216"/>
      <c r="O322" s="216"/>
      <c r="P322" s="216"/>
      <c r="Q322" s="216"/>
      <c r="R322" s="216"/>
      <c r="S322" s="216"/>
      <c r="T322" s="216"/>
      <c r="U322" s="216"/>
      <c r="V322" s="216"/>
      <c r="W322" s="216"/>
      <c r="X322" s="216"/>
      <c r="Y322" s="216"/>
      <c r="Z322" s="216"/>
      <c r="AA322" s="216"/>
      <c r="AB322" s="216"/>
      <c r="AC322" s="216"/>
      <c r="AD322" s="216"/>
      <c r="AE322" s="216"/>
      <c r="AF322" s="216"/>
      <c r="AG322" s="216"/>
      <c r="AH322" s="216"/>
      <c r="AI322" s="216"/>
      <c r="AJ322" s="216"/>
      <c r="AK322" s="216"/>
      <c r="AL322" s="216"/>
      <c r="AM322" s="216"/>
      <c r="AN322" s="216"/>
      <c r="AO322" s="216"/>
      <c r="AP322" s="216"/>
      <c r="AQ322" s="216"/>
      <c r="AR322" s="216"/>
      <c r="AS322" s="216"/>
      <c r="AT322" s="216"/>
      <c r="AU322" s="216"/>
      <c r="AV322" s="216"/>
      <c r="AW322" s="216"/>
      <c r="AX322" s="216"/>
      <c r="AY322" s="216"/>
      <c r="AZ322" s="216"/>
      <c r="BA322" s="216"/>
      <c r="BB322" s="216"/>
      <c r="BC322" s="216"/>
      <c r="BD322" s="216"/>
      <c r="BE322" s="216"/>
      <c r="BF322" s="216"/>
      <c r="BG322" s="216"/>
      <c r="BH322" s="216"/>
      <c r="BI322" s="216"/>
      <c r="BJ322" s="216"/>
      <c r="BK322" s="216"/>
      <c r="BL322" s="216"/>
      <c r="BM322" s="216"/>
      <c r="BN322" s="216"/>
      <c r="BO322" s="216"/>
      <c r="BP322" s="216"/>
      <c r="BQ322" s="216"/>
      <c r="BR322" s="216"/>
      <c r="BS322" s="216"/>
      <c r="BT322" s="216"/>
      <c r="BU322" s="216"/>
      <c r="BV322" s="216"/>
      <c r="BW322" s="216"/>
      <c r="BX322" s="216"/>
      <c r="BY322" s="216"/>
      <c r="BZ322" s="216"/>
      <c r="CA322" s="216"/>
      <c r="CB322" s="216"/>
      <c r="CC322" s="216"/>
      <c r="CD322" s="216"/>
      <c r="CE322" s="216"/>
      <c r="CF322" s="216"/>
      <c r="CG322" s="216"/>
      <c r="CH322" s="216"/>
      <c r="CI322" s="216"/>
      <c r="CJ322" s="216"/>
      <c r="CK322" s="216"/>
      <c r="CL322" s="216"/>
      <c r="CM322" s="216"/>
      <c r="CN322" s="216"/>
      <c r="CO322" s="216"/>
      <c r="CP322" s="216"/>
      <c r="CQ322" s="216"/>
      <c r="CR322" s="216"/>
      <c r="CS322" s="216"/>
      <c r="CT322" s="216"/>
      <c r="CU322" s="216"/>
      <c r="CV322" s="216"/>
      <c r="CW322" s="216"/>
      <c r="CX322" s="216"/>
      <c r="CY322" s="216"/>
      <c r="CZ322" s="216"/>
      <c r="DA322" s="216"/>
      <c r="DB322" s="216"/>
      <c r="DC322" s="216"/>
      <c r="DD322" s="216"/>
      <c r="DE322" s="216"/>
      <c r="DF322" s="216"/>
      <c r="DG322" s="216"/>
      <c r="DH322" s="216"/>
      <c r="DI322" s="216"/>
      <c r="DJ322" s="216"/>
      <c r="DK322" s="216"/>
      <c r="DL322" s="216"/>
      <c r="DM322" s="216"/>
      <c r="DN322" s="216"/>
      <c r="DO322" s="216"/>
      <c r="DP322" s="216"/>
      <c r="DQ322" s="216"/>
      <c r="DR322" s="216"/>
      <c r="DS322" s="216"/>
      <c r="DT322" s="216"/>
      <c r="DU322" s="218"/>
    </row>
    <row r="323" spans="1:125" ht="15" customHeight="1" x14ac:dyDescent="0.25">
      <c r="A323" s="219"/>
      <c r="B323" s="143" t="str">
        <f t="shared" si="11"/>
        <v>Desk 89</v>
      </c>
      <c r="C323" s="586" t="str">
        <v/>
      </c>
      <c r="D323" s="586" t="str">
        <v/>
      </c>
      <c r="E323" s="3"/>
      <c r="F323" s="216"/>
      <c r="G323" s="216"/>
      <c r="H323" s="216"/>
      <c r="I323" s="216"/>
      <c r="J323" s="216"/>
      <c r="K323" s="216"/>
      <c r="L323" s="216"/>
      <c r="M323" s="216"/>
      <c r="N323" s="216"/>
      <c r="O323" s="216"/>
      <c r="P323" s="216"/>
      <c r="Q323" s="216"/>
      <c r="R323" s="216"/>
      <c r="S323" s="216"/>
      <c r="T323" s="216"/>
      <c r="U323" s="216"/>
      <c r="V323" s="216"/>
      <c r="W323" s="216"/>
      <c r="X323" s="216"/>
      <c r="Y323" s="216"/>
      <c r="Z323" s="216"/>
      <c r="AA323" s="216"/>
      <c r="AB323" s="216"/>
      <c r="AC323" s="216"/>
      <c r="AD323" s="216"/>
      <c r="AE323" s="216"/>
      <c r="AF323" s="216"/>
      <c r="AG323" s="216"/>
      <c r="AH323" s="216"/>
      <c r="AI323" s="216"/>
      <c r="AJ323" s="216"/>
      <c r="AK323" s="216"/>
      <c r="AL323" s="216"/>
      <c r="AM323" s="216"/>
      <c r="AN323" s="216"/>
      <c r="AO323" s="216"/>
      <c r="AP323" s="216"/>
      <c r="AQ323" s="216"/>
      <c r="AR323" s="216"/>
      <c r="AS323" s="216"/>
      <c r="AT323" s="216"/>
      <c r="AU323" s="216"/>
      <c r="AV323" s="216"/>
      <c r="AW323" s="216"/>
      <c r="AX323" s="216"/>
      <c r="AY323" s="216"/>
      <c r="AZ323" s="216"/>
      <c r="BA323" s="216"/>
      <c r="BB323" s="216"/>
      <c r="BC323" s="216"/>
      <c r="BD323" s="216"/>
      <c r="BE323" s="216"/>
      <c r="BF323" s="216"/>
      <c r="BG323" s="216"/>
      <c r="BH323" s="216"/>
      <c r="BI323" s="216"/>
      <c r="BJ323" s="216"/>
      <c r="BK323" s="216"/>
      <c r="BL323" s="216"/>
      <c r="BM323" s="216"/>
      <c r="BN323" s="216"/>
      <c r="BO323" s="216"/>
      <c r="BP323" s="216"/>
      <c r="BQ323" s="216"/>
      <c r="BR323" s="216"/>
      <c r="BS323" s="216"/>
      <c r="BT323" s="216"/>
      <c r="BU323" s="216"/>
      <c r="BV323" s="216"/>
      <c r="BW323" s="216"/>
      <c r="BX323" s="216"/>
      <c r="BY323" s="216"/>
      <c r="BZ323" s="216"/>
      <c r="CA323" s="216"/>
      <c r="CB323" s="216"/>
      <c r="CC323" s="216"/>
      <c r="CD323" s="216"/>
      <c r="CE323" s="216"/>
      <c r="CF323" s="216"/>
      <c r="CG323" s="216"/>
      <c r="CH323" s="216"/>
      <c r="CI323" s="216"/>
      <c r="CJ323" s="216"/>
      <c r="CK323" s="216"/>
      <c r="CL323" s="216"/>
      <c r="CM323" s="216"/>
      <c r="CN323" s="216"/>
      <c r="CO323" s="216"/>
      <c r="CP323" s="216"/>
      <c r="CQ323" s="216"/>
      <c r="CR323" s="216"/>
      <c r="CS323" s="216"/>
      <c r="CT323" s="216"/>
      <c r="CU323" s="216"/>
      <c r="CV323" s="216"/>
      <c r="CW323" s="216"/>
      <c r="CX323" s="216"/>
      <c r="CY323" s="216"/>
      <c r="CZ323" s="216"/>
      <c r="DA323" s="216"/>
      <c r="DB323" s="216"/>
      <c r="DC323" s="216"/>
      <c r="DD323" s="216"/>
      <c r="DE323" s="216"/>
      <c r="DF323" s="216"/>
      <c r="DG323" s="216"/>
      <c r="DH323" s="216"/>
      <c r="DI323" s="216"/>
      <c r="DJ323" s="216"/>
      <c r="DK323" s="216"/>
      <c r="DL323" s="216"/>
      <c r="DM323" s="216"/>
      <c r="DN323" s="216"/>
      <c r="DO323" s="216"/>
      <c r="DP323" s="216"/>
      <c r="DQ323" s="216"/>
      <c r="DR323" s="216"/>
      <c r="DS323" s="216"/>
      <c r="DT323" s="216"/>
      <c r="DU323" s="218"/>
    </row>
    <row r="324" spans="1:125" ht="15" customHeight="1" x14ac:dyDescent="0.25">
      <c r="A324" s="219"/>
      <c r="B324" s="143" t="str">
        <f t="shared" si="11"/>
        <v>Desk 90</v>
      </c>
      <c r="C324" s="586" t="str">
        <v/>
      </c>
      <c r="D324" s="586" t="str">
        <v/>
      </c>
      <c r="E324" s="3"/>
      <c r="F324" s="216"/>
      <c r="G324" s="216"/>
      <c r="H324" s="216"/>
      <c r="I324" s="216"/>
      <c r="J324" s="216"/>
      <c r="K324" s="216"/>
      <c r="L324" s="216"/>
      <c r="M324" s="216"/>
      <c r="N324" s="216"/>
      <c r="O324" s="216"/>
      <c r="P324" s="216"/>
      <c r="Q324" s="216"/>
      <c r="R324" s="216"/>
      <c r="S324" s="216"/>
      <c r="T324" s="216"/>
      <c r="U324" s="216"/>
      <c r="V324" s="216"/>
      <c r="W324" s="216"/>
      <c r="X324" s="216"/>
      <c r="Y324" s="216"/>
      <c r="Z324" s="216"/>
      <c r="AA324" s="216"/>
      <c r="AB324" s="216"/>
      <c r="AC324" s="216"/>
      <c r="AD324" s="216"/>
      <c r="AE324" s="216"/>
      <c r="AF324" s="216"/>
      <c r="AG324" s="216"/>
      <c r="AH324" s="216"/>
      <c r="AI324" s="216"/>
      <c r="AJ324" s="216"/>
      <c r="AK324" s="216"/>
      <c r="AL324" s="216"/>
      <c r="AM324" s="216"/>
      <c r="AN324" s="216"/>
      <c r="AO324" s="216"/>
      <c r="AP324" s="216"/>
      <c r="AQ324" s="216"/>
      <c r="AR324" s="216"/>
      <c r="AS324" s="216"/>
      <c r="AT324" s="216"/>
      <c r="AU324" s="216"/>
      <c r="AV324" s="216"/>
      <c r="AW324" s="216"/>
      <c r="AX324" s="216"/>
      <c r="AY324" s="216"/>
      <c r="AZ324" s="216"/>
      <c r="BA324" s="216"/>
      <c r="BB324" s="216"/>
      <c r="BC324" s="216"/>
      <c r="BD324" s="216"/>
      <c r="BE324" s="216"/>
      <c r="BF324" s="216"/>
      <c r="BG324" s="216"/>
      <c r="BH324" s="216"/>
      <c r="BI324" s="216"/>
      <c r="BJ324" s="216"/>
      <c r="BK324" s="216"/>
      <c r="BL324" s="216"/>
      <c r="BM324" s="216"/>
      <c r="BN324" s="216"/>
      <c r="BO324" s="216"/>
      <c r="BP324" s="216"/>
      <c r="BQ324" s="216"/>
      <c r="BR324" s="216"/>
      <c r="BS324" s="216"/>
      <c r="BT324" s="216"/>
      <c r="BU324" s="216"/>
      <c r="BV324" s="216"/>
      <c r="BW324" s="216"/>
      <c r="BX324" s="216"/>
      <c r="BY324" s="216"/>
      <c r="BZ324" s="216"/>
      <c r="CA324" s="216"/>
      <c r="CB324" s="216"/>
      <c r="CC324" s="216"/>
      <c r="CD324" s="216"/>
      <c r="CE324" s="216"/>
      <c r="CF324" s="216"/>
      <c r="CG324" s="216"/>
      <c r="CH324" s="216"/>
      <c r="CI324" s="216"/>
      <c r="CJ324" s="216"/>
      <c r="CK324" s="216"/>
      <c r="CL324" s="216"/>
      <c r="CM324" s="216"/>
      <c r="CN324" s="216"/>
      <c r="CO324" s="216"/>
      <c r="CP324" s="216"/>
      <c r="CQ324" s="216"/>
      <c r="CR324" s="216"/>
      <c r="CS324" s="216"/>
      <c r="CT324" s="216"/>
      <c r="CU324" s="216"/>
      <c r="CV324" s="216"/>
      <c r="CW324" s="216"/>
      <c r="CX324" s="216"/>
      <c r="CY324" s="216"/>
      <c r="CZ324" s="216"/>
      <c r="DA324" s="216"/>
      <c r="DB324" s="216"/>
      <c r="DC324" s="216"/>
      <c r="DD324" s="216"/>
      <c r="DE324" s="216"/>
      <c r="DF324" s="216"/>
      <c r="DG324" s="216"/>
      <c r="DH324" s="216"/>
      <c r="DI324" s="216"/>
      <c r="DJ324" s="216"/>
      <c r="DK324" s="216"/>
      <c r="DL324" s="216"/>
      <c r="DM324" s="216"/>
      <c r="DN324" s="216"/>
      <c r="DO324" s="216"/>
      <c r="DP324" s="216"/>
      <c r="DQ324" s="216"/>
      <c r="DR324" s="216"/>
      <c r="DS324" s="216"/>
      <c r="DT324" s="216"/>
      <c r="DU324" s="218"/>
    </row>
    <row r="325" spans="1:125" ht="15" customHeight="1" x14ac:dyDescent="0.25">
      <c r="A325" s="219"/>
      <c r="B325" s="143" t="str">
        <f t="shared" si="11"/>
        <v>Desk 91</v>
      </c>
      <c r="C325" s="586" t="str">
        <v/>
      </c>
      <c r="D325" s="586" t="str">
        <v/>
      </c>
      <c r="E325" s="3"/>
      <c r="F325" s="216"/>
      <c r="G325" s="216"/>
      <c r="H325" s="216"/>
      <c r="I325" s="216"/>
      <c r="J325" s="216"/>
      <c r="K325" s="216"/>
      <c r="L325" s="216"/>
      <c r="M325" s="216"/>
      <c r="N325" s="216"/>
      <c r="O325" s="216"/>
      <c r="P325" s="216"/>
      <c r="Q325" s="216"/>
      <c r="R325" s="216"/>
      <c r="S325" s="216"/>
      <c r="T325" s="216"/>
      <c r="U325" s="216"/>
      <c r="V325" s="216"/>
      <c r="W325" s="216"/>
      <c r="X325" s="216"/>
      <c r="Y325" s="216"/>
      <c r="Z325" s="216"/>
      <c r="AA325" s="216"/>
      <c r="AB325" s="216"/>
      <c r="AC325" s="216"/>
      <c r="AD325" s="216"/>
      <c r="AE325" s="216"/>
      <c r="AF325" s="216"/>
      <c r="AG325" s="216"/>
      <c r="AH325" s="216"/>
      <c r="AI325" s="216"/>
      <c r="AJ325" s="216"/>
      <c r="AK325" s="216"/>
      <c r="AL325" s="216"/>
      <c r="AM325" s="216"/>
      <c r="AN325" s="216"/>
      <c r="AO325" s="216"/>
      <c r="AP325" s="216"/>
      <c r="AQ325" s="216"/>
      <c r="AR325" s="216"/>
      <c r="AS325" s="216"/>
      <c r="AT325" s="216"/>
      <c r="AU325" s="216"/>
      <c r="AV325" s="216"/>
      <c r="AW325" s="216"/>
      <c r="AX325" s="216"/>
      <c r="AY325" s="216"/>
      <c r="AZ325" s="216"/>
      <c r="BA325" s="216"/>
      <c r="BB325" s="216"/>
      <c r="BC325" s="216"/>
      <c r="BD325" s="216"/>
      <c r="BE325" s="216"/>
      <c r="BF325" s="216"/>
      <c r="BG325" s="216"/>
      <c r="BH325" s="216"/>
      <c r="BI325" s="216"/>
      <c r="BJ325" s="216"/>
      <c r="BK325" s="216"/>
      <c r="BL325" s="216"/>
      <c r="BM325" s="216"/>
      <c r="BN325" s="216"/>
      <c r="BO325" s="216"/>
      <c r="BP325" s="216"/>
      <c r="BQ325" s="216"/>
      <c r="BR325" s="216"/>
      <c r="BS325" s="216"/>
      <c r="BT325" s="216"/>
      <c r="BU325" s="216"/>
      <c r="BV325" s="216"/>
      <c r="BW325" s="216"/>
      <c r="BX325" s="216"/>
      <c r="BY325" s="216"/>
      <c r="BZ325" s="216"/>
      <c r="CA325" s="216"/>
      <c r="CB325" s="216"/>
      <c r="CC325" s="216"/>
      <c r="CD325" s="216"/>
      <c r="CE325" s="216"/>
      <c r="CF325" s="216"/>
      <c r="CG325" s="216"/>
      <c r="CH325" s="216"/>
      <c r="CI325" s="216"/>
      <c r="CJ325" s="216"/>
      <c r="CK325" s="216"/>
      <c r="CL325" s="216"/>
      <c r="CM325" s="216"/>
      <c r="CN325" s="216"/>
      <c r="CO325" s="216"/>
      <c r="CP325" s="216"/>
      <c r="CQ325" s="216"/>
      <c r="CR325" s="216"/>
      <c r="CS325" s="216"/>
      <c r="CT325" s="216"/>
      <c r="CU325" s="216"/>
      <c r="CV325" s="216"/>
      <c r="CW325" s="216"/>
      <c r="CX325" s="216"/>
      <c r="CY325" s="216"/>
      <c r="CZ325" s="216"/>
      <c r="DA325" s="216"/>
      <c r="DB325" s="216"/>
      <c r="DC325" s="216"/>
      <c r="DD325" s="216"/>
      <c r="DE325" s="216"/>
      <c r="DF325" s="216"/>
      <c r="DG325" s="216"/>
      <c r="DH325" s="216"/>
      <c r="DI325" s="216"/>
      <c r="DJ325" s="216"/>
      <c r="DK325" s="216"/>
      <c r="DL325" s="216"/>
      <c r="DM325" s="216"/>
      <c r="DN325" s="216"/>
      <c r="DO325" s="216"/>
      <c r="DP325" s="216"/>
      <c r="DQ325" s="216"/>
      <c r="DR325" s="216"/>
      <c r="DS325" s="216"/>
      <c r="DT325" s="216"/>
      <c r="DU325" s="218"/>
    </row>
    <row r="326" spans="1:125" ht="15" customHeight="1" x14ac:dyDescent="0.25">
      <c r="A326" s="219"/>
      <c r="B326" s="143" t="str">
        <f t="shared" si="11"/>
        <v>Desk 92</v>
      </c>
      <c r="C326" s="586" t="str">
        <v/>
      </c>
      <c r="D326" s="586" t="str">
        <v/>
      </c>
      <c r="E326" s="3"/>
      <c r="F326" s="216"/>
      <c r="G326" s="216"/>
      <c r="H326" s="216"/>
      <c r="I326" s="216"/>
      <c r="J326" s="216"/>
      <c r="K326" s="216"/>
      <c r="L326" s="216"/>
      <c r="M326" s="216"/>
      <c r="N326" s="216"/>
      <c r="O326" s="216"/>
      <c r="P326" s="216"/>
      <c r="Q326" s="216"/>
      <c r="R326" s="216"/>
      <c r="S326" s="216"/>
      <c r="T326" s="216"/>
      <c r="U326" s="216"/>
      <c r="V326" s="216"/>
      <c r="W326" s="216"/>
      <c r="X326" s="216"/>
      <c r="Y326" s="216"/>
      <c r="Z326" s="216"/>
      <c r="AA326" s="216"/>
      <c r="AB326" s="216"/>
      <c r="AC326" s="216"/>
      <c r="AD326" s="216"/>
      <c r="AE326" s="216"/>
      <c r="AF326" s="216"/>
      <c r="AG326" s="216"/>
      <c r="AH326" s="216"/>
      <c r="AI326" s="216"/>
      <c r="AJ326" s="216"/>
      <c r="AK326" s="216"/>
      <c r="AL326" s="216"/>
      <c r="AM326" s="216"/>
      <c r="AN326" s="216"/>
      <c r="AO326" s="216"/>
      <c r="AP326" s="216"/>
      <c r="AQ326" s="216"/>
      <c r="AR326" s="216"/>
      <c r="AS326" s="216"/>
      <c r="AT326" s="216"/>
      <c r="AU326" s="216"/>
      <c r="AV326" s="216"/>
      <c r="AW326" s="216"/>
      <c r="AX326" s="216"/>
      <c r="AY326" s="216"/>
      <c r="AZ326" s="216"/>
      <c r="BA326" s="216"/>
      <c r="BB326" s="216"/>
      <c r="BC326" s="216"/>
      <c r="BD326" s="216"/>
      <c r="BE326" s="216"/>
      <c r="BF326" s="216"/>
      <c r="BG326" s="216"/>
      <c r="BH326" s="216"/>
      <c r="BI326" s="216"/>
      <c r="BJ326" s="216"/>
      <c r="BK326" s="216"/>
      <c r="BL326" s="216"/>
      <c r="BM326" s="216"/>
      <c r="BN326" s="216"/>
      <c r="BO326" s="216"/>
      <c r="BP326" s="216"/>
      <c r="BQ326" s="216"/>
      <c r="BR326" s="216"/>
      <c r="BS326" s="216"/>
      <c r="BT326" s="216"/>
      <c r="BU326" s="216"/>
      <c r="BV326" s="216"/>
      <c r="BW326" s="216"/>
      <c r="BX326" s="216"/>
      <c r="BY326" s="216"/>
      <c r="BZ326" s="216"/>
      <c r="CA326" s="216"/>
      <c r="CB326" s="216"/>
      <c r="CC326" s="216"/>
      <c r="CD326" s="216"/>
      <c r="CE326" s="216"/>
      <c r="CF326" s="216"/>
      <c r="CG326" s="216"/>
      <c r="CH326" s="216"/>
      <c r="CI326" s="216"/>
      <c r="CJ326" s="216"/>
      <c r="CK326" s="216"/>
      <c r="CL326" s="216"/>
      <c r="CM326" s="216"/>
      <c r="CN326" s="216"/>
      <c r="CO326" s="216"/>
      <c r="CP326" s="216"/>
      <c r="CQ326" s="216"/>
      <c r="CR326" s="216"/>
      <c r="CS326" s="216"/>
      <c r="CT326" s="216"/>
      <c r="CU326" s="216"/>
      <c r="CV326" s="216"/>
      <c r="CW326" s="216"/>
      <c r="CX326" s="216"/>
      <c r="CY326" s="216"/>
      <c r="CZ326" s="216"/>
      <c r="DA326" s="216"/>
      <c r="DB326" s="216"/>
      <c r="DC326" s="216"/>
      <c r="DD326" s="216"/>
      <c r="DE326" s="216"/>
      <c r="DF326" s="216"/>
      <c r="DG326" s="216"/>
      <c r="DH326" s="216"/>
      <c r="DI326" s="216"/>
      <c r="DJ326" s="216"/>
      <c r="DK326" s="216"/>
      <c r="DL326" s="216"/>
      <c r="DM326" s="216"/>
      <c r="DN326" s="216"/>
      <c r="DO326" s="216"/>
      <c r="DP326" s="216"/>
      <c r="DQ326" s="216"/>
      <c r="DR326" s="216"/>
      <c r="DS326" s="216"/>
      <c r="DT326" s="216"/>
      <c r="DU326" s="218"/>
    </row>
    <row r="327" spans="1:125" ht="15" customHeight="1" x14ac:dyDescent="0.25">
      <c r="A327" s="219"/>
      <c r="B327" s="143" t="str">
        <f t="shared" si="11"/>
        <v>Desk 93</v>
      </c>
      <c r="C327" s="586" t="str">
        <v/>
      </c>
      <c r="D327" s="586" t="str">
        <v/>
      </c>
      <c r="E327" s="3"/>
      <c r="F327" s="216"/>
      <c r="G327" s="216"/>
      <c r="H327" s="216"/>
      <c r="I327" s="216"/>
      <c r="J327" s="216"/>
      <c r="K327" s="216"/>
      <c r="L327" s="216"/>
      <c r="M327" s="216"/>
      <c r="N327" s="216"/>
      <c r="O327" s="216"/>
      <c r="P327" s="216"/>
      <c r="Q327" s="216"/>
      <c r="R327" s="216"/>
      <c r="S327" s="216"/>
      <c r="T327" s="216"/>
      <c r="U327" s="216"/>
      <c r="V327" s="216"/>
      <c r="W327" s="216"/>
      <c r="X327" s="216"/>
      <c r="Y327" s="216"/>
      <c r="Z327" s="216"/>
      <c r="AA327" s="216"/>
      <c r="AB327" s="216"/>
      <c r="AC327" s="216"/>
      <c r="AD327" s="216"/>
      <c r="AE327" s="216"/>
      <c r="AF327" s="216"/>
      <c r="AG327" s="216"/>
      <c r="AH327" s="216"/>
      <c r="AI327" s="216"/>
      <c r="AJ327" s="216"/>
      <c r="AK327" s="216"/>
      <c r="AL327" s="216"/>
      <c r="AM327" s="216"/>
      <c r="AN327" s="216"/>
      <c r="AO327" s="216"/>
      <c r="AP327" s="216"/>
      <c r="AQ327" s="216"/>
      <c r="AR327" s="216"/>
      <c r="AS327" s="216"/>
      <c r="AT327" s="216"/>
      <c r="AU327" s="216"/>
      <c r="AV327" s="216"/>
      <c r="AW327" s="216"/>
      <c r="AX327" s="216"/>
      <c r="AY327" s="216"/>
      <c r="AZ327" s="216"/>
      <c r="BA327" s="216"/>
      <c r="BB327" s="216"/>
      <c r="BC327" s="216"/>
      <c r="BD327" s="216"/>
      <c r="BE327" s="216"/>
      <c r="BF327" s="216"/>
      <c r="BG327" s="216"/>
      <c r="BH327" s="216"/>
      <c r="BI327" s="216"/>
      <c r="BJ327" s="216"/>
      <c r="BK327" s="216"/>
      <c r="BL327" s="216"/>
      <c r="BM327" s="216"/>
      <c r="BN327" s="216"/>
      <c r="BO327" s="216"/>
      <c r="BP327" s="216"/>
      <c r="BQ327" s="216"/>
      <c r="BR327" s="216"/>
      <c r="BS327" s="216"/>
      <c r="BT327" s="216"/>
      <c r="BU327" s="216"/>
      <c r="BV327" s="216"/>
      <c r="BW327" s="216"/>
      <c r="BX327" s="216"/>
      <c r="BY327" s="216"/>
      <c r="BZ327" s="216"/>
      <c r="CA327" s="216"/>
      <c r="CB327" s="216"/>
      <c r="CC327" s="216"/>
      <c r="CD327" s="216"/>
      <c r="CE327" s="216"/>
      <c r="CF327" s="216"/>
      <c r="CG327" s="216"/>
      <c r="CH327" s="216"/>
      <c r="CI327" s="216"/>
      <c r="CJ327" s="216"/>
      <c r="CK327" s="216"/>
      <c r="CL327" s="216"/>
      <c r="CM327" s="216"/>
      <c r="CN327" s="216"/>
      <c r="CO327" s="216"/>
      <c r="CP327" s="216"/>
      <c r="CQ327" s="216"/>
      <c r="CR327" s="216"/>
      <c r="CS327" s="216"/>
      <c r="CT327" s="216"/>
      <c r="CU327" s="216"/>
      <c r="CV327" s="216"/>
      <c r="CW327" s="216"/>
      <c r="CX327" s="216"/>
      <c r="CY327" s="216"/>
      <c r="CZ327" s="216"/>
      <c r="DA327" s="216"/>
      <c r="DB327" s="216"/>
      <c r="DC327" s="216"/>
      <c r="DD327" s="216"/>
      <c r="DE327" s="216"/>
      <c r="DF327" s="216"/>
      <c r="DG327" s="216"/>
      <c r="DH327" s="216"/>
      <c r="DI327" s="216"/>
      <c r="DJ327" s="216"/>
      <c r="DK327" s="216"/>
      <c r="DL327" s="216"/>
      <c r="DM327" s="216"/>
      <c r="DN327" s="216"/>
      <c r="DO327" s="216"/>
      <c r="DP327" s="216"/>
      <c r="DQ327" s="216"/>
      <c r="DR327" s="216"/>
      <c r="DS327" s="216"/>
      <c r="DT327" s="216"/>
      <c r="DU327" s="218"/>
    </row>
    <row r="328" spans="1:125" ht="15" customHeight="1" x14ac:dyDescent="0.25">
      <c r="A328" s="219"/>
      <c r="B328" s="143" t="str">
        <f t="shared" si="11"/>
        <v>Desk 94</v>
      </c>
      <c r="C328" s="586" t="str">
        <v/>
      </c>
      <c r="D328" s="586" t="str">
        <v/>
      </c>
      <c r="E328" s="3"/>
      <c r="F328" s="216"/>
      <c r="G328" s="216"/>
      <c r="H328" s="216"/>
      <c r="I328" s="216"/>
      <c r="J328" s="216"/>
      <c r="K328" s="216"/>
      <c r="L328" s="216"/>
      <c r="M328" s="216"/>
      <c r="N328" s="216"/>
      <c r="O328" s="216"/>
      <c r="P328" s="216"/>
      <c r="Q328" s="216"/>
      <c r="R328" s="216"/>
      <c r="S328" s="216"/>
      <c r="T328" s="216"/>
      <c r="U328" s="216"/>
      <c r="V328" s="216"/>
      <c r="W328" s="216"/>
      <c r="X328" s="216"/>
      <c r="Y328" s="216"/>
      <c r="Z328" s="216"/>
      <c r="AA328" s="216"/>
      <c r="AB328" s="216"/>
      <c r="AC328" s="216"/>
      <c r="AD328" s="216"/>
      <c r="AE328" s="216"/>
      <c r="AF328" s="216"/>
      <c r="AG328" s="216"/>
      <c r="AH328" s="216"/>
      <c r="AI328" s="216"/>
      <c r="AJ328" s="216"/>
      <c r="AK328" s="216"/>
      <c r="AL328" s="216"/>
      <c r="AM328" s="216"/>
      <c r="AN328" s="216"/>
      <c r="AO328" s="216"/>
      <c r="AP328" s="216"/>
      <c r="AQ328" s="216"/>
      <c r="AR328" s="216"/>
      <c r="AS328" s="216"/>
      <c r="AT328" s="216"/>
      <c r="AU328" s="216"/>
      <c r="AV328" s="216"/>
      <c r="AW328" s="216"/>
      <c r="AX328" s="216"/>
      <c r="AY328" s="216"/>
      <c r="AZ328" s="216"/>
      <c r="BA328" s="216"/>
      <c r="BB328" s="216"/>
      <c r="BC328" s="216"/>
      <c r="BD328" s="216"/>
      <c r="BE328" s="216"/>
      <c r="BF328" s="216"/>
      <c r="BG328" s="216"/>
      <c r="BH328" s="216"/>
      <c r="BI328" s="216"/>
      <c r="BJ328" s="216"/>
      <c r="BK328" s="216"/>
      <c r="BL328" s="216"/>
      <c r="BM328" s="216"/>
      <c r="BN328" s="216"/>
      <c r="BO328" s="216"/>
      <c r="BP328" s="216"/>
      <c r="BQ328" s="216"/>
      <c r="BR328" s="216"/>
      <c r="BS328" s="216"/>
      <c r="BT328" s="216"/>
      <c r="BU328" s="216"/>
      <c r="BV328" s="216"/>
      <c r="BW328" s="216"/>
      <c r="BX328" s="216"/>
      <c r="BY328" s="216"/>
      <c r="BZ328" s="216"/>
      <c r="CA328" s="216"/>
      <c r="CB328" s="216"/>
      <c r="CC328" s="216"/>
      <c r="CD328" s="216"/>
      <c r="CE328" s="216"/>
      <c r="CF328" s="216"/>
      <c r="CG328" s="216"/>
      <c r="CH328" s="216"/>
      <c r="CI328" s="216"/>
      <c r="CJ328" s="216"/>
      <c r="CK328" s="216"/>
      <c r="CL328" s="216"/>
      <c r="CM328" s="216"/>
      <c r="CN328" s="216"/>
      <c r="CO328" s="216"/>
      <c r="CP328" s="216"/>
      <c r="CQ328" s="216"/>
      <c r="CR328" s="216"/>
      <c r="CS328" s="216"/>
      <c r="CT328" s="216"/>
      <c r="CU328" s="216"/>
      <c r="CV328" s="216"/>
      <c r="CW328" s="216"/>
      <c r="CX328" s="216"/>
      <c r="CY328" s="216"/>
      <c r="CZ328" s="216"/>
      <c r="DA328" s="216"/>
      <c r="DB328" s="216"/>
      <c r="DC328" s="216"/>
      <c r="DD328" s="216"/>
      <c r="DE328" s="216"/>
      <c r="DF328" s="216"/>
      <c r="DG328" s="216"/>
      <c r="DH328" s="216"/>
      <c r="DI328" s="216"/>
      <c r="DJ328" s="216"/>
      <c r="DK328" s="216"/>
      <c r="DL328" s="216"/>
      <c r="DM328" s="216"/>
      <c r="DN328" s="216"/>
      <c r="DO328" s="216"/>
      <c r="DP328" s="216"/>
      <c r="DQ328" s="216"/>
      <c r="DR328" s="216"/>
      <c r="DS328" s="216"/>
      <c r="DT328" s="216"/>
      <c r="DU328" s="218"/>
    </row>
    <row r="329" spans="1:125" ht="15" customHeight="1" x14ac:dyDescent="0.25">
      <c r="A329" s="219"/>
      <c r="B329" s="143" t="str">
        <f t="shared" si="11"/>
        <v>Desk 95</v>
      </c>
      <c r="C329" s="586" t="str">
        <v/>
      </c>
      <c r="D329" s="586" t="str">
        <v/>
      </c>
      <c r="E329" s="3"/>
      <c r="F329" s="216"/>
      <c r="G329" s="216"/>
      <c r="H329" s="216"/>
      <c r="I329" s="216"/>
      <c r="J329" s="216"/>
      <c r="K329" s="216"/>
      <c r="L329" s="216"/>
      <c r="M329" s="216"/>
      <c r="N329" s="216"/>
      <c r="O329" s="216"/>
      <c r="P329" s="216"/>
      <c r="Q329" s="216"/>
      <c r="R329" s="216"/>
      <c r="S329" s="216"/>
      <c r="T329" s="216"/>
      <c r="U329" s="216"/>
      <c r="V329" s="216"/>
      <c r="W329" s="216"/>
      <c r="X329" s="216"/>
      <c r="Y329" s="216"/>
      <c r="Z329" s="216"/>
      <c r="AA329" s="216"/>
      <c r="AB329" s="216"/>
      <c r="AC329" s="216"/>
      <c r="AD329" s="216"/>
      <c r="AE329" s="216"/>
      <c r="AF329" s="216"/>
      <c r="AG329" s="216"/>
      <c r="AH329" s="216"/>
      <c r="AI329" s="216"/>
      <c r="AJ329" s="216"/>
      <c r="AK329" s="216"/>
      <c r="AL329" s="216"/>
      <c r="AM329" s="216"/>
      <c r="AN329" s="216"/>
      <c r="AO329" s="216"/>
      <c r="AP329" s="216"/>
      <c r="AQ329" s="216"/>
      <c r="AR329" s="216"/>
      <c r="AS329" s="216"/>
      <c r="AT329" s="216"/>
      <c r="AU329" s="216"/>
      <c r="AV329" s="216"/>
      <c r="AW329" s="216"/>
      <c r="AX329" s="216"/>
      <c r="AY329" s="216"/>
      <c r="AZ329" s="216"/>
      <c r="BA329" s="216"/>
      <c r="BB329" s="216"/>
      <c r="BC329" s="216"/>
      <c r="BD329" s="216"/>
      <c r="BE329" s="216"/>
      <c r="BF329" s="216"/>
      <c r="BG329" s="216"/>
      <c r="BH329" s="216"/>
      <c r="BI329" s="216"/>
      <c r="BJ329" s="216"/>
      <c r="BK329" s="216"/>
      <c r="BL329" s="216"/>
      <c r="BM329" s="216"/>
      <c r="BN329" s="216"/>
      <c r="BO329" s="216"/>
      <c r="BP329" s="216"/>
      <c r="BQ329" s="216"/>
      <c r="BR329" s="216"/>
      <c r="BS329" s="216"/>
      <c r="BT329" s="216"/>
      <c r="BU329" s="216"/>
      <c r="BV329" s="216"/>
      <c r="BW329" s="216"/>
      <c r="BX329" s="216"/>
      <c r="BY329" s="216"/>
      <c r="BZ329" s="216"/>
      <c r="CA329" s="216"/>
      <c r="CB329" s="216"/>
      <c r="CC329" s="216"/>
      <c r="CD329" s="216"/>
      <c r="CE329" s="216"/>
      <c r="CF329" s="216"/>
      <c r="CG329" s="216"/>
      <c r="CH329" s="216"/>
      <c r="CI329" s="216"/>
      <c r="CJ329" s="216"/>
      <c r="CK329" s="216"/>
      <c r="CL329" s="216"/>
      <c r="CM329" s="216"/>
      <c r="CN329" s="216"/>
      <c r="CO329" s="216"/>
      <c r="CP329" s="216"/>
      <c r="CQ329" s="216"/>
      <c r="CR329" s="216"/>
      <c r="CS329" s="216"/>
      <c r="CT329" s="216"/>
      <c r="CU329" s="216"/>
      <c r="CV329" s="216"/>
      <c r="CW329" s="216"/>
      <c r="CX329" s="216"/>
      <c r="CY329" s="216"/>
      <c r="CZ329" s="216"/>
      <c r="DA329" s="216"/>
      <c r="DB329" s="216"/>
      <c r="DC329" s="216"/>
      <c r="DD329" s="216"/>
      <c r="DE329" s="216"/>
      <c r="DF329" s="216"/>
      <c r="DG329" s="216"/>
      <c r="DH329" s="216"/>
      <c r="DI329" s="216"/>
      <c r="DJ329" s="216"/>
      <c r="DK329" s="216"/>
      <c r="DL329" s="216"/>
      <c r="DM329" s="216"/>
      <c r="DN329" s="216"/>
      <c r="DO329" s="216"/>
      <c r="DP329" s="216"/>
      <c r="DQ329" s="216"/>
      <c r="DR329" s="216"/>
      <c r="DS329" s="216"/>
      <c r="DT329" s="216"/>
      <c r="DU329" s="218"/>
    </row>
    <row r="330" spans="1:125" ht="15" customHeight="1" x14ac:dyDescent="0.25">
      <c r="A330" s="219"/>
      <c r="B330" s="143" t="str">
        <f t="shared" si="11"/>
        <v>Desk 96</v>
      </c>
      <c r="C330" s="586" t="str">
        <v/>
      </c>
      <c r="D330" s="586" t="str">
        <v/>
      </c>
      <c r="E330" s="3"/>
      <c r="F330" s="216"/>
      <c r="G330" s="216"/>
      <c r="H330" s="216"/>
      <c r="I330" s="216"/>
      <c r="J330" s="216"/>
      <c r="K330" s="216"/>
      <c r="L330" s="216"/>
      <c r="M330" s="216"/>
      <c r="N330" s="216"/>
      <c r="O330" s="216"/>
      <c r="P330" s="216"/>
      <c r="Q330" s="216"/>
      <c r="R330" s="216"/>
      <c r="S330" s="216"/>
      <c r="T330" s="216"/>
      <c r="U330" s="216"/>
      <c r="V330" s="216"/>
      <c r="W330" s="216"/>
      <c r="X330" s="216"/>
      <c r="Y330" s="216"/>
      <c r="Z330" s="216"/>
      <c r="AA330" s="216"/>
      <c r="AB330" s="216"/>
      <c r="AC330" s="216"/>
      <c r="AD330" s="216"/>
      <c r="AE330" s="216"/>
      <c r="AF330" s="216"/>
      <c r="AG330" s="216"/>
      <c r="AH330" s="216"/>
      <c r="AI330" s="216"/>
      <c r="AJ330" s="216"/>
      <c r="AK330" s="216"/>
      <c r="AL330" s="216"/>
      <c r="AM330" s="216"/>
      <c r="AN330" s="216"/>
      <c r="AO330" s="216"/>
      <c r="AP330" s="216"/>
      <c r="AQ330" s="216"/>
      <c r="AR330" s="216"/>
      <c r="AS330" s="216"/>
      <c r="AT330" s="216"/>
      <c r="AU330" s="216"/>
      <c r="AV330" s="216"/>
      <c r="AW330" s="216"/>
      <c r="AX330" s="216"/>
      <c r="AY330" s="216"/>
      <c r="AZ330" s="216"/>
      <c r="BA330" s="216"/>
      <c r="BB330" s="216"/>
      <c r="BC330" s="216"/>
      <c r="BD330" s="216"/>
      <c r="BE330" s="216"/>
      <c r="BF330" s="216"/>
      <c r="BG330" s="216"/>
      <c r="BH330" s="216"/>
      <c r="BI330" s="216"/>
      <c r="BJ330" s="216"/>
      <c r="BK330" s="216"/>
      <c r="BL330" s="216"/>
      <c r="BM330" s="216"/>
      <c r="BN330" s="216"/>
      <c r="BO330" s="216"/>
      <c r="BP330" s="216"/>
      <c r="BQ330" s="216"/>
      <c r="BR330" s="216"/>
      <c r="BS330" s="216"/>
      <c r="BT330" s="216"/>
      <c r="BU330" s="216"/>
      <c r="BV330" s="216"/>
      <c r="BW330" s="216"/>
      <c r="BX330" s="216"/>
      <c r="BY330" s="216"/>
      <c r="BZ330" s="216"/>
      <c r="CA330" s="216"/>
      <c r="CB330" s="216"/>
      <c r="CC330" s="216"/>
      <c r="CD330" s="216"/>
      <c r="CE330" s="216"/>
      <c r="CF330" s="216"/>
      <c r="CG330" s="216"/>
      <c r="CH330" s="216"/>
      <c r="CI330" s="216"/>
      <c r="CJ330" s="216"/>
      <c r="CK330" s="216"/>
      <c r="CL330" s="216"/>
      <c r="CM330" s="216"/>
      <c r="CN330" s="216"/>
      <c r="CO330" s="216"/>
      <c r="CP330" s="216"/>
      <c r="CQ330" s="216"/>
      <c r="CR330" s="216"/>
      <c r="CS330" s="216"/>
      <c r="CT330" s="216"/>
      <c r="CU330" s="216"/>
      <c r="CV330" s="216"/>
      <c r="CW330" s="216"/>
      <c r="CX330" s="216"/>
      <c r="CY330" s="216"/>
      <c r="CZ330" s="216"/>
      <c r="DA330" s="216"/>
      <c r="DB330" s="216"/>
      <c r="DC330" s="216"/>
      <c r="DD330" s="216"/>
      <c r="DE330" s="216"/>
      <c r="DF330" s="216"/>
      <c r="DG330" s="216"/>
      <c r="DH330" s="216"/>
      <c r="DI330" s="216"/>
      <c r="DJ330" s="216"/>
      <c r="DK330" s="216"/>
      <c r="DL330" s="216"/>
      <c r="DM330" s="216"/>
      <c r="DN330" s="216"/>
      <c r="DO330" s="216"/>
      <c r="DP330" s="216"/>
      <c r="DQ330" s="216"/>
      <c r="DR330" s="216"/>
      <c r="DS330" s="216"/>
      <c r="DT330" s="216"/>
      <c r="DU330" s="218"/>
    </row>
    <row r="331" spans="1:125" ht="15" customHeight="1" x14ac:dyDescent="0.25">
      <c r="A331" s="219"/>
      <c r="B331" s="143" t="str">
        <f t="shared" si="11"/>
        <v>Desk 97</v>
      </c>
      <c r="C331" s="586" t="str">
        <v/>
      </c>
      <c r="D331" s="586" t="str">
        <v/>
      </c>
      <c r="E331" s="3"/>
      <c r="F331" s="216"/>
      <c r="G331" s="216"/>
      <c r="H331" s="216"/>
      <c r="I331" s="216"/>
      <c r="J331" s="216"/>
      <c r="K331" s="216"/>
      <c r="L331" s="216"/>
      <c r="M331" s="216"/>
      <c r="N331" s="216"/>
      <c r="O331" s="216"/>
      <c r="P331" s="216"/>
      <c r="Q331" s="216"/>
      <c r="R331" s="216"/>
      <c r="S331" s="216"/>
      <c r="T331" s="216"/>
      <c r="U331" s="216"/>
      <c r="V331" s="216"/>
      <c r="W331" s="216"/>
      <c r="X331" s="216"/>
      <c r="Y331" s="216"/>
      <c r="Z331" s="216"/>
      <c r="AA331" s="216"/>
      <c r="AB331" s="216"/>
      <c r="AC331" s="216"/>
      <c r="AD331" s="216"/>
      <c r="AE331" s="216"/>
      <c r="AF331" s="216"/>
      <c r="AG331" s="216"/>
      <c r="AH331" s="216"/>
      <c r="AI331" s="216"/>
      <c r="AJ331" s="216"/>
      <c r="AK331" s="216"/>
      <c r="AL331" s="216"/>
      <c r="AM331" s="216"/>
      <c r="AN331" s="216"/>
      <c r="AO331" s="216"/>
      <c r="AP331" s="216"/>
      <c r="AQ331" s="216"/>
      <c r="AR331" s="216"/>
      <c r="AS331" s="216"/>
      <c r="AT331" s="216"/>
      <c r="AU331" s="216"/>
      <c r="AV331" s="216"/>
      <c r="AW331" s="216"/>
      <c r="AX331" s="216"/>
      <c r="AY331" s="216"/>
      <c r="AZ331" s="216"/>
      <c r="BA331" s="216"/>
      <c r="BB331" s="216"/>
      <c r="BC331" s="216"/>
      <c r="BD331" s="216"/>
      <c r="BE331" s="216"/>
      <c r="BF331" s="216"/>
      <c r="BG331" s="216"/>
      <c r="BH331" s="216"/>
      <c r="BI331" s="216"/>
      <c r="BJ331" s="216"/>
      <c r="BK331" s="216"/>
      <c r="BL331" s="216"/>
      <c r="BM331" s="216"/>
      <c r="BN331" s="216"/>
      <c r="BO331" s="216"/>
      <c r="BP331" s="216"/>
      <c r="BQ331" s="216"/>
      <c r="BR331" s="216"/>
      <c r="BS331" s="216"/>
      <c r="BT331" s="216"/>
      <c r="BU331" s="216"/>
      <c r="BV331" s="216"/>
      <c r="BW331" s="216"/>
      <c r="BX331" s="216"/>
      <c r="BY331" s="216"/>
      <c r="BZ331" s="216"/>
      <c r="CA331" s="216"/>
      <c r="CB331" s="216"/>
      <c r="CC331" s="216"/>
      <c r="CD331" s="216"/>
      <c r="CE331" s="216"/>
      <c r="CF331" s="216"/>
      <c r="CG331" s="216"/>
      <c r="CH331" s="216"/>
      <c r="CI331" s="216"/>
      <c r="CJ331" s="216"/>
      <c r="CK331" s="216"/>
      <c r="CL331" s="216"/>
      <c r="CM331" s="216"/>
      <c r="CN331" s="216"/>
      <c r="CO331" s="216"/>
      <c r="CP331" s="216"/>
      <c r="CQ331" s="216"/>
      <c r="CR331" s="216"/>
      <c r="CS331" s="216"/>
      <c r="CT331" s="216"/>
      <c r="CU331" s="216"/>
      <c r="CV331" s="216"/>
      <c r="CW331" s="216"/>
      <c r="CX331" s="216"/>
      <c r="CY331" s="216"/>
      <c r="CZ331" s="216"/>
      <c r="DA331" s="216"/>
      <c r="DB331" s="216"/>
      <c r="DC331" s="216"/>
      <c r="DD331" s="216"/>
      <c r="DE331" s="216"/>
      <c r="DF331" s="216"/>
      <c r="DG331" s="216"/>
      <c r="DH331" s="216"/>
      <c r="DI331" s="216"/>
      <c r="DJ331" s="216"/>
      <c r="DK331" s="216"/>
      <c r="DL331" s="216"/>
      <c r="DM331" s="216"/>
      <c r="DN331" s="216"/>
      <c r="DO331" s="216"/>
      <c r="DP331" s="216"/>
      <c r="DQ331" s="216"/>
      <c r="DR331" s="216"/>
      <c r="DS331" s="216"/>
      <c r="DT331" s="216"/>
      <c r="DU331" s="218"/>
    </row>
    <row r="332" spans="1:125" ht="15" customHeight="1" x14ac:dyDescent="0.25">
      <c r="A332" s="219"/>
      <c r="B332" s="143" t="str">
        <f t="shared" si="11"/>
        <v>Desk 98</v>
      </c>
      <c r="C332" s="586" t="str">
        <v/>
      </c>
      <c r="D332" s="586" t="str">
        <v/>
      </c>
      <c r="E332" s="3"/>
      <c r="F332" s="216"/>
      <c r="G332" s="216"/>
      <c r="H332" s="216"/>
      <c r="I332" s="216"/>
      <c r="J332" s="216"/>
      <c r="K332" s="216"/>
      <c r="L332" s="216"/>
      <c r="M332" s="216"/>
      <c r="N332" s="216"/>
      <c r="O332" s="216"/>
      <c r="P332" s="216"/>
      <c r="Q332" s="216"/>
      <c r="R332" s="216"/>
      <c r="S332" s="216"/>
      <c r="T332" s="216"/>
      <c r="U332" s="216"/>
      <c r="V332" s="216"/>
      <c r="W332" s="216"/>
      <c r="X332" s="216"/>
      <c r="Y332" s="216"/>
      <c r="Z332" s="216"/>
      <c r="AA332" s="216"/>
      <c r="AB332" s="216"/>
      <c r="AC332" s="216"/>
      <c r="AD332" s="216"/>
      <c r="AE332" s="216"/>
      <c r="AF332" s="216"/>
      <c r="AG332" s="216"/>
      <c r="AH332" s="216"/>
      <c r="AI332" s="216"/>
      <c r="AJ332" s="216"/>
      <c r="AK332" s="216"/>
      <c r="AL332" s="216"/>
      <c r="AM332" s="216"/>
      <c r="AN332" s="216"/>
      <c r="AO332" s="216"/>
      <c r="AP332" s="216"/>
      <c r="AQ332" s="216"/>
      <c r="AR332" s="216"/>
      <c r="AS332" s="216"/>
      <c r="AT332" s="216"/>
      <c r="AU332" s="216"/>
      <c r="AV332" s="216"/>
      <c r="AW332" s="216"/>
      <c r="AX332" s="216"/>
      <c r="AY332" s="216"/>
      <c r="AZ332" s="216"/>
      <c r="BA332" s="216"/>
      <c r="BB332" s="216"/>
      <c r="BC332" s="216"/>
      <c r="BD332" s="216"/>
      <c r="BE332" s="216"/>
      <c r="BF332" s="216"/>
      <c r="BG332" s="216"/>
      <c r="BH332" s="216"/>
      <c r="BI332" s="216"/>
      <c r="BJ332" s="216"/>
      <c r="BK332" s="216"/>
      <c r="BL332" s="216"/>
      <c r="BM332" s="216"/>
      <c r="BN332" s="216"/>
      <c r="BO332" s="216"/>
      <c r="BP332" s="216"/>
      <c r="BQ332" s="216"/>
      <c r="BR332" s="216"/>
      <c r="BS332" s="216"/>
      <c r="BT332" s="216"/>
      <c r="BU332" s="216"/>
      <c r="BV332" s="216"/>
      <c r="BW332" s="216"/>
      <c r="BX332" s="216"/>
      <c r="BY332" s="216"/>
      <c r="BZ332" s="216"/>
      <c r="CA332" s="216"/>
      <c r="CB332" s="216"/>
      <c r="CC332" s="216"/>
      <c r="CD332" s="216"/>
      <c r="CE332" s="216"/>
      <c r="CF332" s="216"/>
      <c r="CG332" s="216"/>
      <c r="CH332" s="216"/>
      <c r="CI332" s="216"/>
      <c r="CJ332" s="216"/>
      <c r="CK332" s="216"/>
      <c r="CL332" s="216"/>
      <c r="CM332" s="216"/>
      <c r="CN332" s="216"/>
      <c r="CO332" s="216"/>
      <c r="CP332" s="216"/>
      <c r="CQ332" s="216"/>
      <c r="CR332" s="216"/>
      <c r="CS332" s="216"/>
      <c r="CT332" s="216"/>
      <c r="CU332" s="216"/>
      <c r="CV332" s="216"/>
      <c r="CW332" s="216"/>
      <c r="CX332" s="216"/>
      <c r="CY332" s="216"/>
      <c r="CZ332" s="216"/>
      <c r="DA332" s="216"/>
      <c r="DB332" s="216"/>
      <c r="DC332" s="216"/>
      <c r="DD332" s="216"/>
      <c r="DE332" s="216"/>
      <c r="DF332" s="216"/>
      <c r="DG332" s="216"/>
      <c r="DH332" s="216"/>
      <c r="DI332" s="216"/>
      <c r="DJ332" s="216"/>
      <c r="DK332" s="216"/>
      <c r="DL332" s="216"/>
      <c r="DM332" s="216"/>
      <c r="DN332" s="216"/>
      <c r="DO332" s="216"/>
      <c r="DP332" s="216"/>
      <c r="DQ332" s="216"/>
      <c r="DR332" s="216"/>
      <c r="DS332" s="216"/>
      <c r="DT332" s="216"/>
      <c r="DU332" s="218"/>
    </row>
    <row r="333" spans="1:125" ht="15" customHeight="1" x14ac:dyDescent="0.25">
      <c r="A333" s="219"/>
      <c r="B333" s="143" t="str">
        <f t="shared" si="11"/>
        <v>Desk 99</v>
      </c>
      <c r="C333" s="586" t="str">
        <v/>
      </c>
      <c r="D333" s="586" t="str">
        <v/>
      </c>
      <c r="E333" s="3"/>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16"/>
      <c r="AU333" s="216"/>
      <c r="AV333" s="216"/>
      <c r="AW333" s="216"/>
      <c r="AX333" s="216"/>
      <c r="AY333" s="216"/>
      <c r="AZ333" s="216"/>
      <c r="BA333" s="216"/>
      <c r="BB333" s="216"/>
      <c r="BC333" s="216"/>
      <c r="BD333" s="216"/>
      <c r="BE333" s="216"/>
      <c r="BF333" s="216"/>
      <c r="BG333" s="216"/>
      <c r="BH333" s="216"/>
      <c r="BI333" s="216"/>
      <c r="BJ333" s="216"/>
      <c r="BK333" s="216"/>
      <c r="BL333" s="216"/>
      <c r="BM333" s="216"/>
      <c r="BN333" s="216"/>
      <c r="BO333" s="216"/>
      <c r="BP333" s="216"/>
      <c r="BQ333" s="216"/>
      <c r="BR333" s="216"/>
      <c r="BS333" s="216"/>
      <c r="BT333" s="216"/>
      <c r="BU333" s="216"/>
      <c r="BV333" s="216"/>
      <c r="BW333" s="216"/>
      <c r="BX333" s="216"/>
      <c r="BY333" s="216"/>
      <c r="BZ333" s="216"/>
      <c r="CA333" s="216"/>
      <c r="CB333" s="216"/>
      <c r="CC333" s="216"/>
      <c r="CD333" s="216"/>
      <c r="CE333" s="216"/>
      <c r="CF333" s="216"/>
      <c r="CG333" s="216"/>
      <c r="CH333" s="216"/>
      <c r="CI333" s="216"/>
      <c r="CJ333" s="216"/>
      <c r="CK333" s="216"/>
      <c r="CL333" s="216"/>
      <c r="CM333" s="216"/>
      <c r="CN333" s="216"/>
      <c r="CO333" s="216"/>
      <c r="CP333" s="216"/>
      <c r="CQ333" s="216"/>
      <c r="CR333" s="216"/>
      <c r="CS333" s="216"/>
      <c r="CT333" s="216"/>
      <c r="CU333" s="216"/>
      <c r="CV333" s="216"/>
      <c r="CW333" s="216"/>
      <c r="CX333" s="216"/>
      <c r="CY333" s="216"/>
      <c r="CZ333" s="216"/>
      <c r="DA333" s="216"/>
      <c r="DB333" s="216"/>
      <c r="DC333" s="216"/>
      <c r="DD333" s="216"/>
      <c r="DE333" s="216"/>
      <c r="DF333" s="216"/>
      <c r="DG333" s="216"/>
      <c r="DH333" s="216"/>
      <c r="DI333" s="216"/>
      <c r="DJ333" s="216"/>
      <c r="DK333" s="216"/>
      <c r="DL333" s="216"/>
      <c r="DM333" s="216"/>
      <c r="DN333" s="216"/>
      <c r="DO333" s="216"/>
      <c r="DP333" s="216"/>
      <c r="DQ333" s="216"/>
      <c r="DR333" s="216"/>
      <c r="DS333" s="216"/>
      <c r="DT333" s="216"/>
      <c r="DU333" s="218"/>
    </row>
    <row r="334" spans="1:125" ht="15" customHeight="1" x14ac:dyDescent="0.25">
      <c r="A334" s="219"/>
      <c r="B334" s="51" t="str">
        <f t="shared" si="11"/>
        <v>Desk 100</v>
      </c>
      <c r="C334" s="587" t="str">
        <v/>
      </c>
      <c r="D334" s="588" t="str">
        <v/>
      </c>
      <c r="E334" s="2"/>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c r="DR334" s="8"/>
      <c r="DS334" s="8"/>
      <c r="DT334" s="8"/>
      <c r="DU334" s="218"/>
    </row>
    <row r="335" spans="1:125" ht="15" customHeight="1" x14ac:dyDescent="0.25">
      <c r="A335" s="219"/>
      <c r="B335" s="217"/>
      <c r="C335" s="279"/>
      <c r="D335" s="279"/>
      <c r="E335" s="217"/>
      <c r="DU335" s="218"/>
    </row>
    <row r="336" spans="1:125" s="38" customFormat="1" ht="45" customHeight="1" x14ac:dyDescent="0.25">
      <c r="A336" s="30" t="s">
        <v>446</v>
      </c>
      <c r="B336" s="37"/>
      <c r="C336" s="241"/>
      <c r="D336" s="241"/>
      <c r="DU336" s="222"/>
    </row>
    <row r="337" spans="1:125" ht="15" customHeight="1" x14ac:dyDescent="0.25">
      <c r="A337" s="219"/>
      <c r="B337" s="142" t="s">
        <v>43</v>
      </c>
      <c r="C337" s="275" t="s">
        <v>42</v>
      </c>
      <c r="D337" s="275" t="s">
        <v>342</v>
      </c>
      <c r="E337" s="258" t="s">
        <v>133</v>
      </c>
      <c r="F337" s="258" t="str">
        <f t="shared" ref="F337:BQ337" si="12">"T+" &amp; (COLUMN(F337)-COLUMN($E337))</f>
        <v>T+1</v>
      </c>
      <c r="G337" s="258" t="str">
        <f t="shared" si="12"/>
        <v>T+2</v>
      </c>
      <c r="H337" s="258" t="str">
        <f t="shared" si="12"/>
        <v>T+3</v>
      </c>
      <c r="I337" s="258" t="str">
        <f t="shared" si="12"/>
        <v>T+4</v>
      </c>
      <c r="J337" s="258" t="str">
        <f t="shared" si="12"/>
        <v>T+5</v>
      </c>
      <c r="K337" s="258" t="str">
        <f t="shared" si="12"/>
        <v>T+6</v>
      </c>
      <c r="L337" s="258" t="str">
        <f t="shared" si="12"/>
        <v>T+7</v>
      </c>
      <c r="M337" s="258" t="str">
        <f t="shared" si="12"/>
        <v>T+8</v>
      </c>
      <c r="N337" s="258" t="str">
        <f t="shared" si="12"/>
        <v>T+9</v>
      </c>
      <c r="O337" s="258" t="str">
        <f t="shared" si="12"/>
        <v>T+10</v>
      </c>
      <c r="P337" s="258" t="str">
        <f t="shared" si="12"/>
        <v>T+11</v>
      </c>
      <c r="Q337" s="258" t="str">
        <f t="shared" si="12"/>
        <v>T+12</v>
      </c>
      <c r="R337" s="258" t="str">
        <f t="shared" si="12"/>
        <v>T+13</v>
      </c>
      <c r="S337" s="258" t="str">
        <f t="shared" si="12"/>
        <v>T+14</v>
      </c>
      <c r="T337" s="258" t="str">
        <f t="shared" si="12"/>
        <v>T+15</v>
      </c>
      <c r="U337" s="258" t="str">
        <f t="shared" si="12"/>
        <v>T+16</v>
      </c>
      <c r="V337" s="258" t="str">
        <f t="shared" si="12"/>
        <v>T+17</v>
      </c>
      <c r="W337" s="258" t="str">
        <f t="shared" si="12"/>
        <v>T+18</v>
      </c>
      <c r="X337" s="258" t="str">
        <f t="shared" si="12"/>
        <v>T+19</v>
      </c>
      <c r="Y337" s="258" t="str">
        <f t="shared" si="12"/>
        <v>T+20</v>
      </c>
      <c r="Z337" s="258" t="str">
        <f t="shared" si="12"/>
        <v>T+21</v>
      </c>
      <c r="AA337" s="258" t="str">
        <f t="shared" si="12"/>
        <v>T+22</v>
      </c>
      <c r="AB337" s="258" t="str">
        <f t="shared" si="12"/>
        <v>T+23</v>
      </c>
      <c r="AC337" s="258" t="str">
        <f t="shared" si="12"/>
        <v>T+24</v>
      </c>
      <c r="AD337" s="258" t="str">
        <f t="shared" si="12"/>
        <v>T+25</v>
      </c>
      <c r="AE337" s="258" t="str">
        <f t="shared" si="12"/>
        <v>T+26</v>
      </c>
      <c r="AF337" s="258" t="str">
        <f t="shared" si="12"/>
        <v>T+27</v>
      </c>
      <c r="AG337" s="258" t="str">
        <f t="shared" si="12"/>
        <v>T+28</v>
      </c>
      <c r="AH337" s="258" t="str">
        <f t="shared" si="12"/>
        <v>T+29</v>
      </c>
      <c r="AI337" s="258" t="str">
        <f t="shared" si="12"/>
        <v>T+30</v>
      </c>
      <c r="AJ337" s="258" t="str">
        <f t="shared" si="12"/>
        <v>T+31</v>
      </c>
      <c r="AK337" s="258" t="str">
        <f t="shared" si="12"/>
        <v>T+32</v>
      </c>
      <c r="AL337" s="258" t="str">
        <f t="shared" si="12"/>
        <v>T+33</v>
      </c>
      <c r="AM337" s="258" t="str">
        <f t="shared" si="12"/>
        <v>T+34</v>
      </c>
      <c r="AN337" s="258" t="str">
        <f t="shared" si="12"/>
        <v>T+35</v>
      </c>
      <c r="AO337" s="258" t="str">
        <f t="shared" si="12"/>
        <v>T+36</v>
      </c>
      <c r="AP337" s="258" t="str">
        <f t="shared" si="12"/>
        <v>T+37</v>
      </c>
      <c r="AQ337" s="258" t="str">
        <f t="shared" si="12"/>
        <v>T+38</v>
      </c>
      <c r="AR337" s="258" t="str">
        <f t="shared" si="12"/>
        <v>T+39</v>
      </c>
      <c r="AS337" s="258" t="str">
        <f t="shared" si="12"/>
        <v>T+40</v>
      </c>
      <c r="AT337" s="258" t="str">
        <f t="shared" si="12"/>
        <v>T+41</v>
      </c>
      <c r="AU337" s="258" t="str">
        <f t="shared" si="12"/>
        <v>T+42</v>
      </c>
      <c r="AV337" s="258" t="str">
        <f t="shared" si="12"/>
        <v>T+43</v>
      </c>
      <c r="AW337" s="258" t="str">
        <f t="shared" si="12"/>
        <v>T+44</v>
      </c>
      <c r="AX337" s="258" t="str">
        <f t="shared" si="12"/>
        <v>T+45</v>
      </c>
      <c r="AY337" s="258" t="str">
        <f t="shared" si="12"/>
        <v>T+46</v>
      </c>
      <c r="AZ337" s="258" t="str">
        <f t="shared" si="12"/>
        <v>T+47</v>
      </c>
      <c r="BA337" s="258" t="str">
        <f t="shared" si="12"/>
        <v>T+48</v>
      </c>
      <c r="BB337" s="258" t="str">
        <f t="shared" si="12"/>
        <v>T+49</v>
      </c>
      <c r="BC337" s="258" t="str">
        <f t="shared" si="12"/>
        <v>T+50</v>
      </c>
      <c r="BD337" s="258" t="str">
        <f t="shared" si="12"/>
        <v>T+51</v>
      </c>
      <c r="BE337" s="258" t="str">
        <f t="shared" si="12"/>
        <v>T+52</v>
      </c>
      <c r="BF337" s="258" t="str">
        <f t="shared" si="12"/>
        <v>T+53</v>
      </c>
      <c r="BG337" s="258" t="str">
        <f t="shared" si="12"/>
        <v>T+54</v>
      </c>
      <c r="BH337" s="258" t="str">
        <f t="shared" si="12"/>
        <v>T+55</v>
      </c>
      <c r="BI337" s="258" t="str">
        <f t="shared" si="12"/>
        <v>T+56</v>
      </c>
      <c r="BJ337" s="258" t="str">
        <f t="shared" si="12"/>
        <v>T+57</v>
      </c>
      <c r="BK337" s="258" t="str">
        <f t="shared" si="12"/>
        <v>T+58</v>
      </c>
      <c r="BL337" s="258" t="str">
        <f t="shared" si="12"/>
        <v>T+59</v>
      </c>
      <c r="BM337" s="258" t="str">
        <f t="shared" si="12"/>
        <v>T+60</v>
      </c>
      <c r="BN337" s="258" t="str">
        <f t="shared" si="12"/>
        <v>T+61</v>
      </c>
      <c r="BO337" s="258" t="str">
        <f t="shared" si="12"/>
        <v>T+62</v>
      </c>
      <c r="BP337" s="258" t="str">
        <f t="shared" si="12"/>
        <v>T+63</v>
      </c>
      <c r="BQ337" s="258" t="str">
        <f t="shared" si="12"/>
        <v>T+64</v>
      </c>
      <c r="BR337" s="258" t="str">
        <f t="shared" ref="BR337:DT337" si="13">"T+" &amp; (COLUMN(BR337)-COLUMN($E337))</f>
        <v>T+65</v>
      </c>
      <c r="BS337" s="258" t="str">
        <f t="shared" si="13"/>
        <v>T+66</v>
      </c>
      <c r="BT337" s="258" t="str">
        <f t="shared" si="13"/>
        <v>T+67</v>
      </c>
      <c r="BU337" s="258" t="str">
        <f t="shared" si="13"/>
        <v>T+68</v>
      </c>
      <c r="BV337" s="258" t="str">
        <f t="shared" si="13"/>
        <v>T+69</v>
      </c>
      <c r="BW337" s="258" t="str">
        <f t="shared" si="13"/>
        <v>T+70</v>
      </c>
      <c r="BX337" s="258" t="str">
        <f t="shared" si="13"/>
        <v>T+71</v>
      </c>
      <c r="BY337" s="258" t="str">
        <f t="shared" si="13"/>
        <v>T+72</v>
      </c>
      <c r="BZ337" s="258" t="str">
        <f t="shared" si="13"/>
        <v>T+73</v>
      </c>
      <c r="CA337" s="258" t="str">
        <f t="shared" si="13"/>
        <v>T+74</v>
      </c>
      <c r="CB337" s="258" t="str">
        <f t="shared" si="13"/>
        <v>T+75</v>
      </c>
      <c r="CC337" s="258" t="str">
        <f t="shared" si="13"/>
        <v>T+76</v>
      </c>
      <c r="CD337" s="258" t="str">
        <f t="shared" si="13"/>
        <v>T+77</v>
      </c>
      <c r="CE337" s="258" t="str">
        <f t="shared" si="13"/>
        <v>T+78</v>
      </c>
      <c r="CF337" s="258" t="str">
        <f t="shared" si="13"/>
        <v>T+79</v>
      </c>
      <c r="CG337" s="258" t="str">
        <f t="shared" si="13"/>
        <v>T+80</v>
      </c>
      <c r="CH337" s="258" t="str">
        <f t="shared" si="13"/>
        <v>T+81</v>
      </c>
      <c r="CI337" s="258" t="str">
        <f t="shared" si="13"/>
        <v>T+82</v>
      </c>
      <c r="CJ337" s="258" t="str">
        <f t="shared" si="13"/>
        <v>T+83</v>
      </c>
      <c r="CK337" s="258" t="str">
        <f t="shared" si="13"/>
        <v>T+84</v>
      </c>
      <c r="CL337" s="258" t="str">
        <f t="shared" si="13"/>
        <v>T+85</v>
      </c>
      <c r="CM337" s="258" t="str">
        <f t="shared" si="13"/>
        <v>T+86</v>
      </c>
      <c r="CN337" s="258" t="str">
        <f t="shared" si="13"/>
        <v>T+87</v>
      </c>
      <c r="CO337" s="258" t="str">
        <f t="shared" si="13"/>
        <v>T+88</v>
      </c>
      <c r="CP337" s="258" t="str">
        <f t="shared" si="13"/>
        <v>T+89</v>
      </c>
      <c r="CQ337" s="258" t="str">
        <f t="shared" si="13"/>
        <v>T+90</v>
      </c>
      <c r="CR337" s="258" t="str">
        <f t="shared" si="13"/>
        <v>T+91</v>
      </c>
      <c r="CS337" s="258" t="str">
        <f t="shared" si="13"/>
        <v>T+92</v>
      </c>
      <c r="CT337" s="258" t="str">
        <f t="shared" si="13"/>
        <v>T+93</v>
      </c>
      <c r="CU337" s="258" t="str">
        <f t="shared" si="13"/>
        <v>T+94</v>
      </c>
      <c r="CV337" s="258" t="str">
        <f t="shared" si="13"/>
        <v>T+95</v>
      </c>
      <c r="CW337" s="258" t="str">
        <f t="shared" si="13"/>
        <v>T+96</v>
      </c>
      <c r="CX337" s="258" t="str">
        <f t="shared" si="13"/>
        <v>T+97</v>
      </c>
      <c r="CY337" s="258" t="str">
        <f t="shared" si="13"/>
        <v>T+98</v>
      </c>
      <c r="CZ337" s="258" t="str">
        <f t="shared" si="13"/>
        <v>T+99</v>
      </c>
      <c r="DA337" s="258" t="str">
        <f t="shared" si="13"/>
        <v>T+100</v>
      </c>
      <c r="DB337" s="258" t="str">
        <f t="shared" si="13"/>
        <v>T+101</v>
      </c>
      <c r="DC337" s="258" t="str">
        <f t="shared" si="13"/>
        <v>T+102</v>
      </c>
      <c r="DD337" s="258" t="str">
        <f t="shared" si="13"/>
        <v>T+103</v>
      </c>
      <c r="DE337" s="258" t="str">
        <f t="shared" si="13"/>
        <v>T+104</v>
      </c>
      <c r="DF337" s="258" t="str">
        <f t="shared" si="13"/>
        <v>T+105</v>
      </c>
      <c r="DG337" s="258" t="str">
        <f t="shared" si="13"/>
        <v>T+106</v>
      </c>
      <c r="DH337" s="258" t="str">
        <f t="shared" si="13"/>
        <v>T+107</v>
      </c>
      <c r="DI337" s="258" t="str">
        <f t="shared" si="13"/>
        <v>T+108</v>
      </c>
      <c r="DJ337" s="258" t="str">
        <f t="shared" si="13"/>
        <v>T+109</v>
      </c>
      <c r="DK337" s="258" t="str">
        <f t="shared" si="13"/>
        <v>T+110</v>
      </c>
      <c r="DL337" s="258" t="str">
        <f t="shared" si="13"/>
        <v>T+111</v>
      </c>
      <c r="DM337" s="258" t="str">
        <f t="shared" si="13"/>
        <v>T+112</v>
      </c>
      <c r="DN337" s="258" t="str">
        <f t="shared" si="13"/>
        <v>T+113</v>
      </c>
      <c r="DO337" s="258" t="str">
        <f t="shared" si="13"/>
        <v>T+114</v>
      </c>
      <c r="DP337" s="258" t="str">
        <f t="shared" si="13"/>
        <v>T+115</v>
      </c>
      <c r="DQ337" s="258" t="str">
        <f t="shared" si="13"/>
        <v>T+116</v>
      </c>
      <c r="DR337" s="258" t="str">
        <f t="shared" si="13"/>
        <v>T+117</v>
      </c>
      <c r="DS337" s="258" t="str">
        <f t="shared" si="13"/>
        <v>T+118</v>
      </c>
      <c r="DT337" s="258" t="str">
        <f t="shared" si="13"/>
        <v>T+119</v>
      </c>
      <c r="DU337" s="218"/>
    </row>
    <row r="338" spans="1:125" ht="15" customHeight="1" x14ac:dyDescent="0.25">
      <c r="A338" s="219"/>
      <c r="B338" s="55" t="str">
        <f t="shared" ref="B338:B401" si="14">B29</f>
        <v>Desk 1</v>
      </c>
      <c r="C338" s="585" t="str">
        <f t="array" ref="C338:D437">C132:D231</f>
        <v/>
      </c>
      <c r="D338" s="586" t="str">
        <v/>
      </c>
      <c r="E338" s="7"/>
      <c r="F338" s="118"/>
      <c r="G338" s="118"/>
      <c r="H338" s="118"/>
      <c r="I338" s="118"/>
      <c r="J338" s="118"/>
      <c r="K338" s="118"/>
      <c r="L338" s="118"/>
      <c r="M338" s="118"/>
      <c r="N338" s="118"/>
      <c r="O338" s="118"/>
      <c r="P338" s="118"/>
      <c r="Q338" s="118"/>
      <c r="R338" s="118"/>
      <c r="S338" s="118"/>
      <c r="T338" s="118"/>
      <c r="U338" s="118"/>
      <c r="V338" s="118"/>
      <c r="W338" s="118"/>
      <c r="X338" s="118"/>
      <c r="Y338" s="118"/>
      <c r="Z338" s="118"/>
      <c r="AA338" s="118"/>
      <c r="AB338" s="118"/>
      <c r="AC338" s="118"/>
      <c r="AD338" s="118"/>
      <c r="AE338" s="118"/>
      <c r="AF338" s="118"/>
      <c r="AG338" s="118"/>
      <c r="AH338" s="118"/>
      <c r="AI338" s="118"/>
      <c r="AJ338" s="118"/>
      <c r="AK338" s="118"/>
      <c r="AL338" s="118"/>
      <c r="AM338" s="118"/>
      <c r="AN338" s="118"/>
      <c r="AO338" s="118"/>
      <c r="AP338" s="118"/>
      <c r="AQ338" s="118"/>
      <c r="AR338" s="118"/>
      <c r="AS338" s="118"/>
      <c r="AT338" s="118"/>
      <c r="AU338" s="118"/>
      <c r="AV338" s="118"/>
      <c r="AW338" s="118"/>
      <c r="AX338" s="118"/>
      <c r="AY338" s="118"/>
      <c r="AZ338" s="118"/>
      <c r="BA338" s="118"/>
      <c r="BB338" s="118"/>
      <c r="BC338" s="118"/>
      <c r="BD338" s="118"/>
      <c r="BE338" s="118"/>
      <c r="BF338" s="118"/>
      <c r="BG338" s="118"/>
      <c r="BH338" s="118"/>
      <c r="BI338" s="118"/>
      <c r="BJ338" s="118"/>
      <c r="BK338" s="118"/>
      <c r="BL338" s="118"/>
      <c r="BM338" s="118"/>
      <c r="BN338" s="118"/>
      <c r="BO338" s="118"/>
      <c r="BP338" s="118"/>
      <c r="BQ338" s="118"/>
      <c r="BR338" s="118"/>
      <c r="BS338" s="118"/>
      <c r="BT338" s="118"/>
      <c r="BU338" s="118"/>
      <c r="BV338" s="118"/>
      <c r="BW338" s="118"/>
      <c r="BX338" s="118"/>
      <c r="BY338" s="118"/>
      <c r="BZ338" s="118"/>
      <c r="CA338" s="118"/>
      <c r="CB338" s="118"/>
      <c r="CC338" s="118"/>
      <c r="CD338" s="118"/>
      <c r="CE338" s="118"/>
      <c r="CF338" s="118"/>
      <c r="CG338" s="118"/>
      <c r="CH338" s="118"/>
      <c r="CI338" s="118"/>
      <c r="CJ338" s="118"/>
      <c r="CK338" s="118"/>
      <c r="CL338" s="118"/>
      <c r="CM338" s="118"/>
      <c r="CN338" s="118"/>
      <c r="CO338" s="118"/>
      <c r="CP338" s="118"/>
      <c r="CQ338" s="118"/>
      <c r="CR338" s="118"/>
      <c r="CS338" s="118"/>
      <c r="CT338" s="118"/>
      <c r="CU338" s="118"/>
      <c r="CV338" s="118"/>
      <c r="CW338" s="118"/>
      <c r="CX338" s="118"/>
      <c r="CY338" s="118"/>
      <c r="CZ338" s="118"/>
      <c r="DA338" s="118"/>
      <c r="DB338" s="118"/>
      <c r="DC338" s="118"/>
      <c r="DD338" s="118"/>
      <c r="DE338" s="118"/>
      <c r="DF338" s="118"/>
      <c r="DG338" s="118"/>
      <c r="DH338" s="118"/>
      <c r="DI338" s="118"/>
      <c r="DJ338" s="118"/>
      <c r="DK338" s="118"/>
      <c r="DL338" s="118"/>
      <c r="DM338" s="118"/>
      <c r="DN338" s="118"/>
      <c r="DO338" s="118"/>
      <c r="DP338" s="118"/>
      <c r="DQ338" s="118"/>
      <c r="DR338" s="118"/>
      <c r="DS338" s="118"/>
      <c r="DT338" s="118"/>
      <c r="DU338" s="218"/>
    </row>
    <row r="339" spans="1:125" ht="15" customHeight="1" x14ac:dyDescent="0.25">
      <c r="A339" s="219"/>
      <c r="B339" s="143" t="str">
        <f t="shared" si="14"/>
        <v>Desk 2</v>
      </c>
      <c r="C339" s="585" t="str">
        <v/>
      </c>
      <c r="D339" s="586" t="str">
        <v/>
      </c>
      <c r="E339" s="3"/>
      <c r="F339" s="216"/>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16"/>
      <c r="AU339" s="216"/>
      <c r="AV339" s="216"/>
      <c r="AW339" s="216"/>
      <c r="AX339" s="216"/>
      <c r="AY339" s="216"/>
      <c r="AZ339" s="216"/>
      <c r="BA339" s="216"/>
      <c r="BB339" s="216"/>
      <c r="BC339" s="216"/>
      <c r="BD339" s="216"/>
      <c r="BE339" s="216"/>
      <c r="BF339" s="216"/>
      <c r="BG339" s="216"/>
      <c r="BH339" s="216"/>
      <c r="BI339" s="216"/>
      <c r="BJ339" s="216"/>
      <c r="BK339" s="216"/>
      <c r="BL339" s="216"/>
      <c r="BM339" s="216"/>
      <c r="BN339" s="216"/>
      <c r="BO339" s="216"/>
      <c r="BP339" s="216"/>
      <c r="BQ339" s="216"/>
      <c r="BR339" s="216"/>
      <c r="BS339" s="216"/>
      <c r="BT339" s="216"/>
      <c r="BU339" s="216"/>
      <c r="BV339" s="216"/>
      <c r="BW339" s="216"/>
      <c r="BX339" s="216"/>
      <c r="BY339" s="216"/>
      <c r="BZ339" s="216"/>
      <c r="CA339" s="216"/>
      <c r="CB339" s="216"/>
      <c r="CC339" s="216"/>
      <c r="CD339" s="216"/>
      <c r="CE339" s="216"/>
      <c r="CF339" s="216"/>
      <c r="CG339" s="216"/>
      <c r="CH339" s="216"/>
      <c r="CI339" s="216"/>
      <c r="CJ339" s="216"/>
      <c r="CK339" s="216"/>
      <c r="CL339" s="216"/>
      <c r="CM339" s="216"/>
      <c r="CN339" s="216"/>
      <c r="CO339" s="216"/>
      <c r="CP339" s="216"/>
      <c r="CQ339" s="216"/>
      <c r="CR339" s="216"/>
      <c r="CS339" s="216"/>
      <c r="CT339" s="216"/>
      <c r="CU339" s="216"/>
      <c r="CV339" s="216"/>
      <c r="CW339" s="216"/>
      <c r="CX339" s="216"/>
      <c r="CY339" s="216"/>
      <c r="CZ339" s="216"/>
      <c r="DA339" s="216"/>
      <c r="DB339" s="216"/>
      <c r="DC339" s="216"/>
      <c r="DD339" s="216"/>
      <c r="DE339" s="216"/>
      <c r="DF339" s="216"/>
      <c r="DG339" s="216"/>
      <c r="DH339" s="216"/>
      <c r="DI339" s="216"/>
      <c r="DJ339" s="216"/>
      <c r="DK339" s="216"/>
      <c r="DL339" s="216"/>
      <c r="DM339" s="216"/>
      <c r="DN339" s="216"/>
      <c r="DO339" s="216"/>
      <c r="DP339" s="216"/>
      <c r="DQ339" s="216"/>
      <c r="DR339" s="216"/>
      <c r="DS339" s="216"/>
      <c r="DT339" s="216"/>
      <c r="DU339" s="218"/>
    </row>
    <row r="340" spans="1:125" ht="15" customHeight="1" x14ac:dyDescent="0.25">
      <c r="A340" s="219"/>
      <c r="B340" s="143" t="str">
        <f t="shared" si="14"/>
        <v>Desk 3</v>
      </c>
      <c r="C340" s="586" t="str">
        <v/>
      </c>
      <c r="D340" s="586" t="str">
        <v/>
      </c>
      <c r="E340" s="3"/>
      <c r="F340" s="216"/>
      <c r="G340" s="216"/>
      <c r="H340" s="216"/>
      <c r="I340" s="216"/>
      <c r="J340" s="216"/>
      <c r="K340" s="216"/>
      <c r="L340" s="216"/>
      <c r="M340" s="216"/>
      <c r="N340" s="216"/>
      <c r="O340" s="216"/>
      <c r="P340" s="216"/>
      <c r="Q340" s="216"/>
      <c r="R340" s="216"/>
      <c r="S340" s="216"/>
      <c r="T340" s="216"/>
      <c r="U340" s="216"/>
      <c r="V340" s="216"/>
      <c r="W340" s="216"/>
      <c r="X340" s="216"/>
      <c r="Y340" s="216"/>
      <c r="Z340" s="216"/>
      <c r="AA340" s="216"/>
      <c r="AB340" s="216"/>
      <c r="AC340" s="216"/>
      <c r="AD340" s="216"/>
      <c r="AE340" s="216"/>
      <c r="AF340" s="216"/>
      <c r="AG340" s="216"/>
      <c r="AH340" s="216"/>
      <c r="AI340" s="216"/>
      <c r="AJ340" s="216"/>
      <c r="AK340" s="216"/>
      <c r="AL340" s="216"/>
      <c r="AM340" s="216"/>
      <c r="AN340" s="216"/>
      <c r="AO340" s="216"/>
      <c r="AP340" s="216"/>
      <c r="AQ340" s="216"/>
      <c r="AR340" s="216"/>
      <c r="AS340" s="216"/>
      <c r="AT340" s="216"/>
      <c r="AU340" s="216"/>
      <c r="AV340" s="216"/>
      <c r="AW340" s="216"/>
      <c r="AX340" s="216"/>
      <c r="AY340" s="216"/>
      <c r="AZ340" s="216"/>
      <c r="BA340" s="216"/>
      <c r="BB340" s="216"/>
      <c r="BC340" s="216"/>
      <c r="BD340" s="216"/>
      <c r="BE340" s="216"/>
      <c r="BF340" s="216"/>
      <c r="BG340" s="216"/>
      <c r="BH340" s="216"/>
      <c r="BI340" s="216"/>
      <c r="BJ340" s="216"/>
      <c r="BK340" s="216"/>
      <c r="BL340" s="216"/>
      <c r="BM340" s="216"/>
      <c r="BN340" s="216"/>
      <c r="BO340" s="216"/>
      <c r="BP340" s="216"/>
      <c r="BQ340" s="216"/>
      <c r="BR340" s="216"/>
      <c r="BS340" s="216"/>
      <c r="BT340" s="216"/>
      <c r="BU340" s="216"/>
      <c r="BV340" s="216"/>
      <c r="BW340" s="216"/>
      <c r="BX340" s="216"/>
      <c r="BY340" s="216"/>
      <c r="BZ340" s="216"/>
      <c r="CA340" s="216"/>
      <c r="CB340" s="216"/>
      <c r="CC340" s="216"/>
      <c r="CD340" s="216"/>
      <c r="CE340" s="216"/>
      <c r="CF340" s="216"/>
      <c r="CG340" s="216"/>
      <c r="CH340" s="216"/>
      <c r="CI340" s="216"/>
      <c r="CJ340" s="216"/>
      <c r="CK340" s="216"/>
      <c r="CL340" s="216"/>
      <c r="CM340" s="216"/>
      <c r="CN340" s="216"/>
      <c r="CO340" s="216"/>
      <c r="CP340" s="216"/>
      <c r="CQ340" s="216"/>
      <c r="CR340" s="216"/>
      <c r="CS340" s="216"/>
      <c r="CT340" s="216"/>
      <c r="CU340" s="216"/>
      <c r="CV340" s="216"/>
      <c r="CW340" s="216"/>
      <c r="CX340" s="216"/>
      <c r="CY340" s="216"/>
      <c r="CZ340" s="216"/>
      <c r="DA340" s="216"/>
      <c r="DB340" s="216"/>
      <c r="DC340" s="216"/>
      <c r="DD340" s="216"/>
      <c r="DE340" s="216"/>
      <c r="DF340" s="216"/>
      <c r="DG340" s="216"/>
      <c r="DH340" s="216"/>
      <c r="DI340" s="216"/>
      <c r="DJ340" s="216"/>
      <c r="DK340" s="216"/>
      <c r="DL340" s="216"/>
      <c r="DM340" s="216"/>
      <c r="DN340" s="216"/>
      <c r="DO340" s="216"/>
      <c r="DP340" s="216"/>
      <c r="DQ340" s="216"/>
      <c r="DR340" s="216"/>
      <c r="DS340" s="216"/>
      <c r="DT340" s="216"/>
      <c r="DU340" s="218"/>
    </row>
    <row r="341" spans="1:125" ht="15" customHeight="1" x14ac:dyDescent="0.25">
      <c r="A341" s="219"/>
      <c r="B341" s="143" t="str">
        <f t="shared" si="14"/>
        <v>Desk 4</v>
      </c>
      <c r="C341" s="586" t="str">
        <v/>
      </c>
      <c r="D341" s="586" t="str">
        <v/>
      </c>
      <c r="E341" s="3"/>
      <c r="F341" s="216"/>
      <c r="G341" s="216"/>
      <c r="H341" s="216"/>
      <c r="I341" s="216"/>
      <c r="J341" s="216"/>
      <c r="K341" s="216"/>
      <c r="L341" s="216"/>
      <c r="M341" s="216"/>
      <c r="N341" s="216"/>
      <c r="O341" s="216"/>
      <c r="P341" s="216"/>
      <c r="Q341" s="216"/>
      <c r="R341" s="216"/>
      <c r="S341" s="216"/>
      <c r="T341" s="216"/>
      <c r="U341" s="216"/>
      <c r="V341" s="216"/>
      <c r="W341" s="216"/>
      <c r="X341" s="216"/>
      <c r="Y341" s="216"/>
      <c r="Z341" s="216"/>
      <c r="AA341" s="216"/>
      <c r="AB341" s="216"/>
      <c r="AC341" s="216"/>
      <c r="AD341" s="216"/>
      <c r="AE341" s="216"/>
      <c r="AF341" s="216"/>
      <c r="AG341" s="216"/>
      <c r="AH341" s="216"/>
      <c r="AI341" s="216"/>
      <c r="AJ341" s="216"/>
      <c r="AK341" s="216"/>
      <c r="AL341" s="216"/>
      <c r="AM341" s="216"/>
      <c r="AN341" s="216"/>
      <c r="AO341" s="216"/>
      <c r="AP341" s="216"/>
      <c r="AQ341" s="216"/>
      <c r="AR341" s="216"/>
      <c r="AS341" s="216"/>
      <c r="AT341" s="216"/>
      <c r="AU341" s="216"/>
      <c r="AV341" s="216"/>
      <c r="AW341" s="216"/>
      <c r="AX341" s="216"/>
      <c r="AY341" s="216"/>
      <c r="AZ341" s="216"/>
      <c r="BA341" s="216"/>
      <c r="BB341" s="216"/>
      <c r="BC341" s="216"/>
      <c r="BD341" s="216"/>
      <c r="BE341" s="216"/>
      <c r="BF341" s="216"/>
      <c r="BG341" s="216"/>
      <c r="BH341" s="216"/>
      <c r="BI341" s="216"/>
      <c r="BJ341" s="216"/>
      <c r="BK341" s="216"/>
      <c r="BL341" s="216"/>
      <c r="BM341" s="216"/>
      <c r="BN341" s="216"/>
      <c r="BO341" s="216"/>
      <c r="BP341" s="216"/>
      <c r="BQ341" s="216"/>
      <c r="BR341" s="216"/>
      <c r="BS341" s="216"/>
      <c r="BT341" s="216"/>
      <c r="BU341" s="216"/>
      <c r="BV341" s="216"/>
      <c r="BW341" s="216"/>
      <c r="BX341" s="216"/>
      <c r="BY341" s="216"/>
      <c r="BZ341" s="216"/>
      <c r="CA341" s="216"/>
      <c r="CB341" s="216"/>
      <c r="CC341" s="216"/>
      <c r="CD341" s="216"/>
      <c r="CE341" s="216"/>
      <c r="CF341" s="216"/>
      <c r="CG341" s="216"/>
      <c r="CH341" s="216"/>
      <c r="CI341" s="216"/>
      <c r="CJ341" s="216"/>
      <c r="CK341" s="216"/>
      <c r="CL341" s="216"/>
      <c r="CM341" s="216"/>
      <c r="CN341" s="216"/>
      <c r="CO341" s="216"/>
      <c r="CP341" s="216"/>
      <c r="CQ341" s="216"/>
      <c r="CR341" s="216"/>
      <c r="CS341" s="216"/>
      <c r="CT341" s="216"/>
      <c r="CU341" s="216"/>
      <c r="CV341" s="216"/>
      <c r="CW341" s="216"/>
      <c r="CX341" s="216"/>
      <c r="CY341" s="216"/>
      <c r="CZ341" s="216"/>
      <c r="DA341" s="216"/>
      <c r="DB341" s="216"/>
      <c r="DC341" s="216"/>
      <c r="DD341" s="216"/>
      <c r="DE341" s="216"/>
      <c r="DF341" s="216"/>
      <c r="DG341" s="216"/>
      <c r="DH341" s="216"/>
      <c r="DI341" s="216"/>
      <c r="DJ341" s="216"/>
      <c r="DK341" s="216"/>
      <c r="DL341" s="216"/>
      <c r="DM341" s="216"/>
      <c r="DN341" s="216"/>
      <c r="DO341" s="216"/>
      <c r="DP341" s="216"/>
      <c r="DQ341" s="216"/>
      <c r="DR341" s="216"/>
      <c r="DS341" s="216"/>
      <c r="DT341" s="216"/>
      <c r="DU341" s="218"/>
    </row>
    <row r="342" spans="1:125" ht="15" customHeight="1" x14ac:dyDescent="0.25">
      <c r="A342" s="219"/>
      <c r="B342" s="143" t="str">
        <f t="shared" si="14"/>
        <v>Desk 5</v>
      </c>
      <c r="C342" s="586" t="str">
        <v/>
      </c>
      <c r="D342" s="586" t="str">
        <v/>
      </c>
      <c r="E342" s="3"/>
      <c r="F342" s="216"/>
      <c r="G342" s="216"/>
      <c r="H342" s="216"/>
      <c r="I342" s="216"/>
      <c r="J342" s="216"/>
      <c r="K342" s="216"/>
      <c r="L342" s="216"/>
      <c r="M342" s="216"/>
      <c r="N342" s="216"/>
      <c r="O342" s="216"/>
      <c r="P342" s="216"/>
      <c r="Q342" s="216"/>
      <c r="R342" s="216"/>
      <c r="S342" s="216"/>
      <c r="T342" s="216"/>
      <c r="U342" s="216"/>
      <c r="V342" s="216"/>
      <c r="W342" s="216"/>
      <c r="X342" s="216"/>
      <c r="Y342" s="216"/>
      <c r="Z342" s="216"/>
      <c r="AA342" s="216"/>
      <c r="AB342" s="216"/>
      <c r="AC342" s="216"/>
      <c r="AD342" s="216"/>
      <c r="AE342" s="216"/>
      <c r="AF342" s="216"/>
      <c r="AG342" s="216"/>
      <c r="AH342" s="216"/>
      <c r="AI342" s="216"/>
      <c r="AJ342" s="216"/>
      <c r="AK342" s="216"/>
      <c r="AL342" s="216"/>
      <c r="AM342" s="216"/>
      <c r="AN342" s="216"/>
      <c r="AO342" s="216"/>
      <c r="AP342" s="216"/>
      <c r="AQ342" s="216"/>
      <c r="AR342" s="216"/>
      <c r="AS342" s="216"/>
      <c r="AT342" s="216"/>
      <c r="AU342" s="216"/>
      <c r="AV342" s="216"/>
      <c r="AW342" s="216"/>
      <c r="AX342" s="216"/>
      <c r="AY342" s="216"/>
      <c r="AZ342" s="216"/>
      <c r="BA342" s="216"/>
      <c r="BB342" s="216"/>
      <c r="BC342" s="216"/>
      <c r="BD342" s="216"/>
      <c r="BE342" s="216"/>
      <c r="BF342" s="216"/>
      <c r="BG342" s="216"/>
      <c r="BH342" s="216"/>
      <c r="BI342" s="216"/>
      <c r="BJ342" s="216"/>
      <c r="BK342" s="216"/>
      <c r="BL342" s="216"/>
      <c r="BM342" s="216"/>
      <c r="BN342" s="216"/>
      <c r="BO342" s="216"/>
      <c r="BP342" s="216"/>
      <c r="BQ342" s="216"/>
      <c r="BR342" s="216"/>
      <c r="BS342" s="216"/>
      <c r="BT342" s="216"/>
      <c r="BU342" s="216"/>
      <c r="BV342" s="216"/>
      <c r="BW342" s="216"/>
      <c r="BX342" s="216"/>
      <c r="BY342" s="216"/>
      <c r="BZ342" s="216"/>
      <c r="CA342" s="216"/>
      <c r="CB342" s="216"/>
      <c r="CC342" s="216"/>
      <c r="CD342" s="216"/>
      <c r="CE342" s="216"/>
      <c r="CF342" s="216"/>
      <c r="CG342" s="216"/>
      <c r="CH342" s="216"/>
      <c r="CI342" s="216"/>
      <c r="CJ342" s="216"/>
      <c r="CK342" s="216"/>
      <c r="CL342" s="216"/>
      <c r="CM342" s="216"/>
      <c r="CN342" s="216"/>
      <c r="CO342" s="216"/>
      <c r="CP342" s="216"/>
      <c r="CQ342" s="216"/>
      <c r="CR342" s="216"/>
      <c r="CS342" s="216"/>
      <c r="CT342" s="216"/>
      <c r="CU342" s="216"/>
      <c r="CV342" s="216"/>
      <c r="CW342" s="216"/>
      <c r="CX342" s="216"/>
      <c r="CY342" s="216"/>
      <c r="CZ342" s="216"/>
      <c r="DA342" s="216"/>
      <c r="DB342" s="216"/>
      <c r="DC342" s="216"/>
      <c r="DD342" s="216"/>
      <c r="DE342" s="216"/>
      <c r="DF342" s="216"/>
      <c r="DG342" s="216"/>
      <c r="DH342" s="216"/>
      <c r="DI342" s="216"/>
      <c r="DJ342" s="216"/>
      <c r="DK342" s="216"/>
      <c r="DL342" s="216"/>
      <c r="DM342" s="216"/>
      <c r="DN342" s="216"/>
      <c r="DO342" s="216"/>
      <c r="DP342" s="216"/>
      <c r="DQ342" s="216"/>
      <c r="DR342" s="216"/>
      <c r="DS342" s="216"/>
      <c r="DT342" s="216"/>
      <c r="DU342" s="218"/>
    </row>
    <row r="343" spans="1:125" ht="15" customHeight="1" x14ac:dyDescent="0.25">
      <c r="A343" s="219"/>
      <c r="B343" s="143" t="str">
        <f t="shared" si="14"/>
        <v>Desk 6</v>
      </c>
      <c r="C343" s="586" t="str">
        <v/>
      </c>
      <c r="D343" s="586" t="str">
        <v/>
      </c>
      <c r="E343" s="3"/>
      <c r="F343" s="216"/>
      <c r="G343" s="216"/>
      <c r="H343" s="216"/>
      <c r="I343" s="216"/>
      <c r="J343" s="216"/>
      <c r="K343" s="216"/>
      <c r="L343" s="216"/>
      <c r="M343" s="216"/>
      <c r="N343" s="216"/>
      <c r="O343" s="216"/>
      <c r="P343" s="216"/>
      <c r="Q343" s="216"/>
      <c r="R343" s="216"/>
      <c r="S343" s="216"/>
      <c r="T343" s="216"/>
      <c r="U343" s="216"/>
      <c r="V343" s="216"/>
      <c r="W343" s="216"/>
      <c r="X343" s="216"/>
      <c r="Y343" s="216"/>
      <c r="Z343" s="216"/>
      <c r="AA343" s="216"/>
      <c r="AB343" s="216"/>
      <c r="AC343" s="216"/>
      <c r="AD343" s="216"/>
      <c r="AE343" s="216"/>
      <c r="AF343" s="216"/>
      <c r="AG343" s="216"/>
      <c r="AH343" s="216"/>
      <c r="AI343" s="216"/>
      <c r="AJ343" s="216"/>
      <c r="AK343" s="216"/>
      <c r="AL343" s="216"/>
      <c r="AM343" s="216"/>
      <c r="AN343" s="216"/>
      <c r="AO343" s="216"/>
      <c r="AP343" s="216"/>
      <c r="AQ343" s="216"/>
      <c r="AR343" s="216"/>
      <c r="AS343" s="216"/>
      <c r="AT343" s="216"/>
      <c r="AU343" s="216"/>
      <c r="AV343" s="216"/>
      <c r="AW343" s="216"/>
      <c r="AX343" s="216"/>
      <c r="AY343" s="216"/>
      <c r="AZ343" s="216"/>
      <c r="BA343" s="216"/>
      <c r="BB343" s="216"/>
      <c r="BC343" s="216"/>
      <c r="BD343" s="216"/>
      <c r="BE343" s="216"/>
      <c r="BF343" s="216"/>
      <c r="BG343" s="216"/>
      <c r="BH343" s="216"/>
      <c r="BI343" s="216"/>
      <c r="BJ343" s="216"/>
      <c r="BK343" s="216"/>
      <c r="BL343" s="216"/>
      <c r="BM343" s="216"/>
      <c r="BN343" s="216"/>
      <c r="BO343" s="216"/>
      <c r="BP343" s="216"/>
      <c r="BQ343" s="216"/>
      <c r="BR343" s="216"/>
      <c r="BS343" s="216"/>
      <c r="BT343" s="216"/>
      <c r="BU343" s="216"/>
      <c r="BV343" s="216"/>
      <c r="BW343" s="216"/>
      <c r="BX343" s="216"/>
      <c r="BY343" s="216"/>
      <c r="BZ343" s="216"/>
      <c r="CA343" s="216"/>
      <c r="CB343" s="216"/>
      <c r="CC343" s="216"/>
      <c r="CD343" s="216"/>
      <c r="CE343" s="216"/>
      <c r="CF343" s="216"/>
      <c r="CG343" s="216"/>
      <c r="CH343" s="216"/>
      <c r="CI343" s="216"/>
      <c r="CJ343" s="216"/>
      <c r="CK343" s="216"/>
      <c r="CL343" s="216"/>
      <c r="CM343" s="216"/>
      <c r="CN343" s="216"/>
      <c r="CO343" s="216"/>
      <c r="CP343" s="216"/>
      <c r="CQ343" s="216"/>
      <c r="CR343" s="216"/>
      <c r="CS343" s="216"/>
      <c r="CT343" s="216"/>
      <c r="CU343" s="216"/>
      <c r="CV343" s="216"/>
      <c r="CW343" s="216"/>
      <c r="CX343" s="216"/>
      <c r="CY343" s="216"/>
      <c r="CZ343" s="216"/>
      <c r="DA343" s="216"/>
      <c r="DB343" s="216"/>
      <c r="DC343" s="216"/>
      <c r="DD343" s="216"/>
      <c r="DE343" s="216"/>
      <c r="DF343" s="216"/>
      <c r="DG343" s="216"/>
      <c r="DH343" s="216"/>
      <c r="DI343" s="216"/>
      <c r="DJ343" s="216"/>
      <c r="DK343" s="216"/>
      <c r="DL343" s="216"/>
      <c r="DM343" s="216"/>
      <c r="DN343" s="216"/>
      <c r="DO343" s="216"/>
      <c r="DP343" s="216"/>
      <c r="DQ343" s="216"/>
      <c r="DR343" s="216"/>
      <c r="DS343" s="216"/>
      <c r="DT343" s="216"/>
      <c r="DU343" s="218"/>
    </row>
    <row r="344" spans="1:125" ht="15" customHeight="1" x14ac:dyDescent="0.25">
      <c r="A344" s="219"/>
      <c r="B344" s="143" t="str">
        <f t="shared" si="14"/>
        <v>Desk 7</v>
      </c>
      <c r="C344" s="586" t="str">
        <v/>
      </c>
      <c r="D344" s="586" t="str">
        <v/>
      </c>
      <c r="E344" s="3"/>
      <c r="F344" s="216"/>
      <c r="G344" s="216"/>
      <c r="H344" s="216"/>
      <c r="I344" s="216"/>
      <c r="J344" s="216"/>
      <c r="K344" s="216"/>
      <c r="L344" s="216"/>
      <c r="M344" s="216"/>
      <c r="N344" s="216"/>
      <c r="O344" s="216"/>
      <c r="P344" s="216"/>
      <c r="Q344" s="216"/>
      <c r="R344" s="216"/>
      <c r="S344" s="216"/>
      <c r="T344" s="216"/>
      <c r="U344" s="216"/>
      <c r="V344" s="216"/>
      <c r="W344" s="216"/>
      <c r="X344" s="216"/>
      <c r="Y344" s="216"/>
      <c r="Z344" s="216"/>
      <c r="AA344" s="216"/>
      <c r="AB344" s="216"/>
      <c r="AC344" s="216"/>
      <c r="AD344" s="216"/>
      <c r="AE344" s="216"/>
      <c r="AF344" s="216"/>
      <c r="AG344" s="216"/>
      <c r="AH344" s="216"/>
      <c r="AI344" s="216"/>
      <c r="AJ344" s="216"/>
      <c r="AK344" s="216"/>
      <c r="AL344" s="216"/>
      <c r="AM344" s="216"/>
      <c r="AN344" s="216"/>
      <c r="AO344" s="216"/>
      <c r="AP344" s="216"/>
      <c r="AQ344" s="216"/>
      <c r="AR344" s="216"/>
      <c r="AS344" s="216"/>
      <c r="AT344" s="216"/>
      <c r="AU344" s="216"/>
      <c r="AV344" s="216"/>
      <c r="AW344" s="216"/>
      <c r="AX344" s="216"/>
      <c r="AY344" s="216"/>
      <c r="AZ344" s="216"/>
      <c r="BA344" s="216"/>
      <c r="BB344" s="216"/>
      <c r="BC344" s="216"/>
      <c r="BD344" s="216"/>
      <c r="BE344" s="216"/>
      <c r="BF344" s="216"/>
      <c r="BG344" s="216"/>
      <c r="BH344" s="216"/>
      <c r="BI344" s="216"/>
      <c r="BJ344" s="216"/>
      <c r="BK344" s="216"/>
      <c r="BL344" s="216"/>
      <c r="BM344" s="216"/>
      <c r="BN344" s="216"/>
      <c r="BO344" s="216"/>
      <c r="BP344" s="216"/>
      <c r="BQ344" s="216"/>
      <c r="BR344" s="216"/>
      <c r="BS344" s="216"/>
      <c r="BT344" s="216"/>
      <c r="BU344" s="216"/>
      <c r="BV344" s="216"/>
      <c r="BW344" s="216"/>
      <c r="BX344" s="216"/>
      <c r="BY344" s="216"/>
      <c r="BZ344" s="216"/>
      <c r="CA344" s="216"/>
      <c r="CB344" s="216"/>
      <c r="CC344" s="216"/>
      <c r="CD344" s="216"/>
      <c r="CE344" s="216"/>
      <c r="CF344" s="216"/>
      <c r="CG344" s="216"/>
      <c r="CH344" s="216"/>
      <c r="CI344" s="216"/>
      <c r="CJ344" s="216"/>
      <c r="CK344" s="216"/>
      <c r="CL344" s="216"/>
      <c r="CM344" s="216"/>
      <c r="CN344" s="216"/>
      <c r="CO344" s="216"/>
      <c r="CP344" s="216"/>
      <c r="CQ344" s="216"/>
      <c r="CR344" s="216"/>
      <c r="CS344" s="216"/>
      <c r="CT344" s="216"/>
      <c r="CU344" s="216"/>
      <c r="CV344" s="216"/>
      <c r="CW344" s="216"/>
      <c r="CX344" s="216"/>
      <c r="CY344" s="216"/>
      <c r="CZ344" s="216"/>
      <c r="DA344" s="216"/>
      <c r="DB344" s="216"/>
      <c r="DC344" s="216"/>
      <c r="DD344" s="216"/>
      <c r="DE344" s="216"/>
      <c r="DF344" s="216"/>
      <c r="DG344" s="216"/>
      <c r="DH344" s="216"/>
      <c r="DI344" s="216"/>
      <c r="DJ344" s="216"/>
      <c r="DK344" s="216"/>
      <c r="DL344" s="216"/>
      <c r="DM344" s="216"/>
      <c r="DN344" s="216"/>
      <c r="DO344" s="216"/>
      <c r="DP344" s="216"/>
      <c r="DQ344" s="216"/>
      <c r="DR344" s="216"/>
      <c r="DS344" s="216"/>
      <c r="DT344" s="216"/>
      <c r="DU344" s="218"/>
    </row>
    <row r="345" spans="1:125" ht="15" customHeight="1" x14ac:dyDescent="0.25">
      <c r="A345" s="219"/>
      <c r="B345" s="143" t="str">
        <f t="shared" si="14"/>
        <v>Desk 8</v>
      </c>
      <c r="C345" s="586" t="str">
        <v/>
      </c>
      <c r="D345" s="586" t="str">
        <v/>
      </c>
      <c r="E345" s="3"/>
      <c r="F345" s="216"/>
      <c r="G345" s="216"/>
      <c r="H345" s="216"/>
      <c r="I345" s="216"/>
      <c r="J345" s="216"/>
      <c r="K345" s="216"/>
      <c r="L345" s="216"/>
      <c r="M345" s="216"/>
      <c r="N345" s="216"/>
      <c r="O345" s="216"/>
      <c r="P345" s="216"/>
      <c r="Q345" s="216"/>
      <c r="R345" s="216"/>
      <c r="S345" s="216"/>
      <c r="T345" s="216"/>
      <c r="U345" s="216"/>
      <c r="V345" s="216"/>
      <c r="W345" s="216"/>
      <c r="X345" s="216"/>
      <c r="Y345" s="216"/>
      <c r="Z345" s="216"/>
      <c r="AA345" s="216"/>
      <c r="AB345" s="216"/>
      <c r="AC345" s="216"/>
      <c r="AD345" s="216"/>
      <c r="AE345" s="216"/>
      <c r="AF345" s="216"/>
      <c r="AG345" s="216"/>
      <c r="AH345" s="216"/>
      <c r="AI345" s="216"/>
      <c r="AJ345" s="216"/>
      <c r="AK345" s="216"/>
      <c r="AL345" s="216"/>
      <c r="AM345" s="216"/>
      <c r="AN345" s="216"/>
      <c r="AO345" s="216"/>
      <c r="AP345" s="216"/>
      <c r="AQ345" s="216"/>
      <c r="AR345" s="216"/>
      <c r="AS345" s="216"/>
      <c r="AT345" s="216"/>
      <c r="AU345" s="216"/>
      <c r="AV345" s="216"/>
      <c r="AW345" s="216"/>
      <c r="AX345" s="216"/>
      <c r="AY345" s="216"/>
      <c r="AZ345" s="216"/>
      <c r="BA345" s="216"/>
      <c r="BB345" s="216"/>
      <c r="BC345" s="216"/>
      <c r="BD345" s="216"/>
      <c r="BE345" s="216"/>
      <c r="BF345" s="216"/>
      <c r="BG345" s="216"/>
      <c r="BH345" s="216"/>
      <c r="BI345" s="216"/>
      <c r="BJ345" s="216"/>
      <c r="BK345" s="216"/>
      <c r="BL345" s="216"/>
      <c r="BM345" s="216"/>
      <c r="BN345" s="216"/>
      <c r="BO345" s="216"/>
      <c r="BP345" s="216"/>
      <c r="BQ345" s="216"/>
      <c r="BR345" s="216"/>
      <c r="BS345" s="216"/>
      <c r="BT345" s="216"/>
      <c r="BU345" s="216"/>
      <c r="BV345" s="216"/>
      <c r="BW345" s="216"/>
      <c r="BX345" s="216"/>
      <c r="BY345" s="216"/>
      <c r="BZ345" s="216"/>
      <c r="CA345" s="216"/>
      <c r="CB345" s="216"/>
      <c r="CC345" s="216"/>
      <c r="CD345" s="216"/>
      <c r="CE345" s="216"/>
      <c r="CF345" s="216"/>
      <c r="CG345" s="216"/>
      <c r="CH345" s="216"/>
      <c r="CI345" s="216"/>
      <c r="CJ345" s="216"/>
      <c r="CK345" s="216"/>
      <c r="CL345" s="216"/>
      <c r="CM345" s="216"/>
      <c r="CN345" s="216"/>
      <c r="CO345" s="216"/>
      <c r="CP345" s="216"/>
      <c r="CQ345" s="216"/>
      <c r="CR345" s="216"/>
      <c r="CS345" s="216"/>
      <c r="CT345" s="216"/>
      <c r="CU345" s="216"/>
      <c r="CV345" s="216"/>
      <c r="CW345" s="216"/>
      <c r="CX345" s="216"/>
      <c r="CY345" s="216"/>
      <c r="CZ345" s="216"/>
      <c r="DA345" s="216"/>
      <c r="DB345" s="216"/>
      <c r="DC345" s="216"/>
      <c r="DD345" s="216"/>
      <c r="DE345" s="216"/>
      <c r="DF345" s="216"/>
      <c r="DG345" s="216"/>
      <c r="DH345" s="216"/>
      <c r="DI345" s="216"/>
      <c r="DJ345" s="216"/>
      <c r="DK345" s="216"/>
      <c r="DL345" s="216"/>
      <c r="DM345" s="216"/>
      <c r="DN345" s="216"/>
      <c r="DO345" s="216"/>
      <c r="DP345" s="216"/>
      <c r="DQ345" s="216"/>
      <c r="DR345" s="216"/>
      <c r="DS345" s="216"/>
      <c r="DT345" s="216"/>
      <c r="DU345" s="218"/>
    </row>
    <row r="346" spans="1:125" ht="15" customHeight="1" x14ac:dyDescent="0.25">
      <c r="A346" s="219"/>
      <c r="B346" s="143" t="str">
        <f t="shared" si="14"/>
        <v>Desk 9</v>
      </c>
      <c r="C346" s="586" t="str">
        <v/>
      </c>
      <c r="D346" s="586" t="str">
        <v/>
      </c>
      <c r="E346" s="3"/>
      <c r="F346" s="216"/>
      <c r="G346" s="216"/>
      <c r="H346" s="216"/>
      <c r="I346" s="216"/>
      <c r="J346" s="216"/>
      <c r="K346" s="216"/>
      <c r="L346" s="216"/>
      <c r="M346" s="216"/>
      <c r="N346" s="216"/>
      <c r="O346" s="216"/>
      <c r="P346" s="216"/>
      <c r="Q346" s="216"/>
      <c r="R346" s="216"/>
      <c r="S346" s="216"/>
      <c r="T346" s="216"/>
      <c r="U346" s="216"/>
      <c r="V346" s="216"/>
      <c r="W346" s="216"/>
      <c r="X346" s="216"/>
      <c r="Y346" s="216"/>
      <c r="Z346" s="216"/>
      <c r="AA346" s="216"/>
      <c r="AB346" s="216"/>
      <c r="AC346" s="216"/>
      <c r="AD346" s="216"/>
      <c r="AE346" s="216"/>
      <c r="AF346" s="216"/>
      <c r="AG346" s="216"/>
      <c r="AH346" s="216"/>
      <c r="AI346" s="216"/>
      <c r="AJ346" s="216"/>
      <c r="AK346" s="216"/>
      <c r="AL346" s="216"/>
      <c r="AM346" s="216"/>
      <c r="AN346" s="216"/>
      <c r="AO346" s="216"/>
      <c r="AP346" s="216"/>
      <c r="AQ346" s="216"/>
      <c r="AR346" s="216"/>
      <c r="AS346" s="216"/>
      <c r="AT346" s="216"/>
      <c r="AU346" s="216"/>
      <c r="AV346" s="216"/>
      <c r="AW346" s="216"/>
      <c r="AX346" s="216"/>
      <c r="AY346" s="216"/>
      <c r="AZ346" s="216"/>
      <c r="BA346" s="216"/>
      <c r="BB346" s="216"/>
      <c r="BC346" s="216"/>
      <c r="BD346" s="216"/>
      <c r="BE346" s="216"/>
      <c r="BF346" s="216"/>
      <c r="BG346" s="216"/>
      <c r="BH346" s="216"/>
      <c r="BI346" s="216"/>
      <c r="BJ346" s="216"/>
      <c r="BK346" s="216"/>
      <c r="BL346" s="216"/>
      <c r="BM346" s="216"/>
      <c r="BN346" s="216"/>
      <c r="BO346" s="216"/>
      <c r="BP346" s="216"/>
      <c r="BQ346" s="216"/>
      <c r="BR346" s="216"/>
      <c r="BS346" s="216"/>
      <c r="BT346" s="216"/>
      <c r="BU346" s="216"/>
      <c r="BV346" s="216"/>
      <c r="BW346" s="216"/>
      <c r="BX346" s="216"/>
      <c r="BY346" s="216"/>
      <c r="BZ346" s="216"/>
      <c r="CA346" s="216"/>
      <c r="CB346" s="216"/>
      <c r="CC346" s="216"/>
      <c r="CD346" s="216"/>
      <c r="CE346" s="216"/>
      <c r="CF346" s="216"/>
      <c r="CG346" s="216"/>
      <c r="CH346" s="216"/>
      <c r="CI346" s="216"/>
      <c r="CJ346" s="216"/>
      <c r="CK346" s="216"/>
      <c r="CL346" s="216"/>
      <c r="CM346" s="216"/>
      <c r="CN346" s="216"/>
      <c r="CO346" s="216"/>
      <c r="CP346" s="216"/>
      <c r="CQ346" s="216"/>
      <c r="CR346" s="216"/>
      <c r="CS346" s="216"/>
      <c r="CT346" s="216"/>
      <c r="CU346" s="216"/>
      <c r="CV346" s="216"/>
      <c r="CW346" s="216"/>
      <c r="CX346" s="216"/>
      <c r="CY346" s="216"/>
      <c r="CZ346" s="216"/>
      <c r="DA346" s="216"/>
      <c r="DB346" s="216"/>
      <c r="DC346" s="216"/>
      <c r="DD346" s="216"/>
      <c r="DE346" s="216"/>
      <c r="DF346" s="216"/>
      <c r="DG346" s="216"/>
      <c r="DH346" s="216"/>
      <c r="DI346" s="216"/>
      <c r="DJ346" s="216"/>
      <c r="DK346" s="216"/>
      <c r="DL346" s="216"/>
      <c r="DM346" s="216"/>
      <c r="DN346" s="216"/>
      <c r="DO346" s="216"/>
      <c r="DP346" s="216"/>
      <c r="DQ346" s="216"/>
      <c r="DR346" s="216"/>
      <c r="DS346" s="216"/>
      <c r="DT346" s="216"/>
      <c r="DU346" s="218"/>
    </row>
    <row r="347" spans="1:125" ht="15" customHeight="1" x14ac:dyDescent="0.25">
      <c r="A347" s="219"/>
      <c r="B347" s="143" t="str">
        <f t="shared" si="14"/>
        <v>Desk 10</v>
      </c>
      <c r="C347" s="586" t="str">
        <v/>
      </c>
      <c r="D347" s="586" t="str">
        <v/>
      </c>
      <c r="E347" s="3"/>
      <c r="F347" s="216"/>
      <c r="G347" s="216"/>
      <c r="H347" s="216"/>
      <c r="I347" s="216"/>
      <c r="J347" s="216"/>
      <c r="K347" s="216"/>
      <c r="L347" s="216"/>
      <c r="M347" s="216"/>
      <c r="N347" s="216"/>
      <c r="O347" s="216"/>
      <c r="P347" s="216"/>
      <c r="Q347" s="216"/>
      <c r="R347" s="216"/>
      <c r="S347" s="216"/>
      <c r="T347" s="216"/>
      <c r="U347" s="216"/>
      <c r="V347" s="216"/>
      <c r="W347" s="216"/>
      <c r="X347" s="216"/>
      <c r="Y347" s="216"/>
      <c r="Z347" s="216"/>
      <c r="AA347" s="216"/>
      <c r="AB347" s="216"/>
      <c r="AC347" s="216"/>
      <c r="AD347" s="216"/>
      <c r="AE347" s="216"/>
      <c r="AF347" s="216"/>
      <c r="AG347" s="216"/>
      <c r="AH347" s="216"/>
      <c r="AI347" s="216"/>
      <c r="AJ347" s="216"/>
      <c r="AK347" s="216"/>
      <c r="AL347" s="216"/>
      <c r="AM347" s="216"/>
      <c r="AN347" s="216"/>
      <c r="AO347" s="216"/>
      <c r="AP347" s="216"/>
      <c r="AQ347" s="216"/>
      <c r="AR347" s="216"/>
      <c r="AS347" s="216"/>
      <c r="AT347" s="216"/>
      <c r="AU347" s="216"/>
      <c r="AV347" s="216"/>
      <c r="AW347" s="216"/>
      <c r="AX347" s="216"/>
      <c r="AY347" s="216"/>
      <c r="AZ347" s="216"/>
      <c r="BA347" s="216"/>
      <c r="BB347" s="216"/>
      <c r="BC347" s="216"/>
      <c r="BD347" s="216"/>
      <c r="BE347" s="216"/>
      <c r="BF347" s="216"/>
      <c r="BG347" s="216"/>
      <c r="BH347" s="216"/>
      <c r="BI347" s="216"/>
      <c r="BJ347" s="216"/>
      <c r="BK347" s="216"/>
      <c r="BL347" s="216"/>
      <c r="BM347" s="216"/>
      <c r="BN347" s="216"/>
      <c r="BO347" s="216"/>
      <c r="BP347" s="216"/>
      <c r="BQ347" s="216"/>
      <c r="BR347" s="216"/>
      <c r="BS347" s="216"/>
      <c r="BT347" s="216"/>
      <c r="BU347" s="216"/>
      <c r="BV347" s="216"/>
      <c r="BW347" s="216"/>
      <c r="BX347" s="216"/>
      <c r="BY347" s="216"/>
      <c r="BZ347" s="216"/>
      <c r="CA347" s="216"/>
      <c r="CB347" s="216"/>
      <c r="CC347" s="216"/>
      <c r="CD347" s="216"/>
      <c r="CE347" s="216"/>
      <c r="CF347" s="216"/>
      <c r="CG347" s="216"/>
      <c r="CH347" s="216"/>
      <c r="CI347" s="216"/>
      <c r="CJ347" s="216"/>
      <c r="CK347" s="216"/>
      <c r="CL347" s="216"/>
      <c r="CM347" s="216"/>
      <c r="CN347" s="216"/>
      <c r="CO347" s="216"/>
      <c r="CP347" s="216"/>
      <c r="CQ347" s="216"/>
      <c r="CR347" s="216"/>
      <c r="CS347" s="216"/>
      <c r="CT347" s="216"/>
      <c r="CU347" s="216"/>
      <c r="CV347" s="216"/>
      <c r="CW347" s="216"/>
      <c r="CX347" s="216"/>
      <c r="CY347" s="216"/>
      <c r="CZ347" s="216"/>
      <c r="DA347" s="216"/>
      <c r="DB347" s="216"/>
      <c r="DC347" s="216"/>
      <c r="DD347" s="216"/>
      <c r="DE347" s="216"/>
      <c r="DF347" s="216"/>
      <c r="DG347" s="216"/>
      <c r="DH347" s="216"/>
      <c r="DI347" s="216"/>
      <c r="DJ347" s="216"/>
      <c r="DK347" s="216"/>
      <c r="DL347" s="216"/>
      <c r="DM347" s="216"/>
      <c r="DN347" s="216"/>
      <c r="DO347" s="216"/>
      <c r="DP347" s="216"/>
      <c r="DQ347" s="216"/>
      <c r="DR347" s="216"/>
      <c r="DS347" s="216"/>
      <c r="DT347" s="216"/>
      <c r="DU347" s="218"/>
    </row>
    <row r="348" spans="1:125" ht="15" customHeight="1" x14ac:dyDescent="0.25">
      <c r="A348" s="219"/>
      <c r="B348" s="143" t="str">
        <f t="shared" si="14"/>
        <v>Desk 11</v>
      </c>
      <c r="C348" s="586" t="str">
        <v/>
      </c>
      <c r="D348" s="586" t="str">
        <v/>
      </c>
      <c r="E348" s="3"/>
      <c r="F348" s="216"/>
      <c r="G348" s="216"/>
      <c r="H348" s="216"/>
      <c r="I348" s="216"/>
      <c r="J348" s="216"/>
      <c r="K348" s="216"/>
      <c r="L348" s="216"/>
      <c r="M348" s="216"/>
      <c r="N348" s="216"/>
      <c r="O348" s="216"/>
      <c r="P348" s="216"/>
      <c r="Q348" s="216"/>
      <c r="R348" s="216"/>
      <c r="S348" s="216"/>
      <c r="T348" s="216"/>
      <c r="U348" s="216"/>
      <c r="V348" s="216"/>
      <c r="W348" s="216"/>
      <c r="X348" s="216"/>
      <c r="Y348" s="216"/>
      <c r="Z348" s="216"/>
      <c r="AA348" s="216"/>
      <c r="AB348" s="216"/>
      <c r="AC348" s="216"/>
      <c r="AD348" s="216"/>
      <c r="AE348" s="216"/>
      <c r="AF348" s="216"/>
      <c r="AG348" s="216"/>
      <c r="AH348" s="216"/>
      <c r="AI348" s="216"/>
      <c r="AJ348" s="216"/>
      <c r="AK348" s="216"/>
      <c r="AL348" s="216"/>
      <c r="AM348" s="216"/>
      <c r="AN348" s="216"/>
      <c r="AO348" s="216"/>
      <c r="AP348" s="216"/>
      <c r="AQ348" s="216"/>
      <c r="AR348" s="216"/>
      <c r="AS348" s="216"/>
      <c r="AT348" s="216"/>
      <c r="AU348" s="216"/>
      <c r="AV348" s="216"/>
      <c r="AW348" s="216"/>
      <c r="AX348" s="216"/>
      <c r="AY348" s="216"/>
      <c r="AZ348" s="216"/>
      <c r="BA348" s="216"/>
      <c r="BB348" s="216"/>
      <c r="BC348" s="216"/>
      <c r="BD348" s="216"/>
      <c r="BE348" s="216"/>
      <c r="BF348" s="216"/>
      <c r="BG348" s="216"/>
      <c r="BH348" s="216"/>
      <c r="BI348" s="216"/>
      <c r="BJ348" s="216"/>
      <c r="BK348" s="216"/>
      <c r="BL348" s="216"/>
      <c r="BM348" s="216"/>
      <c r="BN348" s="216"/>
      <c r="BO348" s="216"/>
      <c r="BP348" s="216"/>
      <c r="BQ348" s="216"/>
      <c r="BR348" s="216"/>
      <c r="BS348" s="216"/>
      <c r="BT348" s="216"/>
      <c r="BU348" s="216"/>
      <c r="BV348" s="216"/>
      <c r="BW348" s="216"/>
      <c r="BX348" s="216"/>
      <c r="BY348" s="216"/>
      <c r="BZ348" s="216"/>
      <c r="CA348" s="216"/>
      <c r="CB348" s="216"/>
      <c r="CC348" s="216"/>
      <c r="CD348" s="216"/>
      <c r="CE348" s="216"/>
      <c r="CF348" s="216"/>
      <c r="CG348" s="216"/>
      <c r="CH348" s="216"/>
      <c r="CI348" s="216"/>
      <c r="CJ348" s="216"/>
      <c r="CK348" s="216"/>
      <c r="CL348" s="216"/>
      <c r="CM348" s="216"/>
      <c r="CN348" s="216"/>
      <c r="CO348" s="216"/>
      <c r="CP348" s="216"/>
      <c r="CQ348" s="216"/>
      <c r="CR348" s="216"/>
      <c r="CS348" s="216"/>
      <c r="CT348" s="216"/>
      <c r="CU348" s="216"/>
      <c r="CV348" s="216"/>
      <c r="CW348" s="216"/>
      <c r="CX348" s="216"/>
      <c r="CY348" s="216"/>
      <c r="CZ348" s="216"/>
      <c r="DA348" s="216"/>
      <c r="DB348" s="216"/>
      <c r="DC348" s="216"/>
      <c r="DD348" s="216"/>
      <c r="DE348" s="216"/>
      <c r="DF348" s="216"/>
      <c r="DG348" s="216"/>
      <c r="DH348" s="216"/>
      <c r="DI348" s="216"/>
      <c r="DJ348" s="216"/>
      <c r="DK348" s="216"/>
      <c r="DL348" s="216"/>
      <c r="DM348" s="216"/>
      <c r="DN348" s="216"/>
      <c r="DO348" s="216"/>
      <c r="DP348" s="216"/>
      <c r="DQ348" s="216"/>
      <c r="DR348" s="216"/>
      <c r="DS348" s="216"/>
      <c r="DT348" s="216"/>
      <c r="DU348" s="218"/>
    </row>
    <row r="349" spans="1:125" ht="15" customHeight="1" x14ac:dyDescent="0.25">
      <c r="A349" s="219"/>
      <c r="B349" s="143" t="str">
        <f t="shared" si="14"/>
        <v>Desk 12</v>
      </c>
      <c r="C349" s="586" t="str">
        <v/>
      </c>
      <c r="D349" s="586" t="str">
        <v/>
      </c>
      <c r="E349" s="3"/>
      <c r="F349" s="216"/>
      <c r="G349" s="216"/>
      <c r="H349" s="216"/>
      <c r="I349" s="216"/>
      <c r="J349" s="216"/>
      <c r="K349" s="216"/>
      <c r="L349" s="216"/>
      <c r="M349" s="216"/>
      <c r="N349" s="216"/>
      <c r="O349" s="216"/>
      <c r="P349" s="216"/>
      <c r="Q349" s="216"/>
      <c r="R349" s="216"/>
      <c r="S349" s="216"/>
      <c r="T349" s="216"/>
      <c r="U349" s="216"/>
      <c r="V349" s="216"/>
      <c r="W349" s="216"/>
      <c r="X349" s="216"/>
      <c r="Y349" s="216"/>
      <c r="Z349" s="216"/>
      <c r="AA349" s="216"/>
      <c r="AB349" s="216"/>
      <c r="AC349" s="216"/>
      <c r="AD349" s="216"/>
      <c r="AE349" s="216"/>
      <c r="AF349" s="216"/>
      <c r="AG349" s="216"/>
      <c r="AH349" s="216"/>
      <c r="AI349" s="216"/>
      <c r="AJ349" s="216"/>
      <c r="AK349" s="216"/>
      <c r="AL349" s="216"/>
      <c r="AM349" s="216"/>
      <c r="AN349" s="216"/>
      <c r="AO349" s="216"/>
      <c r="AP349" s="216"/>
      <c r="AQ349" s="216"/>
      <c r="AR349" s="216"/>
      <c r="AS349" s="216"/>
      <c r="AT349" s="216"/>
      <c r="AU349" s="216"/>
      <c r="AV349" s="216"/>
      <c r="AW349" s="216"/>
      <c r="AX349" s="216"/>
      <c r="AY349" s="216"/>
      <c r="AZ349" s="216"/>
      <c r="BA349" s="216"/>
      <c r="BB349" s="216"/>
      <c r="BC349" s="216"/>
      <c r="BD349" s="216"/>
      <c r="BE349" s="216"/>
      <c r="BF349" s="216"/>
      <c r="BG349" s="216"/>
      <c r="BH349" s="216"/>
      <c r="BI349" s="216"/>
      <c r="BJ349" s="216"/>
      <c r="BK349" s="216"/>
      <c r="BL349" s="216"/>
      <c r="BM349" s="216"/>
      <c r="BN349" s="216"/>
      <c r="BO349" s="216"/>
      <c r="BP349" s="216"/>
      <c r="BQ349" s="216"/>
      <c r="BR349" s="216"/>
      <c r="BS349" s="216"/>
      <c r="BT349" s="216"/>
      <c r="BU349" s="216"/>
      <c r="BV349" s="216"/>
      <c r="BW349" s="216"/>
      <c r="BX349" s="216"/>
      <c r="BY349" s="216"/>
      <c r="BZ349" s="216"/>
      <c r="CA349" s="216"/>
      <c r="CB349" s="216"/>
      <c r="CC349" s="216"/>
      <c r="CD349" s="216"/>
      <c r="CE349" s="216"/>
      <c r="CF349" s="216"/>
      <c r="CG349" s="216"/>
      <c r="CH349" s="216"/>
      <c r="CI349" s="216"/>
      <c r="CJ349" s="216"/>
      <c r="CK349" s="216"/>
      <c r="CL349" s="216"/>
      <c r="CM349" s="216"/>
      <c r="CN349" s="216"/>
      <c r="CO349" s="216"/>
      <c r="CP349" s="216"/>
      <c r="CQ349" s="216"/>
      <c r="CR349" s="216"/>
      <c r="CS349" s="216"/>
      <c r="CT349" s="216"/>
      <c r="CU349" s="216"/>
      <c r="CV349" s="216"/>
      <c r="CW349" s="216"/>
      <c r="CX349" s="216"/>
      <c r="CY349" s="216"/>
      <c r="CZ349" s="216"/>
      <c r="DA349" s="216"/>
      <c r="DB349" s="216"/>
      <c r="DC349" s="216"/>
      <c r="DD349" s="216"/>
      <c r="DE349" s="216"/>
      <c r="DF349" s="216"/>
      <c r="DG349" s="216"/>
      <c r="DH349" s="216"/>
      <c r="DI349" s="216"/>
      <c r="DJ349" s="216"/>
      <c r="DK349" s="216"/>
      <c r="DL349" s="216"/>
      <c r="DM349" s="216"/>
      <c r="DN349" s="216"/>
      <c r="DO349" s="216"/>
      <c r="DP349" s="216"/>
      <c r="DQ349" s="216"/>
      <c r="DR349" s="216"/>
      <c r="DS349" s="216"/>
      <c r="DT349" s="216"/>
      <c r="DU349" s="218"/>
    </row>
    <row r="350" spans="1:125" ht="15" customHeight="1" x14ac:dyDescent="0.25">
      <c r="A350" s="219"/>
      <c r="B350" s="143" t="str">
        <f t="shared" si="14"/>
        <v>Desk 13</v>
      </c>
      <c r="C350" s="586" t="str">
        <v/>
      </c>
      <c r="D350" s="586" t="str">
        <v/>
      </c>
      <c r="E350" s="3"/>
      <c r="F350" s="216"/>
      <c r="G350" s="216"/>
      <c r="H350" s="216"/>
      <c r="I350" s="216"/>
      <c r="J350" s="216"/>
      <c r="K350" s="216"/>
      <c r="L350" s="216"/>
      <c r="M350" s="216"/>
      <c r="N350" s="216"/>
      <c r="O350" s="216"/>
      <c r="P350" s="216"/>
      <c r="Q350" s="216"/>
      <c r="R350" s="216"/>
      <c r="S350" s="216"/>
      <c r="T350" s="216"/>
      <c r="U350" s="216"/>
      <c r="V350" s="216"/>
      <c r="W350" s="216"/>
      <c r="X350" s="216"/>
      <c r="Y350" s="216"/>
      <c r="Z350" s="216"/>
      <c r="AA350" s="216"/>
      <c r="AB350" s="216"/>
      <c r="AC350" s="216"/>
      <c r="AD350" s="216"/>
      <c r="AE350" s="216"/>
      <c r="AF350" s="216"/>
      <c r="AG350" s="216"/>
      <c r="AH350" s="216"/>
      <c r="AI350" s="216"/>
      <c r="AJ350" s="216"/>
      <c r="AK350" s="216"/>
      <c r="AL350" s="216"/>
      <c r="AM350" s="216"/>
      <c r="AN350" s="216"/>
      <c r="AO350" s="216"/>
      <c r="AP350" s="216"/>
      <c r="AQ350" s="216"/>
      <c r="AR350" s="216"/>
      <c r="AS350" s="216"/>
      <c r="AT350" s="216"/>
      <c r="AU350" s="216"/>
      <c r="AV350" s="216"/>
      <c r="AW350" s="216"/>
      <c r="AX350" s="216"/>
      <c r="AY350" s="216"/>
      <c r="AZ350" s="216"/>
      <c r="BA350" s="216"/>
      <c r="BB350" s="216"/>
      <c r="BC350" s="216"/>
      <c r="BD350" s="216"/>
      <c r="BE350" s="216"/>
      <c r="BF350" s="216"/>
      <c r="BG350" s="216"/>
      <c r="BH350" s="216"/>
      <c r="BI350" s="216"/>
      <c r="BJ350" s="216"/>
      <c r="BK350" s="216"/>
      <c r="BL350" s="216"/>
      <c r="BM350" s="216"/>
      <c r="BN350" s="216"/>
      <c r="BO350" s="216"/>
      <c r="BP350" s="216"/>
      <c r="BQ350" s="216"/>
      <c r="BR350" s="216"/>
      <c r="BS350" s="216"/>
      <c r="BT350" s="216"/>
      <c r="BU350" s="216"/>
      <c r="BV350" s="216"/>
      <c r="BW350" s="216"/>
      <c r="BX350" s="216"/>
      <c r="BY350" s="216"/>
      <c r="BZ350" s="216"/>
      <c r="CA350" s="216"/>
      <c r="CB350" s="216"/>
      <c r="CC350" s="216"/>
      <c r="CD350" s="216"/>
      <c r="CE350" s="216"/>
      <c r="CF350" s="216"/>
      <c r="CG350" s="216"/>
      <c r="CH350" s="216"/>
      <c r="CI350" s="216"/>
      <c r="CJ350" s="216"/>
      <c r="CK350" s="216"/>
      <c r="CL350" s="216"/>
      <c r="CM350" s="216"/>
      <c r="CN350" s="216"/>
      <c r="CO350" s="216"/>
      <c r="CP350" s="216"/>
      <c r="CQ350" s="216"/>
      <c r="CR350" s="216"/>
      <c r="CS350" s="216"/>
      <c r="CT350" s="216"/>
      <c r="CU350" s="216"/>
      <c r="CV350" s="216"/>
      <c r="CW350" s="216"/>
      <c r="CX350" s="216"/>
      <c r="CY350" s="216"/>
      <c r="CZ350" s="216"/>
      <c r="DA350" s="216"/>
      <c r="DB350" s="216"/>
      <c r="DC350" s="216"/>
      <c r="DD350" s="216"/>
      <c r="DE350" s="216"/>
      <c r="DF350" s="216"/>
      <c r="DG350" s="216"/>
      <c r="DH350" s="216"/>
      <c r="DI350" s="216"/>
      <c r="DJ350" s="216"/>
      <c r="DK350" s="216"/>
      <c r="DL350" s="216"/>
      <c r="DM350" s="216"/>
      <c r="DN350" s="216"/>
      <c r="DO350" s="216"/>
      <c r="DP350" s="216"/>
      <c r="DQ350" s="216"/>
      <c r="DR350" s="216"/>
      <c r="DS350" s="216"/>
      <c r="DT350" s="216"/>
      <c r="DU350" s="218"/>
    </row>
    <row r="351" spans="1:125" ht="15" customHeight="1" x14ac:dyDescent="0.25">
      <c r="A351" s="219"/>
      <c r="B351" s="143" t="str">
        <f t="shared" si="14"/>
        <v>Desk 14</v>
      </c>
      <c r="C351" s="586" t="str">
        <v/>
      </c>
      <c r="D351" s="586" t="str">
        <v/>
      </c>
      <c r="E351" s="3"/>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16"/>
      <c r="AU351" s="216"/>
      <c r="AV351" s="216"/>
      <c r="AW351" s="216"/>
      <c r="AX351" s="216"/>
      <c r="AY351" s="216"/>
      <c r="AZ351" s="216"/>
      <c r="BA351" s="216"/>
      <c r="BB351" s="216"/>
      <c r="BC351" s="216"/>
      <c r="BD351" s="216"/>
      <c r="BE351" s="216"/>
      <c r="BF351" s="216"/>
      <c r="BG351" s="216"/>
      <c r="BH351" s="216"/>
      <c r="BI351" s="216"/>
      <c r="BJ351" s="216"/>
      <c r="BK351" s="216"/>
      <c r="BL351" s="216"/>
      <c r="BM351" s="216"/>
      <c r="BN351" s="216"/>
      <c r="BO351" s="216"/>
      <c r="BP351" s="216"/>
      <c r="BQ351" s="216"/>
      <c r="BR351" s="216"/>
      <c r="BS351" s="216"/>
      <c r="BT351" s="216"/>
      <c r="BU351" s="216"/>
      <c r="BV351" s="216"/>
      <c r="BW351" s="216"/>
      <c r="BX351" s="216"/>
      <c r="BY351" s="216"/>
      <c r="BZ351" s="216"/>
      <c r="CA351" s="216"/>
      <c r="CB351" s="216"/>
      <c r="CC351" s="216"/>
      <c r="CD351" s="216"/>
      <c r="CE351" s="216"/>
      <c r="CF351" s="216"/>
      <c r="CG351" s="216"/>
      <c r="CH351" s="216"/>
      <c r="CI351" s="216"/>
      <c r="CJ351" s="216"/>
      <c r="CK351" s="216"/>
      <c r="CL351" s="216"/>
      <c r="CM351" s="216"/>
      <c r="CN351" s="216"/>
      <c r="CO351" s="216"/>
      <c r="CP351" s="216"/>
      <c r="CQ351" s="216"/>
      <c r="CR351" s="216"/>
      <c r="CS351" s="216"/>
      <c r="CT351" s="216"/>
      <c r="CU351" s="216"/>
      <c r="CV351" s="216"/>
      <c r="CW351" s="216"/>
      <c r="CX351" s="216"/>
      <c r="CY351" s="216"/>
      <c r="CZ351" s="216"/>
      <c r="DA351" s="216"/>
      <c r="DB351" s="216"/>
      <c r="DC351" s="216"/>
      <c r="DD351" s="216"/>
      <c r="DE351" s="216"/>
      <c r="DF351" s="216"/>
      <c r="DG351" s="216"/>
      <c r="DH351" s="216"/>
      <c r="DI351" s="216"/>
      <c r="DJ351" s="216"/>
      <c r="DK351" s="216"/>
      <c r="DL351" s="216"/>
      <c r="DM351" s="216"/>
      <c r="DN351" s="216"/>
      <c r="DO351" s="216"/>
      <c r="DP351" s="216"/>
      <c r="DQ351" s="216"/>
      <c r="DR351" s="216"/>
      <c r="DS351" s="216"/>
      <c r="DT351" s="216"/>
      <c r="DU351" s="218"/>
    </row>
    <row r="352" spans="1:125" ht="15" customHeight="1" x14ac:dyDescent="0.25">
      <c r="A352" s="219"/>
      <c r="B352" s="143" t="str">
        <f t="shared" si="14"/>
        <v>Desk 15</v>
      </c>
      <c r="C352" s="586" t="str">
        <v/>
      </c>
      <c r="D352" s="586" t="str">
        <v/>
      </c>
      <c r="E352" s="3"/>
      <c r="F352" s="216"/>
      <c r="G352" s="216"/>
      <c r="H352" s="216"/>
      <c r="I352" s="216"/>
      <c r="J352" s="216"/>
      <c r="K352" s="216"/>
      <c r="L352" s="216"/>
      <c r="M352" s="216"/>
      <c r="N352" s="216"/>
      <c r="O352" s="216"/>
      <c r="P352" s="216"/>
      <c r="Q352" s="216"/>
      <c r="R352" s="216"/>
      <c r="S352" s="216"/>
      <c r="T352" s="216"/>
      <c r="U352" s="216"/>
      <c r="V352" s="216"/>
      <c r="W352" s="216"/>
      <c r="X352" s="216"/>
      <c r="Y352" s="216"/>
      <c r="Z352" s="216"/>
      <c r="AA352" s="216"/>
      <c r="AB352" s="216"/>
      <c r="AC352" s="216"/>
      <c r="AD352" s="216"/>
      <c r="AE352" s="216"/>
      <c r="AF352" s="216"/>
      <c r="AG352" s="216"/>
      <c r="AH352" s="216"/>
      <c r="AI352" s="216"/>
      <c r="AJ352" s="216"/>
      <c r="AK352" s="216"/>
      <c r="AL352" s="216"/>
      <c r="AM352" s="216"/>
      <c r="AN352" s="216"/>
      <c r="AO352" s="216"/>
      <c r="AP352" s="216"/>
      <c r="AQ352" s="216"/>
      <c r="AR352" s="216"/>
      <c r="AS352" s="216"/>
      <c r="AT352" s="216"/>
      <c r="AU352" s="216"/>
      <c r="AV352" s="216"/>
      <c r="AW352" s="216"/>
      <c r="AX352" s="216"/>
      <c r="AY352" s="216"/>
      <c r="AZ352" s="216"/>
      <c r="BA352" s="216"/>
      <c r="BB352" s="216"/>
      <c r="BC352" s="216"/>
      <c r="BD352" s="216"/>
      <c r="BE352" s="216"/>
      <c r="BF352" s="216"/>
      <c r="BG352" s="216"/>
      <c r="BH352" s="216"/>
      <c r="BI352" s="216"/>
      <c r="BJ352" s="216"/>
      <c r="BK352" s="216"/>
      <c r="BL352" s="216"/>
      <c r="BM352" s="216"/>
      <c r="BN352" s="216"/>
      <c r="BO352" s="216"/>
      <c r="BP352" s="216"/>
      <c r="BQ352" s="216"/>
      <c r="BR352" s="216"/>
      <c r="BS352" s="216"/>
      <c r="BT352" s="216"/>
      <c r="BU352" s="216"/>
      <c r="BV352" s="216"/>
      <c r="BW352" s="216"/>
      <c r="BX352" s="216"/>
      <c r="BY352" s="216"/>
      <c r="BZ352" s="216"/>
      <c r="CA352" s="216"/>
      <c r="CB352" s="216"/>
      <c r="CC352" s="216"/>
      <c r="CD352" s="216"/>
      <c r="CE352" s="216"/>
      <c r="CF352" s="216"/>
      <c r="CG352" s="216"/>
      <c r="CH352" s="216"/>
      <c r="CI352" s="216"/>
      <c r="CJ352" s="216"/>
      <c r="CK352" s="216"/>
      <c r="CL352" s="216"/>
      <c r="CM352" s="216"/>
      <c r="CN352" s="216"/>
      <c r="CO352" s="216"/>
      <c r="CP352" s="216"/>
      <c r="CQ352" s="216"/>
      <c r="CR352" s="216"/>
      <c r="CS352" s="216"/>
      <c r="CT352" s="216"/>
      <c r="CU352" s="216"/>
      <c r="CV352" s="216"/>
      <c r="CW352" s="216"/>
      <c r="CX352" s="216"/>
      <c r="CY352" s="216"/>
      <c r="CZ352" s="216"/>
      <c r="DA352" s="216"/>
      <c r="DB352" s="216"/>
      <c r="DC352" s="216"/>
      <c r="DD352" s="216"/>
      <c r="DE352" s="216"/>
      <c r="DF352" s="216"/>
      <c r="DG352" s="216"/>
      <c r="DH352" s="216"/>
      <c r="DI352" s="216"/>
      <c r="DJ352" s="216"/>
      <c r="DK352" s="216"/>
      <c r="DL352" s="216"/>
      <c r="DM352" s="216"/>
      <c r="DN352" s="216"/>
      <c r="DO352" s="216"/>
      <c r="DP352" s="216"/>
      <c r="DQ352" s="216"/>
      <c r="DR352" s="216"/>
      <c r="DS352" s="216"/>
      <c r="DT352" s="216"/>
      <c r="DU352" s="218"/>
    </row>
    <row r="353" spans="1:125" ht="15" customHeight="1" x14ac:dyDescent="0.25">
      <c r="A353" s="219"/>
      <c r="B353" s="143" t="str">
        <f t="shared" si="14"/>
        <v>Desk 16</v>
      </c>
      <c r="C353" s="586" t="str">
        <v/>
      </c>
      <c r="D353" s="586" t="str">
        <v/>
      </c>
      <c r="E353" s="3"/>
      <c r="F353" s="216"/>
      <c r="G353" s="216"/>
      <c r="H353" s="216"/>
      <c r="I353" s="216"/>
      <c r="J353" s="216"/>
      <c r="K353" s="216"/>
      <c r="L353" s="216"/>
      <c r="M353" s="216"/>
      <c r="N353" s="216"/>
      <c r="O353" s="216"/>
      <c r="P353" s="216"/>
      <c r="Q353" s="216"/>
      <c r="R353" s="216"/>
      <c r="S353" s="216"/>
      <c r="T353" s="216"/>
      <c r="U353" s="216"/>
      <c r="V353" s="216"/>
      <c r="W353" s="216"/>
      <c r="X353" s="216"/>
      <c r="Y353" s="216"/>
      <c r="Z353" s="216"/>
      <c r="AA353" s="216"/>
      <c r="AB353" s="216"/>
      <c r="AC353" s="216"/>
      <c r="AD353" s="216"/>
      <c r="AE353" s="216"/>
      <c r="AF353" s="216"/>
      <c r="AG353" s="216"/>
      <c r="AH353" s="216"/>
      <c r="AI353" s="216"/>
      <c r="AJ353" s="216"/>
      <c r="AK353" s="216"/>
      <c r="AL353" s="216"/>
      <c r="AM353" s="216"/>
      <c r="AN353" s="216"/>
      <c r="AO353" s="216"/>
      <c r="AP353" s="216"/>
      <c r="AQ353" s="216"/>
      <c r="AR353" s="216"/>
      <c r="AS353" s="216"/>
      <c r="AT353" s="216"/>
      <c r="AU353" s="216"/>
      <c r="AV353" s="216"/>
      <c r="AW353" s="216"/>
      <c r="AX353" s="216"/>
      <c r="AY353" s="216"/>
      <c r="AZ353" s="216"/>
      <c r="BA353" s="216"/>
      <c r="BB353" s="216"/>
      <c r="BC353" s="216"/>
      <c r="BD353" s="216"/>
      <c r="BE353" s="216"/>
      <c r="BF353" s="216"/>
      <c r="BG353" s="216"/>
      <c r="BH353" s="216"/>
      <c r="BI353" s="216"/>
      <c r="BJ353" s="216"/>
      <c r="BK353" s="216"/>
      <c r="BL353" s="216"/>
      <c r="BM353" s="216"/>
      <c r="BN353" s="216"/>
      <c r="BO353" s="216"/>
      <c r="BP353" s="216"/>
      <c r="BQ353" s="216"/>
      <c r="BR353" s="216"/>
      <c r="BS353" s="216"/>
      <c r="BT353" s="216"/>
      <c r="BU353" s="216"/>
      <c r="BV353" s="216"/>
      <c r="BW353" s="216"/>
      <c r="BX353" s="216"/>
      <c r="BY353" s="216"/>
      <c r="BZ353" s="216"/>
      <c r="CA353" s="216"/>
      <c r="CB353" s="216"/>
      <c r="CC353" s="216"/>
      <c r="CD353" s="216"/>
      <c r="CE353" s="216"/>
      <c r="CF353" s="216"/>
      <c r="CG353" s="216"/>
      <c r="CH353" s="216"/>
      <c r="CI353" s="216"/>
      <c r="CJ353" s="216"/>
      <c r="CK353" s="216"/>
      <c r="CL353" s="216"/>
      <c r="CM353" s="216"/>
      <c r="CN353" s="216"/>
      <c r="CO353" s="216"/>
      <c r="CP353" s="216"/>
      <c r="CQ353" s="216"/>
      <c r="CR353" s="216"/>
      <c r="CS353" s="216"/>
      <c r="CT353" s="216"/>
      <c r="CU353" s="216"/>
      <c r="CV353" s="216"/>
      <c r="CW353" s="216"/>
      <c r="CX353" s="216"/>
      <c r="CY353" s="216"/>
      <c r="CZ353" s="216"/>
      <c r="DA353" s="216"/>
      <c r="DB353" s="216"/>
      <c r="DC353" s="216"/>
      <c r="DD353" s="216"/>
      <c r="DE353" s="216"/>
      <c r="DF353" s="216"/>
      <c r="DG353" s="216"/>
      <c r="DH353" s="216"/>
      <c r="DI353" s="216"/>
      <c r="DJ353" s="216"/>
      <c r="DK353" s="216"/>
      <c r="DL353" s="216"/>
      <c r="DM353" s="216"/>
      <c r="DN353" s="216"/>
      <c r="DO353" s="216"/>
      <c r="DP353" s="216"/>
      <c r="DQ353" s="216"/>
      <c r="DR353" s="216"/>
      <c r="DS353" s="216"/>
      <c r="DT353" s="216"/>
      <c r="DU353" s="218"/>
    </row>
    <row r="354" spans="1:125" ht="15" customHeight="1" x14ac:dyDescent="0.25">
      <c r="A354" s="219"/>
      <c r="B354" s="143" t="str">
        <f t="shared" si="14"/>
        <v>Desk 17</v>
      </c>
      <c r="C354" s="586" t="str">
        <v/>
      </c>
      <c r="D354" s="586" t="str">
        <v/>
      </c>
      <c r="E354" s="3"/>
      <c r="F354" s="216"/>
      <c r="G354" s="216"/>
      <c r="H354" s="216"/>
      <c r="I354" s="216"/>
      <c r="J354" s="216"/>
      <c r="K354" s="216"/>
      <c r="L354" s="216"/>
      <c r="M354" s="216"/>
      <c r="N354" s="216"/>
      <c r="O354" s="216"/>
      <c r="P354" s="216"/>
      <c r="Q354" s="216"/>
      <c r="R354" s="216"/>
      <c r="S354" s="216"/>
      <c r="T354" s="216"/>
      <c r="U354" s="216"/>
      <c r="V354" s="216"/>
      <c r="W354" s="216"/>
      <c r="X354" s="216"/>
      <c r="Y354" s="216"/>
      <c r="Z354" s="216"/>
      <c r="AA354" s="216"/>
      <c r="AB354" s="216"/>
      <c r="AC354" s="216"/>
      <c r="AD354" s="216"/>
      <c r="AE354" s="216"/>
      <c r="AF354" s="216"/>
      <c r="AG354" s="216"/>
      <c r="AH354" s="216"/>
      <c r="AI354" s="216"/>
      <c r="AJ354" s="216"/>
      <c r="AK354" s="216"/>
      <c r="AL354" s="216"/>
      <c r="AM354" s="216"/>
      <c r="AN354" s="216"/>
      <c r="AO354" s="216"/>
      <c r="AP354" s="216"/>
      <c r="AQ354" s="216"/>
      <c r="AR354" s="216"/>
      <c r="AS354" s="216"/>
      <c r="AT354" s="216"/>
      <c r="AU354" s="216"/>
      <c r="AV354" s="216"/>
      <c r="AW354" s="216"/>
      <c r="AX354" s="216"/>
      <c r="AY354" s="216"/>
      <c r="AZ354" s="216"/>
      <c r="BA354" s="216"/>
      <c r="BB354" s="216"/>
      <c r="BC354" s="216"/>
      <c r="BD354" s="216"/>
      <c r="BE354" s="216"/>
      <c r="BF354" s="216"/>
      <c r="BG354" s="216"/>
      <c r="BH354" s="216"/>
      <c r="BI354" s="216"/>
      <c r="BJ354" s="216"/>
      <c r="BK354" s="216"/>
      <c r="BL354" s="216"/>
      <c r="BM354" s="216"/>
      <c r="BN354" s="216"/>
      <c r="BO354" s="216"/>
      <c r="BP354" s="216"/>
      <c r="BQ354" s="216"/>
      <c r="BR354" s="216"/>
      <c r="BS354" s="216"/>
      <c r="BT354" s="216"/>
      <c r="BU354" s="216"/>
      <c r="BV354" s="216"/>
      <c r="BW354" s="216"/>
      <c r="BX354" s="216"/>
      <c r="BY354" s="216"/>
      <c r="BZ354" s="216"/>
      <c r="CA354" s="216"/>
      <c r="CB354" s="216"/>
      <c r="CC354" s="216"/>
      <c r="CD354" s="216"/>
      <c r="CE354" s="216"/>
      <c r="CF354" s="216"/>
      <c r="CG354" s="216"/>
      <c r="CH354" s="216"/>
      <c r="CI354" s="216"/>
      <c r="CJ354" s="216"/>
      <c r="CK354" s="216"/>
      <c r="CL354" s="216"/>
      <c r="CM354" s="216"/>
      <c r="CN354" s="216"/>
      <c r="CO354" s="216"/>
      <c r="CP354" s="216"/>
      <c r="CQ354" s="216"/>
      <c r="CR354" s="216"/>
      <c r="CS354" s="216"/>
      <c r="CT354" s="216"/>
      <c r="CU354" s="216"/>
      <c r="CV354" s="216"/>
      <c r="CW354" s="216"/>
      <c r="CX354" s="216"/>
      <c r="CY354" s="216"/>
      <c r="CZ354" s="216"/>
      <c r="DA354" s="216"/>
      <c r="DB354" s="216"/>
      <c r="DC354" s="216"/>
      <c r="DD354" s="216"/>
      <c r="DE354" s="216"/>
      <c r="DF354" s="216"/>
      <c r="DG354" s="216"/>
      <c r="DH354" s="216"/>
      <c r="DI354" s="216"/>
      <c r="DJ354" s="216"/>
      <c r="DK354" s="216"/>
      <c r="DL354" s="216"/>
      <c r="DM354" s="216"/>
      <c r="DN354" s="216"/>
      <c r="DO354" s="216"/>
      <c r="DP354" s="216"/>
      <c r="DQ354" s="216"/>
      <c r="DR354" s="216"/>
      <c r="DS354" s="216"/>
      <c r="DT354" s="216"/>
      <c r="DU354" s="218"/>
    </row>
    <row r="355" spans="1:125" ht="15" customHeight="1" x14ac:dyDescent="0.25">
      <c r="A355" s="219"/>
      <c r="B355" s="143" t="str">
        <f t="shared" si="14"/>
        <v>Desk 18</v>
      </c>
      <c r="C355" s="586" t="str">
        <v/>
      </c>
      <c r="D355" s="586" t="str">
        <v/>
      </c>
      <c r="E355" s="3"/>
      <c r="F355" s="216"/>
      <c r="G355" s="216"/>
      <c r="H355" s="216"/>
      <c r="I355" s="216"/>
      <c r="J355" s="216"/>
      <c r="K355" s="216"/>
      <c r="L355" s="216"/>
      <c r="M355" s="216"/>
      <c r="N355" s="216"/>
      <c r="O355" s="216"/>
      <c r="P355" s="216"/>
      <c r="Q355" s="216"/>
      <c r="R355" s="216"/>
      <c r="S355" s="216"/>
      <c r="T355" s="216"/>
      <c r="U355" s="216"/>
      <c r="V355" s="216"/>
      <c r="W355" s="216"/>
      <c r="X355" s="216"/>
      <c r="Y355" s="216"/>
      <c r="Z355" s="216"/>
      <c r="AA355" s="216"/>
      <c r="AB355" s="216"/>
      <c r="AC355" s="216"/>
      <c r="AD355" s="216"/>
      <c r="AE355" s="216"/>
      <c r="AF355" s="216"/>
      <c r="AG355" s="216"/>
      <c r="AH355" s="216"/>
      <c r="AI355" s="216"/>
      <c r="AJ355" s="216"/>
      <c r="AK355" s="216"/>
      <c r="AL355" s="216"/>
      <c r="AM355" s="216"/>
      <c r="AN355" s="216"/>
      <c r="AO355" s="216"/>
      <c r="AP355" s="216"/>
      <c r="AQ355" s="216"/>
      <c r="AR355" s="216"/>
      <c r="AS355" s="216"/>
      <c r="AT355" s="216"/>
      <c r="AU355" s="216"/>
      <c r="AV355" s="216"/>
      <c r="AW355" s="216"/>
      <c r="AX355" s="216"/>
      <c r="AY355" s="216"/>
      <c r="AZ355" s="216"/>
      <c r="BA355" s="216"/>
      <c r="BB355" s="216"/>
      <c r="BC355" s="216"/>
      <c r="BD355" s="216"/>
      <c r="BE355" s="216"/>
      <c r="BF355" s="216"/>
      <c r="BG355" s="216"/>
      <c r="BH355" s="216"/>
      <c r="BI355" s="216"/>
      <c r="BJ355" s="216"/>
      <c r="BK355" s="216"/>
      <c r="BL355" s="216"/>
      <c r="BM355" s="216"/>
      <c r="BN355" s="216"/>
      <c r="BO355" s="216"/>
      <c r="BP355" s="216"/>
      <c r="BQ355" s="216"/>
      <c r="BR355" s="216"/>
      <c r="BS355" s="216"/>
      <c r="BT355" s="216"/>
      <c r="BU355" s="216"/>
      <c r="BV355" s="216"/>
      <c r="BW355" s="216"/>
      <c r="BX355" s="216"/>
      <c r="BY355" s="216"/>
      <c r="BZ355" s="216"/>
      <c r="CA355" s="216"/>
      <c r="CB355" s="216"/>
      <c r="CC355" s="216"/>
      <c r="CD355" s="216"/>
      <c r="CE355" s="216"/>
      <c r="CF355" s="216"/>
      <c r="CG355" s="216"/>
      <c r="CH355" s="216"/>
      <c r="CI355" s="216"/>
      <c r="CJ355" s="216"/>
      <c r="CK355" s="216"/>
      <c r="CL355" s="216"/>
      <c r="CM355" s="216"/>
      <c r="CN355" s="216"/>
      <c r="CO355" s="216"/>
      <c r="CP355" s="216"/>
      <c r="CQ355" s="216"/>
      <c r="CR355" s="216"/>
      <c r="CS355" s="216"/>
      <c r="CT355" s="216"/>
      <c r="CU355" s="216"/>
      <c r="CV355" s="216"/>
      <c r="CW355" s="216"/>
      <c r="CX355" s="216"/>
      <c r="CY355" s="216"/>
      <c r="CZ355" s="216"/>
      <c r="DA355" s="216"/>
      <c r="DB355" s="216"/>
      <c r="DC355" s="216"/>
      <c r="DD355" s="216"/>
      <c r="DE355" s="216"/>
      <c r="DF355" s="216"/>
      <c r="DG355" s="216"/>
      <c r="DH355" s="216"/>
      <c r="DI355" s="216"/>
      <c r="DJ355" s="216"/>
      <c r="DK355" s="216"/>
      <c r="DL355" s="216"/>
      <c r="DM355" s="216"/>
      <c r="DN355" s="216"/>
      <c r="DO355" s="216"/>
      <c r="DP355" s="216"/>
      <c r="DQ355" s="216"/>
      <c r="DR355" s="216"/>
      <c r="DS355" s="216"/>
      <c r="DT355" s="216"/>
      <c r="DU355" s="218"/>
    </row>
    <row r="356" spans="1:125" ht="15" customHeight="1" x14ac:dyDescent="0.25">
      <c r="A356" s="219"/>
      <c r="B356" s="143" t="str">
        <f t="shared" si="14"/>
        <v>Desk 19</v>
      </c>
      <c r="C356" s="586" t="str">
        <v/>
      </c>
      <c r="D356" s="586" t="str">
        <v/>
      </c>
      <c r="E356" s="3"/>
      <c r="F356" s="216"/>
      <c r="G356" s="216"/>
      <c r="H356" s="216"/>
      <c r="I356" s="216"/>
      <c r="J356" s="216"/>
      <c r="K356" s="216"/>
      <c r="L356" s="216"/>
      <c r="M356" s="216"/>
      <c r="N356" s="216"/>
      <c r="O356" s="216"/>
      <c r="P356" s="216"/>
      <c r="Q356" s="216"/>
      <c r="R356" s="216"/>
      <c r="S356" s="216"/>
      <c r="T356" s="216"/>
      <c r="U356" s="216"/>
      <c r="V356" s="216"/>
      <c r="W356" s="216"/>
      <c r="X356" s="216"/>
      <c r="Y356" s="216"/>
      <c r="Z356" s="216"/>
      <c r="AA356" s="216"/>
      <c r="AB356" s="216"/>
      <c r="AC356" s="216"/>
      <c r="AD356" s="216"/>
      <c r="AE356" s="216"/>
      <c r="AF356" s="216"/>
      <c r="AG356" s="216"/>
      <c r="AH356" s="216"/>
      <c r="AI356" s="216"/>
      <c r="AJ356" s="216"/>
      <c r="AK356" s="216"/>
      <c r="AL356" s="216"/>
      <c r="AM356" s="216"/>
      <c r="AN356" s="216"/>
      <c r="AO356" s="216"/>
      <c r="AP356" s="216"/>
      <c r="AQ356" s="216"/>
      <c r="AR356" s="216"/>
      <c r="AS356" s="216"/>
      <c r="AT356" s="216"/>
      <c r="AU356" s="216"/>
      <c r="AV356" s="216"/>
      <c r="AW356" s="216"/>
      <c r="AX356" s="216"/>
      <c r="AY356" s="216"/>
      <c r="AZ356" s="216"/>
      <c r="BA356" s="216"/>
      <c r="BB356" s="216"/>
      <c r="BC356" s="216"/>
      <c r="BD356" s="216"/>
      <c r="BE356" s="216"/>
      <c r="BF356" s="216"/>
      <c r="BG356" s="216"/>
      <c r="BH356" s="216"/>
      <c r="BI356" s="216"/>
      <c r="BJ356" s="216"/>
      <c r="BK356" s="216"/>
      <c r="BL356" s="216"/>
      <c r="BM356" s="216"/>
      <c r="BN356" s="216"/>
      <c r="BO356" s="216"/>
      <c r="BP356" s="216"/>
      <c r="BQ356" s="216"/>
      <c r="BR356" s="216"/>
      <c r="BS356" s="216"/>
      <c r="BT356" s="216"/>
      <c r="BU356" s="216"/>
      <c r="BV356" s="216"/>
      <c r="BW356" s="216"/>
      <c r="BX356" s="216"/>
      <c r="BY356" s="216"/>
      <c r="BZ356" s="216"/>
      <c r="CA356" s="216"/>
      <c r="CB356" s="216"/>
      <c r="CC356" s="216"/>
      <c r="CD356" s="216"/>
      <c r="CE356" s="216"/>
      <c r="CF356" s="216"/>
      <c r="CG356" s="216"/>
      <c r="CH356" s="216"/>
      <c r="CI356" s="216"/>
      <c r="CJ356" s="216"/>
      <c r="CK356" s="216"/>
      <c r="CL356" s="216"/>
      <c r="CM356" s="216"/>
      <c r="CN356" s="216"/>
      <c r="CO356" s="216"/>
      <c r="CP356" s="216"/>
      <c r="CQ356" s="216"/>
      <c r="CR356" s="216"/>
      <c r="CS356" s="216"/>
      <c r="CT356" s="216"/>
      <c r="CU356" s="216"/>
      <c r="CV356" s="216"/>
      <c r="CW356" s="216"/>
      <c r="CX356" s="216"/>
      <c r="CY356" s="216"/>
      <c r="CZ356" s="216"/>
      <c r="DA356" s="216"/>
      <c r="DB356" s="216"/>
      <c r="DC356" s="216"/>
      <c r="DD356" s="216"/>
      <c r="DE356" s="216"/>
      <c r="DF356" s="216"/>
      <c r="DG356" s="216"/>
      <c r="DH356" s="216"/>
      <c r="DI356" s="216"/>
      <c r="DJ356" s="216"/>
      <c r="DK356" s="216"/>
      <c r="DL356" s="216"/>
      <c r="DM356" s="216"/>
      <c r="DN356" s="216"/>
      <c r="DO356" s="216"/>
      <c r="DP356" s="216"/>
      <c r="DQ356" s="216"/>
      <c r="DR356" s="216"/>
      <c r="DS356" s="216"/>
      <c r="DT356" s="216"/>
      <c r="DU356" s="218"/>
    </row>
    <row r="357" spans="1:125" ht="15" customHeight="1" x14ac:dyDescent="0.25">
      <c r="A357" s="219"/>
      <c r="B357" s="143" t="str">
        <f t="shared" si="14"/>
        <v>Desk 20</v>
      </c>
      <c r="C357" s="586" t="str">
        <v/>
      </c>
      <c r="D357" s="586" t="str">
        <v/>
      </c>
      <c r="E357" s="3"/>
      <c r="F357" s="216"/>
      <c r="G357" s="216"/>
      <c r="H357" s="216"/>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6"/>
      <c r="AH357" s="216"/>
      <c r="AI357" s="216"/>
      <c r="AJ357" s="216"/>
      <c r="AK357" s="216"/>
      <c r="AL357" s="216"/>
      <c r="AM357" s="216"/>
      <c r="AN357" s="216"/>
      <c r="AO357" s="216"/>
      <c r="AP357" s="216"/>
      <c r="AQ357" s="216"/>
      <c r="AR357" s="216"/>
      <c r="AS357" s="216"/>
      <c r="AT357" s="216"/>
      <c r="AU357" s="216"/>
      <c r="AV357" s="216"/>
      <c r="AW357" s="216"/>
      <c r="AX357" s="216"/>
      <c r="AY357" s="216"/>
      <c r="AZ357" s="216"/>
      <c r="BA357" s="216"/>
      <c r="BB357" s="216"/>
      <c r="BC357" s="216"/>
      <c r="BD357" s="216"/>
      <c r="BE357" s="216"/>
      <c r="BF357" s="216"/>
      <c r="BG357" s="216"/>
      <c r="BH357" s="216"/>
      <c r="BI357" s="216"/>
      <c r="BJ357" s="216"/>
      <c r="BK357" s="216"/>
      <c r="BL357" s="216"/>
      <c r="BM357" s="216"/>
      <c r="BN357" s="216"/>
      <c r="BO357" s="216"/>
      <c r="BP357" s="216"/>
      <c r="BQ357" s="216"/>
      <c r="BR357" s="216"/>
      <c r="BS357" s="216"/>
      <c r="BT357" s="216"/>
      <c r="BU357" s="216"/>
      <c r="BV357" s="216"/>
      <c r="BW357" s="216"/>
      <c r="BX357" s="216"/>
      <c r="BY357" s="216"/>
      <c r="BZ357" s="216"/>
      <c r="CA357" s="216"/>
      <c r="CB357" s="216"/>
      <c r="CC357" s="216"/>
      <c r="CD357" s="216"/>
      <c r="CE357" s="216"/>
      <c r="CF357" s="216"/>
      <c r="CG357" s="216"/>
      <c r="CH357" s="216"/>
      <c r="CI357" s="216"/>
      <c r="CJ357" s="216"/>
      <c r="CK357" s="216"/>
      <c r="CL357" s="216"/>
      <c r="CM357" s="216"/>
      <c r="CN357" s="216"/>
      <c r="CO357" s="216"/>
      <c r="CP357" s="216"/>
      <c r="CQ357" s="216"/>
      <c r="CR357" s="216"/>
      <c r="CS357" s="216"/>
      <c r="CT357" s="216"/>
      <c r="CU357" s="216"/>
      <c r="CV357" s="216"/>
      <c r="CW357" s="216"/>
      <c r="CX357" s="216"/>
      <c r="CY357" s="216"/>
      <c r="CZ357" s="216"/>
      <c r="DA357" s="216"/>
      <c r="DB357" s="216"/>
      <c r="DC357" s="216"/>
      <c r="DD357" s="216"/>
      <c r="DE357" s="216"/>
      <c r="DF357" s="216"/>
      <c r="DG357" s="216"/>
      <c r="DH357" s="216"/>
      <c r="DI357" s="216"/>
      <c r="DJ357" s="216"/>
      <c r="DK357" s="216"/>
      <c r="DL357" s="216"/>
      <c r="DM357" s="216"/>
      <c r="DN357" s="216"/>
      <c r="DO357" s="216"/>
      <c r="DP357" s="216"/>
      <c r="DQ357" s="216"/>
      <c r="DR357" s="216"/>
      <c r="DS357" s="216"/>
      <c r="DT357" s="216"/>
      <c r="DU357" s="218"/>
    </row>
    <row r="358" spans="1:125" ht="15" customHeight="1" x14ac:dyDescent="0.25">
      <c r="A358" s="219"/>
      <c r="B358" s="143" t="str">
        <f t="shared" si="14"/>
        <v>Desk 21</v>
      </c>
      <c r="C358" s="586" t="str">
        <v/>
      </c>
      <c r="D358" s="586" t="str">
        <v/>
      </c>
      <c r="E358" s="3"/>
      <c r="F358" s="216"/>
      <c r="G358" s="216"/>
      <c r="H358" s="216"/>
      <c r="I358" s="216"/>
      <c r="J358" s="216"/>
      <c r="K358" s="216"/>
      <c r="L358" s="216"/>
      <c r="M358" s="216"/>
      <c r="N358" s="216"/>
      <c r="O358" s="216"/>
      <c r="P358" s="216"/>
      <c r="Q358" s="216"/>
      <c r="R358" s="216"/>
      <c r="S358" s="216"/>
      <c r="T358" s="216"/>
      <c r="U358" s="216"/>
      <c r="V358" s="216"/>
      <c r="W358" s="216"/>
      <c r="X358" s="216"/>
      <c r="Y358" s="216"/>
      <c r="Z358" s="216"/>
      <c r="AA358" s="216"/>
      <c r="AB358" s="216"/>
      <c r="AC358" s="216"/>
      <c r="AD358" s="216"/>
      <c r="AE358" s="216"/>
      <c r="AF358" s="216"/>
      <c r="AG358" s="216"/>
      <c r="AH358" s="216"/>
      <c r="AI358" s="216"/>
      <c r="AJ358" s="216"/>
      <c r="AK358" s="216"/>
      <c r="AL358" s="216"/>
      <c r="AM358" s="216"/>
      <c r="AN358" s="216"/>
      <c r="AO358" s="216"/>
      <c r="AP358" s="216"/>
      <c r="AQ358" s="216"/>
      <c r="AR358" s="216"/>
      <c r="AS358" s="216"/>
      <c r="AT358" s="216"/>
      <c r="AU358" s="216"/>
      <c r="AV358" s="216"/>
      <c r="AW358" s="216"/>
      <c r="AX358" s="216"/>
      <c r="AY358" s="216"/>
      <c r="AZ358" s="216"/>
      <c r="BA358" s="216"/>
      <c r="BB358" s="216"/>
      <c r="BC358" s="216"/>
      <c r="BD358" s="216"/>
      <c r="BE358" s="216"/>
      <c r="BF358" s="216"/>
      <c r="BG358" s="216"/>
      <c r="BH358" s="216"/>
      <c r="BI358" s="216"/>
      <c r="BJ358" s="216"/>
      <c r="BK358" s="216"/>
      <c r="BL358" s="216"/>
      <c r="BM358" s="216"/>
      <c r="BN358" s="216"/>
      <c r="BO358" s="216"/>
      <c r="BP358" s="216"/>
      <c r="BQ358" s="216"/>
      <c r="BR358" s="216"/>
      <c r="BS358" s="216"/>
      <c r="BT358" s="216"/>
      <c r="BU358" s="216"/>
      <c r="BV358" s="216"/>
      <c r="BW358" s="216"/>
      <c r="BX358" s="216"/>
      <c r="BY358" s="216"/>
      <c r="BZ358" s="216"/>
      <c r="CA358" s="216"/>
      <c r="CB358" s="216"/>
      <c r="CC358" s="216"/>
      <c r="CD358" s="216"/>
      <c r="CE358" s="216"/>
      <c r="CF358" s="216"/>
      <c r="CG358" s="216"/>
      <c r="CH358" s="216"/>
      <c r="CI358" s="216"/>
      <c r="CJ358" s="216"/>
      <c r="CK358" s="216"/>
      <c r="CL358" s="216"/>
      <c r="CM358" s="216"/>
      <c r="CN358" s="216"/>
      <c r="CO358" s="216"/>
      <c r="CP358" s="216"/>
      <c r="CQ358" s="216"/>
      <c r="CR358" s="216"/>
      <c r="CS358" s="216"/>
      <c r="CT358" s="216"/>
      <c r="CU358" s="216"/>
      <c r="CV358" s="216"/>
      <c r="CW358" s="216"/>
      <c r="CX358" s="216"/>
      <c r="CY358" s="216"/>
      <c r="CZ358" s="216"/>
      <c r="DA358" s="216"/>
      <c r="DB358" s="216"/>
      <c r="DC358" s="216"/>
      <c r="DD358" s="216"/>
      <c r="DE358" s="216"/>
      <c r="DF358" s="216"/>
      <c r="DG358" s="216"/>
      <c r="DH358" s="216"/>
      <c r="DI358" s="216"/>
      <c r="DJ358" s="216"/>
      <c r="DK358" s="216"/>
      <c r="DL358" s="216"/>
      <c r="DM358" s="216"/>
      <c r="DN358" s="216"/>
      <c r="DO358" s="216"/>
      <c r="DP358" s="216"/>
      <c r="DQ358" s="216"/>
      <c r="DR358" s="216"/>
      <c r="DS358" s="216"/>
      <c r="DT358" s="216"/>
      <c r="DU358" s="218"/>
    </row>
    <row r="359" spans="1:125" ht="15" customHeight="1" x14ac:dyDescent="0.25">
      <c r="A359" s="219"/>
      <c r="B359" s="143" t="str">
        <f t="shared" si="14"/>
        <v>Desk 22</v>
      </c>
      <c r="C359" s="586" t="str">
        <v/>
      </c>
      <c r="D359" s="586" t="str">
        <v/>
      </c>
      <c r="E359" s="3"/>
      <c r="F359" s="216"/>
      <c r="G359" s="216"/>
      <c r="H359" s="216"/>
      <c r="I359" s="216"/>
      <c r="J359" s="216"/>
      <c r="K359" s="216"/>
      <c r="L359" s="216"/>
      <c r="M359" s="216"/>
      <c r="N359" s="216"/>
      <c r="O359" s="216"/>
      <c r="P359" s="216"/>
      <c r="Q359" s="216"/>
      <c r="R359" s="216"/>
      <c r="S359" s="216"/>
      <c r="T359" s="216"/>
      <c r="U359" s="216"/>
      <c r="V359" s="216"/>
      <c r="W359" s="216"/>
      <c r="X359" s="216"/>
      <c r="Y359" s="216"/>
      <c r="Z359" s="216"/>
      <c r="AA359" s="216"/>
      <c r="AB359" s="216"/>
      <c r="AC359" s="216"/>
      <c r="AD359" s="216"/>
      <c r="AE359" s="216"/>
      <c r="AF359" s="216"/>
      <c r="AG359" s="216"/>
      <c r="AH359" s="216"/>
      <c r="AI359" s="216"/>
      <c r="AJ359" s="216"/>
      <c r="AK359" s="216"/>
      <c r="AL359" s="216"/>
      <c r="AM359" s="216"/>
      <c r="AN359" s="216"/>
      <c r="AO359" s="216"/>
      <c r="AP359" s="216"/>
      <c r="AQ359" s="216"/>
      <c r="AR359" s="216"/>
      <c r="AS359" s="216"/>
      <c r="AT359" s="216"/>
      <c r="AU359" s="216"/>
      <c r="AV359" s="216"/>
      <c r="AW359" s="216"/>
      <c r="AX359" s="216"/>
      <c r="AY359" s="216"/>
      <c r="AZ359" s="216"/>
      <c r="BA359" s="216"/>
      <c r="BB359" s="216"/>
      <c r="BC359" s="216"/>
      <c r="BD359" s="216"/>
      <c r="BE359" s="216"/>
      <c r="BF359" s="216"/>
      <c r="BG359" s="216"/>
      <c r="BH359" s="216"/>
      <c r="BI359" s="216"/>
      <c r="BJ359" s="216"/>
      <c r="BK359" s="216"/>
      <c r="BL359" s="216"/>
      <c r="BM359" s="216"/>
      <c r="BN359" s="216"/>
      <c r="BO359" s="216"/>
      <c r="BP359" s="216"/>
      <c r="BQ359" s="216"/>
      <c r="BR359" s="216"/>
      <c r="BS359" s="216"/>
      <c r="BT359" s="216"/>
      <c r="BU359" s="216"/>
      <c r="BV359" s="216"/>
      <c r="BW359" s="216"/>
      <c r="BX359" s="216"/>
      <c r="BY359" s="216"/>
      <c r="BZ359" s="216"/>
      <c r="CA359" s="216"/>
      <c r="CB359" s="216"/>
      <c r="CC359" s="216"/>
      <c r="CD359" s="216"/>
      <c r="CE359" s="216"/>
      <c r="CF359" s="216"/>
      <c r="CG359" s="216"/>
      <c r="CH359" s="216"/>
      <c r="CI359" s="216"/>
      <c r="CJ359" s="216"/>
      <c r="CK359" s="216"/>
      <c r="CL359" s="216"/>
      <c r="CM359" s="216"/>
      <c r="CN359" s="216"/>
      <c r="CO359" s="216"/>
      <c r="CP359" s="216"/>
      <c r="CQ359" s="216"/>
      <c r="CR359" s="216"/>
      <c r="CS359" s="216"/>
      <c r="CT359" s="216"/>
      <c r="CU359" s="216"/>
      <c r="CV359" s="216"/>
      <c r="CW359" s="216"/>
      <c r="CX359" s="216"/>
      <c r="CY359" s="216"/>
      <c r="CZ359" s="216"/>
      <c r="DA359" s="216"/>
      <c r="DB359" s="216"/>
      <c r="DC359" s="216"/>
      <c r="DD359" s="216"/>
      <c r="DE359" s="216"/>
      <c r="DF359" s="216"/>
      <c r="DG359" s="216"/>
      <c r="DH359" s="216"/>
      <c r="DI359" s="216"/>
      <c r="DJ359" s="216"/>
      <c r="DK359" s="216"/>
      <c r="DL359" s="216"/>
      <c r="DM359" s="216"/>
      <c r="DN359" s="216"/>
      <c r="DO359" s="216"/>
      <c r="DP359" s="216"/>
      <c r="DQ359" s="216"/>
      <c r="DR359" s="216"/>
      <c r="DS359" s="216"/>
      <c r="DT359" s="216"/>
      <c r="DU359" s="218"/>
    </row>
    <row r="360" spans="1:125" ht="15" customHeight="1" x14ac:dyDescent="0.25">
      <c r="A360" s="219"/>
      <c r="B360" s="143" t="str">
        <f t="shared" si="14"/>
        <v>Desk 23</v>
      </c>
      <c r="C360" s="586" t="str">
        <v/>
      </c>
      <c r="D360" s="586" t="str">
        <v/>
      </c>
      <c r="E360" s="3"/>
      <c r="F360" s="216"/>
      <c r="G360" s="216"/>
      <c r="H360" s="216"/>
      <c r="I360" s="216"/>
      <c r="J360" s="216"/>
      <c r="K360" s="216"/>
      <c r="L360" s="216"/>
      <c r="M360" s="216"/>
      <c r="N360" s="216"/>
      <c r="O360" s="216"/>
      <c r="P360" s="216"/>
      <c r="Q360" s="216"/>
      <c r="R360" s="216"/>
      <c r="S360" s="216"/>
      <c r="T360" s="216"/>
      <c r="U360" s="216"/>
      <c r="V360" s="216"/>
      <c r="W360" s="216"/>
      <c r="X360" s="216"/>
      <c r="Y360" s="216"/>
      <c r="Z360" s="216"/>
      <c r="AA360" s="216"/>
      <c r="AB360" s="216"/>
      <c r="AC360" s="216"/>
      <c r="AD360" s="216"/>
      <c r="AE360" s="216"/>
      <c r="AF360" s="216"/>
      <c r="AG360" s="216"/>
      <c r="AH360" s="216"/>
      <c r="AI360" s="216"/>
      <c r="AJ360" s="216"/>
      <c r="AK360" s="216"/>
      <c r="AL360" s="216"/>
      <c r="AM360" s="216"/>
      <c r="AN360" s="216"/>
      <c r="AO360" s="216"/>
      <c r="AP360" s="216"/>
      <c r="AQ360" s="216"/>
      <c r="AR360" s="216"/>
      <c r="AS360" s="216"/>
      <c r="AT360" s="216"/>
      <c r="AU360" s="216"/>
      <c r="AV360" s="216"/>
      <c r="AW360" s="216"/>
      <c r="AX360" s="216"/>
      <c r="AY360" s="216"/>
      <c r="AZ360" s="216"/>
      <c r="BA360" s="216"/>
      <c r="BB360" s="216"/>
      <c r="BC360" s="216"/>
      <c r="BD360" s="216"/>
      <c r="BE360" s="216"/>
      <c r="BF360" s="216"/>
      <c r="BG360" s="216"/>
      <c r="BH360" s="216"/>
      <c r="BI360" s="216"/>
      <c r="BJ360" s="216"/>
      <c r="BK360" s="216"/>
      <c r="BL360" s="216"/>
      <c r="BM360" s="216"/>
      <c r="BN360" s="216"/>
      <c r="BO360" s="216"/>
      <c r="BP360" s="216"/>
      <c r="BQ360" s="216"/>
      <c r="BR360" s="216"/>
      <c r="BS360" s="216"/>
      <c r="BT360" s="216"/>
      <c r="BU360" s="216"/>
      <c r="BV360" s="216"/>
      <c r="BW360" s="216"/>
      <c r="BX360" s="216"/>
      <c r="BY360" s="216"/>
      <c r="BZ360" s="216"/>
      <c r="CA360" s="216"/>
      <c r="CB360" s="216"/>
      <c r="CC360" s="216"/>
      <c r="CD360" s="216"/>
      <c r="CE360" s="216"/>
      <c r="CF360" s="216"/>
      <c r="CG360" s="216"/>
      <c r="CH360" s="216"/>
      <c r="CI360" s="216"/>
      <c r="CJ360" s="216"/>
      <c r="CK360" s="216"/>
      <c r="CL360" s="216"/>
      <c r="CM360" s="216"/>
      <c r="CN360" s="216"/>
      <c r="CO360" s="216"/>
      <c r="CP360" s="216"/>
      <c r="CQ360" s="216"/>
      <c r="CR360" s="216"/>
      <c r="CS360" s="216"/>
      <c r="CT360" s="216"/>
      <c r="CU360" s="216"/>
      <c r="CV360" s="216"/>
      <c r="CW360" s="216"/>
      <c r="CX360" s="216"/>
      <c r="CY360" s="216"/>
      <c r="CZ360" s="216"/>
      <c r="DA360" s="216"/>
      <c r="DB360" s="216"/>
      <c r="DC360" s="216"/>
      <c r="DD360" s="216"/>
      <c r="DE360" s="216"/>
      <c r="DF360" s="216"/>
      <c r="DG360" s="216"/>
      <c r="DH360" s="216"/>
      <c r="DI360" s="216"/>
      <c r="DJ360" s="216"/>
      <c r="DK360" s="216"/>
      <c r="DL360" s="216"/>
      <c r="DM360" s="216"/>
      <c r="DN360" s="216"/>
      <c r="DO360" s="216"/>
      <c r="DP360" s="216"/>
      <c r="DQ360" s="216"/>
      <c r="DR360" s="216"/>
      <c r="DS360" s="216"/>
      <c r="DT360" s="216"/>
      <c r="DU360" s="218"/>
    </row>
    <row r="361" spans="1:125" ht="15" customHeight="1" x14ac:dyDescent="0.25">
      <c r="A361" s="219"/>
      <c r="B361" s="143" t="str">
        <f t="shared" si="14"/>
        <v>Desk 24</v>
      </c>
      <c r="C361" s="586" t="str">
        <v/>
      </c>
      <c r="D361" s="586" t="str">
        <v/>
      </c>
      <c r="E361" s="3"/>
      <c r="F361" s="216"/>
      <c r="G361" s="216"/>
      <c r="H361" s="216"/>
      <c r="I361" s="216"/>
      <c r="J361" s="216"/>
      <c r="K361" s="216"/>
      <c r="L361" s="216"/>
      <c r="M361" s="216"/>
      <c r="N361" s="216"/>
      <c r="O361" s="216"/>
      <c r="P361" s="216"/>
      <c r="Q361" s="216"/>
      <c r="R361" s="216"/>
      <c r="S361" s="216"/>
      <c r="T361" s="216"/>
      <c r="U361" s="216"/>
      <c r="V361" s="216"/>
      <c r="W361" s="216"/>
      <c r="X361" s="216"/>
      <c r="Y361" s="216"/>
      <c r="Z361" s="216"/>
      <c r="AA361" s="216"/>
      <c r="AB361" s="216"/>
      <c r="AC361" s="216"/>
      <c r="AD361" s="216"/>
      <c r="AE361" s="216"/>
      <c r="AF361" s="216"/>
      <c r="AG361" s="216"/>
      <c r="AH361" s="216"/>
      <c r="AI361" s="216"/>
      <c r="AJ361" s="216"/>
      <c r="AK361" s="216"/>
      <c r="AL361" s="216"/>
      <c r="AM361" s="216"/>
      <c r="AN361" s="216"/>
      <c r="AO361" s="216"/>
      <c r="AP361" s="216"/>
      <c r="AQ361" s="216"/>
      <c r="AR361" s="216"/>
      <c r="AS361" s="216"/>
      <c r="AT361" s="216"/>
      <c r="AU361" s="216"/>
      <c r="AV361" s="216"/>
      <c r="AW361" s="216"/>
      <c r="AX361" s="216"/>
      <c r="AY361" s="216"/>
      <c r="AZ361" s="216"/>
      <c r="BA361" s="216"/>
      <c r="BB361" s="216"/>
      <c r="BC361" s="216"/>
      <c r="BD361" s="216"/>
      <c r="BE361" s="216"/>
      <c r="BF361" s="216"/>
      <c r="BG361" s="216"/>
      <c r="BH361" s="216"/>
      <c r="BI361" s="216"/>
      <c r="BJ361" s="216"/>
      <c r="BK361" s="216"/>
      <c r="BL361" s="216"/>
      <c r="BM361" s="216"/>
      <c r="BN361" s="216"/>
      <c r="BO361" s="216"/>
      <c r="BP361" s="216"/>
      <c r="BQ361" s="216"/>
      <c r="BR361" s="216"/>
      <c r="BS361" s="216"/>
      <c r="BT361" s="216"/>
      <c r="BU361" s="216"/>
      <c r="BV361" s="216"/>
      <c r="BW361" s="216"/>
      <c r="BX361" s="216"/>
      <c r="BY361" s="216"/>
      <c r="BZ361" s="216"/>
      <c r="CA361" s="216"/>
      <c r="CB361" s="216"/>
      <c r="CC361" s="216"/>
      <c r="CD361" s="216"/>
      <c r="CE361" s="216"/>
      <c r="CF361" s="216"/>
      <c r="CG361" s="216"/>
      <c r="CH361" s="216"/>
      <c r="CI361" s="216"/>
      <c r="CJ361" s="216"/>
      <c r="CK361" s="216"/>
      <c r="CL361" s="216"/>
      <c r="CM361" s="216"/>
      <c r="CN361" s="216"/>
      <c r="CO361" s="216"/>
      <c r="CP361" s="216"/>
      <c r="CQ361" s="216"/>
      <c r="CR361" s="216"/>
      <c r="CS361" s="216"/>
      <c r="CT361" s="216"/>
      <c r="CU361" s="216"/>
      <c r="CV361" s="216"/>
      <c r="CW361" s="216"/>
      <c r="CX361" s="216"/>
      <c r="CY361" s="216"/>
      <c r="CZ361" s="216"/>
      <c r="DA361" s="216"/>
      <c r="DB361" s="216"/>
      <c r="DC361" s="216"/>
      <c r="DD361" s="216"/>
      <c r="DE361" s="216"/>
      <c r="DF361" s="216"/>
      <c r="DG361" s="216"/>
      <c r="DH361" s="216"/>
      <c r="DI361" s="216"/>
      <c r="DJ361" s="216"/>
      <c r="DK361" s="216"/>
      <c r="DL361" s="216"/>
      <c r="DM361" s="216"/>
      <c r="DN361" s="216"/>
      <c r="DO361" s="216"/>
      <c r="DP361" s="216"/>
      <c r="DQ361" s="216"/>
      <c r="DR361" s="216"/>
      <c r="DS361" s="216"/>
      <c r="DT361" s="216"/>
      <c r="DU361" s="218"/>
    </row>
    <row r="362" spans="1:125" ht="15" customHeight="1" x14ac:dyDescent="0.25">
      <c r="A362" s="219"/>
      <c r="B362" s="143" t="str">
        <f t="shared" si="14"/>
        <v>Desk 25</v>
      </c>
      <c r="C362" s="586" t="str">
        <v/>
      </c>
      <c r="D362" s="586" t="str">
        <v/>
      </c>
      <c r="E362" s="3"/>
      <c r="F362" s="216"/>
      <c r="G362" s="216"/>
      <c r="H362" s="216"/>
      <c r="I362" s="216"/>
      <c r="J362" s="216"/>
      <c r="K362" s="216"/>
      <c r="L362" s="216"/>
      <c r="M362" s="216"/>
      <c r="N362" s="216"/>
      <c r="O362" s="216"/>
      <c r="P362" s="216"/>
      <c r="Q362" s="216"/>
      <c r="R362" s="216"/>
      <c r="S362" s="216"/>
      <c r="T362" s="216"/>
      <c r="U362" s="216"/>
      <c r="V362" s="216"/>
      <c r="W362" s="216"/>
      <c r="X362" s="216"/>
      <c r="Y362" s="216"/>
      <c r="Z362" s="216"/>
      <c r="AA362" s="216"/>
      <c r="AB362" s="216"/>
      <c r="AC362" s="216"/>
      <c r="AD362" s="216"/>
      <c r="AE362" s="216"/>
      <c r="AF362" s="216"/>
      <c r="AG362" s="216"/>
      <c r="AH362" s="216"/>
      <c r="AI362" s="216"/>
      <c r="AJ362" s="216"/>
      <c r="AK362" s="216"/>
      <c r="AL362" s="216"/>
      <c r="AM362" s="216"/>
      <c r="AN362" s="216"/>
      <c r="AO362" s="216"/>
      <c r="AP362" s="216"/>
      <c r="AQ362" s="216"/>
      <c r="AR362" s="216"/>
      <c r="AS362" s="216"/>
      <c r="AT362" s="216"/>
      <c r="AU362" s="216"/>
      <c r="AV362" s="216"/>
      <c r="AW362" s="216"/>
      <c r="AX362" s="216"/>
      <c r="AY362" s="216"/>
      <c r="AZ362" s="216"/>
      <c r="BA362" s="216"/>
      <c r="BB362" s="216"/>
      <c r="BC362" s="216"/>
      <c r="BD362" s="216"/>
      <c r="BE362" s="216"/>
      <c r="BF362" s="216"/>
      <c r="BG362" s="216"/>
      <c r="BH362" s="216"/>
      <c r="BI362" s="216"/>
      <c r="BJ362" s="216"/>
      <c r="BK362" s="216"/>
      <c r="BL362" s="216"/>
      <c r="BM362" s="216"/>
      <c r="BN362" s="216"/>
      <c r="BO362" s="216"/>
      <c r="BP362" s="216"/>
      <c r="BQ362" s="216"/>
      <c r="BR362" s="216"/>
      <c r="BS362" s="216"/>
      <c r="BT362" s="216"/>
      <c r="BU362" s="216"/>
      <c r="BV362" s="216"/>
      <c r="BW362" s="216"/>
      <c r="BX362" s="216"/>
      <c r="BY362" s="216"/>
      <c r="BZ362" s="216"/>
      <c r="CA362" s="216"/>
      <c r="CB362" s="216"/>
      <c r="CC362" s="216"/>
      <c r="CD362" s="216"/>
      <c r="CE362" s="216"/>
      <c r="CF362" s="216"/>
      <c r="CG362" s="216"/>
      <c r="CH362" s="216"/>
      <c r="CI362" s="216"/>
      <c r="CJ362" s="216"/>
      <c r="CK362" s="216"/>
      <c r="CL362" s="216"/>
      <c r="CM362" s="216"/>
      <c r="CN362" s="216"/>
      <c r="CO362" s="216"/>
      <c r="CP362" s="216"/>
      <c r="CQ362" s="216"/>
      <c r="CR362" s="216"/>
      <c r="CS362" s="216"/>
      <c r="CT362" s="216"/>
      <c r="CU362" s="216"/>
      <c r="CV362" s="216"/>
      <c r="CW362" s="216"/>
      <c r="CX362" s="216"/>
      <c r="CY362" s="216"/>
      <c r="CZ362" s="216"/>
      <c r="DA362" s="216"/>
      <c r="DB362" s="216"/>
      <c r="DC362" s="216"/>
      <c r="DD362" s="216"/>
      <c r="DE362" s="216"/>
      <c r="DF362" s="216"/>
      <c r="DG362" s="216"/>
      <c r="DH362" s="216"/>
      <c r="DI362" s="216"/>
      <c r="DJ362" s="216"/>
      <c r="DK362" s="216"/>
      <c r="DL362" s="216"/>
      <c r="DM362" s="216"/>
      <c r="DN362" s="216"/>
      <c r="DO362" s="216"/>
      <c r="DP362" s="216"/>
      <c r="DQ362" s="216"/>
      <c r="DR362" s="216"/>
      <c r="DS362" s="216"/>
      <c r="DT362" s="216"/>
      <c r="DU362" s="218"/>
    </row>
    <row r="363" spans="1:125" ht="15" customHeight="1" x14ac:dyDescent="0.25">
      <c r="A363" s="219"/>
      <c r="B363" s="143" t="str">
        <f t="shared" si="14"/>
        <v>Desk 26</v>
      </c>
      <c r="C363" s="586" t="str">
        <v/>
      </c>
      <c r="D363" s="586" t="str">
        <v/>
      </c>
      <c r="E363" s="3"/>
      <c r="F363" s="216"/>
      <c r="G363" s="216"/>
      <c r="H363" s="216"/>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G363" s="216"/>
      <c r="AH363" s="216"/>
      <c r="AI363" s="216"/>
      <c r="AJ363" s="216"/>
      <c r="AK363" s="216"/>
      <c r="AL363" s="216"/>
      <c r="AM363" s="216"/>
      <c r="AN363" s="216"/>
      <c r="AO363" s="216"/>
      <c r="AP363" s="216"/>
      <c r="AQ363" s="216"/>
      <c r="AR363" s="216"/>
      <c r="AS363" s="216"/>
      <c r="AT363" s="216"/>
      <c r="AU363" s="216"/>
      <c r="AV363" s="216"/>
      <c r="AW363" s="216"/>
      <c r="AX363" s="216"/>
      <c r="AY363" s="216"/>
      <c r="AZ363" s="216"/>
      <c r="BA363" s="216"/>
      <c r="BB363" s="216"/>
      <c r="BC363" s="216"/>
      <c r="BD363" s="216"/>
      <c r="BE363" s="216"/>
      <c r="BF363" s="216"/>
      <c r="BG363" s="216"/>
      <c r="BH363" s="216"/>
      <c r="BI363" s="216"/>
      <c r="BJ363" s="216"/>
      <c r="BK363" s="216"/>
      <c r="BL363" s="216"/>
      <c r="BM363" s="216"/>
      <c r="BN363" s="216"/>
      <c r="BO363" s="216"/>
      <c r="BP363" s="216"/>
      <c r="BQ363" s="216"/>
      <c r="BR363" s="216"/>
      <c r="BS363" s="216"/>
      <c r="BT363" s="216"/>
      <c r="BU363" s="216"/>
      <c r="BV363" s="216"/>
      <c r="BW363" s="216"/>
      <c r="BX363" s="216"/>
      <c r="BY363" s="216"/>
      <c r="BZ363" s="216"/>
      <c r="CA363" s="216"/>
      <c r="CB363" s="216"/>
      <c r="CC363" s="216"/>
      <c r="CD363" s="216"/>
      <c r="CE363" s="216"/>
      <c r="CF363" s="216"/>
      <c r="CG363" s="216"/>
      <c r="CH363" s="216"/>
      <c r="CI363" s="216"/>
      <c r="CJ363" s="216"/>
      <c r="CK363" s="216"/>
      <c r="CL363" s="216"/>
      <c r="CM363" s="216"/>
      <c r="CN363" s="216"/>
      <c r="CO363" s="216"/>
      <c r="CP363" s="216"/>
      <c r="CQ363" s="216"/>
      <c r="CR363" s="216"/>
      <c r="CS363" s="216"/>
      <c r="CT363" s="216"/>
      <c r="CU363" s="216"/>
      <c r="CV363" s="216"/>
      <c r="CW363" s="216"/>
      <c r="CX363" s="216"/>
      <c r="CY363" s="216"/>
      <c r="CZ363" s="216"/>
      <c r="DA363" s="216"/>
      <c r="DB363" s="216"/>
      <c r="DC363" s="216"/>
      <c r="DD363" s="216"/>
      <c r="DE363" s="216"/>
      <c r="DF363" s="216"/>
      <c r="DG363" s="216"/>
      <c r="DH363" s="216"/>
      <c r="DI363" s="216"/>
      <c r="DJ363" s="216"/>
      <c r="DK363" s="216"/>
      <c r="DL363" s="216"/>
      <c r="DM363" s="216"/>
      <c r="DN363" s="216"/>
      <c r="DO363" s="216"/>
      <c r="DP363" s="216"/>
      <c r="DQ363" s="216"/>
      <c r="DR363" s="216"/>
      <c r="DS363" s="216"/>
      <c r="DT363" s="216"/>
      <c r="DU363" s="218"/>
    </row>
    <row r="364" spans="1:125" ht="15" customHeight="1" x14ac:dyDescent="0.25">
      <c r="A364" s="219"/>
      <c r="B364" s="143" t="str">
        <f t="shared" si="14"/>
        <v>Desk 27</v>
      </c>
      <c r="C364" s="586" t="str">
        <v/>
      </c>
      <c r="D364" s="586" t="str">
        <v/>
      </c>
      <c r="E364" s="3"/>
      <c r="F364" s="216"/>
      <c r="G364" s="216"/>
      <c r="H364" s="216"/>
      <c r="I364" s="216"/>
      <c r="J364" s="216"/>
      <c r="K364" s="216"/>
      <c r="L364" s="216"/>
      <c r="M364" s="216"/>
      <c r="N364" s="216"/>
      <c r="O364" s="216"/>
      <c r="P364" s="216"/>
      <c r="Q364" s="216"/>
      <c r="R364" s="216"/>
      <c r="S364" s="216"/>
      <c r="T364" s="216"/>
      <c r="U364" s="216"/>
      <c r="V364" s="216"/>
      <c r="W364" s="216"/>
      <c r="X364" s="216"/>
      <c r="Y364" s="216"/>
      <c r="Z364" s="216"/>
      <c r="AA364" s="216"/>
      <c r="AB364" s="216"/>
      <c r="AC364" s="216"/>
      <c r="AD364" s="216"/>
      <c r="AE364" s="216"/>
      <c r="AF364" s="216"/>
      <c r="AG364" s="216"/>
      <c r="AH364" s="216"/>
      <c r="AI364" s="216"/>
      <c r="AJ364" s="216"/>
      <c r="AK364" s="216"/>
      <c r="AL364" s="216"/>
      <c r="AM364" s="216"/>
      <c r="AN364" s="216"/>
      <c r="AO364" s="216"/>
      <c r="AP364" s="216"/>
      <c r="AQ364" s="216"/>
      <c r="AR364" s="216"/>
      <c r="AS364" s="216"/>
      <c r="AT364" s="216"/>
      <c r="AU364" s="216"/>
      <c r="AV364" s="216"/>
      <c r="AW364" s="216"/>
      <c r="AX364" s="216"/>
      <c r="AY364" s="216"/>
      <c r="AZ364" s="216"/>
      <c r="BA364" s="216"/>
      <c r="BB364" s="216"/>
      <c r="BC364" s="216"/>
      <c r="BD364" s="216"/>
      <c r="BE364" s="216"/>
      <c r="BF364" s="216"/>
      <c r="BG364" s="216"/>
      <c r="BH364" s="216"/>
      <c r="BI364" s="216"/>
      <c r="BJ364" s="216"/>
      <c r="BK364" s="216"/>
      <c r="BL364" s="216"/>
      <c r="BM364" s="216"/>
      <c r="BN364" s="216"/>
      <c r="BO364" s="216"/>
      <c r="BP364" s="216"/>
      <c r="BQ364" s="216"/>
      <c r="BR364" s="216"/>
      <c r="BS364" s="216"/>
      <c r="BT364" s="216"/>
      <c r="BU364" s="216"/>
      <c r="BV364" s="216"/>
      <c r="BW364" s="216"/>
      <c r="BX364" s="216"/>
      <c r="BY364" s="216"/>
      <c r="BZ364" s="216"/>
      <c r="CA364" s="216"/>
      <c r="CB364" s="216"/>
      <c r="CC364" s="216"/>
      <c r="CD364" s="216"/>
      <c r="CE364" s="216"/>
      <c r="CF364" s="216"/>
      <c r="CG364" s="216"/>
      <c r="CH364" s="216"/>
      <c r="CI364" s="216"/>
      <c r="CJ364" s="216"/>
      <c r="CK364" s="216"/>
      <c r="CL364" s="216"/>
      <c r="CM364" s="216"/>
      <c r="CN364" s="216"/>
      <c r="CO364" s="216"/>
      <c r="CP364" s="216"/>
      <c r="CQ364" s="216"/>
      <c r="CR364" s="216"/>
      <c r="CS364" s="216"/>
      <c r="CT364" s="216"/>
      <c r="CU364" s="216"/>
      <c r="CV364" s="216"/>
      <c r="CW364" s="216"/>
      <c r="CX364" s="216"/>
      <c r="CY364" s="216"/>
      <c r="CZ364" s="216"/>
      <c r="DA364" s="216"/>
      <c r="DB364" s="216"/>
      <c r="DC364" s="216"/>
      <c r="DD364" s="216"/>
      <c r="DE364" s="216"/>
      <c r="DF364" s="216"/>
      <c r="DG364" s="216"/>
      <c r="DH364" s="216"/>
      <c r="DI364" s="216"/>
      <c r="DJ364" s="216"/>
      <c r="DK364" s="216"/>
      <c r="DL364" s="216"/>
      <c r="DM364" s="216"/>
      <c r="DN364" s="216"/>
      <c r="DO364" s="216"/>
      <c r="DP364" s="216"/>
      <c r="DQ364" s="216"/>
      <c r="DR364" s="216"/>
      <c r="DS364" s="216"/>
      <c r="DT364" s="216"/>
      <c r="DU364" s="218"/>
    </row>
    <row r="365" spans="1:125" ht="15" customHeight="1" x14ac:dyDescent="0.25">
      <c r="A365" s="219"/>
      <c r="B365" s="143" t="str">
        <f t="shared" si="14"/>
        <v>Desk 28</v>
      </c>
      <c r="C365" s="586" t="str">
        <v/>
      </c>
      <c r="D365" s="586" t="str">
        <v/>
      </c>
      <c r="E365" s="3"/>
      <c r="F365" s="216"/>
      <c r="G365" s="216"/>
      <c r="H365" s="216"/>
      <c r="I365" s="216"/>
      <c r="J365" s="216"/>
      <c r="K365" s="216"/>
      <c r="L365" s="216"/>
      <c r="M365" s="216"/>
      <c r="N365" s="216"/>
      <c r="O365" s="216"/>
      <c r="P365" s="216"/>
      <c r="Q365" s="216"/>
      <c r="R365" s="216"/>
      <c r="S365" s="216"/>
      <c r="T365" s="216"/>
      <c r="U365" s="216"/>
      <c r="V365" s="216"/>
      <c r="W365" s="216"/>
      <c r="X365" s="216"/>
      <c r="Y365" s="216"/>
      <c r="Z365" s="216"/>
      <c r="AA365" s="216"/>
      <c r="AB365" s="216"/>
      <c r="AC365" s="216"/>
      <c r="AD365" s="216"/>
      <c r="AE365" s="216"/>
      <c r="AF365" s="216"/>
      <c r="AG365" s="216"/>
      <c r="AH365" s="216"/>
      <c r="AI365" s="216"/>
      <c r="AJ365" s="216"/>
      <c r="AK365" s="216"/>
      <c r="AL365" s="216"/>
      <c r="AM365" s="216"/>
      <c r="AN365" s="216"/>
      <c r="AO365" s="216"/>
      <c r="AP365" s="216"/>
      <c r="AQ365" s="216"/>
      <c r="AR365" s="216"/>
      <c r="AS365" s="216"/>
      <c r="AT365" s="216"/>
      <c r="AU365" s="216"/>
      <c r="AV365" s="216"/>
      <c r="AW365" s="216"/>
      <c r="AX365" s="216"/>
      <c r="AY365" s="216"/>
      <c r="AZ365" s="216"/>
      <c r="BA365" s="216"/>
      <c r="BB365" s="216"/>
      <c r="BC365" s="216"/>
      <c r="BD365" s="216"/>
      <c r="BE365" s="216"/>
      <c r="BF365" s="216"/>
      <c r="BG365" s="216"/>
      <c r="BH365" s="216"/>
      <c r="BI365" s="216"/>
      <c r="BJ365" s="216"/>
      <c r="BK365" s="216"/>
      <c r="BL365" s="216"/>
      <c r="BM365" s="216"/>
      <c r="BN365" s="216"/>
      <c r="BO365" s="216"/>
      <c r="BP365" s="216"/>
      <c r="BQ365" s="216"/>
      <c r="BR365" s="216"/>
      <c r="BS365" s="216"/>
      <c r="BT365" s="216"/>
      <c r="BU365" s="216"/>
      <c r="BV365" s="216"/>
      <c r="BW365" s="216"/>
      <c r="BX365" s="216"/>
      <c r="BY365" s="216"/>
      <c r="BZ365" s="216"/>
      <c r="CA365" s="216"/>
      <c r="CB365" s="216"/>
      <c r="CC365" s="216"/>
      <c r="CD365" s="216"/>
      <c r="CE365" s="216"/>
      <c r="CF365" s="216"/>
      <c r="CG365" s="216"/>
      <c r="CH365" s="216"/>
      <c r="CI365" s="216"/>
      <c r="CJ365" s="216"/>
      <c r="CK365" s="216"/>
      <c r="CL365" s="216"/>
      <c r="CM365" s="216"/>
      <c r="CN365" s="216"/>
      <c r="CO365" s="216"/>
      <c r="CP365" s="216"/>
      <c r="CQ365" s="216"/>
      <c r="CR365" s="216"/>
      <c r="CS365" s="216"/>
      <c r="CT365" s="216"/>
      <c r="CU365" s="216"/>
      <c r="CV365" s="216"/>
      <c r="CW365" s="216"/>
      <c r="CX365" s="216"/>
      <c r="CY365" s="216"/>
      <c r="CZ365" s="216"/>
      <c r="DA365" s="216"/>
      <c r="DB365" s="216"/>
      <c r="DC365" s="216"/>
      <c r="DD365" s="216"/>
      <c r="DE365" s="216"/>
      <c r="DF365" s="216"/>
      <c r="DG365" s="216"/>
      <c r="DH365" s="216"/>
      <c r="DI365" s="216"/>
      <c r="DJ365" s="216"/>
      <c r="DK365" s="216"/>
      <c r="DL365" s="216"/>
      <c r="DM365" s="216"/>
      <c r="DN365" s="216"/>
      <c r="DO365" s="216"/>
      <c r="DP365" s="216"/>
      <c r="DQ365" s="216"/>
      <c r="DR365" s="216"/>
      <c r="DS365" s="216"/>
      <c r="DT365" s="216"/>
      <c r="DU365" s="218"/>
    </row>
    <row r="366" spans="1:125" ht="15" customHeight="1" x14ac:dyDescent="0.25">
      <c r="A366" s="219"/>
      <c r="B366" s="143" t="str">
        <f t="shared" si="14"/>
        <v>Desk 29</v>
      </c>
      <c r="C366" s="586" t="str">
        <v/>
      </c>
      <c r="D366" s="586" t="str">
        <v/>
      </c>
      <c r="E366" s="3"/>
      <c r="F366" s="216"/>
      <c r="G366" s="216"/>
      <c r="H366" s="216"/>
      <c r="I366" s="216"/>
      <c r="J366" s="216"/>
      <c r="K366" s="216"/>
      <c r="L366" s="216"/>
      <c r="M366" s="216"/>
      <c r="N366" s="216"/>
      <c r="O366" s="216"/>
      <c r="P366" s="216"/>
      <c r="Q366" s="216"/>
      <c r="R366" s="216"/>
      <c r="S366" s="216"/>
      <c r="T366" s="216"/>
      <c r="U366" s="216"/>
      <c r="V366" s="216"/>
      <c r="W366" s="216"/>
      <c r="X366" s="216"/>
      <c r="Y366" s="216"/>
      <c r="Z366" s="216"/>
      <c r="AA366" s="216"/>
      <c r="AB366" s="216"/>
      <c r="AC366" s="216"/>
      <c r="AD366" s="216"/>
      <c r="AE366" s="216"/>
      <c r="AF366" s="216"/>
      <c r="AG366" s="216"/>
      <c r="AH366" s="216"/>
      <c r="AI366" s="216"/>
      <c r="AJ366" s="216"/>
      <c r="AK366" s="216"/>
      <c r="AL366" s="216"/>
      <c r="AM366" s="216"/>
      <c r="AN366" s="216"/>
      <c r="AO366" s="216"/>
      <c r="AP366" s="216"/>
      <c r="AQ366" s="216"/>
      <c r="AR366" s="216"/>
      <c r="AS366" s="216"/>
      <c r="AT366" s="216"/>
      <c r="AU366" s="216"/>
      <c r="AV366" s="216"/>
      <c r="AW366" s="216"/>
      <c r="AX366" s="216"/>
      <c r="AY366" s="216"/>
      <c r="AZ366" s="216"/>
      <c r="BA366" s="216"/>
      <c r="BB366" s="216"/>
      <c r="BC366" s="216"/>
      <c r="BD366" s="216"/>
      <c r="BE366" s="216"/>
      <c r="BF366" s="216"/>
      <c r="BG366" s="216"/>
      <c r="BH366" s="216"/>
      <c r="BI366" s="216"/>
      <c r="BJ366" s="216"/>
      <c r="BK366" s="216"/>
      <c r="BL366" s="216"/>
      <c r="BM366" s="216"/>
      <c r="BN366" s="216"/>
      <c r="BO366" s="216"/>
      <c r="BP366" s="216"/>
      <c r="BQ366" s="216"/>
      <c r="BR366" s="216"/>
      <c r="BS366" s="216"/>
      <c r="BT366" s="216"/>
      <c r="BU366" s="216"/>
      <c r="BV366" s="216"/>
      <c r="BW366" s="216"/>
      <c r="BX366" s="216"/>
      <c r="BY366" s="216"/>
      <c r="BZ366" s="216"/>
      <c r="CA366" s="216"/>
      <c r="CB366" s="216"/>
      <c r="CC366" s="216"/>
      <c r="CD366" s="216"/>
      <c r="CE366" s="216"/>
      <c r="CF366" s="216"/>
      <c r="CG366" s="216"/>
      <c r="CH366" s="216"/>
      <c r="CI366" s="216"/>
      <c r="CJ366" s="216"/>
      <c r="CK366" s="216"/>
      <c r="CL366" s="216"/>
      <c r="CM366" s="216"/>
      <c r="CN366" s="216"/>
      <c r="CO366" s="216"/>
      <c r="CP366" s="216"/>
      <c r="CQ366" s="216"/>
      <c r="CR366" s="216"/>
      <c r="CS366" s="216"/>
      <c r="CT366" s="216"/>
      <c r="CU366" s="216"/>
      <c r="CV366" s="216"/>
      <c r="CW366" s="216"/>
      <c r="CX366" s="216"/>
      <c r="CY366" s="216"/>
      <c r="CZ366" s="216"/>
      <c r="DA366" s="216"/>
      <c r="DB366" s="216"/>
      <c r="DC366" s="216"/>
      <c r="DD366" s="216"/>
      <c r="DE366" s="216"/>
      <c r="DF366" s="216"/>
      <c r="DG366" s="216"/>
      <c r="DH366" s="216"/>
      <c r="DI366" s="216"/>
      <c r="DJ366" s="216"/>
      <c r="DK366" s="216"/>
      <c r="DL366" s="216"/>
      <c r="DM366" s="216"/>
      <c r="DN366" s="216"/>
      <c r="DO366" s="216"/>
      <c r="DP366" s="216"/>
      <c r="DQ366" s="216"/>
      <c r="DR366" s="216"/>
      <c r="DS366" s="216"/>
      <c r="DT366" s="216"/>
      <c r="DU366" s="218"/>
    </row>
    <row r="367" spans="1:125" ht="15" customHeight="1" x14ac:dyDescent="0.25">
      <c r="A367" s="219"/>
      <c r="B367" s="143" t="str">
        <f t="shared" si="14"/>
        <v>Desk 30</v>
      </c>
      <c r="C367" s="586" t="str">
        <v/>
      </c>
      <c r="D367" s="586" t="str">
        <v/>
      </c>
      <c r="E367" s="3"/>
      <c r="F367" s="216"/>
      <c r="G367" s="216"/>
      <c r="H367" s="216"/>
      <c r="I367" s="216"/>
      <c r="J367" s="216"/>
      <c r="K367" s="216"/>
      <c r="L367" s="216"/>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c r="BT367" s="216"/>
      <c r="BU367" s="216"/>
      <c r="BV367" s="216"/>
      <c r="BW367" s="216"/>
      <c r="BX367" s="216"/>
      <c r="BY367" s="216"/>
      <c r="BZ367" s="216"/>
      <c r="CA367" s="216"/>
      <c r="CB367" s="216"/>
      <c r="CC367" s="216"/>
      <c r="CD367" s="216"/>
      <c r="CE367" s="216"/>
      <c r="CF367" s="216"/>
      <c r="CG367" s="216"/>
      <c r="CH367" s="216"/>
      <c r="CI367" s="216"/>
      <c r="CJ367" s="216"/>
      <c r="CK367" s="216"/>
      <c r="CL367" s="216"/>
      <c r="CM367" s="216"/>
      <c r="CN367" s="216"/>
      <c r="CO367" s="216"/>
      <c r="CP367" s="216"/>
      <c r="CQ367" s="216"/>
      <c r="CR367" s="216"/>
      <c r="CS367" s="216"/>
      <c r="CT367" s="216"/>
      <c r="CU367" s="216"/>
      <c r="CV367" s="216"/>
      <c r="CW367" s="216"/>
      <c r="CX367" s="216"/>
      <c r="CY367" s="216"/>
      <c r="CZ367" s="216"/>
      <c r="DA367" s="216"/>
      <c r="DB367" s="216"/>
      <c r="DC367" s="216"/>
      <c r="DD367" s="216"/>
      <c r="DE367" s="216"/>
      <c r="DF367" s="216"/>
      <c r="DG367" s="216"/>
      <c r="DH367" s="216"/>
      <c r="DI367" s="216"/>
      <c r="DJ367" s="216"/>
      <c r="DK367" s="216"/>
      <c r="DL367" s="216"/>
      <c r="DM367" s="216"/>
      <c r="DN367" s="216"/>
      <c r="DO367" s="216"/>
      <c r="DP367" s="216"/>
      <c r="DQ367" s="216"/>
      <c r="DR367" s="216"/>
      <c r="DS367" s="216"/>
      <c r="DT367" s="216"/>
      <c r="DU367" s="218"/>
    </row>
    <row r="368" spans="1:125" ht="15" customHeight="1" x14ac:dyDescent="0.25">
      <c r="A368" s="219"/>
      <c r="B368" s="143" t="str">
        <f t="shared" si="14"/>
        <v>Desk 31</v>
      </c>
      <c r="C368" s="586" t="str">
        <v/>
      </c>
      <c r="D368" s="586" t="str">
        <v/>
      </c>
      <c r="E368" s="3"/>
      <c r="F368" s="216"/>
      <c r="G368" s="216"/>
      <c r="H368" s="216"/>
      <c r="I368" s="216"/>
      <c r="J368" s="216"/>
      <c r="K368" s="216"/>
      <c r="L368" s="216"/>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c r="BT368" s="216"/>
      <c r="BU368" s="216"/>
      <c r="BV368" s="216"/>
      <c r="BW368" s="216"/>
      <c r="BX368" s="216"/>
      <c r="BY368" s="216"/>
      <c r="BZ368" s="216"/>
      <c r="CA368" s="216"/>
      <c r="CB368" s="216"/>
      <c r="CC368" s="216"/>
      <c r="CD368" s="216"/>
      <c r="CE368" s="216"/>
      <c r="CF368" s="216"/>
      <c r="CG368" s="216"/>
      <c r="CH368" s="216"/>
      <c r="CI368" s="216"/>
      <c r="CJ368" s="216"/>
      <c r="CK368" s="216"/>
      <c r="CL368" s="216"/>
      <c r="CM368" s="216"/>
      <c r="CN368" s="216"/>
      <c r="CO368" s="216"/>
      <c r="CP368" s="216"/>
      <c r="CQ368" s="216"/>
      <c r="CR368" s="216"/>
      <c r="CS368" s="216"/>
      <c r="CT368" s="216"/>
      <c r="CU368" s="216"/>
      <c r="CV368" s="216"/>
      <c r="CW368" s="216"/>
      <c r="CX368" s="216"/>
      <c r="CY368" s="216"/>
      <c r="CZ368" s="216"/>
      <c r="DA368" s="216"/>
      <c r="DB368" s="216"/>
      <c r="DC368" s="216"/>
      <c r="DD368" s="216"/>
      <c r="DE368" s="216"/>
      <c r="DF368" s="216"/>
      <c r="DG368" s="216"/>
      <c r="DH368" s="216"/>
      <c r="DI368" s="216"/>
      <c r="DJ368" s="216"/>
      <c r="DK368" s="216"/>
      <c r="DL368" s="216"/>
      <c r="DM368" s="216"/>
      <c r="DN368" s="216"/>
      <c r="DO368" s="216"/>
      <c r="DP368" s="216"/>
      <c r="DQ368" s="216"/>
      <c r="DR368" s="216"/>
      <c r="DS368" s="216"/>
      <c r="DT368" s="216"/>
      <c r="DU368" s="218"/>
    </row>
    <row r="369" spans="1:125" ht="15" customHeight="1" x14ac:dyDescent="0.25">
      <c r="A369" s="219"/>
      <c r="B369" s="143" t="str">
        <f t="shared" si="14"/>
        <v>Desk 32</v>
      </c>
      <c r="C369" s="586" t="str">
        <v/>
      </c>
      <c r="D369" s="586" t="str">
        <v/>
      </c>
      <c r="E369" s="3"/>
      <c r="F369" s="216"/>
      <c r="G369" s="216"/>
      <c r="H369" s="216"/>
      <c r="I369" s="216"/>
      <c r="J369" s="216"/>
      <c r="K369" s="216"/>
      <c r="L369" s="216"/>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c r="BT369" s="216"/>
      <c r="BU369" s="216"/>
      <c r="BV369" s="216"/>
      <c r="BW369" s="216"/>
      <c r="BX369" s="216"/>
      <c r="BY369" s="216"/>
      <c r="BZ369" s="216"/>
      <c r="CA369" s="216"/>
      <c r="CB369" s="216"/>
      <c r="CC369" s="216"/>
      <c r="CD369" s="216"/>
      <c r="CE369" s="216"/>
      <c r="CF369" s="216"/>
      <c r="CG369" s="216"/>
      <c r="CH369" s="216"/>
      <c r="CI369" s="216"/>
      <c r="CJ369" s="216"/>
      <c r="CK369" s="216"/>
      <c r="CL369" s="216"/>
      <c r="CM369" s="216"/>
      <c r="CN369" s="216"/>
      <c r="CO369" s="216"/>
      <c r="CP369" s="216"/>
      <c r="CQ369" s="216"/>
      <c r="CR369" s="216"/>
      <c r="CS369" s="216"/>
      <c r="CT369" s="216"/>
      <c r="CU369" s="216"/>
      <c r="CV369" s="216"/>
      <c r="CW369" s="216"/>
      <c r="CX369" s="216"/>
      <c r="CY369" s="216"/>
      <c r="CZ369" s="216"/>
      <c r="DA369" s="216"/>
      <c r="DB369" s="216"/>
      <c r="DC369" s="216"/>
      <c r="DD369" s="216"/>
      <c r="DE369" s="216"/>
      <c r="DF369" s="216"/>
      <c r="DG369" s="216"/>
      <c r="DH369" s="216"/>
      <c r="DI369" s="216"/>
      <c r="DJ369" s="216"/>
      <c r="DK369" s="216"/>
      <c r="DL369" s="216"/>
      <c r="DM369" s="216"/>
      <c r="DN369" s="216"/>
      <c r="DO369" s="216"/>
      <c r="DP369" s="216"/>
      <c r="DQ369" s="216"/>
      <c r="DR369" s="216"/>
      <c r="DS369" s="216"/>
      <c r="DT369" s="216"/>
      <c r="DU369" s="218"/>
    </row>
    <row r="370" spans="1:125" ht="15" customHeight="1" x14ac:dyDescent="0.25">
      <c r="A370" s="219"/>
      <c r="B370" s="143" t="str">
        <f t="shared" si="14"/>
        <v>Desk 33</v>
      </c>
      <c r="C370" s="586" t="str">
        <v/>
      </c>
      <c r="D370" s="586" t="str">
        <v/>
      </c>
      <c r="E370" s="3"/>
      <c r="F370" s="216"/>
      <c r="G370" s="216"/>
      <c r="H370" s="216"/>
      <c r="I370" s="216"/>
      <c r="J370" s="216"/>
      <c r="K370" s="216"/>
      <c r="L370" s="216"/>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c r="BT370" s="216"/>
      <c r="BU370" s="216"/>
      <c r="BV370" s="216"/>
      <c r="BW370" s="216"/>
      <c r="BX370" s="216"/>
      <c r="BY370" s="216"/>
      <c r="BZ370" s="216"/>
      <c r="CA370" s="216"/>
      <c r="CB370" s="216"/>
      <c r="CC370" s="216"/>
      <c r="CD370" s="216"/>
      <c r="CE370" s="216"/>
      <c r="CF370" s="216"/>
      <c r="CG370" s="216"/>
      <c r="CH370" s="216"/>
      <c r="CI370" s="216"/>
      <c r="CJ370" s="216"/>
      <c r="CK370" s="216"/>
      <c r="CL370" s="216"/>
      <c r="CM370" s="216"/>
      <c r="CN370" s="216"/>
      <c r="CO370" s="216"/>
      <c r="CP370" s="216"/>
      <c r="CQ370" s="216"/>
      <c r="CR370" s="216"/>
      <c r="CS370" s="216"/>
      <c r="CT370" s="216"/>
      <c r="CU370" s="216"/>
      <c r="CV370" s="216"/>
      <c r="CW370" s="216"/>
      <c r="CX370" s="216"/>
      <c r="CY370" s="216"/>
      <c r="CZ370" s="216"/>
      <c r="DA370" s="216"/>
      <c r="DB370" s="216"/>
      <c r="DC370" s="216"/>
      <c r="DD370" s="216"/>
      <c r="DE370" s="216"/>
      <c r="DF370" s="216"/>
      <c r="DG370" s="216"/>
      <c r="DH370" s="216"/>
      <c r="DI370" s="216"/>
      <c r="DJ370" s="216"/>
      <c r="DK370" s="216"/>
      <c r="DL370" s="216"/>
      <c r="DM370" s="216"/>
      <c r="DN370" s="216"/>
      <c r="DO370" s="216"/>
      <c r="DP370" s="216"/>
      <c r="DQ370" s="216"/>
      <c r="DR370" s="216"/>
      <c r="DS370" s="216"/>
      <c r="DT370" s="216"/>
      <c r="DU370" s="218"/>
    </row>
    <row r="371" spans="1:125" ht="15" customHeight="1" x14ac:dyDescent="0.25">
      <c r="A371" s="219"/>
      <c r="B371" s="143" t="str">
        <f t="shared" si="14"/>
        <v>Desk 34</v>
      </c>
      <c r="C371" s="586" t="str">
        <v/>
      </c>
      <c r="D371" s="586" t="str">
        <v/>
      </c>
      <c r="E371" s="3"/>
      <c r="F371" s="216"/>
      <c r="G371" s="216"/>
      <c r="H371" s="216"/>
      <c r="I371" s="216"/>
      <c r="J371" s="216"/>
      <c r="K371" s="216"/>
      <c r="L371" s="216"/>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c r="BT371" s="216"/>
      <c r="BU371" s="216"/>
      <c r="BV371" s="216"/>
      <c r="BW371" s="216"/>
      <c r="BX371" s="216"/>
      <c r="BY371" s="216"/>
      <c r="BZ371" s="216"/>
      <c r="CA371" s="216"/>
      <c r="CB371" s="216"/>
      <c r="CC371" s="216"/>
      <c r="CD371" s="216"/>
      <c r="CE371" s="216"/>
      <c r="CF371" s="216"/>
      <c r="CG371" s="216"/>
      <c r="CH371" s="216"/>
      <c r="CI371" s="216"/>
      <c r="CJ371" s="216"/>
      <c r="CK371" s="216"/>
      <c r="CL371" s="216"/>
      <c r="CM371" s="216"/>
      <c r="CN371" s="216"/>
      <c r="CO371" s="216"/>
      <c r="CP371" s="216"/>
      <c r="CQ371" s="216"/>
      <c r="CR371" s="216"/>
      <c r="CS371" s="216"/>
      <c r="CT371" s="216"/>
      <c r="CU371" s="216"/>
      <c r="CV371" s="216"/>
      <c r="CW371" s="216"/>
      <c r="CX371" s="216"/>
      <c r="CY371" s="216"/>
      <c r="CZ371" s="216"/>
      <c r="DA371" s="216"/>
      <c r="DB371" s="216"/>
      <c r="DC371" s="216"/>
      <c r="DD371" s="216"/>
      <c r="DE371" s="216"/>
      <c r="DF371" s="216"/>
      <c r="DG371" s="216"/>
      <c r="DH371" s="216"/>
      <c r="DI371" s="216"/>
      <c r="DJ371" s="216"/>
      <c r="DK371" s="216"/>
      <c r="DL371" s="216"/>
      <c r="DM371" s="216"/>
      <c r="DN371" s="216"/>
      <c r="DO371" s="216"/>
      <c r="DP371" s="216"/>
      <c r="DQ371" s="216"/>
      <c r="DR371" s="216"/>
      <c r="DS371" s="216"/>
      <c r="DT371" s="216"/>
      <c r="DU371" s="218"/>
    </row>
    <row r="372" spans="1:125" ht="15" customHeight="1" x14ac:dyDescent="0.25">
      <c r="A372" s="219"/>
      <c r="B372" s="143" t="str">
        <f t="shared" si="14"/>
        <v>Desk 35</v>
      </c>
      <c r="C372" s="586" t="str">
        <v/>
      </c>
      <c r="D372" s="586" t="str">
        <v/>
      </c>
      <c r="E372" s="3"/>
      <c r="F372" s="216"/>
      <c r="G372" s="216"/>
      <c r="H372" s="216"/>
      <c r="I372" s="216"/>
      <c r="J372" s="216"/>
      <c r="K372" s="216"/>
      <c r="L372" s="21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c r="BT372" s="216"/>
      <c r="BU372" s="216"/>
      <c r="BV372" s="216"/>
      <c r="BW372" s="216"/>
      <c r="BX372" s="216"/>
      <c r="BY372" s="216"/>
      <c r="BZ372" s="216"/>
      <c r="CA372" s="216"/>
      <c r="CB372" s="216"/>
      <c r="CC372" s="216"/>
      <c r="CD372" s="216"/>
      <c r="CE372" s="216"/>
      <c r="CF372" s="216"/>
      <c r="CG372" s="216"/>
      <c r="CH372" s="216"/>
      <c r="CI372" s="216"/>
      <c r="CJ372" s="216"/>
      <c r="CK372" s="216"/>
      <c r="CL372" s="216"/>
      <c r="CM372" s="216"/>
      <c r="CN372" s="216"/>
      <c r="CO372" s="216"/>
      <c r="CP372" s="216"/>
      <c r="CQ372" s="216"/>
      <c r="CR372" s="216"/>
      <c r="CS372" s="216"/>
      <c r="CT372" s="216"/>
      <c r="CU372" s="216"/>
      <c r="CV372" s="216"/>
      <c r="CW372" s="216"/>
      <c r="CX372" s="216"/>
      <c r="CY372" s="216"/>
      <c r="CZ372" s="216"/>
      <c r="DA372" s="216"/>
      <c r="DB372" s="216"/>
      <c r="DC372" s="216"/>
      <c r="DD372" s="216"/>
      <c r="DE372" s="216"/>
      <c r="DF372" s="216"/>
      <c r="DG372" s="216"/>
      <c r="DH372" s="216"/>
      <c r="DI372" s="216"/>
      <c r="DJ372" s="216"/>
      <c r="DK372" s="216"/>
      <c r="DL372" s="216"/>
      <c r="DM372" s="216"/>
      <c r="DN372" s="216"/>
      <c r="DO372" s="216"/>
      <c r="DP372" s="216"/>
      <c r="DQ372" s="216"/>
      <c r="DR372" s="216"/>
      <c r="DS372" s="216"/>
      <c r="DT372" s="216"/>
      <c r="DU372" s="218"/>
    </row>
    <row r="373" spans="1:125" ht="15" customHeight="1" x14ac:dyDescent="0.25">
      <c r="A373" s="219"/>
      <c r="B373" s="143" t="str">
        <f t="shared" si="14"/>
        <v>Desk 36</v>
      </c>
      <c r="C373" s="586" t="str">
        <v/>
      </c>
      <c r="D373" s="586" t="str">
        <v/>
      </c>
      <c r="E373" s="3"/>
      <c r="F373" s="216"/>
      <c r="G373" s="216"/>
      <c r="H373" s="216"/>
      <c r="I373" s="216"/>
      <c r="J373" s="216"/>
      <c r="K373" s="216"/>
      <c r="L373" s="216"/>
      <c r="M373" s="216"/>
      <c r="N373" s="216"/>
      <c r="O373" s="216"/>
      <c r="P373" s="216"/>
      <c r="Q373" s="216"/>
      <c r="R373" s="216"/>
      <c r="S373" s="216"/>
      <c r="T373" s="216"/>
      <c r="U373" s="216"/>
      <c r="V373" s="216"/>
      <c r="W373" s="216"/>
      <c r="X373" s="216"/>
      <c r="Y373" s="216"/>
      <c r="Z373" s="216"/>
      <c r="AA373" s="216"/>
      <c r="AB373" s="216"/>
      <c r="AC373" s="216"/>
      <c r="AD373" s="216"/>
      <c r="AE373" s="216"/>
      <c r="AF373" s="216"/>
      <c r="AG373" s="216"/>
      <c r="AH373" s="216"/>
      <c r="AI373" s="216"/>
      <c r="AJ373" s="216"/>
      <c r="AK373" s="216"/>
      <c r="AL373" s="216"/>
      <c r="AM373" s="216"/>
      <c r="AN373" s="216"/>
      <c r="AO373" s="216"/>
      <c r="AP373" s="216"/>
      <c r="AQ373" s="216"/>
      <c r="AR373" s="216"/>
      <c r="AS373" s="216"/>
      <c r="AT373" s="216"/>
      <c r="AU373" s="216"/>
      <c r="AV373" s="216"/>
      <c r="AW373" s="216"/>
      <c r="AX373" s="216"/>
      <c r="AY373" s="216"/>
      <c r="AZ373" s="216"/>
      <c r="BA373" s="216"/>
      <c r="BB373" s="216"/>
      <c r="BC373" s="216"/>
      <c r="BD373" s="216"/>
      <c r="BE373" s="216"/>
      <c r="BF373" s="216"/>
      <c r="BG373" s="216"/>
      <c r="BH373" s="216"/>
      <c r="BI373" s="216"/>
      <c r="BJ373" s="216"/>
      <c r="BK373" s="216"/>
      <c r="BL373" s="216"/>
      <c r="BM373" s="216"/>
      <c r="BN373" s="216"/>
      <c r="BO373" s="216"/>
      <c r="BP373" s="216"/>
      <c r="BQ373" s="216"/>
      <c r="BR373" s="216"/>
      <c r="BS373" s="216"/>
      <c r="BT373" s="216"/>
      <c r="BU373" s="216"/>
      <c r="BV373" s="216"/>
      <c r="BW373" s="216"/>
      <c r="BX373" s="216"/>
      <c r="BY373" s="216"/>
      <c r="BZ373" s="216"/>
      <c r="CA373" s="216"/>
      <c r="CB373" s="216"/>
      <c r="CC373" s="216"/>
      <c r="CD373" s="216"/>
      <c r="CE373" s="216"/>
      <c r="CF373" s="216"/>
      <c r="CG373" s="216"/>
      <c r="CH373" s="216"/>
      <c r="CI373" s="216"/>
      <c r="CJ373" s="216"/>
      <c r="CK373" s="216"/>
      <c r="CL373" s="216"/>
      <c r="CM373" s="216"/>
      <c r="CN373" s="216"/>
      <c r="CO373" s="216"/>
      <c r="CP373" s="216"/>
      <c r="CQ373" s="216"/>
      <c r="CR373" s="216"/>
      <c r="CS373" s="216"/>
      <c r="CT373" s="216"/>
      <c r="CU373" s="216"/>
      <c r="CV373" s="216"/>
      <c r="CW373" s="216"/>
      <c r="CX373" s="216"/>
      <c r="CY373" s="216"/>
      <c r="CZ373" s="216"/>
      <c r="DA373" s="216"/>
      <c r="DB373" s="216"/>
      <c r="DC373" s="216"/>
      <c r="DD373" s="216"/>
      <c r="DE373" s="216"/>
      <c r="DF373" s="216"/>
      <c r="DG373" s="216"/>
      <c r="DH373" s="216"/>
      <c r="DI373" s="216"/>
      <c r="DJ373" s="216"/>
      <c r="DK373" s="216"/>
      <c r="DL373" s="216"/>
      <c r="DM373" s="216"/>
      <c r="DN373" s="216"/>
      <c r="DO373" s="216"/>
      <c r="DP373" s="216"/>
      <c r="DQ373" s="216"/>
      <c r="DR373" s="216"/>
      <c r="DS373" s="216"/>
      <c r="DT373" s="216"/>
      <c r="DU373" s="218"/>
    </row>
    <row r="374" spans="1:125" ht="15" customHeight="1" x14ac:dyDescent="0.25">
      <c r="A374" s="219"/>
      <c r="B374" s="143" t="str">
        <f t="shared" si="14"/>
        <v>Desk 37</v>
      </c>
      <c r="C374" s="586" t="str">
        <v/>
      </c>
      <c r="D374" s="586" t="str">
        <v/>
      </c>
      <c r="E374" s="3"/>
      <c r="F374" s="216"/>
      <c r="G374" s="216"/>
      <c r="H374" s="216"/>
      <c r="I374" s="216"/>
      <c r="J374" s="216"/>
      <c r="K374" s="216"/>
      <c r="L374" s="216"/>
      <c r="M374" s="216"/>
      <c r="N374" s="216"/>
      <c r="O374" s="216"/>
      <c r="P374" s="216"/>
      <c r="Q374" s="216"/>
      <c r="R374" s="216"/>
      <c r="S374" s="216"/>
      <c r="T374" s="216"/>
      <c r="U374" s="216"/>
      <c r="V374" s="216"/>
      <c r="W374" s="216"/>
      <c r="X374" s="216"/>
      <c r="Y374" s="216"/>
      <c r="Z374" s="216"/>
      <c r="AA374" s="216"/>
      <c r="AB374" s="216"/>
      <c r="AC374" s="216"/>
      <c r="AD374" s="216"/>
      <c r="AE374" s="216"/>
      <c r="AF374" s="216"/>
      <c r="AG374" s="216"/>
      <c r="AH374" s="216"/>
      <c r="AI374" s="216"/>
      <c r="AJ374" s="216"/>
      <c r="AK374" s="216"/>
      <c r="AL374" s="216"/>
      <c r="AM374" s="216"/>
      <c r="AN374" s="216"/>
      <c r="AO374" s="216"/>
      <c r="AP374" s="216"/>
      <c r="AQ374" s="216"/>
      <c r="AR374" s="216"/>
      <c r="AS374" s="216"/>
      <c r="AT374" s="216"/>
      <c r="AU374" s="216"/>
      <c r="AV374" s="216"/>
      <c r="AW374" s="216"/>
      <c r="AX374" s="216"/>
      <c r="AY374" s="216"/>
      <c r="AZ374" s="216"/>
      <c r="BA374" s="216"/>
      <c r="BB374" s="216"/>
      <c r="BC374" s="216"/>
      <c r="BD374" s="216"/>
      <c r="BE374" s="216"/>
      <c r="BF374" s="216"/>
      <c r="BG374" s="216"/>
      <c r="BH374" s="216"/>
      <c r="BI374" s="216"/>
      <c r="BJ374" s="216"/>
      <c r="BK374" s="216"/>
      <c r="BL374" s="216"/>
      <c r="BM374" s="216"/>
      <c r="BN374" s="216"/>
      <c r="BO374" s="216"/>
      <c r="BP374" s="216"/>
      <c r="BQ374" s="216"/>
      <c r="BR374" s="216"/>
      <c r="BS374" s="216"/>
      <c r="BT374" s="216"/>
      <c r="BU374" s="216"/>
      <c r="BV374" s="216"/>
      <c r="BW374" s="216"/>
      <c r="BX374" s="216"/>
      <c r="BY374" s="216"/>
      <c r="BZ374" s="216"/>
      <c r="CA374" s="216"/>
      <c r="CB374" s="216"/>
      <c r="CC374" s="216"/>
      <c r="CD374" s="216"/>
      <c r="CE374" s="216"/>
      <c r="CF374" s="216"/>
      <c r="CG374" s="216"/>
      <c r="CH374" s="216"/>
      <c r="CI374" s="216"/>
      <c r="CJ374" s="216"/>
      <c r="CK374" s="216"/>
      <c r="CL374" s="216"/>
      <c r="CM374" s="216"/>
      <c r="CN374" s="216"/>
      <c r="CO374" s="216"/>
      <c r="CP374" s="216"/>
      <c r="CQ374" s="216"/>
      <c r="CR374" s="216"/>
      <c r="CS374" s="216"/>
      <c r="CT374" s="216"/>
      <c r="CU374" s="216"/>
      <c r="CV374" s="216"/>
      <c r="CW374" s="216"/>
      <c r="CX374" s="216"/>
      <c r="CY374" s="216"/>
      <c r="CZ374" s="216"/>
      <c r="DA374" s="216"/>
      <c r="DB374" s="216"/>
      <c r="DC374" s="216"/>
      <c r="DD374" s="216"/>
      <c r="DE374" s="216"/>
      <c r="DF374" s="216"/>
      <c r="DG374" s="216"/>
      <c r="DH374" s="216"/>
      <c r="DI374" s="216"/>
      <c r="DJ374" s="216"/>
      <c r="DK374" s="216"/>
      <c r="DL374" s="216"/>
      <c r="DM374" s="216"/>
      <c r="DN374" s="216"/>
      <c r="DO374" s="216"/>
      <c r="DP374" s="216"/>
      <c r="DQ374" s="216"/>
      <c r="DR374" s="216"/>
      <c r="DS374" s="216"/>
      <c r="DT374" s="216"/>
      <c r="DU374" s="218"/>
    </row>
    <row r="375" spans="1:125" ht="15" customHeight="1" x14ac:dyDescent="0.25">
      <c r="A375" s="219"/>
      <c r="B375" s="143" t="str">
        <f t="shared" si="14"/>
        <v>Desk 38</v>
      </c>
      <c r="C375" s="586" t="str">
        <v/>
      </c>
      <c r="D375" s="586" t="str">
        <v/>
      </c>
      <c r="E375" s="3"/>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16"/>
      <c r="AU375" s="216"/>
      <c r="AV375" s="216"/>
      <c r="AW375" s="216"/>
      <c r="AX375" s="216"/>
      <c r="AY375" s="216"/>
      <c r="AZ375" s="216"/>
      <c r="BA375" s="216"/>
      <c r="BB375" s="216"/>
      <c r="BC375" s="216"/>
      <c r="BD375" s="216"/>
      <c r="BE375" s="216"/>
      <c r="BF375" s="216"/>
      <c r="BG375" s="216"/>
      <c r="BH375" s="216"/>
      <c r="BI375" s="216"/>
      <c r="BJ375" s="216"/>
      <c r="BK375" s="216"/>
      <c r="BL375" s="216"/>
      <c r="BM375" s="216"/>
      <c r="BN375" s="216"/>
      <c r="BO375" s="216"/>
      <c r="BP375" s="216"/>
      <c r="BQ375" s="216"/>
      <c r="BR375" s="216"/>
      <c r="BS375" s="216"/>
      <c r="BT375" s="216"/>
      <c r="BU375" s="216"/>
      <c r="BV375" s="216"/>
      <c r="BW375" s="216"/>
      <c r="BX375" s="216"/>
      <c r="BY375" s="216"/>
      <c r="BZ375" s="216"/>
      <c r="CA375" s="216"/>
      <c r="CB375" s="216"/>
      <c r="CC375" s="216"/>
      <c r="CD375" s="216"/>
      <c r="CE375" s="216"/>
      <c r="CF375" s="216"/>
      <c r="CG375" s="216"/>
      <c r="CH375" s="216"/>
      <c r="CI375" s="216"/>
      <c r="CJ375" s="216"/>
      <c r="CK375" s="216"/>
      <c r="CL375" s="216"/>
      <c r="CM375" s="216"/>
      <c r="CN375" s="216"/>
      <c r="CO375" s="216"/>
      <c r="CP375" s="216"/>
      <c r="CQ375" s="216"/>
      <c r="CR375" s="216"/>
      <c r="CS375" s="216"/>
      <c r="CT375" s="216"/>
      <c r="CU375" s="216"/>
      <c r="CV375" s="216"/>
      <c r="CW375" s="216"/>
      <c r="CX375" s="216"/>
      <c r="CY375" s="216"/>
      <c r="CZ375" s="216"/>
      <c r="DA375" s="216"/>
      <c r="DB375" s="216"/>
      <c r="DC375" s="216"/>
      <c r="DD375" s="216"/>
      <c r="DE375" s="216"/>
      <c r="DF375" s="216"/>
      <c r="DG375" s="216"/>
      <c r="DH375" s="216"/>
      <c r="DI375" s="216"/>
      <c r="DJ375" s="216"/>
      <c r="DK375" s="216"/>
      <c r="DL375" s="216"/>
      <c r="DM375" s="216"/>
      <c r="DN375" s="216"/>
      <c r="DO375" s="216"/>
      <c r="DP375" s="216"/>
      <c r="DQ375" s="216"/>
      <c r="DR375" s="216"/>
      <c r="DS375" s="216"/>
      <c r="DT375" s="216"/>
      <c r="DU375" s="218"/>
    </row>
    <row r="376" spans="1:125" ht="15" customHeight="1" x14ac:dyDescent="0.25">
      <c r="A376" s="219"/>
      <c r="B376" s="143" t="str">
        <f t="shared" si="14"/>
        <v>Desk 39</v>
      </c>
      <c r="C376" s="586" t="str">
        <v/>
      </c>
      <c r="D376" s="586" t="str">
        <v/>
      </c>
      <c r="E376" s="3"/>
      <c r="F376" s="216"/>
      <c r="G376" s="216"/>
      <c r="H376" s="216"/>
      <c r="I376" s="216"/>
      <c r="J376" s="216"/>
      <c r="K376" s="216"/>
      <c r="L376" s="216"/>
      <c r="M376" s="216"/>
      <c r="N376" s="216"/>
      <c r="O376" s="216"/>
      <c r="P376" s="216"/>
      <c r="Q376" s="216"/>
      <c r="R376" s="216"/>
      <c r="S376" s="216"/>
      <c r="T376" s="216"/>
      <c r="U376" s="216"/>
      <c r="V376" s="216"/>
      <c r="W376" s="216"/>
      <c r="X376" s="216"/>
      <c r="Y376" s="216"/>
      <c r="Z376" s="216"/>
      <c r="AA376" s="216"/>
      <c r="AB376" s="216"/>
      <c r="AC376" s="216"/>
      <c r="AD376" s="216"/>
      <c r="AE376" s="216"/>
      <c r="AF376" s="216"/>
      <c r="AG376" s="216"/>
      <c r="AH376" s="216"/>
      <c r="AI376" s="216"/>
      <c r="AJ376" s="216"/>
      <c r="AK376" s="216"/>
      <c r="AL376" s="216"/>
      <c r="AM376" s="216"/>
      <c r="AN376" s="216"/>
      <c r="AO376" s="216"/>
      <c r="AP376" s="216"/>
      <c r="AQ376" s="216"/>
      <c r="AR376" s="216"/>
      <c r="AS376" s="216"/>
      <c r="AT376" s="216"/>
      <c r="AU376" s="216"/>
      <c r="AV376" s="216"/>
      <c r="AW376" s="216"/>
      <c r="AX376" s="216"/>
      <c r="AY376" s="216"/>
      <c r="AZ376" s="216"/>
      <c r="BA376" s="216"/>
      <c r="BB376" s="216"/>
      <c r="BC376" s="216"/>
      <c r="BD376" s="216"/>
      <c r="BE376" s="216"/>
      <c r="BF376" s="216"/>
      <c r="BG376" s="216"/>
      <c r="BH376" s="216"/>
      <c r="BI376" s="216"/>
      <c r="BJ376" s="216"/>
      <c r="BK376" s="216"/>
      <c r="BL376" s="216"/>
      <c r="BM376" s="216"/>
      <c r="BN376" s="216"/>
      <c r="BO376" s="216"/>
      <c r="BP376" s="216"/>
      <c r="BQ376" s="216"/>
      <c r="BR376" s="216"/>
      <c r="BS376" s="216"/>
      <c r="BT376" s="216"/>
      <c r="BU376" s="216"/>
      <c r="BV376" s="216"/>
      <c r="BW376" s="216"/>
      <c r="BX376" s="216"/>
      <c r="BY376" s="216"/>
      <c r="BZ376" s="216"/>
      <c r="CA376" s="216"/>
      <c r="CB376" s="216"/>
      <c r="CC376" s="216"/>
      <c r="CD376" s="216"/>
      <c r="CE376" s="216"/>
      <c r="CF376" s="216"/>
      <c r="CG376" s="216"/>
      <c r="CH376" s="216"/>
      <c r="CI376" s="216"/>
      <c r="CJ376" s="216"/>
      <c r="CK376" s="216"/>
      <c r="CL376" s="216"/>
      <c r="CM376" s="216"/>
      <c r="CN376" s="216"/>
      <c r="CO376" s="216"/>
      <c r="CP376" s="216"/>
      <c r="CQ376" s="216"/>
      <c r="CR376" s="216"/>
      <c r="CS376" s="216"/>
      <c r="CT376" s="216"/>
      <c r="CU376" s="216"/>
      <c r="CV376" s="216"/>
      <c r="CW376" s="216"/>
      <c r="CX376" s="216"/>
      <c r="CY376" s="216"/>
      <c r="CZ376" s="216"/>
      <c r="DA376" s="216"/>
      <c r="DB376" s="216"/>
      <c r="DC376" s="216"/>
      <c r="DD376" s="216"/>
      <c r="DE376" s="216"/>
      <c r="DF376" s="216"/>
      <c r="DG376" s="216"/>
      <c r="DH376" s="216"/>
      <c r="DI376" s="216"/>
      <c r="DJ376" s="216"/>
      <c r="DK376" s="216"/>
      <c r="DL376" s="216"/>
      <c r="DM376" s="216"/>
      <c r="DN376" s="216"/>
      <c r="DO376" s="216"/>
      <c r="DP376" s="216"/>
      <c r="DQ376" s="216"/>
      <c r="DR376" s="216"/>
      <c r="DS376" s="216"/>
      <c r="DT376" s="216"/>
      <c r="DU376" s="218"/>
    </row>
    <row r="377" spans="1:125" ht="15" customHeight="1" x14ac:dyDescent="0.25">
      <c r="A377" s="219"/>
      <c r="B377" s="143" t="str">
        <f t="shared" si="14"/>
        <v>Desk 40</v>
      </c>
      <c r="C377" s="586" t="str">
        <v/>
      </c>
      <c r="D377" s="586" t="str">
        <v/>
      </c>
      <c r="E377" s="3"/>
      <c r="F377" s="216"/>
      <c r="G377" s="216"/>
      <c r="H377" s="216"/>
      <c r="I377" s="216"/>
      <c r="J377" s="216"/>
      <c r="K377" s="216"/>
      <c r="L377" s="216"/>
      <c r="M377" s="216"/>
      <c r="N377" s="216"/>
      <c r="O377" s="216"/>
      <c r="P377" s="216"/>
      <c r="Q377" s="216"/>
      <c r="R377" s="216"/>
      <c r="S377" s="216"/>
      <c r="T377" s="216"/>
      <c r="U377" s="216"/>
      <c r="V377" s="216"/>
      <c r="W377" s="216"/>
      <c r="X377" s="216"/>
      <c r="Y377" s="216"/>
      <c r="Z377" s="216"/>
      <c r="AA377" s="216"/>
      <c r="AB377" s="216"/>
      <c r="AC377" s="216"/>
      <c r="AD377" s="216"/>
      <c r="AE377" s="216"/>
      <c r="AF377" s="216"/>
      <c r="AG377" s="216"/>
      <c r="AH377" s="216"/>
      <c r="AI377" s="216"/>
      <c r="AJ377" s="216"/>
      <c r="AK377" s="216"/>
      <c r="AL377" s="216"/>
      <c r="AM377" s="216"/>
      <c r="AN377" s="216"/>
      <c r="AO377" s="216"/>
      <c r="AP377" s="216"/>
      <c r="AQ377" s="216"/>
      <c r="AR377" s="216"/>
      <c r="AS377" s="216"/>
      <c r="AT377" s="216"/>
      <c r="AU377" s="216"/>
      <c r="AV377" s="216"/>
      <c r="AW377" s="216"/>
      <c r="AX377" s="216"/>
      <c r="AY377" s="216"/>
      <c r="AZ377" s="216"/>
      <c r="BA377" s="216"/>
      <c r="BB377" s="216"/>
      <c r="BC377" s="216"/>
      <c r="BD377" s="216"/>
      <c r="BE377" s="216"/>
      <c r="BF377" s="216"/>
      <c r="BG377" s="216"/>
      <c r="BH377" s="216"/>
      <c r="BI377" s="216"/>
      <c r="BJ377" s="216"/>
      <c r="BK377" s="216"/>
      <c r="BL377" s="216"/>
      <c r="BM377" s="216"/>
      <c r="BN377" s="216"/>
      <c r="BO377" s="216"/>
      <c r="BP377" s="216"/>
      <c r="BQ377" s="216"/>
      <c r="BR377" s="216"/>
      <c r="BS377" s="216"/>
      <c r="BT377" s="216"/>
      <c r="BU377" s="216"/>
      <c r="BV377" s="216"/>
      <c r="BW377" s="216"/>
      <c r="BX377" s="216"/>
      <c r="BY377" s="216"/>
      <c r="BZ377" s="216"/>
      <c r="CA377" s="216"/>
      <c r="CB377" s="216"/>
      <c r="CC377" s="216"/>
      <c r="CD377" s="216"/>
      <c r="CE377" s="216"/>
      <c r="CF377" s="216"/>
      <c r="CG377" s="216"/>
      <c r="CH377" s="216"/>
      <c r="CI377" s="216"/>
      <c r="CJ377" s="216"/>
      <c r="CK377" s="216"/>
      <c r="CL377" s="216"/>
      <c r="CM377" s="216"/>
      <c r="CN377" s="216"/>
      <c r="CO377" s="216"/>
      <c r="CP377" s="216"/>
      <c r="CQ377" s="216"/>
      <c r="CR377" s="216"/>
      <c r="CS377" s="216"/>
      <c r="CT377" s="216"/>
      <c r="CU377" s="216"/>
      <c r="CV377" s="216"/>
      <c r="CW377" s="216"/>
      <c r="CX377" s="216"/>
      <c r="CY377" s="216"/>
      <c r="CZ377" s="216"/>
      <c r="DA377" s="216"/>
      <c r="DB377" s="216"/>
      <c r="DC377" s="216"/>
      <c r="DD377" s="216"/>
      <c r="DE377" s="216"/>
      <c r="DF377" s="216"/>
      <c r="DG377" s="216"/>
      <c r="DH377" s="216"/>
      <c r="DI377" s="216"/>
      <c r="DJ377" s="216"/>
      <c r="DK377" s="216"/>
      <c r="DL377" s="216"/>
      <c r="DM377" s="216"/>
      <c r="DN377" s="216"/>
      <c r="DO377" s="216"/>
      <c r="DP377" s="216"/>
      <c r="DQ377" s="216"/>
      <c r="DR377" s="216"/>
      <c r="DS377" s="216"/>
      <c r="DT377" s="216"/>
      <c r="DU377" s="218"/>
    </row>
    <row r="378" spans="1:125" ht="15" customHeight="1" x14ac:dyDescent="0.25">
      <c r="A378" s="219"/>
      <c r="B378" s="143" t="str">
        <f t="shared" si="14"/>
        <v>Desk 41</v>
      </c>
      <c r="C378" s="586" t="str">
        <v/>
      </c>
      <c r="D378" s="586" t="str">
        <v/>
      </c>
      <c r="E378" s="3"/>
      <c r="F378" s="216"/>
      <c r="G378" s="216"/>
      <c r="H378" s="216"/>
      <c r="I378" s="216"/>
      <c r="J378" s="216"/>
      <c r="K378" s="216"/>
      <c r="L378" s="216"/>
      <c r="M378" s="216"/>
      <c r="N378" s="216"/>
      <c r="O378" s="216"/>
      <c r="P378" s="216"/>
      <c r="Q378" s="216"/>
      <c r="R378" s="216"/>
      <c r="S378" s="216"/>
      <c r="T378" s="216"/>
      <c r="U378" s="216"/>
      <c r="V378" s="216"/>
      <c r="W378" s="216"/>
      <c r="X378" s="216"/>
      <c r="Y378" s="216"/>
      <c r="Z378" s="216"/>
      <c r="AA378" s="216"/>
      <c r="AB378" s="216"/>
      <c r="AC378" s="216"/>
      <c r="AD378" s="216"/>
      <c r="AE378" s="216"/>
      <c r="AF378" s="216"/>
      <c r="AG378" s="216"/>
      <c r="AH378" s="216"/>
      <c r="AI378" s="216"/>
      <c r="AJ378" s="216"/>
      <c r="AK378" s="216"/>
      <c r="AL378" s="216"/>
      <c r="AM378" s="216"/>
      <c r="AN378" s="216"/>
      <c r="AO378" s="216"/>
      <c r="AP378" s="216"/>
      <c r="AQ378" s="216"/>
      <c r="AR378" s="216"/>
      <c r="AS378" s="216"/>
      <c r="AT378" s="216"/>
      <c r="AU378" s="216"/>
      <c r="AV378" s="216"/>
      <c r="AW378" s="216"/>
      <c r="AX378" s="216"/>
      <c r="AY378" s="216"/>
      <c r="AZ378" s="216"/>
      <c r="BA378" s="216"/>
      <c r="BB378" s="216"/>
      <c r="BC378" s="216"/>
      <c r="BD378" s="216"/>
      <c r="BE378" s="216"/>
      <c r="BF378" s="216"/>
      <c r="BG378" s="216"/>
      <c r="BH378" s="216"/>
      <c r="BI378" s="216"/>
      <c r="BJ378" s="216"/>
      <c r="BK378" s="216"/>
      <c r="BL378" s="216"/>
      <c r="BM378" s="216"/>
      <c r="BN378" s="216"/>
      <c r="BO378" s="216"/>
      <c r="BP378" s="216"/>
      <c r="BQ378" s="216"/>
      <c r="BR378" s="216"/>
      <c r="BS378" s="216"/>
      <c r="BT378" s="216"/>
      <c r="BU378" s="216"/>
      <c r="BV378" s="216"/>
      <c r="BW378" s="216"/>
      <c r="BX378" s="216"/>
      <c r="BY378" s="216"/>
      <c r="BZ378" s="216"/>
      <c r="CA378" s="216"/>
      <c r="CB378" s="216"/>
      <c r="CC378" s="216"/>
      <c r="CD378" s="216"/>
      <c r="CE378" s="216"/>
      <c r="CF378" s="216"/>
      <c r="CG378" s="216"/>
      <c r="CH378" s="216"/>
      <c r="CI378" s="216"/>
      <c r="CJ378" s="216"/>
      <c r="CK378" s="216"/>
      <c r="CL378" s="216"/>
      <c r="CM378" s="216"/>
      <c r="CN378" s="216"/>
      <c r="CO378" s="216"/>
      <c r="CP378" s="216"/>
      <c r="CQ378" s="216"/>
      <c r="CR378" s="216"/>
      <c r="CS378" s="216"/>
      <c r="CT378" s="216"/>
      <c r="CU378" s="216"/>
      <c r="CV378" s="216"/>
      <c r="CW378" s="216"/>
      <c r="CX378" s="216"/>
      <c r="CY378" s="216"/>
      <c r="CZ378" s="216"/>
      <c r="DA378" s="216"/>
      <c r="DB378" s="216"/>
      <c r="DC378" s="216"/>
      <c r="DD378" s="216"/>
      <c r="DE378" s="216"/>
      <c r="DF378" s="216"/>
      <c r="DG378" s="216"/>
      <c r="DH378" s="216"/>
      <c r="DI378" s="216"/>
      <c r="DJ378" s="216"/>
      <c r="DK378" s="216"/>
      <c r="DL378" s="216"/>
      <c r="DM378" s="216"/>
      <c r="DN378" s="216"/>
      <c r="DO378" s="216"/>
      <c r="DP378" s="216"/>
      <c r="DQ378" s="216"/>
      <c r="DR378" s="216"/>
      <c r="DS378" s="216"/>
      <c r="DT378" s="216"/>
      <c r="DU378" s="218"/>
    </row>
    <row r="379" spans="1:125" ht="15" customHeight="1" x14ac:dyDescent="0.25">
      <c r="A379" s="219"/>
      <c r="B379" s="143" t="str">
        <f t="shared" si="14"/>
        <v>Desk 42</v>
      </c>
      <c r="C379" s="586" t="str">
        <v/>
      </c>
      <c r="D379" s="586" t="str">
        <v/>
      </c>
      <c r="E379" s="3"/>
      <c r="F379" s="216"/>
      <c r="G379" s="216"/>
      <c r="H379" s="216"/>
      <c r="I379" s="216"/>
      <c r="J379" s="216"/>
      <c r="K379" s="216"/>
      <c r="L379" s="216"/>
      <c r="M379" s="216"/>
      <c r="N379" s="216"/>
      <c r="O379" s="216"/>
      <c r="P379" s="216"/>
      <c r="Q379" s="216"/>
      <c r="R379" s="216"/>
      <c r="S379" s="216"/>
      <c r="T379" s="216"/>
      <c r="U379" s="216"/>
      <c r="V379" s="216"/>
      <c r="W379" s="216"/>
      <c r="X379" s="216"/>
      <c r="Y379" s="216"/>
      <c r="Z379" s="216"/>
      <c r="AA379" s="216"/>
      <c r="AB379" s="216"/>
      <c r="AC379" s="216"/>
      <c r="AD379" s="216"/>
      <c r="AE379" s="216"/>
      <c r="AF379" s="216"/>
      <c r="AG379" s="216"/>
      <c r="AH379" s="216"/>
      <c r="AI379" s="216"/>
      <c r="AJ379" s="216"/>
      <c r="AK379" s="216"/>
      <c r="AL379" s="216"/>
      <c r="AM379" s="216"/>
      <c r="AN379" s="216"/>
      <c r="AO379" s="216"/>
      <c r="AP379" s="216"/>
      <c r="AQ379" s="216"/>
      <c r="AR379" s="216"/>
      <c r="AS379" s="216"/>
      <c r="AT379" s="216"/>
      <c r="AU379" s="216"/>
      <c r="AV379" s="216"/>
      <c r="AW379" s="216"/>
      <c r="AX379" s="216"/>
      <c r="AY379" s="216"/>
      <c r="AZ379" s="216"/>
      <c r="BA379" s="216"/>
      <c r="BB379" s="216"/>
      <c r="BC379" s="216"/>
      <c r="BD379" s="216"/>
      <c r="BE379" s="216"/>
      <c r="BF379" s="216"/>
      <c r="BG379" s="216"/>
      <c r="BH379" s="216"/>
      <c r="BI379" s="216"/>
      <c r="BJ379" s="216"/>
      <c r="BK379" s="216"/>
      <c r="BL379" s="216"/>
      <c r="BM379" s="216"/>
      <c r="BN379" s="216"/>
      <c r="BO379" s="216"/>
      <c r="BP379" s="216"/>
      <c r="BQ379" s="216"/>
      <c r="BR379" s="216"/>
      <c r="BS379" s="216"/>
      <c r="BT379" s="216"/>
      <c r="BU379" s="216"/>
      <c r="BV379" s="216"/>
      <c r="BW379" s="216"/>
      <c r="BX379" s="216"/>
      <c r="BY379" s="216"/>
      <c r="BZ379" s="216"/>
      <c r="CA379" s="216"/>
      <c r="CB379" s="216"/>
      <c r="CC379" s="216"/>
      <c r="CD379" s="216"/>
      <c r="CE379" s="216"/>
      <c r="CF379" s="216"/>
      <c r="CG379" s="216"/>
      <c r="CH379" s="216"/>
      <c r="CI379" s="216"/>
      <c r="CJ379" s="216"/>
      <c r="CK379" s="216"/>
      <c r="CL379" s="216"/>
      <c r="CM379" s="216"/>
      <c r="CN379" s="216"/>
      <c r="CO379" s="216"/>
      <c r="CP379" s="216"/>
      <c r="CQ379" s="216"/>
      <c r="CR379" s="216"/>
      <c r="CS379" s="216"/>
      <c r="CT379" s="216"/>
      <c r="CU379" s="216"/>
      <c r="CV379" s="216"/>
      <c r="CW379" s="216"/>
      <c r="CX379" s="216"/>
      <c r="CY379" s="216"/>
      <c r="CZ379" s="216"/>
      <c r="DA379" s="216"/>
      <c r="DB379" s="216"/>
      <c r="DC379" s="216"/>
      <c r="DD379" s="216"/>
      <c r="DE379" s="216"/>
      <c r="DF379" s="216"/>
      <c r="DG379" s="216"/>
      <c r="DH379" s="216"/>
      <c r="DI379" s="216"/>
      <c r="DJ379" s="216"/>
      <c r="DK379" s="216"/>
      <c r="DL379" s="216"/>
      <c r="DM379" s="216"/>
      <c r="DN379" s="216"/>
      <c r="DO379" s="216"/>
      <c r="DP379" s="216"/>
      <c r="DQ379" s="216"/>
      <c r="DR379" s="216"/>
      <c r="DS379" s="216"/>
      <c r="DT379" s="216"/>
      <c r="DU379" s="218"/>
    </row>
    <row r="380" spans="1:125" ht="15" customHeight="1" x14ac:dyDescent="0.25">
      <c r="A380" s="219"/>
      <c r="B380" s="143" t="str">
        <f t="shared" si="14"/>
        <v>Desk 43</v>
      </c>
      <c r="C380" s="586" t="str">
        <v/>
      </c>
      <c r="D380" s="586" t="str">
        <v/>
      </c>
      <c r="E380" s="3"/>
      <c r="F380" s="216"/>
      <c r="G380" s="216"/>
      <c r="H380" s="216"/>
      <c r="I380" s="216"/>
      <c r="J380" s="216"/>
      <c r="K380" s="216"/>
      <c r="L380" s="216"/>
      <c r="M380" s="216"/>
      <c r="N380" s="216"/>
      <c r="O380" s="216"/>
      <c r="P380" s="216"/>
      <c r="Q380" s="216"/>
      <c r="R380" s="216"/>
      <c r="S380" s="216"/>
      <c r="T380" s="216"/>
      <c r="U380" s="216"/>
      <c r="V380" s="216"/>
      <c r="W380" s="216"/>
      <c r="X380" s="216"/>
      <c r="Y380" s="216"/>
      <c r="Z380" s="216"/>
      <c r="AA380" s="216"/>
      <c r="AB380" s="216"/>
      <c r="AC380" s="216"/>
      <c r="AD380" s="216"/>
      <c r="AE380" s="216"/>
      <c r="AF380" s="216"/>
      <c r="AG380" s="216"/>
      <c r="AH380" s="216"/>
      <c r="AI380" s="216"/>
      <c r="AJ380" s="216"/>
      <c r="AK380" s="216"/>
      <c r="AL380" s="216"/>
      <c r="AM380" s="216"/>
      <c r="AN380" s="216"/>
      <c r="AO380" s="216"/>
      <c r="AP380" s="216"/>
      <c r="AQ380" s="216"/>
      <c r="AR380" s="216"/>
      <c r="AS380" s="216"/>
      <c r="AT380" s="216"/>
      <c r="AU380" s="216"/>
      <c r="AV380" s="216"/>
      <c r="AW380" s="216"/>
      <c r="AX380" s="216"/>
      <c r="AY380" s="216"/>
      <c r="AZ380" s="216"/>
      <c r="BA380" s="216"/>
      <c r="BB380" s="216"/>
      <c r="BC380" s="216"/>
      <c r="BD380" s="216"/>
      <c r="BE380" s="216"/>
      <c r="BF380" s="216"/>
      <c r="BG380" s="216"/>
      <c r="BH380" s="216"/>
      <c r="BI380" s="216"/>
      <c r="BJ380" s="216"/>
      <c r="BK380" s="216"/>
      <c r="BL380" s="216"/>
      <c r="BM380" s="216"/>
      <c r="BN380" s="216"/>
      <c r="BO380" s="216"/>
      <c r="BP380" s="216"/>
      <c r="BQ380" s="216"/>
      <c r="BR380" s="216"/>
      <c r="BS380" s="216"/>
      <c r="BT380" s="216"/>
      <c r="BU380" s="216"/>
      <c r="BV380" s="216"/>
      <c r="BW380" s="216"/>
      <c r="BX380" s="216"/>
      <c r="BY380" s="216"/>
      <c r="BZ380" s="216"/>
      <c r="CA380" s="216"/>
      <c r="CB380" s="216"/>
      <c r="CC380" s="216"/>
      <c r="CD380" s="216"/>
      <c r="CE380" s="216"/>
      <c r="CF380" s="216"/>
      <c r="CG380" s="216"/>
      <c r="CH380" s="216"/>
      <c r="CI380" s="216"/>
      <c r="CJ380" s="216"/>
      <c r="CK380" s="216"/>
      <c r="CL380" s="216"/>
      <c r="CM380" s="216"/>
      <c r="CN380" s="216"/>
      <c r="CO380" s="216"/>
      <c r="CP380" s="216"/>
      <c r="CQ380" s="216"/>
      <c r="CR380" s="216"/>
      <c r="CS380" s="216"/>
      <c r="CT380" s="216"/>
      <c r="CU380" s="216"/>
      <c r="CV380" s="216"/>
      <c r="CW380" s="216"/>
      <c r="CX380" s="216"/>
      <c r="CY380" s="216"/>
      <c r="CZ380" s="216"/>
      <c r="DA380" s="216"/>
      <c r="DB380" s="216"/>
      <c r="DC380" s="216"/>
      <c r="DD380" s="216"/>
      <c r="DE380" s="216"/>
      <c r="DF380" s="216"/>
      <c r="DG380" s="216"/>
      <c r="DH380" s="216"/>
      <c r="DI380" s="216"/>
      <c r="DJ380" s="216"/>
      <c r="DK380" s="216"/>
      <c r="DL380" s="216"/>
      <c r="DM380" s="216"/>
      <c r="DN380" s="216"/>
      <c r="DO380" s="216"/>
      <c r="DP380" s="216"/>
      <c r="DQ380" s="216"/>
      <c r="DR380" s="216"/>
      <c r="DS380" s="216"/>
      <c r="DT380" s="216"/>
      <c r="DU380" s="218"/>
    </row>
    <row r="381" spans="1:125" ht="15" customHeight="1" x14ac:dyDescent="0.25">
      <c r="A381" s="219"/>
      <c r="B381" s="143" t="str">
        <f t="shared" si="14"/>
        <v>Desk 44</v>
      </c>
      <c r="C381" s="586" t="str">
        <v/>
      </c>
      <c r="D381" s="586" t="str">
        <v/>
      </c>
      <c r="E381" s="3"/>
      <c r="F381" s="216"/>
      <c r="G381" s="216"/>
      <c r="H381" s="216"/>
      <c r="I381" s="216"/>
      <c r="J381" s="216"/>
      <c r="K381" s="216"/>
      <c r="L381" s="216"/>
      <c r="M381" s="216"/>
      <c r="N381" s="216"/>
      <c r="O381" s="216"/>
      <c r="P381" s="216"/>
      <c r="Q381" s="216"/>
      <c r="R381" s="216"/>
      <c r="S381" s="216"/>
      <c r="T381" s="216"/>
      <c r="U381" s="216"/>
      <c r="V381" s="216"/>
      <c r="W381" s="216"/>
      <c r="X381" s="216"/>
      <c r="Y381" s="216"/>
      <c r="Z381" s="216"/>
      <c r="AA381" s="216"/>
      <c r="AB381" s="216"/>
      <c r="AC381" s="216"/>
      <c r="AD381" s="216"/>
      <c r="AE381" s="216"/>
      <c r="AF381" s="216"/>
      <c r="AG381" s="216"/>
      <c r="AH381" s="216"/>
      <c r="AI381" s="216"/>
      <c r="AJ381" s="216"/>
      <c r="AK381" s="216"/>
      <c r="AL381" s="216"/>
      <c r="AM381" s="216"/>
      <c r="AN381" s="216"/>
      <c r="AO381" s="216"/>
      <c r="AP381" s="216"/>
      <c r="AQ381" s="216"/>
      <c r="AR381" s="216"/>
      <c r="AS381" s="216"/>
      <c r="AT381" s="216"/>
      <c r="AU381" s="216"/>
      <c r="AV381" s="216"/>
      <c r="AW381" s="216"/>
      <c r="AX381" s="216"/>
      <c r="AY381" s="216"/>
      <c r="AZ381" s="216"/>
      <c r="BA381" s="216"/>
      <c r="BB381" s="216"/>
      <c r="BC381" s="216"/>
      <c r="BD381" s="216"/>
      <c r="BE381" s="216"/>
      <c r="BF381" s="216"/>
      <c r="BG381" s="216"/>
      <c r="BH381" s="216"/>
      <c r="BI381" s="216"/>
      <c r="BJ381" s="216"/>
      <c r="BK381" s="216"/>
      <c r="BL381" s="216"/>
      <c r="BM381" s="216"/>
      <c r="BN381" s="216"/>
      <c r="BO381" s="216"/>
      <c r="BP381" s="216"/>
      <c r="BQ381" s="216"/>
      <c r="BR381" s="216"/>
      <c r="BS381" s="216"/>
      <c r="BT381" s="216"/>
      <c r="BU381" s="216"/>
      <c r="BV381" s="216"/>
      <c r="BW381" s="216"/>
      <c r="BX381" s="216"/>
      <c r="BY381" s="216"/>
      <c r="BZ381" s="216"/>
      <c r="CA381" s="216"/>
      <c r="CB381" s="216"/>
      <c r="CC381" s="216"/>
      <c r="CD381" s="216"/>
      <c r="CE381" s="216"/>
      <c r="CF381" s="216"/>
      <c r="CG381" s="216"/>
      <c r="CH381" s="216"/>
      <c r="CI381" s="216"/>
      <c r="CJ381" s="216"/>
      <c r="CK381" s="216"/>
      <c r="CL381" s="216"/>
      <c r="CM381" s="216"/>
      <c r="CN381" s="216"/>
      <c r="CO381" s="216"/>
      <c r="CP381" s="216"/>
      <c r="CQ381" s="216"/>
      <c r="CR381" s="216"/>
      <c r="CS381" s="216"/>
      <c r="CT381" s="216"/>
      <c r="CU381" s="216"/>
      <c r="CV381" s="216"/>
      <c r="CW381" s="216"/>
      <c r="CX381" s="216"/>
      <c r="CY381" s="216"/>
      <c r="CZ381" s="216"/>
      <c r="DA381" s="216"/>
      <c r="DB381" s="216"/>
      <c r="DC381" s="216"/>
      <c r="DD381" s="216"/>
      <c r="DE381" s="216"/>
      <c r="DF381" s="216"/>
      <c r="DG381" s="216"/>
      <c r="DH381" s="216"/>
      <c r="DI381" s="216"/>
      <c r="DJ381" s="216"/>
      <c r="DK381" s="216"/>
      <c r="DL381" s="216"/>
      <c r="DM381" s="216"/>
      <c r="DN381" s="216"/>
      <c r="DO381" s="216"/>
      <c r="DP381" s="216"/>
      <c r="DQ381" s="216"/>
      <c r="DR381" s="216"/>
      <c r="DS381" s="216"/>
      <c r="DT381" s="216"/>
      <c r="DU381" s="218"/>
    </row>
    <row r="382" spans="1:125" ht="15" customHeight="1" x14ac:dyDescent="0.25">
      <c r="A382" s="219"/>
      <c r="B382" s="143" t="str">
        <f t="shared" si="14"/>
        <v>Desk 45</v>
      </c>
      <c r="C382" s="586" t="str">
        <v/>
      </c>
      <c r="D382" s="586" t="str">
        <v/>
      </c>
      <c r="E382" s="3"/>
      <c r="F382" s="216"/>
      <c r="G382" s="216"/>
      <c r="H382" s="216"/>
      <c r="I382" s="216"/>
      <c r="J382" s="216"/>
      <c r="K382" s="216"/>
      <c r="L382" s="216"/>
      <c r="M382" s="216"/>
      <c r="N382" s="216"/>
      <c r="O382" s="216"/>
      <c r="P382" s="216"/>
      <c r="Q382" s="216"/>
      <c r="R382" s="216"/>
      <c r="S382" s="216"/>
      <c r="T382" s="216"/>
      <c r="U382" s="216"/>
      <c r="V382" s="216"/>
      <c r="W382" s="216"/>
      <c r="X382" s="216"/>
      <c r="Y382" s="216"/>
      <c r="Z382" s="216"/>
      <c r="AA382" s="216"/>
      <c r="AB382" s="216"/>
      <c r="AC382" s="216"/>
      <c r="AD382" s="216"/>
      <c r="AE382" s="216"/>
      <c r="AF382" s="216"/>
      <c r="AG382" s="216"/>
      <c r="AH382" s="216"/>
      <c r="AI382" s="216"/>
      <c r="AJ382" s="216"/>
      <c r="AK382" s="216"/>
      <c r="AL382" s="216"/>
      <c r="AM382" s="216"/>
      <c r="AN382" s="216"/>
      <c r="AO382" s="216"/>
      <c r="AP382" s="216"/>
      <c r="AQ382" s="216"/>
      <c r="AR382" s="216"/>
      <c r="AS382" s="216"/>
      <c r="AT382" s="216"/>
      <c r="AU382" s="216"/>
      <c r="AV382" s="216"/>
      <c r="AW382" s="216"/>
      <c r="AX382" s="216"/>
      <c r="AY382" s="216"/>
      <c r="AZ382" s="216"/>
      <c r="BA382" s="216"/>
      <c r="BB382" s="216"/>
      <c r="BC382" s="216"/>
      <c r="BD382" s="216"/>
      <c r="BE382" s="216"/>
      <c r="BF382" s="216"/>
      <c r="BG382" s="216"/>
      <c r="BH382" s="216"/>
      <c r="BI382" s="216"/>
      <c r="BJ382" s="216"/>
      <c r="BK382" s="216"/>
      <c r="BL382" s="216"/>
      <c r="BM382" s="216"/>
      <c r="BN382" s="216"/>
      <c r="BO382" s="216"/>
      <c r="BP382" s="216"/>
      <c r="BQ382" s="216"/>
      <c r="BR382" s="216"/>
      <c r="BS382" s="216"/>
      <c r="BT382" s="216"/>
      <c r="BU382" s="216"/>
      <c r="BV382" s="216"/>
      <c r="BW382" s="216"/>
      <c r="BX382" s="216"/>
      <c r="BY382" s="216"/>
      <c r="BZ382" s="216"/>
      <c r="CA382" s="216"/>
      <c r="CB382" s="216"/>
      <c r="CC382" s="216"/>
      <c r="CD382" s="216"/>
      <c r="CE382" s="216"/>
      <c r="CF382" s="216"/>
      <c r="CG382" s="216"/>
      <c r="CH382" s="216"/>
      <c r="CI382" s="216"/>
      <c r="CJ382" s="216"/>
      <c r="CK382" s="216"/>
      <c r="CL382" s="216"/>
      <c r="CM382" s="216"/>
      <c r="CN382" s="216"/>
      <c r="CO382" s="216"/>
      <c r="CP382" s="216"/>
      <c r="CQ382" s="216"/>
      <c r="CR382" s="216"/>
      <c r="CS382" s="216"/>
      <c r="CT382" s="216"/>
      <c r="CU382" s="216"/>
      <c r="CV382" s="216"/>
      <c r="CW382" s="216"/>
      <c r="CX382" s="216"/>
      <c r="CY382" s="216"/>
      <c r="CZ382" s="216"/>
      <c r="DA382" s="216"/>
      <c r="DB382" s="216"/>
      <c r="DC382" s="216"/>
      <c r="DD382" s="216"/>
      <c r="DE382" s="216"/>
      <c r="DF382" s="216"/>
      <c r="DG382" s="216"/>
      <c r="DH382" s="216"/>
      <c r="DI382" s="216"/>
      <c r="DJ382" s="216"/>
      <c r="DK382" s="216"/>
      <c r="DL382" s="216"/>
      <c r="DM382" s="216"/>
      <c r="DN382" s="216"/>
      <c r="DO382" s="216"/>
      <c r="DP382" s="216"/>
      <c r="DQ382" s="216"/>
      <c r="DR382" s="216"/>
      <c r="DS382" s="216"/>
      <c r="DT382" s="216"/>
      <c r="DU382" s="218"/>
    </row>
    <row r="383" spans="1:125" ht="15" customHeight="1" x14ac:dyDescent="0.25">
      <c r="A383" s="219"/>
      <c r="B383" s="143" t="str">
        <f t="shared" si="14"/>
        <v>Desk 46</v>
      </c>
      <c r="C383" s="586" t="str">
        <v/>
      </c>
      <c r="D383" s="586" t="str">
        <v/>
      </c>
      <c r="E383" s="3"/>
      <c r="F383" s="216"/>
      <c r="G383" s="216"/>
      <c r="H383" s="216"/>
      <c r="I383" s="216"/>
      <c r="J383" s="216"/>
      <c r="K383" s="216"/>
      <c r="L383" s="216"/>
      <c r="M383" s="216"/>
      <c r="N383" s="216"/>
      <c r="O383" s="216"/>
      <c r="P383" s="216"/>
      <c r="Q383" s="216"/>
      <c r="R383" s="216"/>
      <c r="S383" s="216"/>
      <c r="T383" s="216"/>
      <c r="U383" s="216"/>
      <c r="V383" s="216"/>
      <c r="W383" s="216"/>
      <c r="X383" s="216"/>
      <c r="Y383" s="216"/>
      <c r="Z383" s="216"/>
      <c r="AA383" s="216"/>
      <c r="AB383" s="216"/>
      <c r="AC383" s="216"/>
      <c r="AD383" s="216"/>
      <c r="AE383" s="216"/>
      <c r="AF383" s="216"/>
      <c r="AG383" s="216"/>
      <c r="AH383" s="216"/>
      <c r="AI383" s="216"/>
      <c r="AJ383" s="216"/>
      <c r="AK383" s="216"/>
      <c r="AL383" s="216"/>
      <c r="AM383" s="216"/>
      <c r="AN383" s="216"/>
      <c r="AO383" s="216"/>
      <c r="AP383" s="216"/>
      <c r="AQ383" s="216"/>
      <c r="AR383" s="216"/>
      <c r="AS383" s="216"/>
      <c r="AT383" s="216"/>
      <c r="AU383" s="216"/>
      <c r="AV383" s="216"/>
      <c r="AW383" s="216"/>
      <c r="AX383" s="216"/>
      <c r="AY383" s="216"/>
      <c r="AZ383" s="216"/>
      <c r="BA383" s="216"/>
      <c r="BB383" s="216"/>
      <c r="BC383" s="216"/>
      <c r="BD383" s="216"/>
      <c r="BE383" s="216"/>
      <c r="BF383" s="216"/>
      <c r="BG383" s="216"/>
      <c r="BH383" s="216"/>
      <c r="BI383" s="216"/>
      <c r="BJ383" s="216"/>
      <c r="BK383" s="216"/>
      <c r="BL383" s="216"/>
      <c r="BM383" s="216"/>
      <c r="BN383" s="216"/>
      <c r="BO383" s="216"/>
      <c r="BP383" s="216"/>
      <c r="BQ383" s="216"/>
      <c r="BR383" s="216"/>
      <c r="BS383" s="216"/>
      <c r="BT383" s="216"/>
      <c r="BU383" s="216"/>
      <c r="BV383" s="216"/>
      <c r="BW383" s="216"/>
      <c r="BX383" s="216"/>
      <c r="BY383" s="216"/>
      <c r="BZ383" s="216"/>
      <c r="CA383" s="216"/>
      <c r="CB383" s="216"/>
      <c r="CC383" s="216"/>
      <c r="CD383" s="216"/>
      <c r="CE383" s="216"/>
      <c r="CF383" s="216"/>
      <c r="CG383" s="216"/>
      <c r="CH383" s="216"/>
      <c r="CI383" s="216"/>
      <c r="CJ383" s="216"/>
      <c r="CK383" s="216"/>
      <c r="CL383" s="216"/>
      <c r="CM383" s="216"/>
      <c r="CN383" s="216"/>
      <c r="CO383" s="216"/>
      <c r="CP383" s="216"/>
      <c r="CQ383" s="216"/>
      <c r="CR383" s="216"/>
      <c r="CS383" s="216"/>
      <c r="CT383" s="216"/>
      <c r="CU383" s="216"/>
      <c r="CV383" s="216"/>
      <c r="CW383" s="216"/>
      <c r="CX383" s="216"/>
      <c r="CY383" s="216"/>
      <c r="CZ383" s="216"/>
      <c r="DA383" s="216"/>
      <c r="DB383" s="216"/>
      <c r="DC383" s="216"/>
      <c r="DD383" s="216"/>
      <c r="DE383" s="216"/>
      <c r="DF383" s="216"/>
      <c r="DG383" s="216"/>
      <c r="DH383" s="216"/>
      <c r="DI383" s="216"/>
      <c r="DJ383" s="216"/>
      <c r="DK383" s="216"/>
      <c r="DL383" s="216"/>
      <c r="DM383" s="216"/>
      <c r="DN383" s="216"/>
      <c r="DO383" s="216"/>
      <c r="DP383" s="216"/>
      <c r="DQ383" s="216"/>
      <c r="DR383" s="216"/>
      <c r="DS383" s="216"/>
      <c r="DT383" s="216"/>
      <c r="DU383" s="218"/>
    </row>
    <row r="384" spans="1:125" ht="15" customHeight="1" x14ac:dyDescent="0.25">
      <c r="A384" s="219"/>
      <c r="B384" s="143" t="str">
        <f t="shared" si="14"/>
        <v>Desk 47</v>
      </c>
      <c r="C384" s="586" t="str">
        <v/>
      </c>
      <c r="D384" s="586" t="str">
        <v/>
      </c>
      <c r="E384" s="3"/>
      <c r="F384" s="216"/>
      <c r="G384" s="216"/>
      <c r="H384" s="216"/>
      <c r="I384" s="216"/>
      <c r="J384" s="216"/>
      <c r="K384" s="216"/>
      <c r="L384" s="216"/>
      <c r="M384" s="216"/>
      <c r="N384" s="216"/>
      <c r="O384" s="216"/>
      <c r="P384" s="216"/>
      <c r="Q384" s="216"/>
      <c r="R384" s="216"/>
      <c r="S384" s="216"/>
      <c r="T384" s="216"/>
      <c r="U384" s="216"/>
      <c r="V384" s="216"/>
      <c r="W384" s="216"/>
      <c r="X384" s="216"/>
      <c r="Y384" s="216"/>
      <c r="Z384" s="216"/>
      <c r="AA384" s="216"/>
      <c r="AB384" s="216"/>
      <c r="AC384" s="216"/>
      <c r="AD384" s="216"/>
      <c r="AE384" s="216"/>
      <c r="AF384" s="216"/>
      <c r="AG384" s="216"/>
      <c r="AH384" s="216"/>
      <c r="AI384" s="216"/>
      <c r="AJ384" s="216"/>
      <c r="AK384" s="216"/>
      <c r="AL384" s="216"/>
      <c r="AM384" s="216"/>
      <c r="AN384" s="216"/>
      <c r="AO384" s="216"/>
      <c r="AP384" s="216"/>
      <c r="AQ384" s="216"/>
      <c r="AR384" s="216"/>
      <c r="AS384" s="216"/>
      <c r="AT384" s="216"/>
      <c r="AU384" s="216"/>
      <c r="AV384" s="216"/>
      <c r="AW384" s="216"/>
      <c r="AX384" s="216"/>
      <c r="AY384" s="216"/>
      <c r="AZ384" s="216"/>
      <c r="BA384" s="216"/>
      <c r="BB384" s="216"/>
      <c r="BC384" s="216"/>
      <c r="BD384" s="216"/>
      <c r="BE384" s="216"/>
      <c r="BF384" s="216"/>
      <c r="BG384" s="216"/>
      <c r="BH384" s="216"/>
      <c r="BI384" s="216"/>
      <c r="BJ384" s="216"/>
      <c r="BK384" s="216"/>
      <c r="BL384" s="216"/>
      <c r="BM384" s="216"/>
      <c r="BN384" s="216"/>
      <c r="BO384" s="216"/>
      <c r="BP384" s="216"/>
      <c r="BQ384" s="216"/>
      <c r="BR384" s="216"/>
      <c r="BS384" s="216"/>
      <c r="BT384" s="216"/>
      <c r="BU384" s="216"/>
      <c r="BV384" s="216"/>
      <c r="BW384" s="216"/>
      <c r="BX384" s="216"/>
      <c r="BY384" s="216"/>
      <c r="BZ384" s="216"/>
      <c r="CA384" s="216"/>
      <c r="CB384" s="216"/>
      <c r="CC384" s="216"/>
      <c r="CD384" s="216"/>
      <c r="CE384" s="216"/>
      <c r="CF384" s="216"/>
      <c r="CG384" s="216"/>
      <c r="CH384" s="216"/>
      <c r="CI384" s="216"/>
      <c r="CJ384" s="216"/>
      <c r="CK384" s="216"/>
      <c r="CL384" s="216"/>
      <c r="CM384" s="216"/>
      <c r="CN384" s="216"/>
      <c r="CO384" s="216"/>
      <c r="CP384" s="216"/>
      <c r="CQ384" s="216"/>
      <c r="CR384" s="216"/>
      <c r="CS384" s="216"/>
      <c r="CT384" s="216"/>
      <c r="CU384" s="216"/>
      <c r="CV384" s="216"/>
      <c r="CW384" s="216"/>
      <c r="CX384" s="216"/>
      <c r="CY384" s="216"/>
      <c r="CZ384" s="216"/>
      <c r="DA384" s="216"/>
      <c r="DB384" s="216"/>
      <c r="DC384" s="216"/>
      <c r="DD384" s="216"/>
      <c r="DE384" s="216"/>
      <c r="DF384" s="216"/>
      <c r="DG384" s="216"/>
      <c r="DH384" s="216"/>
      <c r="DI384" s="216"/>
      <c r="DJ384" s="216"/>
      <c r="DK384" s="216"/>
      <c r="DL384" s="216"/>
      <c r="DM384" s="216"/>
      <c r="DN384" s="216"/>
      <c r="DO384" s="216"/>
      <c r="DP384" s="216"/>
      <c r="DQ384" s="216"/>
      <c r="DR384" s="216"/>
      <c r="DS384" s="216"/>
      <c r="DT384" s="216"/>
      <c r="DU384" s="218"/>
    </row>
    <row r="385" spans="1:125" ht="15" customHeight="1" x14ac:dyDescent="0.25">
      <c r="A385" s="219"/>
      <c r="B385" s="143" t="str">
        <f t="shared" si="14"/>
        <v>Desk 48</v>
      </c>
      <c r="C385" s="586" t="str">
        <v/>
      </c>
      <c r="D385" s="586" t="str">
        <v/>
      </c>
      <c r="E385" s="3"/>
      <c r="F385" s="216"/>
      <c r="G385" s="216"/>
      <c r="H385" s="216"/>
      <c r="I385" s="216"/>
      <c r="J385" s="216"/>
      <c r="K385" s="216"/>
      <c r="L385" s="216"/>
      <c r="M385" s="216"/>
      <c r="N385" s="216"/>
      <c r="O385" s="216"/>
      <c r="P385" s="216"/>
      <c r="Q385" s="216"/>
      <c r="R385" s="216"/>
      <c r="S385" s="216"/>
      <c r="T385" s="216"/>
      <c r="U385" s="216"/>
      <c r="V385" s="216"/>
      <c r="W385" s="216"/>
      <c r="X385" s="216"/>
      <c r="Y385" s="216"/>
      <c r="Z385" s="216"/>
      <c r="AA385" s="216"/>
      <c r="AB385" s="216"/>
      <c r="AC385" s="216"/>
      <c r="AD385" s="216"/>
      <c r="AE385" s="216"/>
      <c r="AF385" s="216"/>
      <c r="AG385" s="216"/>
      <c r="AH385" s="216"/>
      <c r="AI385" s="216"/>
      <c r="AJ385" s="216"/>
      <c r="AK385" s="216"/>
      <c r="AL385" s="216"/>
      <c r="AM385" s="216"/>
      <c r="AN385" s="216"/>
      <c r="AO385" s="216"/>
      <c r="AP385" s="216"/>
      <c r="AQ385" s="216"/>
      <c r="AR385" s="216"/>
      <c r="AS385" s="216"/>
      <c r="AT385" s="216"/>
      <c r="AU385" s="216"/>
      <c r="AV385" s="216"/>
      <c r="AW385" s="216"/>
      <c r="AX385" s="216"/>
      <c r="AY385" s="216"/>
      <c r="AZ385" s="216"/>
      <c r="BA385" s="216"/>
      <c r="BB385" s="216"/>
      <c r="BC385" s="216"/>
      <c r="BD385" s="216"/>
      <c r="BE385" s="216"/>
      <c r="BF385" s="216"/>
      <c r="BG385" s="216"/>
      <c r="BH385" s="216"/>
      <c r="BI385" s="216"/>
      <c r="BJ385" s="216"/>
      <c r="BK385" s="216"/>
      <c r="BL385" s="216"/>
      <c r="BM385" s="216"/>
      <c r="BN385" s="216"/>
      <c r="BO385" s="216"/>
      <c r="BP385" s="216"/>
      <c r="BQ385" s="216"/>
      <c r="BR385" s="216"/>
      <c r="BS385" s="216"/>
      <c r="BT385" s="216"/>
      <c r="BU385" s="216"/>
      <c r="BV385" s="216"/>
      <c r="BW385" s="216"/>
      <c r="BX385" s="216"/>
      <c r="BY385" s="216"/>
      <c r="BZ385" s="216"/>
      <c r="CA385" s="216"/>
      <c r="CB385" s="216"/>
      <c r="CC385" s="216"/>
      <c r="CD385" s="216"/>
      <c r="CE385" s="216"/>
      <c r="CF385" s="216"/>
      <c r="CG385" s="216"/>
      <c r="CH385" s="216"/>
      <c r="CI385" s="216"/>
      <c r="CJ385" s="216"/>
      <c r="CK385" s="216"/>
      <c r="CL385" s="216"/>
      <c r="CM385" s="216"/>
      <c r="CN385" s="216"/>
      <c r="CO385" s="216"/>
      <c r="CP385" s="216"/>
      <c r="CQ385" s="216"/>
      <c r="CR385" s="216"/>
      <c r="CS385" s="216"/>
      <c r="CT385" s="216"/>
      <c r="CU385" s="216"/>
      <c r="CV385" s="216"/>
      <c r="CW385" s="216"/>
      <c r="CX385" s="216"/>
      <c r="CY385" s="216"/>
      <c r="CZ385" s="216"/>
      <c r="DA385" s="216"/>
      <c r="DB385" s="216"/>
      <c r="DC385" s="216"/>
      <c r="DD385" s="216"/>
      <c r="DE385" s="216"/>
      <c r="DF385" s="216"/>
      <c r="DG385" s="216"/>
      <c r="DH385" s="216"/>
      <c r="DI385" s="216"/>
      <c r="DJ385" s="216"/>
      <c r="DK385" s="216"/>
      <c r="DL385" s="216"/>
      <c r="DM385" s="216"/>
      <c r="DN385" s="216"/>
      <c r="DO385" s="216"/>
      <c r="DP385" s="216"/>
      <c r="DQ385" s="216"/>
      <c r="DR385" s="216"/>
      <c r="DS385" s="216"/>
      <c r="DT385" s="216"/>
      <c r="DU385" s="218"/>
    </row>
    <row r="386" spans="1:125" ht="15" customHeight="1" x14ac:dyDescent="0.25">
      <c r="A386" s="219"/>
      <c r="B386" s="143" t="str">
        <f t="shared" si="14"/>
        <v>Desk 49</v>
      </c>
      <c r="C386" s="586" t="str">
        <v/>
      </c>
      <c r="D386" s="586" t="str">
        <v/>
      </c>
      <c r="E386" s="3"/>
      <c r="F386" s="216"/>
      <c r="G386" s="216"/>
      <c r="H386" s="216"/>
      <c r="I386" s="216"/>
      <c r="J386" s="216"/>
      <c r="K386" s="216"/>
      <c r="L386" s="216"/>
      <c r="M386" s="216"/>
      <c r="N386" s="216"/>
      <c r="O386" s="216"/>
      <c r="P386" s="216"/>
      <c r="Q386" s="216"/>
      <c r="R386" s="216"/>
      <c r="S386" s="216"/>
      <c r="T386" s="216"/>
      <c r="U386" s="216"/>
      <c r="V386" s="216"/>
      <c r="W386" s="216"/>
      <c r="X386" s="216"/>
      <c r="Y386" s="216"/>
      <c r="Z386" s="216"/>
      <c r="AA386" s="216"/>
      <c r="AB386" s="216"/>
      <c r="AC386" s="216"/>
      <c r="AD386" s="216"/>
      <c r="AE386" s="216"/>
      <c r="AF386" s="216"/>
      <c r="AG386" s="216"/>
      <c r="AH386" s="216"/>
      <c r="AI386" s="216"/>
      <c r="AJ386" s="216"/>
      <c r="AK386" s="216"/>
      <c r="AL386" s="216"/>
      <c r="AM386" s="216"/>
      <c r="AN386" s="216"/>
      <c r="AO386" s="216"/>
      <c r="AP386" s="216"/>
      <c r="AQ386" s="216"/>
      <c r="AR386" s="216"/>
      <c r="AS386" s="216"/>
      <c r="AT386" s="216"/>
      <c r="AU386" s="216"/>
      <c r="AV386" s="216"/>
      <c r="AW386" s="216"/>
      <c r="AX386" s="216"/>
      <c r="AY386" s="216"/>
      <c r="AZ386" s="216"/>
      <c r="BA386" s="216"/>
      <c r="BB386" s="216"/>
      <c r="BC386" s="216"/>
      <c r="BD386" s="216"/>
      <c r="BE386" s="216"/>
      <c r="BF386" s="216"/>
      <c r="BG386" s="216"/>
      <c r="BH386" s="216"/>
      <c r="BI386" s="216"/>
      <c r="BJ386" s="216"/>
      <c r="BK386" s="216"/>
      <c r="BL386" s="216"/>
      <c r="BM386" s="216"/>
      <c r="BN386" s="216"/>
      <c r="BO386" s="216"/>
      <c r="BP386" s="216"/>
      <c r="BQ386" s="216"/>
      <c r="BR386" s="216"/>
      <c r="BS386" s="216"/>
      <c r="BT386" s="216"/>
      <c r="BU386" s="216"/>
      <c r="BV386" s="216"/>
      <c r="BW386" s="216"/>
      <c r="BX386" s="216"/>
      <c r="BY386" s="216"/>
      <c r="BZ386" s="216"/>
      <c r="CA386" s="216"/>
      <c r="CB386" s="216"/>
      <c r="CC386" s="216"/>
      <c r="CD386" s="216"/>
      <c r="CE386" s="216"/>
      <c r="CF386" s="216"/>
      <c r="CG386" s="216"/>
      <c r="CH386" s="216"/>
      <c r="CI386" s="216"/>
      <c r="CJ386" s="216"/>
      <c r="CK386" s="216"/>
      <c r="CL386" s="216"/>
      <c r="CM386" s="216"/>
      <c r="CN386" s="216"/>
      <c r="CO386" s="216"/>
      <c r="CP386" s="216"/>
      <c r="CQ386" s="216"/>
      <c r="CR386" s="216"/>
      <c r="CS386" s="216"/>
      <c r="CT386" s="216"/>
      <c r="CU386" s="216"/>
      <c r="CV386" s="216"/>
      <c r="CW386" s="216"/>
      <c r="CX386" s="216"/>
      <c r="CY386" s="216"/>
      <c r="CZ386" s="216"/>
      <c r="DA386" s="216"/>
      <c r="DB386" s="216"/>
      <c r="DC386" s="216"/>
      <c r="DD386" s="216"/>
      <c r="DE386" s="216"/>
      <c r="DF386" s="216"/>
      <c r="DG386" s="216"/>
      <c r="DH386" s="216"/>
      <c r="DI386" s="216"/>
      <c r="DJ386" s="216"/>
      <c r="DK386" s="216"/>
      <c r="DL386" s="216"/>
      <c r="DM386" s="216"/>
      <c r="DN386" s="216"/>
      <c r="DO386" s="216"/>
      <c r="DP386" s="216"/>
      <c r="DQ386" s="216"/>
      <c r="DR386" s="216"/>
      <c r="DS386" s="216"/>
      <c r="DT386" s="216"/>
      <c r="DU386" s="218"/>
    </row>
    <row r="387" spans="1:125" ht="15" customHeight="1" x14ac:dyDescent="0.25">
      <c r="A387" s="219"/>
      <c r="B387" s="143" t="str">
        <f t="shared" si="14"/>
        <v>Desk 50</v>
      </c>
      <c r="C387" s="586" t="str">
        <v/>
      </c>
      <c r="D387" s="586" t="str">
        <v/>
      </c>
      <c r="E387" s="3"/>
      <c r="F387" s="216"/>
      <c r="G387" s="216"/>
      <c r="H387" s="216"/>
      <c r="I387" s="216"/>
      <c r="J387" s="216"/>
      <c r="K387" s="216"/>
      <c r="L387" s="216"/>
      <c r="M387" s="216"/>
      <c r="N387" s="216"/>
      <c r="O387" s="216"/>
      <c r="P387" s="216"/>
      <c r="Q387" s="216"/>
      <c r="R387" s="216"/>
      <c r="S387" s="216"/>
      <c r="T387" s="216"/>
      <c r="U387" s="216"/>
      <c r="V387" s="216"/>
      <c r="W387" s="216"/>
      <c r="X387" s="216"/>
      <c r="Y387" s="216"/>
      <c r="Z387" s="216"/>
      <c r="AA387" s="216"/>
      <c r="AB387" s="216"/>
      <c r="AC387" s="216"/>
      <c r="AD387" s="216"/>
      <c r="AE387" s="216"/>
      <c r="AF387" s="216"/>
      <c r="AG387" s="216"/>
      <c r="AH387" s="216"/>
      <c r="AI387" s="216"/>
      <c r="AJ387" s="216"/>
      <c r="AK387" s="216"/>
      <c r="AL387" s="216"/>
      <c r="AM387" s="216"/>
      <c r="AN387" s="216"/>
      <c r="AO387" s="216"/>
      <c r="AP387" s="216"/>
      <c r="AQ387" s="216"/>
      <c r="AR387" s="216"/>
      <c r="AS387" s="216"/>
      <c r="AT387" s="216"/>
      <c r="AU387" s="216"/>
      <c r="AV387" s="216"/>
      <c r="AW387" s="216"/>
      <c r="AX387" s="216"/>
      <c r="AY387" s="216"/>
      <c r="AZ387" s="216"/>
      <c r="BA387" s="216"/>
      <c r="BB387" s="216"/>
      <c r="BC387" s="216"/>
      <c r="BD387" s="216"/>
      <c r="BE387" s="216"/>
      <c r="BF387" s="216"/>
      <c r="BG387" s="216"/>
      <c r="BH387" s="216"/>
      <c r="BI387" s="216"/>
      <c r="BJ387" s="216"/>
      <c r="BK387" s="216"/>
      <c r="BL387" s="216"/>
      <c r="BM387" s="216"/>
      <c r="BN387" s="216"/>
      <c r="BO387" s="216"/>
      <c r="BP387" s="216"/>
      <c r="BQ387" s="216"/>
      <c r="BR387" s="216"/>
      <c r="BS387" s="216"/>
      <c r="BT387" s="216"/>
      <c r="BU387" s="216"/>
      <c r="BV387" s="216"/>
      <c r="BW387" s="216"/>
      <c r="BX387" s="216"/>
      <c r="BY387" s="216"/>
      <c r="BZ387" s="216"/>
      <c r="CA387" s="216"/>
      <c r="CB387" s="216"/>
      <c r="CC387" s="216"/>
      <c r="CD387" s="216"/>
      <c r="CE387" s="216"/>
      <c r="CF387" s="216"/>
      <c r="CG387" s="216"/>
      <c r="CH387" s="216"/>
      <c r="CI387" s="216"/>
      <c r="CJ387" s="216"/>
      <c r="CK387" s="216"/>
      <c r="CL387" s="216"/>
      <c r="CM387" s="216"/>
      <c r="CN387" s="216"/>
      <c r="CO387" s="216"/>
      <c r="CP387" s="216"/>
      <c r="CQ387" s="216"/>
      <c r="CR387" s="216"/>
      <c r="CS387" s="216"/>
      <c r="CT387" s="216"/>
      <c r="CU387" s="216"/>
      <c r="CV387" s="216"/>
      <c r="CW387" s="216"/>
      <c r="CX387" s="216"/>
      <c r="CY387" s="216"/>
      <c r="CZ387" s="216"/>
      <c r="DA387" s="216"/>
      <c r="DB387" s="216"/>
      <c r="DC387" s="216"/>
      <c r="DD387" s="216"/>
      <c r="DE387" s="216"/>
      <c r="DF387" s="216"/>
      <c r="DG387" s="216"/>
      <c r="DH387" s="216"/>
      <c r="DI387" s="216"/>
      <c r="DJ387" s="216"/>
      <c r="DK387" s="216"/>
      <c r="DL387" s="216"/>
      <c r="DM387" s="216"/>
      <c r="DN387" s="216"/>
      <c r="DO387" s="216"/>
      <c r="DP387" s="216"/>
      <c r="DQ387" s="216"/>
      <c r="DR387" s="216"/>
      <c r="DS387" s="216"/>
      <c r="DT387" s="216"/>
      <c r="DU387" s="218"/>
    </row>
    <row r="388" spans="1:125" ht="15" customHeight="1" x14ac:dyDescent="0.25">
      <c r="A388" s="219"/>
      <c r="B388" s="143" t="str">
        <f t="shared" si="14"/>
        <v>Desk 51</v>
      </c>
      <c r="C388" s="586" t="str">
        <v/>
      </c>
      <c r="D388" s="586" t="str">
        <v/>
      </c>
      <c r="E388" s="3"/>
      <c r="F388" s="216"/>
      <c r="G388" s="216"/>
      <c r="H388" s="216"/>
      <c r="I388" s="216"/>
      <c r="J388" s="216"/>
      <c r="K388" s="216"/>
      <c r="L388" s="216"/>
      <c r="M388" s="216"/>
      <c r="N388" s="216"/>
      <c r="O388" s="216"/>
      <c r="P388" s="216"/>
      <c r="Q388" s="216"/>
      <c r="R388" s="216"/>
      <c r="S388" s="216"/>
      <c r="T388" s="216"/>
      <c r="U388" s="216"/>
      <c r="V388" s="216"/>
      <c r="W388" s="216"/>
      <c r="X388" s="216"/>
      <c r="Y388" s="216"/>
      <c r="Z388" s="216"/>
      <c r="AA388" s="216"/>
      <c r="AB388" s="216"/>
      <c r="AC388" s="216"/>
      <c r="AD388" s="216"/>
      <c r="AE388" s="216"/>
      <c r="AF388" s="216"/>
      <c r="AG388" s="216"/>
      <c r="AH388" s="216"/>
      <c r="AI388" s="216"/>
      <c r="AJ388" s="216"/>
      <c r="AK388" s="216"/>
      <c r="AL388" s="216"/>
      <c r="AM388" s="216"/>
      <c r="AN388" s="216"/>
      <c r="AO388" s="216"/>
      <c r="AP388" s="216"/>
      <c r="AQ388" s="216"/>
      <c r="AR388" s="216"/>
      <c r="AS388" s="216"/>
      <c r="AT388" s="216"/>
      <c r="AU388" s="216"/>
      <c r="AV388" s="216"/>
      <c r="AW388" s="216"/>
      <c r="AX388" s="216"/>
      <c r="AY388" s="216"/>
      <c r="AZ388" s="216"/>
      <c r="BA388" s="216"/>
      <c r="BB388" s="216"/>
      <c r="BC388" s="216"/>
      <c r="BD388" s="216"/>
      <c r="BE388" s="216"/>
      <c r="BF388" s="216"/>
      <c r="BG388" s="216"/>
      <c r="BH388" s="216"/>
      <c r="BI388" s="216"/>
      <c r="BJ388" s="216"/>
      <c r="BK388" s="216"/>
      <c r="BL388" s="216"/>
      <c r="BM388" s="216"/>
      <c r="BN388" s="216"/>
      <c r="BO388" s="216"/>
      <c r="BP388" s="216"/>
      <c r="BQ388" s="216"/>
      <c r="BR388" s="216"/>
      <c r="BS388" s="216"/>
      <c r="BT388" s="216"/>
      <c r="BU388" s="216"/>
      <c r="BV388" s="216"/>
      <c r="BW388" s="216"/>
      <c r="BX388" s="216"/>
      <c r="BY388" s="216"/>
      <c r="BZ388" s="216"/>
      <c r="CA388" s="216"/>
      <c r="CB388" s="216"/>
      <c r="CC388" s="216"/>
      <c r="CD388" s="216"/>
      <c r="CE388" s="216"/>
      <c r="CF388" s="216"/>
      <c r="CG388" s="216"/>
      <c r="CH388" s="216"/>
      <c r="CI388" s="216"/>
      <c r="CJ388" s="216"/>
      <c r="CK388" s="216"/>
      <c r="CL388" s="216"/>
      <c r="CM388" s="216"/>
      <c r="CN388" s="216"/>
      <c r="CO388" s="216"/>
      <c r="CP388" s="216"/>
      <c r="CQ388" s="216"/>
      <c r="CR388" s="216"/>
      <c r="CS388" s="216"/>
      <c r="CT388" s="216"/>
      <c r="CU388" s="216"/>
      <c r="CV388" s="216"/>
      <c r="CW388" s="216"/>
      <c r="CX388" s="216"/>
      <c r="CY388" s="216"/>
      <c r="CZ388" s="216"/>
      <c r="DA388" s="216"/>
      <c r="DB388" s="216"/>
      <c r="DC388" s="216"/>
      <c r="DD388" s="216"/>
      <c r="DE388" s="216"/>
      <c r="DF388" s="216"/>
      <c r="DG388" s="216"/>
      <c r="DH388" s="216"/>
      <c r="DI388" s="216"/>
      <c r="DJ388" s="216"/>
      <c r="DK388" s="216"/>
      <c r="DL388" s="216"/>
      <c r="DM388" s="216"/>
      <c r="DN388" s="216"/>
      <c r="DO388" s="216"/>
      <c r="DP388" s="216"/>
      <c r="DQ388" s="216"/>
      <c r="DR388" s="216"/>
      <c r="DS388" s="216"/>
      <c r="DT388" s="216"/>
      <c r="DU388" s="218"/>
    </row>
    <row r="389" spans="1:125" ht="15" customHeight="1" x14ac:dyDescent="0.25">
      <c r="A389" s="219"/>
      <c r="B389" s="143" t="str">
        <f t="shared" si="14"/>
        <v>Desk 52</v>
      </c>
      <c r="C389" s="586" t="str">
        <v/>
      </c>
      <c r="D389" s="586" t="str">
        <v/>
      </c>
      <c r="E389" s="3"/>
      <c r="F389" s="216"/>
      <c r="G389" s="216"/>
      <c r="H389" s="216"/>
      <c r="I389" s="216"/>
      <c r="J389" s="216"/>
      <c r="K389" s="216"/>
      <c r="L389" s="216"/>
      <c r="M389" s="216"/>
      <c r="N389" s="216"/>
      <c r="O389" s="216"/>
      <c r="P389" s="216"/>
      <c r="Q389" s="216"/>
      <c r="R389" s="216"/>
      <c r="S389" s="216"/>
      <c r="T389" s="216"/>
      <c r="U389" s="216"/>
      <c r="V389" s="216"/>
      <c r="W389" s="216"/>
      <c r="X389" s="216"/>
      <c r="Y389" s="216"/>
      <c r="Z389" s="216"/>
      <c r="AA389" s="216"/>
      <c r="AB389" s="216"/>
      <c r="AC389" s="216"/>
      <c r="AD389" s="216"/>
      <c r="AE389" s="216"/>
      <c r="AF389" s="216"/>
      <c r="AG389" s="216"/>
      <c r="AH389" s="216"/>
      <c r="AI389" s="216"/>
      <c r="AJ389" s="216"/>
      <c r="AK389" s="216"/>
      <c r="AL389" s="216"/>
      <c r="AM389" s="216"/>
      <c r="AN389" s="216"/>
      <c r="AO389" s="216"/>
      <c r="AP389" s="216"/>
      <c r="AQ389" s="216"/>
      <c r="AR389" s="216"/>
      <c r="AS389" s="216"/>
      <c r="AT389" s="216"/>
      <c r="AU389" s="216"/>
      <c r="AV389" s="216"/>
      <c r="AW389" s="216"/>
      <c r="AX389" s="216"/>
      <c r="AY389" s="216"/>
      <c r="AZ389" s="216"/>
      <c r="BA389" s="216"/>
      <c r="BB389" s="216"/>
      <c r="BC389" s="216"/>
      <c r="BD389" s="216"/>
      <c r="BE389" s="216"/>
      <c r="BF389" s="216"/>
      <c r="BG389" s="216"/>
      <c r="BH389" s="216"/>
      <c r="BI389" s="216"/>
      <c r="BJ389" s="216"/>
      <c r="BK389" s="216"/>
      <c r="BL389" s="216"/>
      <c r="BM389" s="216"/>
      <c r="BN389" s="216"/>
      <c r="BO389" s="216"/>
      <c r="BP389" s="216"/>
      <c r="BQ389" s="216"/>
      <c r="BR389" s="216"/>
      <c r="BS389" s="216"/>
      <c r="BT389" s="216"/>
      <c r="BU389" s="216"/>
      <c r="BV389" s="216"/>
      <c r="BW389" s="216"/>
      <c r="BX389" s="216"/>
      <c r="BY389" s="216"/>
      <c r="BZ389" s="216"/>
      <c r="CA389" s="216"/>
      <c r="CB389" s="216"/>
      <c r="CC389" s="216"/>
      <c r="CD389" s="216"/>
      <c r="CE389" s="216"/>
      <c r="CF389" s="216"/>
      <c r="CG389" s="216"/>
      <c r="CH389" s="216"/>
      <c r="CI389" s="216"/>
      <c r="CJ389" s="216"/>
      <c r="CK389" s="216"/>
      <c r="CL389" s="216"/>
      <c r="CM389" s="216"/>
      <c r="CN389" s="216"/>
      <c r="CO389" s="216"/>
      <c r="CP389" s="216"/>
      <c r="CQ389" s="216"/>
      <c r="CR389" s="216"/>
      <c r="CS389" s="216"/>
      <c r="CT389" s="216"/>
      <c r="CU389" s="216"/>
      <c r="CV389" s="216"/>
      <c r="CW389" s="216"/>
      <c r="CX389" s="216"/>
      <c r="CY389" s="216"/>
      <c r="CZ389" s="216"/>
      <c r="DA389" s="216"/>
      <c r="DB389" s="216"/>
      <c r="DC389" s="216"/>
      <c r="DD389" s="216"/>
      <c r="DE389" s="216"/>
      <c r="DF389" s="216"/>
      <c r="DG389" s="216"/>
      <c r="DH389" s="216"/>
      <c r="DI389" s="216"/>
      <c r="DJ389" s="216"/>
      <c r="DK389" s="216"/>
      <c r="DL389" s="216"/>
      <c r="DM389" s="216"/>
      <c r="DN389" s="216"/>
      <c r="DO389" s="216"/>
      <c r="DP389" s="216"/>
      <c r="DQ389" s="216"/>
      <c r="DR389" s="216"/>
      <c r="DS389" s="216"/>
      <c r="DT389" s="216"/>
      <c r="DU389" s="218"/>
    </row>
    <row r="390" spans="1:125" ht="15" customHeight="1" x14ac:dyDescent="0.25">
      <c r="A390" s="219"/>
      <c r="B390" s="143" t="str">
        <f t="shared" si="14"/>
        <v>Desk 53</v>
      </c>
      <c r="C390" s="586" t="str">
        <v/>
      </c>
      <c r="D390" s="586" t="str">
        <v/>
      </c>
      <c r="E390" s="3"/>
      <c r="F390" s="216"/>
      <c r="G390" s="216"/>
      <c r="H390" s="216"/>
      <c r="I390" s="216"/>
      <c r="J390" s="216"/>
      <c r="K390" s="216"/>
      <c r="L390" s="216"/>
      <c r="M390" s="216"/>
      <c r="N390" s="216"/>
      <c r="O390" s="216"/>
      <c r="P390" s="216"/>
      <c r="Q390" s="216"/>
      <c r="R390" s="216"/>
      <c r="S390" s="216"/>
      <c r="T390" s="216"/>
      <c r="U390" s="216"/>
      <c r="V390" s="216"/>
      <c r="W390" s="216"/>
      <c r="X390" s="216"/>
      <c r="Y390" s="216"/>
      <c r="Z390" s="216"/>
      <c r="AA390" s="216"/>
      <c r="AB390" s="216"/>
      <c r="AC390" s="216"/>
      <c r="AD390" s="216"/>
      <c r="AE390" s="216"/>
      <c r="AF390" s="216"/>
      <c r="AG390" s="216"/>
      <c r="AH390" s="216"/>
      <c r="AI390" s="216"/>
      <c r="AJ390" s="216"/>
      <c r="AK390" s="216"/>
      <c r="AL390" s="216"/>
      <c r="AM390" s="216"/>
      <c r="AN390" s="216"/>
      <c r="AO390" s="216"/>
      <c r="AP390" s="216"/>
      <c r="AQ390" s="216"/>
      <c r="AR390" s="216"/>
      <c r="AS390" s="216"/>
      <c r="AT390" s="216"/>
      <c r="AU390" s="216"/>
      <c r="AV390" s="216"/>
      <c r="AW390" s="216"/>
      <c r="AX390" s="216"/>
      <c r="AY390" s="216"/>
      <c r="AZ390" s="216"/>
      <c r="BA390" s="216"/>
      <c r="BB390" s="216"/>
      <c r="BC390" s="216"/>
      <c r="BD390" s="216"/>
      <c r="BE390" s="216"/>
      <c r="BF390" s="216"/>
      <c r="BG390" s="216"/>
      <c r="BH390" s="216"/>
      <c r="BI390" s="216"/>
      <c r="BJ390" s="216"/>
      <c r="BK390" s="216"/>
      <c r="BL390" s="216"/>
      <c r="BM390" s="216"/>
      <c r="BN390" s="216"/>
      <c r="BO390" s="216"/>
      <c r="BP390" s="216"/>
      <c r="BQ390" s="216"/>
      <c r="BR390" s="216"/>
      <c r="BS390" s="216"/>
      <c r="BT390" s="216"/>
      <c r="BU390" s="216"/>
      <c r="BV390" s="216"/>
      <c r="BW390" s="216"/>
      <c r="BX390" s="216"/>
      <c r="BY390" s="216"/>
      <c r="BZ390" s="216"/>
      <c r="CA390" s="216"/>
      <c r="CB390" s="216"/>
      <c r="CC390" s="216"/>
      <c r="CD390" s="216"/>
      <c r="CE390" s="216"/>
      <c r="CF390" s="216"/>
      <c r="CG390" s="216"/>
      <c r="CH390" s="216"/>
      <c r="CI390" s="216"/>
      <c r="CJ390" s="216"/>
      <c r="CK390" s="216"/>
      <c r="CL390" s="216"/>
      <c r="CM390" s="216"/>
      <c r="CN390" s="216"/>
      <c r="CO390" s="216"/>
      <c r="CP390" s="216"/>
      <c r="CQ390" s="216"/>
      <c r="CR390" s="216"/>
      <c r="CS390" s="216"/>
      <c r="CT390" s="216"/>
      <c r="CU390" s="216"/>
      <c r="CV390" s="216"/>
      <c r="CW390" s="216"/>
      <c r="CX390" s="216"/>
      <c r="CY390" s="216"/>
      <c r="CZ390" s="216"/>
      <c r="DA390" s="216"/>
      <c r="DB390" s="216"/>
      <c r="DC390" s="216"/>
      <c r="DD390" s="216"/>
      <c r="DE390" s="216"/>
      <c r="DF390" s="216"/>
      <c r="DG390" s="216"/>
      <c r="DH390" s="216"/>
      <c r="DI390" s="216"/>
      <c r="DJ390" s="216"/>
      <c r="DK390" s="216"/>
      <c r="DL390" s="216"/>
      <c r="DM390" s="216"/>
      <c r="DN390" s="216"/>
      <c r="DO390" s="216"/>
      <c r="DP390" s="216"/>
      <c r="DQ390" s="216"/>
      <c r="DR390" s="216"/>
      <c r="DS390" s="216"/>
      <c r="DT390" s="216"/>
      <c r="DU390" s="218"/>
    </row>
    <row r="391" spans="1:125" ht="15" customHeight="1" x14ac:dyDescent="0.25">
      <c r="A391" s="219"/>
      <c r="B391" s="143" t="str">
        <f t="shared" si="14"/>
        <v>Desk 54</v>
      </c>
      <c r="C391" s="586" t="str">
        <v/>
      </c>
      <c r="D391" s="586" t="str">
        <v/>
      </c>
      <c r="E391" s="3"/>
      <c r="F391" s="216"/>
      <c r="G391" s="216"/>
      <c r="H391" s="216"/>
      <c r="I391" s="216"/>
      <c r="J391" s="216"/>
      <c r="K391" s="216"/>
      <c r="L391" s="216"/>
      <c r="M391" s="216"/>
      <c r="N391" s="216"/>
      <c r="O391" s="216"/>
      <c r="P391" s="216"/>
      <c r="Q391" s="216"/>
      <c r="R391" s="216"/>
      <c r="S391" s="216"/>
      <c r="T391" s="216"/>
      <c r="U391" s="216"/>
      <c r="V391" s="216"/>
      <c r="W391" s="216"/>
      <c r="X391" s="216"/>
      <c r="Y391" s="216"/>
      <c r="Z391" s="216"/>
      <c r="AA391" s="216"/>
      <c r="AB391" s="216"/>
      <c r="AC391" s="216"/>
      <c r="AD391" s="216"/>
      <c r="AE391" s="216"/>
      <c r="AF391" s="216"/>
      <c r="AG391" s="216"/>
      <c r="AH391" s="216"/>
      <c r="AI391" s="216"/>
      <c r="AJ391" s="216"/>
      <c r="AK391" s="216"/>
      <c r="AL391" s="216"/>
      <c r="AM391" s="216"/>
      <c r="AN391" s="216"/>
      <c r="AO391" s="216"/>
      <c r="AP391" s="216"/>
      <c r="AQ391" s="216"/>
      <c r="AR391" s="216"/>
      <c r="AS391" s="216"/>
      <c r="AT391" s="216"/>
      <c r="AU391" s="216"/>
      <c r="AV391" s="216"/>
      <c r="AW391" s="216"/>
      <c r="AX391" s="216"/>
      <c r="AY391" s="216"/>
      <c r="AZ391" s="216"/>
      <c r="BA391" s="216"/>
      <c r="BB391" s="216"/>
      <c r="BC391" s="216"/>
      <c r="BD391" s="216"/>
      <c r="BE391" s="216"/>
      <c r="BF391" s="216"/>
      <c r="BG391" s="216"/>
      <c r="BH391" s="216"/>
      <c r="BI391" s="216"/>
      <c r="BJ391" s="216"/>
      <c r="BK391" s="216"/>
      <c r="BL391" s="216"/>
      <c r="BM391" s="216"/>
      <c r="BN391" s="216"/>
      <c r="BO391" s="216"/>
      <c r="BP391" s="216"/>
      <c r="BQ391" s="216"/>
      <c r="BR391" s="216"/>
      <c r="BS391" s="216"/>
      <c r="BT391" s="216"/>
      <c r="BU391" s="216"/>
      <c r="BV391" s="216"/>
      <c r="BW391" s="216"/>
      <c r="BX391" s="216"/>
      <c r="BY391" s="216"/>
      <c r="BZ391" s="216"/>
      <c r="CA391" s="216"/>
      <c r="CB391" s="216"/>
      <c r="CC391" s="216"/>
      <c r="CD391" s="216"/>
      <c r="CE391" s="216"/>
      <c r="CF391" s="216"/>
      <c r="CG391" s="216"/>
      <c r="CH391" s="216"/>
      <c r="CI391" s="216"/>
      <c r="CJ391" s="216"/>
      <c r="CK391" s="216"/>
      <c r="CL391" s="216"/>
      <c r="CM391" s="216"/>
      <c r="CN391" s="216"/>
      <c r="CO391" s="216"/>
      <c r="CP391" s="216"/>
      <c r="CQ391" s="216"/>
      <c r="CR391" s="216"/>
      <c r="CS391" s="216"/>
      <c r="CT391" s="216"/>
      <c r="CU391" s="216"/>
      <c r="CV391" s="216"/>
      <c r="CW391" s="216"/>
      <c r="CX391" s="216"/>
      <c r="CY391" s="216"/>
      <c r="CZ391" s="216"/>
      <c r="DA391" s="216"/>
      <c r="DB391" s="216"/>
      <c r="DC391" s="216"/>
      <c r="DD391" s="216"/>
      <c r="DE391" s="216"/>
      <c r="DF391" s="216"/>
      <c r="DG391" s="216"/>
      <c r="DH391" s="216"/>
      <c r="DI391" s="216"/>
      <c r="DJ391" s="216"/>
      <c r="DK391" s="216"/>
      <c r="DL391" s="216"/>
      <c r="DM391" s="216"/>
      <c r="DN391" s="216"/>
      <c r="DO391" s="216"/>
      <c r="DP391" s="216"/>
      <c r="DQ391" s="216"/>
      <c r="DR391" s="216"/>
      <c r="DS391" s="216"/>
      <c r="DT391" s="216"/>
      <c r="DU391" s="218"/>
    </row>
    <row r="392" spans="1:125" ht="15" customHeight="1" x14ac:dyDescent="0.25">
      <c r="A392" s="219"/>
      <c r="B392" s="143" t="str">
        <f t="shared" si="14"/>
        <v>Desk 55</v>
      </c>
      <c r="C392" s="586" t="str">
        <v/>
      </c>
      <c r="D392" s="586" t="str">
        <v/>
      </c>
      <c r="E392" s="3"/>
      <c r="F392" s="216"/>
      <c r="G392" s="216"/>
      <c r="H392" s="216"/>
      <c r="I392" s="216"/>
      <c r="J392" s="216"/>
      <c r="K392" s="216"/>
      <c r="L392" s="216"/>
      <c r="M392" s="216"/>
      <c r="N392" s="216"/>
      <c r="O392" s="216"/>
      <c r="P392" s="216"/>
      <c r="Q392" s="216"/>
      <c r="R392" s="216"/>
      <c r="S392" s="216"/>
      <c r="T392" s="216"/>
      <c r="U392" s="216"/>
      <c r="V392" s="216"/>
      <c r="W392" s="216"/>
      <c r="X392" s="216"/>
      <c r="Y392" s="216"/>
      <c r="Z392" s="216"/>
      <c r="AA392" s="216"/>
      <c r="AB392" s="216"/>
      <c r="AC392" s="216"/>
      <c r="AD392" s="216"/>
      <c r="AE392" s="216"/>
      <c r="AF392" s="216"/>
      <c r="AG392" s="216"/>
      <c r="AH392" s="216"/>
      <c r="AI392" s="216"/>
      <c r="AJ392" s="216"/>
      <c r="AK392" s="216"/>
      <c r="AL392" s="216"/>
      <c r="AM392" s="216"/>
      <c r="AN392" s="216"/>
      <c r="AO392" s="216"/>
      <c r="AP392" s="216"/>
      <c r="AQ392" s="216"/>
      <c r="AR392" s="216"/>
      <c r="AS392" s="216"/>
      <c r="AT392" s="216"/>
      <c r="AU392" s="216"/>
      <c r="AV392" s="216"/>
      <c r="AW392" s="216"/>
      <c r="AX392" s="216"/>
      <c r="AY392" s="216"/>
      <c r="AZ392" s="216"/>
      <c r="BA392" s="216"/>
      <c r="BB392" s="216"/>
      <c r="BC392" s="216"/>
      <c r="BD392" s="216"/>
      <c r="BE392" s="216"/>
      <c r="BF392" s="216"/>
      <c r="BG392" s="216"/>
      <c r="BH392" s="216"/>
      <c r="BI392" s="216"/>
      <c r="BJ392" s="216"/>
      <c r="BK392" s="216"/>
      <c r="BL392" s="216"/>
      <c r="BM392" s="216"/>
      <c r="BN392" s="216"/>
      <c r="BO392" s="216"/>
      <c r="BP392" s="216"/>
      <c r="BQ392" s="216"/>
      <c r="BR392" s="216"/>
      <c r="BS392" s="216"/>
      <c r="BT392" s="216"/>
      <c r="BU392" s="216"/>
      <c r="BV392" s="216"/>
      <c r="BW392" s="216"/>
      <c r="BX392" s="216"/>
      <c r="BY392" s="216"/>
      <c r="BZ392" s="216"/>
      <c r="CA392" s="216"/>
      <c r="CB392" s="216"/>
      <c r="CC392" s="216"/>
      <c r="CD392" s="216"/>
      <c r="CE392" s="216"/>
      <c r="CF392" s="216"/>
      <c r="CG392" s="216"/>
      <c r="CH392" s="216"/>
      <c r="CI392" s="216"/>
      <c r="CJ392" s="216"/>
      <c r="CK392" s="216"/>
      <c r="CL392" s="216"/>
      <c r="CM392" s="216"/>
      <c r="CN392" s="216"/>
      <c r="CO392" s="216"/>
      <c r="CP392" s="216"/>
      <c r="CQ392" s="216"/>
      <c r="CR392" s="216"/>
      <c r="CS392" s="216"/>
      <c r="CT392" s="216"/>
      <c r="CU392" s="216"/>
      <c r="CV392" s="216"/>
      <c r="CW392" s="216"/>
      <c r="CX392" s="216"/>
      <c r="CY392" s="216"/>
      <c r="CZ392" s="216"/>
      <c r="DA392" s="216"/>
      <c r="DB392" s="216"/>
      <c r="DC392" s="216"/>
      <c r="DD392" s="216"/>
      <c r="DE392" s="216"/>
      <c r="DF392" s="216"/>
      <c r="DG392" s="216"/>
      <c r="DH392" s="216"/>
      <c r="DI392" s="216"/>
      <c r="DJ392" s="216"/>
      <c r="DK392" s="216"/>
      <c r="DL392" s="216"/>
      <c r="DM392" s="216"/>
      <c r="DN392" s="216"/>
      <c r="DO392" s="216"/>
      <c r="DP392" s="216"/>
      <c r="DQ392" s="216"/>
      <c r="DR392" s="216"/>
      <c r="DS392" s="216"/>
      <c r="DT392" s="216"/>
      <c r="DU392" s="218"/>
    </row>
    <row r="393" spans="1:125" ht="15" customHeight="1" x14ac:dyDescent="0.25">
      <c r="A393" s="219"/>
      <c r="B393" s="143" t="str">
        <f t="shared" si="14"/>
        <v>Desk 56</v>
      </c>
      <c r="C393" s="586" t="str">
        <v/>
      </c>
      <c r="D393" s="586" t="str">
        <v/>
      </c>
      <c r="E393" s="3"/>
      <c r="F393" s="216"/>
      <c r="G393" s="216"/>
      <c r="H393" s="216"/>
      <c r="I393" s="216"/>
      <c r="J393" s="216"/>
      <c r="K393" s="216"/>
      <c r="L393" s="216"/>
      <c r="M393" s="216"/>
      <c r="N393" s="216"/>
      <c r="O393" s="216"/>
      <c r="P393" s="216"/>
      <c r="Q393" s="216"/>
      <c r="R393" s="216"/>
      <c r="S393" s="216"/>
      <c r="T393" s="216"/>
      <c r="U393" s="216"/>
      <c r="V393" s="216"/>
      <c r="W393" s="216"/>
      <c r="X393" s="216"/>
      <c r="Y393" s="216"/>
      <c r="Z393" s="216"/>
      <c r="AA393" s="216"/>
      <c r="AB393" s="216"/>
      <c r="AC393" s="216"/>
      <c r="AD393" s="216"/>
      <c r="AE393" s="216"/>
      <c r="AF393" s="216"/>
      <c r="AG393" s="216"/>
      <c r="AH393" s="216"/>
      <c r="AI393" s="216"/>
      <c r="AJ393" s="216"/>
      <c r="AK393" s="216"/>
      <c r="AL393" s="216"/>
      <c r="AM393" s="216"/>
      <c r="AN393" s="216"/>
      <c r="AO393" s="216"/>
      <c r="AP393" s="216"/>
      <c r="AQ393" s="216"/>
      <c r="AR393" s="216"/>
      <c r="AS393" s="216"/>
      <c r="AT393" s="216"/>
      <c r="AU393" s="216"/>
      <c r="AV393" s="216"/>
      <c r="AW393" s="216"/>
      <c r="AX393" s="216"/>
      <c r="AY393" s="216"/>
      <c r="AZ393" s="216"/>
      <c r="BA393" s="216"/>
      <c r="BB393" s="216"/>
      <c r="BC393" s="216"/>
      <c r="BD393" s="216"/>
      <c r="BE393" s="216"/>
      <c r="BF393" s="216"/>
      <c r="BG393" s="216"/>
      <c r="BH393" s="216"/>
      <c r="BI393" s="216"/>
      <c r="BJ393" s="216"/>
      <c r="BK393" s="216"/>
      <c r="BL393" s="216"/>
      <c r="BM393" s="216"/>
      <c r="BN393" s="216"/>
      <c r="BO393" s="216"/>
      <c r="BP393" s="216"/>
      <c r="BQ393" s="216"/>
      <c r="BR393" s="216"/>
      <c r="BS393" s="216"/>
      <c r="BT393" s="216"/>
      <c r="BU393" s="216"/>
      <c r="BV393" s="216"/>
      <c r="BW393" s="216"/>
      <c r="BX393" s="216"/>
      <c r="BY393" s="216"/>
      <c r="BZ393" s="216"/>
      <c r="CA393" s="216"/>
      <c r="CB393" s="216"/>
      <c r="CC393" s="216"/>
      <c r="CD393" s="216"/>
      <c r="CE393" s="216"/>
      <c r="CF393" s="216"/>
      <c r="CG393" s="216"/>
      <c r="CH393" s="216"/>
      <c r="CI393" s="216"/>
      <c r="CJ393" s="216"/>
      <c r="CK393" s="216"/>
      <c r="CL393" s="216"/>
      <c r="CM393" s="216"/>
      <c r="CN393" s="216"/>
      <c r="CO393" s="216"/>
      <c r="CP393" s="216"/>
      <c r="CQ393" s="216"/>
      <c r="CR393" s="216"/>
      <c r="CS393" s="216"/>
      <c r="CT393" s="216"/>
      <c r="CU393" s="216"/>
      <c r="CV393" s="216"/>
      <c r="CW393" s="216"/>
      <c r="CX393" s="216"/>
      <c r="CY393" s="216"/>
      <c r="CZ393" s="216"/>
      <c r="DA393" s="216"/>
      <c r="DB393" s="216"/>
      <c r="DC393" s="216"/>
      <c r="DD393" s="216"/>
      <c r="DE393" s="216"/>
      <c r="DF393" s="216"/>
      <c r="DG393" s="216"/>
      <c r="DH393" s="216"/>
      <c r="DI393" s="216"/>
      <c r="DJ393" s="216"/>
      <c r="DK393" s="216"/>
      <c r="DL393" s="216"/>
      <c r="DM393" s="216"/>
      <c r="DN393" s="216"/>
      <c r="DO393" s="216"/>
      <c r="DP393" s="216"/>
      <c r="DQ393" s="216"/>
      <c r="DR393" s="216"/>
      <c r="DS393" s="216"/>
      <c r="DT393" s="216"/>
      <c r="DU393" s="218"/>
    </row>
    <row r="394" spans="1:125" ht="15" customHeight="1" x14ac:dyDescent="0.25">
      <c r="A394" s="219"/>
      <c r="B394" s="143" t="str">
        <f t="shared" si="14"/>
        <v>Desk 57</v>
      </c>
      <c r="C394" s="586" t="str">
        <v/>
      </c>
      <c r="D394" s="586" t="str">
        <v/>
      </c>
      <c r="E394" s="3"/>
      <c r="F394" s="216"/>
      <c r="G394" s="216"/>
      <c r="H394" s="216"/>
      <c r="I394" s="216"/>
      <c r="J394" s="216"/>
      <c r="K394" s="216"/>
      <c r="L394" s="216"/>
      <c r="M394" s="216"/>
      <c r="N394" s="216"/>
      <c r="O394" s="216"/>
      <c r="P394" s="216"/>
      <c r="Q394" s="216"/>
      <c r="R394" s="216"/>
      <c r="S394" s="216"/>
      <c r="T394" s="216"/>
      <c r="U394" s="216"/>
      <c r="V394" s="216"/>
      <c r="W394" s="216"/>
      <c r="X394" s="216"/>
      <c r="Y394" s="216"/>
      <c r="Z394" s="216"/>
      <c r="AA394" s="216"/>
      <c r="AB394" s="216"/>
      <c r="AC394" s="216"/>
      <c r="AD394" s="216"/>
      <c r="AE394" s="216"/>
      <c r="AF394" s="216"/>
      <c r="AG394" s="216"/>
      <c r="AH394" s="216"/>
      <c r="AI394" s="216"/>
      <c r="AJ394" s="216"/>
      <c r="AK394" s="216"/>
      <c r="AL394" s="216"/>
      <c r="AM394" s="216"/>
      <c r="AN394" s="216"/>
      <c r="AO394" s="216"/>
      <c r="AP394" s="216"/>
      <c r="AQ394" s="216"/>
      <c r="AR394" s="216"/>
      <c r="AS394" s="216"/>
      <c r="AT394" s="216"/>
      <c r="AU394" s="216"/>
      <c r="AV394" s="216"/>
      <c r="AW394" s="216"/>
      <c r="AX394" s="216"/>
      <c r="AY394" s="216"/>
      <c r="AZ394" s="216"/>
      <c r="BA394" s="216"/>
      <c r="BB394" s="216"/>
      <c r="BC394" s="216"/>
      <c r="BD394" s="216"/>
      <c r="BE394" s="216"/>
      <c r="BF394" s="216"/>
      <c r="BG394" s="216"/>
      <c r="BH394" s="216"/>
      <c r="BI394" s="216"/>
      <c r="BJ394" s="216"/>
      <c r="BK394" s="216"/>
      <c r="BL394" s="216"/>
      <c r="BM394" s="216"/>
      <c r="BN394" s="216"/>
      <c r="BO394" s="216"/>
      <c r="BP394" s="216"/>
      <c r="BQ394" s="216"/>
      <c r="BR394" s="216"/>
      <c r="BS394" s="216"/>
      <c r="BT394" s="216"/>
      <c r="BU394" s="216"/>
      <c r="BV394" s="216"/>
      <c r="BW394" s="216"/>
      <c r="BX394" s="216"/>
      <c r="BY394" s="216"/>
      <c r="BZ394" s="216"/>
      <c r="CA394" s="216"/>
      <c r="CB394" s="216"/>
      <c r="CC394" s="216"/>
      <c r="CD394" s="216"/>
      <c r="CE394" s="216"/>
      <c r="CF394" s="216"/>
      <c r="CG394" s="216"/>
      <c r="CH394" s="216"/>
      <c r="CI394" s="216"/>
      <c r="CJ394" s="216"/>
      <c r="CK394" s="216"/>
      <c r="CL394" s="216"/>
      <c r="CM394" s="216"/>
      <c r="CN394" s="216"/>
      <c r="CO394" s="216"/>
      <c r="CP394" s="216"/>
      <c r="CQ394" s="216"/>
      <c r="CR394" s="216"/>
      <c r="CS394" s="216"/>
      <c r="CT394" s="216"/>
      <c r="CU394" s="216"/>
      <c r="CV394" s="216"/>
      <c r="CW394" s="216"/>
      <c r="CX394" s="216"/>
      <c r="CY394" s="216"/>
      <c r="CZ394" s="216"/>
      <c r="DA394" s="216"/>
      <c r="DB394" s="216"/>
      <c r="DC394" s="216"/>
      <c r="DD394" s="216"/>
      <c r="DE394" s="216"/>
      <c r="DF394" s="216"/>
      <c r="DG394" s="216"/>
      <c r="DH394" s="216"/>
      <c r="DI394" s="216"/>
      <c r="DJ394" s="216"/>
      <c r="DK394" s="216"/>
      <c r="DL394" s="216"/>
      <c r="DM394" s="216"/>
      <c r="DN394" s="216"/>
      <c r="DO394" s="216"/>
      <c r="DP394" s="216"/>
      <c r="DQ394" s="216"/>
      <c r="DR394" s="216"/>
      <c r="DS394" s="216"/>
      <c r="DT394" s="216"/>
      <c r="DU394" s="218"/>
    </row>
    <row r="395" spans="1:125" ht="15" customHeight="1" x14ac:dyDescent="0.25">
      <c r="A395" s="219"/>
      <c r="B395" s="143" t="str">
        <f t="shared" si="14"/>
        <v>Desk 58</v>
      </c>
      <c r="C395" s="586" t="str">
        <v/>
      </c>
      <c r="D395" s="586" t="str">
        <v/>
      </c>
      <c r="E395" s="3"/>
      <c r="F395" s="216"/>
      <c r="G395" s="216"/>
      <c r="H395" s="216"/>
      <c r="I395" s="216"/>
      <c r="J395" s="216"/>
      <c r="K395" s="216"/>
      <c r="L395" s="216"/>
      <c r="M395" s="216"/>
      <c r="N395" s="216"/>
      <c r="O395" s="216"/>
      <c r="P395" s="216"/>
      <c r="Q395" s="216"/>
      <c r="R395" s="216"/>
      <c r="S395" s="216"/>
      <c r="T395" s="216"/>
      <c r="U395" s="216"/>
      <c r="V395" s="216"/>
      <c r="W395" s="216"/>
      <c r="X395" s="216"/>
      <c r="Y395" s="216"/>
      <c r="Z395" s="216"/>
      <c r="AA395" s="216"/>
      <c r="AB395" s="216"/>
      <c r="AC395" s="216"/>
      <c r="AD395" s="216"/>
      <c r="AE395" s="216"/>
      <c r="AF395" s="216"/>
      <c r="AG395" s="216"/>
      <c r="AH395" s="216"/>
      <c r="AI395" s="216"/>
      <c r="AJ395" s="216"/>
      <c r="AK395" s="216"/>
      <c r="AL395" s="216"/>
      <c r="AM395" s="216"/>
      <c r="AN395" s="216"/>
      <c r="AO395" s="216"/>
      <c r="AP395" s="216"/>
      <c r="AQ395" s="216"/>
      <c r="AR395" s="216"/>
      <c r="AS395" s="216"/>
      <c r="AT395" s="216"/>
      <c r="AU395" s="216"/>
      <c r="AV395" s="216"/>
      <c r="AW395" s="216"/>
      <c r="AX395" s="216"/>
      <c r="AY395" s="216"/>
      <c r="AZ395" s="216"/>
      <c r="BA395" s="216"/>
      <c r="BB395" s="216"/>
      <c r="BC395" s="216"/>
      <c r="BD395" s="216"/>
      <c r="BE395" s="216"/>
      <c r="BF395" s="216"/>
      <c r="BG395" s="216"/>
      <c r="BH395" s="216"/>
      <c r="BI395" s="216"/>
      <c r="BJ395" s="216"/>
      <c r="BK395" s="216"/>
      <c r="BL395" s="216"/>
      <c r="BM395" s="216"/>
      <c r="BN395" s="216"/>
      <c r="BO395" s="216"/>
      <c r="BP395" s="216"/>
      <c r="BQ395" s="216"/>
      <c r="BR395" s="216"/>
      <c r="BS395" s="216"/>
      <c r="BT395" s="216"/>
      <c r="BU395" s="216"/>
      <c r="BV395" s="216"/>
      <c r="BW395" s="216"/>
      <c r="BX395" s="216"/>
      <c r="BY395" s="216"/>
      <c r="BZ395" s="216"/>
      <c r="CA395" s="216"/>
      <c r="CB395" s="216"/>
      <c r="CC395" s="216"/>
      <c r="CD395" s="216"/>
      <c r="CE395" s="216"/>
      <c r="CF395" s="216"/>
      <c r="CG395" s="216"/>
      <c r="CH395" s="216"/>
      <c r="CI395" s="216"/>
      <c r="CJ395" s="216"/>
      <c r="CK395" s="216"/>
      <c r="CL395" s="216"/>
      <c r="CM395" s="216"/>
      <c r="CN395" s="216"/>
      <c r="CO395" s="216"/>
      <c r="CP395" s="216"/>
      <c r="CQ395" s="216"/>
      <c r="CR395" s="216"/>
      <c r="CS395" s="216"/>
      <c r="CT395" s="216"/>
      <c r="CU395" s="216"/>
      <c r="CV395" s="216"/>
      <c r="CW395" s="216"/>
      <c r="CX395" s="216"/>
      <c r="CY395" s="216"/>
      <c r="CZ395" s="216"/>
      <c r="DA395" s="216"/>
      <c r="DB395" s="216"/>
      <c r="DC395" s="216"/>
      <c r="DD395" s="216"/>
      <c r="DE395" s="216"/>
      <c r="DF395" s="216"/>
      <c r="DG395" s="216"/>
      <c r="DH395" s="216"/>
      <c r="DI395" s="216"/>
      <c r="DJ395" s="216"/>
      <c r="DK395" s="216"/>
      <c r="DL395" s="216"/>
      <c r="DM395" s="216"/>
      <c r="DN395" s="216"/>
      <c r="DO395" s="216"/>
      <c r="DP395" s="216"/>
      <c r="DQ395" s="216"/>
      <c r="DR395" s="216"/>
      <c r="DS395" s="216"/>
      <c r="DT395" s="216"/>
      <c r="DU395" s="218"/>
    </row>
    <row r="396" spans="1:125" ht="15" customHeight="1" x14ac:dyDescent="0.25">
      <c r="A396" s="219"/>
      <c r="B396" s="143" t="str">
        <f t="shared" si="14"/>
        <v>Desk 59</v>
      </c>
      <c r="C396" s="586" t="str">
        <v/>
      </c>
      <c r="D396" s="586" t="str">
        <v/>
      </c>
      <c r="E396" s="3"/>
      <c r="F396" s="216"/>
      <c r="G396" s="216"/>
      <c r="H396" s="216"/>
      <c r="I396" s="216"/>
      <c r="J396" s="216"/>
      <c r="K396" s="216"/>
      <c r="L396" s="216"/>
      <c r="M396" s="216"/>
      <c r="N396" s="216"/>
      <c r="O396" s="216"/>
      <c r="P396" s="216"/>
      <c r="Q396" s="216"/>
      <c r="R396" s="216"/>
      <c r="S396" s="216"/>
      <c r="T396" s="216"/>
      <c r="U396" s="216"/>
      <c r="V396" s="216"/>
      <c r="W396" s="216"/>
      <c r="X396" s="216"/>
      <c r="Y396" s="216"/>
      <c r="Z396" s="216"/>
      <c r="AA396" s="216"/>
      <c r="AB396" s="216"/>
      <c r="AC396" s="216"/>
      <c r="AD396" s="216"/>
      <c r="AE396" s="216"/>
      <c r="AF396" s="216"/>
      <c r="AG396" s="216"/>
      <c r="AH396" s="216"/>
      <c r="AI396" s="216"/>
      <c r="AJ396" s="216"/>
      <c r="AK396" s="216"/>
      <c r="AL396" s="216"/>
      <c r="AM396" s="216"/>
      <c r="AN396" s="216"/>
      <c r="AO396" s="216"/>
      <c r="AP396" s="216"/>
      <c r="AQ396" s="216"/>
      <c r="AR396" s="216"/>
      <c r="AS396" s="216"/>
      <c r="AT396" s="216"/>
      <c r="AU396" s="216"/>
      <c r="AV396" s="216"/>
      <c r="AW396" s="216"/>
      <c r="AX396" s="216"/>
      <c r="AY396" s="216"/>
      <c r="AZ396" s="216"/>
      <c r="BA396" s="216"/>
      <c r="BB396" s="216"/>
      <c r="BC396" s="216"/>
      <c r="BD396" s="216"/>
      <c r="BE396" s="216"/>
      <c r="BF396" s="216"/>
      <c r="BG396" s="216"/>
      <c r="BH396" s="216"/>
      <c r="BI396" s="216"/>
      <c r="BJ396" s="216"/>
      <c r="BK396" s="216"/>
      <c r="BL396" s="216"/>
      <c r="BM396" s="216"/>
      <c r="BN396" s="216"/>
      <c r="BO396" s="216"/>
      <c r="BP396" s="216"/>
      <c r="BQ396" s="216"/>
      <c r="BR396" s="216"/>
      <c r="BS396" s="216"/>
      <c r="BT396" s="216"/>
      <c r="BU396" s="216"/>
      <c r="BV396" s="216"/>
      <c r="BW396" s="216"/>
      <c r="BX396" s="216"/>
      <c r="BY396" s="216"/>
      <c r="BZ396" s="216"/>
      <c r="CA396" s="216"/>
      <c r="CB396" s="216"/>
      <c r="CC396" s="216"/>
      <c r="CD396" s="216"/>
      <c r="CE396" s="216"/>
      <c r="CF396" s="216"/>
      <c r="CG396" s="216"/>
      <c r="CH396" s="216"/>
      <c r="CI396" s="216"/>
      <c r="CJ396" s="216"/>
      <c r="CK396" s="216"/>
      <c r="CL396" s="216"/>
      <c r="CM396" s="216"/>
      <c r="CN396" s="216"/>
      <c r="CO396" s="216"/>
      <c r="CP396" s="216"/>
      <c r="CQ396" s="216"/>
      <c r="CR396" s="216"/>
      <c r="CS396" s="216"/>
      <c r="CT396" s="216"/>
      <c r="CU396" s="216"/>
      <c r="CV396" s="216"/>
      <c r="CW396" s="216"/>
      <c r="CX396" s="216"/>
      <c r="CY396" s="216"/>
      <c r="CZ396" s="216"/>
      <c r="DA396" s="216"/>
      <c r="DB396" s="216"/>
      <c r="DC396" s="216"/>
      <c r="DD396" s="216"/>
      <c r="DE396" s="216"/>
      <c r="DF396" s="216"/>
      <c r="DG396" s="216"/>
      <c r="DH396" s="216"/>
      <c r="DI396" s="216"/>
      <c r="DJ396" s="216"/>
      <c r="DK396" s="216"/>
      <c r="DL396" s="216"/>
      <c r="DM396" s="216"/>
      <c r="DN396" s="216"/>
      <c r="DO396" s="216"/>
      <c r="DP396" s="216"/>
      <c r="DQ396" s="216"/>
      <c r="DR396" s="216"/>
      <c r="DS396" s="216"/>
      <c r="DT396" s="216"/>
      <c r="DU396" s="218"/>
    </row>
    <row r="397" spans="1:125" ht="15" customHeight="1" x14ac:dyDescent="0.25">
      <c r="A397" s="219"/>
      <c r="B397" s="143" t="str">
        <f t="shared" si="14"/>
        <v>Desk 60</v>
      </c>
      <c r="C397" s="586" t="str">
        <v/>
      </c>
      <c r="D397" s="586" t="str">
        <v/>
      </c>
      <c r="E397" s="3"/>
      <c r="F397" s="216"/>
      <c r="G397" s="216"/>
      <c r="H397" s="216"/>
      <c r="I397" s="216"/>
      <c r="J397" s="216"/>
      <c r="K397" s="216"/>
      <c r="L397" s="216"/>
      <c r="M397" s="216"/>
      <c r="N397" s="216"/>
      <c r="O397" s="216"/>
      <c r="P397" s="216"/>
      <c r="Q397" s="216"/>
      <c r="R397" s="216"/>
      <c r="S397" s="216"/>
      <c r="T397" s="216"/>
      <c r="U397" s="216"/>
      <c r="V397" s="216"/>
      <c r="W397" s="216"/>
      <c r="X397" s="216"/>
      <c r="Y397" s="216"/>
      <c r="Z397" s="216"/>
      <c r="AA397" s="216"/>
      <c r="AB397" s="216"/>
      <c r="AC397" s="216"/>
      <c r="AD397" s="216"/>
      <c r="AE397" s="216"/>
      <c r="AF397" s="216"/>
      <c r="AG397" s="216"/>
      <c r="AH397" s="216"/>
      <c r="AI397" s="216"/>
      <c r="AJ397" s="216"/>
      <c r="AK397" s="216"/>
      <c r="AL397" s="216"/>
      <c r="AM397" s="216"/>
      <c r="AN397" s="216"/>
      <c r="AO397" s="216"/>
      <c r="AP397" s="216"/>
      <c r="AQ397" s="216"/>
      <c r="AR397" s="216"/>
      <c r="AS397" s="216"/>
      <c r="AT397" s="216"/>
      <c r="AU397" s="216"/>
      <c r="AV397" s="216"/>
      <c r="AW397" s="216"/>
      <c r="AX397" s="216"/>
      <c r="AY397" s="216"/>
      <c r="AZ397" s="216"/>
      <c r="BA397" s="216"/>
      <c r="BB397" s="216"/>
      <c r="BC397" s="216"/>
      <c r="BD397" s="216"/>
      <c r="BE397" s="216"/>
      <c r="BF397" s="216"/>
      <c r="BG397" s="216"/>
      <c r="BH397" s="216"/>
      <c r="BI397" s="216"/>
      <c r="BJ397" s="216"/>
      <c r="BK397" s="216"/>
      <c r="BL397" s="216"/>
      <c r="BM397" s="216"/>
      <c r="BN397" s="216"/>
      <c r="BO397" s="216"/>
      <c r="BP397" s="216"/>
      <c r="BQ397" s="216"/>
      <c r="BR397" s="216"/>
      <c r="BS397" s="216"/>
      <c r="BT397" s="216"/>
      <c r="BU397" s="216"/>
      <c r="BV397" s="216"/>
      <c r="BW397" s="216"/>
      <c r="BX397" s="216"/>
      <c r="BY397" s="216"/>
      <c r="BZ397" s="216"/>
      <c r="CA397" s="216"/>
      <c r="CB397" s="216"/>
      <c r="CC397" s="216"/>
      <c r="CD397" s="216"/>
      <c r="CE397" s="216"/>
      <c r="CF397" s="216"/>
      <c r="CG397" s="216"/>
      <c r="CH397" s="216"/>
      <c r="CI397" s="216"/>
      <c r="CJ397" s="216"/>
      <c r="CK397" s="216"/>
      <c r="CL397" s="216"/>
      <c r="CM397" s="216"/>
      <c r="CN397" s="216"/>
      <c r="CO397" s="216"/>
      <c r="CP397" s="216"/>
      <c r="CQ397" s="216"/>
      <c r="CR397" s="216"/>
      <c r="CS397" s="216"/>
      <c r="CT397" s="216"/>
      <c r="CU397" s="216"/>
      <c r="CV397" s="216"/>
      <c r="CW397" s="216"/>
      <c r="CX397" s="216"/>
      <c r="CY397" s="216"/>
      <c r="CZ397" s="216"/>
      <c r="DA397" s="216"/>
      <c r="DB397" s="216"/>
      <c r="DC397" s="216"/>
      <c r="DD397" s="216"/>
      <c r="DE397" s="216"/>
      <c r="DF397" s="216"/>
      <c r="DG397" s="216"/>
      <c r="DH397" s="216"/>
      <c r="DI397" s="216"/>
      <c r="DJ397" s="216"/>
      <c r="DK397" s="216"/>
      <c r="DL397" s="216"/>
      <c r="DM397" s="216"/>
      <c r="DN397" s="216"/>
      <c r="DO397" s="216"/>
      <c r="DP397" s="216"/>
      <c r="DQ397" s="216"/>
      <c r="DR397" s="216"/>
      <c r="DS397" s="216"/>
      <c r="DT397" s="216"/>
      <c r="DU397" s="218"/>
    </row>
    <row r="398" spans="1:125" ht="15" customHeight="1" x14ac:dyDescent="0.25">
      <c r="A398" s="219"/>
      <c r="B398" s="143" t="str">
        <f t="shared" si="14"/>
        <v>Desk 61</v>
      </c>
      <c r="C398" s="586" t="str">
        <v/>
      </c>
      <c r="D398" s="586" t="str">
        <v/>
      </c>
      <c r="E398" s="3"/>
      <c r="F398" s="216"/>
      <c r="G398" s="216"/>
      <c r="H398" s="216"/>
      <c r="I398" s="216"/>
      <c r="J398" s="216"/>
      <c r="K398" s="216"/>
      <c r="L398" s="216"/>
      <c r="M398" s="216"/>
      <c r="N398" s="216"/>
      <c r="O398" s="216"/>
      <c r="P398" s="216"/>
      <c r="Q398" s="216"/>
      <c r="R398" s="216"/>
      <c r="S398" s="216"/>
      <c r="T398" s="216"/>
      <c r="U398" s="216"/>
      <c r="V398" s="216"/>
      <c r="W398" s="216"/>
      <c r="X398" s="216"/>
      <c r="Y398" s="216"/>
      <c r="Z398" s="216"/>
      <c r="AA398" s="216"/>
      <c r="AB398" s="216"/>
      <c r="AC398" s="216"/>
      <c r="AD398" s="216"/>
      <c r="AE398" s="216"/>
      <c r="AF398" s="216"/>
      <c r="AG398" s="216"/>
      <c r="AH398" s="216"/>
      <c r="AI398" s="216"/>
      <c r="AJ398" s="216"/>
      <c r="AK398" s="216"/>
      <c r="AL398" s="216"/>
      <c r="AM398" s="216"/>
      <c r="AN398" s="216"/>
      <c r="AO398" s="216"/>
      <c r="AP398" s="216"/>
      <c r="AQ398" s="216"/>
      <c r="AR398" s="216"/>
      <c r="AS398" s="216"/>
      <c r="AT398" s="216"/>
      <c r="AU398" s="216"/>
      <c r="AV398" s="216"/>
      <c r="AW398" s="216"/>
      <c r="AX398" s="216"/>
      <c r="AY398" s="216"/>
      <c r="AZ398" s="216"/>
      <c r="BA398" s="216"/>
      <c r="BB398" s="216"/>
      <c r="BC398" s="216"/>
      <c r="BD398" s="216"/>
      <c r="BE398" s="216"/>
      <c r="BF398" s="216"/>
      <c r="BG398" s="216"/>
      <c r="BH398" s="216"/>
      <c r="BI398" s="216"/>
      <c r="BJ398" s="216"/>
      <c r="BK398" s="216"/>
      <c r="BL398" s="216"/>
      <c r="BM398" s="216"/>
      <c r="BN398" s="216"/>
      <c r="BO398" s="216"/>
      <c r="BP398" s="216"/>
      <c r="BQ398" s="216"/>
      <c r="BR398" s="216"/>
      <c r="BS398" s="216"/>
      <c r="BT398" s="216"/>
      <c r="BU398" s="216"/>
      <c r="BV398" s="216"/>
      <c r="BW398" s="216"/>
      <c r="BX398" s="216"/>
      <c r="BY398" s="216"/>
      <c r="BZ398" s="216"/>
      <c r="CA398" s="216"/>
      <c r="CB398" s="216"/>
      <c r="CC398" s="216"/>
      <c r="CD398" s="216"/>
      <c r="CE398" s="216"/>
      <c r="CF398" s="216"/>
      <c r="CG398" s="216"/>
      <c r="CH398" s="216"/>
      <c r="CI398" s="216"/>
      <c r="CJ398" s="216"/>
      <c r="CK398" s="216"/>
      <c r="CL398" s="216"/>
      <c r="CM398" s="216"/>
      <c r="CN398" s="216"/>
      <c r="CO398" s="216"/>
      <c r="CP398" s="216"/>
      <c r="CQ398" s="216"/>
      <c r="CR398" s="216"/>
      <c r="CS398" s="216"/>
      <c r="CT398" s="216"/>
      <c r="CU398" s="216"/>
      <c r="CV398" s="216"/>
      <c r="CW398" s="216"/>
      <c r="CX398" s="216"/>
      <c r="CY398" s="216"/>
      <c r="CZ398" s="216"/>
      <c r="DA398" s="216"/>
      <c r="DB398" s="216"/>
      <c r="DC398" s="216"/>
      <c r="DD398" s="216"/>
      <c r="DE398" s="216"/>
      <c r="DF398" s="216"/>
      <c r="DG398" s="216"/>
      <c r="DH398" s="216"/>
      <c r="DI398" s="216"/>
      <c r="DJ398" s="216"/>
      <c r="DK398" s="216"/>
      <c r="DL398" s="216"/>
      <c r="DM398" s="216"/>
      <c r="DN398" s="216"/>
      <c r="DO398" s="216"/>
      <c r="DP398" s="216"/>
      <c r="DQ398" s="216"/>
      <c r="DR398" s="216"/>
      <c r="DS398" s="216"/>
      <c r="DT398" s="216"/>
      <c r="DU398" s="218"/>
    </row>
    <row r="399" spans="1:125" ht="15" customHeight="1" x14ac:dyDescent="0.25">
      <c r="A399" s="219"/>
      <c r="B399" s="143" t="str">
        <f t="shared" si="14"/>
        <v>Desk 62</v>
      </c>
      <c r="C399" s="586" t="str">
        <v/>
      </c>
      <c r="D399" s="586" t="str">
        <v/>
      </c>
      <c r="E399" s="3"/>
      <c r="F399" s="216"/>
      <c r="G399" s="216"/>
      <c r="H399" s="216"/>
      <c r="I399" s="216"/>
      <c r="J399" s="216"/>
      <c r="K399" s="216"/>
      <c r="L399" s="216"/>
      <c r="M399" s="216"/>
      <c r="N399" s="216"/>
      <c r="O399" s="216"/>
      <c r="P399" s="216"/>
      <c r="Q399" s="216"/>
      <c r="R399" s="216"/>
      <c r="S399" s="216"/>
      <c r="T399" s="216"/>
      <c r="U399" s="216"/>
      <c r="V399" s="216"/>
      <c r="W399" s="216"/>
      <c r="X399" s="216"/>
      <c r="Y399" s="216"/>
      <c r="Z399" s="216"/>
      <c r="AA399" s="216"/>
      <c r="AB399" s="216"/>
      <c r="AC399" s="216"/>
      <c r="AD399" s="216"/>
      <c r="AE399" s="216"/>
      <c r="AF399" s="216"/>
      <c r="AG399" s="216"/>
      <c r="AH399" s="216"/>
      <c r="AI399" s="216"/>
      <c r="AJ399" s="216"/>
      <c r="AK399" s="216"/>
      <c r="AL399" s="216"/>
      <c r="AM399" s="216"/>
      <c r="AN399" s="216"/>
      <c r="AO399" s="216"/>
      <c r="AP399" s="216"/>
      <c r="AQ399" s="216"/>
      <c r="AR399" s="216"/>
      <c r="AS399" s="216"/>
      <c r="AT399" s="216"/>
      <c r="AU399" s="216"/>
      <c r="AV399" s="216"/>
      <c r="AW399" s="216"/>
      <c r="AX399" s="216"/>
      <c r="AY399" s="216"/>
      <c r="AZ399" s="216"/>
      <c r="BA399" s="216"/>
      <c r="BB399" s="216"/>
      <c r="BC399" s="216"/>
      <c r="BD399" s="216"/>
      <c r="BE399" s="216"/>
      <c r="BF399" s="216"/>
      <c r="BG399" s="216"/>
      <c r="BH399" s="216"/>
      <c r="BI399" s="216"/>
      <c r="BJ399" s="216"/>
      <c r="BK399" s="216"/>
      <c r="BL399" s="216"/>
      <c r="BM399" s="216"/>
      <c r="BN399" s="216"/>
      <c r="BO399" s="216"/>
      <c r="BP399" s="216"/>
      <c r="BQ399" s="216"/>
      <c r="BR399" s="216"/>
      <c r="BS399" s="216"/>
      <c r="BT399" s="216"/>
      <c r="BU399" s="216"/>
      <c r="BV399" s="216"/>
      <c r="BW399" s="216"/>
      <c r="BX399" s="216"/>
      <c r="BY399" s="216"/>
      <c r="BZ399" s="216"/>
      <c r="CA399" s="216"/>
      <c r="CB399" s="216"/>
      <c r="CC399" s="216"/>
      <c r="CD399" s="216"/>
      <c r="CE399" s="216"/>
      <c r="CF399" s="216"/>
      <c r="CG399" s="216"/>
      <c r="CH399" s="216"/>
      <c r="CI399" s="216"/>
      <c r="CJ399" s="216"/>
      <c r="CK399" s="216"/>
      <c r="CL399" s="216"/>
      <c r="CM399" s="216"/>
      <c r="CN399" s="216"/>
      <c r="CO399" s="216"/>
      <c r="CP399" s="216"/>
      <c r="CQ399" s="216"/>
      <c r="CR399" s="216"/>
      <c r="CS399" s="216"/>
      <c r="CT399" s="216"/>
      <c r="CU399" s="216"/>
      <c r="CV399" s="216"/>
      <c r="CW399" s="216"/>
      <c r="CX399" s="216"/>
      <c r="CY399" s="216"/>
      <c r="CZ399" s="216"/>
      <c r="DA399" s="216"/>
      <c r="DB399" s="216"/>
      <c r="DC399" s="216"/>
      <c r="DD399" s="216"/>
      <c r="DE399" s="216"/>
      <c r="DF399" s="216"/>
      <c r="DG399" s="216"/>
      <c r="DH399" s="216"/>
      <c r="DI399" s="216"/>
      <c r="DJ399" s="216"/>
      <c r="DK399" s="216"/>
      <c r="DL399" s="216"/>
      <c r="DM399" s="216"/>
      <c r="DN399" s="216"/>
      <c r="DO399" s="216"/>
      <c r="DP399" s="216"/>
      <c r="DQ399" s="216"/>
      <c r="DR399" s="216"/>
      <c r="DS399" s="216"/>
      <c r="DT399" s="216"/>
      <c r="DU399" s="218"/>
    </row>
    <row r="400" spans="1:125" ht="15" customHeight="1" x14ac:dyDescent="0.25">
      <c r="A400" s="219"/>
      <c r="B400" s="143" t="str">
        <f t="shared" si="14"/>
        <v>Desk 63</v>
      </c>
      <c r="C400" s="586" t="str">
        <v/>
      </c>
      <c r="D400" s="586" t="str">
        <v/>
      </c>
      <c r="E400" s="3"/>
      <c r="F400" s="216"/>
      <c r="G400" s="216"/>
      <c r="H400" s="216"/>
      <c r="I400" s="216"/>
      <c r="J400" s="216"/>
      <c r="K400" s="216"/>
      <c r="L400" s="216"/>
      <c r="M400" s="216"/>
      <c r="N400" s="216"/>
      <c r="O400" s="216"/>
      <c r="P400" s="216"/>
      <c r="Q400" s="216"/>
      <c r="R400" s="216"/>
      <c r="S400" s="216"/>
      <c r="T400" s="216"/>
      <c r="U400" s="216"/>
      <c r="V400" s="216"/>
      <c r="W400" s="216"/>
      <c r="X400" s="216"/>
      <c r="Y400" s="216"/>
      <c r="Z400" s="216"/>
      <c r="AA400" s="216"/>
      <c r="AB400" s="216"/>
      <c r="AC400" s="216"/>
      <c r="AD400" s="216"/>
      <c r="AE400" s="216"/>
      <c r="AF400" s="216"/>
      <c r="AG400" s="216"/>
      <c r="AH400" s="216"/>
      <c r="AI400" s="216"/>
      <c r="AJ400" s="216"/>
      <c r="AK400" s="216"/>
      <c r="AL400" s="216"/>
      <c r="AM400" s="216"/>
      <c r="AN400" s="216"/>
      <c r="AO400" s="216"/>
      <c r="AP400" s="216"/>
      <c r="AQ400" s="216"/>
      <c r="AR400" s="216"/>
      <c r="AS400" s="216"/>
      <c r="AT400" s="216"/>
      <c r="AU400" s="216"/>
      <c r="AV400" s="216"/>
      <c r="AW400" s="216"/>
      <c r="AX400" s="216"/>
      <c r="AY400" s="216"/>
      <c r="AZ400" s="216"/>
      <c r="BA400" s="216"/>
      <c r="BB400" s="216"/>
      <c r="BC400" s="216"/>
      <c r="BD400" s="216"/>
      <c r="BE400" s="216"/>
      <c r="BF400" s="216"/>
      <c r="BG400" s="216"/>
      <c r="BH400" s="216"/>
      <c r="BI400" s="216"/>
      <c r="BJ400" s="216"/>
      <c r="BK400" s="216"/>
      <c r="BL400" s="216"/>
      <c r="BM400" s="216"/>
      <c r="BN400" s="216"/>
      <c r="BO400" s="216"/>
      <c r="BP400" s="216"/>
      <c r="BQ400" s="216"/>
      <c r="BR400" s="216"/>
      <c r="BS400" s="216"/>
      <c r="BT400" s="216"/>
      <c r="BU400" s="216"/>
      <c r="BV400" s="216"/>
      <c r="BW400" s="216"/>
      <c r="BX400" s="216"/>
      <c r="BY400" s="216"/>
      <c r="BZ400" s="216"/>
      <c r="CA400" s="216"/>
      <c r="CB400" s="216"/>
      <c r="CC400" s="216"/>
      <c r="CD400" s="216"/>
      <c r="CE400" s="216"/>
      <c r="CF400" s="216"/>
      <c r="CG400" s="216"/>
      <c r="CH400" s="216"/>
      <c r="CI400" s="216"/>
      <c r="CJ400" s="216"/>
      <c r="CK400" s="216"/>
      <c r="CL400" s="216"/>
      <c r="CM400" s="216"/>
      <c r="CN400" s="216"/>
      <c r="CO400" s="216"/>
      <c r="CP400" s="216"/>
      <c r="CQ400" s="216"/>
      <c r="CR400" s="216"/>
      <c r="CS400" s="216"/>
      <c r="CT400" s="216"/>
      <c r="CU400" s="216"/>
      <c r="CV400" s="216"/>
      <c r="CW400" s="216"/>
      <c r="CX400" s="216"/>
      <c r="CY400" s="216"/>
      <c r="CZ400" s="216"/>
      <c r="DA400" s="216"/>
      <c r="DB400" s="216"/>
      <c r="DC400" s="216"/>
      <c r="DD400" s="216"/>
      <c r="DE400" s="216"/>
      <c r="DF400" s="216"/>
      <c r="DG400" s="216"/>
      <c r="DH400" s="216"/>
      <c r="DI400" s="216"/>
      <c r="DJ400" s="216"/>
      <c r="DK400" s="216"/>
      <c r="DL400" s="216"/>
      <c r="DM400" s="216"/>
      <c r="DN400" s="216"/>
      <c r="DO400" s="216"/>
      <c r="DP400" s="216"/>
      <c r="DQ400" s="216"/>
      <c r="DR400" s="216"/>
      <c r="DS400" s="216"/>
      <c r="DT400" s="216"/>
      <c r="DU400" s="218"/>
    </row>
    <row r="401" spans="1:125" ht="15" customHeight="1" x14ac:dyDescent="0.25">
      <c r="A401" s="219"/>
      <c r="B401" s="143" t="str">
        <f t="shared" si="14"/>
        <v>Desk 64</v>
      </c>
      <c r="C401" s="586" t="str">
        <v/>
      </c>
      <c r="D401" s="586" t="str">
        <v/>
      </c>
      <c r="E401" s="3"/>
      <c r="F401" s="216"/>
      <c r="G401" s="216"/>
      <c r="H401" s="216"/>
      <c r="I401" s="216"/>
      <c r="J401" s="216"/>
      <c r="K401" s="216"/>
      <c r="L401" s="216"/>
      <c r="M401" s="216"/>
      <c r="N401" s="216"/>
      <c r="O401" s="216"/>
      <c r="P401" s="216"/>
      <c r="Q401" s="216"/>
      <c r="R401" s="216"/>
      <c r="S401" s="216"/>
      <c r="T401" s="216"/>
      <c r="U401" s="216"/>
      <c r="V401" s="216"/>
      <c r="W401" s="216"/>
      <c r="X401" s="216"/>
      <c r="Y401" s="216"/>
      <c r="Z401" s="216"/>
      <c r="AA401" s="216"/>
      <c r="AB401" s="216"/>
      <c r="AC401" s="216"/>
      <c r="AD401" s="216"/>
      <c r="AE401" s="216"/>
      <c r="AF401" s="216"/>
      <c r="AG401" s="216"/>
      <c r="AH401" s="216"/>
      <c r="AI401" s="216"/>
      <c r="AJ401" s="216"/>
      <c r="AK401" s="216"/>
      <c r="AL401" s="216"/>
      <c r="AM401" s="216"/>
      <c r="AN401" s="216"/>
      <c r="AO401" s="216"/>
      <c r="AP401" s="216"/>
      <c r="AQ401" s="216"/>
      <c r="AR401" s="216"/>
      <c r="AS401" s="216"/>
      <c r="AT401" s="216"/>
      <c r="AU401" s="216"/>
      <c r="AV401" s="216"/>
      <c r="AW401" s="216"/>
      <c r="AX401" s="216"/>
      <c r="AY401" s="216"/>
      <c r="AZ401" s="216"/>
      <c r="BA401" s="216"/>
      <c r="BB401" s="216"/>
      <c r="BC401" s="216"/>
      <c r="BD401" s="216"/>
      <c r="BE401" s="216"/>
      <c r="BF401" s="216"/>
      <c r="BG401" s="216"/>
      <c r="BH401" s="216"/>
      <c r="BI401" s="216"/>
      <c r="BJ401" s="216"/>
      <c r="BK401" s="216"/>
      <c r="BL401" s="216"/>
      <c r="BM401" s="216"/>
      <c r="BN401" s="216"/>
      <c r="BO401" s="216"/>
      <c r="BP401" s="216"/>
      <c r="BQ401" s="216"/>
      <c r="BR401" s="216"/>
      <c r="BS401" s="216"/>
      <c r="BT401" s="216"/>
      <c r="BU401" s="216"/>
      <c r="BV401" s="216"/>
      <c r="BW401" s="216"/>
      <c r="BX401" s="216"/>
      <c r="BY401" s="216"/>
      <c r="BZ401" s="216"/>
      <c r="CA401" s="216"/>
      <c r="CB401" s="216"/>
      <c r="CC401" s="216"/>
      <c r="CD401" s="216"/>
      <c r="CE401" s="216"/>
      <c r="CF401" s="216"/>
      <c r="CG401" s="216"/>
      <c r="CH401" s="216"/>
      <c r="CI401" s="216"/>
      <c r="CJ401" s="216"/>
      <c r="CK401" s="216"/>
      <c r="CL401" s="216"/>
      <c r="CM401" s="216"/>
      <c r="CN401" s="216"/>
      <c r="CO401" s="216"/>
      <c r="CP401" s="216"/>
      <c r="CQ401" s="216"/>
      <c r="CR401" s="216"/>
      <c r="CS401" s="216"/>
      <c r="CT401" s="216"/>
      <c r="CU401" s="216"/>
      <c r="CV401" s="216"/>
      <c r="CW401" s="216"/>
      <c r="CX401" s="216"/>
      <c r="CY401" s="216"/>
      <c r="CZ401" s="216"/>
      <c r="DA401" s="216"/>
      <c r="DB401" s="216"/>
      <c r="DC401" s="216"/>
      <c r="DD401" s="216"/>
      <c r="DE401" s="216"/>
      <c r="DF401" s="216"/>
      <c r="DG401" s="216"/>
      <c r="DH401" s="216"/>
      <c r="DI401" s="216"/>
      <c r="DJ401" s="216"/>
      <c r="DK401" s="216"/>
      <c r="DL401" s="216"/>
      <c r="DM401" s="216"/>
      <c r="DN401" s="216"/>
      <c r="DO401" s="216"/>
      <c r="DP401" s="216"/>
      <c r="DQ401" s="216"/>
      <c r="DR401" s="216"/>
      <c r="DS401" s="216"/>
      <c r="DT401" s="216"/>
      <c r="DU401" s="218"/>
    </row>
    <row r="402" spans="1:125" ht="15" customHeight="1" x14ac:dyDescent="0.25">
      <c r="A402" s="219"/>
      <c r="B402" s="143" t="str">
        <f t="shared" ref="B402:B437" si="15">B93</f>
        <v>Desk 65</v>
      </c>
      <c r="C402" s="586" t="str">
        <v/>
      </c>
      <c r="D402" s="586" t="str">
        <v/>
      </c>
      <c r="E402" s="3"/>
      <c r="F402" s="216"/>
      <c r="G402" s="216"/>
      <c r="H402" s="216"/>
      <c r="I402" s="216"/>
      <c r="J402" s="216"/>
      <c r="K402" s="216"/>
      <c r="L402" s="216"/>
      <c r="M402" s="216"/>
      <c r="N402" s="216"/>
      <c r="O402" s="216"/>
      <c r="P402" s="216"/>
      <c r="Q402" s="216"/>
      <c r="R402" s="216"/>
      <c r="S402" s="216"/>
      <c r="T402" s="216"/>
      <c r="U402" s="216"/>
      <c r="V402" s="216"/>
      <c r="W402" s="216"/>
      <c r="X402" s="216"/>
      <c r="Y402" s="216"/>
      <c r="Z402" s="216"/>
      <c r="AA402" s="216"/>
      <c r="AB402" s="216"/>
      <c r="AC402" s="216"/>
      <c r="AD402" s="216"/>
      <c r="AE402" s="216"/>
      <c r="AF402" s="216"/>
      <c r="AG402" s="216"/>
      <c r="AH402" s="216"/>
      <c r="AI402" s="216"/>
      <c r="AJ402" s="216"/>
      <c r="AK402" s="216"/>
      <c r="AL402" s="216"/>
      <c r="AM402" s="216"/>
      <c r="AN402" s="216"/>
      <c r="AO402" s="216"/>
      <c r="AP402" s="216"/>
      <c r="AQ402" s="216"/>
      <c r="AR402" s="216"/>
      <c r="AS402" s="216"/>
      <c r="AT402" s="216"/>
      <c r="AU402" s="216"/>
      <c r="AV402" s="216"/>
      <c r="AW402" s="216"/>
      <c r="AX402" s="216"/>
      <c r="AY402" s="216"/>
      <c r="AZ402" s="216"/>
      <c r="BA402" s="216"/>
      <c r="BB402" s="216"/>
      <c r="BC402" s="216"/>
      <c r="BD402" s="216"/>
      <c r="BE402" s="216"/>
      <c r="BF402" s="216"/>
      <c r="BG402" s="216"/>
      <c r="BH402" s="216"/>
      <c r="BI402" s="216"/>
      <c r="BJ402" s="216"/>
      <c r="BK402" s="216"/>
      <c r="BL402" s="216"/>
      <c r="BM402" s="216"/>
      <c r="BN402" s="216"/>
      <c r="BO402" s="216"/>
      <c r="BP402" s="216"/>
      <c r="BQ402" s="216"/>
      <c r="BR402" s="216"/>
      <c r="BS402" s="216"/>
      <c r="BT402" s="216"/>
      <c r="BU402" s="216"/>
      <c r="BV402" s="216"/>
      <c r="BW402" s="216"/>
      <c r="BX402" s="216"/>
      <c r="BY402" s="216"/>
      <c r="BZ402" s="216"/>
      <c r="CA402" s="216"/>
      <c r="CB402" s="216"/>
      <c r="CC402" s="216"/>
      <c r="CD402" s="216"/>
      <c r="CE402" s="216"/>
      <c r="CF402" s="216"/>
      <c r="CG402" s="216"/>
      <c r="CH402" s="216"/>
      <c r="CI402" s="216"/>
      <c r="CJ402" s="216"/>
      <c r="CK402" s="216"/>
      <c r="CL402" s="216"/>
      <c r="CM402" s="216"/>
      <c r="CN402" s="216"/>
      <c r="CO402" s="216"/>
      <c r="CP402" s="216"/>
      <c r="CQ402" s="216"/>
      <c r="CR402" s="216"/>
      <c r="CS402" s="216"/>
      <c r="CT402" s="216"/>
      <c r="CU402" s="216"/>
      <c r="CV402" s="216"/>
      <c r="CW402" s="216"/>
      <c r="CX402" s="216"/>
      <c r="CY402" s="216"/>
      <c r="CZ402" s="216"/>
      <c r="DA402" s="216"/>
      <c r="DB402" s="216"/>
      <c r="DC402" s="216"/>
      <c r="DD402" s="216"/>
      <c r="DE402" s="216"/>
      <c r="DF402" s="216"/>
      <c r="DG402" s="216"/>
      <c r="DH402" s="216"/>
      <c r="DI402" s="216"/>
      <c r="DJ402" s="216"/>
      <c r="DK402" s="216"/>
      <c r="DL402" s="216"/>
      <c r="DM402" s="216"/>
      <c r="DN402" s="216"/>
      <c r="DO402" s="216"/>
      <c r="DP402" s="216"/>
      <c r="DQ402" s="216"/>
      <c r="DR402" s="216"/>
      <c r="DS402" s="216"/>
      <c r="DT402" s="216"/>
      <c r="DU402" s="218"/>
    </row>
    <row r="403" spans="1:125" ht="15" customHeight="1" x14ac:dyDescent="0.25">
      <c r="A403" s="219"/>
      <c r="B403" s="143" t="str">
        <f t="shared" si="15"/>
        <v>Desk 66</v>
      </c>
      <c r="C403" s="586" t="str">
        <v/>
      </c>
      <c r="D403" s="586" t="str">
        <v/>
      </c>
      <c r="E403" s="3"/>
      <c r="F403" s="216"/>
      <c r="G403" s="216"/>
      <c r="H403" s="216"/>
      <c r="I403" s="216"/>
      <c r="J403" s="216"/>
      <c r="K403" s="216"/>
      <c r="L403" s="216"/>
      <c r="M403" s="216"/>
      <c r="N403" s="216"/>
      <c r="O403" s="216"/>
      <c r="P403" s="216"/>
      <c r="Q403" s="216"/>
      <c r="R403" s="216"/>
      <c r="S403" s="216"/>
      <c r="T403" s="216"/>
      <c r="U403" s="216"/>
      <c r="V403" s="216"/>
      <c r="W403" s="216"/>
      <c r="X403" s="216"/>
      <c r="Y403" s="216"/>
      <c r="Z403" s="216"/>
      <c r="AA403" s="216"/>
      <c r="AB403" s="216"/>
      <c r="AC403" s="216"/>
      <c r="AD403" s="216"/>
      <c r="AE403" s="216"/>
      <c r="AF403" s="216"/>
      <c r="AG403" s="216"/>
      <c r="AH403" s="216"/>
      <c r="AI403" s="216"/>
      <c r="AJ403" s="216"/>
      <c r="AK403" s="216"/>
      <c r="AL403" s="216"/>
      <c r="AM403" s="216"/>
      <c r="AN403" s="216"/>
      <c r="AO403" s="216"/>
      <c r="AP403" s="216"/>
      <c r="AQ403" s="216"/>
      <c r="AR403" s="216"/>
      <c r="AS403" s="216"/>
      <c r="AT403" s="216"/>
      <c r="AU403" s="216"/>
      <c r="AV403" s="216"/>
      <c r="AW403" s="216"/>
      <c r="AX403" s="216"/>
      <c r="AY403" s="216"/>
      <c r="AZ403" s="216"/>
      <c r="BA403" s="216"/>
      <c r="BB403" s="216"/>
      <c r="BC403" s="216"/>
      <c r="BD403" s="216"/>
      <c r="BE403" s="216"/>
      <c r="BF403" s="216"/>
      <c r="BG403" s="216"/>
      <c r="BH403" s="216"/>
      <c r="BI403" s="216"/>
      <c r="BJ403" s="216"/>
      <c r="BK403" s="216"/>
      <c r="BL403" s="216"/>
      <c r="BM403" s="216"/>
      <c r="BN403" s="216"/>
      <c r="BO403" s="216"/>
      <c r="BP403" s="216"/>
      <c r="BQ403" s="216"/>
      <c r="BR403" s="216"/>
      <c r="BS403" s="216"/>
      <c r="BT403" s="216"/>
      <c r="BU403" s="216"/>
      <c r="BV403" s="216"/>
      <c r="BW403" s="216"/>
      <c r="BX403" s="216"/>
      <c r="BY403" s="216"/>
      <c r="BZ403" s="216"/>
      <c r="CA403" s="216"/>
      <c r="CB403" s="216"/>
      <c r="CC403" s="216"/>
      <c r="CD403" s="216"/>
      <c r="CE403" s="216"/>
      <c r="CF403" s="216"/>
      <c r="CG403" s="216"/>
      <c r="CH403" s="216"/>
      <c r="CI403" s="216"/>
      <c r="CJ403" s="216"/>
      <c r="CK403" s="216"/>
      <c r="CL403" s="216"/>
      <c r="CM403" s="216"/>
      <c r="CN403" s="216"/>
      <c r="CO403" s="216"/>
      <c r="CP403" s="216"/>
      <c r="CQ403" s="216"/>
      <c r="CR403" s="216"/>
      <c r="CS403" s="216"/>
      <c r="CT403" s="216"/>
      <c r="CU403" s="216"/>
      <c r="CV403" s="216"/>
      <c r="CW403" s="216"/>
      <c r="CX403" s="216"/>
      <c r="CY403" s="216"/>
      <c r="CZ403" s="216"/>
      <c r="DA403" s="216"/>
      <c r="DB403" s="216"/>
      <c r="DC403" s="216"/>
      <c r="DD403" s="216"/>
      <c r="DE403" s="216"/>
      <c r="DF403" s="216"/>
      <c r="DG403" s="216"/>
      <c r="DH403" s="216"/>
      <c r="DI403" s="216"/>
      <c r="DJ403" s="216"/>
      <c r="DK403" s="216"/>
      <c r="DL403" s="216"/>
      <c r="DM403" s="216"/>
      <c r="DN403" s="216"/>
      <c r="DO403" s="216"/>
      <c r="DP403" s="216"/>
      <c r="DQ403" s="216"/>
      <c r="DR403" s="216"/>
      <c r="DS403" s="216"/>
      <c r="DT403" s="216"/>
      <c r="DU403" s="218"/>
    </row>
    <row r="404" spans="1:125" ht="15" customHeight="1" x14ac:dyDescent="0.25">
      <c r="A404" s="219"/>
      <c r="B404" s="143" t="str">
        <f t="shared" si="15"/>
        <v>Desk 67</v>
      </c>
      <c r="C404" s="586" t="str">
        <v/>
      </c>
      <c r="D404" s="586" t="str">
        <v/>
      </c>
      <c r="E404" s="3"/>
      <c r="F404" s="216"/>
      <c r="G404" s="216"/>
      <c r="H404" s="216"/>
      <c r="I404" s="216"/>
      <c r="J404" s="216"/>
      <c r="K404" s="216"/>
      <c r="L404" s="216"/>
      <c r="M404" s="216"/>
      <c r="N404" s="216"/>
      <c r="O404" s="216"/>
      <c r="P404" s="216"/>
      <c r="Q404" s="216"/>
      <c r="R404" s="216"/>
      <c r="S404" s="216"/>
      <c r="T404" s="216"/>
      <c r="U404" s="216"/>
      <c r="V404" s="216"/>
      <c r="W404" s="216"/>
      <c r="X404" s="216"/>
      <c r="Y404" s="216"/>
      <c r="Z404" s="216"/>
      <c r="AA404" s="216"/>
      <c r="AB404" s="216"/>
      <c r="AC404" s="216"/>
      <c r="AD404" s="216"/>
      <c r="AE404" s="216"/>
      <c r="AF404" s="216"/>
      <c r="AG404" s="216"/>
      <c r="AH404" s="216"/>
      <c r="AI404" s="216"/>
      <c r="AJ404" s="216"/>
      <c r="AK404" s="216"/>
      <c r="AL404" s="216"/>
      <c r="AM404" s="216"/>
      <c r="AN404" s="216"/>
      <c r="AO404" s="216"/>
      <c r="AP404" s="216"/>
      <c r="AQ404" s="216"/>
      <c r="AR404" s="216"/>
      <c r="AS404" s="216"/>
      <c r="AT404" s="216"/>
      <c r="AU404" s="216"/>
      <c r="AV404" s="216"/>
      <c r="AW404" s="216"/>
      <c r="AX404" s="216"/>
      <c r="AY404" s="216"/>
      <c r="AZ404" s="216"/>
      <c r="BA404" s="216"/>
      <c r="BB404" s="216"/>
      <c r="BC404" s="216"/>
      <c r="BD404" s="216"/>
      <c r="BE404" s="216"/>
      <c r="BF404" s="216"/>
      <c r="BG404" s="216"/>
      <c r="BH404" s="216"/>
      <c r="BI404" s="216"/>
      <c r="BJ404" s="216"/>
      <c r="BK404" s="216"/>
      <c r="BL404" s="216"/>
      <c r="BM404" s="216"/>
      <c r="BN404" s="216"/>
      <c r="BO404" s="216"/>
      <c r="BP404" s="216"/>
      <c r="BQ404" s="216"/>
      <c r="BR404" s="216"/>
      <c r="BS404" s="216"/>
      <c r="BT404" s="216"/>
      <c r="BU404" s="216"/>
      <c r="BV404" s="216"/>
      <c r="BW404" s="216"/>
      <c r="BX404" s="216"/>
      <c r="BY404" s="216"/>
      <c r="BZ404" s="216"/>
      <c r="CA404" s="216"/>
      <c r="CB404" s="216"/>
      <c r="CC404" s="216"/>
      <c r="CD404" s="216"/>
      <c r="CE404" s="216"/>
      <c r="CF404" s="216"/>
      <c r="CG404" s="216"/>
      <c r="CH404" s="216"/>
      <c r="CI404" s="216"/>
      <c r="CJ404" s="216"/>
      <c r="CK404" s="216"/>
      <c r="CL404" s="216"/>
      <c r="CM404" s="216"/>
      <c r="CN404" s="216"/>
      <c r="CO404" s="216"/>
      <c r="CP404" s="216"/>
      <c r="CQ404" s="216"/>
      <c r="CR404" s="216"/>
      <c r="CS404" s="216"/>
      <c r="CT404" s="216"/>
      <c r="CU404" s="216"/>
      <c r="CV404" s="216"/>
      <c r="CW404" s="216"/>
      <c r="CX404" s="216"/>
      <c r="CY404" s="216"/>
      <c r="CZ404" s="216"/>
      <c r="DA404" s="216"/>
      <c r="DB404" s="216"/>
      <c r="DC404" s="216"/>
      <c r="DD404" s="216"/>
      <c r="DE404" s="216"/>
      <c r="DF404" s="216"/>
      <c r="DG404" s="216"/>
      <c r="DH404" s="216"/>
      <c r="DI404" s="216"/>
      <c r="DJ404" s="216"/>
      <c r="DK404" s="216"/>
      <c r="DL404" s="216"/>
      <c r="DM404" s="216"/>
      <c r="DN404" s="216"/>
      <c r="DO404" s="216"/>
      <c r="DP404" s="216"/>
      <c r="DQ404" s="216"/>
      <c r="DR404" s="216"/>
      <c r="DS404" s="216"/>
      <c r="DT404" s="216"/>
      <c r="DU404" s="218"/>
    </row>
    <row r="405" spans="1:125" ht="15" customHeight="1" x14ac:dyDescent="0.25">
      <c r="A405" s="219"/>
      <c r="B405" s="143" t="str">
        <f t="shared" si="15"/>
        <v>Desk 68</v>
      </c>
      <c r="C405" s="586" t="str">
        <v/>
      </c>
      <c r="D405" s="586" t="str">
        <v/>
      </c>
      <c r="E405" s="3"/>
      <c r="F405" s="216"/>
      <c r="G405" s="216"/>
      <c r="H405" s="216"/>
      <c r="I405" s="216"/>
      <c r="J405" s="216"/>
      <c r="K405" s="216"/>
      <c r="L405" s="216"/>
      <c r="M405" s="216"/>
      <c r="N405" s="216"/>
      <c r="O405" s="216"/>
      <c r="P405" s="216"/>
      <c r="Q405" s="216"/>
      <c r="R405" s="216"/>
      <c r="S405" s="216"/>
      <c r="T405" s="216"/>
      <c r="U405" s="216"/>
      <c r="V405" s="216"/>
      <c r="W405" s="216"/>
      <c r="X405" s="216"/>
      <c r="Y405" s="216"/>
      <c r="Z405" s="216"/>
      <c r="AA405" s="216"/>
      <c r="AB405" s="216"/>
      <c r="AC405" s="216"/>
      <c r="AD405" s="216"/>
      <c r="AE405" s="216"/>
      <c r="AF405" s="216"/>
      <c r="AG405" s="216"/>
      <c r="AH405" s="216"/>
      <c r="AI405" s="216"/>
      <c r="AJ405" s="216"/>
      <c r="AK405" s="216"/>
      <c r="AL405" s="216"/>
      <c r="AM405" s="216"/>
      <c r="AN405" s="216"/>
      <c r="AO405" s="216"/>
      <c r="AP405" s="216"/>
      <c r="AQ405" s="216"/>
      <c r="AR405" s="216"/>
      <c r="AS405" s="216"/>
      <c r="AT405" s="216"/>
      <c r="AU405" s="216"/>
      <c r="AV405" s="216"/>
      <c r="AW405" s="216"/>
      <c r="AX405" s="216"/>
      <c r="AY405" s="216"/>
      <c r="AZ405" s="216"/>
      <c r="BA405" s="216"/>
      <c r="BB405" s="216"/>
      <c r="BC405" s="216"/>
      <c r="BD405" s="216"/>
      <c r="BE405" s="216"/>
      <c r="BF405" s="216"/>
      <c r="BG405" s="216"/>
      <c r="BH405" s="216"/>
      <c r="BI405" s="216"/>
      <c r="BJ405" s="216"/>
      <c r="BK405" s="216"/>
      <c r="BL405" s="216"/>
      <c r="BM405" s="216"/>
      <c r="BN405" s="216"/>
      <c r="BO405" s="216"/>
      <c r="BP405" s="216"/>
      <c r="BQ405" s="216"/>
      <c r="BR405" s="216"/>
      <c r="BS405" s="216"/>
      <c r="BT405" s="216"/>
      <c r="BU405" s="216"/>
      <c r="BV405" s="216"/>
      <c r="BW405" s="216"/>
      <c r="BX405" s="216"/>
      <c r="BY405" s="216"/>
      <c r="BZ405" s="216"/>
      <c r="CA405" s="216"/>
      <c r="CB405" s="216"/>
      <c r="CC405" s="216"/>
      <c r="CD405" s="216"/>
      <c r="CE405" s="216"/>
      <c r="CF405" s="216"/>
      <c r="CG405" s="216"/>
      <c r="CH405" s="216"/>
      <c r="CI405" s="216"/>
      <c r="CJ405" s="216"/>
      <c r="CK405" s="216"/>
      <c r="CL405" s="216"/>
      <c r="CM405" s="216"/>
      <c r="CN405" s="216"/>
      <c r="CO405" s="216"/>
      <c r="CP405" s="216"/>
      <c r="CQ405" s="216"/>
      <c r="CR405" s="216"/>
      <c r="CS405" s="216"/>
      <c r="CT405" s="216"/>
      <c r="CU405" s="216"/>
      <c r="CV405" s="216"/>
      <c r="CW405" s="216"/>
      <c r="CX405" s="216"/>
      <c r="CY405" s="216"/>
      <c r="CZ405" s="216"/>
      <c r="DA405" s="216"/>
      <c r="DB405" s="216"/>
      <c r="DC405" s="216"/>
      <c r="DD405" s="216"/>
      <c r="DE405" s="216"/>
      <c r="DF405" s="216"/>
      <c r="DG405" s="216"/>
      <c r="DH405" s="216"/>
      <c r="DI405" s="216"/>
      <c r="DJ405" s="216"/>
      <c r="DK405" s="216"/>
      <c r="DL405" s="216"/>
      <c r="DM405" s="216"/>
      <c r="DN405" s="216"/>
      <c r="DO405" s="216"/>
      <c r="DP405" s="216"/>
      <c r="DQ405" s="216"/>
      <c r="DR405" s="216"/>
      <c r="DS405" s="216"/>
      <c r="DT405" s="216"/>
      <c r="DU405" s="218"/>
    </row>
    <row r="406" spans="1:125" ht="15" customHeight="1" x14ac:dyDescent="0.25">
      <c r="A406" s="219"/>
      <c r="B406" s="143" t="str">
        <f t="shared" si="15"/>
        <v>Desk 69</v>
      </c>
      <c r="C406" s="586" t="str">
        <v/>
      </c>
      <c r="D406" s="586" t="str">
        <v/>
      </c>
      <c r="E406" s="3"/>
      <c r="F406" s="216"/>
      <c r="G406" s="216"/>
      <c r="H406" s="216"/>
      <c r="I406" s="216"/>
      <c r="J406" s="216"/>
      <c r="K406" s="216"/>
      <c r="L406" s="216"/>
      <c r="M406" s="216"/>
      <c r="N406" s="216"/>
      <c r="O406" s="216"/>
      <c r="P406" s="216"/>
      <c r="Q406" s="216"/>
      <c r="R406" s="216"/>
      <c r="S406" s="216"/>
      <c r="T406" s="216"/>
      <c r="U406" s="216"/>
      <c r="V406" s="216"/>
      <c r="W406" s="216"/>
      <c r="X406" s="216"/>
      <c r="Y406" s="216"/>
      <c r="Z406" s="216"/>
      <c r="AA406" s="216"/>
      <c r="AB406" s="216"/>
      <c r="AC406" s="216"/>
      <c r="AD406" s="216"/>
      <c r="AE406" s="216"/>
      <c r="AF406" s="216"/>
      <c r="AG406" s="216"/>
      <c r="AH406" s="216"/>
      <c r="AI406" s="216"/>
      <c r="AJ406" s="216"/>
      <c r="AK406" s="216"/>
      <c r="AL406" s="216"/>
      <c r="AM406" s="216"/>
      <c r="AN406" s="216"/>
      <c r="AO406" s="216"/>
      <c r="AP406" s="216"/>
      <c r="AQ406" s="216"/>
      <c r="AR406" s="216"/>
      <c r="AS406" s="216"/>
      <c r="AT406" s="216"/>
      <c r="AU406" s="216"/>
      <c r="AV406" s="216"/>
      <c r="AW406" s="216"/>
      <c r="AX406" s="216"/>
      <c r="AY406" s="216"/>
      <c r="AZ406" s="216"/>
      <c r="BA406" s="216"/>
      <c r="BB406" s="216"/>
      <c r="BC406" s="216"/>
      <c r="BD406" s="216"/>
      <c r="BE406" s="216"/>
      <c r="BF406" s="216"/>
      <c r="BG406" s="216"/>
      <c r="BH406" s="216"/>
      <c r="BI406" s="216"/>
      <c r="BJ406" s="216"/>
      <c r="BK406" s="216"/>
      <c r="BL406" s="216"/>
      <c r="BM406" s="216"/>
      <c r="BN406" s="216"/>
      <c r="BO406" s="216"/>
      <c r="BP406" s="216"/>
      <c r="BQ406" s="216"/>
      <c r="BR406" s="216"/>
      <c r="BS406" s="216"/>
      <c r="BT406" s="216"/>
      <c r="BU406" s="216"/>
      <c r="BV406" s="216"/>
      <c r="BW406" s="216"/>
      <c r="BX406" s="216"/>
      <c r="BY406" s="216"/>
      <c r="BZ406" s="216"/>
      <c r="CA406" s="216"/>
      <c r="CB406" s="216"/>
      <c r="CC406" s="216"/>
      <c r="CD406" s="216"/>
      <c r="CE406" s="216"/>
      <c r="CF406" s="216"/>
      <c r="CG406" s="216"/>
      <c r="CH406" s="216"/>
      <c r="CI406" s="216"/>
      <c r="CJ406" s="216"/>
      <c r="CK406" s="216"/>
      <c r="CL406" s="216"/>
      <c r="CM406" s="216"/>
      <c r="CN406" s="216"/>
      <c r="CO406" s="216"/>
      <c r="CP406" s="216"/>
      <c r="CQ406" s="216"/>
      <c r="CR406" s="216"/>
      <c r="CS406" s="216"/>
      <c r="CT406" s="216"/>
      <c r="CU406" s="216"/>
      <c r="CV406" s="216"/>
      <c r="CW406" s="216"/>
      <c r="CX406" s="216"/>
      <c r="CY406" s="216"/>
      <c r="CZ406" s="216"/>
      <c r="DA406" s="216"/>
      <c r="DB406" s="216"/>
      <c r="DC406" s="216"/>
      <c r="DD406" s="216"/>
      <c r="DE406" s="216"/>
      <c r="DF406" s="216"/>
      <c r="DG406" s="216"/>
      <c r="DH406" s="216"/>
      <c r="DI406" s="216"/>
      <c r="DJ406" s="216"/>
      <c r="DK406" s="216"/>
      <c r="DL406" s="216"/>
      <c r="DM406" s="216"/>
      <c r="DN406" s="216"/>
      <c r="DO406" s="216"/>
      <c r="DP406" s="216"/>
      <c r="DQ406" s="216"/>
      <c r="DR406" s="216"/>
      <c r="DS406" s="216"/>
      <c r="DT406" s="216"/>
      <c r="DU406" s="218"/>
    </row>
    <row r="407" spans="1:125" ht="15" customHeight="1" x14ac:dyDescent="0.25">
      <c r="A407" s="219"/>
      <c r="B407" s="143" t="str">
        <f t="shared" si="15"/>
        <v>Desk 70</v>
      </c>
      <c r="C407" s="586" t="str">
        <v/>
      </c>
      <c r="D407" s="586" t="str">
        <v/>
      </c>
      <c r="E407" s="3"/>
      <c r="F407" s="216"/>
      <c r="G407" s="216"/>
      <c r="H407" s="216"/>
      <c r="I407" s="216"/>
      <c r="J407" s="216"/>
      <c r="K407" s="216"/>
      <c r="L407" s="216"/>
      <c r="M407" s="216"/>
      <c r="N407" s="216"/>
      <c r="O407" s="216"/>
      <c r="P407" s="216"/>
      <c r="Q407" s="216"/>
      <c r="R407" s="216"/>
      <c r="S407" s="216"/>
      <c r="T407" s="216"/>
      <c r="U407" s="216"/>
      <c r="V407" s="216"/>
      <c r="W407" s="216"/>
      <c r="X407" s="216"/>
      <c r="Y407" s="216"/>
      <c r="Z407" s="216"/>
      <c r="AA407" s="216"/>
      <c r="AB407" s="216"/>
      <c r="AC407" s="216"/>
      <c r="AD407" s="216"/>
      <c r="AE407" s="216"/>
      <c r="AF407" s="216"/>
      <c r="AG407" s="216"/>
      <c r="AH407" s="216"/>
      <c r="AI407" s="216"/>
      <c r="AJ407" s="216"/>
      <c r="AK407" s="216"/>
      <c r="AL407" s="216"/>
      <c r="AM407" s="216"/>
      <c r="AN407" s="216"/>
      <c r="AO407" s="216"/>
      <c r="AP407" s="216"/>
      <c r="AQ407" s="216"/>
      <c r="AR407" s="216"/>
      <c r="AS407" s="216"/>
      <c r="AT407" s="216"/>
      <c r="AU407" s="216"/>
      <c r="AV407" s="216"/>
      <c r="AW407" s="216"/>
      <c r="AX407" s="216"/>
      <c r="AY407" s="216"/>
      <c r="AZ407" s="216"/>
      <c r="BA407" s="216"/>
      <c r="BB407" s="216"/>
      <c r="BC407" s="216"/>
      <c r="BD407" s="216"/>
      <c r="BE407" s="216"/>
      <c r="BF407" s="216"/>
      <c r="BG407" s="216"/>
      <c r="BH407" s="216"/>
      <c r="BI407" s="216"/>
      <c r="BJ407" s="216"/>
      <c r="BK407" s="216"/>
      <c r="BL407" s="216"/>
      <c r="BM407" s="216"/>
      <c r="BN407" s="216"/>
      <c r="BO407" s="216"/>
      <c r="BP407" s="216"/>
      <c r="BQ407" s="216"/>
      <c r="BR407" s="216"/>
      <c r="BS407" s="216"/>
      <c r="BT407" s="216"/>
      <c r="BU407" s="216"/>
      <c r="BV407" s="216"/>
      <c r="BW407" s="216"/>
      <c r="BX407" s="216"/>
      <c r="BY407" s="216"/>
      <c r="BZ407" s="216"/>
      <c r="CA407" s="216"/>
      <c r="CB407" s="216"/>
      <c r="CC407" s="216"/>
      <c r="CD407" s="216"/>
      <c r="CE407" s="216"/>
      <c r="CF407" s="216"/>
      <c r="CG407" s="216"/>
      <c r="CH407" s="216"/>
      <c r="CI407" s="216"/>
      <c r="CJ407" s="216"/>
      <c r="CK407" s="216"/>
      <c r="CL407" s="216"/>
      <c r="CM407" s="216"/>
      <c r="CN407" s="216"/>
      <c r="CO407" s="216"/>
      <c r="CP407" s="216"/>
      <c r="CQ407" s="216"/>
      <c r="CR407" s="216"/>
      <c r="CS407" s="216"/>
      <c r="CT407" s="216"/>
      <c r="CU407" s="216"/>
      <c r="CV407" s="216"/>
      <c r="CW407" s="216"/>
      <c r="CX407" s="216"/>
      <c r="CY407" s="216"/>
      <c r="CZ407" s="216"/>
      <c r="DA407" s="216"/>
      <c r="DB407" s="216"/>
      <c r="DC407" s="216"/>
      <c r="DD407" s="216"/>
      <c r="DE407" s="216"/>
      <c r="DF407" s="216"/>
      <c r="DG407" s="216"/>
      <c r="DH407" s="216"/>
      <c r="DI407" s="216"/>
      <c r="DJ407" s="216"/>
      <c r="DK407" s="216"/>
      <c r="DL407" s="216"/>
      <c r="DM407" s="216"/>
      <c r="DN407" s="216"/>
      <c r="DO407" s="216"/>
      <c r="DP407" s="216"/>
      <c r="DQ407" s="216"/>
      <c r="DR407" s="216"/>
      <c r="DS407" s="216"/>
      <c r="DT407" s="216"/>
      <c r="DU407" s="218"/>
    </row>
    <row r="408" spans="1:125" ht="15" customHeight="1" x14ac:dyDescent="0.25">
      <c r="A408" s="219"/>
      <c r="B408" s="143" t="str">
        <f t="shared" si="15"/>
        <v>Desk 71</v>
      </c>
      <c r="C408" s="586" t="str">
        <v/>
      </c>
      <c r="D408" s="586" t="str">
        <v/>
      </c>
      <c r="E408" s="3"/>
      <c r="F408" s="216"/>
      <c r="G408" s="216"/>
      <c r="H408" s="216"/>
      <c r="I408" s="216"/>
      <c r="J408" s="216"/>
      <c r="K408" s="216"/>
      <c r="L408" s="216"/>
      <c r="M408" s="216"/>
      <c r="N408" s="216"/>
      <c r="O408" s="216"/>
      <c r="P408" s="216"/>
      <c r="Q408" s="216"/>
      <c r="R408" s="216"/>
      <c r="S408" s="216"/>
      <c r="T408" s="216"/>
      <c r="U408" s="216"/>
      <c r="V408" s="216"/>
      <c r="W408" s="216"/>
      <c r="X408" s="216"/>
      <c r="Y408" s="216"/>
      <c r="Z408" s="216"/>
      <c r="AA408" s="216"/>
      <c r="AB408" s="216"/>
      <c r="AC408" s="216"/>
      <c r="AD408" s="216"/>
      <c r="AE408" s="216"/>
      <c r="AF408" s="216"/>
      <c r="AG408" s="216"/>
      <c r="AH408" s="216"/>
      <c r="AI408" s="216"/>
      <c r="AJ408" s="216"/>
      <c r="AK408" s="216"/>
      <c r="AL408" s="216"/>
      <c r="AM408" s="216"/>
      <c r="AN408" s="216"/>
      <c r="AO408" s="216"/>
      <c r="AP408" s="216"/>
      <c r="AQ408" s="216"/>
      <c r="AR408" s="216"/>
      <c r="AS408" s="216"/>
      <c r="AT408" s="216"/>
      <c r="AU408" s="216"/>
      <c r="AV408" s="216"/>
      <c r="AW408" s="216"/>
      <c r="AX408" s="216"/>
      <c r="AY408" s="216"/>
      <c r="AZ408" s="216"/>
      <c r="BA408" s="216"/>
      <c r="BB408" s="216"/>
      <c r="BC408" s="216"/>
      <c r="BD408" s="216"/>
      <c r="BE408" s="216"/>
      <c r="BF408" s="216"/>
      <c r="BG408" s="216"/>
      <c r="BH408" s="216"/>
      <c r="BI408" s="216"/>
      <c r="BJ408" s="216"/>
      <c r="BK408" s="216"/>
      <c r="BL408" s="216"/>
      <c r="BM408" s="216"/>
      <c r="BN408" s="216"/>
      <c r="BO408" s="216"/>
      <c r="BP408" s="216"/>
      <c r="BQ408" s="216"/>
      <c r="BR408" s="216"/>
      <c r="BS408" s="216"/>
      <c r="BT408" s="216"/>
      <c r="BU408" s="216"/>
      <c r="BV408" s="216"/>
      <c r="BW408" s="216"/>
      <c r="BX408" s="216"/>
      <c r="BY408" s="216"/>
      <c r="BZ408" s="216"/>
      <c r="CA408" s="216"/>
      <c r="CB408" s="216"/>
      <c r="CC408" s="216"/>
      <c r="CD408" s="216"/>
      <c r="CE408" s="216"/>
      <c r="CF408" s="216"/>
      <c r="CG408" s="216"/>
      <c r="CH408" s="216"/>
      <c r="CI408" s="216"/>
      <c r="CJ408" s="216"/>
      <c r="CK408" s="216"/>
      <c r="CL408" s="216"/>
      <c r="CM408" s="216"/>
      <c r="CN408" s="216"/>
      <c r="CO408" s="216"/>
      <c r="CP408" s="216"/>
      <c r="CQ408" s="216"/>
      <c r="CR408" s="216"/>
      <c r="CS408" s="216"/>
      <c r="CT408" s="216"/>
      <c r="CU408" s="216"/>
      <c r="CV408" s="216"/>
      <c r="CW408" s="216"/>
      <c r="CX408" s="216"/>
      <c r="CY408" s="216"/>
      <c r="CZ408" s="216"/>
      <c r="DA408" s="216"/>
      <c r="DB408" s="216"/>
      <c r="DC408" s="216"/>
      <c r="DD408" s="216"/>
      <c r="DE408" s="216"/>
      <c r="DF408" s="216"/>
      <c r="DG408" s="216"/>
      <c r="DH408" s="216"/>
      <c r="DI408" s="216"/>
      <c r="DJ408" s="216"/>
      <c r="DK408" s="216"/>
      <c r="DL408" s="216"/>
      <c r="DM408" s="216"/>
      <c r="DN408" s="216"/>
      <c r="DO408" s="216"/>
      <c r="DP408" s="216"/>
      <c r="DQ408" s="216"/>
      <c r="DR408" s="216"/>
      <c r="DS408" s="216"/>
      <c r="DT408" s="216"/>
      <c r="DU408" s="218"/>
    </row>
    <row r="409" spans="1:125" ht="15" customHeight="1" x14ac:dyDescent="0.25">
      <c r="A409" s="219"/>
      <c r="B409" s="143" t="str">
        <f t="shared" si="15"/>
        <v>Desk 72</v>
      </c>
      <c r="C409" s="586" t="str">
        <v/>
      </c>
      <c r="D409" s="586" t="str">
        <v/>
      </c>
      <c r="E409" s="3"/>
      <c r="F409" s="216"/>
      <c r="G409" s="216"/>
      <c r="H409" s="216"/>
      <c r="I409" s="216"/>
      <c r="J409" s="216"/>
      <c r="K409" s="216"/>
      <c r="L409" s="216"/>
      <c r="M409" s="216"/>
      <c r="N409" s="216"/>
      <c r="O409" s="216"/>
      <c r="P409" s="216"/>
      <c r="Q409" s="216"/>
      <c r="R409" s="216"/>
      <c r="S409" s="216"/>
      <c r="T409" s="216"/>
      <c r="U409" s="216"/>
      <c r="V409" s="216"/>
      <c r="W409" s="216"/>
      <c r="X409" s="216"/>
      <c r="Y409" s="216"/>
      <c r="Z409" s="216"/>
      <c r="AA409" s="216"/>
      <c r="AB409" s="216"/>
      <c r="AC409" s="216"/>
      <c r="AD409" s="216"/>
      <c r="AE409" s="216"/>
      <c r="AF409" s="216"/>
      <c r="AG409" s="216"/>
      <c r="AH409" s="216"/>
      <c r="AI409" s="216"/>
      <c r="AJ409" s="216"/>
      <c r="AK409" s="216"/>
      <c r="AL409" s="216"/>
      <c r="AM409" s="216"/>
      <c r="AN409" s="216"/>
      <c r="AO409" s="216"/>
      <c r="AP409" s="216"/>
      <c r="AQ409" s="216"/>
      <c r="AR409" s="216"/>
      <c r="AS409" s="216"/>
      <c r="AT409" s="216"/>
      <c r="AU409" s="216"/>
      <c r="AV409" s="216"/>
      <c r="AW409" s="216"/>
      <c r="AX409" s="216"/>
      <c r="AY409" s="216"/>
      <c r="AZ409" s="216"/>
      <c r="BA409" s="216"/>
      <c r="BB409" s="216"/>
      <c r="BC409" s="216"/>
      <c r="BD409" s="216"/>
      <c r="BE409" s="216"/>
      <c r="BF409" s="216"/>
      <c r="BG409" s="216"/>
      <c r="BH409" s="216"/>
      <c r="BI409" s="216"/>
      <c r="BJ409" s="216"/>
      <c r="BK409" s="216"/>
      <c r="BL409" s="216"/>
      <c r="BM409" s="216"/>
      <c r="BN409" s="216"/>
      <c r="BO409" s="216"/>
      <c r="BP409" s="216"/>
      <c r="BQ409" s="216"/>
      <c r="BR409" s="216"/>
      <c r="BS409" s="216"/>
      <c r="BT409" s="216"/>
      <c r="BU409" s="216"/>
      <c r="BV409" s="216"/>
      <c r="BW409" s="216"/>
      <c r="BX409" s="216"/>
      <c r="BY409" s="216"/>
      <c r="BZ409" s="216"/>
      <c r="CA409" s="216"/>
      <c r="CB409" s="216"/>
      <c r="CC409" s="216"/>
      <c r="CD409" s="216"/>
      <c r="CE409" s="216"/>
      <c r="CF409" s="216"/>
      <c r="CG409" s="216"/>
      <c r="CH409" s="216"/>
      <c r="CI409" s="216"/>
      <c r="CJ409" s="216"/>
      <c r="CK409" s="216"/>
      <c r="CL409" s="216"/>
      <c r="CM409" s="216"/>
      <c r="CN409" s="216"/>
      <c r="CO409" s="216"/>
      <c r="CP409" s="216"/>
      <c r="CQ409" s="216"/>
      <c r="CR409" s="216"/>
      <c r="CS409" s="216"/>
      <c r="CT409" s="216"/>
      <c r="CU409" s="216"/>
      <c r="CV409" s="216"/>
      <c r="CW409" s="216"/>
      <c r="CX409" s="216"/>
      <c r="CY409" s="216"/>
      <c r="CZ409" s="216"/>
      <c r="DA409" s="216"/>
      <c r="DB409" s="216"/>
      <c r="DC409" s="216"/>
      <c r="DD409" s="216"/>
      <c r="DE409" s="216"/>
      <c r="DF409" s="216"/>
      <c r="DG409" s="216"/>
      <c r="DH409" s="216"/>
      <c r="DI409" s="216"/>
      <c r="DJ409" s="216"/>
      <c r="DK409" s="216"/>
      <c r="DL409" s="216"/>
      <c r="DM409" s="216"/>
      <c r="DN409" s="216"/>
      <c r="DO409" s="216"/>
      <c r="DP409" s="216"/>
      <c r="DQ409" s="216"/>
      <c r="DR409" s="216"/>
      <c r="DS409" s="216"/>
      <c r="DT409" s="216"/>
      <c r="DU409" s="218"/>
    </row>
    <row r="410" spans="1:125" ht="15" customHeight="1" x14ac:dyDescent="0.25">
      <c r="A410" s="219"/>
      <c r="B410" s="143" t="str">
        <f t="shared" si="15"/>
        <v>Desk 73</v>
      </c>
      <c r="C410" s="586" t="str">
        <v/>
      </c>
      <c r="D410" s="586" t="str">
        <v/>
      </c>
      <c r="E410" s="3"/>
      <c r="F410" s="216"/>
      <c r="G410" s="216"/>
      <c r="H410" s="216"/>
      <c r="I410" s="216"/>
      <c r="J410" s="216"/>
      <c r="K410" s="216"/>
      <c r="L410" s="216"/>
      <c r="M410" s="216"/>
      <c r="N410" s="216"/>
      <c r="O410" s="216"/>
      <c r="P410" s="216"/>
      <c r="Q410" s="216"/>
      <c r="R410" s="216"/>
      <c r="S410" s="216"/>
      <c r="T410" s="216"/>
      <c r="U410" s="216"/>
      <c r="V410" s="216"/>
      <c r="W410" s="216"/>
      <c r="X410" s="216"/>
      <c r="Y410" s="216"/>
      <c r="Z410" s="216"/>
      <c r="AA410" s="216"/>
      <c r="AB410" s="216"/>
      <c r="AC410" s="216"/>
      <c r="AD410" s="216"/>
      <c r="AE410" s="216"/>
      <c r="AF410" s="216"/>
      <c r="AG410" s="216"/>
      <c r="AH410" s="216"/>
      <c r="AI410" s="216"/>
      <c r="AJ410" s="216"/>
      <c r="AK410" s="216"/>
      <c r="AL410" s="216"/>
      <c r="AM410" s="216"/>
      <c r="AN410" s="216"/>
      <c r="AO410" s="216"/>
      <c r="AP410" s="216"/>
      <c r="AQ410" s="216"/>
      <c r="AR410" s="216"/>
      <c r="AS410" s="216"/>
      <c r="AT410" s="216"/>
      <c r="AU410" s="216"/>
      <c r="AV410" s="216"/>
      <c r="AW410" s="216"/>
      <c r="AX410" s="216"/>
      <c r="AY410" s="216"/>
      <c r="AZ410" s="216"/>
      <c r="BA410" s="216"/>
      <c r="BB410" s="216"/>
      <c r="BC410" s="216"/>
      <c r="BD410" s="216"/>
      <c r="BE410" s="216"/>
      <c r="BF410" s="216"/>
      <c r="BG410" s="216"/>
      <c r="BH410" s="216"/>
      <c r="BI410" s="216"/>
      <c r="BJ410" s="216"/>
      <c r="BK410" s="216"/>
      <c r="BL410" s="216"/>
      <c r="BM410" s="216"/>
      <c r="BN410" s="216"/>
      <c r="BO410" s="216"/>
      <c r="BP410" s="216"/>
      <c r="BQ410" s="216"/>
      <c r="BR410" s="216"/>
      <c r="BS410" s="216"/>
      <c r="BT410" s="216"/>
      <c r="BU410" s="216"/>
      <c r="BV410" s="216"/>
      <c r="BW410" s="216"/>
      <c r="BX410" s="216"/>
      <c r="BY410" s="216"/>
      <c r="BZ410" s="216"/>
      <c r="CA410" s="216"/>
      <c r="CB410" s="216"/>
      <c r="CC410" s="216"/>
      <c r="CD410" s="216"/>
      <c r="CE410" s="216"/>
      <c r="CF410" s="216"/>
      <c r="CG410" s="216"/>
      <c r="CH410" s="216"/>
      <c r="CI410" s="216"/>
      <c r="CJ410" s="216"/>
      <c r="CK410" s="216"/>
      <c r="CL410" s="216"/>
      <c r="CM410" s="216"/>
      <c r="CN410" s="216"/>
      <c r="CO410" s="216"/>
      <c r="CP410" s="216"/>
      <c r="CQ410" s="216"/>
      <c r="CR410" s="216"/>
      <c r="CS410" s="216"/>
      <c r="CT410" s="216"/>
      <c r="CU410" s="216"/>
      <c r="CV410" s="216"/>
      <c r="CW410" s="216"/>
      <c r="CX410" s="216"/>
      <c r="CY410" s="216"/>
      <c r="CZ410" s="216"/>
      <c r="DA410" s="216"/>
      <c r="DB410" s="216"/>
      <c r="DC410" s="216"/>
      <c r="DD410" s="216"/>
      <c r="DE410" s="216"/>
      <c r="DF410" s="216"/>
      <c r="DG410" s="216"/>
      <c r="DH410" s="216"/>
      <c r="DI410" s="216"/>
      <c r="DJ410" s="216"/>
      <c r="DK410" s="216"/>
      <c r="DL410" s="216"/>
      <c r="DM410" s="216"/>
      <c r="DN410" s="216"/>
      <c r="DO410" s="216"/>
      <c r="DP410" s="216"/>
      <c r="DQ410" s="216"/>
      <c r="DR410" s="216"/>
      <c r="DS410" s="216"/>
      <c r="DT410" s="216"/>
      <c r="DU410" s="218"/>
    </row>
    <row r="411" spans="1:125" ht="15" customHeight="1" x14ac:dyDescent="0.25">
      <c r="A411" s="219"/>
      <c r="B411" s="143" t="str">
        <f t="shared" si="15"/>
        <v>Desk 74</v>
      </c>
      <c r="C411" s="586" t="str">
        <v/>
      </c>
      <c r="D411" s="586" t="str">
        <v/>
      </c>
      <c r="E411" s="3"/>
      <c r="F411" s="216"/>
      <c r="G411" s="216"/>
      <c r="H411" s="216"/>
      <c r="I411" s="216"/>
      <c r="J411" s="216"/>
      <c r="K411" s="216"/>
      <c r="L411" s="216"/>
      <c r="M411" s="216"/>
      <c r="N411" s="216"/>
      <c r="O411" s="216"/>
      <c r="P411" s="216"/>
      <c r="Q411" s="216"/>
      <c r="R411" s="216"/>
      <c r="S411" s="216"/>
      <c r="T411" s="216"/>
      <c r="U411" s="216"/>
      <c r="V411" s="216"/>
      <c r="W411" s="216"/>
      <c r="X411" s="216"/>
      <c r="Y411" s="216"/>
      <c r="Z411" s="216"/>
      <c r="AA411" s="216"/>
      <c r="AB411" s="216"/>
      <c r="AC411" s="216"/>
      <c r="AD411" s="216"/>
      <c r="AE411" s="216"/>
      <c r="AF411" s="216"/>
      <c r="AG411" s="216"/>
      <c r="AH411" s="216"/>
      <c r="AI411" s="216"/>
      <c r="AJ411" s="216"/>
      <c r="AK411" s="216"/>
      <c r="AL411" s="216"/>
      <c r="AM411" s="216"/>
      <c r="AN411" s="216"/>
      <c r="AO411" s="216"/>
      <c r="AP411" s="216"/>
      <c r="AQ411" s="216"/>
      <c r="AR411" s="216"/>
      <c r="AS411" s="216"/>
      <c r="AT411" s="216"/>
      <c r="AU411" s="216"/>
      <c r="AV411" s="216"/>
      <c r="AW411" s="216"/>
      <c r="AX411" s="216"/>
      <c r="AY411" s="216"/>
      <c r="AZ411" s="216"/>
      <c r="BA411" s="216"/>
      <c r="BB411" s="216"/>
      <c r="BC411" s="216"/>
      <c r="BD411" s="216"/>
      <c r="BE411" s="216"/>
      <c r="BF411" s="216"/>
      <c r="BG411" s="216"/>
      <c r="BH411" s="216"/>
      <c r="BI411" s="216"/>
      <c r="BJ411" s="216"/>
      <c r="BK411" s="216"/>
      <c r="BL411" s="216"/>
      <c r="BM411" s="216"/>
      <c r="BN411" s="216"/>
      <c r="BO411" s="216"/>
      <c r="BP411" s="216"/>
      <c r="BQ411" s="216"/>
      <c r="BR411" s="216"/>
      <c r="BS411" s="216"/>
      <c r="BT411" s="216"/>
      <c r="BU411" s="216"/>
      <c r="BV411" s="216"/>
      <c r="BW411" s="216"/>
      <c r="BX411" s="216"/>
      <c r="BY411" s="216"/>
      <c r="BZ411" s="216"/>
      <c r="CA411" s="216"/>
      <c r="CB411" s="216"/>
      <c r="CC411" s="216"/>
      <c r="CD411" s="216"/>
      <c r="CE411" s="216"/>
      <c r="CF411" s="216"/>
      <c r="CG411" s="216"/>
      <c r="CH411" s="216"/>
      <c r="CI411" s="216"/>
      <c r="CJ411" s="216"/>
      <c r="CK411" s="216"/>
      <c r="CL411" s="216"/>
      <c r="CM411" s="216"/>
      <c r="CN411" s="216"/>
      <c r="CO411" s="216"/>
      <c r="CP411" s="216"/>
      <c r="CQ411" s="216"/>
      <c r="CR411" s="216"/>
      <c r="CS411" s="216"/>
      <c r="CT411" s="216"/>
      <c r="CU411" s="216"/>
      <c r="CV411" s="216"/>
      <c r="CW411" s="216"/>
      <c r="CX411" s="216"/>
      <c r="CY411" s="216"/>
      <c r="CZ411" s="216"/>
      <c r="DA411" s="216"/>
      <c r="DB411" s="216"/>
      <c r="DC411" s="216"/>
      <c r="DD411" s="216"/>
      <c r="DE411" s="216"/>
      <c r="DF411" s="216"/>
      <c r="DG411" s="216"/>
      <c r="DH411" s="216"/>
      <c r="DI411" s="216"/>
      <c r="DJ411" s="216"/>
      <c r="DK411" s="216"/>
      <c r="DL411" s="216"/>
      <c r="DM411" s="216"/>
      <c r="DN411" s="216"/>
      <c r="DO411" s="216"/>
      <c r="DP411" s="216"/>
      <c r="DQ411" s="216"/>
      <c r="DR411" s="216"/>
      <c r="DS411" s="216"/>
      <c r="DT411" s="216"/>
      <c r="DU411" s="218"/>
    </row>
    <row r="412" spans="1:125" ht="15" customHeight="1" x14ac:dyDescent="0.25">
      <c r="A412" s="219"/>
      <c r="B412" s="143" t="str">
        <f t="shared" si="15"/>
        <v>Desk 75</v>
      </c>
      <c r="C412" s="586" t="str">
        <v/>
      </c>
      <c r="D412" s="586" t="str">
        <v/>
      </c>
      <c r="E412" s="3"/>
      <c r="F412" s="216"/>
      <c r="G412" s="216"/>
      <c r="H412" s="216"/>
      <c r="I412" s="216"/>
      <c r="J412" s="216"/>
      <c r="K412" s="216"/>
      <c r="L412" s="216"/>
      <c r="M412" s="216"/>
      <c r="N412" s="216"/>
      <c r="O412" s="216"/>
      <c r="P412" s="216"/>
      <c r="Q412" s="216"/>
      <c r="R412" s="216"/>
      <c r="S412" s="216"/>
      <c r="T412" s="216"/>
      <c r="U412" s="216"/>
      <c r="V412" s="216"/>
      <c r="W412" s="216"/>
      <c r="X412" s="216"/>
      <c r="Y412" s="216"/>
      <c r="Z412" s="216"/>
      <c r="AA412" s="216"/>
      <c r="AB412" s="216"/>
      <c r="AC412" s="216"/>
      <c r="AD412" s="216"/>
      <c r="AE412" s="216"/>
      <c r="AF412" s="216"/>
      <c r="AG412" s="216"/>
      <c r="AH412" s="216"/>
      <c r="AI412" s="216"/>
      <c r="AJ412" s="216"/>
      <c r="AK412" s="216"/>
      <c r="AL412" s="216"/>
      <c r="AM412" s="216"/>
      <c r="AN412" s="216"/>
      <c r="AO412" s="216"/>
      <c r="AP412" s="216"/>
      <c r="AQ412" s="216"/>
      <c r="AR412" s="216"/>
      <c r="AS412" s="216"/>
      <c r="AT412" s="216"/>
      <c r="AU412" s="216"/>
      <c r="AV412" s="216"/>
      <c r="AW412" s="216"/>
      <c r="AX412" s="216"/>
      <c r="AY412" s="216"/>
      <c r="AZ412" s="216"/>
      <c r="BA412" s="216"/>
      <c r="BB412" s="216"/>
      <c r="BC412" s="216"/>
      <c r="BD412" s="216"/>
      <c r="BE412" s="216"/>
      <c r="BF412" s="216"/>
      <c r="BG412" s="216"/>
      <c r="BH412" s="216"/>
      <c r="BI412" s="216"/>
      <c r="BJ412" s="216"/>
      <c r="BK412" s="216"/>
      <c r="BL412" s="216"/>
      <c r="BM412" s="216"/>
      <c r="BN412" s="216"/>
      <c r="BO412" s="216"/>
      <c r="BP412" s="216"/>
      <c r="BQ412" s="216"/>
      <c r="BR412" s="216"/>
      <c r="BS412" s="216"/>
      <c r="BT412" s="216"/>
      <c r="BU412" s="216"/>
      <c r="BV412" s="216"/>
      <c r="BW412" s="216"/>
      <c r="BX412" s="216"/>
      <c r="BY412" s="216"/>
      <c r="BZ412" s="216"/>
      <c r="CA412" s="216"/>
      <c r="CB412" s="216"/>
      <c r="CC412" s="216"/>
      <c r="CD412" s="216"/>
      <c r="CE412" s="216"/>
      <c r="CF412" s="216"/>
      <c r="CG412" s="216"/>
      <c r="CH412" s="216"/>
      <c r="CI412" s="216"/>
      <c r="CJ412" s="216"/>
      <c r="CK412" s="216"/>
      <c r="CL412" s="216"/>
      <c r="CM412" s="216"/>
      <c r="CN412" s="216"/>
      <c r="CO412" s="216"/>
      <c r="CP412" s="216"/>
      <c r="CQ412" s="216"/>
      <c r="CR412" s="216"/>
      <c r="CS412" s="216"/>
      <c r="CT412" s="216"/>
      <c r="CU412" s="216"/>
      <c r="CV412" s="216"/>
      <c r="CW412" s="216"/>
      <c r="CX412" s="216"/>
      <c r="CY412" s="216"/>
      <c r="CZ412" s="216"/>
      <c r="DA412" s="216"/>
      <c r="DB412" s="216"/>
      <c r="DC412" s="216"/>
      <c r="DD412" s="216"/>
      <c r="DE412" s="216"/>
      <c r="DF412" s="216"/>
      <c r="DG412" s="216"/>
      <c r="DH412" s="216"/>
      <c r="DI412" s="216"/>
      <c r="DJ412" s="216"/>
      <c r="DK412" s="216"/>
      <c r="DL412" s="216"/>
      <c r="DM412" s="216"/>
      <c r="DN412" s="216"/>
      <c r="DO412" s="216"/>
      <c r="DP412" s="216"/>
      <c r="DQ412" s="216"/>
      <c r="DR412" s="216"/>
      <c r="DS412" s="216"/>
      <c r="DT412" s="216"/>
      <c r="DU412" s="218"/>
    </row>
    <row r="413" spans="1:125" ht="15" customHeight="1" x14ac:dyDescent="0.25">
      <c r="A413" s="219"/>
      <c r="B413" s="143" t="str">
        <f t="shared" si="15"/>
        <v>Desk 76</v>
      </c>
      <c r="C413" s="586" t="str">
        <v/>
      </c>
      <c r="D413" s="586" t="str">
        <v/>
      </c>
      <c r="E413" s="3"/>
      <c r="F413" s="216"/>
      <c r="G413" s="216"/>
      <c r="H413" s="216"/>
      <c r="I413" s="216"/>
      <c r="J413" s="216"/>
      <c r="K413" s="216"/>
      <c r="L413" s="216"/>
      <c r="M413" s="216"/>
      <c r="N413" s="216"/>
      <c r="O413" s="216"/>
      <c r="P413" s="216"/>
      <c r="Q413" s="216"/>
      <c r="R413" s="216"/>
      <c r="S413" s="216"/>
      <c r="T413" s="216"/>
      <c r="U413" s="216"/>
      <c r="V413" s="216"/>
      <c r="W413" s="216"/>
      <c r="X413" s="216"/>
      <c r="Y413" s="216"/>
      <c r="Z413" s="216"/>
      <c r="AA413" s="216"/>
      <c r="AB413" s="216"/>
      <c r="AC413" s="216"/>
      <c r="AD413" s="216"/>
      <c r="AE413" s="216"/>
      <c r="AF413" s="216"/>
      <c r="AG413" s="216"/>
      <c r="AH413" s="216"/>
      <c r="AI413" s="216"/>
      <c r="AJ413" s="216"/>
      <c r="AK413" s="216"/>
      <c r="AL413" s="216"/>
      <c r="AM413" s="216"/>
      <c r="AN413" s="216"/>
      <c r="AO413" s="216"/>
      <c r="AP413" s="216"/>
      <c r="AQ413" s="216"/>
      <c r="AR413" s="216"/>
      <c r="AS413" s="216"/>
      <c r="AT413" s="216"/>
      <c r="AU413" s="216"/>
      <c r="AV413" s="216"/>
      <c r="AW413" s="216"/>
      <c r="AX413" s="216"/>
      <c r="AY413" s="216"/>
      <c r="AZ413" s="216"/>
      <c r="BA413" s="216"/>
      <c r="BB413" s="216"/>
      <c r="BC413" s="216"/>
      <c r="BD413" s="216"/>
      <c r="BE413" s="216"/>
      <c r="BF413" s="216"/>
      <c r="BG413" s="216"/>
      <c r="BH413" s="216"/>
      <c r="BI413" s="216"/>
      <c r="BJ413" s="216"/>
      <c r="BK413" s="216"/>
      <c r="BL413" s="216"/>
      <c r="BM413" s="216"/>
      <c r="BN413" s="216"/>
      <c r="BO413" s="216"/>
      <c r="BP413" s="216"/>
      <c r="BQ413" s="216"/>
      <c r="BR413" s="216"/>
      <c r="BS413" s="216"/>
      <c r="BT413" s="216"/>
      <c r="BU413" s="216"/>
      <c r="BV413" s="216"/>
      <c r="BW413" s="216"/>
      <c r="BX413" s="216"/>
      <c r="BY413" s="216"/>
      <c r="BZ413" s="216"/>
      <c r="CA413" s="216"/>
      <c r="CB413" s="216"/>
      <c r="CC413" s="216"/>
      <c r="CD413" s="216"/>
      <c r="CE413" s="216"/>
      <c r="CF413" s="216"/>
      <c r="CG413" s="216"/>
      <c r="CH413" s="216"/>
      <c r="CI413" s="216"/>
      <c r="CJ413" s="216"/>
      <c r="CK413" s="216"/>
      <c r="CL413" s="216"/>
      <c r="CM413" s="216"/>
      <c r="CN413" s="216"/>
      <c r="CO413" s="216"/>
      <c r="CP413" s="216"/>
      <c r="CQ413" s="216"/>
      <c r="CR413" s="216"/>
      <c r="CS413" s="216"/>
      <c r="CT413" s="216"/>
      <c r="CU413" s="216"/>
      <c r="CV413" s="216"/>
      <c r="CW413" s="216"/>
      <c r="CX413" s="216"/>
      <c r="CY413" s="216"/>
      <c r="CZ413" s="216"/>
      <c r="DA413" s="216"/>
      <c r="DB413" s="216"/>
      <c r="DC413" s="216"/>
      <c r="DD413" s="216"/>
      <c r="DE413" s="216"/>
      <c r="DF413" s="216"/>
      <c r="DG413" s="216"/>
      <c r="DH413" s="216"/>
      <c r="DI413" s="216"/>
      <c r="DJ413" s="216"/>
      <c r="DK413" s="216"/>
      <c r="DL413" s="216"/>
      <c r="DM413" s="216"/>
      <c r="DN413" s="216"/>
      <c r="DO413" s="216"/>
      <c r="DP413" s="216"/>
      <c r="DQ413" s="216"/>
      <c r="DR413" s="216"/>
      <c r="DS413" s="216"/>
      <c r="DT413" s="216"/>
      <c r="DU413" s="218"/>
    </row>
    <row r="414" spans="1:125" ht="15" customHeight="1" x14ac:dyDescent="0.25">
      <c r="A414" s="219"/>
      <c r="B414" s="143" t="str">
        <f t="shared" si="15"/>
        <v>Desk 77</v>
      </c>
      <c r="C414" s="586" t="str">
        <v/>
      </c>
      <c r="D414" s="586" t="str">
        <v/>
      </c>
      <c r="E414" s="3"/>
      <c r="F414" s="216"/>
      <c r="G414" s="216"/>
      <c r="H414" s="216"/>
      <c r="I414" s="216"/>
      <c r="J414" s="216"/>
      <c r="K414" s="216"/>
      <c r="L414" s="216"/>
      <c r="M414" s="216"/>
      <c r="N414" s="216"/>
      <c r="O414" s="216"/>
      <c r="P414" s="216"/>
      <c r="Q414" s="216"/>
      <c r="R414" s="216"/>
      <c r="S414" s="216"/>
      <c r="T414" s="216"/>
      <c r="U414" s="216"/>
      <c r="V414" s="216"/>
      <c r="W414" s="216"/>
      <c r="X414" s="216"/>
      <c r="Y414" s="216"/>
      <c r="Z414" s="216"/>
      <c r="AA414" s="216"/>
      <c r="AB414" s="216"/>
      <c r="AC414" s="216"/>
      <c r="AD414" s="216"/>
      <c r="AE414" s="216"/>
      <c r="AF414" s="216"/>
      <c r="AG414" s="216"/>
      <c r="AH414" s="216"/>
      <c r="AI414" s="216"/>
      <c r="AJ414" s="216"/>
      <c r="AK414" s="216"/>
      <c r="AL414" s="216"/>
      <c r="AM414" s="216"/>
      <c r="AN414" s="216"/>
      <c r="AO414" s="216"/>
      <c r="AP414" s="216"/>
      <c r="AQ414" s="216"/>
      <c r="AR414" s="216"/>
      <c r="AS414" s="216"/>
      <c r="AT414" s="216"/>
      <c r="AU414" s="216"/>
      <c r="AV414" s="216"/>
      <c r="AW414" s="216"/>
      <c r="AX414" s="216"/>
      <c r="AY414" s="216"/>
      <c r="AZ414" s="216"/>
      <c r="BA414" s="216"/>
      <c r="BB414" s="216"/>
      <c r="BC414" s="216"/>
      <c r="BD414" s="216"/>
      <c r="BE414" s="216"/>
      <c r="BF414" s="216"/>
      <c r="BG414" s="216"/>
      <c r="BH414" s="216"/>
      <c r="BI414" s="216"/>
      <c r="BJ414" s="216"/>
      <c r="BK414" s="216"/>
      <c r="BL414" s="216"/>
      <c r="BM414" s="216"/>
      <c r="BN414" s="216"/>
      <c r="BO414" s="216"/>
      <c r="BP414" s="216"/>
      <c r="BQ414" s="216"/>
      <c r="BR414" s="216"/>
      <c r="BS414" s="216"/>
      <c r="BT414" s="216"/>
      <c r="BU414" s="216"/>
      <c r="BV414" s="216"/>
      <c r="BW414" s="216"/>
      <c r="BX414" s="216"/>
      <c r="BY414" s="216"/>
      <c r="BZ414" s="216"/>
      <c r="CA414" s="216"/>
      <c r="CB414" s="216"/>
      <c r="CC414" s="216"/>
      <c r="CD414" s="216"/>
      <c r="CE414" s="216"/>
      <c r="CF414" s="216"/>
      <c r="CG414" s="216"/>
      <c r="CH414" s="216"/>
      <c r="CI414" s="216"/>
      <c r="CJ414" s="216"/>
      <c r="CK414" s="216"/>
      <c r="CL414" s="216"/>
      <c r="CM414" s="216"/>
      <c r="CN414" s="216"/>
      <c r="CO414" s="216"/>
      <c r="CP414" s="216"/>
      <c r="CQ414" s="216"/>
      <c r="CR414" s="216"/>
      <c r="CS414" s="216"/>
      <c r="CT414" s="216"/>
      <c r="CU414" s="216"/>
      <c r="CV414" s="216"/>
      <c r="CW414" s="216"/>
      <c r="CX414" s="216"/>
      <c r="CY414" s="216"/>
      <c r="CZ414" s="216"/>
      <c r="DA414" s="216"/>
      <c r="DB414" s="216"/>
      <c r="DC414" s="216"/>
      <c r="DD414" s="216"/>
      <c r="DE414" s="216"/>
      <c r="DF414" s="216"/>
      <c r="DG414" s="216"/>
      <c r="DH414" s="216"/>
      <c r="DI414" s="216"/>
      <c r="DJ414" s="216"/>
      <c r="DK414" s="216"/>
      <c r="DL414" s="216"/>
      <c r="DM414" s="216"/>
      <c r="DN414" s="216"/>
      <c r="DO414" s="216"/>
      <c r="DP414" s="216"/>
      <c r="DQ414" s="216"/>
      <c r="DR414" s="216"/>
      <c r="DS414" s="216"/>
      <c r="DT414" s="216"/>
      <c r="DU414" s="218"/>
    </row>
    <row r="415" spans="1:125" ht="15" customHeight="1" x14ac:dyDescent="0.25">
      <c r="A415" s="219"/>
      <c r="B415" s="143" t="str">
        <f t="shared" si="15"/>
        <v>Desk 78</v>
      </c>
      <c r="C415" s="586" t="str">
        <v/>
      </c>
      <c r="D415" s="586" t="str">
        <v/>
      </c>
      <c r="E415" s="3"/>
      <c r="F415" s="216"/>
      <c r="G415" s="216"/>
      <c r="H415" s="216"/>
      <c r="I415" s="216"/>
      <c r="J415" s="216"/>
      <c r="K415" s="216"/>
      <c r="L415" s="216"/>
      <c r="M415" s="216"/>
      <c r="N415" s="216"/>
      <c r="O415" s="216"/>
      <c r="P415" s="216"/>
      <c r="Q415" s="216"/>
      <c r="R415" s="216"/>
      <c r="S415" s="216"/>
      <c r="T415" s="216"/>
      <c r="U415" s="216"/>
      <c r="V415" s="216"/>
      <c r="W415" s="216"/>
      <c r="X415" s="216"/>
      <c r="Y415" s="216"/>
      <c r="Z415" s="216"/>
      <c r="AA415" s="216"/>
      <c r="AB415" s="216"/>
      <c r="AC415" s="216"/>
      <c r="AD415" s="216"/>
      <c r="AE415" s="216"/>
      <c r="AF415" s="216"/>
      <c r="AG415" s="216"/>
      <c r="AH415" s="216"/>
      <c r="AI415" s="216"/>
      <c r="AJ415" s="216"/>
      <c r="AK415" s="216"/>
      <c r="AL415" s="216"/>
      <c r="AM415" s="216"/>
      <c r="AN415" s="216"/>
      <c r="AO415" s="216"/>
      <c r="AP415" s="216"/>
      <c r="AQ415" s="216"/>
      <c r="AR415" s="216"/>
      <c r="AS415" s="216"/>
      <c r="AT415" s="216"/>
      <c r="AU415" s="216"/>
      <c r="AV415" s="216"/>
      <c r="AW415" s="216"/>
      <c r="AX415" s="216"/>
      <c r="AY415" s="216"/>
      <c r="AZ415" s="216"/>
      <c r="BA415" s="216"/>
      <c r="BB415" s="216"/>
      <c r="BC415" s="216"/>
      <c r="BD415" s="216"/>
      <c r="BE415" s="216"/>
      <c r="BF415" s="216"/>
      <c r="BG415" s="216"/>
      <c r="BH415" s="216"/>
      <c r="BI415" s="216"/>
      <c r="BJ415" s="216"/>
      <c r="BK415" s="216"/>
      <c r="BL415" s="216"/>
      <c r="BM415" s="216"/>
      <c r="BN415" s="216"/>
      <c r="BO415" s="216"/>
      <c r="BP415" s="216"/>
      <c r="BQ415" s="216"/>
      <c r="BR415" s="216"/>
      <c r="BS415" s="216"/>
      <c r="BT415" s="216"/>
      <c r="BU415" s="216"/>
      <c r="BV415" s="216"/>
      <c r="BW415" s="216"/>
      <c r="BX415" s="216"/>
      <c r="BY415" s="216"/>
      <c r="BZ415" s="216"/>
      <c r="CA415" s="216"/>
      <c r="CB415" s="216"/>
      <c r="CC415" s="216"/>
      <c r="CD415" s="216"/>
      <c r="CE415" s="216"/>
      <c r="CF415" s="216"/>
      <c r="CG415" s="216"/>
      <c r="CH415" s="216"/>
      <c r="CI415" s="216"/>
      <c r="CJ415" s="216"/>
      <c r="CK415" s="216"/>
      <c r="CL415" s="216"/>
      <c r="CM415" s="216"/>
      <c r="CN415" s="216"/>
      <c r="CO415" s="216"/>
      <c r="CP415" s="216"/>
      <c r="CQ415" s="216"/>
      <c r="CR415" s="216"/>
      <c r="CS415" s="216"/>
      <c r="CT415" s="216"/>
      <c r="CU415" s="216"/>
      <c r="CV415" s="216"/>
      <c r="CW415" s="216"/>
      <c r="CX415" s="216"/>
      <c r="CY415" s="216"/>
      <c r="CZ415" s="216"/>
      <c r="DA415" s="216"/>
      <c r="DB415" s="216"/>
      <c r="DC415" s="216"/>
      <c r="DD415" s="216"/>
      <c r="DE415" s="216"/>
      <c r="DF415" s="216"/>
      <c r="DG415" s="216"/>
      <c r="DH415" s="216"/>
      <c r="DI415" s="216"/>
      <c r="DJ415" s="216"/>
      <c r="DK415" s="216"/>
      <c r="DL415" s="216"/>
      <c r="DM415" s="216"/>
      <c r="DN415" s="216"/>
      <c r="DO415" s="216"/>
      <c r="DP415" s="216"/>
      <c r="DQ415" s="216"/>
      <c r="DR415" s="216"/>
      <c r="DS415" s="216"/>
      <c r="DT415" s="216"/>
      <c r="DU415" s="218"/>
    </row>
    <row r="416" spans="1:125" ht="15" customHeight="1" x14ac:dyDescent="0.25">
      <c r="A416" s="219"/>
      <c r="B416" s="143" t="str">
        <f t="shared" si="15"/>
        <v>Desk 79</v>
      </c>
      <c r="C416" s="586" t="str">
        <v/>
      </c>
      <c r="D416" s="586" t="str">
        <v/>
      </c>
      <c r="E416" s="3"/>
      <c r="F416" s="216"/>
      <c r="G416" s="216"/>
      <c r="H416" s="216"/>
      <c r="I416" s="216"/>
      <c r="J416" s="216"/>
      <c r="K416" s="216"/>
      <c r="L416" s="216"/>
      <c r="M416" s="216"/>
      <c r="N416" s="216"/>
      <c r="O416" s="216"/>
      <c r="P416" s="216"/>
      <c r="Q416" s="216"/>
      <c r="R416" s="216"/>
      <c r="S416" s="216"/>
      <c r="T416" s="216"/>
      <c r="U416" s="216"/>
      <c r="V416" s="216"/>
      <c r="W416" s="216"/>
      <c r="X416" s="216"/>
      <c r="Y416" s="216"/>
      <c r="Z416" s="216"/>
      <c r="AA416" s="216"/>
      <c r="AB416" s="216"/>
      <c r="AC416" s="216"/>
      <c r="AD416" s="216"/>
      <c r="AE416" s="216"/>
      <c r="AF416" s="216"/>
      <c r="AG416" s="216"/>
      <c r="AH416" s="216"/>
      <c r="AI416" s="216"/>
      <c r="AJ416" s="216"/>
      <c r="AK416" s="216"/>
      <c r="AL416" s="216"/>
      <c r="AM416" s="216"/>
      <c r="AN416" s="216"/>
      <c r="AO416" s="216"/>
      <c r="AP416" s="216"/>
      <c r="AQ416" s="216"/>
      <c r="AR416" s="216"/>
      <c r="AS416" s="216"/>
      <c r="AT416" s="216"/>
      <c r="AU416" s="216"/>
      <c r="AV416" s="216"/>
      <c r="AW416" s="216"/>
      <c r="AX416" s="216"/>
      <c r="AY416" s="216"/>
      <c r="AZ416" s="216"/>
      <c r="BA416" s="216"/>
      <c r="BB416" s="216"/>
      <c r="BC416" s="216"/>
      <c r="BD416" s="216"/>
      <c r="BE416" s="216"/>
      <c r="BF416" s="216"/>
      <c r="BG416" s="216"/>
      <c r="BH416" s="216"/>
      <c r="BI416" s="216"/>
      <c r="BJ416" s="216"/>
      <c r="BK416" s="216"/>
      <c r="BL416" s="216"/>
      <c r="BM416" s="216"/>
      <c r="BN416" s="216"/>
      <c r="BO416" s="216"/>
      <c r="BP416" s="216"/>
      <c r="BQ416" s="216"/>
      <c r="BR416" s="216"/>
      <c r="BS416" s="216"/>
      <c r="BT416" s="216"/>
      <c r="BU416" s="216"/>
      <c r="BV416" s="216"/>
      <c r="BW416" s="216"/>
      <c r="BX416" s="216"/>
      <c r="BY416" s="216"/>
      <c r="BZ416" s="216"/>
      <c r="CA416" s="216"/>
      <c r="CB416" s="216"/>
      <c r="CC416" s="216"/>
      <c r="CD416" s="216"/>
      <c r="CE416" s="216"/>
      <c r="CF416" s="216"/>
      <c r="CG416" s="216"/>
      <c r="CH416" s="216"/>
      <c r="CI416" s="216"/>
      <c r="CJ416" s="216"/>
      <c r="CK416" s="216"/>
      <c r="CL416" s="216"/>
      <c r="CM416" s="216"/>
      <c r="CN416" s="216"/>
      <c r="CO416" s="216"/>
      <c r="CP416" s="216"/>
      <c r="CQ416" s="216"/>
      <c r="CR416" s="216"/>
      <c r="CS416" s="216"/>
      <c r="CT416" s="216"/>
      <c r="CU416" s="216"/>
      <c r="CV416" s="216"/>
      <c r="CW416" s="216"/>
      <c r="CX416" s="216"/>
      <c r="CY416" s="216"/>
      <c r="CZ416" s="216"/>
      <c r="DA416" s="216"/>
      <c r="DB416" s="216"/>
      <c r="DC416" s="216"/>
      <c r="DD416" s="216"/>
      <c r="DE416" s="216"/>
      <c r="DF416" s="216"/>
      <c r="DG416" s="216"/>
      <c r="DH416" s="216"/>
      <c r="DI416" s="216"/>
      <c r="DJ416" s="216"/>
      <c r="DK416" s="216"/>
      <c r="DL416" s="216"/>
      <c r="DM416" s="216"/>
      <c r="DN416" s="216"/>
      <c r="DO416" s="216"/>
      <c r="DP416" s="216"/>
      <c r="DQ416" s="216"/>
      <c r="DR416" s="216"/>
      <c r="DS416" s="216"/>
      <c r="DT416" s="216"/>
      <c r="DU416" s="218"/>
    </row>
    <row r="417" spans="1:125" ht="15" customHeight="1" x14ac:dyDescent="0.25">
      <c r="A417" s="219"/>
      <c r="B417" s="143" t="str">
        <f t="shared" si="15"/>
        <v>Desk 80</v>
      </c>
      <c r="C417" s="586" t="str">
        <v/>
      </c>
      <c r="D417" s="586" t="str">
        <v/>
      </c>
      <c r="E417" s="3"/>
      <c r="F417" s="216"/>
      <c r="G417" s="216"/>
      <c r="H417" s="216"/>
      <c r="I417" s="216"/>
      <c r="J417" s="216"/>
      <c r="K417" s="216"/>
      <c r="L417" s="216"/>
      <c r="M417" s="216"/>
      <c r="N417" s="216"/>
      <c r="O417" s="216"/>
      <c r="P417" s="216"/>
      <c r="Q417" s="216"/>
      <c r="R417" s="216"/>
      <c r="S417" s="216"/>
      <c r="T417" s="216"/>
      <c r="U417" s="216"/>
      <c r="V417" s="216"/>
      <c r="W417" s="216"/>
      <c r="X417" s="216"/>
      <c r="Y417" s="216"/>
      <c r="Z417" s="216"/>
      <c r="AA417" s="216"/>
      <c r="AB417" s="216"/>
      <c r="AC417" s="216"/>
      <c r="AD417" s="216"/>
      <c r="AE417" s="216"/>
      <c r="AF417" s="216"/>
      <c r="AG417" s="216"/>
      <c r="AH417" s="216"/>
      <c r="AI417" s="216"/>
      <c r="AJ417" s="216"/>
      <c r="AK417" s="216"/>
      <c r="AL417" s="216"/>
      <c r="AM417" s="216"/>
      <c r="AN417" s="216"/>
      <c r="AO417" s="216"/>
      <c r="AP417" s="216"/>
      <c r="AQ417" s="216"/>
      <c r="AR417" s="216"/>
      <c r="AS417" s="216"/>
      <c r="AT417" s="216"/>
      <c r="AU417" s="216"/>
      <c r="AV417" s="216"/>
      <c r="AW417" s="216"/>
      <c r="AX417" s="216"/>
      <c r="AY417" s="216"/>
      <c r="AZ417" s="216"/>
      <c r="BA417" s="216"/>
      <c r="BB417" s="216"/>
      <c r="BC417" s="216"/>
      <c r="BD417" s="216"/>
      <c r="BE417" s="216"/>
      <c r="BF417" s="216"/>
      <c r="BG417" s="216"/>
      <c r="BH417" s="216"/>
      <c r="BI417" s="216"/>
      <c r="BJ417" s="216"/>
      <c r="BK417" s="216"/>
      <c r="BL417" s="216"/>
      <c r="BM417" s="216"/>
      <c r="BN417" s="216"/>
      <c r="BO417" s="216"/>
      <c r="BP417" s="216"/>
      <c r="BQ417" s="216"/>
      <c r="BR417" s="216"/>
      <c r="BS417" s="216"/>
      <c r="BT417" s="216"/>
      <c r="BU417" s="216"/>
      <c r="BV417" s="216"/>
      <c r="BW417" s="216"/>
      <c r="BX417" s="216"/>
      <c r="BY417" s="216"/>
      <c r="BZ417" s="216"/>
      <c r="CA417" s="216"/>
      <c r="CB417" s="216"/>
      <c r="CC417" s="216"/>
      <c r="CD417" s="216"/>
      <c r="CE417" s="216"/>
      <c r="CF417" s="216"/>
      <c r="CG417" s="216"/>
      <c r="CH417" s="216"/>
      <c r="CI417" s="216"/>
      <c r="CJ417" s="216"/>
      <c r="CK417" s="216"/>
      <c r="CL417" s="216"/>
      <c r="CM417" s="216"/>
      <c r="CN417" s="216"/>
      <c r="CO417" s="216"/>
      <c r="CP417" s="216"/>
      <c r="CQ417" s="216"/>
      <c r="CR417" s="216"/>
      <c r="CS417" s="216"/>
      <c r="CT417" s="216"/>
      <c r="CU417" s="216"/>
      <c r="CV417" s="216"/>
      <c r="CW417" s="216"/>
      <c r="CX417" s="216"/>
      <c r="CY417" s="216"/>
      <c r="CZ417" s="216"/>
      <c r="DA417" s="216"/>
      <c r="DB417" s="216"/>
      <c r="DC417" s="216"/>
      <c r="DD417" s="216"/>
      <c r="DE417" s="216"/>
      <c r="DF417" s="216"/>
      <c r="DG417" s="216"/>
      <c r="DH417" s="216"/>
      <c r="DI417" s="216"/>
      <c r="DJ417" s="216"/>
      <c r="DK417" s="216"/>
      <c r="DL417" s="216"/>
      <c r="DM417" s="216"/>
      <c r="DN417" s="216"/>
      <c r="DO417" s="216"/>
      <c r="DP417" s="216"/>
      <c r="DQ417" s="216"/>
      <c r="DR417" s="216"/>
      <c r="DS417" s="216"/>
      <c r="DT417" s="216"/>
      <c r="DU417" s="218"/>
    </row>
    <row r="418" spans="1:125" ht="15" customHeight="1" x14ac:dyDescent="0.25">
      <c r="A418" s="219"/>
      <c r="B418" s="143" t="str">
        <f t="shared" si="15"/>
        <v>Desk 81</v>
      </c>
      <c r="C418" s="586" t="str">
        <v/>
      </c>
      <c r="D418" s="586" t="str">
        <v/>
      </c>
      <c r="E418" s="3"/>
      <c r="F418" s="216"/>
      <c r="G418" s="216"/>
      <c r="H418" s="216"/>
      <c r="I418" s="216"/>
      <c r="J418" s="216"/>
      <c r="K418" s="216"/>
      <c r="L418" s="216"/>
      <c r="M418" s="216"/>
      <c r="N418" s="216"/>
      <c r="O418" s="216"/>
      <c r="P418" s="216"/>
      <c r="Q418" s="216"/>
      <c r="R418" s="216"/>
      <c r="S418" s="216"/>
      <c r="T418" s="216"/>
      <c r="U418" s="216"/>
      <c r="V418" s="216"/>
      <c r="W418" s="216"/>
      <c r="X418" s="216"/>
      <c r="Y418" s="216"/>
      <c r="Z418" s="216"/>
      <c r="AA418" s="216"/>
      <c r="AB418" s="216"/>
      <c r="AC418" s="216"/>
      <c r="AD418" s="216"/>
      <c r="AE418" s="216"/>
      <c r="AF418" s="216"/>
      <c r="AG418" s="216"/>
      <c r="AH418" s="216"/>
      <c r="AI418" s="216"/>
      <c r="AJ418" s="216"/>
      <c r="AK418" s="216"/>
      <c r="AL418" s="216"/>
      <c r="AM418" s="216"/>
      <c r="AN418" s="216"/>
      <c r="AO418" s="216"/>
      <c r="AP418" s="216"/>
      <c r="AQ418" s="216"/>
      <c r="AR418" s="216"/>
      <c r="AS418" s="216"/>
      <c r="AT418" s="216"/>
      <c r="AU418" s="216"/>
      <c r="AV418" s="216"/>
      <c r="AW418" s="216"/>
      <c r="AX418" s="216"/>
      <c r="AY418" s="216"/>
      <c r="AZ418" s="216"/>
      <c r="BA418" s="216"/>
      <c r="BB418" s="216"/>
      <c r="BC418" s="216"/>
      <c r="BD418" s="216"/>
      <c r="BE418" s="216"/>
      <c r="BF418" s="216"/>
      <c r="BG418" s="216"/>
      <c r="BH418" s="216"/>
      <c r="BI418" s="216"/>
      <c r="BJ418" s="216"/>
      <c r="BK418" s="216"/>
      <c r="BL418" s="216"/>
      <c r="BM418" s="216"/>
      <c r="BN418" s="216"/>
      <c r="BO418" s="216"/>
      <c r="BP418" s="216"/>
      <c r="BQ418" s="216"/>
      <c r="BR418" s="216"/>
      <c r="BS418" s="216"/>
      <c r="BT418" s="216"/>
      <c r="BU418" s="216"/>
      <c r="BV418" s="216"/>
      <c r="BW418" s="216"/>
      <c r="BX418" s="216"/>
      <c r="BY418" s="216"/>
      <c r="BZ418" s="216"/>
      <c r="CA418" s="216"/>
      <c r="CB418" s="216"/>
      <c r="CC418" s="216"/>
      <c r="CD418" s="216"/>
      <c r="CE418" s="216"/>
      <c r="CF418" s="216"/>
      <c r="CG418" s="216"/>
      <c r="CH418" s="216"/>
      <c r="CI418" s="216"/>
      <c r="CJ418" s="216"/>
      <c r="CK418" s="216"/>
      <c r="CL418" s="216"/>
      <c r="CM418" s="216"/>
      <c r="CN418" s="216"/>
      <c r="CO418" s="216"/>
      <c r="CP418" s="216"/>
      <c r="CQ418" s="216"/>
      <c r="CR418" s="216"/>
      <c r="CS418" s="216"/>
      <c r="CT418" s="216"/>
      <c r="CU418" s="216"/>
      <c r="CV418" s="216"/>
      <c r="CW418" s="216"/>
      <c r="CX418" s="216"/>
      <c r="CY418" s="216"/>
      <c r="CZ418" s="216"/>
      <c r="DA418" s="216"/>
      <c r="DB418" s="216"/>
      <c r="DC418" s="216"/>
      <c r="DD418" s="216"/>
      <c r="DE418" s="216"/>
      <c r="DF418" s="216"/>
      <c r="DG418" s="216"/>
      <c r="DH418" s="216"/>
      <c r="DI418" s="216"/>
      <c r="DJ418" s="216"/>
      <c r="DK418" s="216"/>
      <c r="DL418" s="216"/>
      <c r="DM418" s="216"/>
      <c r="DN418" s="216"/>
      <c r="DO418" s="216"/>
      <c r="DP418" s="216"/>
      <c r="DQ418" s="216"/>
      <c r="DR418" s="216"/>
      <c r="DS418" s="216"/>
      <c r="DT418" s="216"/>
      <c r="DU418" s="218"/>
    </row>
    <row r="419" spans="1:125" ht="15" customHeight="1" x14ac:dyDescent="0.25">
      <c r="A419" s="219"/>
      <c r="B419" s="143" t="str">
        <f t="shared" si="15"/>
        <v>Desk 82</v>
      </c>
      <c r="C419" s="586" t="str">
        <v/>
      </c>
      <c r="D419" s="586" t="str">
        <v/>
      </c>
      <c r="E419" s="3"/>
      <c r="F419" s="216"/>
      <c r="G419" s="216"/>
      <c r="H419" s="216"/>
      <c r="I419" s="216"/>
      <c r="J419" s="216"/>
      <c r="K419" s="216"/>
      <c r="L419" s="216"/>
      <c r="M419" s="216"/>
      <c r="N419" s="216"/>
      <c r="O419" s="216"/>
      <c r="P419" s="216"/>
      <c r="Q419" s="216"/>
      <c r="R419" s="216"/>
      <c r="S419" s="216"/>
      <c r="T419" s="216"/>
      <c r="U419" s="216"/>
      <c r="V419" s="216"/>
      <c r="W419" s="216"/>
      <c r="X419" s="216"/>
      <c r="Y419" s="216"/>
      <c r="Z419" s="216"/>
      <c r="AA419" s="216"/>
      <c r="AB419" s="216"/>
      <c r="AC419" s="216"/>
      <c r="AD419" s="216"/>
      <c r="AE419" s="216"/>
      <c r="AF419" s="216"/>
      <c r="AG419" s="216"/>
      <c r="AH419" s="216"/>
      <c r="AI419" s="216"/>
      <c r="AJ419" s="216"/>
      <c r="AK419" s="216"/>
      <c r="AL419" s="216"/>
      <c r="AM419" s="216"/>
      <c r="AN419" s="216"/>
      <c r="AO419" s="216"/>
      <c r="AP419" s="216"/>
      <c r="AQ419" s="216"/>
      <c r="AR419" s="216"/>
      <c r="AS419" s="216"/>
      <c r="AT419" s="216"/>
      <c r="AU419" s="216"/>
      <c r="AV419" s="216"/>
      <c r="AW419" s="216"/>
      <c r="AX419" s="216"/>
      <c r="AY419" s="216"/>
      <c r="AZ419" s="216"/>
      <c r="BA419" s="216"/>
      <c r="BB419" s="216"/>
      <c r="BC419" s="216"/>
      <c r="BD419" s="216"/>
      <c r="BE419" s="216"/>
      <c r="BF419" s="216"/>
      <c r="BG419" s="216"/>
      <c r="BH419" s="216"/>
      <c r="BI419" s="216"/>
      <c r="BJ419" s="216"/>
      <c r="BK419" s="216"/>
      <c r="BL419" s="216"/>
      <c r="BM419" s="216"/>
      <c r="BN419" s="216"/>
      <c r="BO419" s="216"/>
      <c r="BP419" s="216"/>
      <c r="BQ419" s="216"/>
      <c r="BR419" s="216"/>
      <c r="BS419" s="216"/>
      <c r="BT419" s="216"/>
      <c r="BU419" s="216"/>
      <c r="BV419" s="216"/>
      <c r="BW419" s="216"/>
      <c r="BX419" s="216"/>
      <c r="BY419" s="216"/>
      <c r="BZ419" s="216"/>
      <c r="CA419" s="216"/>
      <c r="CB419" s="216"/>
      <c r="CC419" s="216"/>
      <c r="CD419" s="216"/>
      <c r="CE419" s="216"/>
      <c r="CF419" s="216"/>
      <c r="CG419" s="216"/>
      <c r="CH419" s="216"/>
      <c r="CI419" s="216"/>
      <c r="CJ419" s="216"/>
      <c r="CK419" s="216"/>
      <c r="CL419" s="216"/>
      <c r="CM419" s="216"/>
      <c r="CN419" s="216"/>
      <c r="CO419" s="216"/>
      <c r="CP419" s="216"/>
      <c r="CQ419" s="216"/>
      <c r="CR419" s="216"/>
      <c r="CS419" s="216"/>
      <c r="CT419" s="216"/>
      <c r="CU419" s="216"/>
      <c r="CV419" s="216"/>
      <c r="CW419" s="216"/>
      <c r="CX419" s="216"/>
      <c r="CY419" s="216"/>
      <c r="CZ419" s="216"/>
      <c r="DA419" s="216"/>
      <c r="DB419" s="216"/>
      <c r="DC419" s="216"/>
      <c r="DD419" s="216"/>
      <c r="DE419" s="216"/>
      <c r="DF419" s="216"/>
      <c r="DG419" s="216"/>
      <c r="DH419" s="216"/>
      <c r="DI419" s="216"/>
      <c r="DJ419" s="216"/>
      <c r="DK419" s="216"/>
      <c r="DL419" s="216"/>
      <c r="DM419" s="216"/>
      <c r="DN419" s="216"/>
      <c r="DO419" s="216"/>
      <c r="DP419" s="216"/>
      <c r="DQ419" s="216"/>
      <c r="DR419" s="216"/>
      <c r="DS419" s="216"/>
      <c r="DT419" s="216"/>
      <c r="DU419" s="218"/>
    </row>
    <row r="420" spans="1:125" ht="15" customHeight="1" x14ac:dyDescent="0.25">
      <c r="A420" s="219"/>
      <c r="B420" s="143" t="str">
        <f t="shared" si="15"/>
        <v>Desk 83</v>
      </c>
      <c r="C420" s="586" t="str">
        <v/>
      </c>
      <c r="D420" s="586" t="str">
        <v/>
      </c>
      <c r="E420" s="3"/>
      <c r="F420" s="216"/>
      <c r="G420" s="216"/>
      <c r="H420" s="216"/>
      <c r="I420" s="216"/>
      <c r="J420" s="216"/>
      <c r="K420" s="216"/>
      <c r="L420" s="216"/>
      <c r="M420" s="216"/>
      <c r="N420" s="216"/>
      <c r="O420" s="216"/>
      <c r="P420" s="216"/>
      <c r="Q420" s="216"/>
      <c r="R420" s="216"/>
      <c r="S420" s="216"/>
      <c r="T420" s="216"/>
      <c r="U420" s="216"/>
      <c r="V420" s="216"/>
      <c r="W420" s="216"/>
      <c r="X420" s="216"/>
      <c r="Y420" s="216"/>
      <c r="Z420" s="216"/>
      <c r="AA420" s="216"/>
      <c r="AB420" s="216"/>
      <c r="AC420" s="216"/>
      <c r="AD420" s="216"/>
      <c r="AE420" s="216"/>
      <c r="AF420" s="216"/>
      <c r="AG420" s="216"/>
      <c r="AH420" s="216"/>
      <c r="AI420" s="216"/>
      <c r="AJ420" s="216"/>
      <c r="AK420" s="216"/>
      <c r="AL420" s="216"/>
      <c r="AM420" s="216"/>
      <c r="AN420" s="216"/>
      <c r="AO420" s="216"/>
      <c r="AP420" s="216"/>
      <c r="AQ420" s="216"/>
      <c r="AR420" s="216"/>
      <c r="AS420" s="216"/>
      <c r="AT420" s="216"/>
      <c r="AU420" s="216"/>
      <c r="AV420" s="216"/>
      <c r="AW420" s="216"/>
      <c r="AX420" s="216"/>
      <c r="AY420" s="216"/>
      <c r="AZ420" s="216"/>
      <c r="BA420" s="216"/>
      <c r="BB420" s="216"/>
      <c r="BC420" s="216"/>
      <c r="BD420" s="216"/>
      <c r="BE420" s="216"/>
      <c r="BF420" s="216"/>
      <c r="BG420" s="216"/>
      <c r="BH420" s="216"/>
      <c r="BI420" s="216"/>
      <c r="BJ420" s="216"/>
      <c r="BK420" s="216"/>
      <c r="BL420" s="216"/>
      <c r="BM420" s="216"/>
      <c r="BN420" s="216"/>
      <c r="BO420" s="216"/>
      <c r="BP420" s="216"/>
      <c r="BQ420" s="216"/>
      <c r="BR420" s="216"/>
      <c r="BS420" s="216"/>
      <c r="BT420" s="216"/>
      <c r="BU420" s="216"/>
      <c r="BV420" s="216"/>
      <c r="BW420" s="216"/>
      <c r="BX420" s="216"/>
      <c r="BY420" s="216"/>
      <c r="BZ420" s="216"/>
      <c r="CA420" s="216"/>
      <c r="CB420" s="216"/>
      <c r="CC420" s="216"/>
      <c r="CD420" s="216"/>
      <c r="CE420" s="216"/>
      <c r="CF420" s="216"/>
      <c r="CG420" s="216"/>
      <c r="CH420" s="216"/>
      <c r="CI420" s="216"/>
      <c r="CJ420" s="216"/>
      <c r="CK420" s="216"/>
      <c r="CL420" s="216"/>
      <c r="CM420" s="216"/>
      <c r="CN420" s="216"/>
      <c r="CO420" s="216"/>
      <c r="CP420" s="216"/>
      <c r="CQ420" s="216"/>
      <c r="CR420" s="216"/>
      <c r="CS420" s="216"/>
      <c r="CT420" s="216"/>
      <c r="CU420" s="216"/>
      <c r="CV420" s="216"/>
      <c r="CW420" s="216"/>
      <c r="CX420" s="216"/>
      <c r="CY420" s="216"/>
      <c r="CZ420" s="216"/>
      <c r="DA420" s="216"/>
      <c r="DB420" s="216"/>
      <c r="DC420" s="216"/>
      <c r="DD420" s="216"/>
      <c r="DE420" s="216"/>
      <c r="DF420" s="216"/>
      <c r="DG420" s="216"/>
      <c r="DH420" s="216"/>
      <c r="DI420" s="216"/>
      <c r="DJ420" s="216"/>
      <c r="DK420" s="216"/>
      <c r="DL420" s="216"/>
      <c r="DM420" s="216"/>
      <c r="DN420" s="216"/>
      <c r="DO420" s="216"/>
      <c r="DP420" s="216"/>
      <c r="DQ420" s="216"/>
      <c r="DR420" s="216"/>
      <c r="DS420" s="216"/>
      <c r="DT420" s="216"/>
      <c r="DU420" s="218"/>
    </row>
    <row r="421" spans="1:125" ht="15" customHeight="1" x14ac:dyDescent="0.25">
      <c r="A421" s="219"/>
      <c r="B421" s="143" t="str">
        <f t="shared" si="15"/>
        <v>Desk 84</v>
      </c>
      <c r="C421" s="586" t="str">
        <v/>
      </c>
      <c r="D421" s="586" t="str">
        <v/>
      </c>
      <c r="E421" s="3"/>
      <c r="F421" s="216"/>
      <c r="G421" s="216"/>
      <c r="H421" s="216"/>
      <c r="I421" s="216"/>
      <c r="J421" s="216"/>
      <c r="K421" s="216"/>
      <c r="L421" s="216"/>
      <c r="M421" s="216"/>
      <c r="N421" s="216"/>
      <c r="O421" s="216"/>
      <c r="P421" s="216"/>
      <c r="Q421" s="216"/>
      <c r="R421" s="216"/>
      <c r="S421" s="216"/>
      <c r="T421" s="216"/>
      <c r="U421" s="216"/>
      <c r="V421" s="216"/>
      <c r="W421" s="216"/>
      <c r="X421" s="216"/>
      <c r="Y421" s="216"/>
      <c r="Z421" s="216"/>
      <c r="AA421" s="216"/>
      <c r="AB421" s="216"/>
      <c r="AC421" s="216"/>
      <c r="AD421" s="216"/>
      <c r="AE421" s="216"/>
      <c r="AF421" s="216"/>
      <c r="AG421" s="216"/>
      <c r="AH421" s="216"/>
      <c r="AI421" s="216"/>
      <c r="AJ421" s="216"/>
      <c r="AK421" s="216"/>
      <c r="AL421" s="216"/>
      <c r="AM421" s="216"/>
      <c r="AN421" s="216"/>
      <c r="AO421" s="216"/>
      <c r="AP421" s="216"/>
      <c r="AQ421" s="216"/>
      <c r="AR421" s="216"/>
      <c r="AS421" s="216"/>
      <c r="AT421" s="216"/>
      <c r="AU421" s="216"/>
      <c r="AV421" s="216"/>
      <c r="AW421" s="216"/>
      <c r="AX421" s="216"/>
      <c r="AY421" s="216"/>
      <c r="AZ421" s="216"/>
      <c r="BA421" s="216"/>
      <c r="BB421" s="216"/>
      <c r="BC421" s="216"/>
      <c r="BD421" s="216"/>
      <c r="BE421" s="216"/>
      <c r="BF421" s="216"/>
      <c r="BG421" s="216"/>
      <c r="BH421" s="216"/>
      <c r="BI421" s="216"/>
      <c r="BJ421" s="216"/>
      <c r="BK421" s="216"/>
      <c r="BL421" s="216"/>
      <c r="BM421" s="216"/>
      <c r="BN421" s="216"/>
      <c r="BO421" s="216"/>
      <c r="BP421" s="216"/>
      <c r="BQ421" s="216"/>
      <c r="BR421" s="216"/>
      <c r="BS421" s="216"/>
      <c r="BT421" s="216"/>
      <c r="BU421" s="216"/>
      <c r="BV421" s="216"/>
      <c r="BW421" s="216"/>
      <c r="BX421" s="216"/>
      <c r="BY421" s="216"/>
      <c r="BZ421" s="216"/>
      <c r="CA421" s="216"/>
      <c r="CB421" s="216"/>
      <c r="CC421" s="216"/>
      <c r="CD421" s="216"/>
      <c r="CE421" s="216"/>
      <c r="CF421" s="216"/>
      <c r="CG421" s="216"/>
      <c r="CH421" s="216"/>
      <c r="CI421" s="216"/>
      <c r="CJ421" s="216"/>
      <c r="CK421" s="216"/>
      <c r="CL421" s="216"/>
      <c r="CM421" s="216"/>
      <c r="CN421" s="216"/>
      <c r="CO421" s="216"/>
      <c r="CP421" s="216"/>
      <c r="CQ421" s="216"/>
      <c r="CR421" s="216"/>
      <c r="CS421" s="216"/>
      <c r="CT421" s="216"/>
      <c r="CU421" s="216"/>
      <c r="CV421" s="216"/>
      <c r="CW421" s="216"/>
      <c r="CX421" s="216"/>
      <c r="CY421" s="216"/>
      <c r="CZ421" s="216"/>
      <c r="DA421" s="216"/>
      <c r="DB421" s="216"/>
      <c r="DC421" s="216"/>
      <c r="DD421" s="216"/>
      <c r="DE421" s="216"/>
      <c r="DF421" s="216"/>
      <c r="DG421" s="216"/>
      <c r="DH421" s="216"/>
      <c r="DI421" s="216"/>
      <c r="DJ421" s="216"/>
      <c r="DK421" s="216"/>
      <c r="DL421" s="216"/>
      <c r="DM421" s="216"/>
      <c r="DN421" s="216"/>
      <c r="DO421" s="216"/>
      <c r="DP421" s="216"/>
      <c r="DQ421" s="216"/>
      <c r="DR421" s="216"/>
      <c r="DS421" s="216"/>
      <c r="DT421" s="216"/>
      <c r="DU421" s="218"/>
    </row>
    <row r="422" spans="1:125" ht="15" customHeight="1" x14ac:dyDescent="0.25">
      <c r="A422" s="219"/>
      <c r="B422" s="143" t="str">
        <f t="shared" si="15"/>
        <v>Desk 85</v>
      </c>
      <c r="C422" s="586" t="str">
        <v/>
      </c>
      <c r="D422" s="586" t="str">
        <v/>
      </c>
      <c r="E422" s="3"/>
      <c r="F422" s="216"/>
      <c r="G422" s="216"/>
      <c r="H422" s="216"/>
      <c r="I422" s="216"/>
      <c r="J422" s="216"/>
      <c r="K422" s="216"/>
      <c r="L422" s="216"/>
      <c r="M422" s="216"/>
      <c r="N422" s="216"/>
      <c r="O422" s="216"/>
      <c r="P422" s="216"/>
      <c r="Q422" s="216"/>
      <c r="R422" s="216"/>
      <c r="S422" s="216"/>
      <c r="T422" s="216"/>
      <c r="U422" s="216"/>
      <c r="V422" s="216"/>
      <c r="W422" s="216"/>
      <c r="X422" s="216"/>
      <c r="Y422" s="216"/>
      <c r="Z422" s="216"/>
      <c r="AA422" s="216"/>
      <c r="AB422" s="216"/>
      <c r="AC422" s="216"/>
      <c r="AD422" s="216"/>
      <c r="AE422" s="216"/>
      <c r="AF422" s="216"/>
      <c r="AG422" s="216"/>
      <c r="AH422" s="216"/>
      <c r="AI422" s="216"/>
      <c r="AJ422" s="216"/>
      <c r="AK422" s="216"/>
      <c r="AL422" s="216"/>
      <c r="AM422" s="216"/>
      <c r="AN422" s="216"/>
      <c r="AO422" s="216"/>
      <c r="AP422" s="216"/>
      <c r="AQ422" s="216"/>
      <c r="AR422" s="216"/>
      <c r="AS422" s="216"/>
      <c r="AT422" s="216"/>
      <c r="AU422" s="216"/>
      <c r="AV422" s="216"/>
      <c r="AW422" s="216"/>
      <c r="AX422" s="216"/>
      <c r="AY422" s="216"/>
      <c r="AZ422" s="216"/>
      <c r="BA422" s="216"/>
      <c r="BB422" s="216"/>
      <c r="BC422" s="216"/>
      <c r="BD422" s="216"/>
      <c r="BE422" s="216"/>
      <c r="BF422" s="216"/>
      <c r="BG422" s="216"/>
      <c r="BH422" s="216"/>
      <c r="BI422" s="216"/>
      <c r="BJ422" s="216"/>
      <c r="BK422" s="216"/>
      <c r="BL422" s="216"/>
      <c r="BM422" s="216"/>
      <c r="BN422" s="216"/>
      <c r="BO422" s="216"/>
      <c r="BP422" s="216"/>
      <c r="BQ422" s="216"/>
      <c r="BR422" s="216"/>
      <c r="BS422" s="216"/>
      <c r="BT422" s="216"/>
      <c r="BU422" s="216"/>
      <c r="BV422" s="216"/>
      <c r="BW422" s="216"/>
      <c r="BX422" s="216"/>
      <c r="BY422" s="216"/>
      <c r="BZ422" s="216"/>
      <c r="CA422" s="216"/>
      <c r="CB422" s="216"/>
      <c r="CC422" s="216"/>
      <c r="CD422" s="216"/>
      <c r="CE422" s="216"/>
      <c r="CF422" s="216"/>
      <c r="CG422" s="216"/>
      <c r="CH422" s="216"/>
      <c r="CI422" s="216"/>
      <c r="CJ422" s="216"/>
      <c r="CK422" s="216"/>
      <c r="CL422" s="216"/>
      <c r="CM422" s="216"/>
      <c r="CN422" s="216"/>
      <c r="CO422" s="216"/>
      <c r="CP422" s="216"/>
      <c r="CQ422" s="216"/>
      <c r="CR422" s="216"/>
      <c r="CS422" s="216"/>
      <c r="CT422" s="216"/>
      <c r="CU422" s="216"/>
      <c r="CV422" s="216"/>
      <c r="CW422" s="216"/>
      <c r="CX422" s="216"/>
      <c r="CY422" s="216"/>
      <c r="CZ422" s="216"/>
      <c r="DA422" s="216"/>
      <c r="DB422" s="216"/>
      <c r="DC422" s="216"/>
      <c r="DD422" s="216"/>
      <c r="DE422" s="216"/>
      <c r="DF422" s="216"/>
      <c r="DG422" s="216"/>
      <c r="DH422" s="216"/>
      <c r="DI422" s="216"/>
      <c r="DJ422" s="216"/>
      <c r="DK422" s="216"/>
      <c r="DL422" s="216"/>
      <c r="DM422" s="216"/>
      <c r="DN422" s="216"/>
      <c r="DO422" s="216"/>
      <c r="DP422" s="216"/>
      <c r="DQ422" s="216"/>
      <c r="DR422" s="216"/>
      <c r="DS422" s="216"/>
      <c r="DT422" s="216"/>
      <c r="DU422" s="218"/>
    </row>
    <row r="423" spans="1:125" ht="15" customHeight="1" x14ac:dyDescent="0.25">
      <c r="A423" s="219"/>
      <c r="B423" s="143" t="str">
        <f t="shared" si="15"/>
        <v>Desk 86</v>
      </c>
      <c r="C423" s="586" t="str">
        <v/>
      </c>
      <c r="D423" s="586" t="str">
        <v/>
      </c>
      <c r="E423" s="3"/>
      <c r="F423" s="216"/>
      <c r="G423" s="216"/>
      <c r="H423" s="216"/>
      <c r="I423" s="216"/>
      <c r="J423" s="216"/>
      <c r="K423" s="216"/>
      <c r="L423" s="216"/>
      <c r="M423" s="216"/>
      <c r="N423" s="216"/>
      <c r="O423" s="216"/>
      <c r="P423" s="216"/>
      <c r="Q423" s="216"/>
      <c r="R423" s="216"/>
      <c r="S423" s="216"/>
      <c r="T423" s="216"/>
      <c r="U423" s="216"/>
      <c r="V423" s="216"/>
      <c r="W423" s="216"/>
      <c r="X423" s="216"/>
      <c r="Y423" s="216"/>
      <c r="Z423" s="216"/>
      <c r="AA423" s="216"/>
      <c r="AB423" s="216"/>
      <c r="AC423" s="216"/>
      <c r="AD423" s="216"/>
      <c r="AE423" s="216"/>
      <c r="AF423" s="216"/>
      <c r="AG423" s="216"/>
      <c r="AH423" s="216"/>
      <c r="AI423" s="216"/>
      <c r="AJ423" s="216"/>
      <c r="AK423" s="216"/>
      <c r="AL423" s="216"/>
      <c r="AM423" s="216"/>
      <c r="AN423" s="216"/>
      <c r="AO423" s="216"/>
      <c r="AP423" s="216"/>
      <c r="AQ423" s="216"/>
      <c r="AR423" s="216"/>
      <c r="AS423" s="216"/>
      <c r="AT423" s="216"/>
      <c r="AU423" s="216"/>
      <c r="AV423" s="216"/>
      <c r="AW423" s="216"/>
      <c r="AX423" s="216"/>
      <c r="AY423" s="216"/>
      <c r="AZ423" s="216"/>
      <c r="BA423" s="216"/>
      <c r="BB423" s="216"/>
      <c r="BC423" s="216"/>
      <c r="BD423" s="216"/>
      <c r="BE423" s="216"/>
      <c r="BF423" s="216"/>
      <c r="BG423" s="216"/>
      <c r="BH423" s="216"/>
      <c r="BI423" s="216"/>
      <c r="BJ423" s="216"/>
      <c r="BK423" s="216"/>
      <c r="BL423" s="216"/>
      <c r="BM423" s="216"/>
      <c r="BN423" s="216"/>
      <c r="BO423" s="216"/>
      <c r="BP423" s="216"/>
      <c r="BQ423" s="216"/>
      <c r="BR423" s="216"/>
      <c r="BS423" s="216"/>
      <c r="BT423" s="216"/>
      <c r="BU423" s="216"/>
      <c r="BV423" s="216"/>
      <c r="BW423" s="216"/>
      <c r="BX423" s="216"/>
      <c r="BY423" s="216"/>
      <c r="BZ423" s="216"/>
      <c r="CA423" s="216"/>
      <c r="CB423" s="216"/>
      <c r="CC423" s="216"/>
      <c r="CD423" s="216"/>
      <c r="CE423" s="216"/>
      <c r="CF423" s="216"/>
      <c r="CG423" s="216"/>
      <c r="CH423" s="216"/>
      <c r="CI423" s="216"/>
      <c r="CJ423" s="216"/>
      <c r="CK423" s="216"/>
      <c r="CL423" s="216"/>
      <c r="CM423" s="216"/>
      <c r="CN423" s="216"/>
      <c r="CO423" s="216"/>
      <c r="CP423" s="216"/>
      <c r="CQ423" s="216"/>
      <c r="CR423" s="216"/>
      <c r="CS423" s="216"/>
      <c r="CT423" s="216"/>
      <c r="CU423" s="216"/>
      <c r="CV423" s="216"/>
      <c r="CW423" s="216"/>
      <c r="CX423" s="216"/>
      <c r="CY423" s="216"/>
      <c r="CZ423" s="216"/>
      <c r="DA423" s="216"/>
      <c r="DB423" s="216"/>
      <c r="DC423" s="216"/>
      <c r="DD423" s="216"/>
      <c r="DE423" s="216"/>
      <c r="DF423" s="216"/>
      <c r="DG423" s="216"/>
      <c r="DH423" s="216"/>
      <c r="DI423" s="216"/>
      <c r="DJ423" s="216"/>
      <c r="DK423" s="216"/>
      <c r="DL423" s="216"/>
      <c r="DM423" s="216"/>
      <c r="DN423" s="216"/>
      <c r="DO423" s="216"/>
      <c r="DP423" s="216"/>
      <c r="DQ423" s="216"/>
      <c r="DR423" s="216"/>
      <c r="DS423" s="216"/>
      <c r="DT423" s="216"/>
      <c r="DU423" s="218"/>
    </row>
    <row r="424" spans="1:125" ht="15" customHeight="1" x14ac:dyDescent="0.25">
      <c r="A424" s="219"/>
      <c r="B424" s="143" t="str">
        <f t="shared" si="15"/>
        <v>Desk 87</v>
      </c>
      <c r="C424" s="586" t="str">
        <v/>
      </c>
      <c r="D424" s="586" t="str">
        <v/>
      </c>
      <c r="E424" s="3"/>
      <c r="F424" s="216"/>
      <c r="G424" s="216"/>
      <c r="H424" s="216"/>
      <c r="I424" s="216"/>
      <c r="J424" s="216"/>
      <c r="K424" s="216"/>
      <c r="L424" s="216"/>
      <c r="M424" s="216"/>
      <c r="N424" s="216"/>
      <c r="O424" s="216"/>
      <c r="P424" s="216"/>
      <c r="Q424" s="216"/>
      <c r="R424" s="216"/>
      <c r="S424" s="216"/>
      <c r="T424" s="216"/>
      <c r="U424" s="216"/>
      <c r="V424" s="216"/>
      <c r="W424" s="216"/>
      <c r="X424" s="216"/>
      <c r="Y424" s="216"/>
      <c r="Z424" s="216"/>
      <c r="AA424" s="216"/>
      <c r="AB424" s="216"/>
      <c r="AC424" s="216"/>
      <c r="AD424" s="216"/>
      <c r="AE424" s="216"/>
      <c r="AF424" s="216"/>
      <c r="AG424" s="216"/>
      <c r="AH424" s="216"/>
      <c r="AI424" s="216"/>
      <c r="AJ424" s="216"/>
      <c r="AK424" s="216"/>
      <c r="AL424" s="216"/>
      <c r="AM424" s="216"/>
      <c r="AN424" s="216"/>
      <c r="AO424" s="216"/>
      <c r="AP424" s="216"/>
      <c r="AQ424" s="216"/>
      <c r="AR424" s="216"/>
      <c r="AS424" s="216"/>
      <c r="AT424" s="216"/>
      <c r="AU424" s="216"/>
      <c r="AV424" s="216"/>
      <c r="AW424" s="216"/>
      <c r="AX424" s="216"/>
      <c r="AY424" s="216"/>
      <c r="AZ424" s="216"/>
      <c r="BA424" s="216"/>
      <c r="BB424" s="216"/>
      <c r="BC424" s="216"/>
      <c r="BD424" s="216"/>
      <c r="BE424" s="216"/>
      <c r="BF424" s="216"/>
      <c r="BG424" s="216"/>
      <c r="BH424" s="216"/>
      <c r="BI424" s="216"/>
      <c r="BJ424" s="216"/>
      <c r="BK424" s="216"/>
      <c r="BL424" s="216"/>
      <c r="BM424" s="216"/>
      <c r="BN424" s="216"/>
      <c r="BO424" s="216"/>
      <c r="BP424" s="216"/>
      <c r="BQ424" s="216"/>
      <c r="BR424" s="216"/>
      <c r="BS424" s="216"/>
      <c r="BT424" s="216"/>
      <c r="BU424" s="216"/>
      <c r="BV424" s="216"/>
      <c r="BW424" s="216"/>
      <c r="BX424" s="216"/>
      <c r="BY424" s="216"/>
      <c r="BZ424" s="216"/>
      <c r="CA424" s="216"/>
      <c r="CB424" s="216"/>
      <c r="CC424" s="216"/>
      <c r="CD424" s="216"/>
      <c r="CE424" s="216"/>
      <c r="CF424" s="216"/>
      <c r="CG424" s="216"/>
      <c r="CH424" s="216"/>
      <c r="CI424" s="216"/>
      <c r="CJ424" s="216"/>
      <c r="CK424" s="216"/>
      <c r="CL424" s="216"/>
      <c r="CM424" s="216"/>
      <c r="CN424" s="216"/>
      <c r="CO424" s="216"/>
      <c r="CP424" s="216"/>
      <c r="CQ424" s="216"/>
      <c r="CR424" s="216"/>
      <c r="CS424" s="216"/>
      <c r="CT424" s="216"/>
      <c r="CU424" s="216"/>
      <c r="CV424" s="216"/>
      <c r="CW424" s="216"/>
      <c r="CX424" s="216"/>
      <c r="CY424" s="216"/>
      <c r="CZ424" s="216"/>
      <c r="DA424" s="216"/>
      <c r="DB424" s="216"/>
      <c r="DC424" s="216"/>
      <c r="DD424" s="216"/>
      <c r="DE424" s="216"/>
      <c r="DF424" s="216"/>
      <c r="DG424" s="216"/>
      <c r="DH424" s="216"/>
      <c r="DI424" s="216"/>
      <c r="DJ424" s="216"/>
      <c r="DK424" s="216"/>
      <c r="DL424" s="216"/>
      <c r="DM424" s="216"/>
      <c r="DN424" s="216"/>
      <c r="DO424" s="216"/>
      <c r="DP424" s="216"/>
      <c r="DQ424" s="216"/>
      <c r="DR424" s="216"/>
      <c r="DS424" s="216"/>
      <c r="DT424" s="216"/>
      <c r="DU424" s="218"/>
    </row>
    <row r="425" spans="1:125" ht="15" customHeight="1" x14ac:dyDescent="0.25">
      <c r="A425" s="219"/>
      <c r="B425" s="143" t="str">
        <f t="shared" si="15"/>
        <v>Desk 88</v>
      </c>
      <c r="C425" s="586" t="str">
        <v/>
      </c>
      <c r="D425" s="586" t="str">
        <v/>
      </c>
      <c r="E425" s="3"/>
      <c r="F425" s="216"/>
      <c r="G425" s="216"/>
      <c r="H425" s="216"/>
      <c r="I425" s="216"/>
      <c r="J425" s="216"/>
      <c r="K425" s="216"/>
      <c r="L425" s="216"/>
      <c r="M425" s="216"/>
      <c r="N425" s="216"/>
      <c r="O425" s="216"/>
      <c r="P425" s="216"/>
      <c r="Q425" s="216"/>
      <c r="R425" s="216"/>
      <c r="S425" s="216"/>
      <c r="T425" s="216"/>
      <c r="U425" s="216"/>
      <c r="V425" s="216"/>
      <c r="W425" s="216"/>
      <c r="X425" s="216"/>
      <c r="Y425" s="216"/>
      <c r="Z425" s="216"/>
      <c r="AA425" s="216"/>
      <c r="AB425" s="216"/>
      <c r="AC425" s="216"/>
      <c r="AD425" s="216"/>
      <c r="AE425" s="216"/>
      <c r="AF425" s="216"/>
      <c r="AG425" s="216"/>
      <c r="AH425" s="216"/>
      <c r="AI425" s="216"/>
      <c r="AJ425" s="216"/>
      <c r="AK425" s="216"/>
      <c r="AL425" s="216"/>
      <c r="AM425" s="216"/>
      <c r="AN425" s="216"/>
      <c r="AO425" s="216"/>
      <c r="AP425" s="216"/>
      <c r="AQ425" s="216"/>
      <c r="AR425" s="216"/>
      <c r="AS425" s="216"/>
      <c r="AT425" s="216"/>
      <c r="AU425" s="216"/>
      <c r="AV425" s="216"/>
      <c r="AW425" s="216"/>
      <c r="AX425" s="216"/>
      <c r="AY425" s="216"/>
      <c r="AZ425" s="216"/>
      <c r="BA425" s="216"/>
      <c r="BB425" s="216"/>
      <c r="BC425" s="216"/>
      <c r="BD425" s="216"/>
      <c r="BE425" s="216"/>
      <c r="BF425" s="216"/>
      <c r="BG425" s="216"/>
      <c r="BH425" s="216"/>
      <c r="BI425" s="216"/>
      <c r="BJ425" s="216"/>
      <c r="BK425" s="216"/>
      <c r="BL425" s="216"/>
      <c r="BM425" s="216"/>
      <c r="BN425" s="216"/>
      <c r="BO425" s="216"/>
      <c r="BP425" s="216"/>
      <c r="BQ425" s="216"/>
      <c r="BR425" s="216"/>
      <c r="BS425" s="216"/>
      <c r="BT425" s="216"/>
      <c r="BU425" s="216"/>
      <c r="BV425" s="216"/>
      <c r="BW425" s="216"/>
      <c r="BX425" s="216"/>
      <c r="BY425" s="216"/>
      <c r="BZ425" s="216"/>
      <c r="CA425" s="216"/>
      <c r="CB425" s="216"/>
      <c r="CC425" s="216"/>
      <c r="CD425" s="216"/>
      <c r="CE425" s="216"/>
      <c r="CF425" s="216"/>
      <c r="CG425" s="216"/>
      <c r="CH425" s="216"/>
      <c r="CI425" s="216"/>
      <c r="CJ425" s="216"/>
      <c r="CK425" s="216"/>
      <c r="CL425" s="216"/>
      <c r="CM425" s="216"/>
      <c r="CN425" s="216"/>
      <c r="CO425" s="216"/>
      <c r="CP425" s="216"/>
      <c r="CQ425" s="216"/>
      <c r="CR425" s="216"/>
      <c r="CS425" s="216"/>
      <c r="CT425" s="216"/>
      <c r="CU425" s="216"/>
      <c r="CV425" s="216"/>
      <c r="CW425" s="216"/>
      <c r="CX425" s="216"/>
      <c r="CY425" s="216"/>
      <c r="CZ425" s="216"/>
      <c r="DA425" s="216"/>
      <c r="DB425" s="216"/>
      <c r="DC425" s="216"/>
      <c r="DD425" s="216"/>
      <c r="DE425" s="216"/>
      <c r="DF425" s="216"/>
      <c r="DG425" s="216"/>
      <c r="DH425" s="216"/>
      <c r="DI425" s="216"/>
      <c r="DJ425" s="216"/>
      <c r="DK425" s="216"/>
      <c r="DL425" s="216"/>
      <c r="DM425" s="216"/>
      <c r="DN425" s="216"/>
      <c r="DO425" s="216"/>
      <c r="DP425" s="216"/>
      <c r="DQ425" s="216"/>
      <c r="DR425" s="216"/>
      <c r="DS425" s="216"/>
      <c r="DT425" s="216"/>
      <c r="DU425" s="218"/>
    </row>
    <row r="426" spans="1:125" ht="15" customHeight="1" x14ac:dyDescent="0.25">
      <c r="A426" s="219"/>
      <c r="B426" s="143" t="str">
        <f t="shared" si="15"/>
        <v>Desk 89</v>
      </c>
      <c r="C426" s="586" t="str">
        <v/>
      </c>
      <c r="D426" s="586" t="str">
        <v/>
      </c>
      <c r="E426" s="3"/>
      <c r="F426" s="216"/>
      <c r="G426" s="216"/>
      <c r="H426" s="216"/>
      <c r="I426" s="216"/>
      <c r="J426" s="216"/>
      <c r="K426" s="216"/>
      <c r="L426" s="216"/>
      <c r="M426" s="216"/>
      <c r="N426" s="216"/>
      <c r="O426" s="216"/>
      <c r="P426" s="216"/>
      <c r="Q426" s="216"/>
      <c r="R426" s="216"/>
      <c r="S426" s="216"/>
      <c r="T426" s="216"/>
      <c r="U426" s="216"/>
      <c r="V426" s="216"/>
      <c r="W426" s="216"/>
      <c r="X426" s="216"/>
      <c r="Y426" s="216"/>
      <c r="Z426" s="216"/>
      <c r="AA426" s="216"/>
      <c r="AB426" s="216"/>
      <c r="AC426" s="216"/>
      <c r="AD426" s="216"/>
      <c r="AE426" s="216"/>
      <c r="AF426" s="216"/>
      <c r="AG426" s="216"/>
      <c r="AH426" s="216"/>
      <c r="AI426" s="216"/>
      <c r="AJ426" s="216"/>
      <c r="AK426" s="216"/>
      <c r="AL426" s="216"/>
      <c r="AM426" s="216"/>
      <c r="AN426" s="216"/>
      <c r="AO426" s="216"/>
      <c r="AP426" s="216"/>
      <c r="AQ426" s="216"/>
      <c r="AR426" s="216"/>
      <c r="AS426" s="216"/>
      <c r="AT426" s="216"/>
      <c r="AU426" s="216"/>
      <c r="AV426" s="216"/>
      <c r="AW426" s="216"/>
      <c r="AX426" s="216"/>
      <c r="AY426" s="216"/>
      <c r="AZ426" s="216"/>
      <c r="BA426" s="216"/>
      <c r="BB426" s="216"/>
      <c r="BC426" s="216"/>
      <c r="BD426" s="216"/>
      <c r="BE426" s="216"/>
      <c r="BF426" s="216"/>
      <c r="BG426" s="216"/>
      <c r="BH426" s="216"/>
      <c r="BI426" s="216"/>
      <c r="BJ426" s="216"/>
      <c r="BK426" s="216"/>
      <c r="BL426" s="216"/>
      <c r="BM426" s="216"/>
      <c r="BN426" s="216"/>
      <c r="BO426" s="216"/>
      <c r="BP426" s="216"/>
      <c r="BQ426" s="216"/>
      <c r="BR426" s="216"/>
      <c r="BS426" s="216"/>
      <c r="BT426" s="216"/>
      <c r="BU426" s="216"/>
      <c r="BV426" s="216"/>
      <c r="BW426" s="216"/>
      <c r="BX426" s="216"/>
      <c r="BY426" s="216"/>
      <c r="BZ426" s="216"/>
      <c r="CA426" s="216"/>
      <c r="CB426" s="216"/>
      <c r="CC426" s="216"/>
      <c r="CD426" s="216"/>
      <c r="CE426" s="216"/>
      <c r="CF426" s="216"/>
      <c r="CG426" s="216"/>
      <c r="CH426" s="216"/>
      <c r="CI426" s="216"/>
      <c r="CJ426" s="216"/>
      <c r="CK426" s="216"/>
      <c r="CL426" s="216"/>
      <c r="CM426" s="216"/>
      <c r="CN426" s="216"/>
      <c r="CO426" s="216"/>
      <c r="CP426" s="216"/>
      <c r="CQ426" s="216"/>
      <c r="CR426" s="216"/>
      <c r="CS426" s="216"/>
      <c r="CT426" s="216"/>
      <c r="CU426" s="216"/>
      <c r="CV426" s="216"/>
      <c r="CW426" s="216"/>
      <c r="CX426" s="216"/>
      <c r="CY426" s="216"/>
      <c r="CZ426" s="216"/>
      <c r="DA426" s="216"/>
      <c r="DB426" s="216"/>
      <c r="DC426" s="216"/>
      <c r="DD426" s="216"/>
      <c r="DE426" s="216"/>
      <c r="DF426" s="216"/>
      <c r="DG426" s="216"/>
      <c r="DH426" s="216"/>
      <c r="DI426" s="216"/>
      <c r="DJ426" s="216"/>
      <c r="DK426" s="216"/>
      <c r="DL426" s="216"/>
      <c r="DM426" s="216"/>
      <c r="DN426" s="216"/>
      <c r="DO426" s="216"/>
      <c r="DP426" s="216"/>
      <c r="DQ426" s="216"/>
      <c r="DR426" s="216"/>
      <c r="DS426" s="216"/>
      <c r="DT426" s="216"/>
      <c r="DU426" s="218"/>
    </row>
    <row r="427" spans="1:125" ht="15" customHeight="1" x14ac:dyDescent="0.25">
      <c r="A427" s="219"/>
      <c r="B427" s="143" t="str">
        <f t="shared" si="15"/>
        <v>Desk 90</v>
      </c>
      <c r="C427" s="586" t="str">
        <v/>
      </c>
      <c r="D427" s="586" t="str">
        <v/>
      </c>
      <c r="E427" s="3"/>
      <c r="F427" s="216"/>
      <c r="G427" s="216"/>
      <c r="H427" s="216"/>
      <c r="I427" s="216"/>
      <c r="J427" s="216"/>
      <c r="K427" s="216"/>
      <c r="L427" s="216"/>
      <c r="M427" s="216"/>
      <c r="N427" s="216"/>
      <c r="O427" s="216"/>
      <c r="P427" s="216"/>
      <c r="Q427" s="216"/>
      <c r="R427" s="216"/>
      <c r="S427" s="216"/>
      <c r="T427" s="216"/>
      <c r="U427" s="216"/>
      <c r="V427" s="216"/>
      <c r="W427" s="216"/>
      <c r="X427" s="216"/>
      <c r="Y427" s="216"/>
      <c r="Z427" s="216"/>
      <c r="AA427" s="216"/>
      <c r="AB427" s="216"/>
      <c r="AC427" s="216"/>
      <c r="AD427" s="216"/>
      <c r="AE427" s="216"/>
      <c r="AF427" s="216"/>
      <c r="AG427" s="216"/>
      <c r="AH427" s="216"/>
      <c r="AI427" s="216"/>
      <c r="AJ427" s="216"/>
      <c r="AK427" s="216"/>
      <c r="AL427" s="216"/>
      <c r="AM427" s="216"/>
      <c r="AN427" s="216"/>
      <c r="AO427" s="216"/>
      <c r="AP427" s="216"/>
      <c r="AQ427" s="216"/>
      <c r="AR427" s="216"/>
      <c r="AS427" s="216"/>
      <c r="AT427" s="216"/>
      <c r="AU427" s="216"/>
      <c r="AV427" s="216"/>
      <c r="AW427" s="216"/>
      <c r="AX427" s="216"/>
      <c r="AY427" s="216"/>
      <c r="AZ427" s="216"/>
      <c r="BA427" s="216"/>
      <c r="BB427" s="216"/>
      <c r="BC427" s="216"/>
      <c r="BD427" s="216"/>
      <c r="BE427" s="216"/>
      <c r="BF427" s="216"/>
      <c r="BG427" s="216"/>
      <c r="BH427" s="216"/>
      <c r="BI427" s="216"/>
      <c r="BJ427" s="216"/>
      <c r="BK427" s="216"/>
      <c r="BL427" s="216"/>
      <c r="BM427" s="216"/>
      <c r="BN427" s="216"/>
      <c r="BO427" s="216"/>
      <c r="BP427" s="216"/>
      <c r="BQ427" s="216"/>
      <c r="BR427" s="216"/>
      <c r="BS427" s="216"/>
      <c r="BT427" s="216"/>
      <c r="BU427" s="216"/>
      <c r="BV427" s="216"/>
      <c r="BW427" s="216"/>
      <c r="BX427" s="216"/>
      <c r="BY427" s="216"/>
      <c r="BZ427" s="216"/>
      <c r="CA427" s="216"/>
      <c r="CB427" s="216"/>
      <c r="CC427" s="216"/>
      <c r="CD427" s="216"/>
      <c r="CE427" s="216"/>
      <c r="CF427" s="216"/>
      <c r="CG427" s="216"/>
      <c r="CH427" s="216"/>
      <c r="CI427" s="216"/>
      <c r="CJ427" s="216"/>
      <c r="CK427" s="216"/>
      <c r="CL427" s="216"/>
      <c r="CM427" s="216"/>
      <c r="CN427" s="216"/>
      <c r="CO427" s="216"/>
      <c r="CP427" s="216"/>
      <c r="CQ427" s="216"/>
      <c r="CR427" s="216"/>
      <c r="CS427" s="216"/>
      <c r="CT427" s="216"/>
      <c r="CU427" s="216"/>
      <c r="CV427" s="216"/>
      <c r="CW427" s="216"/>
      <c r="CX427" s="216"/>
      <c r="CY427" s="216"/>
      <c r="CZ427" s="216"/>
      <c r="DA427" s="216"/>
      <c r="DB427" s="216"/>
      <c r="DC427" s="216"/>
      <c r="DD427" s="216"/>
      <c r="DE427" s="216"/>
      <c r="DF427" s="216"/>
      <c r="DG427" s="216"/>
      <c r="DH427" s="216"/>
      <c r="DI427" s="216"/>
      <c r="DJ427" s="216"/>
      <c r="DK427" s="216"/>
      <c r="DL427" s="216"/>
      <c r="DM427" s="216"/>
      <c r="DN427" s="216"/>
      <c r="DO427" s="216"/>
      <c r="DP427" s="216"/>
      <c r="DQ427" s="216"/>
      <c r="DR427" s="216"/>
      <c r="DS427" s="216"/>
      <c r="DT427" s="216"/>
      <c r="DU427" s="218"/>
    </row>
    <row r="428" spans="1:125" ht="15" customHeight="1" x14ac:dyDescent="0.25">
      <c r="A428" s="219"/>
      <c r="B428" s="143" t="str">
        <f t="shared" si="15"/>
        <v>Desk 91</v>
      </c>
      <c r="C428" s="586" t="str">
        <v/>
      </c>
      <c r="D428" s="586" t="str">
        <v/>
      </c>
      <c r="E428" s="3"/>
      <c r="F428" s="216"/>
      <c r="G428" s="216"/>
      <c r="H428" s="216"/>
      <c r="I428" s="216"/>
      <c r="J428" s="216"/>
      <c r="K428" s="216"/>
      <c r="L428" s="216"/>
      <c r="M428" s="216"/>
      <c r="N428" s="216"/>
      <c r="O428" s="216"/>
      <c r="P428" s="216"/>
      <c r="Q428" s="216"/>
      <c r="R428" s="216"/>
      <c r="S428" s="216"/>
      <c r="T428" s="216"/>
      <c r="U428" s="216"/>
      <c r="V428" s="216"/>
      <c r="W428" s="216"/>
      <c r="X428" s="216"/>
      <c r="Y428" s="216"/>
      <c r="Z428" s="216"/>
      <c r="AA428" s="216"/>
      <c r="AB428" s="216"/>
      <c r="AC428" s="216"/>
      <c r="AD428" s="216"/>
      <c r="AE428" s="216"/>
      <c r="AF428" s="216"/>
      <c r="AG428" s="216"/>
      <c r="AH428" s="216"/>
      <c r="AI428" s="216"/>
      <c r="AJ428" s="216"/>
      <c r="AK428" s="216"/>
      <c r="AL428" s="216"/>
      <c r="AM428" s="216"/>
      <c r="AN428" s="216"/>
      <c r="AO428" s="216"/>
      <c r="AP428" s="216"/>
      <c r="AQ428" s="216"/>
      <c r="AR428" s="216"/>
      <c r="AS428" s="216"/>
      <c r="AT428" s="216"/>
      <c r="AU428" s="216"/>
      <c r="AV428" s="216"/>
      <c r="AW428" s="216"/>
      <c r="AX428" s="216"/>
      <c r="AY428" s="216"/>
      <c r="AZ428" s="216"/>
      <c r="BA428" s="216"/>
      <c r="BB428" s="216"/>
      <c r="BC428" s="216"/>
      <c r="BD428" s="216"/>
      <c r="BE428" s="216"/>
      <c r="BF428" s="216"/>
      <c r="BG428" s="216"/>
      <c r="BH428" s="216"/>
      <c r="BI428" s="216"/>
      <c r="BJ428" s="216"/>
      <c r="BK428" s="216"/>
      <c r="BL428" s="216"/>
      <c r="BM428" s="216"/>
      <c r="BN428" s="216"/>
      <c r="BO428" s="216"/>
      <c r="BP428" s="216"/>
      <c r="BQ428" s="216"/>
      <c r="BR428" s="216"/>
      <c r="BS428" s="216"/>
      <c r="BT428" s="216"/>
      <c r="BU428" s="216"/>
      <c r="BV428" s="216"/>
      <c r="BW428" s="216"/>
      <c r="BX428" s="216"/>
      <c r="BY428" s="216"/>
      <c r="BZ428" s="216"/>
      <c r="CA428" s="216"/>
      <c r="CB428" s="216"/>
      <c r="CC428" s="216"/>
      <c r="CD428" s="216"/>
      <c r="CE428" s="216"/>
      <c r="CF428" s="216"/>
      <c r="CG428" s="216"/>
      <c r="CH428" s="216"/>
      <c r="CI428" s="216"/>
      <c r="CJ428" s="216"/>
      <c r="CK428" s="216"/>
      <c r="CL428" s="216"/>
      <c r="CM428" s="216"/>
      <c r="CN428" s="216"/>
      <c r="CO428" s="216"/>
      <c r="CP428" s="216"/>
      <c r="CQ428" s="216"/>
      <c r="CR428" s="216"/>
      <c r="CS428" s="216"/>
      <c r="CT428" s="216"/>
      <c r="CU428" s="216"/>
      <c r="CV428" s="216"/>
      <c r="CW428" s="216"/>
      <c r="CX428" s="216"/>
      <c r="CY428" s="216"/>
      <c r="CZ428" s="216"/>
      <c r="DA428" s="216"/>
      <c r="DB428" s="216"/>
      <c r="DC428" s="216"/>
      <c r="DD428" s="216"/>
      <c r="DE428" s="216"/>
      <c r="DF428" s="216"/>
      <c r="DG428" s="216"/>
      <c r="DH428" s="216"/>
      <c r="DI428" s="216"/>
      <c r="DJ428" s="216"/>
      <c r="DK428" s="216"/>
      <c r="DL428" s="216"/>
      <c r="DM428" s="216"/>
      <c r="DN428" s="216"/>
      <c r="DO428" s="216"/>
      <c r="DP428" s="216"/>
      <c r="DQ428" s="216"/>
      <c r="DR428" s="216"/>
      <c r="DS428" s="216"/>
      <c r="DT428" s="216"/>
      <c r="DU428" s="218"/>
    </row>
    <row r="429" spans="1:125" ht="15" customHeight="1" x14ac:dyDescent="0.25">
      <c r="A429" s="219"/>
      <c r="B429" s="143" t="str">
        <f t="shared" si="15"/>
        <v>Desk 92</v>
      </c>
      <c r="C429" s="586" t="str">
        <v/>
      </c>
      <c r="D429" s="586" t="str">
        <v/>
      </c>
      <c r="E429" s="3"/>
      <c r="F429" s="216"/>
      <c r="G429" s="216"/>
      <c r="H429" s="216"/>
      <c r="I429" s="216"/>
      <c r="J429" s="216"/>
      <c r="K429" s="216"/>
      <c r="L429" s="216"/>
      <c r="M429" s="216"/>
      <c r="N429" s="216"/>
      <c r="O429" s="216"/>
      <c r="P429" s="216"/>
      <c r="Q429" s="216"/>
      <c r="R429" s="216"/>
      <c r="S429" s="216"/>
      <c r="T429" s="216"/>
      <c r="U429" s="216"/>
      <c r="V429" s="216"/>
      <c r="W429" s="216"/>
      <c r="X429" s="216"/>
      <c r="Y429" s="216"/>
      <c r="Z429" s="216"/>
      <c r="AA429" s="216"/>
      <c r="AB429" s="216"/>
      <c r="AC429" s="216"/>
      <c r="AD429" s="216"/>
      <c r="AE429" s="216"/>
      <c r="AF429" s="216"/>
      <c r="AG429" s="216"/>
      <c r="AH429" s="216"/>
      <c r="AI429" s="216"/>
      <c r="AJ429" s="216"/>
      <c r="AK429" s="216"/>
      <c r="AL429" s="216"/>
      <c r="AM429" s="216"/>
      <c r="AN429" s="216"/>
      <c r="AO429" s="216"/>
      <c r="AP429" s="216"/>
      <c r="AQ429" s="216"/>
      <c r="AR429" s="216"/>
      <c r="AS429" s="216"/>
      <c r="AT429" s="216"/>
      <c r="AU429" s="216"/>
      <c r="AV429" s="216"/>
      <c r="AW429" s="216"/>
      <c r="AX429" s="216"/>
      <c r="AY429" s="216"/>
      <c r="AZ429" s="216"/>
      <c r="BA429" s="216"/>
      <c r="BB429" s="216"/>
      <c r="BC429" s="216"/>
      <c r="BD429" s="216"/>
      <c r="BE429" s="216"/>
      <c r="BF429" s="216"/>
      <c r="BG429" s="216"/>
      <c r="BH429" s="216"/>
      <c r="BI429" s="216"/>
      <c r="BJ429" s="216"/>
      <c r="BK429" s="216"/>
      <c r="BL429" s="216"/>
      <c r="BM429" s="216"/>
      <c r="BN429" s="216"/>
      <c r="BO429" s="216"/>
      <c r="BP429" s="216"/>
      <c r="BQ429" s="216"/>
      <c r="BR429" s="216"/>
      <c r="BS429" s="216"/>
      <c r="BT429" s="216"/>
      <c r="BU429" s="216"/>
      <c r="BV429" s="216"/>
      <c r="BW429" s="216"/>
      <c r="BX429" s="216"/>
      <c r="BY429" s="216"/>
      <c r="BZ429" s="216"/>
      <c r="CA429" s="216"/>
      <c r="CB429" s="216"/>
      <c r="CC429" s="216"/>
      <c r="CD429" s="216"/>
      <c r="CE429" s="216"/>
      <c r="CF429" s="216"/>
      <c r="CG429" s="216"/>
      <c r="CH429" s="216"/>
      <c r="CI429" s="216"/>
      <c r="CJ429" s="216"/>
      <c r="CK429" s="216"/>
      <c r="CL429" s="216"/>
      <c r="CM429" s="216"/>
      <c r="CN429" s="216"/>
      <c r="CO429" s="216"/>
      <c r="CP429" s="216"/>
      <c r="CQ429" s="216"/>
      <c r="CR429" s="216"/>
      <c r="CS429" s="216"/>
      <c r="CT429" s="216"/>
      <c r="CU429" s="216"/>
      <c r="CV429" s="216"/>
      <c r="CW429" s="216"/>
      <c r="CX429" s="216"/>
      <c r="CY429" s="216"/>
      <c r="CZ429" s="216"/>
      <c r="DA429" s="216"/>
      <c r="DB429" s="216"/>
      <c r="DC429" s="216"/>
      <c r="DD429" s="216"/>
      <c r="DE429" s="216"/>
      <c r="DF429" s="216"/>
      <c r="DG429" s="216"/>
      <c r="DH429" s="216"/>
      <c r="DI429" s="216"/>
      <c r="DJ429" s="216"/>
      <c r="DK429" s="216"/>
      <c r="DL429" s="216"/>
      <c r="DM429" s="216"/>
      <c r="DN429" s="216"/>
      <c r="DO429" s="216"/>
      <c r="DP429" s="216"/>
      <c r="DQ429" s="216"/>
      <c r="DR429" s="216"/>
      <c r="DS429" s="216"/>
      <c r="DT429" s="216"/>
      <c r="DU429" s="218"/>
    </row>
    <row r="430" spans="1:125" ht="15" customHeight="1" x14ac:dyDescent="0.25">
      <c r="A430" s="219"/>
      <c r="B430" s="143" t="str">
        <f t="shared" si="15"/>
        <v>Desk 93</v>
      </c>
      <c r="C430" s="586" t="str">
        <v/>
      </c>
      <c r="D430" s="586" t="str">
        <v/>
      </c>
      <c r="E430" s="3"/>
      <c r="F430" s="216"/>
      <c r="G430" s="216"/>
      <c r="H430" s="216"/>
      <c r="I430" s="216"/>
      <c r="J430" s="216"/>
      <c r="K430" s="216"/>
      <c r="L430" s="216"/>
      <c r="M430" s="216"/>
      <c r="N430" s="216"/>
      <c r="O430" s="216"/>
      <c r="P430" s="216"/>
      <c r="Q430" s="216"/>
      <c r="R430" s="216"/>
      <c r="S430" s="216"/>
      <c r="T430" s="216"/>
      <c r="U430" s="216"/>
      <c r="V430" s="216"/>
      <c r="W430" s="216"/>
      <c r="X430" s="216"/>
      <c r="Y430" s="216"/>
      <c r="Z430" s="216"/>
      <c r="AA430" s="216"/>
      <c r="AB430" s="216"/>
      <c r="AC430" s="216"/>
      <c r="AD430" s="216"/>
      <c r="AE430" s="216"/>
      <c r="AF430" s="216"/>
      <c r="AG430" s="216"/>
      <c r="AH430" s="216"/>
      <c r="AI430" s="216"/>
      <c r="AJ430" s="216"/>
      <c r="AK430" s="216"/>
      <c r="AL430" s="216"/>
      <c r="AM430" s="216"/>
      <c r="AN430" s="216"/>
      <c r="AO430" s="216"/>
      <c r="AP430" s="216"/>
      <c r="AQ430" s="216"/>
      <c r="AR430" s="216"/>
      <c r="AS430" s="216"/>
      <c r="AT430" s="216"/>
      <c r="AU430" s="216"/>
      <c r="AV430" s="216"/>
      <c r="AW430" s="216"/>
      <c r="AX430" s="216"/>
      <c r="AY430" s="216"/>
      <c r="AZ430" s="216"/>
      <c r="BA430" s="216"/>
      <c r="BB430" s="216"/>
      <c r="BC430" s="216"/>
      <c r="BD430" s="216"/>
      <c r="BE430" s="216"/>
      <c r="BF430" s="216"/>
      <c r="BG430" s="216"/>
      <c r="BH430" s="216"/>
      <c r="BI430" s="216"/>
      <c r="BJ430" s="216"/>
      <c r="BK430" s="216"/>
      <c r="BL430" s="216"/>
      <c r="BM430" s="216"/>
      <c r="BN430" s="216"/>
      <c r="BO430" s="216"/>
      <c r="BP430" s="216"/>
      <c r="BQ430" s="216"/>
      <c r="BR430" s="216"/>
      <c r="BS430" s="216"/>
      <c r="BT430" s="216"/>
      <c r="BU430" s="216"/>
      <c r="BV430" s="216"/>
      <c r="BW430" s="216"/>
      <c r="BX430" s="216"/>
      <c r="BY430" s="216"/>
      <c r="BZ430" s="216"/>
      <c r="CA430" s="216"/>
      <c r="CB430" s="216"/>
      <c r="CC430" s="216"/>
      <c r="CD430" s="216"/>
      <c r="CE430" s="216"/>
      <c r="CF430" s="216"/>
      <c r="CG430" s="216"/>
      <c r="CH430" s="216"/>
      <c r="CI430" s="216"/>
      <c r="CJ430" s="216"/>
      <c r="CK430" s="216"/>
      <c r="CL430" s="216"/>
      <c r="CM430" s="216"/>
      <c r="CN430" s="216"/>
      <c r="CO430" s="216"/>
      <c r="CP430" s="216"/>
      <c r="CQ430" s="216"/>
      <c r="CR430" s="216"/>
      <c r="CS430" s="216"/>
      <c r="CT430" s="216"/>
      <c r="CU430" s="216"/>
      <c r="CV430" s="216"/>
      <c r="CW430" s="216"/>
      <c r="CX430" s="216"/>
      <c r="CY430" s="216"/>
      <c r="CZ430" s="216"/>
      <c r="DA430" s="216"/>
      <c r="DB430" s="216"/>
      <c r="DC430" s="216"/>
      <c r="DD430" s="216"/>
      <c r="DE430" s="216"/>
      <c r="DF430" s="216"/>
      <c r="DG430" s="216"/>
      <c r="DH430" s="216"/>
      <c r="DI430" s="216"/>
      <c r="DJ430" s="216"/>
      <c r="DK430" s="216"/>
      <c r="DL430" s="216"/>
      <c r="DM430" s="216"/>
      <c r="DN430" s="216"/>
      <c r="DO430" s="216"/>
      <c r="DP430" s="216"/>
      <c r="DQ430" s="216"/>
      <c r="DR430" s="216"/>
      <c r="DS430" s="216"/>
      <c r="DT430" s="216"/>
      <c r="DU430" s="218"/>
    </row>
    <row r="431" spans="1:125" ht="15" customHeight="1" x14ac:dyDescent="0.25">
      <c r="A431" s="219"/>
      <c r="B431" s="143" t="str">
        <f t="shared" si="15"/>
        <v>Desk 94</v>
      </c>
      <c r="C431" s="586" t="str">
        <v/>
      </c>
      <c r="D431" s="586" t="str">
        <v/>
      </c>
      <c r="E431" s="3"/>
      <c r="F431" s="216"/>
      <c r="G431" s="216"/>
      <c r="H431" s="216"/>
      <c r="I431" s="216"/>
      <c r="J431" s="216"/>
      <c r="K431" s="216"/>
      <c r="L431" s="216"/>
      <c r="M431" s="216"/>
      <c r="N431" s="216"/>
      <c r="O431" s="216"/>
      <c r="P431" s="216"/>
      <c r="Q431" s="216"/>
      <c r="R431" s="216"/>
      <c r="S431" s="216"/>
      <c r="T431" s="216"/>
      <c r="U431" s="216"/>
      <c r="V431" s="216"/>
      <c r="W431" s="216"/>
      <c r="X431" s="216"/>
      <c r="Y431" s="216"/>
      <c r="Z431" s="216"/>
      <c r="AA431" s="216"/>
      <c r="AB431" s="216"/>
      <c r="AC431" s="216"/>
      <c r="AD431" s="216"/>
      <c r="AE431" s="216"/>
      <c r="AF431" s="216"/>
      <c r="AG431" s="216"/>
      <c r="AH431" s="216"/>
      <c r="AI431" s="216"/>
      <c r="AJ431" s="216"/>
      <c r="AK431" s="216"/>
      <c r="AL431" s="216"/>
      <c r="AM431" s="216"/>
      <c r="AN431" s="216"/>
      <c r="AO431" s="216"/>
      <c r="AP431" s="216"/>
      <c r="AQ431" s="216"/>
      <c r="AR431" s="216"/>
      <c r="AS431" s="216"/>
      <c r="AT431" s="216"/>
      <c r="AU431" s="216"/>
      <c r="AV431" s="216"/>
      <c r="AW431" s="216"/>
      <c r="AX431" s="216"/>
      <c r="AY431" s="216"/>
      <c r="AZ431" s="216"/>
      <c r="BA431" s="216"/>
      <c r="BB431" s="216"/>
      <c r="BC431" s="216"/>
      <c r="BD431" s="216"/>
      <c r="BE431" s="216"/>
      <c r="BF431" s="216"/>
      <c r="BG431" s="216"/>
      <c r="BH431" s="216"/>
      <c r="BI431" s="216"/>
      <c r="BJ431" s="216"/>
      <c r="BK431" s="216"/>
      <c r="BL431" s="216"/>
      <c r="BM431" s="216"/>
      <c r="BN431" s="216"/>
      <c r="BO431" s="216"/>
      <c r="BP431" s="216"/>
      <c r="BQ431" s="216"/>
      <c r="BR431" s="216"/>
      <c r="BS431" s="216"/>
      <c r="BT431" s="216"/>
      <c r="BU431" s="216"/>
      <c r="BV431" s="216"/>
      <c r="BW431" s="216"/>
      <c r="BX431" s="216"/>
      <c r="BY431" s="216"/>
      <c r="BZ431" s="216"/>
      <c r="CA431" s="216"/>
      <c r="CB431" s="216"/>
      <c r="CC431" s="216"/>
      <c r="CD431" s="216"/>
      <c r="CE431" s="216"/>
      <c r="CF431" s="216"/>
      <c r="CG431" s="216"/>
      <c r="CH431" s="216"/>
      <c r="CI431" s="216"/>
      <c r="CJ431" s="216"/>
      <c r="CK431" s="216"/>
      <c r="CL431" s="216"/>
      <c r="CM431" s="216"/>
      <c r="CN431" s="216"/>
      <c r="CO431" s="216"/>
      <c r="CP431" s="216"/>
      <c r="CQ431" s="216"/>
      <c r="CR431" s="216"/>
      <c r="CS431" s="216"/>
      <c r="CT431" s="216"/>
      <c r="CU431" s="216"/>
      <c r="CV431" s="216"/>
      <c r="CW431" s="216"/>
      <c r="CX431" s="216"/>
      <c r="CY431" s="216"/>
      <c r="CZ431" s="216"/>
      <c r="DA431" s="216"/>
      <c r="DB431" s="216"/>
      <c r="DC431" s="216"/>
      <c r="DD431" s="216"/>
      <c r="DE431" s="216"/>
      <c r="DF431" s="216"/>
      <c r="DG431" s="216"/>
      <c r="DH431" s="216"/>
      <c r="DI431" s="216"/>
      <c r="DJ431" s="216"/>
      <c r="DK431" s="216"/>
      <c r="DL431" s="216"/>
      <c r="DM431" s="216"/>
      <c r="DN431" s="216"/>
      <c r="DO431" s="216"/>
      <c r="DP431" s="216"/>
      <c r="DQ431" s="216"/>
      <c r="DR431" s="216"/>
      <c r="DS431" s="216"/>
      <c r="DT431" s="216"/>
      <c r="DU431" s="218"/>
    </row>
    <row r="432" spans="1:125" ht="15" customHeight="1" x14ac:dyDescent="0.25">
      <c r="A432" s="219"/>
      <c r="B432" s="143" t="str">
        <f t="shared" si="15"/>
        <v>Desk 95</v>
      </c>
      <c r="C432" s="586" t="str">
        <v/>
      </c>
      <c r="D432" s="586" t="str">
        <v/>
      </c>
      <c r="E432" s="3"/>
      <c r="F432" s="216"/>
      <c r="G432" s="216"/>
      <c r="H432" s="216"/>
      <c r="I432" s="216"/>
      <c r="J432" s="216"/>
      <c r="K432" s="216"/>
      <c r="L432" s="216"/>
      <c r="M432" s="216"/>
      <c r="N432" s="216"/>
      <c r="O432" s="216"/>
      <c r="P432" s="216"/>
      <c r="Q432" s="216"/>
      <c r="R432" s="216"/>
      <c r="S432" s="216"/>
      <c r="T432" s="216"/>
      <c r="U432" s="216"/>
      <c r="V432" s="216"/>
      <c r="W432" s="216"/>
      <c r="X432" s="216"/>
      <c r="Y432" s="216"/>
      <c r="Z432" s="216"/>
      <c r="AA432" s="216"/>
      <c r="AB432" s="216"/>
      <c r="AC432" s="216"/>
      <c r="AD432" s="216"/>
      <c r="AE432" s="216"/>
      <c r="AF432" s="216"/>
      <c r="AG432" s="216"/>
      <c r="AH432" s="216"/>
      <c r="AI432" s="216"/>
      <c r="AJ432" s="216"/>
      <c r="AK432" s="216"/>
      <c r="AL432" s="216"/>
      <c r="AM432" s="216"/>
      <c r="AN432" s="216"/>
      <c r="AO432" s="216"/>
      <c r="AP432" s="216"/>
      <c r="AQ432" s="216"/>
      <c r="AR432" s="216"/>
      <c r="AS432" s="216"/>
      <c r="AT432" s="216"/>
      <c r="AU432" s="216"/>
      <c r="AV432" s="216"/>
      <c r="AW432" s="216"/>
      <c r="AX432" s="216"/>
      <c r="AY432" s="216"/>
      <c r="AZ432" s="216"/>
      <c r="BA432" s="216"/>
      <c r="BB432" s="216"/>
      <c r="BC432" s="216"/>
      <c r="BD432" s="216"/>
      <c r="BE432" s="216"/>
      <c r="BF432" s="216"/>
      <c r="BG432" s="216"/>
      <c r="BH432" s="216"/>
      <c r="BI432" s="216"/>
      <c r="BJ432" s="216"/>
      <c r="BK432" s="216"/>
      <c r="BL432" s="216"/>
      <c r="BM432" s="216"/>
      <c r="BN432" s="216"/>
      <c r="BO432" s="216"/>
      <c r="BP432" s="216"/>
      <c r="BQ432" s="216"/>
      <c r="BR432" s="216"/>
      <c r="BS432" s="216"/>
      <c r="BT432" s="216"/>
      <c r="BU432" s="216"/>
      <c r="BV432" s="216"/>
      <c r="BW432" s="216"/>
      <c r="BX432" s="216"/>
      <c r="BY432" s="216"/>
      <c r="BZ432" s="216"/>
      <c r="CA432" s="216"/>
      <c r="CB432" s="216"/>
      <c r="CC432" s="216"/>
      <c r="CD432" s="216"/>
      <c r="CE432" s="216"/>
      <c r="CF432" s="216"/>
      <c r="CG432" s="216"/>
      <c r="CH432" s="216"/>
      <c r="CI432" s="216"/>
      <c r="CJ432" s="216"/>
      <c r="CK432" s="216"/>
      <c r="CL432" s="216"/>
      <c r="CM432" s="216"/>
      <c r="CN432" s="216"/>
      <c r="CO432" s="216"/>
      <c r="CP432" s="216"/>
      <c r="CQ432" s="216"/>
      <c r="CR432" s="216"/>
      <c r="CS432" s="216"/>
      <c r="CT432" s="216"/>
      <c r="CU432" s="216"/>
      <c r="CV432" s="216"/>
      <c r="CW432" s="216"/>
      <c r="CX432" s="216"/>
      <c r="CY432" s="216"/>
      <c r="CZ432" s="216"/>
      <c r="DA432" s="216"/>
      <c r="DB432" s="216"/>
      <c r="DC432" s="216"/>
      <c r="DD432" s="216"/>
      <c r="DE432" s="216"/>
      <c r="DF432" s="216"/>
      <c r="DG432" s="216"/>
      <c r="DH432" s="216"/>
      <c r="DI432" s="216"/>
      <c r="DJ432" s="216"/>
      <c r="DK432" s="216"/>
      <c r="DL432" s="216"/>
      <c r="DM432" s="216"/>
      <c r="DN432" s="216"/>
      <c r="DO432" s="216"/>
      <c r="DP432" s="216"/>
      <c r="DQ432" s="216"/>
      <c r="DR432" s="216"/>
      <c r="DS432" s="216"/>
      <c r="DT432" s="216"/>
      <c r="DU432" s="218"/>
    </row>
    <row r="433" spans="1:125" ht="15" customHeight="1" x14ac:dyDescent="0.25">
      <c r="A433" s="219"/>
      <c r="B433" s="143" t="str">
        <f t="shared" si="15"/>
        <v>Desk 96</v>
      </c>
      <c r="C433" s="586" t="str">
        <v/>
      </c>
      <c r="D433" s="586" t="str">
        <v/>
      </c>
      <c r="E433" s="3"/>
      <c r="F433" s="216"/>
      <c r="G433" s="216"/>
      <c r="H433" s="216"/>
      <c r="I433" s="216"/>
      <c r="J433" s="216"/>
      <c r="K433" s="216"/>
      <c r="L433" s="216"/>
      <c r="M433" s="216"/>
      <c r="N433" s="216"/>
      <c r="O433" s="216"/>
      <c r="P433" s="216"/>
      <c r="Q433" s="216"/>
      <c r="R433" s="216"/>
      <c r="S433" s="216"/>
      <c r="T433" s="216"/>
      <c r="U433" s="216"/>
      <c r="V433" s="216"/>
      <c r="W433" s="216"/>
      <c r="X433" s="216"/>
      <c r="Y433" s="216"/>
      <c r="Z433" s="216"/>
      <c r="AA433" s="216"/>
      <c r="AB433" s="216"/>
      <c r="AC433" s="216"/>
      <c r="AD433" s="216"/>
      <c r="AE433" s="216"/>
      <c r="AF433" s="216"/>
      <c r="AG433" s="216"/>
      <c r="AH433" s="216"/>
      <c r="AI433" s="216"/>
      <c r="AJ433" s="216"/>
      <c r="AK433" s="216"/>
      <c r="AL433" s="216"/>
      <c r="AM433" s="216"/>
      <c r="AN433" s="216"/>
      <c r="AO433" s="216"/>
      <c r="AP433" s="216"/>
      <c r="AQ433" s="216"/>
      <c r="AR433" s="216"/>
      <c r="AS433" s="216"/>
      <c r="AT433" s="216"/>
      <c r="AU433" s="216"/>
      <c r="AV433" s="216"/>
      <c r="AW433" s="216"/>
      <c r="AX433" s="216"/>
      <c r="AY433" s="216"/>
      <c r="AZ433" s="216"/>
      <c r="BA433" s="216"/>
      <c r="BB433" s="216"/>
      <c r="BC433" s="216"/>
      <c r="BD433" s="216"/>
      <c r="BE433" s="216"/>
      <c r="BF433" s="216"/>
      <c r="BG433" s="216"/>
      <c r="BH433" s="216"/>
      <c r="BI433" s="216"/>
      <c r="BJ433" s="216"/>
      <c r="BK433" s="216"/>
      <c r="BL433" s="216"/>
      <c r="BM433" s="216"/>
      <c r="BN433" s="216"/>
      <c r="BO433" s="216"/>
      <c r="BP433" s="216"/>
      <c r="BQ433" s="216"/>
      <c r="BR433" s="216"/>
      <c r="BS433" s="216"/>
      <c r="BT433" s="216"/>
      <c r="BU433" s="216"/>
      <c r="BV433" s="216"/>
      <c r="BW433" s="216"/>
      <c r="BX433" s="216"/>
      <c r="BY433" s="216"/>
      <c r="BZ433" s="216"/>
      <c r="CA433" s="216"/>
      <c r="CB433" s="216"/>
      <c r="CC433" s="216"/>
      <c r="CD433" s="216"/>
      <c r="CE433" s="216"/>
      <c r="CF433" s="216"/>
      <c r="CG433" s="216"/>
      <c r="CH433" s="216"/>
      <c r="CI433" s="216"/>
      <c r="CJ433" s="216"/>
      <c r="CK433" s="216"/>
      <c r="CL433" s="216"/>
      <c r="CM433" s="216"/>
      <c r="CN433" s="216"/>
      <c r="CO433" s="216"/>
      <c r="CP433" s="216"/>
      <c r="CQ433" s="216"/>
      <c r="CR433" s="216"/>
      <c r="CS433" s="216"/>
      <c r="CT433" s="216"/>
      <c r="CU433" s="216"/>
      <c r="CV433" s="216"/>
      <c r="CW433" s="216"/>
      <c r="CX433" s="216"/>
      <c r="CY433" s="216"/>
      <c r="CZ433" s="216"/>
      <c r="DA433" s="216"/>
      <c r="DB433" s="216"/>
      <c r="DC433" s="216"/>
      <c r="DD433" s="216"/>
      <c r="DE433" s="216"/>
      <c r="DF433" s="216"/>
      <c r="DG433" s="216"/>
      <c r="DH433" s="216"/>
      <c r="DI433" s="216"/>
      <c r="DJ433" s="216"/>
      <c r="DK433" s="216"/>
      <c r="DL433" s="216"/>
      <c r="DM433" s="216"/>
      <c r="DN433" s="216"/>
      <c r="DO433" s="216"/>
      <c r="DP433" s="216"/>
      <c r="DQ433" s="216"/>
      <c r="DR433" s="216"/>
      <c r="DS433" s="216"/>
      <c r="DT433" s="216"/>
      <c r="DU433" s="218"/>
    </row>
    <row r="434" spans="1:125" ht="15" customHeight="1" x14ac:dyDescent="0.25">
      <c r="A434" s="219"/>
      <c r="B434" s="143" t="str">
        <f t="shared" si="15"/>
        <v>Desk 97</v>
      </c>
      <c r="C434" s="586" t="str">
        <v/>
      </c>
      <c r="D434" s="586" t="str">
        <v/>
      </c>
      <c r="E434" s="3"/>
      <c r="F434" s="216"/>
      <c r="G434" s="216"/>
      <c r="H434" s="216"/>
      <c r="I434" s="216"/>
      <c r="J434" s="216"/>
      <c r="K434" s="216"/>
      <c r="L434" s="216"/>
      <c r="M434" s="216"/>
      <c r="N434" s="216"/>
      <c r="O434" s="216"/>
      <c r="P434" s="216"/>
      <c r="Q434" s="216"/>
      <c r="R434" s="216"/>
      <c r="S434" s="216"/>
      <c r="T434" s="216"/>
      <c r="U434" s="216"/>
      <c r="V434" s="216"/>
      <c r="W434" s="216"/>
      <c r="X434" s="216"/>
      <c r="Y434" s="216"/>
      <c r="Z434" s="216"/>
      <c r="AA434" s="216"/>
      <c r="AB434" s="216"/>
      <c r="AC434" s="216"/>
      <c r="AD434" s="216"/>
      <c r="AE434" s="216"/>
      <c r="AF434" s="216"/>
      <c r="AG434" s="216"/>
      <c r="AH434" s="216"/>
      <c r="AI434" s="216"/>
      <c r="AJ434" s="216"/>
      <c r="AK434" s="216"/>
      <c r="AL434" s="216"/>
      <c r="AM434" s="216"/>
      <c r="AN434" s="216"/>
      <c r="AO434" s="216"/>
      <c r="AP434" s="216"/>
      <c r="AQ434" s="216"/>
      <c r="AR434" s="216"/>
      <c r="AS434" s="216"/>
      <c r="AT434" s="216"/>
      <c r="AU434" s="216"/>
      <c r="AV434" s="216"/>
      <c r="AW434" s="216"/>
      <c r="AX434" s="216"/>
      <c r="AY434" s="216"/>
      <c r="AZ434" s="216"/>
      <c r="BA434" s="216"/>
      <c r="BB434" s="216"/>
      <c r="BC434" s="216"/>
      <c r="BD434" s="216"/>
      <c r="BE434" s="216"/>
      <c r="BF434" s="216"/>
      <c r="BG434" s="216"/>
      <c r="BH434" s="216"/>
      <c r="BI434" s="216"/>
      <c r="BJ434" s="216"/>
      <c r="BK434" s="216"/>
      <c r="BL434" s="216"/>
      <c r="BM434" s="216"/>
      <c r="BN434" s="216"/>
      <c r="BO434" s="216"/>
      <c r="BP434" s="216"/>
      <c r="BQ434" s="216"/>
      <c r="BR434" s="216"/>
      <c r="BS434" s="216"/>
      <c r="BT434" s="216"/>
      <c r="BU434" s="216"/>
      <c r="BV434" s="216"/>
      <c r="BW434" s="216"/>
      <c r="BX434" s="216"/>
      <c r="BY434" s="216"/>
      <c r="BZ434" s="216"/>
      <c r="CA434" s="216"/>
      <c r="CB434" s="216"/>
      <c r="CC434" s="216"/>
      <c r="CD434" s="216"/>
      <c r="CE434" s="216"/>
      <c r="CF434" s="216"/>
      <c r="CG434" s="216"/>
      <c r="CH434" s="216"/>
      <c r="CI434" s="216"/>
      <c r="CJ434" s="216"/>
      <c r="CK434" s="216"/>
      <c r="CL434" s="216"/>
      <c r="CM434" s="216"/>
      <c r="CN434" s="216"/>
      <c r="CO434" s="216"/>
      <c r="CP434" s="216"/>
      <c r="CQ434" s="216"/>
      <c r="CR434" s="216"/>
      <c r="CS434" s="216"/>
      <c r="CT434" s="216"/>
      <c r="CU434" s="216"/>
      <c r="CV434" s="216"/>
      <c r="CW434" s="216"/>
      <c r="CX434" s="216"/>
      <c r="CY434" s="216"/>
      <c r="CZ434" s="216"/>
      <c r="DA434" s="216"/>
      <c r="DB434" s="216"/>
      <c r="DC434" s="216"/>
      <c r="DD434" s="216"/>
      <c r="DE434" s="216"/>
      <c r="DF434" s="216"/>
      <c r="DG434" s="216"/>
      <c r="DH434" s="216"/>
      <c r="DI434" s="216"/>
      <c r="DJ434" s="216"/>
      <c r="DK434" s="216"/>
      <c r="DL434" s="216"/>
      <c r="DM434" s="216"/>
      <c r="DN434" s="216"/>
      <c r="DO434" s="216"/>
      <c r="DP434" s="216"/>
      <c r="DQ434" s="216"/>
      <c r="DR434" s="216"/>
      <c r="DS434" s="216"/>
      <c r="DT434" s="216"/>
      <c r="DU434" s="218"/>
    </row>
    <row r="435" spans="1:125" ht="15" customHeight="1" x14ac:dyDescent="0.25">
      <c r="A435" s="219"/>
      <c r="B435" s="143" t="str">
        <f t="shared" si="15"/>
        <v>Desk 98</v>
      </c>
      <c r="C435" s="586" t="str">
        <v/>
      </c>
      <c r="D435" s="586" t="str">
        <v/>
      </c>
      <c r="E435" s="3"/>
      <c r="F435" s="216"/>
      <c r="G435" s="216"/>
      <c r="H435" s="216"/>
      <c r="I435" s="216"/>
      <c r="J435" s="216"/>
      <c r="K435" s="216"/>
      <c r="L435" s="216"/>
      <c r="M435" s="216"/>
      <c r="N435" s="216"/>
      <c r="O435" s="216"/>
      <c r="P435" s="216"/>
      <c r="Q435" s="216"/>
      <c r="R435" s="216"/>
      <c r="S435" s="216"/>
      <c r="T435" s="216"/>
      <c r="U435" s="216"/>
      <c r="V435" s="216"/>
      <c r="W435" s="216"/>
      <c r="X435" s="216"/>
      <c r="Y435" s="216"/>
      <c r="Z435" s="216"/>
      <c r="AA435" s="216"/>
      <c r="AB435" s="216"/>
      <c r="AC435" s="216"/>
      <c r="AD435" s="216"/>
      <c r="AE435" s="216"/>
      <c r="AF435" s="216"/>
      <c r="AG435" s="216"/>
      <c r="AH435" s="216"/>
      <c r="AI435" s="216"/>
      <c r="AJ435" s="216"/>
      <c r="AK435" s="216"/>
      <c r="AL435" s="216"/>
      <c r="AM435" s="216"/>
      <c r="AN435" s="216"/>
      <c r="AO435" s="216"/>
      <c r="AP435" s="216"/>
      <c r="AQ435" s="216"/>
      <c r="AR435" s="216"/>
      <c r="AS435" s="216"/>
      <c r="AT435" s="216"/>
      <c r="AU435" s="216"/>
      <c r="AV435" s="216"/>
      <c r="AW435" s="216"/>
      <c r="AX435" s="216"/>
      <c r="AY435" s="216"/>
      <c r="AZ435" s="216"/>
      <c r="BA435" s="216"/>
      <c r="BB435" s="216"/>
      <c r="BC435" s="216"/>
      <c r="BD435" s="216"/>
      <c r="BE435" s="216"/>
      <c r="BF435" s="216"/>
      <c r="BG435" s="216"/>
      <c r="BH435" s="216"/>
      <c r="BI435" s="216"/>
      <c r="BJ435" s="216"/>
      <c r="BK435" s="216"/>
      <c r="BL435" s="216"/>
      <c r="BM435" s="216"/>
      <c r="BN435" s="216"/>
      <c r="BO435" s="216"/>
      <c r="BP435" s="216"/>
      <c r="BQ435" s="216"/>
      <c r="BR435" s="216"/>
      <c r="BS435" s="216"/>
      <c r="BT435" s="216"/>
      <c r="BU435" s="216"/>
      <c r="BV435" s="216"/>
      <c r="BW435" s="216"/>
      <c r="BX435" s="216"/>
      <c r="BY435" s="216"/>
      <c r="BZ435" s="216"/>
      <c r="CA435" s="216"/>
      <c r="CB435" s="216"/>
      <c r="CC435" s="216"/>
      <c r="CD435" s="216"/>
      <c r="CE435" s="216"/>
      <c r="CF435" s="216"/>
      <c r="CG435" s="216"/>
      <c r="CH435" s="216"/>
      <c r="CI435" s="216"/>
      <c r="CJ435" s="216"/>
      <c r="CK435" s="216"/>
      <c r="CL435" s="216"/>
      <c r="CM435" s="216"/>
      <c r="CN435" s="216"/>
      <c r="CO435" s="216"/>
      <c r="CP435" s="216"/>
      <c r="CQ435" s="216"/>
      <c r="CR435" s="216"/>
      <c r="CS435" s="216"/>
      <c r="CT435" s="216"/>
      <c r="CU435" s="216"/>
      <c r="CV435" s="216"/>
      <c r="CW435" s="216"/>
      <c r="CX435" s="216"/>
      <c r="CY435" s="216"/>
      <c r="CZ435" s="216"/>
      <c r="DA435" s="216"/>
      <c r="DB435" s="216"/>
      <c r="DC435" s="216"/>
      <c r="DD435" s="216"/>
      <c r="DE435" s="216"/>
      <c r="DF435" s="216"/>
      <c r="DG435" s="216"/>
      <c r="DH435" s="216"/>
      <c r="DI435" s="216"/>
      <c r="DJ435" s="216"/>
      <c r="DK435" s="216"/>
      <c r="DL435" s="216"/>
      <c r="DM435" s="216"/>
      <c r="DN435" s="216"/>
      <c r="DO435" s="216"/>
      <c r="DP435" s="216"/>
      <c r="DQ435" s="216"/>
      <c r="DR435" s="216"/>
      <c r="DS435" s="216"/>
      <c r="DT435" s="216"/>
      <c r="DU435" s="218"/>
    </row>
    <row r="436" spans="1:125" ht="15" customHeight="1" x14ac:dyDescent="0.25">
      <c r="A436" s="219"/>
      <c r="B436" s="143" t="str">
        <f t="shared" si="15"/>
        <v>Desk 99</v>
      </c>
      <c r="C436" s="586" t="str">
        <v/>
      </c>
      <c r="D436" s="586" t="str">
        <v/>
      </c>
      <c r="E436" s="3"/>
      <c r="F436" s="216"/>
      <c r="G436" s="216"/>
      <c r="H436" s="216"/>
      <c r="I436" s="216"/>
      <c r="J436" s="216"/>
      <c r="K436" s="216"/>
      <c r="L436" s="216"/>
      <c r="M436" s="216"/>
      <c r="N436" s="216"/>
      <c r="O436" s="216"/>
      <c r="P436" s="216"/>
      <c r="Q436" s="216"/>
      <c r="R436" s="216"/>
      <c r="S436" s="216"/>
      <c r="T436" s="216"/>
      <c r="U436" s="216"/>
      <c r="V436" s="216"/>
      <c r="W436" s="216"/>
      <c r="X436" s="216"/>
      <c r="Y436" s="216"/>
      <c r="Z436" s="216"/>
      <c r="AA436" s="216"/>
      <c r="AB436" s="216"/>
      <c r="AC436" s="216"/>
      <c r="AD436" s="216"/>
      <c r="AE436" s="216"/>
      <c r="AF436" s="216"/>
      <c r="AG436" s="216"/>
      <c r="AH436" s="216"/>
      <c r="AI436" s="216"/>
      <c r="AJ436" s="216"/>
      <c r="AK436" s="216"/>
      <c r="AL436" s="216"/>
      <c r="AM436" s="216"/>
      <c r="AN436" s="216"/>
      <c r="AO436" s="216"/>
      <c r="AP436" s="216"/>
      <c r="AQ436" s="216"/>
      <c r="AR436" s="216"/>
      <c r="AS436" s="216"/>
      <c r="AT436" s="216"/>
      <c r="AU436" s="216"/>
      <c r="AV436" s="216"/>
      <c r="AW436" s="216"/>
      <c r="AX436" s="216"/>
      <c r="AY436" s="216"/>
      <c r="AZ436" s="216"/>
      <c r="BA436" s="216"/>
      <c r="BB436" s="216"/>
      <c r="BC436" s="216"/>
      <c r="BD436" s="216"/>
      <c r="BE436" s="216"/>
      <c r="BF436" s="216"/>
      <c r="BG436" s="216"/>
      <c r="BH436" s="216"/>
      <c r="BI436" s="216"/>
      <c r="BJ436" s="216"/>
      <c r="BK436" s="216"/>
      <c r="BL436" s="216"/>
      <c r="BM436" s="216"/>
      <c r="BN436" s="216"/>
      <c r="BO436" s="216"/>
      <c r="BP436" s="216"/>
      <c r="BQ436" s="216"/>
      <c r="BR436" s="216"/>
      <c r="BS436" s="216"/>
      <c r="BT436" s="216"/>
      <c r="BU436" s="216"/>
      <c r="BV436" s="216"/>
      <c r="BW436" s="216"/>
      <c r="BX436" s="216"/>
      <c r="BY436" s="216"/>
      <c r="BZ436" s="216"/>
      <c r="CA436" s="216"/>
      <c r="CB436" s="216"/>
      <c r="CC436" s="216"/>
      <c r="CD436" s="216"/>
      <c r="CE436" s="216"/>
      <c r="CF436" s="216"/>
      <c r="CG436" s="216"/>
      <c r="CH436" s="216"/>
      <c r="CI436" s="216"/>
      <c r="CJ436" s="216"/>
      <c r="CK436" s="216"/>
      <c r="CL436" s="216"/>
      <c r="CM436" s="216"/>
      <c r="CN436" s="216"/>
      <c r="CO436" s="216"/>
      <c r="CP436" s="216"/>
      <c r="CQ436" s="216"/>
      <c r="CR436" s="216"/>
      <c r="CS436" s="216"/>
      <c r="CT436" s="216"/>
      <c r="CU436" s="216"/>
      <c r="CV436" s="216"/>
      <c r="CW436" s="216"/>
      <c r="CX436" s="216"/>
      <c r="CY436" s="216"/>
      <c r="CZ436" s="216"/>
      <c r="DA436" s="216"/>
      <c r="DB436" s="216"/>
      <c r="DC436" s="216"/>
      <c r="DD436" s="216"/>
      <c r="DE436" s="216"/>
      <c r="DF436" s="216"/>
      <c r="DG436" s="216"/>
      <c r="DH436" s="216"/>
      <c r="DI436" s="216"/>
      <c r="DJ436" s="216"/>
      <c r="DK436" s="216"/>
      <c r="DL436" s="216"/>
      <c r="DM436" s="216"/>
      <c r="DN436" s="216"/>
      <c r="DO436" s="216"/>
      <c r="DP436" s="216"/>
      <c r="DQ436" s="216"/>
      <c r="DR436" s="216"/>
      <c r="DS436" s="216"/>
      <c r="DT436" s="216"/>
      <c r="DU436" s="218"/>
    </row>
    <row r="437" spans="1:125" ht="15" customHeight="1" x14ac:dyDescent="0.25">
      <c r="A437" s="219"/>
      <c r="B437" s="51" t="str">
        <f t="shared" si="15"/>
        <v>Desk 100</v>
      </c>
      <c r="C437" s="587" t="str">
        <v/>
      </c>
      <c r="D437" s="588" t="str">
        <v/>
      </c>
      <c r="E437" s="2"/>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c r="DR437" s="8"/>
      <c r="DS437" s="8"/>
      <c r="DT437" s="8"/>
      <c r="DU437" s="218"/>
    </row>
    <row r="438" spans="1:125" ht="15" customHeight="1" x14ac:dyDescent="0.25">
      <c r="A438" s="219"/>
      <c r="B438" s="217"/>
      <c r="C438" s="279"/>
      <c r="D438" s="279"/>
      <c r="E438" s="217"/>
      <c r="DU438" s="218"/>
    </row>
    <row r="439" spans="1:125" s="38" customFormat="1" ht="45" customHeight="1" x14ac:dyDescent="0.25">
      <c r="A439" s="30" t="s">
        <v>555</v>
      </c>
      <c r="B439" s="37"/>
      <c r="C439" s="241"/>
      <c r="D439" s="241"/>
      <c r="DU439" s="222"/>
    </row>
    <row r="440" spans="1:125" ht="15" customHeight="1" x14ac:dyDescent="0.25">
      <c r="A440" s="219"/>
      <c r="B440" s="142" t="s">
        <v>43</v>
      </c>
      <c r="C440" s="275" t="s">
        <v>42</v>
      </c>
      <c r="D440" s="275" t="s">
        <v>342</v>
      </c>
      <c r="E440" s="258" t="s">
        <v>133</v>
      </c>
      <c r="F440" s="258" t="str">
        <f t="shared" ref="F440:BQ440" si="16">"T+" &amp; (COLUMN(F440)-COLUMN($E440))</f>
        <v>T+1</v>
      </c>
      <c r="G440" s="258" t="str">
        <f t="shared" si="16"/>
        <v>T+2</v>
      </c>
      <c r="H440" s="258" t="str">
        <f t="shared" si="16"/>
        <v>T+3</v>
      </c>
      <c r="I440" s="258" t="str">
        <f t="shared" si="16"/>
        <v>T+4</v>
      </c>
      <c r="J440" s="258" t="str">
        <f t="shared" si="16"/>
        <v>T+5</v>
      </c>
      <c r="K440" s="258" t="str">
        <f t="shared" si="16"/>
        <v>T+6</v>
      </c>
      <c r="L440" s="258" t="str">
        <f t="shared" si="16"/>
        <v>T+7</v>
      </c>
      <c r="M440" s="258" t="str">
        <f t="shared" si="16"/>
        <v>T+8</v>
      </c>
      <c r="N440" s="258" t="str">
        <f t="shared" si="16"/>
        <v>T+9</v>
      </c>
      <c r="O440" s="258" t="str">
        <f t="shared" si="16"/>
        <v>T+10</v>
      </c>
      <c r="P440" s="258" t="str">
        <f t="shared" si="16"/>
        <v>T+11</v>
      </c>
      <c r="Q440" s="258" t="str">
        <f t="shared" si="16"/>
        <v>T+12</v>
      </c>
      <c r="R440" s="258" t="str">
        <f t="shared" si="16"/>
        <v>T+13</v>
      </c>
      <c r="S440" s="258" t="str">
        <f t="shared" si="16"/>
        <v>T+14</v>
      </c>
      <c r="T440" s="258" t="str">
        <f t="shared" si="16"/>
        <v>T+15</v>
      </c>
      <c r="U440" s="258" t="str">
        <f t="shared" si="16"/>
        <v>T+16</v>
      </c>
      <c r="V440" s="258" t="str">
        <f t="shared" si="16"/>
        <v>T+17</v>
      </c>
      <c r="W440" s="258" t="str">
        <f t="shared" si="16"/>
        <v>T+18</v>
      </c>
      <c r="X440" s="258" t="str">
        <f t="shared" si="16"/>
        <v>T+19</v>
      </c>
      <c r="Y440" s="258" t="str">
        <f t="shared" si="16"/>
        <v>T+20</v>
      </c>
      <c r="Z440" s="258" t="str">
        <f t="shared" si="16"/>
        <v>T+21</v>
      </c>
      <c r="AA440" s="258" t="str">
        <f t="shared" si="16"/>
        <v>T+22</v>
      </c>
      <c r="AB440" s="258" t="str">
        <f t="shared" si="16"/>
        <v>T+23</v>
      </c>
      <c r="AC440" s="258" t="str">
        <f t="shared" si="16"/>
        <v>T+24</v>
      </c>
      <c r="AD440" s="258" t="str">
        <f t="shared" si="16"/>
        <v>T+25</v>
      </c>
      <c r="AE440" s="258" t="str">
        <f t="shared" si="16"/>
        <v>T+26</v>
      </c>
      <c r="AF440" s="258" t="str">
        <f t="shared" si="16"/>
        <v>T+27</v>
      </c>
      <c r="AG440" s="258" t="str">
        <f t="shared" si="16"/>
        <v>T+28</v>
      </c>
      <c r="AH440" s="258" t="str">
        <f t="shared" si="16"/>
        <v>T+29</v>
      </c>
      <c r="AI440" s="258" t="str">
        <f t="shared" si="16"/>
        <v>T+30</v>
      </c>
      <c r="AJ440" s="258" t="str">
        <f t="shared" si="16"/>
        <v>T+31</v>
      </c>
      <c r="AK440" s="258" t="str">
        <f t="shared" si="16"/>
        <v>T+32</v>
      </c>
      <c r="AL440" s="258" t="str">
        <f t="shared" si="16"/>
        <v>T+33</v>
      </c>
      <c r="AM440" s="258" t="str">
        <f t="shared" si="16"/>
        <v>T+34</v>
      </c>
      <c r="AN440" s="258" t="str">
        <f t="shared" si="16"/>
        <v>T+35</v>
      </c>
      <c r="AO440" s="258" t="str">
        <f t="shared" si="16"/>
        <v>T+36</v>
      </c>
      <c r="AP440" s="258" t="str">
        <f t="shared" si="16"/>
        <v>T+37</v>
      </c>
      <c r="AQ440" s="258" t="str">
        <f t="shared" si="16"/>
        <v>T+38</v>
      </c>
      <c r="AR440" s="258" t="str">
        <f t="shared" si="16"/>
        <v>T+39</v>
      </c>
      <c r="AS440" s="258" t="str">
        <f t="shared" si="16"/>
        <v>T+40</v>
      </c>
      <c r="AT440" s="258" t="str">
        <f t="shared" si="16"/>
        <v>T+41</v>
      </c>
      <c r="AU440" s="258" t="str">
        <f t="shared" si="16"/>
        <v>T+42</v>
      </c>
      <c r="AV440" s="258" t="str">
        <f t="shared" si="16"/>
        <v>T+43</v>
      </c>
      <c r="AW440" s="258" t="str">
        <f t="shared" si="16"/>
        <v>T+44</v>
      </c>
      <c r="AX440" s="258" t="str">
        <f t="shared" si="16"/>
        <v>T+45</v>
      </c>
      <c r="AY440" s="258" t="str">
        <f t="shared" si="16"/>
        <v>T+46</v>
      </c>
      <c r="AZ440" s="258" t="str">
        <f t="shared" si="16"/>
        <v>T+47</v>
      </c>
      <c r="BA440" s="258" t="str">
        <f t="shared" si="16"/>
        <v>T+48</v>
      </c>
      <c r="BB440" s="258" t="str">
        <f t="shared" si="16"/>
        <v>T+49</v>
      </c>
      <c r="BC440" s="258" t="str">
        <f t="shared" si="16"/>
        <v>T+50</v>
      </c>
      <c r="BD440" s="258" t="str">
        <f t="shared" si="16"/>
        <v>T+51</v>
      </c>
      <c r="BE440" s="258" t="str">
        <f t="shared" si="16"/>
        <v>T+52</v>
      </c>
      <c r="BF440" s="258" t="str">
        <f t="shared" si="16"/>
        <v>T+53</v>
      </c>
      <c r="BG440" s="258" t="str">
        <f t="shared" si="16"/>
        <v>T+54</v>
      </c>
      <c r="BH440" s="258" t="str">
        <f t="shared" si="16"/>
        <v>T+55</v>
      </c>
      <c r="BI440" s="258" t="str">
        <f t="shared" si="16"/>
        <v>T+56</v>
      </c>
      <c r="BJ440" s="258" t="str">
        <f t="shared" si="16"/>
        <v>T+57</v>
      </c>
      <c r="BK440" s="258" t="str">
        <f t="shared" si="16"/>
        <v>T+58</v>
      </c>
      <c r="BL440" s="258" t="str">
        <f t="shared" si="16"/>
        <v>T+59</v>
      </c>
      <c r="BM440" s="258" t="str">
        <f t="shared" si="16"/>
        <v>T+60</v>
      </c>
      <c r="BN440" s="258" t="str">
        <f t="shared" si="16"/>
        <v>T+61</v>
      </c>
      <c r="BO440" s="258" t="str">
        <f t="shared" si="16"/>
        <v>T+62</v>
      </c>
      <c r="BP440" s="258" t="str">
        <f t="shared" si="16"/>
        <v>T+63</v>
      </c>
      <c r="BQ440" s="258" t="str">
        <f t="shared" si="16"/>
        <v>T+64</v>
      </c>
      <c r="BR440" s="258" t="str">
        <f t="shared" ref="BR440:DT440" si="17">"T+" &amp; (COLUMN(BR440)-COLUMN($E440))</f>
        <v>T+65</v>
      </c>
      <c r="BS440" s="258" t="str">
        <f t="shared" si="17"/>
        <v>T+66</v>
      </c>
      <c r="BT440" s="258" t="str">
        <f t="shared" si="17"/>
        <v>T+67</v>
      </c>
      <c r="BU440" s="258" t="str">
        <f t="shared" si="17"/>
        <v>T+68</v>
      </c>
      <c r="BV440" s="258" t="str">
        <f t="shared" si="17"/>
        <v>T+69</v>
      </c>
      <c r="BW440" s="258" t="str">
        <f t="shared" si="17"/>
        <v>T+70</v>
      </c>
      <c r="BX440" s="258" t="str">
        <f t="shared" si="17"/>
        <v>T+71</v>
      </c>
      <c r="BY440" s="258" t="str">
        <f t="shared" si="17"/>
        <v>T+72</v>
      </c>
      <c r="BZ440" s="258" t="str">
        <f t="shared" si="17"/>
        <v>T+73</v>
      </c>
      <c r="CA440" s="258" t="str">
        <f t="shared" si="17"/>
        <v>T+74</v>
      </c>
      <c r="CB440" s="258" t="str">
        <f t="shared" si="17"/>
        <v>T+75</v>
      </c>
      <c r="CC440" s="258" t="str">
        <f t="shared" si="17"/>
        <v>T+76</v>
      </c>
      <c r="CD440" s="258" t="str">
        <f t="shared" si="17"/>
        <v>T+77</v>
      </c>
      <c r="CE440" s="258" t="str">
        <f t="shared" si="17"/>
        <v>T+78</v>
      </c>
      <c r="CF440" s="258" t="str">
        <f t="shared" si="17"/>
        <v>T+79</v>
      </c>
      <c r="CG440" s="258" t="str">
        <f t="shared" si="17"/>
        <v>T+80</v>
      </c>
      <c r="CH440" s="258" t="str">
        <f t="shared" si="17"/>
        <v>T+81</v>
      </c>
      <c r="CI440" s="258" t="str">
        <f t="shared" si="17"/>
        <v>T+82</v>
      </c>
      <c r="CJ440" s="258" t="str">
        <f t="shared" si="17"/>
        <v>T+83</v>
      </c>
      <c r="CK440" s="258" t="str">
        <f t="shared" si="17"/>
        <v>T+84</v>
      </c>
      <c r="CL440" s="258" t="str">
        <f t="shared" si="17"/>
        <v>T+85</v>
      </c>
      <c r="CM440" s="258" t="str">
        <f t="shared" si="17"/>
        <v>T+86</v>
      </c>
      <c r="CN440" s="258" t="str">
        <f t="shared" si="17"/>
        <v>T+87</v>
      </c>
      <c r="CO440" s="258" t="str">
        <f t="shared" si="17"/>
        <v>T+88</v>
      </c>
      <c r="CP440" s="258" t="str">
        <f t="shared" si="17"/>
        <v>T+89</v>
      </c>
      <c r="CQ440" s="258" t="str">
        <f t="shared" si="17"/>
        <v>T+90</v>
      </c>
      <c r="CR440" s="258" t="str">
        <f t="shared" si="17"/>
        <v>T+91</v>
      </c>
      <c r="CS440" s="258" t="str">
        <f t="shared" si="17"/>
        <v>T+92</v>
      </c>
      <c r="CT440" s="258" t="str">
        <f t="shared" si="17"/>
        <v>T+93</v>
      </c>
      <c r="CU440" s="258" t="str">
        <f t="shared" si="17"/>
        <v>T+94</v>
      </c>
      <c r="CV440" s="258" t="str">
        <f t="shared" si="17"/>
        <v>T+95</v>
      </c>
      <c r="CW440" s="258" t="str">
        <f t="shared" si="17"/>
        <v>T+96</v>
      </c>
      <c r="CX440" s="258" t="str">
        <f t="shared" si="17"/>
        <v>T+97</v>
      </c>
      <c r="CY440" s="258" t="str">
        <f t="shared" si="17"/>
        <v>T+98</v>
      </c>
      <c r="CZ440" s="258" t="str">
        <f t="shared" si="17"/>
        <v>T+99</v>
      </c>
      <c r="DA440" s="258" t="str">
        <f t="shared" si="17"/>
        <v>T+100</v>
      </c>
      <c r="DB440" s="258" t="str">
        <f t="shared" si="17"/>
        <v>T+101</v>
      </c>
      <c r="DC440" s="258" t="str">
        <f t="shared" si="17"/>
        <v>T+102</v>
      </c>
      <c r="DD440" s="258" t="str">
        <f t="shared" si="17"/>
        <v>T+103</v>
      </c>
      <c r="DE440" s="258" t="str">
        <f t="shared" si="17"/>
        <v>T+104</v>
      </c>
      <c r="DF440" s="258" t="str">
        <f t="shared" si="17"/>
        <v>T+105</v>
      </c>
      <c r="DG440" s="258" t="str">
        <f t="shared" si="17"/>
        <v>T+106</v>
      </c>
      <c r="DH440" s="258" t="str">
        <f t="shared" si="17"/>
        <v>T+107</v>
      </c>
      <c r="DI440" s="258" t="str">
        <f t="shared" si="17"/>
        <v>T+108</v>
      </c>
      <c r="DJ440" s="258" t="str">
        <f t="shared" si="17"/>
        <v>T+109</v>
      </c>
      <c r="DK440" s="258" t="str">
        <f t="shared" si="17"/>
        <v>T+110</v>
      </c>
      <c r="DL440" s="258" t="str">
        <f t="shared" si="17"/>
        <v>T+111</v>
      </c>
      <c r="DM440" s="258" t="str">
        <f t="shared" si="17"/>
        <v>T+112</v>
      </c>
      <c r="DN440" s="258" t="str">
        <f t="shared" si="17"/>
        <v>T+113</v>
      </c>
      <c r="DO440" s="258" t="str">
        <f t="shared" si="17"/>
        <v>T+114</v>
      </c>
      <c r="DP440" s="258" t="str">
        <f t="shared" si="17"/>
        <v>T+115</v>
      </c>
      <c r="DQ440" s="258" t="str">
        <f t="shared" si="17"/>
        <v>T+116</v>
      </c>
      <c r="DR440" s="258" t="str">
        <f t="shared" si="17"/>
        <v>T+117</v>
      </c>
      <c r="DS440" s="258" t="str">
        <f t="shared" si="17"/>
        <v>T+118</v>
      </c>
      <c r="DT440" s="258" t="str">
        <f t="shared" si="17"/>
        <v>T+119</v>
      </c>
      <c r="DU440" s="218"/>
    </row>
    <row r="441" spans="1:125" ht="15" customHeight="1" x14ac:dyDescent="0.25">
      <c r="A441" s="219"/>
      <c r="B441" s="55" t="str">
        <f t="shared" ref="B441:B504" si="18">B29</f>
        <v>Desk 1</v>
      </c>
      <c r="C441" s="585" t="str">
        <f t="array" ref="C441:D540">C235:D334</f>
        <v/>
      </c>
      <c r="D441" s="586" t="str">
        <v/>
      </c>
      <c r="E441" s="7">
        <v>1</v>
      </c>
      <c r="F441" s="118"/>
      <c r="G441" s="118"/>
      <c r="H441" s="118"/>
      <c r="I441" s="118"/>
      <c r="J441" s="11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c r="AH441" s="118"/>
      <c r="AI441" s="118"/>
      <c r="AJ441" s="118"/>
      <c r="AK441" s="118"/>
      <c r="AL441" s="118"/>
      <c r="AM441" s="118"/>
      <c r="AN441" s="118"/>
      <c r="AO441" s="118"/>
      <c r="AP441" s="118"/>
      <c r="AQ441" s="118"/>
      <c r="AR441" s="118"/>
      <c r="AS441" s="118"/>
      <c r="AT441" s="118"/>
      <c r="AU441" s="118"/>
      <c r="AV441" s="118"/>
      <c r="AW441" s="118"/>
      <c r="AX441" s="118"/>
      <c r="AY441" s="118"/>
      <c r="AZ441" s="118"/>
      <c r="BA441" s="118"/>
      <c r="BB441" s="118"/>
      <c r="BC441" s="118"/>
      <c r="BD441" s="118"/>
      <c r="BE441" s="118"/>
      <c r="BF441" s="118"/>
      <c r="BG441" s="118"/>
      <c r="BH441" s="118"/>
      <c r="BI441" s="118"/>
      <c r="BJ441" s="118"/>
      <c r="BK441" s="118"/>
      <c r="BL441" s="118"/>
      <c r="BM441" s="118"/>
      <c r="BN441" s="118"/>
      <c r="BO441" s="118"/>
      <c r="BP441" s="118"/>
      <c r="BQ441" s="118"/>
      <c r="BR441" s="118"/>
      <c r="BS441" s="118"/>
      <c r="BT441" s="118"/>
      <c r="BU441" s="118"/>
      <c r="BV441" s="118"/>
      <c r="BW441" s="118"/>
      <c r="BX441" s="118"/>
      <c r="BY441" s="118"/>
      <c r="BZ441" s="118"/>
      <c r="CA441" s="118"/>
      <c r="CB441" s="118"/>
      <c r="CC441" s="118"/>
      <c r="CD441" s="118"/>
      <c r="CE441" s="118"/>
      <c r="CF441" s="118"/>
      <c r="CG441" s="118"/>
      <c r="CH441" s="118"/>
      <c r="CI441" s="118"/>
      <c r="CJ441" s="118"/>
      <c r="CK441" s="118"/>
      <c r="CL441" s="118"/>
      <c r="CM441" s="118"/>
      <c r="CN441" s="118"/>
      <c r="CO441" s="118"/>
      <c r="CP441" s="118"/>
      <c r="CQ441" s="118"/>
      <c r="CR441" s="118"/>
      <c r="CS441" s="118"/>
      <c r="CT441" s="118"/>
      <c r="CU441" s="118"/>
      <c r="CV441" s="118"/>
      <c r="CW441" s="118"/>
      <c r="CX441" s="118"/>
      <c r="CY441" s="118"/>
      <c r="CZ441" s="118"/>
      <c r="DA441" s="118"/>
      <c r="DB441" s="118"/>
      <c r="DC441" s="118"/>
      <c r="DD441" s="118"/>
      <c r="DE441" s="118"/>
      <c r="DF441" s="118"/>
      <c r="DG441" s="118"/>
      <c r="DH441" s="118"/>
      <c r="DI441" s="118"/>
      <c r="DJ441" s="118"/>
      <c r="DK441" s="118"/>
      <c r="DL441" s="118"/>
      <c r="DM441" s="118"/>
      <c r="DN441" s="118"/>
      <c r="DO441" s="118"/>
      <c r="DP441" s="118"/>
      <c r="DQ441" s="118"/>
      <c r="DR441" s="118"/>
      <c r="DS441" s="118"/>
      <c r="DT441" s="118"/>
      <c r="DU441" s="218"/>
    </row>
    <row r="442" spans="1:125" ht="15" customHeight="1" x14ac:dyDescent="0.25">
      <c r="A442" s="219"/>
      <c r="B442" s="143" t="str">
        <f t="shared" si="18"/>
        <v>Desk 2</v>
      </c>
      <c r="C442" s="585" t="str">
        <v/>
      </c>
      <c r="D442" s="586" t="str">
        <v/>
      </c>
      <c r="E442" s="3"/>
      <c r="F442" s="216"/>
      <c r="G442" s="216"/>
      <c r="H442" s="216"/>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G442" s="216"/>
      <c r="AH442" s="216"/>
      <c r="AI442" s="216"/>
      <c r="AJ442" s="216"/>
      <c r="AK442" s="216"/>
      <c r="AL442" s="216"/>
      <c r="AM442" s="216"/>
      <c r="AN442" s="216"/>
      <c r="AO442" s="216"/>
      <c r="AP442" s="216"/>
      <c r="AQ442" s="216"/>
      <c r="AR442" s="216"/>
      <c r="AS442" s="216"/>
      <c r="AT442" s="216"/>
      <c r="AU442" s="216"/>
      <c r="AV442" s="216"/>
      <c r="AW442" s="216"/>
      <c r="AX442" s="216"/>
      <c r="AY442" s="216"/>
      <c r="AZ442" s="216"/>
      <c r="BA442" s="216"/>
      <c r="BB442" s="216"/>
      <c r="BC442" s="216"/>
      <c r="BD442" s="216"/>
      <c r="BE442" s="216"/>
      <c r="BF442" s="216"/>
      <c r="BG442" s="216"/>
      <c r="BH442" s="216"/>
      <c r="BI442" s="216"/>
      <c r="BJ442" s="216"/>
      <c r="BK442" s="216"/>
      <c r="BL442" s="216"/>
      <c r="BM442" s="216"/>
      <c r="BN442" s="216"/>
      <c r="BO442" s="216"/>
      <c r="BP442" s="216"/>
      <c r="BQ442" s="216"/>
      <c r="BR442" s="216"/>
      <c r="BS442" s="216"/>
      <c r="BT442" s="216"/>
      <c r="BU442" s="216"/>
      <c r="BV442" s="216"/>
      <c r="BW442" s="216"/>
      <c r="BX442" s="216"/>
      <c r="BY442" s="216"/>
      <c r="BZ442" s="216"/>
      <c r="CA442" s="216"/>
      <c r="CB442" s="216"/>
      <c r="CC442" s="216"/>
      <c r="CD442" s="216"/>
      <c r="CE442" s="216"/>
      <c r="CF442" s="216"/>
      <c r="CG442" s="216"/>
      <c r="CH442" s="216"/>
      <c r="CI442" s="216"/>
      <c r="CJ442" s="216"/>
      <c r="CK442" s="216"/>
      <c r="CL442" s="216"/>
      <c r="CM442" s="216"/>
      <c r="CN442" s="216"/>
      <c r="CO442" s="216"/>
      <c r="CP442" s="216"/>
      <c r="CQ442" s="216"/>
      <c r="CR442" s="216"/>
      <c r="CS442" s="216"/>
      <c r="CT442" s="216"/>
      <c r="CU442" s="216"/>
      <c r="CV442" s="216"/>
      <c r="CW442" s="216"/>
      <c r="CX442" s="216"/>
      <c r="CY442" s="216"/>
      <c r="CZ442" s="216"/>
      <c r="DA442" s="216"/>
      <c r="DB442" s="216"/>
      <c r="DC442" s="216"/>
      <c r="DD442" s="216"/>
      <c r="DE442" s="216"/>
      <c r="DF442" s="216"/>
      <c r="DG442" s="216"/>
      <c r="DH442" s="216"/>
      <c r="DI442" s="216"/>
      <c r="DJ442" s="216"/>
      <c r="DK442" s="216"/>
      <c r="DL442" s="216"/>
      <c r="DM442" s="216"/>
      <c r="DN442" s="216"/>
      <c r="DO442" s="216"/>
      <c r="DP442" s="216"/>
      <c r="DQ442" s="216"/>
      <c r="DR442" s="216"/>
      <c r="DS442" s="216"/>
      <c r="DT442" s="216"/>
      <c r="DU442" s="218"/>
    </row>
    <row r="443" spans="1:125" ht="15" customHeight="1" x14ac:dyDescent="0.25">
      <c r="A443" s="219"/>
      <c r="B443" s="143" t="str">
        <f t="shared" si="18"/>
        <v>Desk 3</v>
      </c>
      <c r="C443" s="586" t="str">
        <v/>
      </c>
      <c r="D443" s="586" t="str">
        <v/>
      </c>
      <c r="E443" s="3"/>
      <c r="F443" s="216"/>
      <c r="G443" s="216"/>
      <c r="H443" s="216"/>
      <c r="I443" s="216"/>
      <c r="J443" s="216"/>
      <c r="K443" s="216"/>
      <c r="L443" s="216"/>
      <c r="M443" s="216"/>
      <c r="N443" s="216"/>
      <c r="O443" s="216"/>
      <c r="P443" s="216"/>
      <c r="Q443" s="216"/>
      <c r="R443" s="216"/>
      <c r="S443" s="216"/>
      <c r="T443" s="216"/>
      <c r="U443" s="216"/>
      <c r="V443" s="216"/>
      <c r="W443" s="216"/>
      <c r="X443" s="216"/>
      <c r="Y443" s="216"/>
      <c r="Z443" s="216"/>
      <c r="AA443" s="216"/>
      <c r="AB443" s="216"/>
      <c r="AC443" s="216"/>
      <c r="AD443" s="216"/>
      <c r="AE443" s="216"/>
      <c r="AF443" s="216"/>
      <c r="AG443" s="216"/>
      <c r="AH443" s="216"/>
      <c r="AI443" s="216"/>
      <c r="AJ443" s="216"/>
      <c r="AK443" s="216"/>
      <c r="AL443" s="216"/>
      <c r="AM443" s="216"/>
      <c r="AN443" s="216"/>
      <c r="AO443" s="216"/>
      <c r="AP443" s="216"/>
      <c r="AQ443" s="216"/>
      <c r="AR443" s="216"/>
      <c r="AS443" s="216"/>
      <c r="AT443" s="216"/>
      <c r="AU443" s="216"/>
      <c r="AV443" s="216"/>
      <c r="AW443" s="216"/>
      <c r="AX443" s="216"/>
      <c r="AY443" s="216"/>
      <c r="AZ443" s="216"/>
      <c r="BA443" s="216"/>
      <c r="BB443" s="216"/>
      <c r="BC443" s="216"/>
      <c r="BD443" s="216"/>
      <c r="BE443" s="216"/>
      <c r="BF443" s="216"/>
      <c r="BG443" s="216"/>
      <c r="BH443" s="216"/>
      <c r="BI443" s="216"/>
      <c r="BJ443" s="216"/>
      <c r="BK443" s="216"/>
      <c r="BL443" s="216"/>
      <c r="BM443" s="216"/>
      <c r="BN443" s="216"/>
      <c r="BO443" s="216"/>
      <c r="BP443" s="216"/>
      <c r="BQ443" s="216"/>
      <c r="BR443" s="216"/>
      <c r="BS443" s="216"/>
      <c r="BT443" s="216"/>
      <c r="BU443" s="216"/>
      <c r="BV443" s="216"/>
      <c r="BW443" s="216"/>
      <c r="BX443" s="216"/>
      <c r="BY443" s="216"/>
      <c r="BZ443" s="216"/>
      <c r="CA443" s="216"/>
      <c r="CB443" s="216"/>
      <c r="CC443" s="216"/>
      <c r="CD443" s="216"/>
      <c r="CE443" s="216"/>
      <c r="CF443" s="216"/>
      <c r="CG443" s="216"/>
      <c r="CH443" s="216"/>
      <c r="CI443" s="216"/>
      <c r="CJ443" s="216"/>
      <c r="CK443" s="216"/>
      <c r="CL443" s="216"/>
      <c r="CM443" s="216"/>
      <c r="CN443" s="216"/>
      <c r="CO443" s="216"/>
      <c r="CP443" s="216"/>
      <c r="CQ443" s="216"/>
      <c r="CR443" s="216"/>
      <c r="CS443" s="216"/>
      <c r="CT443" s="216"/>
      <c r="CU443" s="216"/>
      <c r="CV443" s="216"/>
      <c r="CW443" s="216"/>
      <c r="CX443" s="216"/>
      <c r="CY443" s="216"/>
      <c r="CZ443" s="216"/>
      <c r="DA443" s="216"/>
      <c r="DB443" s="216"/>
      <c r="DC443" s="216"/>
      <c r="DD443" s="216"/>
      <c r="DE443" s="216"/>
      <c r="DF443" s="216"/>
      <c r="DG443" s="216"/>
      <c r="DH443" s="216"/>
      <c r="DI443" s="216"/>
      <c r="DJ443" s="216"/>
      <c r="DK443" s="216"/>
      <c r="DL443" s="216"/>
      <c r="DM443" s="216"/>
      <c r="DN443" s="216"/>
      <c r="DO443" s="216"/>
      <c r="DP443" s="216"/>
      <c r="DQ443" s="216"/>
      <c r="DR443" s="216"/>
      <c r="DS443" s="216"/>
      <c r="DT443" s="216"/>
      <c r="DU443" s="218"/>
    </row>
    <row r="444" spans="1:125" ht="15" customHeight="1" x14ac:dyDescent="0.25">
      <c r="A444" s="219"/>
      <c r="B444" s="143" t="str">
        <f t="shared" si="18"/>
        <v>Desk 4</v>
      </c>
      <c r="C444" s="586" t="str">
        <v/>
      </c>
      <c r="D444" s="586" t="str">
        <v/>
      </c>
      <c r="E444" s="3"/>
      <c r="F444" s="216"/>
      <c r="G444" s="216"/>
      <c r="H444" s="216"/>
      <c r="I444" s="216"/>
      <c r="J444" s="216"/>
      <c r="K444" s="216"/>
      <c r="L444" s="216"/>
      <c r="M444" s="216"/>
      <c r="N444" s="216"/>
      <c r="O444" s="216"/>
      <c r="P444" s="216"/>
      <c r="Q444" s="216"/>
      <c r="R444" s="216"/>
      <c r="S444" s="216"/>
      <c r="T444" s="216"/>
      <c r="U444" s="216"/>
      <c r="V444" s="216"/>
      <c r="W444" s="216"/>
      <c r="X444" s="216"/>
      <c r="Y444" s="216"/>
      <c r="Z444" s="216"/>
      <c r="AA444" s="216"/>
      <c r="AB444" s="216"/>
      <c r="AC444" s="216"/>
      <c r="AD444" s="216"/>
      <c r="AE444" s="216"/>
      <c r="AF444" s="216"/>
      <c r="AG444" s="216"/>
      <c r="AH444" s="216"/>
      <c r="AI444" s="216"/>
      <c r="AJ444" s="216"/>
      <c r="AK444" s="216"/>
      <c r="AL444" s="216"/>
      <c r="AM444" s="216"/>
      <c r="AN444" s="216"/>
      <c r="AO444" s="216"/>
      <c r="AP444" s="216"/>
      <c r="AQ444" s="216"/>
      <c r="AR444" s="216"/>
      <c r="AS444" s="216"/>
      <c r="AT444" s="216"/>
      <c r="AU444" s="216"/>
      <c r="AV444" s="216"/>
      <c r="AW444" s="216"/>
      <c r="AX444" s="216"/>
      <c r="AY444" s="216"/>
      <c r="AZ444" s="216"/>
      <c r="BA444" s="216"/>
      <c r="BB444" s="216"/>
      <c r="BC444" s="216"/>
      <c r="BD444" s="216"/>
      <c r="BE444" s="216"/>
      <c r="BF444" s="216"/>
      <c r="BG444" s="216"/>
      <c r="BH444" s="216"/>
      <c r="BI444" s="216"/>
      <c r="BJ444" s="216"/>
      <c r="BK444" s="216"/>
      <c r="BL444" s="216"/>
      <c r="BM444" s="216"/>
      <c r="BN444" s="216"/>
      <c r="BO444" s="216"/>
      <c r="BP444" s="216"/>
      <c r="BQ444" s="216"/>
      <c r="BR444" s="216"/>
      <c r="BS444" s="216"/>
      <c r="BT444" s="216"/>
      <c r="BU444" s="216"/>
      <c r="BV444" s="216"/>
      <c r="BW444" s="216"/>
      <c r="BX444" s="216"/>
      <c r="BY444" s="216"/>
      <c r="BZ444" s="216"/>
      <c r="CA444" s="216"/>
      <c r="CB444" s="216"/>
      <c r="CC444" s="216"/>
      <c r="CD444" s="216"/>
      <c r="CE444" s="216"/>
      <c r="CF444" s="216"/>
      <c r="CG444" s="216"/>
      <c r="CH444" s="216"/>
      <c r="CI444" s="216"/>
      <c r="CJ444" s="216"/>
      <c r="CK444" s="216"/>
      <c r="CL444" s="216"/>
      <c r="CM444" s="216"/>
      <c r="CN444" s="216"/>
      <c r="CO444" s="216"/>
      <c r="CP444" s="216"/>
      <c r="CQ444" s="216"/>
      <c r="CR444" s="216"/>
      <c r="CS444" s="216"/>
      <c r="CT444" s="216"/>
      <c r="CU444" s="216"/>
      <c r="CV444" s="216"/>
      <c r="CW444" s="216"/>
      <c r="CX444" s="216"/>
      <c r="CY444" s="216"/>
      <c r="CZ444" s="216"/>
      <c r="DA444" s="216"/>
      <c r="DB444" s="216"/>
      <c r="DC444" s="216"/>
      <c r="DD444" s="216"/>
      <c r="DE444" s="216"/>
      <c r="DF444" s="216"/>
      <c r="DG444" s="216"/>
      <c r="DH444" s="216"/>
      <c r="DI444" s="216"/>
      <c r="DJ444" s="216"/>
      <c r="DK444" s="216"/>
      <c r="DL444" s="216"/>
      <c r="DM444" s="216"/>
      <c r="DN444" s="216"/>
      <c r="DO444" s="216"/>
      <c r="DP444" s="216"/>
      <c r="DQ444" s="216"/>
      <c r="DR444" s="216"/>
      <c r="DS444" s="216"/>
      <c r="DT444" s="216"/>
      <c r="DU444" s="218"/>
    </row>
    <row r="445" spans="1:125" ht="15" customHeight="1" x14ac:dyDescent="0.25">
      <c r="A445" s="219"/>
      <c r="B445" s="143" t="str">
        <f t="shared" si="18"/>
        <v>Desk 5</v>
      </c>
      <c r="C445" s="586" t="str">
        <v/>
      </c>
      <c r="D445" s="586" t="str">
        <v/>
      </c>
      <c r="E445" s="3"/>
      <c r="F445" s="216"/>
      <c r="G445" s="216"/>
      <c r="H445" s="216"/>
      <c r="I445" s="216"/>
      <c r="J445" s="216"/>
      <c r="K445" s="216"/>
      <c r="L445" s="216"/>
      <c r="M445" s="216"/>
      <c r="N445" s="216"/>
      <c r="O445" s="216"/>
      <c r="P445" s="216"/>
      <c r="Q445" s="216"/>
      <c r="R445" s="216"/>
      <c r="S445" s="216"/>
      <c r="T445" s="216"/>
      <c r="U445" s="216"/>
      <c r="V445" s="216"/>
      <c r="W445" s="216"/>
      <c r="X445" s="216"/>
      <c r="Y445" s="216"/>
      <c r="Z445" s="216"/>
      <c r="AA445" s="216"/>
      <c r="AB445" s="216"/>
      <c r="AC445" s="216"/>
      <c r="AD445" s="216"/>
      <c r="AE445" s="216"/>
      <c r="AF445" s="216"/>
      <c r="AG445" s="216"/>
      <c r="AH445" s="216"/>
      <c r="AI445" s="216"/>
      <c r="AJ445" s="216"/>
      <c r="AK445" s="216"/>
      <c r="AL445" s="216"/>
      <c r="AM445" s="216"/>
      <c r="AN445" s="216"/>
      <c r="AO445" s="216"/>
      <c r="AP445" s="216"/>
      <c r="AQ445" s="216"/>
      <c r="AR445" s="216"/>
      <c r="AS445" s="216"/>
      <c r="AT445" s="216"/>
      <c r="AU445" s="216"/>
      <c r="AV445" s="216"/>
      <c r="AW445" s="216"/>
      <c r="AX445" s="216"/>
      <c r="AY445" s="216"/>
      <c r="AZ445" s="216"/>
      <c r="BA445" s="216"/>
      <c r="BB445" s="216"/>
      <c r="BC445" s="216"/>
      <c r="BD445" s="216"/>
      <c r="BE445" s="216"/>
      <c r="BF445" s="216"/>
      <c r="BG445" s="216"/>
      <c r="BH445" s="216"/>
      <c r="BI445" s="216"/>
      <c r="BJ445" s="216"/>
      <c r="BK445" s="216"/>
      <c r="BL445" s="216"/>
      <c r="BM445" s="216"/>
      <c r="BN445" s="216"/>
      <c r="BO445" s="216"/>
      <c r="BP445" s="216"/>
      <c r="BQ445" s="216"/>
      <c r="BR445" s="216"/>
      <c r="BS445" s="216"/>
      <c r="BT445" s="216"/>
      <c r="BU445" s="216"/>
      <c r="BV445" s="216"/>
      <c r="BW445" s="216"/>
      <c r="BX445" s="216"/>
      <c r="BY445" s="216"/>
      <c r="BZ445" s="216"/>
      <c r="CA445" s="216"/>
      <c r="CB445" s="216"/>
      <c r="CC445" s="216"/>
      <c r="CD445" s="216"/>
      <c r="CE445" s="216"/>
      <c r="CF445" s="216"/>
      <c r="CG445" s="216"/>
      <c r="CH445" s="216"/>
      <c r="CI445" s="216"/>
      <c r="CJ445" s="216"/>
      <c r="CK445" s="216"/>
      <c r="CL445" s="216"/>
      <c r="CM445" s="216"/>
      <c r="CN445" s="216"/>
      <c r="CO445" s="216"/>
      <c r="CP445" s="216"/>
      <c r="CQ445" s="216"/>
      <c r="CR445" s="216"/>
      <c r="CS445" s="216"/>
      <c r="CT445" s="216"/>
      <c r="CU445" s="216"/>
      <c r="CV445" s="216"/>
      <c r="CW445" s="216"/>
      <c r="CX445" s="216"/>
      <c r="CY445" s="216"/>
      <c r="CZ445" s="216"/>
      <c r="DA445" s="216"/>
      <c r="DB445" s="216"/>
      <c r="DC445" s="216"/>
      <c r="DD445" s="216"/>
      <c r="DE445" s="216"/>
      <c r="DF445" s="216"/>
      <c r="DG445" s="216"/>
      <c r="DH445" s="216"/>
      <c r="DI445" s="216"/>
      <c r="DJ445" s="216"/>
      <c r="DK445" s="216"/>
      <c r="DL445" s="216"/>
      <c r="DM445" s="216"/>
      <c r="DN445" s="216"/>
      <c r="DO445" s="216"/>
      <c r="DP445" s="216"/>
      <c r="DQ445" s="216"/>
      <c r="DR445" s="216"/>
      <c r="DS445" s="216"/>
      <c r="DT445" s="216"/>
      <c r="DU445" s="218"/>
    </row>
    <row r="446" spans="1:125" ht="15" customHeight="1" x14ac:dyDescent="0.25">
      <c r="A446" s="219"/>
      <c r="B446" s="143" t="str">
        <f t="shared" si="18"/>
        <v>Desk 6</v>
      </c>
      <c r="C446" s="586" t="str">
        <v/>
      </c>
      <c r="D446" s="586" t="str">
        <v/>
      </c>
      <c r="E446" s="3"/>
      <c r="F446" s="216"/>
      <c r="G446" s="216"/>
      <c r="H446" s="216"/>
      <c r="I446" s="216"/>
      <c r="J446" s="216"/>
      <c r="K446" s="216"/>
      <c r="L446" s="216"/>
      <c r="M446" s="216"/>
      <c r="N446" s="216"/>
      <c r="O446" s="216"/>
      <c r="P446" s="216"/>
      <c r="Q446" s="216"/>
      <c r="R446" s="216"/>
      <c r="S446" s="216"/>
      <c r="T446" s="216"/>
      <c r="U446" s="216"/>
      <c r="V446" s="216"/>
      <c r="W446" s="216"/>
      <c r="X446" s="216"/>
      <c r="Y446" s="216"/>
      <c r="Z446" s="216"/>
      <c r="AA446" s="216"/>
      <c r="AB446" s="216"/>
      <c r="AC446" s="216"/>
      <c r="AD446" s="216"/>
      <c r="AE446" s="216"/>
      <c r="AF446" s="216"/>
      <c r="AG446" s="216"/>
      <c r="AH446" s="216"/>
      <c r="AI446" s="216"/>
      <c r="AJ446" s="216"/>
      <c r="AK446" s="216"/>
      <c r="AL446" s="216"/>
      <c r="AM446" s="216"/>
      <c r="AN446" s="216"/>
      <c r="AO446" s="216"/>
      <c r="AP446" s="216"/>
      <c r="AQ446" s="216"/>
      <c r="AR446" s="216"/>
      <c r="AS446" s="216"/>
      <c r="AT446" s="216"/>
      <c r="AU446" s="216"/>
      <c r="AV446" s="216"/>
      <c r="AW446" s="216"/>
      <c r="AX446" s="216"/>
      <c r="AY446" s="216"/>
      <c r="AZ446" s="216"/>
      <c r="BA446" s="216"/>
      <c r="BB446" s="216"/>
      <c r="BC446" s="216"/>
      <c r="BD446" s="216"/>
      <c r="BE446" s="216"/>
      <c r="BF446" s="216"/>
      <c r="BG446" s="216"/>
      <c r="BH446" s="216"/>
      <c r="BI446" s="216"/>
      <c r="BJ446" s="216"/>
      <c r="BK446" s="216"/>
      <c r="BL446" s="216"/>
      <c r="BM446" s="216"/>
      <c r="BN446" s="216"/>
      <c r="BO446" s="216"/>
      <c r="BP446" s="216"/>
      <c r="BQ446" s="216"/>
      <c r="BR446" s="216"/>
      <c r="BS446" s="216"/>
      <c r="BT446" s="216"/>
      <c r="BU446" s="216"/>
      <c r="BV446" s="216"/>
      <c r="BW446" s="216"/>
      <c r="BX446" s="216"/>
      <c r="BY446" s="216"/>
      <c r="BZ446" s="216"/>
      <c r="CA446" s="216"/>
      <c r="CB446" s="216"/>
      <c r="CC446" s="216"/>
      <c r="CD446" s="216"/>
      <c r="CE446" s="216"/>
      <c r="CF446" s="216"/>
      <c r="CG446" s="216"/>
      <c r="CH446" s="216"/>
      <c r="CI446" s="216"/>
      <c r="CJ446" s="216"/>
      <c r="CK446" s="216"/>
      <c r="CL446" s="216"/>
      <c r="CM446" s="216"/>
      <c r="CN446" s="216"/>
      <c r="CO446" s="216"/>
      <c r="CP446" s="216"/>
      <c r="CQ446" s="216"/>
      <c r="CR446" s="216"/>
      <c r="CS446" s="216"/>
      <c r="CT446" s="216"/>
      <c r="CU446" s="216"/>
      <c r="CV446" s="216"/>
      <c r="CW446" s="216"/>
      <c r="CX446" s="216"/>
      <c r="CY446" s="216"/>
      <c r="CZ446" s="216"/>
      <c r="DA446" s="216"/>
      <c r="DB446" s="216"/>
      <c r="DC446" s="216"/>
      <c r="DD446" s="216"/>
      <c r="DE446" s="216"/>
      <c r="DF446" s="216"/>
      <c r="DG446" s="216"/>
      <c r="DH446" s="216"/>
      <c r="DI446" s="216"/>
      <c r="DJ446" s="216"/>
      <c r="DK446" s="216"/>
      <c r="DL446" s="216"/>
      <c r="DM446" s="216"/>
      <c r="DN446" s="216"/>
      <c r="DO446" s="216"/>
      <c r="DP446" s="216"/>
      <c r="DQ446" s="216"/>
      <c r="DR446" s="216"/>
      <c r="DS446" s="216"/>
      <c r="DT446" s="216"/>
      <c r="DU446" s="218"/>
    </row>
    <row r="447" spans="1:125" ht="15" customHeight="1" x14ac:dyDescent="0.25">
      <c r="A447" s="219"/>
      <c r="B447" s="143" t="str">
        <f t="shared" si="18"/>
        <v>Desk 7</v>
      </c>
      <c r="C447" s="586" t="str">
        <v/>
      </c>
      <c r="D447" s="586" t="str">
        <v/>
      </c>
      <c r="E447" s="3"/>
      <c r="F447" s="216"/>
      <c r="G447" s="216"/>
      <c r="H447" s="216"/>
      <c r="I447" s="216"/>
      <c r="J447" s="216"/>
      <c r="K447" s="216"/>
      <c r="L447" s="216"/>
      <c r="M447" s="216"/>
      <c r="N447" s="216"/>
      <c r="O447" s="216"/>
      <c r="P447" s="216"/>
      <c r="Q447" s="216"/>
      <c r="R447" s="216"/>
      <c r="S447" s="216"/>
      <c r="T447" s="216"/>
      <c r="U447" s="216"/>
      <c r="V447" s="216"/>
      <c r="W447" s="216"/>
      <c r="X447" s="216"/>
      <c r="Y447" s="216"/>
      <c r="Z447" s="216"/>
      <c r="AA447" s="216"/>
      <c r="AB447" s="216"/>
      <c r="AC447" s="216"/>
      <c r="AD447" s="216"/>
      <c r="AE447" s="216"/>
      <c r="AF447" s="216"/>
      <c r="AG447" s="216"/>
      <c r="AH447" s="216"/>
      <c r="AI447" s="216"/>
      <c r="AJ447" s="216"/>
      <c r="AK447" s="216"/>
      <c r="AL447" s="216"/>
      <c r="AM447" s="216"/>
      <c r="AN447" s="216"/>
      <c r="AO447" s="216"/>
      <c r="AP447" s="216"/>
      <c r="AQ447" s="216"/>
      <c r="AR447" s="216"/>
      <c r="AS447" s="216"/>
      <c r="AT447" s="216"/>
      <c r="AU447" s="216"/>
      <c r="AV447" s="216"/>
      <c r="AW447" s="216"/>
      <c r="AX447" s="216"/>
      <c r="AY447" s="216"/>
      <c r="AZ447" s="216"/>
      <c r="BA447" s="216"/>
      <c r="BB447" s="216"/>
      <c r="BC447" s="216"/>
      <c r="BD447" s="216"/>
      <c r="BE447" s="216"/>
      <c r="BF447" s="216"/>
      <c r="BG447" s="216"/>
      <c r="BH447" s="216"/>
      <c r="BI447" s="216"/>
      <c r="BJ447" s="216"/>
      <c r="BK447" s="216"/>
      <c r="BL447" s="216"/>
      <c r="BM447" s="216"/>
      <c r="BN447" s="216"/>
      <c r="BO447" s="216"/>
      <c r="BP447" s="216"/>
      <c r="BQ447" s="216"/>
      <c r="BR447" s="216"/>
      <c r="BS447" s="216"/>
      <c r="BT447" s="216"/>
      <c r="BU447" s="216"/>
      <c r="BV447" s="216"/>
      <c r="BW447" s="216"/>
      <c r="BX447" s="216"/>
      <c r="BY447" s="216"/>
      <c r="BZ447" s="216"/>
      <c r="CA447" s="216"/>
      <c r="CB447" s="216"/>
      <c r="CC447" s="216"/>
      <c r="CD447" s="216"/>
      <c r="CE447" s="216"/>
      <c r="CF447" s="216"/>
      <c r="CG447" s="216"/>
      <c r="CH447" s="216"/>
      <c r="CI447" s="216"/>
      <c r="CJ447" s="216"/>
      <c r="CK447" s="216"/>
      <c r="CL447" s="216"/>
      <c r="CM447" s="216"/>
      <c r="CN447" s="216"/>
      <c r="CO447" s="216"/>
      <c r="CP447" s="216"/>
      <c r="CQ447" s="216"/>
      <c r="CR447" s="216"/>
      <c r="CS447" s="216"/>
      <c r="CT447" s="216"/>
      <c r="CU447" s="216"/>
      <c r="CV447" s="216"/>
      <c r="CW447" s="216"/>
      <c r="CX447" s="216"/>
      <c r="CY447" s="216"/>
      <c r="CZ447" s="216"/>
      <c r="DA447" s="216"/>
      <c r="DB447" s="216"/>
      <c r="DC447" s="216"/>
      <c r="DD447" s="216"/>
      <c r="DE447" s="216"/>
      <c r="DF447" s="216"/>
      <c r="DG447" s="216"/>
      <c r="DH447" s="216"/>
      <c r="DI447" s="216"/>
      <c r="DJ447" s="216"/>
      <c r="DK447" s="216"/>
      <c r="DL447" s="216"/>
      <c r="DM447" s="216"/>
      <c r="DN447" s="216"/>
      <c r="DO447" s="216"/>
      <c r="DP447" s="216"/>
      <c r="DQ447" s="216"/>
      <c r="DR447" s="216"/>
      <c r="DS447" s="216"/>
      <c r="DT447" s="216"/>
      <c r="DU447" s="218"/>
    </row>
    <row r="448" spans="1:125" ht="15" customHeight="1" x14ac:dyDescent="0.25">
      <c r="A448" s="219"/>
      <c r="B448" s="143" t="str">
        <f t="shared" si="18"/>
        <v>Desk 8</v>
      </c>
      <c r="C448" s="586" t="str">
        <v/>
      </c>
      <c r="D448" s="586" t="str">
        <v/>
      </c>
      <c r="E448" s="3"/>
      <c r="F448" s="216"/>
      <c r="G448" s="216"/>
      <c r="H448" s="216"/>
      <c r="I448" s="216"/>
      <c r="J448" s="216"/>
      <c r="K448" s="216"/>
      <c r="L448" s="216"/>
      <c r="M448" s="216"/>
      <c r="N448" s="216"/>
      <c r="O448" s="216"/>
      <c r="P448" s="216"/>
      <c r="Q448" s="216"/>
      <c r="R448" s="216"/>
      <c r="S448" s="216"/>
      <c r="T448" s="216"/>
      <c r="U448" s="216"/>
      <c r="V448" s="216"/>
      <c r="W448" s="216"/>
      <c r="X448" s="216"/>
      <c r="Y448" s="216"/>
      <c r="Z448" s="216"/>
      <c r="AA448" s="216"/>
      <c r="AB448" s="216"/>
      <c r="AC448" s="216"/>
      <c r="AD448" s="216"/>
      <c r="AE448" s="216"/>
      <c r="AF448" s="216"/>
      <c r="AG448" s="216"/>
      <c r="AH448" s="216"/>
      <c r="AI448" s="216"/>
      <c r="AJ448" s="216"/>
      <c r="AK448" s="216"/>
      <c r="AL448" s="216"/>
      <c r="AM448" s="216"/>
      <c r="AN448" s="216"/>
      <c r="AO448" s="216"/>
      <c r="AP448" s="216"/>
      <c r="AQ448" s="216"/>
      <c r="AR448" s="216"/>
      <c r="AS448" s="216"/>
      <c r="AT448" s="216"/>
      <c r="AU448" s="216"/>
      <c r="AV448" s="216"/>
      <c r="AW448" s="216"/>
      <c r="AX448" s="216"/>
      <c r="AY448" s="216"/>
      <c r="AZ448" s="216"/>
      <c r="BA448" s="216"/>
      <c r="BB448" s="216"/>
      <c r="BC448" s="216"/>
      <c r="BD448" s="216"/>
      <c r="BE448" s="216"/>
      <c r="BF448" s="216"/>
      <c r="BG448" s="216"/>
      <c r="BH448" s="216"/>
      <c r="BI448" s="216"/>
      <c r="BJ448" s="216"/>
      <c r="BK448" s="216"/>
      <c r="BL448" s="216"/>
      <c r="BM448" s="216"/>
      <c r="BN448" s="216"/>
      <c r="BO448" s="216"/>
      <c r="BP448" s="216"/>
      <c r="BQ448" s="216"/>
      <c r="BR448" s="216"/>
      <c r="BS448" s="216"/>
      <c r="BT448" s="216"/>
      <c r="BU448" s="216"/>
      <c r="BV448" s="216"/>
      <c r="BW448" s="216"/>
      <c r="BX448" s="216"/>
      <c r="BY448" s="216"/>
      <c r="BZ448" s="216"/>
      <c r="CA448" s="216"/>
      <c r="CB448" s="216"/>
      <c r="CC448" s="216"/>
      <c r="CD448" s="216"/>
      <c r="CE448" s="216"/>
      <c r="CF448" s="216"/>
      <c r="CG448" s="216"/>
      <c r="CH448" s="216"/>
      <c r="CI448" s="216"/>
      <c r="CJ448" s="216"/>
      <c r="CK448" s="216"/>
      <c r="CL448" s="216"/>
      <c r="CM448" s="216"/>
      <c r="CN448" s="216"/>
      <c r="CO448" s="216"/>
      <c r="CP448" s="216"/>
      <c r="CQ448" s="216"/>
      <c r="CR448" s="216"/>
      <c r="CS448" s="216"/>
      <c r="CT448" s="216"/>
      <c r="CU448" s="216"/>
      <c r="CV448" s="216"/>
      <c r="CW448" s="216"/>
      <c r="CX448" s="216"/>
      <c r="CY448" s="216"/>
      <c r="CZ448" s="216"/>
      <c r="DA448" s="216"/>
      <c r="DB448" s="216"/>
      <c r="DC448" s="216"/>
      <c r="DD448" s="216"/>
      <c r="DE448" s="216"/>
      <c r="DF448" s="216"/>
      <c r="DG448" s="216"/>
      <c r="DH448" s="216"/>
      <c r="DI448" s="216"/>
      <c r="DJ448" s="216"/>
      <c r="DK448" s="216"/>
      <c r="DL448" s="216"/>
      <c r="DM448" s="216"/>
      <c r="DN448" s="216"/>
      <c r="DO448" s="216"/>
      <c r="DP448" s="216"/>
      <c r="DQ448" s="216"/>
      <c r="DR448" s="216"/>
      <c r="DS448" s="216"/>
      <c r="DT448" s="216"/>
      <c r="DU448" s="218"/>
    </row>
    <row r="449" spans="1:125" ht="15" customHeight="1" x14ac:dyDescent="0.25">
      <c r="A449" s="219"/>
      <c r="B449" s="143" t="str">
        <f t="shared" si="18"/>
        <v>Desk 9</v>
      </c>
      <c r="C449" s="586" t="str">
        <v/>
      </c>
      <c r="D449" s="586" t="str">
        <v/>
      </c>
      <c r="E449" s="3"/>
      <c r="F449" s="216"/>
      <c r="G449" s="216"/>
      <c r="H449" s="216"/>
      <c r="I449" s="216"/>
      <c r="J449" s="216"/>
      <c r="K449" s="216"/>
      <c r="L449" s="216"/>
      <c r="M449" s="216"/>
      <c r="N449" s="216"/>
      <c r="O449" s="216"/>
      <c r="P449" s="216"/>
      <c r="Q449" s="216"/>
      <c r="R449" s="216"/>
      <c r="S449" s="216"/>
      <c r="T449" s="216"/>
      <c r="U449" s="216"/>
      <c r="V449" s="216"/>
      <c r="W449" s="216"/>
      <c r="X449" s="216"/>
      <c r="Y449" s="216"/>
      <c r="Z449" s="216"/>
      <c r="AA449" s="216"/>
      <c r="AB449" s="216"/>
      <c r="AC449" s="216"/>
      <c r="AD449" s="216"/>
      <c r="AE449" s="216"/>
      <c r="AF449" s="216"/>
      <c r="AG449" s="216"/>
      <c r="AH449" s="216"/>
      <c r="AI449" s="216"/>
      <c r="AJ449" s="216"/>
      <c r="AK449" s="216"/>
      <c r="AL449" s="216"/>
      <c r="AM449" s="216"/>
      <c r="AN449" s="216"/>
      <c r="AO449" s="216"/>
      <c r="AP449" s="216"/>
      <c r="AQ449" s="216"/>
      <c r="AR449" s="216"/>
      <c r="AS449" s="216"/>
      <c r="AT449" s="216"/>
      <c r="AU449" s="216"/>
      <c r="AV449" s="216"/>
      <c r="AW449" s="216"/>
      <c r="AX449" s="216"/>
      <c r="AY449" s="216"/>
      <c r="AZ449" s="216"/>
      <c r="BA449" s="216"/>
      <c r="BB449" s="216"/>
      <c r="BC449" s="216"/>
      <c r="BD449" s="216"/>
      <c r="BE449" s="216"/>
      <c r="BF449" s="216"/>
      <c r="BG449" s="216"/>
      <c r="BH449" s="216"/>
      <c r="BI449" s="216"/>
      <c r="BJ449" s="216"/>
      <c r="BK449" s="216"/>
      <c r="BL449" s="216"/>
      <c r="BM449" s="216"/>
      <c r="BN449" s="216"/>
      <c r="BO449" s="216"/>
      <c r="BP449" s="216"/>
      <c r="BQ449" s="216"/>
      <c r="BR449" s="216"/>
      <c r="BS449" s="216"/>
      <c r="BT449" s="216"/>
      <c r="BU449" s="216"/>
      <c r="BV449" s="216"/>
      <c r="BW449" s="216"/>
      <c r="BX449" s="216"/>
      <c r="BY449" s="216"/>
      <c r="BZ449" s="216"/>
      <c r="CA449" s="216"/>
      <c r="CB449" s="216"/>
      <c r="CC449" s="216"/>
      <c r="CD449" s="216"/>
      <c r="CE449" s="216"/>
      <c r="CF449" s="216"/>
      <c r="CG449" s="216"/>
      <c r="CH449" s="216"/>
      <c r="CI449" s="216"/>
      <c r="CJ449" s="216"/>
      <c r="CK449" s="216"/>
      <c r="CL449" s="216"/>
      <c r="CM449" s="216"/>
      <c r="CN449" s="216"/>
      <c r="CO449" s="216"/>
      <c r="CP449" s="216"/>
      <c r="CQ449" s="216"/>
      <c r="CR449" s="216"/>
      <c r="CS449" s="216"/>
      <c r="CT449" s="216"/>
      <c r="CU449" s="216"/>
      <c r="CV449" s="216"/>
      <c r="CW449" s="216"/>
      <c r="CX449" s="216"/>
      <c r="CY449" s="216"/>
      <c r="CZ449" s="216"/>
      <c r="DA449" s="216"/>
      <c r="DB449" s="216"/>
      <c r="DC449" s="216"/>
      <c r="DD449" s="216"/>
      <c r="DE449" s="216"/>
      <c r="DF449" s="216"/>
      <c r="DG449" s="216"/>
      <c r="DH449" s="216"/>
      <c r="DI449" s="216"/>
      <c r="DJ449" s="216"/>
      <c r="DK449" s="216"/>
      <c r="DL449" s="216"/>
      <c r="DM449" s="216"/>
      <c r="DN449" s="216"/>
      <c r="DO449" s="216"/>
      <c r="DP449" s="216"/>
      <c r="DQ449" s="216"/>
      <c r="DR449" s="216"/>
      <c r="DS449" s="216"/>
      <c r="DT449" s="216"/>
      <c r="DU449" s="218"/>
    </row>
    <row r="450" spans="1:125" ht="15" customHeight="1" x14ac:dyDescent="0.25">
      <c r="A450" s="219"/>
      <c r="B450" s="143" t="str">
        <f t="shared" si="18"/>
        <v>Desk 10</v>
      </c>
      <c r="C450" s="586" t="str">
        <v/>
      </c>
      <c r="D450" s="586" t="str">
        <v/>
      </c>
      <c r="E450" s="3"/>
      <c r="F450" s="216"/>
      <c r="G450" s="216"/>
      <c r="H450" s="216"/>
      <c r="I450" s="216"/>
      <c r="J450" s="216"/>
      <c r="K450" s="216"/>
      <c r="L450" s="216"/>
      <c r="M450" s="216"/>
      <c r="N450" s="216"/>
      <c r="O450" s="216"/>
      <c r="P450" s="216"/>
      <c r="Q450" s="216"/>
      <c r="R450" s="216"/>
      <c r="S450" s="216"/>
      <c r="T450" s="216"/>
      <c r="U450" s="216"/>
      <c r="V450" s="216"/>
      <c r="W450" s="216"/>
      <c r="X450" s="216"/>
      <c r="Y450" s="216"/>
      <c r="Z450" s="216"/>
      <c r="AA450" s="216"/>
      <c r="AB450" s="216"/>
      <c r="AC450" s="216"/>
      <c r="AD450" s="216"/>
      <c r="AE450" s="216"/>
      <c r="AF450" s="216"/>
      <c r="AG450" s="216"/>
      <c r="AH450" s="216"/>
      <c r="AI450" s="216"/>
      <c r="AJ450" s="216"/>
      <c r="AK450" s="216"/>
      <c r="AL450" s="216"/>
      <c r="AM450" s="216"/>
      <c r="AN450" s="216"/>
      <c r="AO450" s="216"/>
      <c r="AP450" s="216"/>
      <c r="AQ450" s="216"/>
      <c r="AR450" s="216"/>
      <c r="AS450" s="216"/>
      <c r="AT450" s="216"/>
      <c r="AU450" s="216"/>
      <c r="AV450" s="216"/>
      <c r="AW450" s="216"/>
      <c r="AX450" s="216"/>
      <c r="AY450" s="216"/>
      <c r="AZ450" s="216"/>
      <c r="BA450" s="216"/>
      <c r="BB450" s="216"/>
      <c r="BC450" s="216"/>
      <c r="BD450" s="216"/>
      <c r="BE450" s="216"/>
      <c r="BF450" s="216"/>
      <c r="BG450" s="216"/>
      <c r="BH450" s="216"/>
      <c r="BI450" s="216"/>
      <c r="BJ450" s="216"/>
      <c r="BK450" s="216"/>
      <c r="BL450" s="216"/>
      <c r="BM450" s="216"/>
      <c r="BN450" s="216"/>
      <c r="BO450" s="216"/>
      <c r="BP450" s="216"/>
      <c r="BQ450" s="216"/>
      <c r="BR450" s="216"/>
      <c r="BS450" s="216"/>
      <c r="BT450" s="216"/>
      <c r="BU450" s="216"/>
      <c r="BV450" s="216"/>
      <c r="BW450" s="216"/>
      <c r="BX450" s="216"/>
      <c r="BY450" s="216"/>
      <c r="BZ450" s="216"/>
      <c r="CA450" s="216"/>
      <c r="CB450" s="216"/>
      <c r="CC450" s="216"/>
      <c r="CD450" s="216"/>
      <c r="CE450" s="216"/>
      <c r="CF450" s="216"/>
      <c r="CG450" s="216"/>
      <c r="CH450" s="216"/>
      <c r="CI450" s="216"/>
      <c r="CJ450" s="216"/>
      <c r="CK450" s="216"/>
      <c r="CL450" s="216"/>
      <c r="CM450" s="216"/>
      <c r="CN450" s="216"/>
      <c r="CO450" s="216"/>
      <c r="CP450" s="216"/>
      <c r="CQ450" s="216"/>
      <c r="CR450" s="216"/>
      <c r="CS450" s="216"/>
      <c r="CT450" s="216"/>
      <c r="CU450" s="216"/>
      <c r="CV450" s="216"/>
      <c r="CW450" s="216"/>
      <c r="CX450" s="216"/>
      <c r="CY450" s="216"/>
      <c r="CZ450" s="216"/>
      <c r="DA450" s="216"/>
      <c r="DB450" s="216"/>
      <c r="DC450" s="216"/>
      <c r="DD450" s="216"/>
      <c r="DE450" s="216"/>
      <c r="DF450" s="216"/>
      <c r="DG450" s="216"/>
      <c r="DH450" s="216"/>
      <c r="DI450" s="216"/>
      <c r="DJ450" s="216"/>
      <c r="DK450" s="216"/>
      <c r="DL450" s="216"/>
      <c r="DM450" s="216"/>
      <c r="DN450" s="216"/>
      <c r="DO450" s="216"/>
      <c r="DP450" s="216"/>
      <c r="DQ450" s="216"/>
      <c r="DR450" s="216"/>
      <c r="DS450" s="216"/>
      <c r="DT450" s="216"/>
      <c r="DU450" s="218"/>
    </row>
    <row r="451" spans="1:125" ht="15" customHeight="1" x14ac:dyDescent="0.25">
      <c r="A451" s="219"/>
      <c r="B451" s="143" t="str">
        <f t="shared" si="18"/>
        <v>Desk 11</v>
      </c>
      <c r="C451" s="586" t="str">
        <v/>
      </c>
      <c r="D451" s="586" t="str">
        <v/>
      </c>
      <c r="E451" s="3"/>
      <c r="F451" s="216"/>
      <c r="G451" s="216"/>
      <c r="H451" s="216"/>
      <c r="I451" s="216"/>
      <c r="J451" s="216"/>
      <c r="K451" s="216"/>
      <c r="L451" s="216"/>
      <c r="M451" s="216"/>
      <c r="N451" s="216"/>
      <c r="O451" s="216"/>
      <c r="P451" s="216"/>
      <c r="Q451" s="216"/>
      <c r="R451" s="216"/>
      <c r="S451" s="216"/>
      <c r="T451" s="216"/>
      <c r="U451" s="216"/>
      <c r="V451" s="216"/>
      <c r="W451" s="216"/>
      <c r="X451" s="216"/>
      <c r="Y451" s="216"/>
      <c r="Z451" s="216"/>
      <c r="AA451" s="216"/>
      <c r="AB451" s="216"/>
      <c r="AC451" s="216"/>
      <c r="AD451" s="216"/>
      <c r="AE451" s="216"/>
      <c r="AF451" s="216"/>
      <c r="AG451" s="216"/>
      <c r="AH451" s="216"/>
      <c r="AI451" s="216"/>
      <c r="AJ451" s="216"/>
      <c r="AK451" s="216"/>
      <c r="AL451" s="216"/>
      <c r="AM451" s="216"/>
      <c r="AN451" s="216"/>
      <c r="AO451" s="216"/>
      <c r="AP451" s="216"/>
      <c r="AQ451" s="216"/>
      <c r="AR451" s="216"/>
      <c r="AS451" s="216"/>
      <c r="AT451" s="216"/>
      <c r="AU451" s="216"/>
      <c r="AV451" s="216"/>
      <c r="AW451" s="216"/>
      <c r="AX451" s="216"/>
      <c r="AY451" s="216"/>
      <c r="AZ451" s="216"/>
      <c r="BA451" s="216"/>
      <c r="BB451" s="216"/>
      <c r="BC451" s="216"/>
      <c r="BD451" s="216"/>
      <c r="BE451" s="216"/>
      <c r="BF451" s="216"/>
      <c r="BG451" s="216"/>
      <c r="BH451" s="216"/>
      <c r="BI451" s="216"/>
      <c r="BJ451" s="216"/>
      <c r="BK451" s="216"/>
      <c r="BL451" s="216"/>
      <c r="BM451" s="216"/>
      <c r="BN451" s="216"/>
      <c r="BO451" s="216"/>
      <c r="BP451" s="216"/>
      <c r="BQ451" s="216"/>
      <c r="BR451" s="216"/>
      <c r="BS451" s="216"/>
      <c r="BT451" s="216"/>
      <c r="BU451" s="216"/>
      <c r="BV451" s="216"/>
      <c r="BW451" s="216"/>
      <c r="BX451" s="216"/>
      <c r="BY451" s="216"/>
      <c r="BZ451" s="216"/>
      <c r="CA451" s="216"/>
      <c r="CB451" s="216"/>
      <c r="CC451" s="216"/>
      <c r="CD451" s="216"/>
      <c r="CE451" s="216"/>
      <c r="CF451" s="216"/>
      <c r="CG451" s="216"/>
      <c r="CH451" s="216"/>
      <c r="CI451" s="216"/>
      <c r="CJ451" s="216"/>
      <c r="CK451" s="216"/>
      <c r="CL451" s="216"/>
      <c r="CM451" s="216"/>
      <c r="CN451" s="216"/>
      <c r="CO451" s="216"/>
      <c r="CP451" s="216"/>
      <c r="CQ451" s="216"/>
      <c r="CR451" s="216"/>
      <c r="CS451" s="216"/>
      <c r="CT451" s="216"/>
      <c r="CU451" s="216"/>
      <c r="CV451" s="216"/>
      <c r="CW451" s="216"/>
      <c r="CX451" s="216"/>
      <c r="CY451" s="216"/>
      <c r="CZ451" s="216"/>
      <c r="DA451" s="216"/>
      <c r="DB451" s="216"/>
      <c r="DC451" s="216"/>
      <c r="DD451" s="216"/>
      <c r="DE451" s="216"/>
      <c r="DF451" s="216"/>
      <c r="DG451" s="216"/>
      <c r="DH451" s="216"/>
      <c r="DI451" s="216"/>
      <c r="DJ451" s="216"/>
      <c r="DK451" s="216"/>
      <c r="DL451" s="216"/>
      <c r="DM451" s="216"/>
      <c r="DN451" s="216"/>
      <c r="DO451" s="216"/>
      <c r="DP451" s="216"/>
      <c r="DQ451" s="216"/>
      <c r="DR451" s="216"/>
      <c r="DS451" s="216"/>
      <c r="DT451" s="216"/>
      <c r="DU451" s="218"/>
    </row>
    <row r="452" spans="1:125" ht="15" customHeight="1" x14ac:dyDescent="0.25">
      <c r="A452" s="219"/>
      <c r="B452" s="143" t="str">
        <f t="shared" si="18"/>
        <v>Desk 12</v>
      </c>
      <c r="C452" s="586" t="str">
        <v/>
      </c>
      <c r="D452" s="586" t="str">
        <v/>
      </c>
      <c r="E452" s="3"/>
      <c r="F452" s="216"/>
      <c r="G452" s="216"/>
      <c r="H452" s="216"/>
      <c r="I452" s="216"/>
      <c r="J452" s="216"/>
      <c r="K452" s="216"/>
      <c r="L452" s="216"/>
      <c r="M452" s="216"/>
      <c r="N452" s="216"/>
      <c r="O452" s="216"/>
      <c r="P452" s="216"/>
      <c r="Q452" s="216"/>
      <c r="R452" s="216"/>
      <c r="S452" s="216"/>
      <c r="T452" s="216"/>
      <c r="U452" s="216"/>
      <c r="V452" s="216"/>
      <c r="W452" s="216"/>
      <c r="X452" s="216"/>
      <c r="Y452" s="216"/>
      <c r="Z452" s="216"/>
      <c r="AA452" s="216"/>
      <c r="AB452" s="216"/>
      <c r="AC452" s="216"/>
      <c r="AD452" s="216"/>
      <c r="AE452" s="216"/>
      <c r="AF452" s="216"/>
      <c r="AG452" s="216"/>
      <c r="AH452" s="216"/>
      <c r="AI452" s="216"/>
      <c r="AJ452" s="216"/>
      <c r="AK452" s="216"/>
      <c r="AL452" s="216"/>
      <c r="AM452" s="216"/>
      <c r="AN452" s="216"/>
      <c r="AO452" s="216"/>
      <c r="AP452" s="216"/>
      <c r="AQ452" s="216"/>
      <c r="AR452" s="216"/>
      <c r="AS452" s="216"/>
      <c r="AT452" s="216"/>
      <c r="AU452" s="216"/>
      <c r="AV452" s="216"/>
      <c r="AW452" s="216"/>
      <c r="AX452" s="216"/>
      <c r="AY452" s="216"/>
      <c r="AZ452" s="216"/>
      <c r="BA452" s="216"/>
      <c r="BB452" s="216"/>
      <c r="BC452" s="216"/>
      <c r="BD452" s="216"/>
      <c r="BE452" s="216"/>
      <c r="BF452" s="216"/>
      <c r="BG452" s="216"/>
      <c r="BH452" s="216"/>
      <c r="BI452" s="216"/>
      <c r="BJ452" s="216"/>
      <c r="BK452" s="216"/>
      <c r="BL452" s="216"/>
      <c r="BM452" s="216"/>
      <c r="BN452" s="216"/>
      <c r="BO452" s="216"/>
      <c r="BP452" s="216"/>
      <c r="BQ452" s="216"/>
      <c r="BR452" s="216"/>
      <c r="BS452" s="216"/>
      <c r="BT452" s="216"/>
      <c r="BU452" s="216"/>
      <c r="BV452" s="216"/>
      <c r="BW452" s="216"/>
      <c r="BX452" s="216"/>
      <c r="BY452" s="216"/>
      <c r="BZ452" s="216"/>
      <c r="CA452" s="216"/>
      <c r="CB452" s="216"/>
      <c r="CC452" s="216"/>
      <c r="CD452" s="216"/>
      <c r="CE452" s="216"/>
      <c r="CF452" s="216"/>
      <c r="CG452" s="216"/>
      <c r="CH452" s="216"/>
      <c r="CI452" s="216"/>
      <c r="CJ452" s="216"/>
      <c r="CK452" s="216"/>
      <c r="CL452" s="216"/>
      <c r="CM452" s="216"/>
      <c r="CN452" s="216"/>
      <c r="CO452" s="216"/>
      <c r="CP452" s="216"/>
      <c r="CQ452" s="216"/>
      <c r="CR452" s="216"/>
      <c r="CS452" s="216"/>
      <c r="CT452" s="216"/>
      <c r="CU452" s="216"/>
      <c r="CV452" s="216"/>
      <c r="CW452" s="216"/>
      <c r="CX452" s="216"/>
      <c r="CY452" s="216"/>
      <c r="CZ452" s="216"/>
      <c r="DA452" s="216"/>
      <c r="DB452" s="216"/>
      <c r="DC452" s="216"/>
      <c r="DD452" s="216"/>
      <c r="DE452" s="216"/>
      <c r="DF452" s="216"/>
      <c r="DG452" s="216"/>
      <c r="DH452" s="216"/>
      <c r="DI452" s="216"/>
      <c r="DJ452" s="216"/>
      <c r="DK452" s="216"/>
      <c r="DL452" s="216"/>
      <c r="DM452" s="216"/>
      <c r="DN452" s="216"/>
      <c r="DO452" s="216"/>
      <c r="DP452" s="216"/>
      <c r="DQ452" s="216"/>
      <c r="DR452" s="216"/>
      <c r="DS452" s="216"/>
      <c r="DT452" s="216"/>
      <c r="DU452" s="218"/>
    </row>
    <row r="453" spans="1:125" ht="15" customHeight="1" x14ac:dyDescent="0.25">
      <c r="A453" s="219"/>
      <c r="B453" s="143" t="str">
        <f t="shared" si="18"/>
        <v>Desk 13</v>
      </c>
      <c r="C453" s="586" t="str">
        <v/>
      </c>
      <c r="D453" s="586" t="str">
        <v/>
      </c>
      <c r="E453" s="3"/>
      <c r="F453" s="216"/>
      <c r="G453" s="216"/>
      <c r="H453" s="216"/>
      <c r="I453" s="216"/>
      <c r="J453" s="216"/>
      <c r="K453" s="216"/>
      <c r="L453" s="216"/>
      <c r="M453" s="216"/>
      <c r="N453" s="216"/>
      <c r="O453" s="216"/>
      <c r="P453" s="216"/>
      <c r="Q453" s="216"/>
      <c r="R453" s="216"/>
      <c r="S453" s="216"/>
      <c r="T453" s="216"/>
      <c r="U453" s="216"/>
      <c r="V453" s="216"/>
      <c r="W453" s="216"/>
      <c r="X453" s="216"/>
      <c r="Y453" s="216"/>
      <c r="Z453" s="216"/>
      <c r="AA453" s="216"/>
      <c r="AB453" s="216"/>
      <c r="AC453" s="216"/>
      <c r="AD453" s="216"/>
      <c r="AE453" s="216"/>
      <c r="AF453" s="216"/>
      <c r="AG453" s="216"/>
      <c r="AH453" s="216"/>
      <c r="AI453" s="216"/>
      <c r="AJ453" s="216"/>
      <c r="AK453" s="216"/>
      <c r="AL453" s="216"/>
      <c r="AM453" s="216"/>
      <c r="AN453" s="216"/>
      <c r="AO453" s="216"/>
      <c r="AP453" s="216"/>
      <c r="AQ453" s="216"/>
      <c r="AR453" s="216"/>
      <c r="AS453" s="216"/>
      <c r="AT453" s="216"/>
      <c r="AU453" s="216"/>
      <c r="AV453" s="216"/>
      <c r="AW453" s="216"/>
      <c r="AX453" s="216"/>
      <c r="AY453" s="216"/>
      <c r="AZ453" s="216"/>
      <c r="BA453" s="216"/>
      <c r="BB453" s="216"/>
      <c r="BC453" s="216"/>
      <c r="BD453" s="216"/>
      <c r="BE453" s="216"/>
      <c r="BF453" s="216"/>
      <c r="BG453" s="216"/>
      <c r="BH453" s="216"/>
      <c r="BI453" s="216"/>
      <c r="BJ453" s="216"/>
      <c r="BK453" s="216"/>
      <c r="BL453" s="216"/>
      <c r="BM453" s="216"/>
      <c r="BN453" s="216"/>
      <c r="BO453" s="216"/>
      <c r="BP453" s="216"/>
      <c r="BQ453" s="216"/>
      <c r="BR453" s="216"/>
      <c r="BS453" s="216"/>
      <c r="BT453" s="216"/>
      <c r="BU453" s="216"/>
      <c r="BV453" s="216"/>
      <c r="BW453" s="216"/>
      <c r="BX453" s="216"/>
      <c r="BY453" s="216"/>
      <c r="BZ453" s="216"/>
      <c r="CA453" s="216"/>
      <c r="CB453" s="216"/>
      <c r="CC453" s="216"/>
      <c r="CD453" s="216"/>
      <c r="CE453" s="216"/>
      <c r="CF453" s="216"/>
      <c r="CG453" s="216"/>
      <c r="CH453" s="216"/>
      <c r="CI453" s="216"/>
      <c r="CJ453" s="216"/>
      <c r="CK453" s="216"/>
      <c r="CL453" s="216"/>
      <c r="CM453" s="216"/>
      <c r="CN453" s="216"/>
      <c r="CO453" s="216"/>
      <c r="CP453" s="216"/>
      <c r="CQ453" s="216"/>
      <c r="CR453" s="216"/>
      <c r="CS453" s="216"/>
      <c r="CT453" s="216"/>
      <c r="CU453" s="216"/>
      <c r="CV453" s="216"/>
      <c r="CW453" s="216"/>
      <c r="CX453" s="216"/>
      <c r="CY453" s="216"/>
      <c r="CZ453" s="216"/>
      <c r="DA453" s="216"/>
      <c r="DB453" s="216"/>
      <c r="DC453" s="216"/>
      <c r="DD453" s="216"/>
      <c r="DE453" s="216"/>
      <c r="DF453" s="216"/>
      <c r="DG453" s="216"/>
      <c r="DH453" s="216"/>
      <c r="DI453" s="216"/>
      <c r="DJ453" s="216"/>
      <c r="DK453" s="216"/>
      <c r="DL453" s="216"/>
      <c r="DM453" s="216"/>
      <c r="DN453" s="216"/>
      <c r="DO453" s="216"/>
      <c r="DP453" s="216"/>
      <c r="DQ453" s="216"/>
      <c r="DR453" s="216"/>
      <c r="DS453" s="216"/>
      <c r="DT453" s="216"/>
      <c r="DU453" s="218"/>
    </row>
    <row r="454" spans="1:125" ht="15" customHeight="1" x14ac:dyDescent="0.25">
      <c r="A454" s="219"/>
      <c r="B454" s="143" t="str">
        <f t="shared" si="18"/>
        <v>Desk 14</v>
      </c>
      <c r="C454" s="586" t="str">
        <v/>
      </c>
      <c r="D454" s="586" t="str">
        <v/>
      </c>
      <c r="E454" s="3"/>
      <c r="F454" s="216"/>
      <c r="G454" s="216"/>
      <c r="H454" s="216"/>
      <c r="I454" s="216"/>
      <c r="J454" s="216"/>
      <c r="K454" s="216"/>
      <c r="L454" s="216"/>
      <c r="M454" s="216"/>
      <c r="N454" s="216"/>
      <c r="O454" s="216"/>
      <c r="P454" s="216"/>
      <c r="Q454" s="216"/>
      <c r="R454" s="216"/>
      <c r="S454" s="216"/>
      <c r="T454" s="216"/>
      <c r="U454" s="216"/>
      <c r="V454" s="216"/>
      <c r="W454" s="216"/>
      <c r="X454" s="216"/>
      <c r="Y454" s="216"/>
      <c r="Z454" s="216"/>
      <c r="AA454" s="216"/>
      <c r="AB454" s="216"/>
      <c r="AC454" s="216"/>
      <c r="AD454" s="216"/>
      <c r="AE454" s="216"/>
      <c r="AF454" s="216"/>
      <c r="AG454" s="216"/>
      <c r="AH454" s="216"/>
      <c r="AI454" s="216"/>
      <c r="AJ454" s="216"/>
      <c r="AK454" s="216"/>
      <c r="AL454" s="216"/>
      <c r="AM454" s="216"/>
      <c r="AN454" s="216"/>
      <c r="AO454" s="216"/>
      <c r="AP454" s="216"/>
      <c r="AQ454" s="216"/>
      <c r="AR454" s="216"/>
      <c r="AS454" s="216"/>
      <c r="AT454" s="216"/>
      <c r="AU454" s="216"/>
      <c r="AV454" s="216"/>
      <c r="AW454" s="216"/>
      <c r="AX454" s="216"/>
      <c r="AY454" s="216"/>
      <c r="AZ454" s="216"/>
      <c r="BA454" s="216"/>
      <c r="BB454" s="216"/>
      <c r="BC454" s="216"/>
      <c r="BD454" s="216"/>
      <c r="BE454" s="216"/>
      <c r="BF454" s="216"/>
      <c r="BG454" s="216"/>
      <c r="BH454" s="216"/>
      <c r="BI454" s="216"/>
      <c r="BJ454" s="216"/>
      <c r="BK454" s="216"/>
      <c r="BL454" s="216"/>
      <c r="BM454" s="216"/>
      <c r="BN454" s="216"/>
      <c r="BO454" s="216"/>
      <c r="BP454" s="216"/>
      <c r="BQ454" s="216"/>
      <c r="BR454" s="216"/>
      <c r="BS454" s="216"/>
      <c r="BT454" s="216"/>
      <c r="BU454" s="216"/>
      <c r="BV454" s="216"/>
      <c r="BW454" s="216"/>
      <c r="BX454" s="216"/>
      <c r="BY454" s="216"/>
      <c r="BZ454" s="216"/>
      <c r="CA454" s="216"/>
      <c r="CB454" s="216"/>
      <c r="CC454" s="216"/>
      <c r="CD454" s="216"/>
      <c r="CE454" s="216"/>
      <c r="CF454" s="216"/>
      <c r="CG454" s="216"/>
      <c r="CH454" s="216"/>
      <c r="CI454" s="216"/>
      <c r="CJ454" s="216"/>
      <c r="CK454" s="216"/>
      <c r="CL454" s="216"/>
      <c r="CM454" s="216"/>
      <c r="CN454" s="216"/>
      <c r="CO454" s="216"/>
      <c r="CP454" s="216"/>
      <c r="CQ454" s="216"/>
      <c r="CR454" s="216"/>
      <c r="CS454" s="216"/>
      <c r="CT454" s="216"/>
      <c r="CU454" s="216"/>
      <c r="CV454" s="216"/>
      <c r="CW454" s="216"/>
      <c r="CX454" s="216"/>
      <c r="CY454" s="216"/>
      <c r="CZ454" s="216"/>
      <c r="DA454" s="216"/>
      <c r="DB454" s="216"/>
      <c r="DC454" s="216"/>
      <c r="DD454" s="216"/>
      <c r="DE454" s="216"/>
      <c r="DF454" s="216"/>
      <c r="DG454" s="216"/>
      <c r="DH454" s="216"/>
      <c r="DI454" s="216"/>
      <c r="DJ454" s="216"/>
      <c r="DK454" s="216"/>
      <c r="DL454" s="216"/>
      <c r="DM454" s="216"/>
      <c r="DN454" s="216"/>
      <c r="DO454" s="216"/>
      <c r="DP454" s="216"/>
      <c r="DQ454" s="216"/>
      <c r="DR454" s="216"/>
      <c r="DS454" s="216"/>
      <c r="DT454" s="216"/>
      <c r="DU454" s="218"/>
    </row>
    <row r="455" spans="1:125" ht="15" customHeight="1" x14ac:dyDescent="0.25">
      <c r="A455" s="219"/>
      <c r="B455" s="143" t="str">
        <f t="shared" si="18"/>
        <v>Desk 15</v>
      </c>
      <c r="C455" s="586" t="str">
        <v/>
      </c>
      <c r="D455" s="586" t="str">
        <v/>
      </c>
      <c r="E455" s="3"/>
      <c r="F455" s="216"/>
      <c r="G455" s="216"/>
      <c r="H455" s="216"/>
      <c r="I455" s="216"/>
      <c r="J455" s="216"/>
      <c r="K455" s="216"/>
      <c r="L455" s="216"/>
      <c r="M455" s="216"/>
      <c r="N455" s="216"/>
      <c r="O455" s="216"/>
      <c r="P455" s="216"/>
      <c r="Q455" s="216"/>
      <c r="R455" s="216"/>
      <c r="S455" s="216"/>
      <c r="T455" s="216"/>
      <c r="U455" s="216"/>
      <c r="V455" s="216"/>
      <c r="W455" s="216"/>
      <c r="X455" s="216"/>
      <c r="Y455" s="216"/>
      <c r="Z455" s="216"/>
      <c r="AA455" s="216"/>
      <c r="AB455" s="216"/>
      <c r="AC455" s="216"/>
      <c r="AD455" s="216"/>
      <c r="AE455" s="216"/>
      <c r="AF455" s="216"/>
      <c r="AG455" s="216"/>
      <c r="AH455" s="216"/>
      <c r="AI455" s="216"/>
      <c r="AJ455" s="216"/>
      <c r="AK455" s="216"/>
      <c r="AL455" s="216"/>
      <c r="AM455" s="216"/>
      <c r="AN455" s="216"/>
      <c r="AO455" s="216"/>
      <c r="AP455" s="216"/>
      <c r="AQ455" s="216"/>
      <c r="AR455" s="216"/>
      <c r="AS455" s="216"/>
      <c r="AT455" s="216"/>
      <c r="AU455" s="216"/>
      <c r="AV455" s="216"/>
      <c r="AW455" s="216"/>
      <c r="AX455" s="216"/>
      <c r="AY455" s="216"/>
      <c r="AZ455" s="216"/>
      <c r="BA455" s="216"/>
      <c r="BB455" s="216"/>
      <c r="BC455" s="216"/>
      <c r="BD455" s="216"/>
      <c r="BE455" s="216"/>
      <c r="BF455" s="216"/>
      <c r="BG455" s="216"/>
      <c r="BH455" s="216"/>
      <c r="BI455" s="216"/>
      <c r="BJ455" s="216"/>
      <c r="BK455" s="216"/>
      <c r="BL455" s="216"/>
      <c r="BM455" s="216"/>
      <c r="BN455" s="216"/>
      <c r="BO455" s="216"/>
      <c r="BP455" s="216"/>
      <c r="BQ455" s="216"/>
      <c r="BR455" s="216"/>
      <c r="BS455" s="216"/>
      <c r="BT455" s="216"/>
      <c r="BU455" s="216"/>
      <c r="BV455" s="216"/>
      <c r="BW455" s="216"/>
      <c r="BX455" s="216"/>
      <c r="BY455" s="216"/>
      <c r="BZ455" s="216"/>
      <c r="CA455" s="216"/>
      <c r="CB455" s="216"/>
      <c r="CC455" s="216"/>
      <c r="CD455" s="216"/>
      <c r="CE455" s="216"/>
      <c r="CF455" s="216"/>
      <c r="CG455" s="216"/>
      <c r="CH455" s="216"/>
      <c r="CI455" s="216"/>
      <c r="CJ455" s="216"/>
      <c r="CK455" s="216"/>
      <c r="CL455" s="216"/>
      <c r="CM455" s="216"/>
      <c r="CN455" s="216"/>
      <c r="CO455" s="216"/>
      <c r="CP455" s="216"/>
      <c r="CQ455" s="216"/>
      <c r="CR455" s="216"/>
      <c r="CS455" s="216"/>
      <c r="CT455" s="216"/>
      <c r="CU455" s="216"/>
      <c r="CV455" s="216"/>
      <c r="CW455" s="216"/>
      <c r="CX455" s="216"/>
      <c r="CY455" s="216"/>
      <c r="CZ455" s="216"/>
      <c r="DA455" s="216"/>
      <c r="DB455" s="216"/>
      <c r="DC455" s="216"/>
      <c r="DD455" s="216"/>
      <c r="DE455" s="216"/>
      <c r="DF455" s="216"/>
      <c r="DG455" s="216"/>
      <c r="DH455" s="216"/>
      <c r="DI455" s="216"/>
      <c r="DJ455" s="216"/>
      <c r="DK455" s="216"/>
      <c r="DL455" s="216"/>
      <c r="DM455" s="216"/>
      <c r="DN455" s="216"/>
      <c r="DO455" s="216"/>
      <c r="DP455" s="216"/>
      <c r="DQ455" s="216"/>
      <c r="DR455" s="216"/>
      <c r="DS455" s="216"/>
      <c r="DT455" s="216"/>
      <c r="DU455" s="218"/>
    </row>
    <row r="456" spans="1:125" ht="15" customHeight="1" x14ac:dyDescent="0.25">
      <c r="A456" s="219"/>
      <c r="B456" s="143" t="str">
        <f t="shared" si="18"/>
        <v>Desk 16</v>
      </c>
      <c r="C456" s="586" t="str">
        <v/>
      </c>
      <c r="D456" s="586" t="str">
        <v/>
      </c>
      <c r="E456" s="3"/>
      <c r="F456" s="216"/>
      <c r="G456" s="216"/>
      <c r="H456" s="216"/>
      <c r="I456" s="216"/>
      <c r="J456" s="216"/>
      <c r="K456" s="216"/>
      <c r="L456" s="216"/>
      <c r="M456" s="216"/>
      <c r="N456" s="216"/>
      <c r="O456" s="216"/>
      <c r="P456" s="216"/>
      <c r="Q456" s="216"/>
      <c r="R456" s="216"/>
      <c r="S456" s="216"/>
      <c r="T456" s="216"/>
      <c r="U456" s="216"/>
      <c r="V456" s="216"/>
      <c r="W456" s="216"/>
      <c r="X456" s="216"/>
      <c r="Y456" s="216"/>
      <c r="Z456" s="216"/>
      <c r="AA456" s="216"/>
      <c r="AB456" s="216"/>
      <c r="AC456" s="216"/>
      <c r="AD456" s="216"/>
      <c r="AE456" s="216"/>
      <c r="AF456" s="216"/>
      <c r="AG456" s="216"/>
      <c r="AH456" s="216"/>
      <c r="AI456" s="216"/>
      <c r="AJ456" s="216"/>
      <c r="AK456" s="216"/>
      <c r="AL456" s="216"/>
      <c r="AM456" s="216"/>
      <c r="AN456" s="216"/>
      <c r="AO456" s="216"/>
      <c r="AP456" s="216"/>
      <c r="AQ456" s="216"/>
      <c r="AR456" s="216"/>
      <c r="AS456" s="216"/>
      <c r="AT456" s="216"/>
      <c r="AU456" s="216"/>
      <c r="AV456" s="216"/>
      <c r="AW456" s="216"/>
      <c r="AX456" s="216"/>
      <c r="AY456" s="216"/>
      <c r="AZ456" s="216"/>
      <c r="BA456" s="216"/>
      <c r="BB456" s="216"/>
      <c r="BC456" s="216"/>
      <c r="BD456" s="216"/>
      <c r="BE456" s="216"/>
      <c r="BF456" s="216"/>
      <c r="BG456" s="216"/>
      <c r="BH456" s="216"/>
      <c r="BI456" s="216"/>
      <c r="BJ456" s="216"/>
      <c r="BK456" s="216"/>
      <c r="BL456" s="216"/>
      <c r="BM456" s="216"/>
      <c r="BN456" s="216"/>
      <c r="BO456" s="216"/>
      <c r="BP456" s="216"/>
      <c r="BQ456" s="216"/>
      <c r="BR456" s="216"/>
      <c r="BS456" s="216"/>
      <c r="BT456" s="216"/>
      <c r="BU456" s="216"/>
      <c r="BV456" s="216"/>
      <c r="BW456" s="216"/>
      <c r="BX456" s="216"/>
      <c r="BY456" s="216"/>
      <c r="BZ456" s="216"/>
      <c r="CA456" s="216"/>
      <c r="CB456" s="216"/>
      <c r="CC456" s="216"/>
      <c r="CD456" s="216"/>
      <c r="CE456" s="216"/>
      <c r="CF456" s="216"/>
      <c r="CG456" s="216"/>
      <c r="CH456" s="216"/>
      <c r="CI456" s="216"/>
      <c r="CJ456" s="216"/>
      <c r="CK456" s="216"/>
      <c r="CL456" s="216"/>
      <c r="CM456" s="216"/>
      <c r="CN456" s="216"/>
      <c r="CO456" s="216"/>
      <c r="CP456" s="216"/>
      <c r="CQ456" s="216"/>
      <c r="CR456" s="216"/>
      <c r="CS456" s="216"/>
      <c r="CT456" s="216"/>
      <c r="CU456" s="216"/>
      <c r="CV456" s="216"/>
      <c r="CW456" s="216"/>
      <c r="CX456" s="216"/>
      <c r="CY456" s="216"/>
      <c r="CZ456" s="216"/>
      <c r="DA456" s="216"/>
      <c r="DB456" s="216"/>
      <c r="DC456" s="216"/>
      <c r="DD456" s="216"/>
      <c r="DE456" s="216"/>
      <c r="DF456" s="216"/>
      <c r="DG456" s="216"/>
      <c r="DH456" s="216"/>
      <c r="DI456" s="216"/>
      <c r="DJ456" s="216"/>
      <c r="DK456" s="216"/>
      <c r="DL456" s="216"/>
      <c r="DM456" s="216"/>
      <c r="DN456" s="216"/>
      <c r="DO456" s="216"/>
      <c r="DP456" s="216"/>
      <c r="DQ456" s="216"/>
      <c r="DR456" s="216"/>
      <c r="DS456" s="216"/>
      <c r="DT456" s="216"/>
      <c r="DU456" s="218"/>
    </row>
    <row r="457" spans="1:125" ht="15" customHeight="1" x14ac:dyDescent="0.25">
      <c r="A457" s="219"/>
      <c r="B457" s="143" t="str">
        <f t="shared" si="18"/>
        <v>Desk 17</v>
      </c>
      <c r="C457" s="586" t="str">
        <v/>
      </c>
      <c r="D457" s="586" t="str">
        <v/>
      </c>
      <c r="E457" s="3"/>
      <c r="F457" s="216"/>
      <c r="G457" s="216"/>
      <c r="H457" s="216"/>
      <c r="I457" s="216"/>
      <c r="J457" s="216"/>
      <c r="K457" s="216"/>
      <c r="L457" s="216"/>
      <c r="M457" s="216"/>
      <c r="N457" s="216"/>
      <c r="O457" s="216"/>
      <c r="P457" s="216"/>
      <c r="Q457" s="216"/>
      <c r="R457" s="216"/>
      <c r="S457" s="216"/>
      <c r="T457" s="216"/>
      <c r="U457" s="216"/>
      <c r="V457" s="216"/>
      <c r="W457" s="216"/>
      <c r="X457" s="216"/>
      <c r="Y457" s="216"/>
      <c r="Z457" s="216"/>
      <c r="AA457" s="216"/>
      <c r="AB457" s="216"/>
      <c r="AC457" s="216"/>
      <c r="AD457" s="216"/>
      <c r="AE457" s="216"/>
      <c r="AF457" s="216"/>
      <c r="AG457" s="216"/>
      <c r="AH457" s="216"/>
      <c r="AI457" s="216"/>
      <c r="AJ457" s="216"/>
      <c r="AK457" s="216"/>
      <c r="AL457" s="216"/>
      <c r="AM457" s="216"/>
      <c r="AN457" s="216"/>
      <c r="AO457" s="216"/>
      <c r="AP457" s="216"/>
      <c r="AQ457" s="216"/>
      <c r="AR457" s="216"/>
      <c r="AS457" s="216"/>
      <c r="AT457" s="216"/>
      <c r="AU457" s="216"/>
      <c r="AV457" s="216"/>
      <c r="AW457" s="216"/>
      <c r="AX457" s="216"/>
      <c r="AY457" s="216"/>
      <c r="AZ457" s="216"/>
      <c r="BA457" s="216"/>
      <c r="BB457" s="216"/>
      <c r="BC457" s="216"/>
      <c r="BD457" s="216"/>
      <c r="BE457" s="216"/>
      <c r="BF457" s="216"/>
      <c r="BG457" s="216"/>
      <c r="BH457" s="216"/>
      <c r="BI457" s="216"/>
      <c r="BJ457" s="216"/>
      <c r="BK457" s="216"/>
      <c r="BL457" s="216"/>
      <c r="BM457" s="216"/>
      <c r="BN457" s="216"/>
      <c r="BO457" s="216"/>
      <c r="BP457" s="216"/>
      <c r="BQ457" s="216"/>
      <c r="BR457" s="216"/>
      <c r="BS457" s="216"/>
      <c r="BT457" s="216"/>
      <c r="BU457" s="216"/>
      <c r="BV457" s="216"/>
      <c r="BW457" s="216"/>
      <c r="BX457" s="216"/>
      <c r="BY457" s="216"/>
      <c r="BZ457" s="216"/>
      <c r="CA457" s="216"/>
      <c r="CB457" s="216"/>
      <c r="CC457" s="216"/>
      <c r="CD457" s="216"/>
      <c r="CE457" s="216"/>
      <c r="CF457" s="216"/>
      <c r="CG457" s="216"/>
      <c r="CH457" s="216"/>
      <c r="CI457" s="216"/>
      <c r="CJ457" s="216"/>
      <c r="CK457" s="216"/>
      <c r="CL457" s="216"/>
      <c r="CM457" s="216"/>
      <c r="CN457" s="216"/>
      <c r="CO457" s="216"/>
      <c r="CP457" s="216"/>
      <c r="CQ457" s="216"/>
      <c r="CR457" s="216"/>
      <c r="CS457" s="216"/>
      <c r="CT457" s="216"/>
      <c r="CU457" s="216"/>
      <c r="CV457" s="216"/>
      <c r="CW457" s="216"/>
      <c r="CX457" s="216"/>
      <c r="CY457" s="216"/>
      <c r="CZ457" s="216"/>
      <c r="DA457" s="216"/>
      <c r="DB457" s="216"/>
      <c r="DC457" s="216"/>
      <c r="DD457" s="216"/>
      <c r="DE457" s="216"/>
      <c r="DF457" s="216"/>
      <c r="DG457" s="216"/>
      <c r="DH457" s="216"/>
      <c r="DI457" s="216"/>
      <c r="DJ457" s="216"/>
      <c r="DK457" s="216"/>
      <c r="DL457" s="216"/>
      <c r="DM457" s="216"/>
      <c r="DN457" s="216"/>
      <c r="DO457" s="216"/>
      <c r="DP457" s="216"/>
      <c r="DQ457" s="216"/>
      <c r="DR457" s="216"/>
      <c r="DS457" s="216"/>
      <c r="DT457" s="216"/>
      <c r="DU457" s="218"/>
    </row>
    <row r="458" spans="1:125" ht="15" customHeight="1" x14ac:dyDescent="0.25">
      <c r="A458" s="219"/>
      <c r="B458" s="143" t="str">
        <f t="shared" si="18"/>
        <v>Desk 18</v>
      </c>
      <c r="C458" s="586" t="str">
        <v/>
      </c>
      <c r="D458" s="586" t="str">
        <v/>
      </c>
      <c r="E458" s="3"/>
      <c r="F458" s="216"/>
      <c r="G458" s="216"/>
      <c r="H458" s="216"/>
      <c r="I458" s="216"/>
      <c r="J458" s="216"/>
      <c r="K458" s="216"/>
      <c r="L458" s="216"/>
      <c r="M458" s="216"/>
      <c r="N458" s="216"/>
      <c r="O458" s="216"/>
      <c r="P458" s="216"/>
      <c r="Q458" s="216"/>
      <c r="R458" s="216"/>
      <c r="S458" s="216"/>
      <c r="T458" s="216"/>
      <c r="U458" s="216"/>
      <c r="V458" s="216"/>
      <c r="W458" s="216"/>
      <c r="X458" s="216"/>
      <c r="Y458" s="216"/>
      <c r="Z458" s="216"/>
      <c r="AA458" s="216"/>
      <c r="AB458" s="216"/>
      <c r="AC458" s="216"/>
      <c r="AD458" s="216"/>
      <c r="AE458" s="216"/>
      <c r="AF458" s="216"/>
      <c r="AG458" s="216"/>
      <c r="AH458" s="216"/>
      <c r="AI458" s="216"/>
      <c r="AJ458" s="216"/>
      <c r="AK458" s="216"/>
      <c r="AL458" s="216"/>
      <c r="AM458" s="216"/>
      <c r="AN458" s="216"/>
      <c r="AO458" s="216"/>
      <c r="AP458" s="216"/>
      <c r="AQ458" s="216"/>
      <c r="AR458" s="216"/>
      <c r="AS458" s="216"/>
      <c r="AT458" s="216"/>
      <c r="AU458" s="216"/>
      <c r="AV458" s="216"/>
      <c r="AW458" s="216"/>
      <c r="AX458" s="216"/>
      <c r="AY458" s="216"/>
      <c r="AZ458" s="216"/>
      <c r="BA458" s="216"/>
      <c r="BB458" s="216"/>
      <c r="BC458" s="216"/>
      <c r="BD458" s="216"/>
      <c r="BE458" s="216"/>
      <c r="BF458" s="216"/>
      <c r="BG458" s="216"/>
      <c r="BH458" s="216"/>
      <c r="BI458" s="216"/>
      <c r="BJ458" s="216"/>
      <c r="BK458" s="216"/>
      <c r="BL458" s="216"/>
      <c r="BM458" s="216"/>
      <c r="BN458" s="216"/>
      <c r="BO458" s="216"/>
      <c r="BP458" s="216"/>
      <c r="BQ458" s="216"/>
      <c r="BR458" s="216"/>
      <c r="BS458" s="216"/>
      <c r="BT458" s="216"/>
      <c r="BU458" s="216"/>
      <c r="BV458" s="216"/>
      <c r="BW458" s="216"/>
      <c r="BX458" s="216"/>
      <c r="BY458" s="216"/>
      <c r="BZ458" s="216"/>
      <c r="CA458" s="216"/>
      <c r="CB458" s="216"/>
      <c r="CC458" s="216"/>
      <c r="CD458" s="216"/>
      <c r="CE458" s="216"/>
      <c r="CF458" s="216"/>
      <c r="CG458" s="216"/>
      <c r="CH458" s="216"/>
      <c r="CI458" s="216"/>
      <c r="CJ458" s="216"/>
      <c r="CK458" s="216"/>
      <c r="CL458" s="216"/>
      <c r="CM458" s="216"/>
      <c r="CN458" s="216"/>
      <c r="CO458" s="216"/>
      <c r="CP458" s="216"/>
      <c r="CQ458" s="216"/>
      <c r="CR458" s="216"/>
      <c r="CS458" s="216"/>
      <c r="CT458" s="216"/>
      <c r="CU458" s="216"/>
      <c r="CV458" s="216"/>
      <c r="CW458" s="216"/>
      <c r="CX458" s="216"/>
      <c r="CY458" s="216"/>
      <c r="CZ458" s="216"/>
      <c r="DA458" s="216"/>
      <c r="DB458" s="216"/>
      <c r="DC458" s="216"/>
      <c r="DD458" s="216"/>
      <c r="DE458" s="216"/>
      <c r="DF458" s="216"/>
      <c r="DG458" s="216"/>
      <c r="DH458" s="216"/>
      <c r="DI458" s="216"/>
      <c r="DJ458" s="216"/>
      <c r="DK458" s="216"/>
      <c r="DL458" s="216"/>
      <c r="DM458" s="216"/>
      <c r="DN458" s="216"/>
      <c r="DO458" s="216"/>
      <c r="DP458" s="216"/>
      <c r="DQ458" s="216"/>
      <c r="DR458" s="216"/>
      <c r="DS458" s="216"/>
      <c r="DT458" s="216"/>
      <c r="DU458" s="218"/>
    </row>
    <row r="459" spans="1:125" ht="15" customHeight="1" x14ac:dyDescent="0.25">
      <c r="A459" s="219"/>
      <c r="B459" s="143" t="str">
        <f t="shared" si="18"/>
        <v>Desk 19</v>
      </c>
      <c r="C459" s="586" t="str">
        <v/>
      </c>
      <c r="D459" s="586" t="str">
        <v/>
      </c>
      <c r="E459" s="3"/>
      <c r="F459" s="216"/>
      <c r="G459" s="216"/>
      <c r="H459" s="216"/>
      <c r="I459" s="216"/>
      <c r="J459" s="216"/>
      <c r="K459" s="216"/>
      <c r="L459" s="216"/>
      <c r="M459" s="216"/>
      <c r="N459" s="216"/>
      <c r="O459" s="216"/>
      <c r="P459" s="216"/>
      <c r="Q459" s="216"/>
      <c r="R459" s="216"/>
      <c r="S459" s="216"/>
      <c r="T459" s="216"/>
      <c r="U459" s="216"/>
      <c r="V459" s="216"/>
      <c r="W459" s="216"/>
      <c r="X459" s="216"/>
      <c r="Y459" s="216"/>
      <c r="Z459" s="216"/>
      <c r="AA459" s="216"/>
      <c r="AB459" s="216"/>
      <c r="AC459" s="216"/>
      <c r="AD459" s="216"/>
      <c r="AE459" s="216"/>
      <c r="AF459" s="216"/>
      <c r="AG459" s="216"/>
      <c r="AH459" s="216"/>
      <c r="AI459" s="216"/>
      <c r="AJ459" s="216"/>
      <c r="AK459" s="216"/>
      <c r="AL459" s="216"/>
      <c r="AM459" s="216"/>
      <c r="AN459" s="216"/>
      <c r="AO459" s="216"/>
      <c r="AP459" s="216"/>
      <c r="AQ459" s="216"/>
      <c r="AR459" s="216"/>
      <c r="AS459" s="216"/>
      <c r="AT459" s="216"/>
      <c r="AU459" s="216"/>
      <c r="AV459" s="216"/>
      <c r="AW459" s="216"/>
      <c r="AX459" s="216"/>
      <c r="AY459" s="216"/>
      <c r="AZ459" s="216"/>
      <c r="BA459" s="216"/>
      <c r="BB459" s="216"/>
      <c r="BC459" s="216"/>
      <c r="BD459" s="216"/>
      <c r="BE459" s="216"/>
      <c r="BF459" s="216"/>
      <c r="BG459" s="216"/>
      <c r="BH459" s="216"/>
      <c r="BI459" s="216"/>
      <c r="BJ459" s="216"/>
      <c r="BK459" s="216"/>
      <c r="BL459" s="216"/>
      <c r="BM459" s="216"/>
      <c r="BN459" s="216"/>
      <c r="BO459" s="216"/>
      <c r="BP459" s="216"/>
      <c r="BQ459" s="216"/>
      <c r="BR459" s="216"/>
      <c r="BS459" s="216"/>
      <c r="BT459" s="216"/>
      <c r="BU459" s="216"/>
      <c r="BV459" s="216"/>
      <c r="BW459" s="216"/>
      <c r="BX459" s="216"/>
      <c r="BY459" s="216"/>
      <c r="BZ459" s="216"/>
      <c r="CA459" s="216"/>
      <c r="CB459" s="216"/>
      <c r="CC459" s="216"/>
      <c r="CD459" s="216"/>
      <c r="CE459" s="216"/>
      <c r="CF459" s="216"/>
      <c r="CG459" s="216"/>
      <c r="CH459" s="216"/>
      <c r="CI459" s="216"/>
      <c r="CJ459" s="216"/>
      <c r="CK459" s="216"/>
      <c r="CL459" s="216"/>
      <c r="CM459" s="216"/>
      <c r="CN459" s="216"/>
      <c r="CO459" s="216"/>
      <c r="CP459" s="216"/>
      <c r="CQ459" s="216"/>
      <c r="CR459" s="216"/>
      <c r="CS459" s="216"/>
      <c r="CT459" s="216"/>
      <c r="CU459" s="216"/>
      <c r="CV459" s="216"/>
      <c r="CW459" s="216"/>
      <c r="CX459" s="216"/>
      <c r="CY459" s="216"/>
      <c r="CZ459" s="216"/>
      <c r="DA459" s="216"/>
      <c r="DB459" s="216"/>
      <c r="DC459" s="216"/>
      <c r="DD459" s="216"/>
      <c r="DE459" s="216"/>
      <c r="DF459" s="216"/>
      <c r="DG459" s="216"/>
      <c r="DH459" s="216"/>
      <c r="DI459" s="216"/>
      <c r="DJ459" s="216"/>
      <c r="DK459" s="216"/>
      <c r="DL459" s="216"/>
      <c r="DM459" s="216"/>
      <c r="DN459" s="216"/>
      <c r="DO459" s="216"/>
      <c r="DP459" s="216"/>
      <c r="DQ459" s="216"/>
      <c r="DR459" s="216"/>
      <c r="DS459" s="216"/>
      <c r="DT459" s="216"/>
      <c r="DU459" s="218"/>
    </row>
    <row r="460" spans="1:125" ht="15" customHeight="1" x14ac:dyDescent="0.25">
      <c r="A460" s="219"/>
      <c r="B460" s="143" t="str">
        <f t="shared" si="18"/>
        <v>Desk 20</v>
      </c>
      <c r="C460" s="586" t="str">
        <v/>
      </c>
      <c r="D460" s="586" t="str">
        <v/>
      </c>
      <c r="E460" s="3"/>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216"/>
      <c r="AM460" s="216"/>
      <c r="AN460" s="216"/>
      <c r="AO460" s="216"/>
      <c r="AP460" s="216"/>
      <c r="AQ460" s="216"/>
      <c r="AR460" s="216"/>
      <c r="AS460" s="216"/>
      <c r="AT460" s="216"/>
      <c r="AU460" s="216"/>
      <c r="AV460" s="216"/>
      <c r="AW460" s="216"/>
      <c r="AX460" s="216"/>
      <c r="AY460" s="216"/>
      <c r="AZ460" s="216"/>
      <c r="BA460" s="216"/>
      <c r="BB460" s="216"/>
      <c r="BC460" s="216"/>
      <c r="BD460" s="216"/>
      <c r="BE460" s="216"/>
      <c r="BF460" s="216"/>
      <c r="BG460" s="216"/>
      <c r="BH460" s="216"/>
      <c r="BI460" s="216"/>
      <c r="BJ460" s="216"/>
      <c r="BK460" s="216"/>
      <c r="BL460" s="216"/>
      <c r="BM460" s="216"/>
      <c r="BN460" s="216"/>
      <c r="BO460" s="216"/>
      <c r="BP460" s="216"/>
      <c r="BQ460" s="216"/>
      <c r="BR460" s="216"/>
      <c r="BS460" s="216"/>
      <c r="BT460" s="216"/>
      <c r="BU460" s="216"/>
      <c r="BV460" s="216"/>
      <c r="BW460" s="216"/>
      <c r="BX460" s="216"/>
      <c r="BY460" s="216"/>
      <c r="BZ460" s="216"/>
      <c r="CA460" s="216"/>
      <c r="CB460" s="216"/>
      <c r="CC460" s="216"/>
      <c r="CD460" s="216"/>
      <c r="CE460" s="216"/>
      <c r="CF460" s="216"/>
      <c r="CG460" s="216"/>
      <c r="CH460" s="216"/>
      <c r="CI460" s="216"/>
      <c r="CJ460" s="216"/>
      <c r="CK460" s="216"/>
      <c r="CL460" s="216"/>
      <c r="CM460" s="216"/>
      <c r="CN460" s="216"/>
      <c r="CO460" s="216"/>
      <c r="CP460" s="216"/>
      <c r="CQ460" s="216"/>
      <c r="CR460" s="216"/>
      <c r="CS460" s="216"/>
      <c r="CT460" s="216"/>
      <c r="CU460" s="216"/>
      <c r="CV460" s="216"/>
      <c r="CW460" s="216"/>
      <c r="CX460" s="216"/>
      <c r="CY460" s="216"/>
      <c r="CZ460" s="216"/>
      <c r="DA460" s="216"/>
      <c r="DB460" s="216"/>
      <c r="DC460" s="216"/>
      <c r="DD460" s="216"/>
      <c r="DE460" s="216"/>
      <c r="DF460" s="216"/>
      <c r="DG460" s="216"/>
      <c r="DH460" s="216"/>
      <c r="DI460" s="216"/>
      <c r="DJ460" s="216"/>
      <c r="DK460" s="216"/>
      <c r="DL460" s="216"/>
      <c r="DM460" s="216"/>
      <c r="DN460" s="216"/>
      <c r="DO460" s="216"/>
      <c r="DP460" s="216"/>
      <c r="DQ460" s="216"/>
      <c r="DR460" s="216"/>
      <c r="DS460" s="216"/>
      <c r="DT460" s="216"/>
      <c r="DU460" s="218"/>
    </row>
    <row r="461" spans="1:125" ht="15" customHeight="1" x14ac:dyDescent="0.25">
      <c r="A461" s="219"/>
      <c r="B461" s="143" t="str">
        <f t="shared" si="18"/>
        <v>Desk 21</v>
      </c>
      <c r="C461" s="586" t="str">
        <v/>
      </c>
      <c r="D461" s="586" t="str">
        <v/>
      </c>
      <c r="E461" s="3"/>
      <c r="F461" s="216"/>
      <c r="G461" s="216"/>
      <c r="H461" s="216"/>
      <c r="I461" s="216"/>
      <c r="J461" s="216"/>
      <c r="K461" s="216"/>
      <c r="L461" s="216"/>
      <c r="M461" s="216"/>
      <c r="N461" s="216"/>
      <c r="O461" s="216"/>
      <c r="P461" s="216"/>
      <c r="Q461" s="216"/>
      <c r="R461" s="216"/>
      <c r="S461" s="216"/>
      <c r="T461" s="216"/>
      <c r="U461" s="216"/>
      <c r="V461" s="216"/>
      <c r="W461" s="216"/>
      <c r="X461" s="216"/>
      <c r="Y461" s="216"/>
      <c r="Z461" s="216"/>
      <c r="AA461" s="216"/>
      <c r="AB461" s="216"/>
      <c r="AC461" s="216"/>
      <c r="AD461" s="216"/>
      <c r="AE461" s="216"/>
      <c r="AF461" s="216"/>
      <c r="AG461" s="216"/>
      <c r="AH461" s="216"/>
      <c r="AI461" s="216"/>
      <c r="AJ461" s="216"/>
      <c r="AK461" s="216"/>
      <c r="AL461" s="216"/>
      <c r="AM461" s="216"/>
      <c r="AN461" s="216"/>
      <c r="AO461" s="216"/>
      <c r="AP461" s="216"/>
      <c r="AQ461" s="216"/>
      <c r="AR461" s="216"/>
      <c r="AS461" s="216"/>
      <c r="AT461" s="216"/>
      <c r="AU461" s="216"/>
      <c r="AV461" s="216"/>
      <c r="AW461" s="216"/>
      <c r="AX461" s="216"/>
      <c r="AY461" s="216"/>
      <c r="AZ461" s="216"/>
      <c r="BA461" s="216"/>
      <c r="BB461" s="216"/>
      <c r="BC461" s="216"/>
      <c r="BD461" s="216"/>
      <c r="BE461" s="216"/>
      <c r="BF461" s="216"/>
      <c r="BG461" s="216"/>
      <c r="BH461" s="216"/>
      <c r="BI461" s="216"/>
      <c r="BJ461" s="216"/>
      <c r="BK461" s="216"/>
      <c r="BL461" s="216"/>
      <c r="BM461" s="216"/>
      <c r="BN461" s="216"/>
      <c r="BO461" s="216"/>
      <c r="BP461" s="216"/>
      <c r="BQ461" s="216"/>
      <c r="BR461" s="216"/>
      <c r="BS461" s="216"/>
      <c r="BT461" s="216"/>
      <c r="BU461" s="216"/>
      <c r="BV461" s="216"/>
      <c r="BW461" s="216"/>
      <c r="BX461" s="216"/>
      <c r="BY461" s="216"/>
      <c r="BZ461" s="216"/>
      <c r="CA461" s="216"/>
      <c r="CB461" s="216"/>
      <c r="CC461" s="216"/>
      <c r="CD461" s="216"/>
      <c r="CE461" s="216"/>
      <c r="CF461" s="216"/>
      <c r="CG461" s="216"/>
      <c r="CH461" s="216"/>
      <c r="CI461" s="216"/>
      <c r="CJ461" s="216"/>
      <c r="CK461" s="216"/>
      <c r="CL461" s="216"/>
      <c r="CM461" s="216"/>
      <c r="CN461" s="216"/>
      <c r="CO461" s="216"/>
      <c r="CP461" s="216"/>
      <c r="CQ461" s="216"/>
      <c r="CR461" s="216"/>
      <c r="CS461" s="216"/>
      <c r="CT461" s="216"/>
      <c r="CU461" s="216"/>
      <c r="CV461" s="216"/>
      <c r="CW461" s="216"/>
      <c r="CX461" s="216"/>
      <c r="CY461" s="216"/>
      <c r="CZ461" s="216"/>
      <c r="DA461" s="216"/>
      <c r="DB461" s="216"/>
      <c r="DC461" s="216"/>
      <c r="DD461" s="216"/>
      <c r="DE461" s="216"/>
      <c r="DF461" s="216"/>
      <c r="DG461" s="216"/>
      <c r="DH461" s="216"/>
      <c r="DI461" s="216"/>
      <c r="DJ461" s="216"/>
      <c r="DK461" s="216"/>
      <c r="DL461" s="216"/>
      <c r="DM461" s="216"/>
      <c r="DN461" s="216"/>
      <c r="DO461" s="216"/>
      <c r="DP461" s="216"/>
      <c r="DQ461" s="216"/>
      <c r="DR461" s="216"/>
      <c r="DS461" s="216"/>
      <c r="DT461" s="216"/>
      <c r="DU461" s="218"/>
    </row>
    <row r="462" spans="1:125" ht="15" customHeight="1" x14ac:dyDescent="0.25">
      <c r="A462" s="219"/>
      <c r="B462" s="143" t="str">
        <f t="shared" si="18"/>
        <v>Desk 22</v>
      </c>
      <c r="C462" s="586" t="str">
        <v/>
      </c>
      <c r="D462" s="586" t="str">
        <v/>
      </c>
      <c r="E462" s="3"/>
      <c r="F462" s="216"/>
      <c r="G462" s="216"/>
      <c r="H462" s="216"/>
      <c r="I462" s="216"/>
      <c r="J462" s="216"/>
      <c r="K462" s="216"/>
      <c r="L462" s="216"/>
      <c r="M462" s="216"/>
      <c r="N462" s="216"/>
      <c r="O462" s="216"/>
      <c r="P462" s="216"/>
      <c r="Q462" s="216"/>
      <c r="R462" s="216"/>
      <c r="S462" s="216"/>
      <c r="T462" s="216"/>
      <c r="U462" s="216"/>
      <c r="V462" s="216"/>
      <c r="W462" s="216"/>
      <c r="X462" s="216"/>
      <c r="Y462" s="216"/>
      <c r="Z462" s="216"/>
      <c r="AA462" s="216"/>
      <c r="AB462" s="216"/>
      <c r="AC462" s="216"/>
      <c r="AD462" s="216"/>
      <c r="AE462" s="216"/>
      <c r="AF462" s="216"/>
      <c r="AG462" s="216"/>
      <c r="AH462" s="216"/>
      <c r="AI462" s="216"/>
      <c r="AJ462" s="216"/>
      <c r="AK462" s="216"/>
      <c r="AL462" s="216"/>
      <c r="AM462" s="216"/>
      <c r="AN462" s="216"/>
      <c r="AO462" s="216"/>
      <c r="AP462" s="216"/>
      <c r="AQ462" s="216"/>
      <c r="AR462" s="216"/>
      <c r="AS462" s="216"/>
      <c r="AT462" s="216"/>
      <c r="AU462" s="216"/>
      <c r="AV462" s="216"/>
      <c r="AW462" s="216"/>
      <c r="AX462" s="216"/>
      <c r="AY462" s="216"/>
      <c r="AZ462" s="216"/>
      <c r="BA462" s="216"/>
      <c r="BB462" s="216"/>
      <c r="BC462" s="216"/>
      <c r="BD462" s="216"/>
      <c r="BE462" s="216"/>
      <c r="BF462" s="216"/>
      <c r="BG462" s="216"/>
      <c r="BH462" s="216"/>
      <c r="BI462" s="216"/>
      <c r="BJ462" s="216"/>
      <c r="BK462" s="216"/>
      <c r="BL462" s="216"/>
      <c r="BM462" s="216"/>
      <c r="BN462" s="216"/>
      <c r="BO462" s="216"/>
      <c r="BP462" s="216"/>
      <c r="BQ462" s="216"/>
      <c r="BR462" s="216"/>
      <c r="BS462" s="216"/>
      <c r="BT462" s="216"/>
      <c r="BU462" s="216"/>
      <c r="BV462" s="216"/>
      <c r="BW462" s="216"/>
      <c r="BX462" s="216"/>
      <c r="BY462" s="216"/>
      <c r="BZ462" s="216"/>
      <c r="CA462" s="216"/>
      <c r="CB462" s="216"/>
      <c r="CC462" s="216"/>
      <c r="CD462" s="216"/>
      <c r="CE462" s="216"/>
      <c r="CF462" s="216"/>
      <c r="CG462" s="216"/>
      <c r="CH462" s="216"/>
      <c r="CI462" s="216"/>
      <c r="CJ462" s="216"/>
      <c r="CK462" s="216"/>
      <c r="CL462" s="216"/>
      <c r="CM462" s="216"/>
      <c r="CN462" s="216"/>
      <c r="CO462" s="216"/>
      <c r="CP462" s="216"/>
      <c r="CQ462" s="216"/>
      <c r="CR462" s="216"/>
      <c r="CS462" s="216"/>
      <c r="CT462" s="216"/>
      <c r="CU462" s="216"/>
      <c r="CV462" s="216"/>
      <c r="CW462" s="216"/>
      <c r="CX462" s="216"/>
      <c r="CY462" s="216"/>
      <c r="CZ462" s="216"/>
      <c r="DA462" s="216"/>
      <c r="DB462" s="216"/>
      <c r="DC462" s="216"/>
      <c r="DD462" s="216"/>
      <c r="DE462" s="216"/>
      <c r="DF462" s="216"/>
      <c r="DG462" s="216"/>
      <c r="DH462" s="216"/>
      <c r="DI462" s="216"/>
      <c r="DJ462" s="216"/>
      <c r="DK462" s="216"/>
      <c r="DL462" s="216"/>
      <c r="DM462" s="216"/>
      <c r="DN462" s="216"/>
      <c r="DO462" s="216"/>
      <c r="DP462" s="216"/>
      <c r="DQ462" s="216"/>
      <c r="DR462" s="216"/>
      <c r="DS462" s="216"/>
      <c r="DT462" s="216"/>
      <c r="DU462" s="218"/>
    </row>
    <row r="463" spans="1:125" ht="15" customHeight="1" x14ac:dyDescent="0.25">
      <c r="A463" s="219"/>
      <c r="B463" s="143" t="str">
        <f t="shared" si="18"/>
        <v>Desk 23</v>
      </c>
      <c r="C463" s="586" t="str">
        <v/>
      </c>
      <c r="D463" s="586" t="str">
        <v/>
      </c>
      <c r="E463" s="3"/>
      <c r="F463" s="216"/>
      <c r="G463" s="216"/>
      <c r="H463" s="216"/>
      <c r="I463" s="216"/>
      <c r="J463" s="216"/>
      <c r="K463" s="216"/>
      <c r="L463" s="216"/>
      <c r="M463" s="216"/>
      <c r="N463" s="216"/>
      <c r="O463" s="216"/>
      <c r="P463" s="216"/>
      <c r="Q463" s="216"/>
      <c r="R463" s="216"/>
      <c r="S463" s="216"/>
      <c r="T463" s="216"/>
      <c r="U463" s="216"/>
      <c r="V463" s="216"/>
      <c r="W463" s="216"/>
      <c r="X463" s="216"/>
      <c r="Y463" s="216"/>
      <c r="Z463" s="216"/>
      <c r="AA463" s="216"/>
      <c r="AB463" s="216"/>
      <c r="AC463" s="216"/>
      <c r="AD463" s="216"/>
      <c r="AE463" s="216"/>
      <c r="AF463" s="216"/>
      <c r="AG463" s="216"/>
      <c r="AH463" s="216"/>
      <c r="AI463" s="216"/>
      <c r="AJ463" s="216"/>
      <c r="AK463" s="216"/>
      <c r="AL463" s="216"/>
      <c r="AM463" s="216"/>
      <c r="AN463" s="216"/>
      <c r="AO463" s="216"/>
      <c r="AP463" s="216"/>
      <c r="AQ463" s="216"/>
      <c r="AR463" s="216"/>
      <c r="AS463" s="216"/>
      <c r="AT463" s="216"/>
      <c r="AU463" s="216"/>
      <c r="AV463" s="216"/>
      <c r="AW463" s="216"/>
      <c r="AX463" s="216"/>
      <c r="AY463" s="216"/>
      <c r="AZ463" s="216"/>
      <c r="BA463" s="216"/>
      <c r="BB463" s="216"/>
      <c r="BC463" s="216"/>
      <c r="BD463" s="216"/>
      <c r="BE463" s="216"/>
      <c r="BF463" s="216"/>
      <c r="BG463" s="216"/>
      <c r="BH463" s="216"/>
      <c r="BI463" s="216"/>
      <c r="BJ463" s="216"/>
      <c r="BK463" s="216"/>
      <c r="BL463" s="216"/>
      <c r="BM463" s="216"/>
      <c r="BN463" s="216"/>
      <c r="BO463" s="216"/>
      <c r="BP463" s="216"/>
      <c r="BQ463" s="216"/>
      <c r="BR463" s="216"/>
      <c r="BS463" s="216"/>
      <c r="BT463" s="216"/>
      <c r="BU463" s="216"/>
      <c r="BV463" s="216"/>
      <c r="BW463" s="216"/>
      <c r="BX463" s="216"/>
      <c r="BY463" s="216"/>
      <c r="BZ463" s="216"/>
      <c r="CA463" s="216"/>
      <c r="CB463" s="216"/>
      <c r="CC463" s="216"/>
      <c r="CD463" s="216"/>
      <c r="CE463" s="216"/>
      <c r="CF463" s="216"/>
      <c r="CG463" s="216"/>
      <c r="CH463" s="216"/>
      <c r="CI463" s="216"/>
      <c r="CJ463" s="216"/>
      <c r="CK463" s="216"/>
      <c r="CL463" s="216"/>
      <c r="CM463" s="216"/>
      <c r="CN463" s="216"/>
      <c r="CO463" s="216"/>
      <c r="CP463" s="216"/>
      <c r="CQ463" s="216"/>
      <c r="CR463" s="216"/>
      <c r="CS463" s="216"/>
      <c r="CT463" s="216"/>
      <c r="CU463" s="216"/>
      <c r="CV463" s="216"/>
      <c r="CW463" s="216"/>
      <c r="CX463" s="216"/>
      <c r="CY463" s="216"/>
      <c r="CZ463" s="216"/>
      <c r="DA463" s="216"/>
      <c r="DB463" s="216"/>
      <c r="DC463" s="216"/>
      <c r="DD463" s="216"/>
      <c r="DE463" s="216"/>
      <c r="DF463" s="216"/>
      <c r="DG463" s="216"/>
      <c r="DH463" s="216"/>
      <c r="DI463" s="216"/>
      <c r="DJ463" s="216"/>
      <c r="DK463" s="216"/>
      <c r="DL463" s="216"/>
      <c r="DM463" s="216"/>
      <c r="DN463" s="216"/>
      <c r="DO463" s="216"/>
      <c r="DP463" s="216"/>
      <c r="DQ463" s="216"/>
      <c r="DR463" s="216"/>
      <c r="DS463" s="216"/>
      <c r="DT463" s="216"/>
      <c r="DU463" s="218"/>
    </row>
    <row r="464" spans="1:125" ht="15" customHeight="1" x14ac:dyDescent="0.25">
      <c r="A464" s="219"/>
      <c r="B464" s="143" t="str">
        <f t="shared" si="18"/>
        <v>Desk 24</v>
      </c>
      <c r="C464" s="586" t="str">
        <v/>
      </c>
      <c r="D464" s="586" t="str">
        <v/>
      </c>
      <c r="E464" s="3"/>
      <c r="F464" s="216"/>
      <c r="G464" s="216"/>
      <c r="H464" s="216"/>
      <c r="I464" s="216"/>
      <c r="J464" s="216"/>
      <c r="K464" s="216"/>
      <c r="L464" s="216"/>
      <c r="M464" s="216"/>
      <c r="N464" s="216"/>
      <c r="O464" s="216"/>
      <c r="P464" s="216"/>
      <c r="Q464" s="216"/>
      <c r="R464" s="216"/>
      <c r="S464" s="216"/>
      <c r="T464" s="216"/>
      <c r="U464" s="216"/>
      <c r="V464" s="216"/>
      <c r="W464" s="216"/>
      <c r="X464" s="216"/>
      <c r="Y464" s="216"/>
      <c r="Z464" s="216"/>
      <c r="AA464" s="216"/>
      <c r="AB464" s="216"/>
      <c r="AC464" s="216"/>
      <c r="AD464" s="216"/>
      <c r="AE464" s="216"/>
      <c r="AF464" s="216"/>
      <c r="AG464" s="216"/>
      <c r="AH464" s="216"/>
      <c r="AI464" s="216"/>
      <c r="AJ464" s="216"/>
      <c r="AK464" s="216"/>
      <c r="AL464" s="216"/>
      <c r="AM464" s="216"/>
      <c r="AN464" s="216"/>
      <c r="AO464" s="216"/>
      <c r="AP464" s="216"/>
      <c r="AQ464" s="216"/>
      <c r="AR464" s="216"/>
      <c r="AS464" s="216"/>
      <c r="AT464" s="216"/>
      <c r="AU464" s="216"/>
      <c r="AV464" s="216"/>
      <c r="AW464" s="216"/>
      <c r="AX464" s="216"/>
      <c r="AY464" s="216"/>
      <c r="AZ464" s="216"/>
      <c r="BA464" s="216"/>
      <c r="BB464" s="216"/>
      <c r="BC464" s="216"/>
      <c r="BD464" s="216"/>
      <c r="BE464" s="216"/>
      <c r="BF464" s="216"/>
      <c r="BG464" s="216"/>
      <c r="BH464" s="216"/>
      <c r="BI464" s="216"/>
      <c r="BJ464" s="216"/>
      <c r="BK464" s="216"/>
      <c r="BL464" s="216"/>
      <c r="BM464" s="216"/>
      <c r="BN464" s="216"/>
      <c r="BO464" s="216"/>
      <c r="BP464" s="216"/>
      <c r="BQ464" s="216"/>
      <c r="BR464" s="216"/>
      <c r="BS464" s="216"/>
      <c r="BT464" s="216"/>
      <c r="BU464" s="216"/>
      <c r="BV464" s="216"/>
      <c r="BW464" s="216"/>
      <c r="BX464" s="216"/>
      <c r="BY464" s="216"/>
      <c r="BZ464" s="216"/>
      <c r="CA464" s="216"/>
      <c r="CB464" s="216"/>
      <c r="CC464" s="216"/>
      <c r="CD464" s="216"/>
      <c r="CE464" s="216"/>
      <c r="CF464" s="216"/>
      <c r="CG464" s="216"/>
      <c r="CH464" s="216"/>
      <c r="CI464" s="216"/>
      <c r="CJ464" s="216"/>
      <c r="CK464" s="216"/>
      <c r="CL464" s="216"/>
      <c r="CM464" s="216"/>
      <c r="CN464" s="216"/>
      <c r="CO464" s="216"/>
      <c r="CP464" s="216"/>
      <c r="CQ464" s="216"/>
      <c r="CR464" s="216"/>
      <c r="CS464" s="216"/>
      <c r="CT464" s="216"/>
      <c r="CU464" s="216"/>
      <c r="CV464" s="216"/>
      <c r="CW464" s="216"/>
      <c r="CX464" s="216"/>
      <c r="CY464" s="216"/>
      <c r="CZ464" s="216"/>
      <c r="DA464" s="216"/>
      <c r="DB464" s="216"/>
      <c r="DC464" s="216"/>
      <c r="DD464" s="216"/>
      <c r="DE464" s="216"/>
      <c r="DF464" s="216"/>
      <c r="DG464" s="216"/>
      <c r="DH464" s="216"/>
      <c r="DI464" s="216"/>
      <c r="DJ464" s="216"/>
      <c r="DK464" s="216"/>
      <c r="DL464" s="216"/>
      <c r="DM464" s="216"/>
      <c r="DN464" s="216"/>
      <c r="DO464" s="216"/>
      <c r="DP464" s="216"/>
      <c r="DQ464" s="216"/>
      <c r="DR464" s="216"/>
      <c r="DS464" s="216"/>
      <c r="DT464" s="216"/>
      <c r="DU464" s="218"/>
    </row>
    <row r="465" spans="1:125" ht="15" customHeight="1" x14ac:dyDescent="0.25">
      <c r="A465" s="219"/>
      <c r="B465" s="143" t="str">
        <f t="shared" si="18"/>
        <v>Desk 25</v>
      </c>
      <c r="C465" s="586" t="str">
        <v/>
      </c>
      <c r="D465" s="586" t="str">
        <v/>
      </c>
      <c r="E465" s="3"/>
      <c r="F465" s="216"/>
      <c r="G465" s="216"/>
      <c r="H465" s="216"/>
      <c r="I465" s="216"/>
      <c r="J465" s="216"/>
      <c r="K465" s="216"/>
      <c r="L465" s="216"/>
      <c r="M465" s="216"/>
      <c r="N465" s="216"/>
      <c r="O465" s="216"/>
      <c r="P465" s="216"/>
      <c r="Q465" s="216"/>
      <c r="R465" s="216"/>
      <c r="S465" s="216"/>
      <c r="T465" s="216"/>
      <c r="U465" s="216"/>
      <c r="V465" s="216"/>
      <c r="W465" s="216"/>
      <c r="X465" s="216"/>
      <c r="Y465" s="216"/>
      <c r="Z465" s="216"/>
      <c r="AA465" s="216"/>
      <c r="AB465" s="216"/>
      <c r="AC465" s="216"/>
      <c r="AD465" s="216"/>
      <c r="AE465" s="216"/>
      <c r="AF465" s="216"/>
      <c r="AG465" s="216"/>
      <c r="AH465" s="216"/>
      <c r="AI465" s="216"/>
      <c r="AJ465" s="216"/>
      <c r="AK465" s="216"/>
      <c r="AL465" s="216"/>
      <c r="AM465" s="216"/>
      <c r="AN465" s="216"/>
      <c r="AO465" s="216"/>
      <c r="AP465" s="216"/>
      <c r="AQ465" s="216"/>
      <c r="AR465" s="216"/>
      <c r="AS465" s="216"/>
      <c r="AT465" s="216"/>
      <c r="AU465" s="216"/>
      <c r="AV465" s="216"/>
      <c r="AW465" s="216"/>
      <c r="AX465" s="216"/>
      <c r="AY465" s="216"/>
      <c r="AZ465" s="216"/>
      <c r="BA465" s="216"/>
      <c r="BB465" s="216"/>
      <c r="BC465" s="216"/>
      <c r="BD465" s="216"/>
      <c r="BE465" s="216"/>
      <c r="BF465" s="216"/>
      <c r="BG465" s="216"/>
      <c r="BH465" s="216"/>
      <c r="BI465" s="216"/>
      <c r="BJ465" s="216"/>
      <c r="BK465" s="216"/>
      <c r="BL465" s="216"/>
      <c r="BM465" s="216"/>
      <c r="BN465" s="216"/>
      <c r="BO465" s="216"/>
      <c r="BP465" s="216"/>
      <c r="BQ465" s="216"/>
      <c r="BR465" s="216"/>
      <c r="BS465" s="216"/>
      <c r="BT465" s="216"/>
      <c r="BU465" s="216"/>
      <c r="BV465" s="216"/>
      <c r="BW465" s="216"/>
      <c r="BX465" s="216"/>
      <c r="BY465" s="216"/>
      <c r="BZ465" s="216"/>
      <c r="CA465" s="216"/>
      <c r="CB465" s="216"/>
      <c r="CC465" s="216"/>
      <c r="CD465" s="216"/>
      <c r="CE465" s="216"/>
      <c r="CF465" s="216"/>
      <c r="CG465" s="216"/>
      <c r="CH465" s="216"/>
      <c r="CI465" s="216"/>
      <c r="CJ465" s="216"/>
      <c r="CK465" s="216"/>
      <c r="CL465" s="216"/>
      <c r="CM465" s="216"/>
      <c r="CN465" s="216"/>
      <c r="CO465" s="216"/>
      <c r="CP465" s="216"/>
      <c r="CQ465" s="216"/>
      <c r="CR465" s="216"/>
      <c r="CS465" s="216"/>
      <c r="CT465" s="216"/>
      <c r="CU465" s="216"/>
      <c r="CV465" s="216"/>
      <c r="CW465" s="216"/>
      <c r="CX465" s="216"/>
      <c r="CY465" s="216"/>
      <c r="CZ465" s="216"/>
      <c r="DA465" s="216"/>
      <c r="DB465" s="216"/>
      <c r="DC465" s="216"/>
      <c r="DD465" s="216"/>
      <c r="DE465" s="216"/>
      <c r="DF465" s="216"/>
      <c r="DG465" s="216"/>
      <c r="DH465" s="216"/>
      <c r="DI465" s="216"/>
      <c r="DJ465" s="216"/>
      <c r="DK465" s="216"/>
      <c r="DL465" s="216"/>
      <c r="DM465" s="216"/>
      <c r="DN465" s="216"/>
      <c r="DO465" s="216"/>
      <c r="DP465" s="216"/>
      <c r="DQ465" s="216"/>
      <c r="DR465" s="216"/>
      <c r="DS465" s="216"/>
      <c r="DT465" s="216"/>
      <c r="DU465" s="218"/>
    </row>
    <row r="466" spans="1:125" ht="15" customHeight="1" x14ac:dyDescent="0.25">
      <c r="A466" s="219"/>
      <c r="B466" s="143" t="str">
        <f t="shared" si="18"/>
        <v>Desk 26</v>
      </c>
      <c r="C466" s="586" t="str">
        <v/>
      </c>
      <c r="D466" s="586" t="str">
        <v/>
      </c>
      <c r="E466" s="3"/>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6"/>
      <c r="AD466" s="216"/>
      <c r="AE466" s="216"/>
      <c r="AF466" s="216"/>
      <c r="AG466" s="216"/>
      <c r="AH466" s="216"/>
      <c r="AI466" s="216"/>
      <c r="AJ466" s="216"/>
      <c r="AK466" s="216"/>
      <c r="AL466" s="216"/>
      <c r="AM466" s="216"/>
      <c r="AN466" s="216"/>
      <c r="AO466" s="216"/>
      <c r="AP466" s="216"/>
      <c r="AQ466" s="216"/>
      <c r="AR466" s="216"/>
      <c r="AS466" s="216"/>
      <c r="AT466" s="216"/>
      <c r="AU466" s="216"/>
      <c r="AV466" s="216"/>
      <c r="AW466" s="216"/>
      <c r="AX466" s="216"/>
      <c r="AY466" s="216"/>
      <c r="AZ466" s="216"/>
      <c r="BA466" s="216"/>
      <c r="BB466" s="216"/>
      <c r="BC466" s="216"/>
      <c r="BD466" s="216"/>
      <c r="BE466" s="216"/>
      <c r="BF466" s="216"/>
      <c r="BG466" s="216"/>
      <c r="BH466" s="216"/>
      <c r="BI466" s="216"/>
      <c r="BJ466" s="216"/>
      <c r="BK466" s="216"/>
      <c r="BL466" s="216"/>
      <c r="BM466" s="216"/>
      <c r="BN466" s="216"/>
      <c r="BO466" s="216"/>
      <c r="BP466" s="216"/>
      <c r="BQ466" s="216"/>
      <c r="BR466" s="216"/>
      <c r="BS466" s="216"/>
      <c r="BT466" s="216"/>
      <c r="BU466" s="216"/>
      <c r="BV466" s="216"/>
      <c r="BW466" s="216"/>
      <c r="BX466" s="216"/>
      <c r="BY466" s="216"/>
      <c r="BZ466" s="216"/>
      <c r="CA466" s="216"/>
      <c r="CB466" s="216"/>
      <c r="CC466" s="216"/>
      <c r="CD466" s="216"/>
      <c r="CE466" s="216"/>
      <c r="CF466" s="216"/>
      <c r="CG466" s="216"/>
      <c r="CH466" s="216"/>
      <c r="CI466" s="216"/>
      <c r="CJ466" s="216"/>
      <c r="CK466" s="216"/>
      <c r="CL466" s="216"/>
      <c r="CM466" s="216"/>
      <c r="CN466" s="216"/>
      <c r="CO466" s="216"/>
      <c r="CP466" s="216"/>
      <c r="CQ466" s="216"/>
      <c r="CR466" s="216"/>
      <c r="CS466" s="216"/>
      <c r="CT466" s="216"/>
      <c r="CU466" s="216"/>
      <c r="CV466" s="216"/>
      <c r="CW466" s="216"/>
      <c r="CX466" s="216"/>
      <c r="CY466" s="216"/>
      <c r="CZ466" s="216"/>
      <c r="DA466" s="216"/>
      <c r="DB466" s="216"/>
      <c r="DC466" s="216"/>
      <c r="DD466" s="216"/>
      <c r="DE466" s="216"/>
      <c r="DF466" s="216"/>
      <c r="DG466" s="216"/>
      <c r="DH466" s="216"/>
      <c r="DI466" s="216"/>
      <c r="DJ466" s="216"/>
      <c r="DK466" s="216"/>
      <c r="DL466" s="216"/>
      <c r="DM466" s="216"/>
      <c r="DN466" s="216"/>
      <c r="DO466" s="216"/>
      <c r="DP466" s="216"/>
      <c r="DQ466" s="216"/>
      <c r="DR466" s="216"/>
      <c r="DS466" s="216"/>
      <c r="DT466" s="216"/>
      <c r="DU466" s="218"/>
    </row>
    <row r="467" spans="1:125" ht="15" customHeight="1" x14ac:dyDescent="0.25">
      <c r="A467" s="219"/>
      <c r="B467" s="143" t="str">
        <f t="shared" si="18"/>
        <v>Desk 27</v>
      </c>
      <c r="C467" s="586" t="str">
        <v/>
      </c>
      <c r="D467" s="586" t="str">
        <v/>
      </c>
      <c r="E467" s="3"/>
      <c r="F467" s="216"/>
      <c r="G467" s="216"/>
      <c r="H467" s="216"/>
      <c r="I467" s="216"/>
      <c r="J467" s="216"/>
      <c r="K467" s="216"/>
      <c r="L467" s="216"/>
      <c r="M467" s="216"/>
      <c r="N467" s="216"/>
      <c r="O467" s="216"/>
      <c r="P467" s="216"/>
      <c r="Q467" s="216"/>
      <c r="R467" s="216"/>
      <c r="S467" s="216"/>
      <c r="T467" s="216"/>
      <c r="U467" s="216"/>
      <c r="V467" s="216"/>
      <c r="W467" s="216"/>
      <c r="X467" s="216"/>
      <c r="Y467" s="216"/>
      <c r="Z467" s="216"/>
      <c r="AA467" s="216"/>
      <c r="AB467" s="216"/>
      <c r="AC467" s="216"/>
      <c r="AD467" s="216"/>
      <c r="AE467" s="216"/>
      <c r="AF467" s="216"/>
      <c r="AG467" s="216"/>
      <c r="AH467" s="216"/>
      <c r="AI467" s="216"/>
      <c r="AJ467" s="216"/>
      <c r="AK467" s="216"/>
      <c r="AL467" s="216"/>
      <c r="AM467" s="216"/>
      <c r="AN467" s="216"/>
      <c r="AO467" s="216"/>
      <c r="AP467" s="216"/>
      <c r="AQ467" s="216"/>
      <c r="AR467" s="216"/>
      <c r="AS467" s="216"/>
      <c r="AT467" s="216"/>
      <c r="AU467" s="216"/>
      <c r="AV467" s="216"/>
      <c r="AW467" s="216"/>
      <c r="AX467" s="216"/>
      <c r="AY467" s="216"/>
      <c r="AZ467" s="216"/>
      <c r="BA467" s="216"/>
      <c r="BB467" s="216"/>
      <c r="BC467" s="216"/>
      <c r="BD467" s="216"/>
      <c r="BE467" s="216"/>
      <c r="BF467" s="216"/>
      <c r="BG467" s="216"/>
      <c r="BH467" s="216"/>
      <c r="BI467" s="216"/>
      <c r="BJ467" s="216"/>
      <c r="BK467" s="216"/>
      <c r="BL467" s="216"/>
      <c r="BM467" s="216"/>
      <c r="BN467" s="216"/>
      <c r="BO467" s="216"/>
      <c r="BP467" s="216"/>
      <c r="BQ467" s="216"/>
      <c r="BR467" s="216"/>
      <c r="BS467" s="216"/>
      <c r="BT467" s="216"/>
      <c r="BU467" s="216"/>
      <c r="BV467" s="216"/>
      <c r="BW467" s="216"/>
      <c r="BX467" s="216"/>
      <c r="BY467" s="216"/>
      <c r="BZ467" s="216"/>
      <c r="CA467" s="216"/>
      <c r="CB467" s="216"/>
      <c r="CC467" s="216"/>
      <c r="CD467" s="216"/>
      <c r="CE467" s="216"/>
      <c r="CF467" s="216"/>
      <c r="CG467" s="216"/>
      <c r="CH467" s="216"/>
      <c r="CI467" s="216"/>
      <c r="CJ467" s="216"/>
      <c r="CK467" s="216"/>
      <c r="CL467" s="216"/>
      <c r="CM467" s="216"/>
      <c r="CN467" s="216"/>
      <c r="CO467" s="216"/>
      <c r="CP467" s="216"/>
      <c r="CQ467" s="216"/>
      <c r="CR467" s="216"/>
      <c r="CS467" s="216"/>
      <c r="CT467" s="216"/>
      <c r="CU467" s="216"/>
      <c r="CV467" s="216"/>
      <c r="CW467" s="216"/>
      <c r="CX467" s="216"/>
      <c r="CY467" s="216"/>
      <c r="CZ467" s="216"/>
      <c r="DA467" s="216"/>
      <c r="DB467" s="216"/>
      <c r="DC467" s="216"/>
      <c r="DD467" s="216"/>
      <c r="DE467" s="216"/>
      <c r="DF467" s="216"/>
      <c r="DG467" s="216"/>
      <c r="DH467" s="216"/>
      <c r="DI467" s="216"/>
      <c r="DJ467" s="216"/>
      <c r="DK467" s="216"/>
      <c r="DL467" s="216"/>
      <c r="DM467" s="216"/>
      <c r="DN467" s="216"/>
      <c r="DO467" s="216"/>
      <c r="DP467" s="216"/>
      <c r="DQ467" s="216"/>
      <c r="DR467" s="216"/>
      <c r="DS467" s="216"/>
      <c r="DT467" s="216"/>
      <c r="DU467" s="218"/>
    </row>
    <row r="468" spans="1:125" ht="15" customHeight="1" x14ac:dyDescent="0.25">
      <c r="A468" s="219"/>
      <c r="B468" s="143" t="str">
        <f t="shared" si="18"/>
        <v>Desk 28</v>
      </c>
      <c r="C468" s="586" t="str">
        <v/>
      </c>
      <c r="D468" s="586" t="str">
        <v/>
      </c>
      <c r="E468" s="3"/>
      <c r="F468" s="216"/>
      <c r="G468" s="216"/>
      <c r="H468" s="216"/>
      <c r="I468" s="216"/>
      <c r="J468" s="216"/>
      <c r="K468" s="216"/>
      <c r="L468" s="216"/>
      <c r="M468" s="216"/>
      <c r="N468" s="216"/>
      <c r="O468" s="216"/>
      <c r="P468" s="216"/>
      <c r="Q468" s="216"/>
      <c r="R468" s="216"/>
      <c r="S468" s="216"/>
      <c r="T468" s="216"/>
      <c r="U468" s="216"/>
      <c r="V468" s="216"/>
      <c r="W468" s="216"/>
      <c r="X468" s="216"/>
      <c r="Y468" s="216"/>
      <c r="Z468" s="216"/>
      <c r="AA468" s="216"/>
      <c r="AB468" s="216"/>
      <c r="AC468" s="216"/>
      <c r="AD468" s="216"/>
      <c r="AE468" s="216"/>
      <c r="AF468" s="216"/>
      <c r="AG468" s="216"/>
      <c r="AH468" s="216"/>
      <c r="AI468" s="216"/>
      <c r="AJ468" s="216"/>
      <c r="AK468" s="216"/>
      <c r="AL468" s="216"/>
      <c r="AM468" s="216"/>
      <c r="AN468" s="216"/>
      <c r="AO468" s="216"/>
      <c r="AP468" s="216"/>
      <c r="AQ468" s="216"/>
      <c r="AR468" s="216"/>
      <c r="AS468" s="216"/>
      <c r="AT468" s="216"/>
      <c r="AU468" s="216"/>
      <c r="AV468" s="216"/>
      <c r="AW468" s="216"/>
      <c r="AX468" s="216"/>
      <c r="AY468" s="216"/>
      <c r="AZ468" s="216"/>
      <c r="BA468" s="216"/>
      <c r="BB468" s="216"/>
      <c r="BC468" s="216"/>
      <c r="BD468" s="216"/>
      <c r="BE468" s="216"/>
      <c r="BF468" s="216"/>
      <c r="BG468" s="216"/>
      <c r="BH468" s="216"/>
      <c r="BI468" s="216"/>
      <c r="BJ468" s="216"/>
      <c r="BK468" s="216"/>
      <c r="BL468" s="216"/>
      <c r="BM468" s="216"/>
      <c r="BN468" s="216"/>
      <c r="BO468" s="216"/>
      <c r="BP468" s="216"/>
      <c r="BQ468" s="216"/>
      <c r="BR468" s="216"/>
      <c r="BS468" s="216"/>
      <c r="BT468" s="216"/>
      <c r="BU468" s="216"/>
      <c r="BV468" s="216"/>
      <c r="BW468" s="216"/>
      <c r="BX468" s="216"/>
      <c r="BY468" s="216"/>
      <c r="BZ468" s="216"/>
      <c r="CA468" s="216"/>
      <c r="CB468" s="216"/>
      <c r="CC468" s="216"/>
      <c r="CD468" s="216"/>
      <c r="CE468" s="216"/>
      <c r="CF468" s="216"/>
      <c r="CG468" s="216"/>
      <c r="CH468" s="216"/>
      <c r="CI468" s="216"/>
      <c r="CJ468" s="216"/>
      <c r="CK468" s="216"/>
      <c r="CL468" s="216"/>
      <c r="CM468" s="216"/>
      <c r="CN468" s="216"/>
      <c r="CO468" s="216"/>
      <c r="CP468" s="216"/>
      <c r="CQ468" s="216"/>
      <c r="CR468" s="216"/>
      <c r="CS468" s="216"/>
      <c r="CT468" s="216"/>
      <c r="CU468" s="216"/>
      <c r="CV468" s="216"/>
      <c r="CW468" s="216"/>
      <c r="CX468" s="216"/>
      <c r="CY468" s="216"/>
      <c r="CZ468" s="216"/>
      <c r="DA468" s="216"/>
      <c r="DB468" s="216"/>
      <c r="DC468" s="216"/>
      <c r="DD468" s="216"/>
      <c r="DE468" s="216"/>
      <c r="DF468" s="216"/>
      <c r="DG468" s="216"/>
      <c r="DH468" s="216"/>
      <c r="DI468" s="216"/>
      <c r="DJ468" s="216"/>
      <c r="DK468" s="216"/>
      <c r="DL468" s="216"/>
      <c r="DM468" s="216"/>
      <c r="DN468" s="216"/>
      <c r="DO468" s="216"/>
      <c r="DP468" s="216"/>
      <c r="DQ468" s="216"/>
      <c r="DR468" s="216"/>
      <c r="DS468" s="216"/>
      <c r="DT468" s="216"/>
      <c r="DU468" s="218"/>
    </row>
    <row r="469" spans="1:125" ht="15" customHeight="1" x14ac:dyDescent="0.25">
      <c r="A469" s="219"/>
      <c r="B469" s="143" t="str">
        <f t="shared" si="18"/>
        <v>Desk 29</v>
      </c>
      <c r="C469" s="586" t="str">
        <v/>
      </c>
      <c r="D469" s="586" t="str">
        <v/>
      </c>
      <c r="E469" s="3"/>
      <c r="F469" s="216"/>
      <c r="G469" s="216"/>
      <c r="H469" s="216"/>
      <c r="I469" s="216"/>
      <c r="J469" s="216"/>
      <c r="K469" s="216"/>
      <c r="L469" s="216"/>
      <c r="M469" s="216"/>
      <c r="N469" s="216"/>
      <c r="O469" s="216"/>
      <c r="P469" s="216"/>
      <c r="Q469" s="216"/>
      <c r="R469" s="216"/>
      <c r="S469" s="216"/>
      <c r="T469" s="216"/>
      <c r="U469" s="216"/>
      <c r="V469" s="216"/>
      <c r="W469" s="216"/>
      <c r="X469" s="216"/>
      <c r="Y469" s="216"/>
      <c r="Z469" s="216"/>
      <c r="AA469" s="216"/>
      <c r="AB469" s="216"/>
      <c r="AC469" s="216"/>
      <c r="AD469" s="216"/>
      <c r="AE469" s="216"/>
      <c r="AF469" s="216"/>
      <c r="AG469" s="216"/>
      <c r="AH469" s="216"/>
      <c r="AI469" s="216"/>
      <c r="AJ469" s="216"/>
      <c r="AK469" s="216"/>
      <c r="AL469" s="216"/>
      <c r="AM469" s="216"/>
      <c r="AN469" s="216"/>
      <c r="AO469" s="216"/>
      <c r="AP469" s="216"/>
      <c r="AQ469" s="216"/>
      <c r="AR469" s="216"/>
      <c r="AS469" s="216"/>
      <c r="AT469" s="216"/>
      <c r="AU469" s="216"/>
      <c r="AV469" s="216"/>
      <c r="AW469" s="216"/>
      <c r="AX469" s="216"/>
      <c r="AY469" s="216"/>
      <c r="AZ469" s="216"/>
      <c r="BA469" s="216"/>
      <c r="BB469" s="216"/>
      <c r="BC469" s="216"/>
      <c r="BD469" s="216"/>
      <c r="BE469" s="216"/>
      <c r="BF469" s="216"/>
      <c r="BG469" s="216"/>
      <c r="BH469" s="216"/>
      <c r="BI469" s="216"/>
      <c r="BJ469" s="216"/>
      <c r="BK469" s="216"/>
      <c r="BL469" s="216"/>
      <c r="BM469" s="216"/>
      <c r="BN469" s="216"/>
      <c r="BO469" s="216"/>
      <c r="BP469" s="216"/>
      <c r="BQ469" s="216"/>
      <c r="BR469" s="216"/>
      <c r="BS469" s="216"/>
      <c r="BT469" s="216"/>
      <c r="BU469" s="216"/>
      <c r="BV469" s="216"/>
      <c r="BW469" s="216"/>
      <c r="BX469" s="216"/>
      <c r="BY469" s="216"/>
      <c r="BZ469" s="216"/>
      <c r="CA469" s="216"/>
      <c r="CB469" s="216"/>
      <c r="CC469" s="216"/>
      <c r="CD469" s="216"/>
      <c r="CE469" s="216"/>
      <c r="CF469" s="216"/>
      <c r="CG469" s="216"/>
      <c r="CH469" s="216"/>
      <c r="CI469" s="216"/>
      <c r="CJ469" s="216"/>
      <c r="CK469" s="216"/>
      <c r="CL469" s="216"/>
      <c r="CM469" s="216"/>
      <c r="CN469" s="216"/>
      <c r="CO469" s="216"/>
      <c r="CP469" s="216"/>
      <c r="CQ469" s="216"/>
      <c r="CR469" s="216"/>
      <c r="CS469" s="216"/>
      <c r="CT469" s="216"/>
      <c r="CU469" s="216"/>
      <c r="CV469" s="216"/>
      <c r="CW469" s="216"/>
      <c r="CX469" s="216"/>
      <c r="CY469" s="216"/>
      <c r="CZ469" s="216"/>
      <c r="DA469" s="216"/>
      <c r="DB469" s="216"/>
      <c r="DC469" s="216"/>
      <c r="DD469" s="216"/>
      <c r="DE469" s="216"/>
      <c r="DF469" s="216"/>
      <c r="DG469" s="216"/>
      <c r="DH469" s="216"/>
      <c r="DI469" s="216"/>
      <c r="DJ469" s="216"/>
      <c r="DK469" s="216"/>
      <c r="DL469" s="216"/>
      <c r="DM469" s="216"/>
      <c r="DN469" s="216"/>
      <c r="DO469" s="216"/>
      <c r="DP469" s="216"/>
      <c r="DQ469" s="216"/>
      <c r="DR469" s="216"/>
      <c r="DS469" s="216"/>
      <c r="DT469" s="216"/>
      <c r="DU469" s="218"/>
    </row>
    <row r="470" spans="1:125" ht="15" customHeight="1" x14ac:dyDescent="0.25">
      <c r="A470" s="219"/>
      <c r="B470" s="143" t="str">
        <f t="shared" si="18"/>
        <v>Desk 30</v>
      </c>
      <c r="C470" s="586" t="str">
        <v/>
      </c>
      <c r="D470" s="586" t="str">
        <v/>
      </c>
      <c r="E470" s="3"/>
      <c r="F470" s="216"/>
      <c r="G470" s="216"/>
      <c r="H470" s="216"/>
      <c r="I470" s="216"/>
      <c r="J470" s="216"/>
      <c r="K470" s="216"/>
      <c r="L470" s="216"/>
      <c r="M470" s="216"/>
      <c r="N470" s="216"/>
      <c r="O470" s="216"/>
      <c r="P470" s="216"/>
      <c r="Q470" s="216"/>
      <c r="R470" s="216"/>
      <c r="S470" s="216"/>
      <c r="T470" s="216"/>
      <c r="U470" s="216"/>
      <c r="V470" s="216"/>
      <c r="W470" s="216"/>
      <c r="X470" s="216"/>
      <c r="Y470" s="216"/>
      <c r="Z470" s="216"/>
      <c r="AA470" s="216"/>
      <c r="AB470" s="216"/>
      <c r="AC470" s="216"/>
      <c r="AD470" s="216"/>
      <c r="AE470" s="216"/>
      <c r="AF470" s="216"/>
      <c r="AG470" s="216"/>
      <c r="AH470" s="216"/>
      <c r="AI470" s="216"/>
      <c r="AJ470" s="216"/>
      <c r="AK470" s="216"/>
      <c r="AL470" s="216"/>
      <c r="AM470" s="216"/>
      <c r="AN470" s="216"/>
      <c r="AO470" s="216"/>
      <c r="AP470" s="216"/>
      <c r="AQ470" s="216"/>
      <c r="AR470" s="216"/>
      <c r="AS470" s="216"/>
      <c r="AT470" s="216"/>
      <c r="AU470" s="216"/>
      <c r="AV470" s="216"/>
      <c r="AW470" s="216"/>
      <c r="AX470" s="216"/>
      <c r="AY470" s="216"/>
      <c r="AZ470" s="216"/>
      <c r="BA470" s="216"/>
      <c r="BB470" s="216"/>
      <c r="BC470" s="216"/>
      <c r="BD470" s="216"/>
      <c r="BE470" s="216"/>
      <c r="BF470" s="216"/>
      <c r="BG470" s="216"/>
      <c r="BH470" s="216"/>
      <c r="BI470" s="216"/>
      <c r="BJ470" s="216"/>
      <c r="BK470" s="216"/>
      <c r="BL470" s="216"/>
      <c r="BM470" s="216"/>
      <c r="BN470" s="216"/>
      <c r="BO470" s="216"/>
      <c r="BP470" s="216"/>
      <c r="BQ470" s="216"/>
      <c r="BR470" s="216"/>
      <c r="BS470" s="216"/>
      <c r="BT470" s="216"/>
      <c r="BU470" s="216"/>
      <c r="BV470" s="216"/>
      <c r="BW470" s="216"/>
      <c r="BX470" s="216"/>
      <c r="BY470" s="216"/>
      <c r="BZ470" s="216"/>
      <c r="CA470" s="216"/>
      <c r="CB470" s="216"/>
      <c r="CC470" s="216"/>
      <c r="CD470" s="216"/>
      <c r="CE470" s="216"/>
      <c r="CF470" s="216"/>
      <c r="CG470" s="216"/>
      <c r="CH470" s="216"/>
      <c r="CI470" s="216"/>
      <c r="CJ470" s="216"/>
      <c r="CK470" s="216"/>
      <c r="CL470" s="216"/>
      <c r="CM470" s="216"/>
      <c r="CN470" s="216"/>
      <c r="CO470" s="216"/>
      <c r="CP470" s="216"/>
      <c r="CQ470" s="216"/>
      <c r="CR470" s="216"/>
      <c r="CS470" s="216"/>
      <c r="CT470" s="216"/>
      <c r="CU470" s="216"/>
      <c r="CV470" s="216"/>
      <c r="CW470" s="216"/>
      <c r="CX470" s="216"/>
      <c r="CY470" s="216"/>
      <c r="CZ470" s="216"/>
      <c r="DA470" s="216"/>
      <c r="DB470" s="216"/>
      <c r="DC470" s="216"/>
      <c r="DD470" s="216"/>
      <c r="DE470" s="216"/>
      <c r="DF470" s="216"/>
      <c r="DG470" s="216"/>
      <c r="DH470" s="216"/>
      <c r="DI470" s="216"/>
      <c r="DJ470" s="216"/>
      <c r="DK470" s="216"/>
      <c r="DL470" s="216"/>
      <c r="DM470" s="216"/>
      <c r="DN470" s="216"/>
      <c r="DO470" s="216"/>
      <c r="DP470" s="216"/>
      <c r="DQ470" s="216"/>
      <c r="DR470" s="216"/>
      <c r="DS470" s="216"/>
      <c r="DT470" s="216"/>
      <c r="DU470" s="218"/>
    </row>
    <row r="471" spans="1:125" ht="15" customHeight="1" x14ac:dyDescent="0.25">
      <c r="A471" s="219"/>
      <c r="B471" s="143" t="str">
        <f t="shared" si="18"/>
        <v>Desk 31</v>
      </c>
      <c r="C471" s="586" t="str">
        <v/>
      </c>
      <c r="D471" s="586" t="str">
        <v/>
      </c>
      <c r="E471" s="3"/>
      <c r="F471" s="216"/>
      <c r="G471" s="216"/>
      <c r="H471" s="216"/>
      <c r="I471" s="216"/>
      <c r="J471" s="216"/>
      <c r="K471" s="216"/>
      <c r="L471" s="216"/>
      <c r="M471" s="216"/>
      <c r="N471" s="216"/>
      <c r="O471" s="216"/>
      <c r="P471" s="216"/>
      <c r="Q471" s="216"/>
      <c r="R471" s="216"/>
      <c r="S471" s="216"/>
      <c r="T471" s="216"/>
      <c r="U471" s="216"/>
      <c r="V471" s="216"/>
      <c r="W471" s="216"/>
      <c r="X471" s="216"/>
      <c r="Y471" s="216"/>
      <c r="Z471" s="216"/>
      <c r="AA471" s="216"/>
      <c r="AB471" s="216"/>
      <c r="AC471" s="216"/>
      <c r="AD471" s="216"/>
      <c r="AE471" s="216"/>
      <c r="AF471" s="216"/>
      <c r="AG471" s="216"/>
      <c r="AH471" s="216"/>
      <c r="AI471" s="216"/>
      <c r="AJ471" s="216"/>
      <c r="AK471" s="216"/>
      <c r="AL471" s="216"/>
      <c r="AM471" s="216"/>
      <c r="AN471" s="216"/>
      <c r="AO471" s="216"/>
      <c r="AP471" s="216"/>
      <c r="AQ471" s="216"/>
      <c r="AR471" s="216"/>
      <c r="AS471" s="216"/>
      <c r="AT471" s="216"/>
      <c r="AU471" s="216"/>
      <c r="AV471" s="216"/>
      <c r="AW471" s="216"/>
      <c r="AX471" s="216"/>
      <c r="AY471" s="216"/>
      <c r="AZ471" s="216"/>
      <c r="BA471" s="216"/>
      <c r="BB471" s="216"/>
      <c r="BC471" s="216"/>
      <c r="BD471" s="216"/>
      <c r="BE471" s="216"/>
      <c r="BF471" s="216"/>
      <c r="BG471" s="216"/>
      <c r="BH471" s="216"/>
      <c r="BI471" s="216"/>
      <c r="BJ471" s="216"/>
      <c r="BK471" s="216"/>
      <c r="BL471" s="216"/>
      <c r="BM471" s="216"/>
      <c r="BN471" s="216"/>
      <c r="BO471" s="216"/>
      <c r="BP471" s="216"/>
      <c r="BQ471" s="216"/>
      <c r="BR471" s="216"/>
      <c r="BS471" s="216"/>
      <c r="BT471" s="216"/>
      <c r="BU471" s="216"/>
      <c r="BV471" s="216"/>
      <c r="BW471" s="216"/>
      <c r="BX471" s="216"/>
      <c r="BY471" s="216"/>
      <c r="BZ471" s="216"/>
      <c r="CA471" s="216"/>
      <c r="CB471" s="216"/>
      <c r="CC471" s="216"/>
      <c r="CD471" s="216"/>
      <c r="CE471" s="216"/>
      <c r="CF471" s="216"/>
      <c r="CG471" s="216"/>
      <c r="CH471" s="216"/>
      <c r="CI471" s="216"/>
      <c r="CJ471" s="216"/>
      <c r="CK471" s="216"/>
      <c r="CL471" s="216"/>
      <c r="CM471" s="216"/>
      <c r="CN471" s="216"/>
      <c r="CO471" s="216"/>
      <c r="CP471" s="216"/>
      <c r="CQ471" s="216"/>
      <c r="CR471" s="216"/>
      <c r="CS471" s="216"/>
      <c r="CT471" s="216"/>
      <c r="CU471" s="216"/>
      <c r="CV471" s="216"/>
      <c r="CW471" s="216"/>
      <c r="CX471" s="216"/>
      <c r="CY471" s="216"/>
      <c r="CZ471" s="216"/>
      <c r="DA471" s="216"/>
      <c r="DB471" s="216"/>
      <c r="DC471" s="216"/>
      <c r="DD471" s="216"/>
      <c r="DE471" s="216"/>
      <c r="DF471" s="216"/>
      <c r="DG471" s="216"/>
      <c r="DH471" s="216"/>
      <c r="DI471" s="216"/>
      <c r="DJ471" s="216"/>
      <c r="DK471" s="216"/>
      <c r="DL471" s="216"/>
      <c r="DM471" s="216"/>
      <c r="DN471" s="216"/>
      <c r="DO471" s="216"/>
      <c r="DP471" s="216"/>
      <c r="DQ471" s="216"/>
      <c r="DR471" s="216"/>
      <c r="DS471" s="216"/>
      <c r="DT471" s="216"/>
      <c r="DU471" s="218"/>
    </row>
    <row r="472" spans="1:125" ht="15" customHeight="1" x14ac:dyDescent="0.25">
      <c r="A472" s="219"/>
      <c r="B472" s="143" t="str">
        <f t="shared" si="18"/>
        <v>Desk 32</v>
      </c>
      <c r="C472" s="586" t="str">
        <v/>
      </c>
      <c r="D472" s="586" t="str">
        <v/>
      </c>
      <c r="E472" s="3"/>
      <c r="F472" s="216"/>
      <c r="G472" s="216"/>
      <c r="H472" s="216"/>
      <c r="I472" s="216"/>
      <c r="J472" s="216"/>
      <c r="K472" s="216"/>
      <c r="L472" s="216"/>
      <c r="M472" s="216"/>
      <c r="N472" s="216"/>
      <c r="O472" s="216"/>
      <c r="P472" s="216"/>
      <c r="Q472" s="216"/>
      <c r="R472" s="216"/>
      <c r="S472" s="216"/>
      <c r="T472" s="216"/>
      <c r="U472" s="216"/>
      <c r="V472" s="216"/>
      <c r="W472" s="216"/>
      <c r="X472" s="216"/>
      <c r="Y472" s="216"/>
      <c r="Z472" s="216"/>
      <c r="AA472" s="216"/>
      <c r="AB472" s="216"/>
      <c r="AC472" s="216"/>
      <c r="AD472" s="216"/>
      <c r="AE472" s="216"/>
      <c r="AF472" s="216"/>
      <c r="AG472" s="216"/>
      <c r="AH472" s="216"/>
      <c r="AI472" s="216"/>
      <c r="AJ472" s="216"/>
      <c r="AK472" s="216"/>
      <c r="AL472" s="216"/>
      <c r="AM472" s="216"/>
      <c r="AN472" s="216"/>
      <c r="AO472" s="216"/>
      <c r="AP472" s="216"/>
      <c r="AQ472" s="216"/>
      <c r="AR472" s="216"/>
      <c r="AS472" s="216"/>
      <c r="AT472" s="216"/>
      <c r="AU472" s="216"/>
      <c r="AV472" s="216"/>
      <c r="AW472" s="216"/>
      <c r="AX472" s="216"/>
      <c r="AY472" s="216"/>
      <c r="AZ472" s="216"/>
      <c r="BA472" s="216"/>
      <c r="BB472" s="216"/>
      <c r="BC472" s="216"/>
      <c r="BD472" s="216"/>
      <c r="BE472" s="216"/>
      <c r="BF472" s="216"/>
      <c r="BG472" s="216"/>
      <c r="BH472" s="216"/>
      <c r="BI472" s="216"/>
      <c r="BJ472" s="216"/>
      <c r="BK472" s="216"/>
      <c r="BL472" s="216"/>
      <c r="BM472" s="216"/>
      <c r="BN472" s="216"/>
      <c r="BO472" s="216"/>
      <c r="BP472" s="216"/>
      <c r="BQ472" s="216"/>
      <c r="BR472" s="216"/>
      <c r="BS472" s="216"/>
      <c r="BT472" s="216"/>
      <c r="BU472" s="216"/>
      <c r="BV472" s="216"/>
      <c r="BW472" s="216"/>
      <c r="BX472" s="216"/>
      <c r="BY472" s="216"/>
      <c r="BZ472" s="216"/>
      <c r="CA472" s="216"/>
      <c r="CB472" s="216"/>
      <c r="CC472" s="216"/>
      <c r="CD472" s="216"/>
      <c r="CE472" s="216"/>
      <c r="CF472" s="216"/>
      <c r="CG472" s="216"/>
      <c r="CH472" s="216"/>
      <c r="CI472" s="216"/>
      <c r="CJ472" s="216"/>
      <c r="CK472" s="216"/>
      <c r="CL472" s="216"/>
      <c r="CM472" s="216"/>
      <c r="CN472" s="216"/>
      <c r="CO472" s="216"/>
      <c r="CP472" s="216"/>
      <c r="CQ472" s="216"/>
      <c r="CR472" s="216"/>
      <c r="CS472" s="216"/>
      <c r="CT472" s="216"/>
      <c r="CU472" s="216"/>
      <c r="CV472" s="216"/>
      <c r="CW472" s="216"/>
      <c r="CX472" s="216"/>
      <c r="CY472" s="216"/>
      <c r="CZ472" s="216"/>
      <c r="DA472" s="216"/>
      <c r="DB472" s="216"/>
      <c r="DC472" s="216"/>
      <c r="DD472" s="216"/>
      <c r="DE472" s="216"/>
      <c r="DF472" s="216"/>
      <c r="DG472" s="216"/>
      <c r="DH472" s="216"/>
      <c r="DI472" s="216"/>
      <c r="DJ472" s="216"/>
      <c r="DK472" s="216"/>
      <c r="DL472" s="216"/>
      <c r="DM472" s="216"/>
      <c r="DN472" s="216"/>
      <c r="DO472" s="216"/>
      <c r="DP472" s="216"/>
      <c r="DQ472" s="216"/>
      <c r="DR472" s="216"/>
      <c r="DS472" s="216"/>
      <c r="DT472" s="216"/>
      <c r="DU472" s="218"/>
    </row>
    <row r="473" spans="1:125" ht="15" customHeight="1" x14ac:dyDescent="0.25">
      <c r="A473" s="219"/>
      <c r="B473" s="143" t="str">
        <f t="shared" si="18"/>
        <v>Desk 33</v>
      </c>
      <c r="C473" s="586" t="str">
        <v/>
      </c>
      <c r="D473" s="586" t="str">
        <v/>
      </c>
      <c r="E473" s="3"/>
      <c r="F473" s="216"/>
      <c r="G473" s="216"/>
      <c r="H473" s="216"/>
      <c r="I473" s="216"/>
      <c r="J473" s="216"/>
      <c r="K473" s="216"/>
      <c r="L473" s="216"/>
      <c r="M473" s="216"/>
      <c r="N473" s="216"/>
      <c r="O473" s="216"/>
      <c r="P473" s="216"/>
      <c r="Q473" s="216"/>
      <c r="R473" s="216"/>
      <c r="S473" s="216"/>
      <c r="T473" s="216"/>
      <c r="U473" s="216"/>
      <c r="V473" s="216"/>
      <c r="W473" s="216"/>
      <c r="X473" s="216"/>
      <c r="Y473" s="216"/>
      <c r="Z473" s="216"/>
      <c r="AA473" s="216"/>
      <c r="AB473" s="216"/>
      <c r="AC473" s="216"/>
      <c r="AD473" s="216"/>
      <c r="AE473" s="216"/>
      <c r="AF473" s="216"/>
      <c r="AG473" s="216"/>
      <c r="AH473" s="216"/>
      <c r="AI473" s="216"/>
      <c r="AJ473" s="216"/>
      <c r="AK473" s="216"/>
      <c r="AL473" s="216"/>
      <c r="AM473" s="216"/>
      <c r="AN473" s="216"/>
      <c r="AO473" s="216"/>
      <c r="AP473" s="216"/>
      <c r="AQ473" s="216"/>
      <c r="AR473" s="216"/>
      <c r="AS473" s="216"/>
      <c r="AT473" s="216"/>
      <c r="AU473" s="216"/>
      <c r="AV473" s="216"/>
      <c r="AW473" s="216"/>
      <c r="AX473" s="216"/>
      <c r="AY473" s="216"/>
      <c r="AZ473" s="216"/>
      <c r="BA473" s="216"/>
      <c r="BB473" s="216"/>
      <c r="BC473" s="216"/>
      <c r="BD473" s="216"/>
      <c r="BE473" s="216"/>
      <c r="BF473" s="216"/>
      <c r="BG473" s="216"/>
      <c r="BH473" s="216"/>
      <c r="BI473" s="216"/>
      <c r="BJ473" s="216"/>
      <c r="BK473" s="216"/>
      <c r="BL473" s="216"/>
      <c r="BM473" s="216"/>
      <c r="BN473" s="216"/>
      <c r="BO473" s="216"/>
      <c r="BP473" s="216"/>
      <c r="BQ473" s="216"/>
      <c r="BR473" s="216"/>
      <c r="BS473" s="216"/>
      <c r="BT473" s="216"/>
      <c r="BU473" s="216"/>
      <c r="BV473" s="216"/>
      <c r="BW473" s="216"/>
      <c r="BX473" s="216"/>
      <c r="BY473" s="216"/>
      <c r="BZ473" s="216"/>
      <c r="CA473" s="216"/>
      <c r="CB473" s="216"/>
      <c r="CC473" s="216"/>
      <c r="CD473" s="216"/>
      <c r="CE473" s="216"/>
      <c r="CF473" s="216"/>
      <c r="CG473" s="216"/>
      <c r="CH473" s="216"/>
      <c r="CI473" s="216"/>
      <c r="CJ473" s="216"/>
      <c r="CK473" s="216"/>
      <c r="CL473" s="216"/>
      <c r="CM473" s="216"/>
      <c r="CN473" s="216"/>
      <c r="CO473" s="216"/>
      <c r="CP473" s="216"/>
      <c r="CQ473" s="216"/>
      <c r="CR473" s="216"/>
      <c r="CS473" s="216"/>
      <c r="CT473" s="216"/>
      <c r="CU473" s="216"/>
      <c r="CV473" s="216"/>
      <c r="CW473" s="216"/>
      <c r="CX473" s="216"/>
      <c r="CY473" s="216"/>
      <c r="CZ473" s="216"/>
      <c r="DA473" s="216"/>
      <c r="DB473" s="216"/>
      <c r="DC473" s="216"/>
      <c r="DD473" s="216"/>
      <c r="DE473" s="216"/>
      <c r="DF473" s="216"/>
      <c r="DG473" s="216"/>
      <c r="DH473" s="216"/>
      <c r="DI473" s="216"/>
      <c r="DJ473" s="216"/>
      <c r="DK473" s="216"/>
      <c r="DL473" s="216"/>
      <c r="DM473" s="216"/>
      <c r="DN473" s="216"/>
      <c r="DO473" s="216"/>
      <c r="DP473" s="216"/>
      <c r="DQ473" s="216"/>
      <c r="DR473" s="216"/>
      <c r="DS473" s="216"/>
      <c r="DT473" s="216"/>
      <c r="DU473" s="218"/>
    </row>
    <row r="474" spans="1:125" ht="15" customHeight="1" x14ac:dyDescent="0.25">
      <c r="A474" s="219"/>
      <c r="B474" s="143" t="str">
        <f t="shared" si="18"/>
        <v>Desk 34</v>
      </c>
      <c r="C474" s="586" t="str">
        <v/>
      </c>
      <c r="D474" s="586" t="str">
        <v/>
      </c>
      <c r="E474" s="3"/>
      <c r="F474" s="216"/>
      <c r="G474" s="216"/>
      <c r="H474" s="216"/>
      <c r="I474" s="216"/>
      <c r="J474" s="216"/>
      <c r="K474" s="216"/>
      <c r="L474" s="216"/>
      <c r="M474" s="216"/>
      <c r="N474" s="216"/>
      <c r="O474" s="216"/>
      <c r="P474" s="216"/>
      <c r="Q474" s="216"/>
      <c r="R474" s="216"/>
      <c r="S474" s="216"/>
      <c r="T474" s="216"/>
      <c r="U474" s="216"/>
      <c r="V474" s="216"/>
      <c r="W474" s="216"/>
      <c r="X474" s="216"/>
      <c r="Y474" s="216"/>
      <c r="Z474" s="216"/>
      <c r="AA474" s="216"/>
      <c r="AB474" s="216"/>
      <c r="AC474" s="216"/>
      <c r="AD474" s="216"/>
      <c r="AE474" s="216"/>
      <c r="AF474" s="216"/>
      <c r="AG474" s="216"/>
      <c r="AH474" s="216"/>
      <c r="AI474" s="216"/>
      <c r="AJ474" s="216"/>
      <c r="AK474" s="216"/>
      <c r="AL474" s="216"/>
      <c r="AM474" s="216"/>
      <c r="AN474" s="216"/>
      <c r="AO474" s="216"/>
      <c r="AP474" s="216"/>
      <c r="AQ474" s="216"/>
      <c r="AR474" s="216"/>
      <c r="AS474" s="216"/>
      <c r="AT474" s="216"/>
      <c r="AU474" s="216"/>
      <c r="AV474" s="216"/>
      <c r="AW474" s="216"/>
      <c r="AX474" s="216"/>
      <c r="AY474" s="216"/>
      <c r="AZ474" s="216"/>
      <c r="BA474" s="216"/>
      <c r="BB474" s="216"/>
      <c r="BC474" s="216"/>
      <c r="BD474" s="216"/>
      <c r="BE474" s="216"/>
      <c r="BF474" s="216"/>
      <c r="BG474" s="216"/>
      <c r="BH474" s="216"/>
      <c r="BI474" s="216"/>
      <c r="BJ474" s="216"/>
      <c r="BK474" s="216"/>
      <c r="BL474" s="216"/>
      <c r="BM474" s="216"/>
      <c r="BN474" s="216"/>
      <c r="BO474" s="216"/>
      <c r="BP474" s="216"/>
      <c r="BQ474" s="216"/>
      <c r="BR474" s="216"/>
      <c r="BS474" s="216"/>
      <c r="BT474" s="216"/>
      <c r="BU474" s="216"/>
      <c r="BV474" s="216"/>
      <c r="BW474" s="216"/>
      <c r="BX474" s="216"/>
      <c r="BY474" s="216"/>
      <c r="BZ474" s="216"/>
      <c r="CA474" s="216"/>
      <c r="CB474" s="216"/>
      <c r="CC474" s="216"/>
      <c r="CD474" s="216"/>
      <c r="CE474" s="216"/>
      <c r="CF474" s="216"/>
      <c r="CG474" s="216"/>
      <c r="CH474" s="216"/>
      <c r="CI474" s="216"/>
      <c r="CJ474" s="216"/>
      <c r="CK474" s="216"/>
      <c r="CL474" s="216"/>
      <c r="CM474" s="216"/>
      <c r="CN474" s="216"/>
      <c r="CO474" s="216"/>
      <c r="CP474" s="216"/>
      <c r="CQ474" s="216"/>
      <c r="CR474" s="216"/>
      <c r="CS474" s="216"/>
      <c r="CT474" s="216"/>
      <c r="CU474" s="216"/>
      <c r="CV474" s="216"/>
      <c r="CW474" s="216"/>
      <c r="CX474" s="216"/>
      <c r="CY474" s="216"/>
      <c r="CZ474" s="216"/>
      <c r="DA474" s="216"/>
      <c r="DB474" s="216"/>
      <c r="DC474" s="216"/>
      <c r="DD474" s="216"/>
      <c r="DE474" s="216"/>
      <c r="DF474" s="216"/>
      <c r="DG474" s="216"/>
      <c r="DH474" s="216"/>
      <c r="DI474" s="216"/>
      <c r="DJ474" s="216"/>
      <c r="DK474" s="216"/>
      <c r="DL474" s="216"/>
      <c r="DM474" s="216"/>
      <c r="DN474" s="216"/>
      <c r="DO474" s="216"/>
      <c r="DP474" s="216"/>
      <c r="DQ474" s="216"/>
      <c r="DR474" s="216"/>
      <c r="DS474" s="216"/>
      <c r="DT474" s="216"/>
      <c r="DU474" s="218"/>
    </row>
    <row r="475" spans="1:125" ht="15" customHeight="1" x14ac:dyDescent="0.25">
      <c r="A475" s="219"/>
      <c r="B475" s="143" t="str">
        <f t="shared" si="18"/>
        <v>Desk 35</v>
      </c>
      <c r="C475" s="586" t="str">
        <v/>
      </c>
      <c r="D475" s="586" t="str">
        <v/>
      </c>
      <c r="E475" s="3"/>
      <c r="F475" s="216"/>
      <c r="G475" s="216"/>
      <c r="H475" s="216"/>
      <c r="I475" s="216"/>
      <c r="J475" s="216"/>
      <c r="K475" s="216"/>
      <c r="L475" s="216"/>
      <c r="M475" s="216"/>
      <c r="N475" s="216"/>
      <c r="O475" s="216"/>
      <c r="P475" s="216"/>
      <c r="Q475" s="216"/>
      <c r="R475" s="216"/>
      <c r="S475" s="216"/>
      <c r="T475" s="216"/>
      <c r="U475" s="216"/>
      <c r="V475" s="216"/>
      <c r="W475" s="216"/>
      <c r="X475" s="216"/>
      <c r="Y475" s="216"/>
      <c r="Z475" s="216"/>
      <c r="AA475" s="216"/>
      <c r="AB475" s="216"/>
      <c r="AC475" s="216"/>
      <c r="AD475" s="216"/>
      <c r="AE475" s="216"/>
      <c r="AF475" s="216"/>
      <c r="AG475" s="216"/>
      <c r="AH475" s="216"/>
      <c r="AI475" s="216"/>
      <c r="AJ475" s="216"/>
      <c r="AK475" s="216"/>
      <c r="AL475" s="216"/>
      <c r="AM475" s="216"/>
      <c r="AN475" s="216"/>
      <c r="AO475" s="216"/>
      <c r="AP475" s="216"/>
      <c r="AQ475" s="216"/>
      <c r="AR475" s="216"/>
      <c r="AS475" s="216"/>
      <c r="AT475" s="216"/>
      <c r="AU475" s="216"/>
      <c r="AV475" s="216"/>
      <c r="AW475" s="216"/>
      <c r="AX475" s="216"/>
      <c r="AY475" s="216"/>
      <c r="AZ475" s="216"/>
      <c r="BA475" s="216"/>
      <c r="BB475" s="216"/>
      <c r="BC475" s="216"/>
      <c r="BD475" s="216"/>
      <c r="BE475" s="216"/>
      <c r="BF475" s="216"/>
      <c r="BG475" s="216"/>
      <c r="BH475" s="216"/>
      <c r="BI475" s="216"/>
      <c r="BJ475" s="216"/>
      <c r="BK475" s="216"/>
      <c r="BL475" s="216"/>
      <c r="BM475" s="216"/>
      <c r="BN475" s="216"/>
      <c r="BO475" s="216"/>
      <c r="BP475" s="216"/>
      <c r="BQ475" s="216"/>
      <c r="BR475" s="216"/>
      <c r="BS475" s="216"/>
      <c r="BT475" s="216"/>
      <c r="BU475" s="216"/>
      <c r="BV475" s="216"/>
      <c r="BW475" s="216"/>
      <c r="BX475" s="216"/>
      <c r="BY475" s="216"/>
      <c r="BZ475" s="216"/>
      <c r="CA475" s="216"/>
      <c r="CB475" s="216"/>
      <c r="CC475" s="216"/>
      <c r="CD475" s="216"/>
      <c r="CE475" s="216"/>
      <c r="CF475" s="216"/>
      <c r="CG475" s="216"/>
      <c r="CH475" s="216"/>
      <c r="CI475" s="216"/>
      <c r="CJ475" s="216"/>
      <c r="CK475" s="216"/>
      <c r="CL475" s="216"/>
      <c r="CM475" s="216"/>
      <c r="CN475" s="216"/>
      <c r="CO475" s="216"/>
      <c r="CP475" s="216"/>
      <c r="CQ475" s="216"/>
      <c r="CR475" s="216"/>
      <c r="CS475" s="216"/>
      <c r="CT475" s="216"/>
      <c r="CU475" s="216"/>
      <c r="CV475" s="216"/>
      <c r="CW475" s="216"/>
      <c r="CX475" s="216"/>
      <c r="CY475" s="216"/>
      <c r="CZ475" s="216"/>
      <c r="DA475" s="216"/>
      <c r="DB475" s="216"/>
      <c r="DC475" s="216"/>
      <c r="DD475" s="216"/>
      <c r="DE475" s="216"/>
      <c r="DF475" s="216"/>
      <c r="DG475" s="216"/>
      <c r="DH475" s="216"/>
      <c r="DI475" s="216"/>
      <c r="DJ475" s="216"/>
      <c r="DK475" s="216"/>
      <c r="DL475" s="216"/>
      <c r="DM475" s="216"/>
      <c r="DN475" s="216"/>
      <c r="DO475" s="216"/>
      <c r="DP475" s="216"/>
      <c r="DQ475" s="216"/>
      <c r="DR475" s="216"/>
      <c r="DS475" s="216"/>
      <c r="DT475" s="216"/>
      <c r="DU475" s="218"/>
    </row>
    <row r="476" spans="1:125" ht="15" customHeight="1" x14ac:dyDescent="0.25">
      <c r="A476" s="219"/>
      <c r="B476" s="143" t="str">
        <f t="shared" si="18"/>
        <v>Desk 36</v>
      </c>
      <c r="C476" s="586" t="str">
        <v/>
      </c>
      <c r="D476" s="586" t="str">
        <v/>
      </c>
      <c r="E476" s="3"/>
      <c r="F476" s="216"/>
      <c r="G476" s="216"/>
      <c r="H476" s="216"/>
      <c r="I476" s="216"/>
      <c r="J476" s="216"/>
      <c r="K476" s="216"/>
      <c r="L476" s="216"/>
      <c r="M476" s="216"/>
      <c r="N476" s="216"/>
      <c r="O476" s="216"/>
      <c r="P476" s="216"/>
      <c r="Q476" s="216"/>
      <c r="R476" s="216"/>
      <c r="S476" s="216"/>
      <c r="T476" s="216"/>
      <c r="U476" s="216"/>
      <c r="V476" s="216"/>
      <c r="W476" s="216"/>
      <c r="X476" s="216"/>
      <c r="Y476" s="216"/>
      <c r="Z476" s="216"/>
      <c r="AA476" s="216"/>
      <c r="AB476" s="216"/>
      <c r="AC476" s="216"/>
      <c r="AD476" s="216"/>
      <c r="AE476" s="216"/>
      <c r="AF476" s="216"/>
      <c r="AG476" s="216"/>
      <c r="AH476" s="216"/>
      <c r="AI476" s="216"/>
      <c r="AJ476" s="216"/>
      <c r="AK476" s="216"/>
      <c r="AL476" s="216"/>
      <c r="AM476" s="216"/>
      <c r="AN476" s="216"/>
      <c r="AO476" s="216"/>
      <c r="AP476" s="216"/>
      <c r="AQ476" s="216"/>
      <c r="AR476" s="216"/>
      <c r="AS476" s="216"/>
      <c r="AT476" s="216"/>
      <c r="AU476" s="216"/>
      <c r="AV476" s="216"/>
      <c r="AW476" s="216"/>
      <c r="AX476" s="216"/>
      <c r="AY476" s="216"/>
      <c r="AZ476" s="216"/>
      <c r="BA476" s="216"/>
      <c r="BB476" s="216"/>
      <c r="BC476" s="216"/>
      <c r="BD476" s="216"/>
      <c r="BE476" s="216"/>
      <c r="BF476" s="216"/>
      <c r="BG476" s="216"/>
      <c r="BH476" s="216"/>
      <c r="BI476" s="216"/>
      <c r="BJ476" s="216"/>
      <c r="BK476" s="216"/>
      <c r="BL476" s="216"/>
      <c r="BM476" s="216"/>
      <c r="BN476" s="216"/>
      <c r="BO476" s="216"/>
      <c r="BP476" s="216"/>
      <c r="BQ476" s="216"/>
      <c r="BR476" s="216"/>
      <c r="BS476" s="216"/>
      <c r="BT476" s="216"/>
      <c r="BU476" s="216"/>
      <c r="BV476" s="216"/>
      <c r="BW476" s="216"/>
      <c r="BX476" s="216"/>
      <c r="BY476" s="216"/>
      <c r="BZ476" s="216"/>
      <c r="CA476" s="216"/>
      <c r="CB476" s="216"/>
      <c r="CC476" s="216"/>
      <c r="CD476" s="216"/>
      <c r="CE476" s="216"/>
      <c r="CF476" s="216"/>
      <c r="CG476" s="216"/>
      <c r="CH476" s="216"/>
      <c r="CI476" s="216"/>
      <c r="CJ476" s="216"/>
      <c r="CK476" s="216"/>
      <c r="CL476" s="216"/>
      <c r="CM476" s="216"/>
      <c r="CN476" s="216"/>
      <c r="CO476" s="216"/>
      <c r="CP476" s="216"/>
      <c r="CQ476" s="216"/>
      <c r="CR476" s="216"/>
      <c r="CS476" s="216"/>
      <c r="CT476" s="216"/>
      <c r="CU476" s="216"/>
      <c r="CV476" s="216"/>
      <c r="CW476" s="216"/>
      <c r="CX476" s="216"/>
      <c r="CY476" s="216"/>
      <c r="CZ476" s="216"/>
      <c r="DA476" s="216"/>
      <c r="DB476" s="216"/>
      <c r="DC476" s="216"/>
      <c r="DD476" s="216"/>
      <c r="DE476" s="216"/>
      <c r="DF476" s="216"/>
      <c r="DG476" s="216"/>
      <c r="DH476" s="216"/>
      <c r="DI476" s="216"/>
      <c r="DJ476" s="216"/>
      <c r="DK476" s="216"/>
      <c r="DL476" s="216"/>
      <c r="DM476" s="216"/>
      <c r="DN476" s="216"/>
      <c r="DO476" s="216"/>
      <c r="DP476" s="216"/>
      <c r="DQ476" s="216"/>
      <c r="DR476" s="216"/>
      <c r="DS476" s="216"/>
      <c r="DT476" s="216"/>
      <c r="DU476" s="218"/>
    </row>
    <row r="477" spans="1:125" ht="15" customHeight="1" x14ac:dyDescent="0.25">
      <c r="A477" s="219"/>
      <c r="B477" s="143" t="str">
        <f t="shared" si="18"/>
        <v>Desk 37</v>
      </c>
      <c r="C477" s="586" t="str">
        <v/>
      </c>
      <c r="D477" s="586" t="str">
        <v/>
      </c>
      <c r="E477" s="3"/>
      <c r="F477" s="216"/>
      <c r="G477" s="216"/>
      <c r="H477" s="216"/>
      <c r="I477" s="216"/>
      <c r="J477" s="216"/>
      <c r="K477" s="216"/>
      <c r="L477" s="216"/>
      <c r="M477" s="216"/>
      <c r="N477" s="216"/>
      <c r="O477" s="216"/>
      <c r="P477" s="216"/>
      <c r="Q477" s="216"/>
      <c r="R477" s="216"/>
      <c r="S477" s="216"/>
      <c r="T477" s="216"/>
      <c r="U477" s="216"/>
      <c r="V477" s="216"/>
      <c r="W477" s="216"/>
      <c r="X477" s="216"/>
      <c r="Y477" s="216"/>
      <c r="Z477" s="216"/>
      <c r="AA477" s="216"/>
      <c r="AB477" s="216"/>
      <c r="AC477" s="216"/>
      <c r="AD477" s="216"/>
      <c r="AE477" s="216"/>
      <c r="AF477" s="216"/>
      <c r="AG477" s="216"/>
      <c r="AH477" s="216"/>
      <c r="AI477" s="216"/>
      <c r="AJ477" s="216"/>
      <c r="AK477" s="216"/>
      <c r="AL477" s="216"/>
      <c r="AM477" s="216"/>
      <c r="AN477" s="216"/>
      <c r="AO477" s="216"/>
      <c r="AP477" s="216"/>
      <c r="AQ477" s="216"/>
      <c r="AR477" s="216"/>
      <c r="AS477" s="216"/>
      <c r="AT477" s="216"/>
      <c r="AU477" s="216"/>
      <c r="AV477" s="216"/>
      <c r="AW477" s="216"/>
      <c r="AX477" s="216"/>
      <c r="AY477" s="216"/>
      <c r="AZ477" s="216"/>
      <c r="BA477" s="216"/>
      <c r="BB477" s="216"/>
      <c r="BC477" s="216"/>
      <c r="BD477" s="216"/>
      <c r="BE477" s="216"/>
      <c r="BF477" s="216"/>
      <c r="BG477" s="216"/>
      <c r="BH477" s="216"/>
      <c r="BI477" s="216"/>
      <c r="BJ477" s="216"/>
      <c r="BK477" s="216"/>
      <c r="BL477" s="216"/>
      <c r="BM477" s="216"/>
      <c r="BN477" s="216"/>
      <c r="BO477" s="216"/>
      <c r="BP477" s="216"/>
      <c r="BQ477" s="216"/>
      <c r="BR477" s="216"/>
      <c r="BS477" s="216"/>
      <c r="BT477" s="216"/>
      <c r="BU477" s="216"/>
      <c r="BV477" s="216"/>
      <c r="BW477" s="216"/>
      <c r="BX477" s="216"/>
      <c r="BY477" s="216"/>
      <c r="BZ477" s="216"/>
      <c r="CA477" s="216"/>
      <c r="CB477" s="216"/>
      <c r="CC477" s="216"/>
      <c r="CD477" s="216"/>
      <c r="CE477" s="216"/>
      <c r="CF477" s="216"/>
      <c r="CG477" s="216"/>
      <c r="CH477" s="216"/>
      <c r="CI477" s="216"/>
      <c r="CJ477" s="216"/>
      <c r="CK477" s="216"/>
      <c r="CL477" s="216"/>
      <c r="CM477" s="216"/>
      <c r="CN477" s="216"/>
      <c r="CO477" s="216"/>
      <c r="CP477" s="216"/>
      <c r="CQ477" s="216"/>
      <c r="CR477" s="216"/>
      <c r="CS477" s="216"/>
      <c r="CT477" s="216"/>
      <c r="CU477" s="216"/>
      <c r="CV477" s="216"/>
      <c r="CW477" s="216"/>
      <c r="CX477" s="216"/>
      <c r="CY477" s="216"/>
      <c r="CZ477" s="216"/>
      <c r="DA477" s="216"/>
      <c r="DB477" s="216"/>
      <c r="DC477" s="216"/>
      <c r="DD477" s="216"/>
      <c r="DE477" s="216"/>
      <c r="DF477" s="216"/>
      <c r="DG477" s="216"/>
      <c r="DH477" s="216"/>
      <c r="DI477" s="216"/>
      <c r="DJ477" s="216"/>
      <c r="DK477" s="216"/>
      <c r="DL477" s="216"/>
      <c r="DM477" s="216"/>
      <c r="DN477" s="216"/>
      <c r="DO477" s="216"/>
      <c r="DP477" s="216"/>
      <c r="DQ477" s="216"/>
      <c r="DR477" s="216"/>
      <c r="DS477" s="216"/>
      <c r="DT477" s="216"/>
      <c r="DU477" s="218"/>
    </row>
    <row r="478" spans="1:125" ht="15" customHeight="1" x14ac:dyDescent="0.25">
      <c r="A478" s="219"/>
      <c r="B478" s="143" t="str">
        <f t="shared" si="18"/>
        <v>Desk 38</v>
      </c>
      <c r="C478" s="586" t="str">
        <v/>
      </c>
      <c r="D478" s="586" t="str">
        <v/>
      </c>
      <c r="E478" s="3"/>
      <c r="F478" s="216"/>
      <c r="G478" s="216"/>
      <c r="H478" s="216"/>
      <c r="I478" s="216"/>
      <c r="J478" s="216"/>
      <c r="K478" s="216"/>
      <c r="L478" s="216"/>
      <c r="M478" s="216"/>
      <c r="N478" s="216"/>
      <c r="O478" s="216"/>
      <c r="P478" s="216"/>
      <c r="Q478" s="216"/>
      <c r="R478" s="216"/>
      <c r="S478" s="216"/>
      <c r="T478" s="216"/>
      <c r="U478" s="216"/>
      <c r="V478" s="216"/>
      <c r="W478" s="216"/>
      <c r="X478" s="216"/>
      <c r="Y478" s="216"/>
      <c r="Z478" s="216"/>
      <c r="AA478" s="216"/>
      <c r="AB478" s="216"/>
      <c r="AC478" s="216"/>
      <c r="AD478" s="216"/>
      <c r="AE478" s="216"/>
      <c r="AF478" s="216"/>
      <c r="AG478" s="216"/>
      <c r="AH478" s="216"/>
      <c r="AI478" s="216"/>
      <c r="AJ478" s="216"/>
      <c r="AK478" s="216"/>
      <c r="AL478" s="216"/>
      <c r="AM478" s="216"/>
      <c r="AN478" s="216"/>
      <c r="AO478" s="216"/>
      <c r="AP478" s="216"/>
      <c r="AQ478" s="216"/>
      <c r="AR478" s="216"/>
      <c r="AS478" s="216"/>
      <c r="AT478" s="216"/>
      <c r="AU478" s="216"/>
      <c r="AV478" s="216"/>
      <c r="AW478" s="216"/>
      <c r="AX478" s="216"/>
      <c r="AY478" s="216"/>
      <c r="AZ478" s="216"/>
      <c r="BA478" s="216"/>
      <c r="BB478" s="216"/>
      <c r="BC478" s="216"/>
      <c r="BD478" s="216"/>
      <c r="BE478" s="216"/>
      <c r="BF478" s="216"/>
      <c r="BG478" s="216"/>
      <c r="BH478" s="216"/>
      <c r="BI478" s="216"/>
      <c r="BJ478" s="216"/>
      <c r="BK478" s="216"/>
      <c r="BL478" s="216"/>
      <c r="BM478" s="216"/>
      <c r="BN478" s="216"/>
      <c r="BO478" s="216"/>
      <c r="BP478" s="216"/>
      <c r="BQ478" s="216"/>
      <c r="BR478" s="216"/>
      <c r="BS478" s="216"/>
      <c r="BT478" s="216"/>
      <c r="BU478" s="216"/>
      <c r="BV478" s="216"/>
      <c r="BW478" s="216"/>
      <c r="BX478" s="216"/>
      <c r="BY478" s="216"/>
      <c r="BZ478" s="216"/>
      <c r="CA478" s="216"/>
      <c r="CB478" s="216"/>
      <c r="CC478" s="216"/>
      <c r="CD478" s="216"/>
      <c r="CE478" s="216"/>
      <c r="CF478" s="216"/>
      <c r="CG478" s="216"/>
      <c r="CH478" s="216"/>
      <c r="CI478" s="216"/>
      <c r="CJ478" s="216"/>
      <c r="CK478" s="216"/>
      <c r="CL478" s="216"/>
      <c r="CM478" s="216"/>
      <c r="CN478" s="216"/>
      <c r="CO478" s="216"/>
      <c r="CP478" s="216"/>
      <c r="CQ478" s="216"/>
      <c r="CR478" s="216"/>
      <c r="CS478" s="216"/>
      <c r="CT478" s="216"/>
      <c r="CU478" s="216"/>
      <c r="CV478" s="216"/>
      <c r="CW478" s="216"/>
      <c r="CX478" s="216"/>
      <c r="CY478" s="216"/>
      <c r="CZ478" s="216"/>
      <c r="DA478" s="216"/>
      <c r="DB478" s="216"/>
      <c r="DC478" s="216"/>
      <c r="DD478" s="216"/>
      <c r="DE478" s="216"/>
      <c r="DF478" s="216"/>
      <c r="DG478" s="216"/>
      <c r="DH478" s="216"/>
      <c r="DI478" s="216"/>
      <c r="DJ478" s="216"/>
      <c r="DK478" s="216"/>
      <c r="DL478" s="216"/>
      <c r="DM478" s="216"/>
      <c r="DN478" s="216"/>
      <c r="DO478" s="216"/>
      <c r="DP478" s="216"/>
      <c r="DQ478" s="216"/>
      <c r="DR478" s="216"/>
      <c r="DS478" s="216"/>
      <c r="DT478" s="216"/>
      <c r="DU478" s="218"/>
    </row>
    <row r="479" spans="1:125" ht="15" customHeight="1" x14ac:dyDescent="0.25">
      <c r="A479" s="219"/>
      <c r="B479" s="143" t="str">
        <f t="shared" si="18"/>
        <v>Desk 39</v>
      </c>
      <c r="C479" s="586" t="str">
        <v/>
      </c>
      <c r="D479" s="586" t="str">
        <v/>
      </c>
      <c r="E479" s="3"/>
      <c r="F479" s="216"/>
      <c r="G479" s="216"/>
      <c r="H479" s="216"/>
      <c r="I479" s="216"/>
      <c r="J479" s="216"/>
      <c r="K479" s="216"/>
      <c r="L479" s="216"/>
      <c r="M479" s="216"/>
      <c r="N479" s="216"/>
      <c r="O479" s="216"/>
      <c r="P479" s="216"/>
      <c r="Q479" s="216"/>
      <c r="R479" s="216"/>
      <c r="S479" s="216"/>
      <c r="T479" s="216"/>
      <c r="U479" s="216"/>
      <c r="V479" s="216"/>
      <c r="W479" s="216"/>
      <c r="X479" s="216"/>
      <c r="Y479" s="216"/>
      <c r="Z479" s="216"/>
      <c r="AA479" s="216"/>
      <c r="AB479" s="216"/>
      <c r="AC479" s="216"/>
      <c r="AD479" s="216"/>
      <c r="AE479" s="216"/>
      <c r="AF479" s="216"/>
      <c r="AG479" s="216"/>
      <c r="AH479" s="216"/>
      <c r="AI479" s="216"/>
      <c r="AJ479" s="216"/>
      <c r="AK479" s="216"/>
      <c r="AL479" s="216"/>
      <c r="AM479" s="216"/>
      <c r="AN479" s="216"/>
      <c r="AO479" s="216"/>
      <c r="AP479" s="216"/>
      <c r="AQ479" s="216"/>
      <c r="AR479" s="216"/>
      <c r="AS479" s="216"/>
      <c r="AT479" s="216"/>
      <c r="AU479" s="216"/>
      <c r="AV479" s="216"/>
      <c r="AW479" s="216"/>
      <c r="AX479" s="216"/>
      <c r="AY479" s="216"/>
      <c r="AZ479" s="216"/>
      <c r="BA479" s="216"/>
      <c r="BB479" s="216"/>
      <c r="BC479" s="216"/>
      <c r="BD479" s="216"/>
      <c r="BE479" s="216"/>
      <c r="BF479" s="216"/>
      <c r="BG479" s="216"/>
      <c r="BH479" s="216"/>
      <c r="BI479" s="216"/>
      <c r="BJ479" s="216"/>
      <c r="BK479" s="216"/>
      <c r="BL479" s="216"/>
      <c r="BM479" s="216"/>
      <c r="BN479" s="216"/>
      <c r="BO479" s="216"/>
      <c r="BP479" s="216"/>
      <c r="BQ479" s="216"/>
      <c r="BR479" s="216"/>
      <c r="BS479" s="216"/>
      <c r="BT479" s="216"/>
      <c r="BU479" s="216"/>
      <c r="BV479" s="216"/>
      <c r="BW479" s="216"/>
      <c r="BX479" s="216"/>
      <c r="BY479" s="216"/>
      <c r="BZ479" s="216"/>
      <c r="CA479" s="216"/>
      <c r="CB479" s="216"/>
      <c r="CC479" s="216"/>
      <c r="CD479" s="216"/>
      <c r="CE479" s="216"/>
      <c r="CF479" s="216"/>
      <c r="CG479" s="216"/>
      <c r="CH479" s="216"/>
      <c r="CI479" s="216"/>
      <c r="CJ479" s="216"/>
      <c r="CK479" s="216"/>
      <c r="CL479" s="216"/>
      <c r="CM479" s="216"/>
      <c r="CN479" s="216"/>
      <c r="CO479" s="216"/>
      <c r="CP479" s="216"/>
      <c r="CQ479" s="216"/>
      <c r="CR479" s="216"/>
      <c r="CS479" s="216"/>
      <c r="CT479" s="216"/>
      <c r="CU479" s="216"/>
      <c r="CV479" s="216"/>
      <c r="CW479" s="216"/>
      <c r="CX479" s="216"/>
      <c r="CY479" s="216"/>
      <c r="CZ479" s="216"/>
      <c r="DA479" s="216"/>
      <c r="DB479" s="216"/>
      <c r="DC479" s="216"/>
      <c r="DD479" s="216"/>
      <c r="DE479" s="216"/>
      <c r="DF479" s="216"/>
      <c r="DG479" s="216"/>
      <c r="DH479" s="216"/>
      <c r="DI479" s="216"/>
      <c r="DJ479" s="216"/>
      <c r="DK479" s="216"/>
      <c r="DL479" s="216"/>
      <c r="DM479" s="216"/>
      <c r="DN479" s="216"/>
      <c r="DO479" s="216"/>
      <c r="DP479" s="216"/>
      <c r="DQ479" s="216"/>
      <c r="DR479" s="216"/>
      <c r="DS479" s="216"/>
      <c r="DT479" s="216"/>
      <c r="DU479" s="218"/>
    </row>
    <row r="480" spans="1:125" ht="15" customHeight="1" x14ac:dyDescent="0.25">
      <c r="A480" s="219"/>
      <c r="B480" s="143" t="str">
        <f t="shared" si="18"/>
        <v>Desk 40</v>
      </c>
      <c r="C480" s="586" t="str">
        <v/>
      </c>
      <c r="D480" s="586" t="str">
        <v/>
      </c>
      <c r="E480" s="3"/>
      <c r="F480" s="216"/>
      <c r="G480" s="216"/>
      <c r="H480" s="216"/>
      <c r="I480" s="216"/>
      <c r="J480" s="216"/>
      <c r="K480" s="216"/>
      <c r="L480" s="216"/>
      <c r="M480" s="216"/>
      <c r="N480" s="216"/>
      <c r="O480" s="216"/>
      <c r="P480" s="216"/>
      <c r="Q480" s="216"/>
      <c r="R480" s="216"/>
      <c r="S480" s="216"/>
      <c r="T480" s="216"/>
      <c r="U480" s="216"/>
      <c r="V480" s="216"/>
      <c r="W480" s="216"/>
      <c r="X480" s="216"/>
      <c r="Y480" s="216"/>
      <c r="Z480" s="216"/>
      <c r="AA480" s="216"/>
      <c r="AB480" s="216"/>
      <c r="AC480" s="216"/>
      <c r="AD480" s="216"/>
      <c r="AE480" s="216"/>
      <c r="AF480" s="216"/>
      <c r="AG480" s="216"/>
      <c r="AH480" s="216"/>
      <c r="AI480" s="216"/>
      <c r="AJ480" s="216"/>
      <c r="AK480" s="216"/>
      <c r="AL480" s="216"/>
      <c r="AM480" s="216"/>
      <c r="AN480" s="216"/>
      <c r="AO480" s="216"/>
      <c r="AP480" s="216"/>
      <c r="AQ480" s="216"/>
      <c r="AR480" s="216"/>
      <c r="AS480" s="216"/>
      <c r="AT480" s="216"/>
      <c r="AU480" s="216"/>
      <c r="AV480" s="216"/>
      <c r="AW480" s="216"/>
      <c r="AX480" s="216"/>
      <c r="AY480" s="216"/>
      <c r="AZ480" s="216"/>
      <c r="BA480" s="216"/>
      <c r="BB480" s="216"/>
      <c r="BC480" s="216"/>
      <c r="BD480" s="216"/>
      <c r="BE480" s="216"/>
      <c r="BF480" s="216"/>
      <c r="BG480" s="216"/>
      <c r="BH480" s="216"/>
      <c r="BI480" s="216"/>
      <c r="BJ480" s="216"/>
      <c r="BK480" s="216"/>
      <c r="BL480" s="216"/>
      <c r="BM480" s="216"/>
      <c r="BN480" s="216"/>
      <c r="BO480" s="216"/>
      <c r="BP480" s="216"/>
      <c r="BQ480" s="216"/>
      <c r="BR480" s="216"/>
      <c r="BS480" s="216"/>
      <c r="BT480" s="216"/>
      <c r="BU480" s="216"/>
      <c r="BV480" s="216"/>
      <c r="BW480" s="216"/>
      <c r="BX480" s="216"/>
      <c r="BY480" s="216"/>
      <c r="BZ480" s="216"/>
      <c r="CA480" s="216"/>
      <c r="CB480" s="216"/>
      <c r="CC480" s="216"/>
      <c r="CD480" s="216"/>
      <c r="CE480" s="216"/>
      <c r="CF480" s="216"/>
      <c r="CG480" s="216"/>
      <c r="CH480" s="216"/>
      <c r="CI480" s="216"/>
      <c r="CJ480" s="216"/>
      <c r="CK480" s="216"/>
      <c r="CL480" s="216"/>
      <c r="CM480" s="216"/>
      <c r="CN480" s="216"/>
      <c r="CO480" s="216"/>
      <c r="CP480" s="216"/>
      <c r="CQ480" s="216"/>
      <c r="CR480" s="216"/>
      <c r="CS480" s="216"/>
      <c r="CT480" s="216"/>
      <c r="CU480" s="216"/>
      <c r="CV480" s="216"/>
      <c r="CW480" s="216"/>
      <c r="CX480" s="216"/>
      <c r="CY480" s="216"/>
      <c r="CZ480" s="216"/>
      <c r="DA480" s="216"/>
      <c r="DB480" s="216"/>
      <c r="DC480" s="216"/>
      <c r="DD480" s="216"/>
      <c r="DE480" s="216"/>
      <c r="DF480" s="216"/>
      <c r="DG480" s="216"/>
      <c r="DH480" s="216"/>
      <c r="DI480" s="216"/>
      <c r="DJ480" s="216"/>
      <c r="DK480" s="216"/>
      <c r="DL480" s="216"/>
      <c r="DM480" s="216"/>
      <c r="DN480" s="216"/>
      <c r="DO480" s="216"/>
      <c r="DP480" s="216"/>
      <c r="DQ480" s="216"/>
      <c r="DR480" s="216"/>
      <c r="DS480" s="216"/>
      <c r="DT480" s="216"/>
      <c r="DU480" s="218"/>
    </row>
    <row r="481" spans="1:125" ht="15" customHeight="1" x14ac:dyDescent="0.25">
      <c r="A481" s="219"/>
      <c r="B481" s="143" t="str">
        <f t="shared" si="18"/>
        <v>Desk 41</v>
      </c>
      <c r="C481" s="586" t="str">
        <v/>
      </c>
      <c r="D481" s="586" t="str">
        <v/>
      </c>
      <c r="E481" s="3"/>
      <c r="F481" s="216"/>
      <c r="G481" s="216"/>
      <c r="H481" s="216"/>
      <c r="I481" s="216"/>
      <c r="J481" s="216"/>
      <c r="K481" s="216"/>
      <c r="L481" s="216"/>
      <c r="M481" s="216"/>
      <c r="N481" s="216"/>
      <c r="O481" s="216"/>
      <c r="P481" s="216"/>
      <c r="Q481" s="216"/>
      <c r="R481" s="216"/>
      <c r="S481" s="216"/>
      <c r="T481" s="216"/>
      <c r="U481" s="216"/>
      <c r="V481" s="216"/>
      <c r="W481" s="216"/>
      <c r="X481" s="216"/>
      <c r="Y481" s="216"/>
      <c r="Z481" s="216"/>
      <c r="AA481" s="216"/>
      <c r="AB481" s="216"/>
      <c r="AC481" s="216"/>
      <c r="AD481" s="216"/>
      <c r="AE481" s="216"/>
      <c r="AF481" s="216"/>
      <c r="AG481" s="216"/>
      <c r="AH481" s="216"/>
      <c r="AI481" s="216"/>
      <c r="AJ481" s="216"/>
      <c r="AK481" s="216"/>
      <c r="AL481" s="216"/>
      <c r="AM481" s="216"/>
      <c r="AN481" s="216"/>
      <c r="AO481" s="216"/>
      <c r="AP481" s="216"/>
      <c r="AQ481" s="216"/>
      <c r="AR481" s="216"/>
      <c r="AS481" s="216"/>
      <c r="AT481" s="216"/>
      <c r="AU481" s="216"/>
      <c r="AV481" s="216"/>
      <c r="AW481" s="216"/>
      <c r="AX481" s="216"/>
      <c r="AY481" s="216"/>
      <c r="AZ481" s="216"/>
      <c r="BA481" s="216"/>
      <c r="BB481" s="216"/>
      <c r="BC481" s="216"/>
      <c r="BD481" s="216"/>
      <c r="BE481" s="216"/>
      <c r="BF481" s="216"/>
      <c r="BG481" s="216"/>
      <c r="BH481" s="216"/>
      <c r="BI481" s="216"/>
      <c r="BJ481" s="216"/>
      <c r="BK481" s="216"/>
      <c r="BL481" s="216"/>
      <c r="BM481" s="216"/>
      <c r="BN481" s="216"/>
      <c r="BO481" s="216"/>
      <c r="BP481" s="216"/>
      <c r="BQ481" s="216"/>
      <c r="BR481" s="216"/>
      <c r="BS481" s="216"/>
      <c r="BT481" s="216"/>
      <c r="BU481" s="216"/>
      <c r="BV481" s="216"/>
      <c r="BW481" s="216"/>
      <c r="BX481" s="216"/>
      <c r="BY481" s="216"/>
      <c r="BZ481" s="216"/>
      <c r="CA481" s="216"/>
      <c r="CB481" s="216"/>
      <c r="CC481" s="216"/>
      <c r="CD481" s="216"/>
      <c r="CE481" s="216"/>
      <c r="CF481" s="216"/>
      <c r="CG481" s="216"/>
      <c r="CH481" s="216"/>
      <c r="CI481" s="216"/>
      <c r="CJ481" s="216"/>
      <c r="CK481" s="216"/>
      <c r="CL481" s="216"/>
      <c r="CM481" s="216"/>
      <c r="CN481" s="216"/>
      <c r="CO481" s="216"/>
      <c r="CP481" s="216"/>
      <c r="CQ481" s="216"/>
      <c r="CR481" s="216"/>
      <c r="CS481" s="216"/>
      <c r="CT481" s="216"/>
      <c r="CU481" s="216"/>
      <c r="CV481" s="216"/>
      <c r="CW481" s="216"/>
      <c r="CX481" s="216"/>
      <c r="CY481" s="216"/>
      <c r="CZ481" s="216"/>
      <c r="DA481" s="216"/>
      <c r="DB481" s="216"/>
      <c r="DC481" s="216"/>
      <c r="DD481" s="216"/>
      <c r="DE481" s="216"/>
      <c r="DF481" s="216"/>
      <c r="DG481" s="216"/>
      <c r="DH481" s="216"/>
      <c r="DI481" s="216"/>
      <c r="DJ481" s="216"/>
      <c r="DK481" s="216"/>
      <c r="DL481" s="216"/>
      <c r="DM481" s="216"/>
      <c r="DN481" s="216"/>
      <c r="DO481" s="216"/>
      <c r="DP481" s="216"/>
      <c r="DQ481" s="216"/>
      <c r="DR481" s="216"/>
      <c r="DS481" s="216"/>
      <c r="DT481" s="216"/>
      <c r="DU481" s="218"/>
    </row>
    <row r="482" spans="1:125" ht="15" customHeight="1" x14ac:dyDescent="0.25">
      <c r="A482" s="219"/>
      <c r="B482" s="143" t="str">
        <f t="shared" si="18"/>
        <v>Desk 42</v>
      </c>
      <c r="C482" s="586" t="str">
        <v/>
      </c>
      <c r="D482" s="586" t="str">
        <v/>
      </c>
      <c r="E482" s="3"/>
      <c r="F482" s="216"/>
      <c r="G482" s="216"/>
      <c r="H482" s="216"/>
      <c r="I482" s="216"/>
      <c r="J482" s="216"/>
      <c r="K482" s="216"/>
      <c r="L482" s="216"/>
      <c r="M482" s="216"/>
      <c r="N482" s="216"/>
      <c r="O482" s="216"/>
      <c r="P482" s="216"/>
      <c r="Q482" s="216"/>
      <c r="R482" s="216"/>
      <c r="S482" s="216"/>
      <c r="T482" s="216"/>
      <c r="U482" s="216"/>
      <c r="V482" s="216"/>
      <c r="W482" s="216"/>
      <c r="X482" s="216"/>
      <c r="Y482" s="216"/>
      <c r="Z482" s="216"/>
      <c r="AA482" s="216"/>
      <c r="AB482" s="216"/>
      <c r="AC482" s="216"/>
      <c r="AD482" s="216"/>
      <c r="AE482" s="216"/>
      <c r="AF482" s="216"/>
      <c r="AG482" s="216"/>
      <c r="AH482" s="216"/>
      <c r="AI482" s="216"/>
      <c r="AJ482" s="216"/>
      <c r="AK482" s="216"/>
      <c r="AL482" s="216"/>
      <c r="AM482" s="216"/>
      <c r="AN482" s="216"/>
      <c r="AO482" s="216"/>
      <c r="AP482" s="216"/>
      <c r="AQ482" s="216"/>
      <c r="AR482" s="216"/>
      <c r="AS482" s="216"/>
      <c r="AT482" s="216"/>
      <c r="AU482" s="216"/>
      <c r="AV482" s="216"/>
      <c r="AW482" s="216"/>
      <c r="AX482" s="216"/>
      <c r="AY482" s="216"/>
      <c r="AZ482" s="216"/>
      <c r="BA482" s="216"/>
      <c r="BB482" s="216"/>
      <c r="BC482" s="216"/>
      <c r="BD482" s="216"/>
      <c r="BE482" s="216"/>
      <c r="BF482" s="216"/>
      <c r="BG482" s="216"/>
      <c r="BH482" s="216"/>
      <c r="BI482" s="216"/>
      <c r="BJ482" s="216"/>
      <c r="BK482" s="216"/>
      <c r="BL482" s="216"/>
      <c r="BM482" s="216"/>
      <c r="BN482" s="216"/>
      <c r="BO482" s="216"/>
      <c r="BP482" s="216"/>
      <c r="BQ482" s="216"/>
      <c r="BR482" s="216"/>
      <c r="BS482" s="216"/>
      <c r="BT482" s="216"/>
      <c r="BU482" s="216"/>
      <c r="BV482" s="216"/>
      <c r="BW482" s="216"/>
      <c r="BX482" s="216"/>
      <c r="BY482" s="216"/>
      <c r="BZ482" s="216"/>
      <c r="CA482" s="216"/>
      <c r="CB482" s="216"/>
      <c r="CC482" s="216"/>
      <c r="CD482" s="216"/>
      <c r="CE482" s="216"/>
      <c r="CF482" s="216"/>
      <c r="CG482" s="216"/>
      <c r="CH482" s="216"/>
      <c r="CI482" s="216"/>
      <c r="CJ482" s="216"/>
      <c r="CK482" s="216"/>
      <c r="CL482" s="216"/>
      <c r="CM482" s="216"/>
      <c r="CN482" s="216"/>
      <c r="CO482" s="216"/>
      <c r="CP482" s="216"/>
      <c r="CQ482" s="216"/>
      <c r="CR482" s="216"/>
      <c r="CS482" s="216"/>
      <c r="CT482" s="216"/>
      <c r="CU482" s="216"/>
      <c r="CV482" s="216"/>
      <c r="CW482" s="216"/>
      <c r="CX482" s="216"/>
      <c r="CY482" s="216"/>
      <c r="CZ482" s="216"/>
      <c r="DA482" s="216"/>
      <c r="DB482" s="216"/>
      <c r="DC482" s="216"/>
      <c r="DD482" s="216"/>
      <c r="DE482" s="216"/>
      <c r="DF482" s="216"/>
      <c r="DG482" s="216"/>
      <c r="DH482" s="216"/>
      <c r="DI482" s="216"/>
      <c r="DJ482" s="216"/>
      <c r="DK482" s="216"/>
      <c r="DL482" s="216"/>
      <c r="DM482" s="216"/>
      <c r="DN482" s="216"/>
      <c r="DO482" s="216"/>
      <c r="DP482" s="216"/>
      <c r="DQ482" s="216"/>
      <c r="DR482" s="216"/>
      <c r="DS482" s="216"/>
      <c r="DT482" s="216"/>
      <c r="DU482" s="218"/>
    </row>
    <row r="483" spans="1:125" ht="15" customHeight="1" x14ac:dyDescent="0.25">
      <c r="A483" s="219"/>
      <c r="B483" s="143" t="str">
        <f t="shared" si="18"/>
        <v>Desk 43</v>
      </c>
      <c r="C483" s="586" t="str">
        <v/>
      </c>
      <c r="D483" s="586" t="str">
        <v/>
      </c>
      <c r="E483" s="3"/>
      <c r="F483" s="216"/>
      <c r="G483" s="216"/>
      <c r="H483" s="216"/>
      <c r="I483" s="216"/>
      <c r="J483" s="216"/>
      <c r="K483" s="216"/>
      <c r="L483" s="216"/>
      <c r="M483" s="216"/>
      <c r="N483" s="216"/>
      <c r="O483" s="216"/>
      <c r="P483" s="216"/>
      <c r="Q483" s="216"/>
      <c r="R483" s="216"/>
      <c r="S483" s="216"/>
      <c r="T483" s="216"/>
      <c r="U483" s="216"/>
      <c r="V483" s="216"/>
      <c r="W483" s="216"/>
      <c r="X483" s="216"/>
      <c r="Y483" s="216"/>
      <c r="Z483" s="216"/>
      <c r="AA483" s="216"/>
      <c r="AB483" s="216"/>
      <c r="AC483" s="216"/>
      <c r="AD483" s="216"/>
      <c r="AE483" s="216"/>
      <c r="AF483" s="216"/>
      <c r="AG483" s="216"/>
      <c r="AH483" s="216"/>
      <c r="AI483" s="216"/>
      <c r="AJ483" s="216"/>
      <c r="AK483" s="216"/>
      <c r="AL483" s="216"/>
      <c r="AM483" s="216"/>
      <c r="AN483" s="216"/>
      <c r="AO483" s="216"/>
      <c r="AP483" s="216"/>
      <c r="AQ483" s="216"/>
      <c r="AR483" s="216"/>
      <c r="AS483" s="216"/>
      <c r="AT483" s="216"/>
      <c r="AU483" s="216"/>
      <c r="AV483" s="216"/>
      <c r="AW483" s="216"/>
      <c r="AX483" s="216"/>
      <c r="AY483" s="216"/>
      <c r="AZ483" s="216"/>
      <c r="BA483" s="216"/>
      <c r="BB483" s="216"/>
      <c r="BC483" s="216"/>
      <c r="BD483" s="216"/>
      <c r="BE483" s="216"/>
      <c r="BF483" s="216"/>
      <c r="BG483" s="216"/>
      <c r="BH483" s="216"/>
      <c r="BI483" s="216"/>
      <c r="BJ483" s="216"/>
      <c r="BK483" s="216"/>
      <c r="BL483" s="216"/>
      <c r="BM483" s="216"/>
      <c r="BN483" s="216"/>
      <c r="BO483" s="216"/>
      <c r="BP483" s="216"/>
      <c r="BQ483" s="216"/>
      <c r="BR483" s="216"/>
      <c r="BS483" s="216"/>
      <c r="BT483" s="216"/>
      <c r="BU483" s="216"/>
      <c r="BV483" s="216"/>
      <c r="BW483" s="216"/>
      <c r="BX483" s="216"/>
      <c r="BY483" s="216"/>
      <c r="BZ483" s="216"/>
      <c r="CA483" s="216"/>
      <c r="CB483" s="216"/>
      <c r="CC483" s="216"/>
      <c r="CD483" s="216"/>
      <c r="CE483" s="216"/>
      <c r="CF483" s="216"/>
      <c r="CG483" s="216"/>
      <c r="CH483" s="216"/>
      <c r="CI483" s="216"/>
      <c r="CJ483" s="216"/>
      <c r="CK483" s="216"/>
      <c r="CL483" s="216"/>
      <c r="CM483" s="216"/>
      <c r="CN483" s="216"/>
      <c r="CO483" s="216"/>
      <c r="CP483" s="216"/>
      <c r="CQ483" s="216"/>
      <c r="CR483" s="216"/>
      <c r="CS483" s="216"/>
      <c r="CT483" s="216"/>
      <c r="CU483" s="216"/>
      <c r="CV483" s="216"/>
      <c r="CW483" s="216"/>
      <c r="CX483" s="216"/>
      <c r="CY483" s="216"/>
      <c r="CZ483" s="216"/>
      <c r="DA483" s="216"/>
      <c r="DB483" s="216"/>
      <c r="DC483" s="216"/>
      <c r="DD483" s="216"/>
      <c r="DE483" s="216"/>
      <c r="DF483" s="216"/>
      <c r="DG483" s="216"/>
      <c r="DH483" s="216"/>
      <c r="DI483" s="216"/>
      <c r="DJ483" s="216"/>
      <c r="DK483" s="216"/>
      <c r="DL483" s="216"/>
      <c r="DM483" s="216"/>
      <c r="DN483" s="216"/>
      <c r="DO483" s="216"/>
      <c r="DP483" s="216"/>
      <c r="DQ483" s="216"/>
      <c r="DR483" s="216"/>
      <c r="DS483" s="216"/>
      <c r="DT483" s="216"/>
      <c r="DU483" s="218"/>
    </row>
    <row r="484" spans="1:125" ht="15" customHeight="1" x14ac:dyDescent="0.25">
      <c r="A484" s="219"/>
      <c r="B484" s="143" t="str">
        <f t="shared" si="18"/>
        <v>Desk 44</v>
      </c>
      <c r="C484" s="586" t="str">
        <v/>
      </c>
      <c r="D484" s="586" t="str">
        <v/>
      </c>
      <c r="E484" s="3"/>
      <c r="F484" s="216"/>
      <c r="G484" s="216"/>
      <c r="H484" s="216"/>
      <c r="I484" s="216"/>
      <c r="J484" s="216"/>
      <c r="K484" s="216"/>
      <c r="L484" s="216"/>
      <c r="M484" s="216"/>
      <c r="N484" s="216"/>
      <c r="O484" s="216"/>
      <c r="P484" s="216"/>
      <c r="Q484" s="216"/>
      <c r="R484" s="216"/>
      <c r="S484" s="216"/>
      <c r="T484" s="216"/>
      <c r="U484" s="216"/>
      <c r="V484" s="216"/>
      <c r="W484" s="216"/>
      <c r="X484" s="216"/>
      <c r="Y484" s="216"/>
      <c r="Z484" s="216"/>
      <c r="AA484" s="216"/>
      <c r="AB484" s="216"/>
      <c r="AC484" s="216"/>
      <c r="AD484" s="216"/>
      <c r="AE484" s="216"/>
      <c r="AF484" s="216"/>
      <c r="AG484" s="216"/>
      <c r="AH484" s="216"/>
      <c r="AI484" s="216"/>
      <c r="AJ484" s="216"/>
      <c r="AK484" s="216"/>
      <c r="AL484" s="216"/>
      <c r="AM484" s="216"/>
      <c r="AN484" s="216"/>
      <c r="AO484" s="216"/>
      <c r="AP484" s="216"/>
      <c r="AQ484" s="216"/>
      <c r="AR484" s="216"/>
      <c r="AS484" s="216"/>
      <c r="AT484" s="216"/>
      <c r="AU484" s="216"/>
      <c r="AV484" s="216"/>
      <c r="AW484" s="216"/>
      <c r="AX484" s="216"/>
      <c r="AY484" s="216"/>
      <c r="AZ484" s="216"/>
      <c r="BA484" s="216"/>
      <c r="BB484" s="216"/>
      <c r="BC484" s="216"/>
      <c r="BD484" s="216"/>
      <c r="BE484" s="216"/>
      <c r="BF484" s="216"/>
      <c r="BG484" s="216"/>
      <c r="BH484" s="216"/>
      <c r="BI484" s="216"/>
      <c r="BJ484" s="216"/>
      <c r="BK484" s="216"/>
      <c r="BL484" s="216"/>
      <c r="BM484" s="216"/>
      <c r="BN484" s="216"/>
      <c r="BO484" s="216"/>
      <c r="BP484" s="216"/>
      <c r="BQ484" s="216"/>
      <c r="BR484" s="216"/>
      <c r="BS484" s="216"/>
      <c r="BT484" s="216"/>
      <c r="BU484" s="216"/>
      <c r="BV484" s="216"/>
      <c r="BW484" s="216"/>
      <c r="BX484" s="216"/>
      <c r="BY484" s="216"/>
      <c r="BZ484" s="216"/>
      <c r="CA484" s="216"/>
      <c r="CB484" s="216"/>
      <c r="CC484" s="216"/>
      <c r="CD484" s="216"/>
      <c r="CE484" s="216"/>
      <c r="CF484" s="216"/>
      <c r="CG484" s="216"/>
      <c r="CH484" s="216"/>
      <c r="CI484" s="216"/>
      <c r="CJ484" s="216"/>
      <c r="CK484" s="216"/>
      <c r="CL484" s="216"/>
      <c r="CM484" s="216"/>
      <c r="CN484" s="216"/>
      <c r="CO484" s="216"/>
      <c r="CP484" s="216"/>
      <c r="CQ484" s="216"/>
      <c r="CR484" s="216"/>
      <c r="CS484" s="216"/>
      <c r="CT484" s="216"/>
      <c r="CU484" s="216"/>
      <c r="CV484" s="216"/>
      <c r="CW484" s="216"/>
      <c r="CX484" s="216"/>
      <c r="CY484" s="216"/>
      <c r="CZ484" s="216"/>
      <c r="DA484" s="216"/>
      <c r="DB484" s="216"/>
      <c r="DC484" s="216"/>
      <c r="DD484" s="216"/>
      <c r="DE484" s="216"/>
      <c r="DF484" s="216"/>
      <c r="DG484" s="216"/>
      <c r="DH484" s="216"/>
      <c r="DI484" s="216"/>
      <c r="DJ484" s="216"/>
      <c r="DK484" s="216"/>
      <c r="DL484" s="216"/>
      <c r="DM484" s="216"/>
      <c r="DN484" s="216"/>
      <c r="DO484" s="216"/>
      <c r="DP484" s="216"/>
      <c r="DQ484" s="216"/>
      <c r="DR484" s="216"/>
      <c r="DS484" s="216"/>
      <c r="DT484" s="216"/>
      <c r="DU484" s="218"/>
    </row>
    <row r="485" spans="1:125" ht="15" customHeight="1" x14ac:dyDescent="0.25">
      <c r="A485" s="219"/>
      <c r="B485" s="143" t="str">
        <f t="shared" si="18"/>
        <v>Desk 45</v>
      </c>
      <c r="C485" s="586" t="str">
        <v/>
      </c>
      <c r="D485" s="586" t="str">
        <v/>
      </c>
      <c r="E485" s="3"/>
      <c r="F485" s="216"/>
      <c r="G485" s="216"/>
      <c r="H485" s="216"/>
      <c r="I485" s="216"/>
      <c r="J485" s="216"/>
      <c r="K485" s="216"/>
      <c r="L485" s="216"/>
      <c r="M485" s="216"/>
      <c r="N485" s="216"/>
      <c r="O485" s="216"/>
      <c r="P485" s="216"/>
      <c r="Q485" s="216"/>
      <c r="R485" s="216"/>
      <c r="S485" s="216"/>
      <c r="T485" s="216"/>
      <c r="U485" s="216"/>
      <c r="V485" s="216"/>
      <c r="W485" s="216"/>
      <c r="X485" s="216"/>
      <c r="Y485" s="216"/>
      <c r="Z485" s="216"/>
      <c r="AA485" s="216"/>
      <c r="AB485" s="216"/>
      <c r="AC485" s="216"/>
      <c r="AD485" s="216"/>
      <c r="AE485" s="216"/>
      <c r="AF485" s="216"/>
      <c r="AG485" s="216"/>
      <c r="AH485" s="216"/>
      <c r="AI485" s="216"/>
      <c r="AJ485" s="216"/>
      <c r="AK485" s="216"/>
      <c r="AL485" s="216"/>
      <c r="AM485" s="216"/>
      <c r="AN485" s="216"/>
      <c r="AO485" s="216"/>
      <c r="AP485" s="216"/>
      <c r="AQ485" s="216"/>
      <c r="AR485" s="216"/>
      <c r="AS485" s="216"/>
      <c r="AT485" s="216"/>
      <c r="AU485" s="216"/>
      <c r="AV485" s="216"/>
      <c r="AW485" s="216"/>
      <c r="AX485" s="216"/>
      <c r="AY485" s="216"/>
      <c r="AZ485" s="216"/>
      <c r="BA485" s="216"/>
      <c r="BB485" s="216"/>
      <c r="BC485" s="216"/>
      <c r="BD485" s="216"/>
      <c r="BE485" s="216"/>
      <c r="BF485" s="216"/>
      <c r="BG485" s="216"/>
      <c r="BH485" s="216"/>
      <c r="BI485" s="216"/>
      <c r="BJ485" s="216"/>
      <c r="BK485" s="216"/>
      <c r="BL485" s="216"/>
      <c r="BM485" s="216"/>
      <c r="BN485" s="216"/>
      <c r="BO485" s="216"/>
      <c r="BP485" s="216"/>
      <c r="BQ485" s="216"/>
      <c r="BR485" s="216"/>
      <c r="BS485" s="216"/>
      <c r="BT485" s="216"/>
      <c r="BU485" s="216"/>
      <c r="BV485" s="216"/>
      <c r="BW485" s="216"/>
      <c r="BX485" s="216"/>
      <c r="BY485" s="216"/>
      <c r="BZ485" s="216"/>
      <c r="CA485" s="216"/>
      <c r="CB485" s="216"/>
      <c r="CC485" s="216"/>
      <c r="CD485" s="216"/>
      <c r="CE485" s="216"/>
      <c r="CF485" s="216"/>
      <c r="CG485" s="216"/>
      <c r="CH485" s="216"/>
      <c r="CI485" s="216"/>
      <c r="CJ485" s="216"/>
      <c r="CK485" s="216"/>
      <c r="CL485" s="216"/>
      <c r="CM485" s="216"/>
      <c r="CN485" s="216"/>
      <c r="CO485" s="216"/>
      <c r="CP485" s="216"/>
      <c r="CQ485" s="216"/>
      <c r="CR485" s="216"/>
      <c r="CS485" s="216"/>
      <c r="CT485" s="216"/>
      <c r="CU485" s="216"/>
      <c r="CV485" s="216"/>
      <c r="CW485" s="216"/>
      <c r="CX485" s="216"/>
      <c r="CY485" s="216"/>
      <c r="CZ485" s="216"/>
      <c r="DA485" s="216"/>
      <c r="DB485" s="216"/>
      <c r="DC485" s="216"/>
      <c r="DD485" s="216"/>
      <c r="DE485" s="216"/>
      <c r="DF485" s="216"/>
      <c r="DG485" s="216"/>
      <c r="DH485" s="216"/>
      <c r="DI485" s="216"/>
      <c r="DJ485" s="216"/>
      <c r="DK485" s="216"/>
      <c r="DL485" s="216"/>
      <c r="DM485" s="216"/>
      <c r="DN485" s="216"/>
      <c r="DO485" s="216"/>
      <c r="DP485" s="216"/>
      <c r="DQ485" s="216"/>
      <c r="DR485" s="216"/>
      <c r="DS485" s="216"/>
      <c r="DT485" s="216"/>
      <c r="DU485" s="218"/>
    </row>
    <row r="486" spans="1:125" ht="15" customHeight="1" x14ac:dyDescent="0.25">
      <c r="A486" s="219"/>
      <c r="B486" s="143" t="str">
        <f t="shared" si="18"/>
        <v>Desk 46</v>
      </c>
      <c r="C486" s="586" t="str">
        <v/>
      </c>
      <c r="D486" s="586" t="str">
        <v/>
      </c>
      <c r="E486" s="3"/>
      <c r="F486" s="216"/>
      <c r="G486" s="216"/>
      <c r="H486" s="216"/>
      <c r="I486" s="216"/>
      <c r="J486" s="216"/>
      <c r="K486" s="216"/>
      <c r="L486" s="216"/>
      <c r="M486" s="216"/>
      <c r="N486" s="216"/>
      <c r="O486" s="216"/>
      <c r="P486" s="216"/>
      <c r="Q486" s="216"/>
      <c r="R486" s="216"/>
      <c r="S486" s="216"/>
      <c r="T486" s="216"/>
      <c r="U486" s="216"/>
      <c r="V486" s="216"/>
      <c r="W486" s="216"/>
      <c r="X486" s="216"/>
      <c r="Y486" s="216"/>
      <c r="Z486" s="216"/>
      <c r="AA486" s="216"/>
      <c r="AB486" s="216"/>
      <c r="AC486" s="216"/>
      <c r="AD486" s="216"/>
      <c r="AE486" s="216"/>
      <c r="AF486" s="216"/>
      <c r="AG486" s="216"/>
      <c r="AH486" s="216"/>
      <c r="AI486" s="216"/>
      <c r="AJ486" s="216"/>
      <c r="AK486" s="216"/>
      <c r="AL486" s="216"/>
      <c r="AM486" s="216"/>
      <c r="AN486" s="216"/>
      <c r="AO486" s="216"/>
      <c r="AP486" s="216"/>
      <c r="AQ486" s="216"/>
      <c r="AR486" s="216"/>
      <c r="AS486" s="216"/>
      <c r="AT486" s="216"/>
      <c r="AU486" s="216"/>
      <c r="AV486" s="216"/>
      <c r="AW486" s="216"/>
      <c r="AX486" s="216"/>
      <c r="AY486" s="216"/>
      <c r="AZ486" s="216"/>
      <c r="BA486" s="216"/>
      <c r="BB486" s="216"/>
      <c r="BC486" s="216"/>
      <c r="BD486" s="216"/>
      <c r="BE486" s="216"/>
      <c r="BF486" s="216"/>
      <c r="BG486" s="216"/>
      <c r="BH486" s="216"/>
      <c r="BI486" s="216"/>
      <c r="BJ486" s="216"/>
      <c r="BK486" s="216"/>
      <c r="BL486" s="216"/>
      <c r="BM486" s="216"/>
      <c r="BN486" s="216"/>
      <c r="BO486" s="216"/>
      <c r="BP486" s="216"/>
      <c r="BQ486" s="216"/>
      <c r="BR486" s="216"/>
      <c r="BS486" s="216"/>
      <c r="BT486" s="216"/>
      <c r="BU486" s="216"/>
      <c r="BV486" s="216"/>
      <c r="BW486" s="216"/>
      <c r="BX486" s="216"/>
      <c r="BY486" s="216"/>
      <c r="BZ486" s="216"/>
      <c r="CA486" s="216"/>
      <c r="CB486" s="216"/>
      <c r="CC486" s="216"/>
      <c r="CD486" s="216"/>
      <c r="CE486" s="216"/>
      <c r="CF486" s="216"/>
      <c r="CG486" s="216"/>
      <c r="CH486" s="216"/>
      <c r="CI486" s="216"/>
      <c r="CJ486" s="216"/>
      <c r="CK486" s="216"/>
      <c r="CL486" s="216"/>
      <c r="CM486" s="216"/>
      <c r="CN486" s="216"/>
      <c r="CO486" s="216"/>
      <c r="CP486" s="216"/>
      <c r="CQ486" s="216"/>
      <c r="CR486" s="216"/>
      <c r="CS486" s="216"/>
      <c r="CT486" s="216"/>
      <c r="CU486" s="216"/>
      <c r="CV486" s="216"/>
      <c r="CW486" s="216"/>
      <c r="CX486" s="216"/>
      <c r="CY486" s="216"/>
      <c r="CZ486" s="216"/>
      <c r="DA486" s="216"/>
      <c r="DB486" s="216"/>
      <c r="DC486" s="216"/>
      <c r="DD486" s="216"/>
      <c r="DE486" s="216"/>
      <c r="DF486" s="216"/>
      <c r="DG486" s="216"/>
      <c r="DH486" s="216"/>
      <c r="DI486" s="216"/>
      <c r="DJ486" s="216"/>
      <c r="DK486" s="216"/>
      <c r="DL486" s="216"/>
      <c r="DM486" s="216"/>
      <c r="DN486" s="216"/>
      <c r="DO486" s="216"/>
      <c r="DP486" s="216"/>
      <c r="DQ486" s="216"/>
      <c r="DR486" s="216"/>
      <c r="DS486" s="216"/>
      <c r="DT486" s="216"/>
      <c r="DU486" s="218"/>
    </row>
    <row r="487" spans="1:125" ht="15" customHeight="1" x14ac:dyDescent="0.25">
      <c r="A487" s="219"/>
      <c r="B487" s="143" t="str">
        <f t="shared" si="18"/>
        <v>Desk 47</v>
      </c>
      <c r="C487" s="586" t="str">
        <v/>
      </c>
      <c r="D487" s="586" t="str">
        <v/>
      </c>
      <c r="E487" s="3"/>
      <c r="F487" s="216"/>
      <c r="G487" s="216"/>
      <c r="H487" s="216"/>
      <c r="I487" s="216"/>
      <c r="J487" s="216"/>
      <c r="K487" s="216"/>
      <c r="L487" s="216"/>
      <c r="M487" s="216"/>
      <c r="N487" s="216"/>
      <c r="O487" s="216"/>
      <c r="P487" s="216"/>
      <c r="Q487" s="216"/>
      <c r="R487" s="216"/>
      <c r="S487" s="216"/>
      <c r="T487" s="216"/>
      <c r="U487" s="216"/>
      <c r="V487" s="216"/>
      <c r="W487" s="216"/>
      <c r="X487" s="216"/>
      <c r="Y487" s="216"/>
      <c r="Z487" s="216"/>
      <c r="AA487" s="216"/>
      <c r="AB487" s="216"/>
      <c r="AC487" s="216"/>
      <c r="AD487" s="216"/>
      <c r="AE487" s="216"/>
      <c r="AF487" s="216"/>
      <c r="AG487" s="216"/>
      <c r="AH487" s="216"/>
      <c r="AI487" s="216"/>
      <c r="AJ487" s="216"/>
      <c r="AK487" s="216"/>
      <c r="AL487" s="216"/>
      <c r="AM487" s="216"/>
      <c r="AN487" s="216"/>
      <c r="AO487" s="216"/>
      <c r="AP487" s="216"/>
      <c r="AQ487" s="216"/>
      <c r="AR487" s="216"/>
      <c r="AS487" s="216"/>
      <c r="AT487" s="216"/>
      <c r="AU487" s="216"/>
      <c r="AV487" s="216"/>
      <c r="AW487" s="216"/>
      <c r="AX487" s="216"/>
      <c r="AY487" s="216"/>
      <c r="AZ487" s="216"/>
      <c r="BA487" s="216"/>
      <c r="BB487" s="216"/>
      <c r="BC487" s="216"/>
      <c r="BD487" s="216"/>
      <c r="BE487" s="216"/>
      <c r="BF487" s="216"/>
      <c r="BG487" s="216"/>
      <c r="BH487" s="216"/>
      <c r="BI487" s="216"/>
      <c r="BJ487" s="216"/>
      <c r="BK487" s="216"/>
      <c r="BL487" s="216"/>
      <c r="BM487" s="216"/>
      <c r="BN487" s="216"/>
      <c r="BO487" s="216"/>
      <c r="BP487" s="216"/>
      <c r="BQ487" s="216"/>
      <c r="BR487" s="216"/>
      <c r="BS487" s="216"/>
      <c r="BT487" s="216"/>
      <c r="BU487" s="216"/>
      <c r="BV487" s="216"/>
      <c r="BW487" s="216"/>
      <c r="BX487" s="216"/>
      <c r="BY487" s="216"/>
      <c r="BZ487" s="216"/>
      <c r="CA487" s="216"/>
      <c r="CB487" s="216"/>
      <c r="CC487" s="216"/>
      <c r="CD487" s="216"/>
      <c r="CE487" s="216"/>
      <c r="CF487" s="216"/>
      <c r="CG487" s="216"/>
      <c r="CH487" s="216"/>
      <c r="CI487" s="216"/>
      <c r="CJ487" s="216"/>
      <c r="CK487" s="216"/>
      <c r="CL487" s="216"/>
      <c r="CM487" s="216"/>
      <c r="CN487" s="216"/>
      <c r="CO487" s="216"/>
      <c r="CP487" s="216"/>
      <c r="CQ487" s="216"/>
      <c r="CR487" s="216"/>
      <c r="CS487" s="216"/>
      <c r="CT487" s="216"/>
      <c r="CU487" s="216"/>
      <c r="CV487" s="216"/>
      <c r="CW487" s="216"/>
      <c r="CX487" s="216"/>
      <c r="CY487" s="216"/>
      <c r="CZ487" s="216"/>
      <c r="DA487" s="216"/>
      <c r="DB487" s="216"/>
      <c r="DC487" s="216"/>
      <c r="DD487" s="216"/>
      <c r="DE487" s="216"/>
      <c r="DF487" s="216"/>
      <c r="DG487" s="216"/>
      <c r="DH487" s="216"/>
      <c r="DI487" s="216"/>
      <c r="DJ487" s="216"/>
      <c r="DK487" s="216"/>
      <c r="DL487" s="216"/>
      <c r="DM487" s="216"/>
      <c r="DN487" s="216"/>
      <c r="DO487" s="216"/>
      <c r="DP487" s="216"/>
      <c r="DQ487" s="216"/>
      <c r="DR487" s="216"/>
      <c r="DS487" s="216"/>
      <c r="DT487" s="216"/>
      <c r="DU487" s="218"/>
    </row>
    <row r="488" spans="1:125" ht="15" customHeight="1" x14ac:dyDescent="0.25">
      <c r="A488" s="219"/>
      <c r="B488" s="143" t="str">
        <f t="shared" si="18"/>
        <v>Desk 48</v>
      </c>
      <c r="C488" s="586" t="str">
        <v/>
      </c>
      <c r="D488" s="586" t="str">
        <v/>
      </c>
      <c r="E488" s="3"/>
      <c r="F488" s="216"/>
      <c r="G488" s="216"/>
      <c r="H488" s="216"/>
      <c r="I488" s="216"/>
      <c r="J488" s="216"/>
      <c r="K488" s="216"/>
      <c r="L488" s="216"/>
      <c r="M488" s="216"/>
      <c r="N488" s="216"/>
      <c r="O488" s="216"/>
      <c r="P488" s="216"/>
      <c r="Q488" s="216"/>
      <c r="R488" s="216"/>
      <c r="S488" s="216"/>
      <c r="T488" s="216"/>
      <c r="U488" s="216"/>
      <c r="V488" s="216"/>
      <c r="W488" s="216"/>
      <c r="X488" s="216"/>
      <c r="Y488" s="216"/>
      <c r="Z488" s="216"/>
      <c r="AA488" s="216"/>
      <c r="AB488" s="216"/>
      <c r="AC488" s="216"/>
      <c r="AD488" s="216"/>
      <c r="AE488" s="216"/>
      <c r="AF488" s="216"/>
      <c r="AG488" s="216"/>
      <c r="AH488" s="216"/>
      <c r="AI488" s="216"/>
      <c r="AJ488" s="216"/>
      <c r="AK488" s="216"/>
      <c r="AL488" s="216"/>
      <c r="AM488" s="216"/>
      <c r="AN488" s="216"/>
      <c r="AO488" s="216"/>
      <c r="AP488" s="216"/>
      <c r="AQ488" s="216"/>
      <c r="AR488" s="216"/>
      <c r="AS488" s="216"/>
      <c r="AT488" s="216"/>
      <c r="AU488" s="216"/>
      <c r="AV488" s="216"/>
      <c r="AW488" s="216"/>
      <c r="AX488" s="216"/>
      <c r="AY488" s="216"/>
      <c r="AZ488" s="216"/>
      <c r="BA488" s="216"/>
      <c r="BB488" s="216"/>
      <c r="BC488" s="216"/>
      <c r="BD488" s="216"/>
      <c r="BE488" s="216"/>
      <c r="BF488" s="216"/>
      <c r="BG488" s="216"/>
      <c r="BH488" s="216"/>
      <c r="BI488" s="216"/>
      <c r="BJ488" s="216"/>
      <c r="BK488" s="216"/>
      <c r="BL488" s="216"/>
      <c r="BM488" s="216"/>
      <c r="BN488" s="216"/>
      <c r="BO488" s="216"/>
      <c r="BP488" s="216"/>
      <c r="BQ488" s="216"/>
      <c r="BR488" s="216"/>
      <c r="BS488" s="216"/>
      <c r="BT488" s="216"/>
      <c r="BU488" s="216"/>
      <c r="BV488" s="216"/>
      <c r="BW488" s="216"/>
      <c r="BX488" s="216"/>
      <c r="BY488" s="216"/>
      <c r="BZ488" s="216"/>
      <c r="CA488" s="216"/>
      <c r="CB488" s="216"/>
      <c r="CC488" s="216"/>
      <c r="CD488" s="216"/>
      <c r="CE488" s="216"/>
      <c r="CF488" s="216"/>
      <c r="CG488" s="216"/>
      <c r="CH488" s="216"/>
      <c r="CI488" s="216"/>
      <c r="CJ488" s="216"/>
      <c r="CK488" s="216"/>
      <c r="CL488" s="216"/>
      <c r="CM488" s="216"/>
      <c r="CN488" s="216"/>
      <c r="CO488" s="216"/>
      <c r="CP488" s="216"/>
      <c r="CQ488" s="216"/>
      <c r="CR488" s="216"/>
      <c r="CS488" s="216"/>
      <c r="CT488" s="216"/>
      <c r="CU488" s="216"/>
      <c r="CV488" s="216"/>
      <c r="CW488" s="216"/>
      <c r="CX488" s="216"/>
      <c r="CY488" s="216"/>
      <c r="CZ488" s="216"/>
      <c r="DA488" s="216"/>
      <c r="DB488" s="216"/>
      <c r="DC488" s="216"/>
      <c r="DD488" s="216"/>
      <c r="DE488" s="216"/>
      <c r="DF488" s="216"/>
      <c r="DG488" s="216"/>
      <c r="DH488" s="216"/>
      <c r="DI488" s="216"/>
      <c r="DJ488" s="216"/>
      <c r="DK488" s="216"/>
      <c r="DL488" s="216"/>
      <c r="DM488" s="216"/>
      <c r="DN488" s="216"/>
      <c r="DO488" s="216"/>
      <c r="DP488" s="216"/>
      <c r="DQ488" s="216"/>
      <c r="DR488" s="216"/>
      <c r="DS488" s="216"/>
      <c r="DT488" s="216"/>
      <c r="DU488" s="218"/>
    </row>
    <row r="489" spans="1:125" ht="15" customHeight="1" x14ac:dyDescent="0.25">
      <c r="A489" s="219"/>
      <c r="B489" s="143" t="str">
        <f t="shared" si="18"/>
        <v>Desk 49</v>
      </c>
      <c r="C489" s="586" t="str">
        <v/>
      </c>
      <c r="D489" s="586" t="str">
        <v/>
      </c>
      <c r="E489" s="3"/>
      <c r="F489" s="216"/>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216"/>
      <c r="AD489" s="216"/>
      <c r="AE489" s="216"/>
      <c r="AF489" s="216"/>
      <c r="AG489" s="216"/>
      <c r="AH489" s="216"/>
      <c r="AI489" s="216"/>
      <c r="AJ489" s="216"/>
      <c r="AK489" s="216"/>
      <c r="AL489" s="216"/>
      <c r="AM489" s="216"/>
      <c r="AN489" s="216"/>
      <c r="AO489" s="216"/>
      <c r="AP489" s="216"/>
      <c r="AQ489" s="216"/>
      <c r="AR489" s="216"/>
      <c r="AS489" s="216"/>
      <c r="AT489" s="216"/>
      <c r="AU489" s="216"/>
      <c r="AV489" s="216"/>
      <c r="AW489" s="216"/>
      <c r="AX489" s="216"/>
      <c r="AY489" s="216"/>
      <c r="AZ489" s="216"/>
      <c r="BA489" s="216"/>
      <c r="BB489" s="216"/>
      <c r="BC489" s="216"/>
      <c r="BD489" s="216"/>
      <c r="BE489" s="216"/>
      <c r="BF489" s="216"/>
      <c r="BG489" s="216"/>
      <c r="BH489" s="216"/>
      <c r="BI489" s="216"/>
      <c r="BJ489" s="216"/>
      <c r="BK489" s="216"/>
      <c r="BL489" s="216"/>
      <c r="BM489" s="216"/>
      <c r="BN489" s="216"/>
      <c r="BO489" s="216"/>
      <c r="BP489" s="216"/>
      <c r="BQ489" s="216"/>
      <c r="BR489" s="216"/>
      <c r="BS489" s="216"/>
      <c r="BT489" s="216"/>
      <c r="BU489" s="216"/>
      <c r="BV489" s="216"/>
      <c r="BW489" s="216"/>
      <c r="BX489" s="216"/>
      <c r="BY489" s="216"/>
      <c r="BZ489" s="216"/>
      <c r="CA489" s="216"/>
      <c r="CB489" s="216"/>
      <c r="CC489" s="216"/>
      <c r="CD489" s="216"/>
      <c r="CE489" s="216"/>
      <c r="CF489" s="216"/>
      <c r="CG489" s="216"/>
      <c r="CH489" s="216"/>
      <c r="CI489" s="216"/>
      <c r="CJ489" s="216"/>
      <c r="CK489" s="216"/>
      <c r="CL489" s="216"/>
      <c r="CM489" s="216"/>
      <c r="CN489" s="216"/>
      <c r="CO489" s="216"/>
      <c r="CP489" s="216"/>
      <c r="CQ489" s="216"/>
      <c r="CR489" s="216"/>
      <c r="CS489" s="216"/>
      <c r="CT489" s="216"/>
      <c r="CU489" s="216"/>
      <c r="CV489" s="216"/>
      <c r="CW489" s="216"/>
      <c r="CX489" s="216"/>
      <c r="CY489" s="216"/>
      <c r="CZ489" s="216"/>
      <c r="DA489" s="216"/>
      <c r="DB489" s="216"/>
      <c r="DC489" s="216"/>
      <c r="DD489" s="216"/>
      <c r="DE489" s="216"/>
      <c r="DF489" s="216"/>
      <c r="DG489" s="216"/>
      <c r="DH489" s="216"/>
      <c r="DI489" s="216"/>
      <c r="DJ489" s="216"/>
      <c r="DK489" s="216"/>
      <c r="DL489" s="216"/>
      <c r="DM489" s="216"/>
      <c r="DN489" s="216"/>
      <c r="DO489" s="216"/>
      <c r="DP489" s="216"/>
      <c r="DQ489" s="216"/>
      <c r="DR489" s="216"/>
      <c r="DS489" s="216"/>
      <c r="DT489" s="216"/>
      <c r="DU489" s="218"/>
    </row>
    <row r="490" spans="1:125" ht="15" customHeight="1" x14ac:dyDescent="0.25">
      <c r="A490" s="219"/>
      <c r="B490" s="143" t="str">
        <f t="shared" si="18"/>
        <v>Desk 50</v>
      </c>
      <c r="C490" s="586" t="str">
        <v/>
      </c>
      <c r="D490" s="586" t="str">
        <v/>
      </c>
      <c r="E490" s="3"/>
      <c r="F490" s="216"/>
      <c r="G490" s="216"/>
      <c r="H490" s="216"/>
      <c r="I490" s="216"/>
      <c r="J490" s="216"/>
      <c r="K490" s="216"/>
      <c r="L490" s="216"/>
      <c r="M490" s="216"/>
      <c r="N490" s="216"/>
      <c r="O490" s="216"/>
      <c r="P490" s="216"/>
      <c r="Q490" s="216"/>
      <c r="R490" s="216"/>
      <c r="S490" s="216"/>
      <c r="T490" s="216"/>
      <c r="U490" s="216"/>
      <c r="V490" s="216"/>
      <c r="W490" s="216"/>
      <c r="X490" s="216"/>
      <c r="Y490" s="216"/>
      <c r="Z490" s="216"/>
      <c r="AA490" s="216"/>
      <c r="AB490" s="216"/>
      <c r="AC490" s="216"/>
      <c r="AD490" s="216"/>
      <c r="AE490" s="216"/>
      <c r="AF490" s="216"/>
      <c r="AG490" s="216"/>
      <c r="AH490" s="216"/>
      <c r="AI490" s="216"/>
      <c r="AJ490" s="216"/>
      <c r="AK490" s="216"/>
      <c r="AL490" s="216"/>
      <c r="AM490" s="216"/>
      <c r="AN490" s="216"/>
      <c r="AO490" s="216"/>
      <c r="AP490" s="216"/>
      <c r="AQ490" s="216"/>
      <c r="AR490" s="216"/>
      <c r="AS490" s="216"/>
      <c r="AT490" s="216"/>
      <c r="AU490" s="216"/>
      <c r="AV490" s="216"/>
      <c r="AW490" s="216"/>
      <c r="AX490" s="216"/>
      <c r="AY490" s="216"/>
      <c r="AZ490" s="216"/>
      <c r="BA490" s="216"/>
      <c r="BB490" s="216"/>
      <c r="BC490" s="216"/>
      <c r="BD490" s="216"/>
      <c r="BE490" s="216"/>
      <c r="BF490" s="216"/>
      <c r="BG490" s="216"/>
      <c r="BH490" s="216"/>
      <c r="BI490" s="216"/>
      <c r="BJ490" s="216"/>
      <c r="BK490" s="216"/>
      <c r="BL490" s="216"/>
      <c r="BM490" s="216"/>
      <c r="BN490" s="216"/>
      <c r="BO490" s="216"/>
      <c r="BP490" s="216"/>
      <c r="BQ490" s="216"/>
      <c r="BR490" s="216"/>
      <c r="BS490" s="216"/>
      <c r="BT490" s="216"/>
      <c r="BU490" s="216"/>
      <c r="BV490" s="216"/>
      <c r="BW490" s="216"/>
      <c r="BX490" s="216"/>
      <c r="BY490" s="216"/>
      <c r="BZ490" s="216"/>
      <c r="CA490" s="216"/>
      <c r="CB490" s="216"/>
      <c r="CC490" s="216"/>
      <c r="CD490" s="216"/>
      <c r="CE490" s="216"/>
      <c r="CF490" s="216"/>
      <c r="CG490" s="216"/>
      <c r="CH490" s="216"/>
      <c r="CI490" s="216"/>
      <c r="CJ490" s="216"/>
      <c r="CK490" s="216"/>
      <c r="CL490" s="216"/>
      <c r="CM490" s="216"/>
      <c r="CN490" s="216"/>
      <c r="CO490" s="216"/>
      <c r="CP490" s="216"/>
      <c r="CQ490" s="216"/>
      <c r="CR490" s="216"/>
      <c r="CS490" s="216"/>
      <c r="CT490" s="216"/>
      <c r="CU490" s="216"/>
      <c r="CV490" s="216"/>
      <c r="CW490" s="216"/>
      <c r="CX490" s="216"/>
      <c r="CY490" s="216"/>
      <c r="CZ490" s="216"/>
      <c r="DA490" s="216"/>
      <c r="DB490" s="216"/>
      <c r="DC490" s="216"/>
      <c r="DD490" s="216"/>
      <c r="DE490" s="216"/>
      <c r="DF490" s="216"/>
      <c r="DG490" s="216"/>
      <c r="DH490" s="216"/>
      <c r="DI490" s="216"/>
      <c r="DJ490" s="216"/>
      <c r="DK490" s="216"/>
      <c r="DL490" s="216"/>
      <c r="DM490" s="216"/>
      <c r="DN490" s="216"/>
      <c r="DO490" s="216"/>
      <c r="DP490" s="216"/>
      <c r="DQ490" s="216"/>
      <c r="DR490" s="216"/>
      <c r="DS490" s="216"/>
      <c r="DT490" s="216"/>
      <c r="DU490" s="218"/>
    </row>
    <row r="491" spans="1:125" ht="15" customHeight="1" x14ac:dyDescent="0.25">
      <c r="A491" s="219"/>
      <c r="B491" s="143" t="str">
        <f t="shared" si="18"/>
        <v>Desk 51</v>
      </c>
      <c r="C491" s="586" t="str">
        <v/>
      </c>
      <c r="D491" s="586" t="str">
        <v/>
      </c>
      <c r="E491" s="3"/>
      <c r="F491" s="216"/>
      <c r="G491" s="216"/>
      <c r="H491" s="216"/>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216"/>
      <c r="AE491" s="216"/>
      <c r="AF491" s="216"/>
      <c r="AG491" s="216"/>
      <c r="AH491" s="216"/>
      <c r="AI491" s="216"/>
      <c r="AJ491" s="216"/>
      <c r="AK491" s="216"/>
      <c r="AL491" s="216"/>
      <c r="AM491" s="216"/>
      <c r="AN491" s="216"/>
      <c r="AO491" s="216"/>
      <c r="AP491" s="216"/>
      <c r="AQ491" s="216"/>
      <c r="AR491" s="216"/>
      <c r="AS491" s="216"/>
      <c r="AT491" s="216"/>
      <c r="AU491" s="216"/>
      <c r="AV491" s="216"/>
      <c r="AW491" s="216"/>
      <c r="AX491" s="216"/>
      <c r="AY491" s="216"/>
      <c r="AZ491" s="216"/>
      <c r="BA491" s="216"/>
      <c r="BB491" s="216"/>
      <c r="BC491" s="216"/>
      <c r="BD491" s="216"/>
      <c r="BE491" s="216"/>
      <c r="BF491" s="216"/>
      <c r="BG491" s="216"/>
      <c r="BH491" s="216"/>
      <c r="BI491" s="216"/>
      <c r="BJ491" s="216"/>
      <c r="BK491" s="216"/>
      <c r="BL491" s="216"/>
      <c r="BM491" s="216"/>
      <c r="BN491" s="216"/>
      <c r="BO491" s="216"/>
      <c r="BP491" s="216"/>
      <c r="BQ491" s="216"/>
      <c r="BR491" s="216"/>
      <c r="BS491" s="216"/>
      <c r="BT491" s="216"/>
      <c r="BU491" s="216"/>
      <c r="BV491" s="216"/>
      <c r="BW491" s="216"/>
      <c r="BX491" s="216"/>
      <c r="BY491" s="216"/>
      <c r="BZ491" s="216"/>
      <c r="CA491" s="216"/>
      <c r="CB491" s="216"/>
      <c r="CC491" s="216"/>
      <c r="CD491" s="216"/>
      <c r="CE491" s="216"/>
      <c r="CF491" s="216"/>
      <c r="CG491" s="216"/>
      <c r="CH491" s="216"/>
      <c r="CI491" s="216"/>
      <c r="CJ491" s="216"/>
      <c r="CK491" s="216"/>
      <c r="CL491" s="216"/>
      <c r="CM491" s="216"/>
      <c r="CN491" s="216"/>
      <c r="CO491" s="216"/>
      <c r="CP491" s="216"/>
      <c r="CQ491" s="216"/>
      <c r="CR491" s="216"/>
      <c r="CS491" s="216"/>
      <c r="CT491" s="216"/>
      <c r="CU491" s="216"/>
      <c r="CV491" s="216"/>
      <c r="CW491" s="216"/>
      <c r="CX491" s="216"/>
      <c r="CY491" s="216"/>
      <c r="CZ491" s="216"/>
      <c r="DA491" s="216"/>
      <c r="DB491" s="216"/>
      <c r="DC491" s="216"/>
      <c r="DD491" s="216"/>
      <c r="DE491" s="216"/>
      <c r="DF491" s="216"/>
      <c r="DG491" s="216"/>
      <c r="DH491" s="216"/>
      <c r="DI491" s="216"/>
      <c r="DJ491" s="216"/>
      <c r="DK491" s="216"/>
      <c r="DL491" s="216"/>
      <c r="DM491" s="216"/>
      <c r="DN491" s="216"/>
      <c r="DO491" s="216"/>
      <c r="DP491" s="216"/>
      <c r="DQ491" s="216"/>
      <c r="DR491" s="216"/>
      <c r="DS491" s="216"/>
      <c r="DT491" s="216"/>
      <c r="DU491" s="218"/>
    </row>
    <row r="492" spans="1:125" ht="15" customHeight="1" x14ac:dyDescent="0.25">
      <c r="A492" s="219"/>
      <c r="B492" s="143" t="str">
        <f t="shared" si="18"/>
        <v>Desk 52</v>
      </c>
      <c r="C492" s="586" t="str">
        <v/>
      </c>
      <c r="D492" s="586" t="str">
        <v/>
      </c>
      <c r="E492" s="3"/>
      <c r="F492" s="216"/>
      <c r="G492" s="216"/>
      <c r="H492" s="216"/>
      <c r="I492" s="216"/>
      <c r="J492" s="216"/>
      <c r="K492" s="216"/>
      <c r="L492" s="216"/>
      <c r="M492" s="216"/>
      <c r="N492" s="216"/>
      <c r="O492" s="216"/>
      <c r="P492" s="216"/>
      <c r="Q492" s="216"/>
      <c r="R492" s="216"/>
      <c r="S492" s="216"/>
      <c r="T492" s="216"/>
      <c r="U492" s="216"/>
      <c r="V492" s="216"/>
      <c r="W492" s="216"/>
      <c r="X492" s="216"/>
      <c r="Y492" s="216"/>
      <c r="Z492" s="216"/>
      <c r="AA492" s="216"/>
      <c r="AB492" s="216"/>
      <c r="AC492" s="216"/>
      <c r="AD492" s="216"/>
      <c r="AE492" s="216"/>
      <c r="AF492" s="216"/>
      <c r="AG492" s="216"/>
      <c r="AH492" s="216"/>
      <c r="AI492" s="216"/>
      <c r="AJ492" s="216"/>
      <c r="AK492" s="216"/>
      <c r="AL492" s="216"/>
      <c r="AM492" s="216"/>
      <c r="AN492" s="216"/>
      <c r="AO492" s="216"/>
      <c r="AP492" s="216"/>
      <c r="AQ492" s="216"/>
      <c r="AR492" s="216"/>
      <c r="AS492" s="216"/>
      <c r="AT492" s="216"/>
      <c r="AU492" s="216"/>
      <c r="AV492" s="216"/>
      <c r="AW492" s="216"/>
      <c r="AX492" s="216"/>
      <c r="AY492" s="216"/>
      <c r="AZ492" s="216"/>
      <c r="BA492" s="216"/>
      <c r="BB492" s="216"/>
      <c r="BC492" s="216"/>
      <c r="BD492" s="216"/>
      <c r="BE492" s="216"/>
      <c r="BF492" s="216"/>
      <c r="BG492" s="216"/>
      <c r="BH492" s="216"/>
      <c r="BI492" s="216"/>
      <c r="BJ492" s="216"/>
      <c r="BK492" s="216"/>
      <c r="BL492" s="216"/>
      <c r="BM492" s="216"/>
      <c r="BN492" s="216"/>
      <c r="BO492" s="216"/>
      <c r="BP492" s="216"/>
      <c r="BQ492" s="216"/>
      <c r="BR492" s="216"/>
      <c r="BS492" s="216"/>
      <c r="BT492" s="216"/>
      <c r="BU492" s="216"/>
      <c r="BV492" s="216"/>
      <c r="BW492" s="216"/>
      <c r="BX492" s="216"/>
      <c r="BY492" s="216"/>
      <c r="BZ492" s="216"/>
      <c r="CA492" s="216"/>
      <c r="CB492" s="216"/>
      <c r="CC492" s="216"/>
      <c r="CD492" s="216"/>
      <c r="CE492" s="216"/>
      <c r="CF492" s="216"/>
      <c r="CG492" s="216"/>
      <c r="CH492" s="216"/>
      <c r="CI492" s="216"/>
      <c r="CJ492" s="216"/>
      <c r="CK492" s="216"/>
      <c r="CL492" s="216"/>
      <c r="CM492" s="216"/>
      <c r="CN492" s="216"/>
      <c r="CO492" s="216"/>
      <c r="CP492" s="216"/>
      <c r="CQ492" s="216"/>
      <c r="CR492" s="216"/>
      <c r="CS492" s="216"/>
      <c r="CT492" s="216"/>
      <c r="CU492" s="216"/>
      <c r="CV492" s="216"/>
      <c r="CW492" s="216"/>
      <c r="CX492" s="216"/>
      <c r="CY492" s="216"/>
      <c r="CZ492" s="216"/>
      <c r="DA492" s="216"/>
      <c r="DB492" s="216"/>
      <c r="DC492" s="216"/>
      <c r="DD492" s="216"/>
      <c r="DE492" s="216"/>
      <c r="DF492" s="216"/>
      <c r="DG492" s="216"/>
      <c r="DH492" s="216"/>
      <c r="DI492" s="216"/>
      <c r="DJ492" s="216"/>
      <c r="DK492" s="216"/>
      <c r="DL492" s="216"/>
      <c r="DM492" s="216"/>
      <c r="DN492" s="216"/>
      <c r="DO492" s="216"/>
      <c r="DP492" s="216"/>
      <c r="DQ492" s="216"/>
      <c r="DR492" s="216"/>
      <c r="DS492" s="216"/>
      <c r="DT492" s="216"/>
      <c r="DU492" s="218"/>
    </row>
    <row r="493" spans="1:125" ht="15" customHeight="1" x14ac:dyDescent="0.25">
      <c r="A493" s="219"/>
      <c r="B493" s="143" t="str">
        <f t="shared" si="18"/>
        <v>Desk 53</v>
      </c>
      <c r="C493" s="586" t="str">
        <v/>
      </c>
      <c r="D493" s="586" t="str">
        <v/>
      </c>
      <c r="E493" s="3"/>
      <c r="F493" s="216"/>
      <c r="G493" s="216"/>
      <c r="H493" s="216"/>
      <c r="I493" s="216"/>
      <c r="J493" s="216"/>
      <c r="K493" s="216"/>
      <c r="L493" s="216"/>
      <c r="M493" s="216"/>
      <c r="N493" s="216"/>
      <c r="O493" s="216"/>
      <c r="P493" s="216"/>
      <c r="Q493" s="216"/>
      <c r="R493" s="216"/>
      <c r="S493" s="216"/>
      <c r="T493" s="216"/>
      <c r="U493" s="216"/>
      <c r="V493" s="216"/>
      <c r="W493" s="216"/>
      <c r="X493" s="216"/>
      <c r="Y493" s="216"/>
      <c r="Z493" s="216"/>
      <c r="AA493" s="216"/>
      <c r="AB493" s="216"/>
      <c r="AC493" s="216"/>
      <c r="AD493" s="216"/>
      <c r="AE493" s="216"/>
      <c r="AF493" s="216"/>
      <c r="AG493" s="216"/>
      <c r="AH493" s="216"/>
      <c r="AI493" s="216"/>
      <c r="AJ493" s="216"/>
      <c r="AK493" s="216"/>
      <c r="AL493" s="216"/>
      <c r="AM493" s="216"/>
      <c r="AN493" s="216"/>
      <c r="AO493" s="216"/>
      <c r="AP493" s="216"/>
      <c r="AQ493" s="216"/>
      <c r="AR493" s="216"/>
      <c r="AS493" s="216"/>
      <c r="AT493" s="216"/>
      <c r="AU493" s="216"/>
      <c r="AV493" s="216"/>
      <c r="AW493" s="216"/>
      <c r="AX493" s="216"/>
      <c r="AY493" s="216"/>
      <c r="AZ493" s="216"/>
      <c r="BA493" s="216"/>
      <c r="BB493" s="216"/>
      <c r="BC493" s="216"/>
      <c r="BD493" s="216"/>
      <c r="BE493" s="216"/>
      <c r="BF493" s="216"/>
      <c r="BG493" s="216"/>
      <c r="BH493" s="216"/>
      <c r="BI493" s="216"/>
      <c r="BJ493" s="216"/>
      <c r="BK493" s="216"/>
      <c r="BL493" s="216"/>
      <c r="BM493" s="216"/>
      <c r="BN493" s="216"/>
      <c r="BO493" s="216"/>
      <c r="BP493" s="216"/>
      <c r="BQ493" s="216"/>
      <c r="BR493" s="216"/>
      <c r="BS493" s="216"/>
      <c r="BT493" s="216"/>
      <c r="BU493" s="216"/>
      <c r="BV493" s="216"/>
      <c r="BW493" s="216"/>
      <c r="BX493" s="216"/>
      <c r="BY493" s="216"/>
      <c r="BZ493" s="216"/>
      <c r="CA493" s="216"/>
      <c r="CB493" s="216"/>
      <c r="CC493" s="216"/>
      <c r="CD493" s="216"/>
      <c r="CE493" s="216"/>
      <c r="CF493" s="216"/>
      <c r="CG493" s="216"/>
      <c r="CH493" s="216"/>
      <c r="CI493" s="216"/>
      <c r="CJ493" s="216"/>
      <c r="CK493" s="216"/>
      <c r="CL493" s="216"/>
      <c r="CM493" s="216"/>
      <c r="CN493" s="216"/>
      <c r="CO493" s="216"/>
      <c r="CP493" s="216"/>
      <c r="CQ493" s="216"/>
      <c r="CR493" s="216"/>
      <c r="CS493" s="216"/>
      <c r="CT493" s="216"/>
      <c r="CU493" s="216"/>
      <c r="CV493" s="216"/>
      <c r="CW493" s="216"/>
      <c r="CX493" s="216"/>
      <c r="CY493" s="216"/>
      <c r="CZ493" s="216"/>
      <c r="DA493" s="216"/>
      <c r="DB493" s="216"/>
      <c r="DC493" s="216"/>
      <c r="DD493" s="216"/>
      <c r="DE493" s="216"/>
      <c r="DF493" s="216"/>
      <c r="DG493" s="216"/>
      <c r="DH493" s="216"/>
      <c r="DI493" s="216"/>
      <c r="DJ493" s="216"/>
      <c r="DK493" s="216"/>
      <c r="DL493" s="216"/>
      <c r="DM493" s="216"/>
      <c r="DN493" s="216"/>
      <c r="DO493" s="216"/>
      <c r="DP493" s="216"/>
      <c r="DQ493" s="216"/>
      <c r="DR493" s="216"/>
      <c r="DS493" s="216"/>
      <c r="DT493" s="216"/>
      <c r="DU493" s="218"/>
    </row>
    <row r="494" spans="1:125" ht="15" customHeight="1" x14ac:dyDescent="0.25">
      <c r="A494" s="219"/>
      <c r="B494" s="143" t="str">
        <f t="shared" si="18"/>
        <v>Desk 54</v>
      </c>
      <c r="C494" s="586" t="str">
        <v/>
      </c>
      <c r="D494" s="586" t="str">
        <v/>
      </c>
      <c r="E494" s="3"/>
      <c r="F494" s="216"/>
      <c r="G494" s="216"/>
      <c r="H494" s="216"/>
      <c r="I494" s="216"/>
      <c r="J494" s="216"/>
      <c r="K494" s="216"/>
      <c r="L494" s="216"/>
      <c r="M494" s="216"/>
      <c r="N494" s="216"/>
      <c r="O494" s="216"/>
      <c r="P494" s="216"/>
      <c r="Q494" s="216"/>
      <c r="R494" s="216"/>
      <c r="S494" s="216"/>
      <c r="T494" s="216"/>
      <c r="U494" s="216"/>
      <c r="V494" s="216"/>
      <c r="W494" s="216"/>
      <c r="X494" s="216"/>
      <c r="Y494" s="216"/>
      <c r="Z494" s="216"/>
      <c r="AA494" s="216"/>
      <c r="AB494" s="216"/>
      <c r="AC494" s="216"/>
      <c r="AD494" s="216"/>
      <c r="AE494" s="216"/>
      <c r="AF494" s="216"/>
      <c r="AG494" s="216"/>
      <c r="AH494" s="216"/>
      <c r="AI494" s="216"/>
      <c r="AJ494" s="216"/>
      <c r="AK494" s="216"/>
      <c r="AL494" s="216"/>
      <c r="AM494" s="216"/>
      <c r="AN494" s="216"/>
      <c r="AO494" s="216"/>
      <c r="AP494" s="216"/>
      <c r="AQ494" s="216"/>
      <c r="AR494" s="216"/>
      <c r="AS494" s="216"/>
      <c r="AT494" s="216"/>
      <c r="AU494" s="216"/>
      <c r="AV494" s="216"/>
      <c r="AW494" s="216"/>
      <c r="AX494" s="216"/>
      <c r="AY494" s="216"/>
      <c r="AZ494" s="216"/>
      <c r="BA494" s="216"/>
      <c r="BB494" s="216"/>
      <c r="BC494" s="216"/>
      <c r="BD494" s="216"/>
      <c r="BE494" s="216"/>
      <c r="BF494" s="216"/>
      <c r="BG494" s="216"/>
      <c r="BH494" s="216"/>
      <c r="BI494" s="216"/>
      <c r="BJ494" s="216"/>
      <c r="BK494" s="216"/>
      <c r="BL494" s="216"/>
      <c r="BM494" s="216"/>
      <c r="BN494" s="216"/>
      <c r="BO494" s="216"/>
      <c r="BP494" s="216"/>
      <c r="BQ494" s="216"/>
      <c r="BR494" s="216"/>
      <c r="BS494" s="216"/>
      <c r="BT494" s="216"/>
      <c r="BU494" s="216"/>
      <c r="BV494" s="216"/>
      <c r="BW494" s="216"/>
      <c r="BX494" s="216"/>
      <c r="BY494" s="216"/>
      <c r="BZ494" s="216"/>
      <c r="CA494" s="216"/>
      <c r="CB494" s="216"/>
      <c r="CC494" s="216"/>
      <c r="CD494" s="216"/>
      <c r="CE494" s="216"/>
      <c r="CF494" s="216"/>
      <c r="CG494" s="216"/>
      <c r="CH494" s="216"/>
      <c r="CI494" s="216"/>
      <c r="CJ494" s="216"/>
      <c r="CK494" s="216"/>
      <c r="CL494" s="216"/>
      <c r="CM494" s="216"/>
      <c r="CN494" s="216"/>
      <c r="CO494" s="216"/>
      <c r="CP494" s="216"/>
      <c r="CQ494" s="216"/>
      <c r="CR494" s="216"/>
      <c r="CS494" s="216"/>
      <c r="CT494" s="216"/>
      <c r="CU494" s="216"/>
      <c r="CV494" s="216"/>
      <c r="CW494" s="216"/>
      <c r="CX494" s="216"/>
      <c r="CY494" s="216"/>
      <c r="CZ494" s="216"/>
      <c r="DA494" s="216"/>
      <c r="DB494" s="216"/>
      <c r="DC494" s="216"/>
      <c r="DD494" s="216"/>
      <c r="DE494" s="216"/>
      <c r="DF494" s="216"/>
      <c r="DG494" s="216"/>
      <c r="DH494" s="216"/>
      <c r="DI494" s="216"/>
      <c r="DJ494" s="216"/>
      <c r="DK494" s="216"/>
      <c r="DL494" s="216"/>
      <c r="DM494" s="216"/>
      <c r="DN494" s="216"/>
      <c r="DO494" s="216"/>
      <c r="DP494" s="216"/>
      <c r="DQ494" s="216"/>
      <c r="DR494" s="216"/>
      <c r="DS494" s="216"/>
      <c r="DT494" s="216"/>
      <c r="DU494" s="218"/>
    </row>
    <row r="495" spans="1:125" ht="15" customHeight="1" x14ac:dyDescent="0.25">
      <c r="A495" s="219"/>
      <c r="B495" s="143" t="str">
        <f t="shared" si="18"/>
        <v>Desk 55</v>
      </c>
      <c r="C495" s="586" t="str">
        <v/>
      </c>
      <c r="D495" s="586" t="str">
        <v/>
      </c>
      <c r="E495" s="3"/>
      <c r="F495" s="216"/>
      <c r="G495" s="216"/>
      <c r="H495" s="216"/>
      <c r="I495" s="216"/>
      <c r="J495" s="216"/>
      <c r="K495" s="216"/>
      <c r="L495" s="216"/>
      <c r="M495" s="216"/>
      <c r="N495" s="216"/>
      <c r="O495" s="216"/>
      <c r="P495" s="216"/>
      <c r="Q495" s="216"/>
      <c r="R495" s="216"/>
      <c r="S495" s="216"/>
      <c r="T495" s="216"/>
      <c r="U495" s="216"/>
      <c r="V495" s="216"/>
      <c r="W495" s="216"/>
      <c r="X495" s="216"/>
      <c r="Y495" s="216"/>
      <c r="Z495" s="216"/>
      <c r="AA495" s="216"/>
      <c r="AB495" s="216"/>
      <c r="AC495" s="216"/>
      <c r="AD495" s="216"/>
      <c r="AE495" s="216"/>
      <c r="AF495" s="216"/>
      <c r="AG495" s="216"/>
      <c r="AH495" s="216"/>
      <c r="AI495" s="216"/>
      <c r="AJ495" s="216"/>
      <c r="AK495" s="216"/>
      <c r="AL495" s="216"/>
      <c r="AM495" s="216"/>
      <c r="AN495" s="216"/>
      <c r="AO495" s="216"/>
      <c r="AP495" s="216"/>
      <c r="AQ495" s="216"/>
      <c r="AR495" s="216"/>
      <c r="AS495" s="216"/>
      <c r="AT495" s="216"/>
      <c r="AU495" s="216"/>
      <c r="AV495" s="216"/>
      <c r="AW495" s="216"/>
      <c r="AX495" s="216"/>
      <c r="AY495" s="216"/>
      <c r="AZ495" s="216"/>
      <c r="BA495" s="216"/>
      <c r="BB495" s="216"/>
      <c r="BC495" s="216"/>
      <c r="BD495" s="216"/>
      <c r="BE495" s="216"/>
      <c r="BF495" s="216"/>
      <c r="BG495" s="216"/>
      <c r="BH495" s="216"/>
      <c r="BI495" s="216"/>
      <c r="BJ495" s="216"/>
      <c r="BK495" s="216"/>
      <c r="BL495" s="216"/>
      <c r="BM495" s="216"/>
      <c r="BN495" s="216"/>
      <c r="BO495" s="216"/>
      <c r="BP495" s="216"/>
      <c r="BQ495" s="216"/>
      <c r="BR495" s="216"/>
      <c r="BS495" s="216"/>
      <c r="BT495" s="216"/>
      <c r="BU495" s="216"/>
      <c r="BV495" s="216"/>
      <c r="BW495" s="216"/>
      <c r="BX495" s="216"/>
      <c r="BY495" s="216"/>
      <c r="BZ495" s="216"/>
      <c r="CA495" s="216"/>
      <c r="CB495" s="216"/>
      <c r="CC495" s="216"/>
      <c r="CD495" s="216"/>
      <c r="CE495" s="216"/>
      <c r="CF495" s="216"/>
      <c r="CG495" s="216"/>
      <c r="CH495" s="216"/>
      <c r="CI495" s="216"/>
      <c r="CJ495" s="216"/>
      <c r="CK495" s="216"/>
      <c r="CL495" s="216"/>
      <c r="CM495" s="216"/>
      <c r="CN495" s="216"/>
      <c r="CO495" s="216"/>
      <c r="CP495" s="216"/>
      <c r="CQ495" s="216"/>
      <c r="CR495" s="216"/>
      <c r="CS495" s="216"/>
      <c r="CT495" s="216"/>
      <c r="CU495" s="216"/>
      <c r="CV495" s="216"/>
      <c r="CW495" s="216"/>
      <c r="CX495" s="216"/>
      <c r="CY495" s="216"/>
      <c r="CZ495" s="216"/>
      <c r="DA495" s="216"/>
      <c r="DB495" s="216"/>
      <c r="DC495" s="216"/>
      <c r="DD495" s="216"/>
      <c r="DE495" s="216"/>
      <c r="DF495" s="216"/>
      <c r="DG495" s="216"/>
      <c r="DH495" s="216"/>
      <c r="DI495" s="216"/>
      <c r="DJ495" s="216"/>
      <c r="DK495" s="216"/>
      <c r="DL495" s="216"/>
      <c r="DM495" s="216"/>
      <c r="DN495" s="216"/>
      <c r="DO495" s="216"/>
      <c r="DP495" s="216"/>
      <c r="DQ495" s="216"/>
      <c r="DR495" s="216"/>
      <c r="DS495" s="216"/>
      <c r="DT495" s="216"/>
      <c r="DU495" s="218"/>
    </row>
    <row r="496" spans="1:125" ht="15" customHeight="1" x14ac:dyDescent="0.25">
      <c r="A496" s="219"/>
      <c r="B496" s="143" t="str">
        <f t="shared" si="18"/>
        <v>Desk 56</v>
      </c>
      <c r="C496" s="586" t="str">
        <v/>
      </c>
      <c r="D496" s="586" t="str">
        <v/>
      </c>
      <c r="E496" s="3"/>
      <c r="F496" s="216"/>
      <c r="G496" s="216"/>
      <c r="H496" s="216"/>
      <c r="I496" s="216"/>
      <c r="J496" s="216"/>
      <c r="K496" s="216"/>
      <c r="L496" s="216"/>
      <c r="M496" s="216"/>
      <c r="N496" s="216"/>
      <c r="O496" s="216"/>
      <c r="P496" s="216"/>
      <c r="Q496" s="216"/>
      <c r="R496" s="216"/>
      <c r="S496" s="216"/>
      <c r="T496" s="216"/>
      <c r="U496" s="216"/>
      <c r="V496" s="216"/>
      <c r="W496" s="216"/>
      <c r="X496" s="216"/>
      <c r="Y496" s="216"/>
      <c r="Z496" s="216"/>
      <c r="AA496" s="216"/>
      <c r="AB496" s="216"/>
      <c r="AC496" s="216"/>
      <c r="AD496" s="216"/>
      <c r="AE496" s="216"/>
      <c r="AF496" s="216"/>
      <c r="AG496" s="216"/>
      <c r="AH496" s="216"/>
      <c r="AI496" s="216"/>
      <c r="AJ496" s="216"/>
      <c r="AK496" s="216"/>
      <c r="AL496" s="216"/>
      <c r="AM496" s="216"/>
      <c r="AN496" s="216"/>
      <c r="AO496" s="216"/>
      <c r="AP496" s="216"/>
      <c r="AQ496" s="216"/>
      <c r="AR496" s="216"/>
      <c r="AS496" s="216"/>
      <c r="AT496" s="216"/>
      <c r="AU496" s="216"/>
      <c r="AV496" s="216"/>
      <c r="AW496" s="216"/>
      <c r="AX496" s="216"/>
      <c r="AY496" s="216"/>
      <c r="AZ496" s="216"/>
      <c r="BA496" s="216"/>
      <c r="BB496" s="216"/>
      <c r="BC496" s="216"/>
      <c r="BD496" s="216"/>
      <c r="BE496" s="216"/>
      <c r="BF496" s="216"/>
      <c r="BG496" s="216"/>
      <c r="BH496" s="216"/>
      <c r="BI496" s="216"/>
      <c r="BJ496" s="216"/>
      <c r="BK496" s="216"/>
      <c r="BL496" s="216"/>
      <c r="BM496" s="216"/>
      <c r="BN496" s="216"/>
      <c r="BO496" s="216"/>
      <c r="BP496" s="216"/>
      <c r="BQ496" s="216"/>
      <c r="BR496" s="216"/>
      <c r="BS496" s="216"/>
      <c r="BT496" s="216"/>
      <c r="BU496" s="216"/>
      <c r="BV496" s="216"/>
      <c r="BW496" s="216"/>
      <c r="BX496" s="216"/>
      <c r="BY496" s="216"/>
      <c r="BZ496" s="216"/>
      <c r="CA496" s="216"/>
      <c r="CB496" s="216"/>
      <c r="CC496" s="216"/>
      <c r="CD496" s="216"/>
      <c r="CE496" s="216"/>
      <c r="CF496" s="216"/>
      <c r="CG496" s="216"/>
      <c r="CH496" s="216"/>
      <c r="CI496" s="216"/>
      <c r="CJ496" s="216"/>
      <c r="CK496" s="216"/>
      <c r="CL496" s="216"/>
      <c r="CM496" s="216"/>
      <c r="CN496" s="216"/>
      <c r="CO496" s="216"/>
      <c r="CP496" s="216"/>
      <c r="CQ496" s="216"/>
      <c r="CR496" s="216"/>
      <c r="CS496" s="216"/>
      <c r="CT496" s="216"/>
      <c r="CU496" s="216"/>
      <c r="CV496" s="216"/>
      <c r="CW496" s="216"/>
      <c r="CX496" s="216"/>
      <c r="CY496" s="216"/>
      <c r="CZ496" s="216"/>
      <c r="DA496" s="216"/>
      <c r="DB496" s="216"/>
      <c r="DC496" s="216"/>
      <c r="DD496" s="216"/>
      <c r="DE496" s="216"/>
      <c r="DF496" s="216"/>
      <c r="DG496" s="216"/>
      <c r="DH496" s="216"/>
      <c r="DI496" s="216"/>
      <c r="DJ496" s="216"/>
      <c r="DK496" s="216"/>
      <c r="DL496" s="216"/>
      <c r="DM496" s="216"/>
      <c r="DN496" s="216"/>
      <c r="DO496" s="216"/>
      <c r="DP496" s="216"/>
      <c r="DQ496" s="216"/>
      <c r="DR496" s="216"/>
      <c r="DS496" s="216"/>
      <c r="DT496" s="216"/>
      <c r="DU496" s="218"/>
    </row>
    <row r="497" spans="1:125" ht="15" customHeight="1" x14ac:dyDescent="0.25">
      <c r="A497" s="219"/>
      <c r="B497" s="143" t="str">
        <f t="shared" si="18"/>
        <v>Desk 57</v>
      </c>
      <c r="C497" s="586" t="str">
        <v/>
      </c>
      <c r="D497" s="586" t="str">
        <v/>
      </c>
      <c r="E497" s="3"/>
      <c r="F497" s="216"/>
      <c r="G497" s="216"/>
      <c r="H497" s="216"/>
      <c r="I497" s="216"/>
      <c r="J497" s="216"/>
      <c r="K497" s="216"/>
      <c r="L497" s="216"/>
      <c r="M497" s="216"/>
      <c r="N497" s="216"/>
      <c r="O497" s="216"/>
      <c r="P497" s="216"/>
      <c r="Q497" s="216"/>
      <c r="R497" s="216"/>
      <c r="S497" s="216"/>
      <c r="T497" s="216"/>
      <c r="U497" s="216"/>
      <c r="V497" s="216"/>
      <c r="W497" s="216"/>
      <c r="X497" s="216"/>
      <c r="Y497" s="216"/>
      <c r="Z497" s="216"/>
      <c r="AA497" s="216"/>
      <c r="AB497" s="216"/>
      <c r="AC497" s="216"/>
      <c r="AD497" s="216"/>
      <c r="AE497" s="216"/>
      <c r="AF497" s="216"/>
      <c r="AG497" s="216"/>
      <c r="AH497" s="216"/>
      <c r="AI497" s="216"/>
      <c r="AJ497" s="216"/>
      <c r="AK497" s="216"/>
      <c r="AL497" s="216"/>
      <c r="AM497" s="216"/>
      <c r="AN497" s="216"/>
      <c r="AO497" s="216"/>
      <c r="AP497" s="216"/>
      <c r="AQ497" s="216"/>
      <c r="AR497" s="216"/>
      <c r="AS497" s="216"/>
      <c r="AT497" s="216"/>
      <c r="AU497" s="216"/>
      <c r="AV497" s="216"/>
      <c r="AW497" s="216"/>
      <c r="AX497" s="216"/>
      <c r="AY497" s="216"/>
      <c r="AZ497" s="216"/>
      <c r="BA497" s="216"/>
      <c r="BB497" s="216"/>
      <c r="BC497" s="216"/>
      <c r="BD497" s="216"/>
      <c r="BE497" s="216"/>
      <c r="BF497" s="216"/>
      <c r="BG497" s="216"/>
      <c r="BH497" s="216"/>
      <c r="BI497" s="216"/>
      <c r="BJ497" s="216"/>
      <c r="BK497" s="216"/>
      <c r="BL497" s="216"/>
      <c r="BM497" s="216"/>
      <c r="BN497" s="216"/>
      <c r="BO497" s="216"/>
      <c r="BP497" s="216"/>
      <c r="BQ497" s="216"/>
      <c r="BR497" s="216"/>
      <c r="BS497" s="216"/>
      <c r="BT497" s="216"/>
      <c r="BU497" s="216"/>
      <c r="BV497" s="216"/>
      <c r="BW497" s="216"/>
      <c r="BX497" s="216"/>
      <c r="BY497" s="216"/>
      <c r="BZ497" s="216"/>
      <c r="CA497" s="216"/>
      <c r="CB497" s="216"/>
      <c r="CC497" s="216"/>
      <c r="CD497" s="216"/>
      <c r="CE497" s="216"/>
      <c r="CF497" s="216"/>
      <c r="CG497" s="216"/>
      <c r="CH497" s="216"/>
      <c r="CI497" s="216"/>
      <c r="CJ497" s="216"/>
      <c r="CK497" s="216"/>
      <c r="CL497" s="216"/>
      <c r="CM497" s="216"/>
      <c r="CN497" s="216"/>
      <c r="CO497" s="216"/>
      <c r="CP497" s="216"/>
      <c r="CQ497" s="216"/>
      <c r="CR497" s="216"/>
      <c r="CS497" s="216"/>
      <c r="CT497" s="216"/>
      <c r="CU497" s="216"/>
      <c r="CV497" s="216"/>
      <c r="CW497" s="216"/>
      <c r="CX497" s="216"/>
      <c r="CY497" s="216"/>
      <c r="CZ497" s="216"/>
      <c r="DA497" s="216"/>
      <c r="DB497" s="216"/>
      <c r="DC497" s="216"/>
      <c r="DD497" s="216"/>
      <c r="DE497" s="216"/>
      <c r="DF497" s="216"/>
      <c r="DG497" s="216"/>
      <c r="DH497" s="216"/>
      <c r="DI497" s="216"/>
      <c r="DJ497" s="216"/>
      <c r="DK497" s="216"/>
      <c r="DL497" s="216"/>
      <c r="DM497" s="216"/>
      <c r="DN497" s="216"/>
      <c r="DO497" s="216"/>
      <c r="DP497" s="216"/>
      <c r="DQ497" s="216"/>
      <c r="DR497" s="216"/>
      <c r="DS497" s="216"/>
      <c r="DT497" s="216"/>
      <c r="DU497" s="218"/>
    </row>
    <row r="498" spans="1:125" ht="15" customHeight="1" x14ac:dyDescent="0.25">
      <c r="A498" s="219"/>
      <c r="B498" s="143" t="str">
        <f t="shared" si="18"/>
        <v>Desk 58</v>
      </c>
      <c r="C498" s="586" t="str">
        <v/>
      </c>
      <c r="D498" s="586" t="str">
        <v/>
      </c>
      <c r="E498" s="3"/>
      <c r="F498" s="216"/>
      <c r="G498" s="216"/>
      <c r="H498" s="216"/>
      <c r="I498" s="216"/>
      <c r="J498" s="216"/>
      <c r="K498" s="216"/>
      <c r="L498" s="216"/>
      <c r="M498" s="216"/>
      <c r="N498" s="216"/>
      <c r="O498" s="216"/>
      <c r="P498" s="216"/>
      <c r="Q498" s="216"/>
      <c r="R498" s="216"/>
      <c r="S498" s="216"/>
      <c r="T498" s="216"/>
      <c r="U498" s="216"/>
      <c r="V498" s="216"/>
      <c r="W498" s="216"/>
      <c r="X498" s="216"/>
      <c r="Y498" s="216"/>
      <c r="Z498" s="216"/>
      <c r="AA498" s="216"/>
      <c r="AB498" s="216"/>
      <c r="AC498" s="216"/>
      <c r="AD498" s="216"/>
      <c r="AE498" s="216"/>
      <c r="AF498" s="216"/>
      <c r="AG498" s="216"/>
      <c r="AH498" s="216"/>
      <c r="AI498" s="216"/>
      <c r="AJ498" s="216"/>
      <c r="AK498" s="216"/>
      <c r="AL498" s="216"/>
      <c r="AM498" s="216"/>
      <c r="AN498" s="216"/>
      <c r="AO498" s="216"/>
      <c r="AP498" s="216"/>
      <c r="AQ498" s="216"/>
      <c r="AR498" s="216"/>
      <c r="AS498" s="216"/>
      <c r="AT498" s="216"/>
      <c r="AU498" s="216"/>
      <c r="AV498" s="216"/>
      <c r="AW498" s="216"/>
      <c r="AX498" s="216"/>
      <c r="AY498" s="216"/>
      <c r="AZ498" s="216"/>
      <c r="BA498" s="216"/>
      <c r="BB498" s="216"/>
      <c r="BC498" s="216"/>
      <c r="BD498" s="216"/>
      <c r="BE498" s="216"/>
      <c r="BF498" s="216"/>
      <c r="BG498" s="216"/>
      <c r="BH498" s="216"/>
      <c r="BI498" s="216"/>
      <c r="BJ498" s="216"/>
      <c r="BK498" s="216"/>
      <c r="BL498" s="216"/>
      <c r="BM498" s="216"/>
      <c r="BN498" s="216"/>
      <c r="BO498" s="216"/>
      <c r="BP498" s="216"/>
      <c r="BQ498" s="216"/>
      <c r="BR498" s="216"/>
      <c r="BS498" s="216"/>
      <c r="BT498" s="216"/>
      <c r="BU498" s="216"/>
      <c r="BV498" s="216"/>
      <c r="BW498" s="216"/>
      <c r="BX498" s="216"/>
      <c r="BY498" s="216"/>
      <c r="BZ498" s="216"/>
      <c r="CA498" s="216"/>
      <c r="CB498" s="216"/>
      <c r="CC498" s="216"/>
      <c r="CD498" s="216"/>
      <c r="CE498" s="216"/>
      <c r="CF498" s="216"/>
      <c r="CG498" s="216"/>
      <c r="CH498" s="216"/>
      <c r="CI498" s="216"/>
      <c r="CJ498" s="216"/>
      <c r="CK498" s="216"/>
      <c r="CL498" s="216"/>
      <c r="CM498" s="216"/>
      <c r="CN498" s="216"/>
      <c r="CO498" s="216"/>
      <c r="CP498" s="216"/>
      <c r="CQ498" s="216"/>
      <c r="CR498" s="216"/>
      <c r="CS498" s="216"/>
      <c r="CT498" s="216"/>
      <c r="CU498" s="216"/>
      <c r="CV498" s="216"/>
      <c r="CW498" s="216"/>
      <c r="CX498" s="216"/>
      <c r="CY498" s="216"/>
      <c r="CZ498" s="216"/>
      <c r="DA498" s="216"/>
      <c r="DB498" s="216"/>
      <c r="DC498" s="216"/>
      <c r="DD498" s="216"/>
      <c r="DE498" s="216"/>
      <c r="DF498" s="216"/>
      <c r="DG498" s="216"/>
      <c r="DH498" s="216"/>
      <c r="DI498" s="216"/>
      <c r="DJ498" s="216"/>
      <c r="DK498" s="216"/>
      <c r="DL498" s="216"/>
      <c r="DM498" s="216"/>
      <c r="DN498" s="216"/>
      <c r="DO498" s="216"/>
      <c r="DP498" s="216"/>
      <c r="DQ498" s="216"/>
      <c r="DR498" s="216"/>
      <c r="DS498" s="216"/>
      <c r="DT498" s="216"/>
      <c r="DU498" s="218"/>
    </row>
    <row r="499" spans="1:125" ht="15" customHeight="1" x14ac:dyDescent="0.25">
      <c r="A499" s="219"/>
      <c r="B499" s="143" t="str">
        <f t="shared" si="18"/>
        <v>Desk 59</v>
      </c>
      <c r="C499" s="586" t="str">
        <v/>
      </c>
      <c r="D499" s="586" t="str">
        <v/>
      </c>
      <c r="E499" s="3"/>
      <c r="F499" s="216"/>
      <c r="G499" s="216"/>
      <c r="H499" s="216"/>
      <c r="I499" s="216"/>
      <c r="J499" s="216"/>
      <c r="K499" s="216"/>
      <c r="L499" s="216"/>
      <c r="M499" s="216"/>
      <c r="N499" s="216"/>
      <c r="O499" s="216"/>
      <c r="P499" s="216"/>
      <c r="Q499" s="216"/>
      <c r="R499" s="216"/>
      <c r="S499" s="216"/>
      <c r="T499" s="216"/>
      <c r="U499" s="216"/>
      <c r="V499" s="216"/>
      <c r="W499" s="216"/>
      <c r="X499" s="216"/>
      <c r="Y499" s="216"/>
      <c r="Z499" s="216"/>
      <c r="AA499" s="216"/>
      <c r="AB499" s="216"/>
      <c r="AC499" s="216"/>
      <c r="AD499" s="216"/>
      <c r="AE499" s="216"/>
      <c r="AF499" s="216"/>
      <c r="AG499" s="216"/>
      <c r="AH499" s="216"/>
      <c r="AI499" s="216"/>
      <c r="AJ499" s="216"/>
      <c r="AK499" s="216"/>
      <c r="AL499" s="216"/>
      <c r="AM499" s="216"/>
      <c r="AN499" s="216"/>
      <c r="AO499" s="216"/>
      <c r="AP499" s="216"/>
      <c r="AQ499" s="216"/>
      <c r="AR499" s="216"/>
      <c r="AS499" s="216"/>
      <c r="AT499" s="216"/>
      <c r="AU499" s="216"/>
      <c r="AV499" s="216"/>
      <c r="AW499" s="216"/>
      <c r="AX499" s="216"/>
      <c r="AY499" s="216"/>
      <c r="AZ499" s="216"/>
      <c r="BA499" s="216"/>
      <c r="BB499" s="216"/>
      <c r="BC499" s="216"/>
      <c r="BD499" s="216"/>
      <c r="BE499" s="216"/>
      <c r="BF499" s="216"/>
      <c r="BG499" s="216"/>
      <c r="BH499" s="216"/>
      <c r="BI499" s="216"/>
      <c r="BJ499" s="216"/>
      <c r="BK499" s="216"/>
      <c r="BL499" s="216"/>
      <c r="BM499" s="216"/>
      <c r="BN499" s="216"/>
      <c r="BO499" s="216"/>
      <c r="BP499" s="216"/>
      <c r="BQ499" s="216"/>
      <c r="BR499" s="216"/>
      <c r="BS499" s="216"/>
      <c r="BT499" s="216"/>
      <c r="BU499" s="216"/>
      <c r="BV499" s="216"/>
      <c r="BW499" s="216"/>
      <c r="BX499" s="216"/>
      <c r="BY499" s="216"/>
      <c r="BZ499" s="216"/>
      <c r="CA499" s="216"/>
      <c r="CB499" s="216"/>
      <c r="CC499" s="216"/>
      <c r="CD499" s="216"/>
      <c r="CE499" s="216"/>
      <c r="CF499" s="216"/>
      <c r="CG499" s="216"/>
      <c r="CH499" s="216"/>
      <c r="CI499" s="216"/>
      <c r="CJ499" s="216"/>
      <c r="CK499" s="216"/>
      <c r="CL499" s="216"/>
      <c r="CM499" s="216"/>
      <c r="CN499" s="216"/>
      <c r="CO499" s="216"/>
      <c r="CP499" s="216"/>
      <c r="CQ499" s="216"/>
      <c r="CR499" s="216"/>
      <c r="CS499" s="216"/>
      <c r="CT499" s="216"/>
      <c r="CU499" s="216"/>
      <c r="CV499" s="216"/>
      <c r="CW499" s="216"/>
      <c r="CX499" s="216"/>
      <c r="CY499" s="216"/>
      <c r="CZ499" s="216"/>
      <c r="DA499" s="216"/>
      <c r="DB499" s="216"/>
      <c r="DC499" s="216"/>
      <c r="DD499" s="216"/>
      <c r="DE499" s="216"/>
      <c r="DF499" s="216"/>
      <c r="DG499" s="216"/>
      <c r="DH499" s="216"/>
      <c r="DI499" s="216"/>
      <c r="DJ499" s="216"/>
      <c r="DK499" s="216"/>
      <c r="DL499" s="216"/>
      <c r="DM499" s="216"/>
      <c r="DN499" s="216"/>
      <c r="DO499" s="216"/>
      <c r="DP499" s="216"/>
      <c r="DQ499" s="216"/>
      <c r="DR499" s="216"/>
      <c r="DS499" s="216"/>
      <c r="DT499" s="216"/>
      <c r="DU499" s="218"/>
    </row>
    <row r="500" spans="1:125" ht="15" customHeight="1" x14ac:dyDescent="0.25">
      <c r="A500" s="219"/>
      <c r="B500" s="143" t="str">
        <f t="shared" si="18"/>
        <v>Desk 60</v>
      </c>
      <c r="C500" s="586" t="str">
        <v/>
      </c>
      <c r="D500" s="586" t="str">
        <v/>
      </c>
      <c r="E500" s="3"/>
      <c r="F500" s="216"/>
      <c r="G500" s="216"/>
      <c r="H500" s="216"/>
      <c r="I500" s="216"/>
      <c r="J500" s="216"/>
      <c r="K500" s="216"/>
      <c r="L500" s="216"/>
      <c r="M500" s="216"/>
      <c r="N500" s="216"/>
      <c r="O500" s="216"/>
      <c r="P500" s="216"/>
      <c r="Q500" s="216"/>
      <c r="R500" s="216"/>
      <c r="S500" s="216"/>
      <c r="T500" s="216"/>
      <c r="U500" s="216"/>
      <c r="V500" s="216"/>
      <c r="W500" s="216"/>
      <c r="X500" s="216"/>
      <c r="Y500" s="216"/>
      <c r="Z500" s="216"/>
      <c r="AA500" s="216"/>
      <c r="AB500" s="216"/>
      <c r="AC500" s="216"/>
      <c r="AD500" s="216"/>
      <c r="AE500" s="216"/>
      <c r="AF500" s="216"/>
      <c r="AG500" s="216"/>
      <c r="AH500" s="216"/>
      <c r="AI500" s="216"/>
      <c r="AJ500" s="216"/>
      <c r="AK500" s="216"/>
      <c r="AL500" s="216"/>
      <c r="AM500" s="216"/>
      <c r="AN500" s="216"/>
      <c r="AO500" s="216"/>
      <c r="AP500" s="216"/>
      <c r="AQ500" s="216"/>
      <c r="AR500" s="216"/>
      <c r="AS500" s="216"/>
      <c r="AT500" s="216"/>
      <c r="AU500" s="216"/>
      <c r="AV500" s="216"/>
      <c r="AW500" s="216"/>
      <c r="AX500" s="216"/>
      <c r="AY500" s="216"/>
      <c r="AZ500" s="216"/>
      <c r="BA500" s="216"/>
      <c r="BB500" s="216"/>
      <c r="BC500" s="216"/>
      <c r="BD500" s="216"/>
      <c r="BE500" s="216"/>
      <c r="BF500" s="216"/>
      <c r="BG500" s="216"/>
      <c r="BH500" s="216"/>
      <c r="BI500" s="216"/>
      <c r="BJ500" s="216"/>
      <c r="BK500" s="216"/>
      <c r="BL500" s="216"/>
      <c r="BM500" s="216"/>
      <c r="BN500" s="216"/>
      <c r="BO500" s="216"/>
      <c r="BP500" s="216"/>
      <c r="BQ500" s="216"/>
      <c r="BR500" s="216"/>
      <c r="BS500" s="216"/>
      <c r="BT500" s="216"/>
      <c r="BU500" s="216"/>
      <c r="BV500" s="216"/>
      <c r="BW500" s="216"/>
      <c r="BX500" s="216"/>
      <c r="BY500" s="216"/>
      <c r="BZ500" s="216"/>
      <c r="CA500" s="216"/>
      <c r="CB500" s="216"/>
      <c r="CC500" s="216"/>
      <c r="CD500" s="216"/>
      <c r="CE500" s="216"/>
      <c r="CF500" s="216"/>
      <c r="CG500" s="216"/>
      <c r="CH500" s="216"/>
      <c r="CI500" s="216"/>
      <c r="CJ500" s="216"/>
      <c r="CK500" s="216"/>
      <c r="CL500" s="216"/>
      <c r="CM500" s="216"/>
      <c r="CN500" s="216"/>
      <c r="CO500" s="216"/>
      <c r="CP500" s="216"/>
      <c r="CQ500" s="216"/>
      <c r="CR500" s="216"/>
      <c r="CS500" s="216"/>
      <c r="CT500" s="216"/>
      <c r="CU500" s="216"/>
      <c r="CV500" s="216"/>
      <c r="CW500" s="216"/>
      <c r="CX500" s="216"/>
      <c r="CY500" s="216"/>
      <c r="CZ500" s="216"/>
      <c r="DA500" s="216"/>
      <c r="DB500" s="216"/>
      <c r="DC500" s="216"/>
      <c r="DD500" s="216"/>
      <c r="DE500" s="216"/>
      <c r="DF500" s="216"/>
      <c r="DG500" s="216"/>
      <c r="DH500" s="216"/>
      <c r="DI500" s="216"/>
      <c r="DJ500" s="216"/>
      <c r="DK500" s="216"/>
      <c r="DL500" s="216"/>
      <c r="DM500" s="216"/>
      <c r="DN500" s="216"/>
      <c r="DO500" s="216"/>
      <c r="DP500" s="216"/>
      <c r="DQ500" s="216"/>
      <c r="DR500" s="216"/>
      <c r="DS500" s="216"/>
      <c r="DT500" s="216"/>
      <c r="DU500" s="218"/>
    </row>
    <row r="501" spans="1:125" ht="15" customHeight="1" x14ac:dyDescent="0.25">
      <c r="A501" s="219"/>
      <c r="B501" s="143" t="str">
        <f t="shared" si="18"/>
        <v>Desk 61</v>
      </c>
      <c r="C501" s="586" t="str">
        <v/>
      </c>
      <c r="D501" s="586" t="str">
        <v/>
      </c>
      <c r="E501" s="3"/>
      <c r="F501" s="216"/>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216"/>
      <c r="AD501" s="216"/>
      <c r="AE501" s="216"/>
      <c r="AF501" s="216"/>
      <c r="AG501" s="216"/>
      <c r="AH501" s="216"/>
      <c r="AI501" s="216"/>
      <c r="AJ501" s="216"/>
      <c r="AK501" s="216"/>
      <c r="AL501" s="216"/>
      <c r="AM501" s="216"/>
      <c r="AN501" s="216"/>
      <c r="AO501" s="216"/>
      <c r="AP501" s="216"/>
      <c r="AQ501" s="216"/>
      <c r="AR501" s="216"/>
      <c r="AS501" s="216"/>
      <c r="AT501" s="216"/>
      <c r="AU501" s="216"/>
      <c r="AV501" s="216"/>
      <c r="AW501" s="216"/>
      <c r="AX501" s="216"/>
      <c r="AY501" s="216"/>
      <c r="AZ501" s="216"/>
      <c r="BA501" s="216"/>
      <c r="BB501" s="216"/>
      <c r="BC501" s="216"/>
      <c r="BD501" s="216"/>
      <c r="BE501" s="216"/>
      <c r="BF501" s="216"/>
      <c r="BG501" s="216"/>
      <c r="BH501" s="216"/>
      <c r="BI501" s="216"/>
      <c r="BJ501" s="216"/>
      <c r="BK501" s="216"/>
      <c r="BL501" s="216"/>
      <c r="BM501" s="216"/>
      <c r="BN501" s="216"/>
      <c r="BO501" s="216"/>
      <c r="BP501" s="216"/>
      <c r="BQ501" s="216"/>
      <c r="BR501" s="216"/>
      <c r="BS501" s="216"/>
      <c r="BT501" s="216"/>
      <c r="BU501" s="216"/>
      <c r="BV501" s="216"/>
      <c r="BW501" s="216"/>
      <c r="BX501" s="216"/>
      <c r="BY501" s="216"/>
      <c r="BZ501" s="216"/>
      <c r="CA501" s="216"/>
      <c r="CB501" s="216"/>
      <c r="CC501" s="216"/>
      <c r="CD501" s="216"/>
      <c r="CE501" s="216"/>
      <c r="CF501" s="216"/>
      <c r="CG501" s="216"/>
      <c r="CH501" s="216"/>
      <c r="CI501" s="216"/>
      <c r="CJ501" s="216"/>
      <c r="CK501" s="216"/>
      <c r="CL501" s="216"/>
      <c r="CM501" s="216"/>
      <c r="CN501" s="216"/>
      <c r="CO501" s="216"/>
      <c r="CP501" s="216"/>
      <c r="CQ501" s="216"/>
      <c r="CR501" s="216"/>
      <c r="CS501" s="216"/>
      <c r="CT501" s="216"/>
      <c r="CU501" s="216"/>
      <c r="CV501" s="216"/>
      <c r="CW501" s="216"/>
      <c r="CX501" s="216"/>
      <c r="CY501" s="216"/>
      <c r="CZ501" s="216"/>
      <c r="DA501" s="216"/>
      <c r="DB501" s="216"/>
      <c r="DC501" s="216"/>
      <c r="DD501" s="216"/>
      <c r="DE501" s="216"/>
      <c r="DF501" s="216"/>
      <c r="DG501" s="216"/>
      <c r="DH501" s="216"/>
      <c r="DI501" s="216"/>
      <c r="DJ501" s="216"/>
      <c r="DK501" s="216"/>
      <c r="DL501" s="216"/>
      <c r="DM501" s="216"/>
      <c r="DN501" s="216"/>
      <c r="DO501" s="216"/>
      <c r="DP501" s="216"/>
      <c r="DQ501" s="216"/>
      <c r="DR501" s="216"/>
      <c r="DS501" s="216"/>
      <c r="DT501" s="216"/>
      <c r="DU501" s="218"/>
    </row>
    <row r="502" spans="1:125" ht="15" customHeight="1" x14ac:dyDescent="0.25">
      <c r="A502" s="219"/>
      <c r="B502" s="143" t="str">
        <f t="shared" si="18"/>
        <v>Desk 62</v>
      </c>
      <c r="C502" s="586" t="str">
        <v/>
      </c>
      <c r="D502" s="586" t="str">
        <v/>
      </c>
      <c r="E502" s="3"/>
      <c r="F502" s="216"/>
      <c r="G502" s="216"/>
      <c r="H502" s="216"/>
      <c r="I502" s="216"/>
      <c r="J502" s="216"/>
      <c r="K502" s="216"/>
      <c r="L502" s="216"/>
      <c r="M502" s="216"/>
      <c r="N502" s="216"/>
      <c r="O502" s="216"/>
      <c r="P502" s="216"/>
      <c r="Q502" s="216"/>
      <c r="R502" s="216"/>
      <c r="S502" s="216"/>
      <c r="T502" s="216"/>
      <c r="U502" s="216"/>
      <c r="V502" s="216"/>
      <c r="W502" s="216"/>
      <c r="X502" s="216"/>
      <c r="Y502" s="216"/>
      <c r="Z502" s="216"/>
      <c r="AA502" s="216"/>
      <c r="AB502" s="216"/>
      <c r="AC502" s="216"/>
      <c r="AD502" s="216"/>
      <c r="AE502" s="216"/>
      <c r="AF502" s="216"/>
      <c r="AG502" s="216"/>
      <c r="AH502" s="216"/>
      <c r="AI502" s="216"/>
      <c r="AJ502" s="216"/>
      <c r="AK502" s="216"/>
      <c r="AL502" s="216"/>
      <c r="AM502" s="216"/>
      <c r="AN502" s="216"/>
      <c r="AO502" s="216"/>
      <c r="AP502" s="216"/>
      <c r="AQ502" s="216"/>
      <c r="AR502" s="216"/>
      <c r="AS502" s="216"/>
      <c r="AT502" s="216"/>
      <c r="AU502" s="216"/>
      <c r="AV502" s="216"/>
      <c r="AW502" s="216"/>
      <c r="AX502" s="216"/>
      <c r="AY502" s="216"/>
      <c r="AZ502" s="216"/>
      <c r="BA502" s="216"/>
      <c r="BB502" s="216"/>
      <c r="BC502" s="216"/>
      <c r="BD502" s="216"/>
      <c r="BE502" s="216"/>
      <c r="BF502" s="216"/>
      <c r="BG502" s="216"/>
      <c r="BH502" s="216"/>
      <c r="BI502" s="216"/>
      <c r="BJ502" s="216"/>
      <c r="BK502" s="216"/>
      <c r="BL502" s="216"/>
      <c r="BM502" s="216"/>
      <c r="BN502" s="216"/>
      <c r="BO502" s="216"/>
      <c r="BP502" s="216"/>
      <c r="BQ502" s="216"/>
      <c r="BR502" s="216"/>
      <c r="BS502" s="216"/>
      <c r="BT502" s="216"/>
      <c r="BU502" s="216"/>
      <c r="BV502" s="216"/>
      <c r="BW502" s="216"/>
      <c r="BX502" s="216"/>
      <c r="BY502" s="216"/>
      <c r="BZ502" s="216"/>
      <c r="CA502" s="216"/>
      <c r="CB502" s="216"/>
      <c r="CC502" s="216"/>
      <c r="CD502" s="216"/>
      <c r="CE502" s="216"/>
      <c r="CF502" s="216"/>
      <c r="CG502" s="216"/>
      <c r="CH502" s="216"/>
      <c r="CI502" s="216"/>
      <c r="CJ502" s="216"/>
      <c r="CK502" s="216"/>
      <c r="CL502" s="216"/>
      <c r="CM502" s="216"/>
      <c r="CN502" s="216"/>
      <c r="CO502" s="216"/>
      <c r="CP502" s="216"/>
      <c r="CQ502" s="216"/>
      <c r="CR502" s="216"/>
      <c r="CS502" s="216"/>
      <c r="CT502" s="216"/>
      <c r="CU502" s="216"/>
      <c r="CV502" s="216"/>
      <c r="CW502" s="216"/>
      <c r="CX502" s="216"/>
      <c r="CY502" s="216"/>
      <c r="CZ502" s="216"/>
      <c r="DA502" s="216"/>
      <c r="DB502" s="216"/>
      <c r="DC502" s="216"/>
      <c r="DD502" s="216"/>
      <c r="DE502" s="216"/>
      <c r="DF502" s="216"/>
      <c r="DG502" s="216"/>
      <c r="DH502" s="216"/>
      <c r="DI502" s="216"/>
      <c r="DJ502" s="216"/>
      <c r="DK502" s="216"/>
      <c r="DL502" s="216"/>
      <c r="DM502" s="216"/>
      <c r="DN502" s="216"/>
      <c r="DO502" s="216"/>
      <c r="DP502" s="216"/>
      <c r="DQ502" s="216"/>
      <c r="DR502" s="216"/>
      <c r="DS502" s="216"/>
      <c r="DT502" s="216"/>
      <c r="DU502" s="218"/>
    </row>
    <row r="503" spans="1:125" ht="15" customHeight="1" x14ac:dyDescent="0.25">
      <c r="A503" s="219"/>
      <c r="B503" s="143" t="str">
        <f t="shared" si="18"/>
        <v>Desk 63</v>
      </c>
      <c r="C503" s="586" t="str">
        <v/>
      </c>
      <c r="D503" s="586" t="str">
        <v/>
      </c>
      <c r="E503" s="3"/>
      <c r="F503" s="216"/>
      <c r="G503" s="216"/>
      <c r="H503" s="216"/>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216"/>
      <c r="AE503" s="216"/>
      <c r="AF503" s="216"/>
      <c r="AG503" s="216"/>
      <c r="AH503" s="216"/>
      <c r="AI503" s="216"/>
      <c r="AJ503" s="216"/>
      <c r="AK503" s="216"/>
      <c r="AL503" s="216"/>
      <c r="AM503" s="216"/>
      <c r="AN503" s="216"/>
      <c r="AO503" s="216"/>
      <c r="AP503" s="216"/>
      <c r="AQ503" s="216"/>
      <c r="AR503" s="216"/>
      <c r="AS503" s="216"/>
      <c r="AT503" s="216"/>
      <c r="AU503" s="216"/>
      <c r="AV503" s="216"/>
      <c r="AW503" s="216"/>
      <c r="AX503" s="216"/>
      <c r="AY503" s="216"/>
      <c r="AZ503" s="216"/>
      <c r="BA503" s="216"/>
      <c r="BB503" s="216"/>
      <c r="BC503" s="216"/>
      <c r="BD503" s="216"/>
      <c r="BE503" s="216"/>
      <c r="BF503" s="216"/>
      <c r="BG503" s="216"/>
      <c r="BH503" s="216"/>
      <c r="BI503" s="216"/>
      <c r="BJ503" s="216"/>
      <c r="BK503" s="216"/>
      <c r="BL503" s="216"/>
      <c r="BM503" s="216"/>
      <c r="BN503" s="216"/>
      <c r="BO503" s="216"/>
      <c r="BP503" s="216"/>
      <c r="BQ503" s="216"/>
      <c r="BR503" s="216"/>
      <c r="BS503" s="216"/>
      <c r="BT503" s="216"/>
      <c r="BU503" s="216"/>
      <c r="BV503" s="216"/>
      <c r="BW503" s="216"/>
      <c r="BX503" s="216"/>
      <c r="BY503" s="216"/>
      <c r="BZ503" s="216"/>
      <c r="CA503" s="216"/>
      <c r="CB503" s="216"/>
      <c r="CC503" s="216"/>
      <c r="CD503" s="216"/>
      <c r="CE503" s="216"/>
      <c r="CF503" s="216"/>
      <c r="CG503" s="216"/>
      <c r="CH503" s="216"/>
      <c r="CI503" s="216"/>
      <c r="CJ503" s="216"/>
      <c r="CK503" s="216"/>
      <c r="CL503" s="216"/>
      <c r="CM503" s="216"/>
      <c r="CN503" s="216"/>
      <c r="CO503" s="216"/>
      <c r="CP503" s="216"/>
      <c r="CQ503" s="216"/>
      <c r="CR503" s="216"/>
      <c r="CS503" s="216"/>
      <c r="CT503" s="216"/>
      <c r="CU503" s="216"/>
      <c r="CV503" s="216"/>
      <c r="CW503" s="216"/>
      <c r="CX503" s="216"/>
      <c r="CY503" s="216"/>
      <c r="CZ503" s="216"/>
      <c r="DA503" s="216"/>
      <c r="DB503" s="216"/>
      <c r="DC503" s="216"/>
      <c r="DD503" s="216"/>
      <c r="DE503" s="216"/>
      <c r="DF503" s="216"/>
      <c r="DG503" s="216"/>
      <c r="DH503" s="216"/>
      <c r="DI503" s="216"/>
      <c r="DJ503" s="216"/>
      <c r="DK503" s="216"/>
      <c r="DL503" s="216"/>
      <c r="DM503" s="216"/>
      <c r="DN503" s="216"/>
      <c r="DO503" s="216"/>
      <c r="DP503" s="216"/>
      <c r="DQ503" s="216"/>
      <c r="DR503" s="216"/>
      <c r="DS503" s="216"/>
      <c r="DT503" s="216"/>
      <c r="DU503" s="218"/>
    </row>
    <row r="504" spans="1:125" ht="15" customHeight="1" x14ac:dyDescent="0.25">
      <c r="A504" s="219"/>
      <c r="B504" s="143" t="str">
        <f t="shared" si="18"/>
        <v>Desk 64</v>
      </c>
      <c r="C504" s="586" t="str">
        <v/>
      </c>
      <c r="D504" s="586" t="str">
        <v/>
      </c>
      <c r="E504" s="3"/>
      <c r="F504" s="216"/>
      <c r="G504" s="216"/>
      <c r="H504" s="216"/>
      <c r="I504" s="216"/>
      <c r="J504" s="216"/>
      <c r="K504" s="216"/>
      <c r="L504" s="216"/>
      <c r="M504" s="216"/>
      <c r="N504" s="216"/>
      <c r="O504" s="216"/>
      <c r="P504" s="216"/>
      <c r="Q504" s="216"/>
      <c r="R504" s="216"/>
      <c r="S504" s="216"/>
      <c r="T504" s="216"/>
      <c r="U504" s="216"/>
      <c r="V504" s="216"/>
      <c r="W504" s="216"/>
      <c r="X504" s="216"/>
      <c r="Y504" s="216"/>
      <c r="Z504" s="216"/>
      <c r="AA504" s="216"/>
      <c r="AB504" s="216"/>
      <c r="AC504" s="216"/>
      <c r="AD504" s="216"/>
      <c r="AE504" s="216"/>
      <c r="AF504" s="216"/>
      <c r="AG504" s="216"/>
      <c r="AH504" s="216"/>
      <c r="AI504" s="216"/>
      <c r="AJ504" s="216"/>
      <c r="AK504" s="216"/>
      <c r="AL504" s="216"/>
      <c r="AM504" s="216"/>
      <c r="AN504" s="216"/>
      <c r="AO504" s="216"/>
      <c r="AP504" s="216"/>
      <c r="AQ504" s="216"/>
      <c r="AR504" s="216"/>
      <c r="AS504" s="216"/>
      <c r="AT504" s="216"/>
      <c r="AU504" s="216"/>
      <c r="AV504" s="216"/>
      <c r="AW504" s="216"/>
      <c r="AX504" s="216"/>
      <c r="AY504" s="216"/>
      <c r="AZ504" s="216"/>
      <c r="BA504" s="216"/>
      <c r="BB504" s="216"/>
      <c r="BC504" s="216"/>
      <c r="BD504" s="216"/>
      <c r="BE504" s="216"/>
      <c r="BF504" s="216"/>
      <c r="BG504" s="216"/>
      <c r="BH504" s="216"/>
      <c r="BI504" s="216"/>
      <c r="BJ504" s="216"/>
      <c r="BK504" s="216"/>
      <c r="BL504" s="216"/>
      <c r="BM504" s="216"/>
      <c r="BN504" s="216"/>
      <c r="BO504" s="216"/>
      <c r="BP504" s="216"/>
      <c r="BQ504" s="216"/>
      <c r="BR504" s="216"/>
      <c r="BS504" s="216"/>
      <c r="BT504" s="216"/>
      <c r="BU504" s="216"/>
      <c r="BV504" s="216"/>
      <c r="BW504" s="216"/>
      <c r="BX504" s="216"/>
      <c r="BY504" s="216"/>
      <c r="BZ504" s="216"/>
      <c r="CA504" s="216"/>
      <c r="CB504" s="216"/>
      <c r="CC504" s="216"/>
      <c r="CD504" s="216"/>
      <c r="CE504" s="216"/>
      <c r="CF504" s="216"/>
      <c r="CG504" s="216"/>
      <c r="CH504" s="216"/>
      <c r="CI504" s="216"/>
      <c r="CJ504" s="216"/>
      <c r="CK504" s="216"/>
      <c r="CL504" s="216"/>
      <c r="CM504" s="216"/>
      <c r="CN504" s="216"/>
      <c r="CO504" s="216"/>
      <c r="CP504" s="216"/>
      <c r="CQ504" s="216"/>
      <c r="CR504" s="216"/>
      <c r="CS504" s="216"/>
      <c r="CT504" s="216"/>
      <c r="CU504" s="216"/>
      <c r="CV504" s="216"/>
      <c r="CW504" s="216"/>
      <c r="CX504" s="216"/>
      <c r="CY504" s="216"/>
      <c r="CZ504" s="216"/>
      <c r="DA504" s="216"/>
      <c r="DB504" s="216"/>
      <c r="DC504" s="216"/>
      <c r="DD504" s="216"/>
      <c r="DE504" s="216"/>
      <c r="DF504" s="216"/>
      <c r="DG504" s="216"/>
      <c r="DH504" s="216"/>
      <c r="DI504" s="216"/>
      <c r="DJ504" s="216"/>
      <c r="DK504" s="216"/>
      <c r="DL504" s="216"/>
      <c r="DM504" s="216"/>
      <c r="DN504" s="216"/>
      <c r="DO504" s="216"/>
      <c r="DP504" s="216"/>
      <c r="DQ504" s="216"/>
      <c r="DR504" s="216"/>
      <c r="DS504" s="216"/>
      <c r="DT504" s="216"/>
      <c r="DU504" s="218"/>
    </row>
    <row r="505" spans="1:125" ht="15" customHeight="1" x14ac:dyDescent="0.25">
      <c r="A505" s="219"/>
      <c r="B505" s="143" t="str">
        <f t="shared" ref="B505:B540" si="19">B93</f>
        <v>Desk 65</v>
      </c>
      <c r="C505" s="586" t="str">
        <v/>
      </c>
      <c r="D505" s="586" t="str">
        <v/>
      </c>
      <c r="E505" s="3"/>
      <c r="F505" s="216"/>
      <c r="G505" s="216"/>
      <c r="H505" s="216"/>
      <c r="I505" s="216"/>
      <c r="J505" s="216"/>
      <c r="K505" s="216"/>
      <c r="L505" s="216"/>
      <c r="M505" s="216"/>
      <c r="N505" s="216"/>
      <c r="O505" s="216"/>
      <c r="P505" s="216"/>
      <c r="Q505" s="216"/>
      <c r="R505" s="216"/>
      <c r="S505" s="216"/>
      <c r="T505" s="216"/>
      <c r="U505" s="216"/>
      <c r="V505" s="216"/>
      <c r="W505" s="216"/>
      <c r="X505" s="216"/>
      <c r="Y505" s="216"/>
      <c r="Z505" s="216"/>
      <c r="AA505" s="216"/>
      <c r="AB505" s="216"/>
      <c r="AC505" s="216"/>
      <c r="AD505" s="216"/>
      <c r="AE505" s="216"/>
      <c r="AF505" s="216"/>
      <c r="AG505" s="216"/>
      <c r="AH505" s="216"/>
      <c r="AI505" s="216"/>
      <c r="AJ505" s="216"/>
      <c r="AK505" s="216"/>
      <c r="AL505" s="216"/>
      <c r="AM505" s="216"/>
      <c r="AN505" s="216"/>
      <c r="AO505" s="216"/>
      <c r="AP505" s="216"/>
      <c r="AQ505" s="216"/>
      <c r="AR505" s="216"/>
      <c r="AS505" s="216"/>
      <c r="AT505" s="216"/>
      <c r="AU505" s="216"/>
      <c r="AV505" s="216"/>
      <c r="AW505" s="216"/>
      <c r="AX505" s="216"/>
      <c r="AY505" s="216"/>
      <c r="AZ505" s="216"/>
      <c r="BA505" s="216"/>
      <c r="BB505" s="216"/>
      <c r="BC505" s="216"/>
      <c r="BD505" s="216"/>
      <c r="BE505" s="216"/>
      <c r="BF505" s="216"/>
      <c r="BG505" s="216"/>
      <c r="BH505" s="216"/>
      <c r="BI505" s="216"/>
      <c r="BJ505" s="216"/>
      <c r="BK505" s="216"/>
      <c r="BL505" s="216"/>
      <c r="BM505" s="216"/>
      <c r="BN505" s="216"/>
      <c r="BO505" s="216"/>
      <c r="BP505" s="216"/>
      <c r="BQ505" s="216"/>
      <c r="BR505" s="216"/>
      <c r="BS505" s="216"/>
      <c r="BT505" s="216"/>
      <c r="BU505" s="216"/>
      <c r="BV505" s="216"/>
      <c r="BW505" s="216"/>
      <c r="BX505" s="216"/>
      <c r="BY505" s="216"/>
      <c r="BZ505" s="216"/>
      <c r="CA505" s="216"/>
      <c r="CB505" s="216"/>
      <c r="CC505" s="216"/>
      <c r="CD505" s="216"/>
      <c r="CE505" s="216"/>
      <c r="CF505" s="216"/>
      <c r="CG505" s="216"/>
      <c r="CH505" s="216"/>
      <c r="CI505" s="216"/>
      <c r="CJ505" s="216"/>
      <c r="CK505" s="216"/>
      <c r="CL505" s="216"/>
      <c r="CM505" s="216"/>
      <c r="CN505" s="216"/>
      <c r="CO505" s="216"/>
      <c r="CP505" s="216"/>
      <c r="CQ505" s="216"/>
      <c r="CR505" s="216"/>
      <c r="CS505" s="216"/>
      <c r="CT505" s="216"/>
      <c r="CU505" s="216"/>
      <c r="CV505" s="216"/>
      <c r="CW505" s="216"/>
      <c r="CX505" s="216"/>
      <c r="CY505" s="216"/>
      <c r="CZ505" s="216"/>
      <c r="DA505" s="216"/>
      <c r="DB505" s="216"/>
      <c r="DC505" s="216"/>
      <c r="DD505" s="216"/>
      <c r="DE505" s="216"/>
      <c r="DF505" s="216"/>
      <c r="DG505" s="216"/>
      <c r="DH505" s="216"/>
      <c r="DI505" s="216"/>
      <c r="DJ505" s="216"/>
      <c r="DK505" s="216"/>
      <c r="DL505" s="216"/>
      <c r="DM505" s="216"/>
      <c r="DN505" s="216"/>
      <c r="DO505" s="216"/>
      <c r="DP505" s="216"/>
      <c r="DQ505" s="216"/>
      <c r="DR505" s="216"/>
      <c r="DS505" s="216"/>
      <c r="DT505" s="216"/>
      <c r="DU505" s="218"/>
    </row>
    <row r="506" spans="1:125" ht="15" customHeight="1" x14ac:dyDescent="0.25">
      <c r="A506" s="219"/>
      <c r="B506" s="143" t="str">
        <f t="shared" si="19"/>
        <v>Desk 66</v>
      </c>
      <c r="C506" s="586" t="str">
        <v/>
      </c>
      <c r="D506" s="586" t="str">
        <v/>
      </c>
      <c r="E506" s="3"/>
      <c r="F506" s="216"/>
      <c r="G506" s="216"/>
      <c r="H506" s="216"/>
      <c r="I506" s="216"/>
      <c r="J506" s="216"/>
      <c r="K506" s="216"/>
      <c r="L506" s="216"/>
      <c r="M506" s="216"/>
      <c r="N506" s="216"/>
      <c r="O506" s="216"/>
      <c r="P506" s="216"/>
      <c r="Q506" s="216"/>
      <c r="R506" s="216"/>
      <c r="S506" s="216"/>
      <c r="T506" s="216"/>
      <c r="U506" s="216"/>
      <c r="V506" s="216"/>
      <c r="W506" s="216"/>
      <c r="X506" s="216"/>
      <c r="Y506" s="216"/>
      <c r="Z506" s="216"/>
      <c r="AA506" s="216"/>
      <c r="AB506" s="216"/>
      <c r="AC506" s="216"/>
      <c r="AD506" s="216"/>
      <c r="AE506" s="216"/>
      <c r="AF506" s="216"/>
      <c r="AG506" s="216"/>
      <c r="AH506" s="216"/>
      <c r="AI506" s="216"/>
      <c r="AJ506" s="216"/>
      <c r="AK506" s="216"/>
      <c r="AL506" s="216"/>
      <c r="AM506" s="216"/>
      <c r="AN506" s="216"/>
      <c r="AO506" s="216"/>
      <c r="AP506" s="216"/>
      <c r="AQ506" s="216"/>
      <c r="AR506" s="216"/>
      <c r="AS506" s="216"/>
      <c r="AT506" s="216"/>
      <c r="AU506" s="216"/>
      <c r="AV506" s="216"/>
      <c r="AW506" s="216"/>
      <c r="AX506" s="216"/>
      <c r="AY506" s="216"/>
      <c r="AZ506" s="216"/>
      <c r="BA506" s="216"/>
      <c r="BB506" s="216"/>
      <c r="BC506" s="216"/>
      <c r="BD506" s="216"/>
      <c r="BE506" s="216"/>
      <c r="BF506" s="216"/>
      <c r="BG506" s="216"/>
      <c r="BH506" s="216"/>
      <c r="BI506" s="216"/>
      <c r="BJ506" s="216"/>
      <c r="BK506" s="216"/>
      <c r="BL506" s="216"/>
      <c r="BM506" s="216"/>
      <c r="BN506" s="216"/>
      <c r="BO506" s="216"/>
      <c r="BP506" s="216"/>
      <c r="BQ506" s="216"/>
      <c r="BR506" s="216"/>
      <c r="BS506" s="216"/>
      <c r="BT506" s="216"/>
      <c r="BU506" s="216"/>
      <c r="BV506" s="216"/>
      <c r="BW506" s="216"/>
      <c r="BX506" s="216"/>
      <c r="BY506" s="216"/>
      <c r="BZ506" s="216"/>
      <c r="CA506" s="216"/>
      <c r="CB506" s="216"/>
      <c r="CC506" s="216"/>
      <c r="CD506" s="216"/>
      <c r="CE506" s="216"/>
      <c r="CF506" s="216"/>
      <c r="CG506" s="216"/>
      <c r="CH506" s="216"/>
      <c r="CI506" s="216"/>
      <c r="CJ506" s="216"/>
      <c r="CK506" s="216"/>
      <c r="CL506" s="216"/>
      <c r="CM506" s="216"/>
      <c r="CN506" s="216"/>
      <c r="CO506" s="216"/>
      <c r="CP506" s="216"/>
      <c r="CQ506" s="216"/>
      <c r="CR506" s="216"/>
      <c r="CS506" s="216"/>
      <c r="CT506" s="216"/>
      <c r="CU506" s="216"/>
      <c r="CV506" s="216"/>
      <c r="CW506" s="216"/>
      <c r="CX506" s="216"/>
      <c r="CY506" s="216"/>
      <c r="CZ506" s="216"/>
      <c r="DA506" s="216"/>
      <c r="DB506" s="216"/>
      <c r="DC506" s="216"/>
      <c r="DD506" s="216"/>
      <c r="DE506" s="216"/>
      <c r="DF506" s="216"/>
      <c r="DG506" s="216"/>
      <c r="DH506" s="216"/>
      <c r="DI506" s="216"/>
      <c r="DJ506" s="216"/>
      <c r="DK506" s="216"/>
      <c r="DL506" s="216"/>
      <c r="DM506" s="216"/>
      <c r="DN506" s="216"/>
      <c r="DO506" s="216"/>
      <c r="DP506" s="216"/>
      <c r="DQ506" s="216"/>
      <c r="DR506" s="216"/>
      <c r="DS506" s="216"/>
      <c r="DT506" s="216"/>
      <c r="DU506" s="218"/>
    </row>
    <row r="507" spans="1:125" ht="15" customHeight="1" x14ac:dyDescent="0.25">
      <c r="A507" s="219"/>
      <c r="B507" s="143" t="str">
        <f t="shared" si="19"/>
        <v>Desk 67</v>
      </c>
      <c r="C507" s="586" t="str">
        <v/>
      </c>
      <c r="D507" s="586" t="str">
        <v/>
      </c>
      <c r="E507" s="3"/>
      <c r="F507" s="216"/>
      <c r="G507" s="216"/>
      <c r="H507" s="216"/>
      <c r="I507" s="216"/>
      <c r="J507" s="216"/>
      <c r="K507" s="216"/>
      <c r="L507" s="216"/>
      <c r="M507" s="216"/>
      <c r="N507" s="216"/>
      <c r="O507" s="216"/>
      <c r="P507" s="216"/>
      <c r="Q507" s="216"/>
      <c r="R507" s="216"/>
      <c r="S507" s="216"/>
      <c r="T507" s="216"/>
      <c r="U507" s="216"/>
      <c r="V507" s="216"/>
      <c r="W507" s="216"/>
      <c r="X507" s="216"/>
      <c r="Y507" s="216"/>
      <c r="Z507" s="216"/>
      <c r="AA507" s="216"/>
      <c r="AB507" s="216"/>
      <c r="AC507" s="216"/>
      <c r="AD507" s="216"/>
      <c r="AE507" s="216"/>
      <c r="AF507" s="216"/>
      <c r="AG507" s="216"/>
      <c r="AH507" s="216"/>
      <c r="AI507" s="216"/>
      <c r="AJ507" s="216"/>
      <c r="AK507" s="216"/>
      <c r="AL507" s="216"/>
      <c r="AM507" s="216"/>
      <c r="AN507" s="216"/>
      <c r="AO507" s="216"/>
      <c r="AP507" s="216"/>
      <c r="AQ507" s="216"/>
      <c r="AR507" s="216"/>
      <c r="AS507" s="216"/>
      <c r="AT507" s="216"/>
      <c r="AU507" s="216"/>
      <c r="AV507" s="216"/>
      <c r="AW507" s="216"/>
      <c r="AX507" s="216"/>
      <c r="AY507" s="216"/>
      <c r="AZ507" s="216"/>
      <c r="BA507" s="216"/>
      <c r="BB507" s="216"/>
      <c r="BC507" s="216"/>
      <c r="BD507" s="216"/>
      <c r="BE507" s="216"/>
      <c r="BF507" s="216"/>
      <c r="BG507" s="216"/>
      <c r="BH507" s="216"/>
      <c r="BI507" s="216"/>
      <c r="BJ507" s="216"/>
      <c r="BK507" s="216"/>
      <c r="BL507" s="216"/>
      <c r="BM507" s="216"/>
      <c r="BN507" s="216"/>
      <c r="BO507" s="216"/>
      <c r="BP507" s="216"/>
      <c r="BQ507" s="216"/>
      <c r="BR507" s="216"/>
      <c r="BS507" s="216"/>
      <c r="BT507" s="216"/>
      <c r="BU507" s="216"/>
      <c r="BV507" s="216"/>
      <c r="BW507" s="216"/>
      <c r="BX507" s="216"/>
      <c r="BY507" s="216"/>
      <c r="BZ507" s="216"/>
      <c r="CA507" s="216"/>
      <c r="CB507" s="216"/>
      <c r="CC507" s="216"/>
      <c r="CD507" s="216"/>
      <c r="CE507" s="216"/>
      <c r="CF507" s="216"/>
      <c r="CG507" s="216"/>
      <c r="CH507" s="216"/>
      <c r="CI507" s="216"/>
      <c r="CJ507" s="216"/>
      <c r="CK507" s="216"/>
      <c r="CL507" s="216"/>
      <c r="CM507" s="216"/>
      <c r="CN507" s="216"/>
      <c r="CO507" s="216"/>
      <c r="CP507" s="216"/>
      <c r="CQ507" s="216"/>
      <c r="CR507" s="216"/>
      <c r="CS507" s="216"/>
      <c r="CT507" s="216"/>
      <c r="CU507" s="216"/>
      <c r="CV507" s="216"/>
      <c r="CW507" s="216"/>
      <c r="CX507" s="216"/>
      <c r="CY507" s="216"/>
      <c r="CZ507" s="216"/>
      <c r="DA507" s="216"/>
      <c r="DB507" s="216"/>
      <c r="DC507" s="216"/>
      <c r="DD507" s="216"/>
      <c r="DE507" s="216"/>
      <c r="DF507" s="216"/>
      <c r="DG507" s="216"/>
      <c r="DH507" s="216"/>
      <c r="DI507" s="216"/>
      <c r="DJ507" s="216"/>
      <c r="DK507" s="216"/>
      <c r="DL507" s="216"/>
      <c r="DM507" s="216"/>
      <c r="DN507" s="216"/>
      <c r="DO507" s="216"/>
      <c r="DP507" s="216"/>
      <c r="DQ507" s="216"/>
      <c r="DR507" s="216"/>
      <c r="DS507" s="216"/>
      <c r="DT507" s="216"/>
      <c r="DU507" s="218"/>
    </row>
    <row r="508" spans="1:125" ht="15" customHeight="1" x14ac:dyDescent="0.25">
      <c r="A508" s="219"/>
      <c r="B508" s="143" t="str">
        <f t="shared" si="19"/>
        <v>Desk 68</v>
      </c>
      <c r="C508" s="586" t="str">
        <v/>
      </c>
      <c r="D508" s="586" t="str">
        <v/>
      </c>
      <c r="E508" s="3"/>
      <c r="F508" s="216"/>
      <c r="G508" s="216"/>
      <c r="H508" s="216"/>
      <c r="I508" s="216"/>
      <c r="J508" s="216"/>
      <c r="K508" s="216"/>
      <c r="L508" s="216"/>
      <c r="M508" s="216"/>
      <c r="N508" s="216"/>
      <c r="O508" s="216"/>
      <c r="P508" s="216"/>
      <c r="Q508" s="216"/>
      <c r="R508" s="216"/>
      <c r="S508" s="216"/>
      <c r="T508" s="216"/>
      <c r="U508" s="216"/>
      <c r="V508" s="216"/>
      <c r="W508" s="216"/>
      <c r="X508" s="216"/>
      <c r="Y508" s="216"/>
      <c r="Z508" s="216"/>
      <c r="AA508" s="216"/>
      <c r="AB508" s="216"/>
      <c r="AC508" s="216"/>
      <c r="AD508" s="216"/>
      <c r="AE508" s="216"/>
      <c r="AF508" s="216"/>
      <c r="AG508" s="216"/>
      <c r="AH508" s="216"/>
      <c r="AI508" s="216"/>
      <c r="AJ508" s="216"/>
      <c r="AK508" s="216"/>
      <c r="AL508" s="216"/>
      <c r="AM508" s="216"/>
      <c r="AN508" s="216"/>
      <c r="AO508" s="216"/>
      <c r="AP508" s="216"/>
      <c r="AQ508" s="216"/>
      <c r="AR508" s="216"/>
      <c r="AS508" s="216"/>
      <c r="AT508" s="216"/>
      <c r="AU508" s="216"/>
      <c r="AV508" s="216"/>
      <c r="AW508" s="216"/>
      <c r="AX508" s="216"/>
      <c r="AY508" s="216"/>
      <c r="AZ508" s="216"/>
      <c r="BA508" s="216"/>
      <c r="BB508" s="216"/>
      <c r="BC508" s="216"/>
      <c r="BD508" s="216"/>
      <c r="BE508" s="216"/>
      <c r="BF508" s="216"/>
      <c r="BG508" s="216"/>
      <c r="BH508" s="216"/>
      <c r="BI508" s="216"/>
      <c r="BJ508" s="216"/>
      <c r="BK508" s="216"/>
      <c r="BL508" s="216"/>
      <c r="BM508" s="216"/>
      <c r="BN508" s="216"/>
      <c r="BO508" s="216"/>
      <c r="BP508" s="216"/>
      <c r="BQ508" s="216"/>
      <c r="BR508" s="216"/>
      <c r="BS508" s="216"/>
      <c r="BT508" s="216"/>
      <c r="BU508" s="216"/>
      <c r="BV508" s="216"/>
      <c r="BW508" s="216"/>
      <c r="BX508" s="216"/>
      <c r="BY508" s="216"/>
      <c r="BZ508" s="216"/>
      <c r="CA508" s="216"/>
      <c r="CB508" s="216"/>
      <c r="CC508" s="216"/>
      <c r="CD508" s="216"/>
      <c r="CE508" s="216"/>
      <c r="CF508" s="216"/>
      <c r="CG508" s="216"/>
      <c r="CH508" s="216"/>
      <c r="CI508" s="216"/>
      <c r="CJ508" s="216"/>
      <c r="CK508" s="216"/>
      <c r="CL508" s="216"/>
      <c r="CM508" s="216"/>
      <c r="CN508" s="216"/>
      <c r="CO508" s="216"/>
      <c r="CP508" s="216"/>
      <c r="CQ508" s="216"/>
      <c r="CR508" s="216"/>
      <c r="CS508" s="216"/>
      <c r="CT508" s="216"/>
      <c r="CU508" s="216"/>
      <c r="CV508" s="216"/>
      <c r="CW508" s="216"/>
      <c r="CX508" s="216"/>
      <c r="CY508" s="216"/>
      <c r="CZ508" s="216"/>
      <c r="DA508" s="216"/>
      <c r="DB508" s="216"/>
      <c r="DC508" s="216"/>
      <c r="DD508" s="216"/>
      <c r="DE508" s="216"/>
      <c r="DF508" s="216"/>
      <c r="DG508" s="216"/>
      <c r="DH508" s="216"/>
      <c r="DI508" s="216"/>
      <c r="DJ508" s="216"/>
      <c r="DK508" s="216"/>
      <c r="DL508" s="216"/>
      <c r="DM508" s="216"/>
      <c r="DN508" s="216"/>
      <c r="DO508" s="216"/>
      <c r="DP508" s="216"/>
      <c r="DQ508" s="216"/>
      <c r="DR508" s="216"/>
      <c r="DS508" s="216"/>
      <c r="DT508" s="216"/>
      <c r="DU508" s="218"/>
    </row>
    <row r="509" spans="1:125" ht="15" customHeight="1" x14ac:dyDescent="0.25">
      <c r="A509" s="219"/>
      <c r="B509" s="143" t="str">
        <f t="shared" si="19"/>
        <v>Desk 69</v>
      </c>
      <c r="C509" s="586" t="str">
        <v/>
      </c>
      <c r="D509" s="586" t="str">
        <v/>
      </c>
      <c r="E509" s="3"/>
      <c r="F509" s="216"/>
      <c r="G509" s="216"/>
      <c r="H509" s="216"/>
      <c r="I509" s="216"/>
      <c r="J509" s="216"/>
      <c r="K509" s="216"/>
      <c r="L509" s="216"/>
      <c r="M509" s="216"/>
      <c r="N509" s="216"/>
      <c r="O509" s="216"/>
      <c r="P509" s="216"/>
      <c r="Q509" s="216"/>
      <c r="R509" s="216"/>
      <c r="S509" s="216"/>
      <c r="T509" s="216"/>
      <c r="U509" s="216"/>
      <c r="V509" s="216"/>
      <c r="W509" s="216"/>
      <c r="X509" s="216"/>
      <c r="Y509" s="216"/>
      <c r="Z509" s="216"/>
      <c r="AA509" s="216"/>
      <c r="AB509" s="216"/>
      <c r="AC509" s="216"/>
      <c r="AD509" s="216"/>
      <c r="AE509" s="216"/>
      <c r="AF509" s="216"/>
      <c r="AG509" s="216"/>
      <c r="AH509" s="216"/>
      <c r="AI509" s="216"/>
      <c r="AJ509" s="216"/>
      <c r="AK509" s="216"/>
      <c r="AL509" s="216"/>
      <c r="AM509" s="216"/>
      <c r="AN509" s="216"/>
      <c r="AO509" s="216"/>
      <c r="AP509" s="216"/>
      <c r="AQ509" s="216"/>
      <c r="AR509" s="216"/>
      <c r="AS509" s="216"/>
      <c r="AT509" s="216"/>
      <c r="AU509" s="216"/>
      <c r="AV509" s="216"/>
      <c r="AW509" s="216"/>
      <c r="AX509" s="216"/>
      <c r="AY509" s="216"/>
      <c r="AZ509" s="216"/>
      <c r="BA509" s="216"/>
      <c r="BB509" s="216"/>
      <c r="BC509" s="216"/>
      <c r="BD509" s="216"/>
      <c r="BE509" s="216"/>
      <c r="BF509" s="216"/>
      <c r="BG509" s="216"/>
      <c r="BH509" s="216"/>
      <c r="BI509" s="216"/>
      <c r="BJ509" s="216"/>
      <c r="BK509" s="216"/>
      <c r="BL509" s="216"/>
      <c r="BM509" s="216"/>
      <c r="BN509" s="216"/>
      <c r="BO509" s="216"/>
      <c r="BP509" s="216"/>
      <c r="BQ509" s="216"/>
      <c r="BR509" s="216"/>
      <c r="BS509" s="216"/>
      <c r="BT509" s="216"/>
      <c r="BU509" s="216"/>
      <c r="BV509" s="216"/>
      <c r="BW509" s="216"/>
      <c r="BX509" s="216"/>
      <c r="BY509" s="216"/>
      <c r="BZ509" s="216"/>
      <c r="CA509" s="216"/>
      <c r="CB509" s="216"/>
      <c r="CC509" s="216"/>
      <c r="CD509" s="216"/>
      <c r="CE509" s="216"/>
      <c r="CF509" s="216"/>
      <c r="CG509" s="216"/>
      <c r="CH509" s="216"/>
      <c r="CI509" s="216"/>
      <c r="CJ509" s="216"/>
      <c r="CK509" s="216"/>
      <c r="CL509" s="216"/>
      <c r="CM509" s="216"/>
      <c r="CN509" s="216"/>
      <c r="CO509" s="216"/>
      <c r="CP509" s="216"/>
      <c r="CQ509" s="216"/>
      <c r="CR509" s="216"/>
      <c r="CS509" s="216"/>
      <c r="CT509" s="216"/>
      <c r="CU509" s="216"/>
      <c r="CV509" s="216"/>
      <c r="CW509" s="216"/>
      <c r="CX509" s="216"/>
      <c r="CY509" s="216"/>
      <c r="CZ509" s="216"/>
      <c r="DA509" s="216"/>
      <c r="DB509" s="216"/>
      <c r="DC509" s="216"/>
      <c r="DD509" s="216"/>
      <c r="DE509" s="216"/>
      <c r="DF509" s="216"/>
      <c r="DG509" s="216"/>
      <c r="DH509" s="216"/>
      <c r="DI509" s="216"/>
      <c r="DJ509" s="216"/>
      <c r="DK509" s="216"/>
      <c r="DL509" s="216"/>
      <c r="DM509" s="216"/>
      <c r="DN509" s="216"/>
      <c r="DO509" s="216"/>
      <c r="DP509" s="216"/>
      <c r="DQ509" s="216"/>
      <c r="DR509" s="216"/>
      <c r="DS509" s="216"/>
      <c r="DT509" s="216"/>
      <c r="DU509" s="218"/>
    </row>
    <row r="510" spans="1:125" ht="15" customHeight="1" x14ac:dyDescent="0.25">
      <c r="A510" s="219"/>
      <c r="B510" s="143" t="str">
        <f t="shared" si="19"/>
        <v>Desk 70</v>
      </c>
      <c r="C510" s="586" t="str">
        <v/>
      </c>
      <c r="D510" s="586" t="str">
        <v/>
      </c>
      <c r="E510" s="3"/>
      <c r="F510" s="216"/>
      <c r="G510" s="216"/>
      <c r="H510" s="216"/>
      <c r="I510" s="216"/>
      <c r="J510" s="216"/>
      <c r="K510" s="216"/>
      <c r="L510" s="216"/>
      <c r="M510" s="216"/>
      <c r="N510" s="216"/>
      <c r="O510" s="216"/>
      <c r="P510" s="216"/>
      <c r="Q510" s="216"/>
      <c r="R510" s="216"/>
      <c r="S510" s="216"/>
      <c r="T510" s="216"/>
      <c r="U510" s="216"/>
      <c r="V510" s="216"/>
      <c r="W510" s="216"/>
      <c r="X510" s="216"/>
      <c r="Y510" s="216"/>
      <c r="Z510" s="216"/>
      <c r="AA510" s="216"/>
      <c r="AB510" s="216"/>
      <c r="AC510" s="216"/>
      <c r="AD510" s="216"/>
      <c r="AE510" s="216"/>
      <c r="AF510" s="216"/>
      <c r="AG510" s="216"/>
      <c r="AH510" s="216"/>
      <c r="AI510" s="216"/>
      <c r="AJ510" s="216"/>
      <c r="AK510" s="216"/>
      <c r="AL510" s="216"/>
      <c r="AM510" s="216"/>
      <c r="AN510" s="216"/>
      <c r="AO510" s="216"/>
      <c r="AP510" s="216"/>
      <c r="AQ510" s="216"/>
      <c r="AR510" s="216"/>
      <c r="AS510" s="216"/>
      <c r="AT510" s="216"/>
      <c r="AU510" s="216"/>
      <c r="AV510" s="216"/>
      <c r="AW510" s="216"/>
      <c r="AX510" s="216"/>
      <c r="AY510" s="216"/>
      <c r="AZ510" s="216"/>
      <c r="BA510" s="216"/>
      <c r="BB510" s="216"/>
      <c r="BC510" s="216"/>
      <c r="BD510" s="216"/>
      <c r="BE510" s="216"/>
      <c r="BF510" s="216"/>
      <c r="BG510" s="216"/>
      <c r="BH510" s="216"/>
      <c r="BI510" s="216"/>
      <c r="BJ510" s="216"/>
      <c r="BK510" s="216"/>
      <c r="BL510" s="216"/>
      <c r="BM510" s="216"/>
      <c r="BN510" s="216"/>
      <c r="BO510" s="216"/>
      <c r="BP510" s="216"/>
      <c r="BQ510" s="216"/>
      <c r="BR510" s="216"/>
      <c r="BS510" s="216"/>
      <c r="BT510" s="216"/>
      <c r="BU510" s="216"/>
      <c r="BV510" s="216"/>
      <c r="BW510" s="216"/>
      <c r="BX510" s="216"/>
      <c r="BY510" s="216"/>
      <c r="BZ510" s="216"/>
      <c r="CA510" s="216"/>
      <c r="CB510" s="216"/>
      <c r="CC510" s="216"/>
      <c r="CD510" s="216"/>
      <c r="CE510" s="216"/>
      <c r="CF510" s="216"/>
      <c r="CG510" s="216"/>
      <c r="CH510" s="216"/>
      <c r="CI510" s="216"/>
      <c r="CJ510" s="216"/>
      <c r="CK510" s="216"/>
      <c r="CL510" s="216"/>
      <c r="CM510" s="216"/>
      <c r="CN510" s="216"/>
      <c r="CO510" s="216"/>
      <c r="CP510" s="216"/>
      <c r="CQ510" s="216"/>
      <c r="CR510" s="216"/>
      <c r="CS510" s="216"/>
      <c r="CT510" s="216"/>
      <c r="CU510" s="216"/>
      <c r="CV510" s="216"/>
      <c r="CW510" s="216"/>
      <c r="CX510" s="216"/>
      <c r="CY510" s="216"/>
      <c r="CZ510" s="216"/>
      <c r="DA510" s="216"/>
      <c r="DB510" s="216"/>
      <c r="DC510" s="216"/>
      <c r="DD510" s="216"/>
      <c r="DE510" s="216"/>
      <c r="DF510" s="216"/>
      <c r="DG510" s="216"/>
      <c r="DH510" s="216"/>
      <c r="DI510" s="216"/>
      <c r="DJ510" s="216"/>
      <c r="DK510" s="216"/>
      <c r="DL510" s="216"/>
      <c r="DM510" s="216"/>
      <c r="DN510" s="216"/>
      <c r="DO510" s="216"/>
      <c r="DP510" s="216"/>
      <c r="DQ510" s="216"/>
      <c r="DR510" s="216"/>
      <c r="DS510" s="216"/>
      <c r="DT510" s="216"/>
      <c r="DU510" s="218"/>
    </row>
    <row r="511" spans="1:125" ht="15" customHeight="1" x14ac:dyDescent="0.25">
      <c r="A511" s="219"/>
      <c r="B511" s="143" t="str">
        <f t="shared" si="19"/>
        <v>Desk 71</v>
      </c>
      <c r="C511" s="586" t="str">
        <v/>
      </c>
      <c r="D511" s="586" t="str">
        <v/>
      </c>
      <c r="E511" s="3"/>
      <c r="F511" s="216"/>
      <c r="G511" s="216"/>
      <c r="H511" s="216"/>
      <c r="I511" s="216"/>
      <c r="J511" s="216"/>
      <c r="K511" s="216"/>
      <c r="L511" s="216"/>
      <c r="M511" s="216"/>
      <c r="N511" s="216"/>
      <c r="O511" s="216"/>
      <c r="P511" s="216"/>
      <c r="Q511" s="216"/>
      <c r="R511" s="216"/>
      <c r="S511" s="216"/>
      <c r="T511" s="216"/>
      <c r="U511" s="216"/>
      <c r="V511" s="216"/>
      <c r="W511" s="216"/>
      <c r="X511" s="216"/>
      <c r="Y511" s="216"/>
      <c r="Z511" s="216"/>
      <c r="AA511" s="216"/>
      <c r="AB511" s="216"/>
      <c r="AC511" s="216"/>
      <c r="AD511" s="216"/>
      <c r="AE511" s="216"/>
      <c r="AF511" s="216"/>
      <c r="AG511" s="216"/>
      <c r="AH511" s="216"/>
      <c r="AI511" s="216"/>
      <c r="AJ511" s="216"/>
      <c r="AK511" s="216"/>
      <c r="AL511" s="216"/>
      <c r="AM511" s="216"/>
      <c r="AN511" s="216"/>
      <c r="AO511" s="216"/>
      <c r="AP511" s="216"/>
      <c r="AQ511" s="216"/>
      <c r="AR511" s="216"/>
      <c r="AS511" s="216"/>
      <c r="AT511" s="216"/>
      <c r="AU511" s="216"/>
      <c r="AV511" s="216"/>
      <c r="AW511" s="216"/>
      <c r="AX511" s="216"/>
      <c r="AY511" s="216"/>
      <c r="AZ511" s="216"/>
      <c r="BA511" s="216"/>
      <c r="BB511" s="216"/>
      <c r="BC511" s="216"/>
      <c r="BD511" s="216"/>
      <c r="BE511" s="216"/>
      <c r="BF511" s="216"/>
      <c r="BG511" s="216"/>
      <c r="BH511" s="216"/>
      <c r="BI511" s="216"/>
      <c r="BJ511" s="216"/>
      <c r="BK511" s="216"/>
      <c r="BL511" s="216"/>
      <c r="BM511" s="216"/>
      <c r="BN511" s="216"/>
      <c r="BO511" s="216"/>
      <c r="BP511" s="216"/>
      <c r="BQ511" s="216"/>
      <c r="BR511" s="216"/>
      <c r="BS511" s="216"/>
      <c r="BT511" s="216"/>
      <c r="BU511" s="216"/>
      <c r="BV511" s="216"/>
      <c r="BW511" s="216"/>
      <c r="BX511" s="216"/>
      <c r="BY511" s="216"/>
      <c r="BZ511" s="216"/>
      <c r="CA511" s="216"/>
      <c r="CB511" s="216"/>
      <c r="CC511" s="216"/>
      <c r="CD511" s="216"/>
      <c r="CE511" s="216"/>
      <c r="CF511" s="216"/>
      <c r="CG511" s="216"/>
      <c r="CH511" s="216"/>
      <c r="CI511" s="216"/>
      <c r="CJ511" s="216"/>
      <c r="CK511" s="216"/>
      <c r="CL511" s="216"/>
      <c r="CM511" s="216"/>
      <c r="CN511" s="216"/>
      <c r="CO511" s="216"/>
      <c r="CP511" s="216"/>
      <c r="CQ511" s="216"/>
      <c r="CR511" s="216"/>
      <c r="CS511" s="216"/>
      <c r="CT511" s="216"/>
      <c r="CU511" s="216"/>
      <c r="CV511" s="216"/>
      <c r="CW511" s="216"/>
      <c r="CX511" s="216"/>
      <c r="CY511" s="216"/>
      <c r="CZ511" s="216"/>
      <c r="DA511" s="216"/>
      <c r="DB511" s="216"/>
      <c r="DC511" s="216"/>
      <c r="DD511" s="216"/>
      <c r="DE511" s="216"/>
      <c r="DF511" s="216"/>
      <c r="DG511" s="216"/>
      <c r="DH511" s="216"/>
      <c r="DI511" s="216"/>
      <c r="DJ511" s="216"/>
      <c r="DK511" s="216"/>
      <c r="DL511" s="216"/>
      <c r="DM511" s="216"/>
      <c r="DN511" s="216"/>
      <c r="DO511" s="216"/>
      <c r="DP511" s="216"/>
      <c r="DQ511" s="216"/>
      <c r="DR511" s="216"/>
      <c r="DS511" s="216"/>
      <c r="DT511" s="216"/>
      <c r="DU511" s="218"/>
    </row>
    <row r="512" spans="1:125" ht="15" customHeight="1" x14ac:dyDescent="0.25">
      <c r="A512" s="219"/>
      <c r="B512" s="143" t="str">
        <f t="shared" si="19"/>
        <v>Desk 72</v>
      </c>
      <c r="C512" s="586" t="str">
        <v/>
      </c>
      <c r="D512" s="586" t="str">
        <v/>
      </c>
      <c r="E512" s="3"/>
      <c r="F512" s="216"/>
      <c r="G512" s="216"/>
      <c r="H512" s="216"/>
      <c r="I512" s="216"/>
      <c r="J512" s="216"/>
      <c r="K512" s="216"/>
      <c r="L512" s="216"/>
      <c r="M512" s="216"/>
      <c r="N512" s="216"/>
      <c r="O512" s="216"/>
      <c r="P512" s="216"/>
      <c r="Q512" s="216"/>
      <c r="R512" s="216"/>
      <c r="S512" s="216"/>
      <c r="T512" s="216"/>
      <c r="U512" s="216"/>
      <c r="V512" s="216"/>
      <c r="W512" s="216"/>
      <c r="X512" s="216"/>
      <c r="Y512" s="216"/>
      <c r="Z512" s="216"/>
      <c r="AA512" s="216"/>
      <c r="AB512" s="216"/>
      <c r="AC512" s="216"/>
      <c r="AD512" s="216"/>
      <c r="AE512" s="216"/>
      <c r="AF512" s="216"/>
      <c r="AG512" s="216"/>
      <c r="AH512" s="216"/>
      <c r="AI512" s="216"/>
      <c r="AJ512" s="216"/>
      <c r="AK512" s="216"/>
      <c r="AL512" s="216"/>
      <c r="AM512" s="216"/>
      <c r="AN512" s="216"/>
      <c r="AO512" s="216"/>
      <c r="AP512" s="216"/>
      <c r="AQ512" s="216"/>
      <c r="AR512" s="216"/>
      <c r="AS512" s="216"/>
      <c r="AT512" s="216"/>
      <c r="AU512" s="216"/>
      <c r="AV512" s="216"/>
      <c r="AW512" s="216"/>
      <c r="AX512" s="216"/>
      <c r="AY512" s="216"/>
      <c r="AZ512" s="216"/>
      <c r="BA512" s="216"/>
      <c r="BB512" s="216"/>
      <c r="BC512" s="216"/>
      <c r="BD512" s="216"/>
      <c r="BE512" s="216"/>
      <c r="BF512" s="216"/>
      <c r="BG512" s="216"/>
      <c r="BH512" s="216"/>
      <c r="BI512" s="216"/>
      <c r="BJ512" s="216"/>
      <c r="BK512" s="216"/>
      <c r="BL512" s="216"/>
      <c r="BM512" s="216"/>
      <c r="BN512" s="216"/>
      <c r="BO512" s="216"/>
      <c r="BP512" s="216"/>
      <c r="BQ512" s="216"/>
      <c r="BR512" s="216"/>
      <c r="BS512" s="216"/>
      <c r="BT512" s="216"/>
      <c r="BU512" s="216"/>
      <c r="BV512" s="216"/>
      <c r="BW512" s="216"/>
      <c r="BX512" s="216"/>
      <c r="BY512" s="216"/>
      <c r="BZ512" s="216"/>
      <c r="CA512" s="216"/>
      <c r="CB512" s="216"/>
      <c r="CC512" s="216"/>
      <c r="CD512" s="216"/>
      <c r="CE512" s="216"/>
      <c r="CF512" s="216"/>
      <c r="CG512" s="216"/>
      <c r="CH512" s="216"/>
      <c r="CI512" s="216"/>
      <c r="CJ512" s="216"/>
      <c r="CK512" s="216"/>
      <c r="CL512" s="216"/>
      <c r="CM512" s="216"/>
      <c r="CN512" s="216"/>
      <c r="CO512" s="216"/>
      <c r="CP512" s="216"/>
      <c r="CQ512" s="216"/>
      <c r="CR512" s="216"/>
      <c r="CS512" s="216"/>
      <c r="CT512" s="216"/>
      <c r="CU512" s="216"/>
      <c r="CV512" s="216"/>
      <c r="CW512" s="216"/>
      <c r="CX512" s="216"/>
      <c r="CY512" s="216"/>
      <c r="CZ512" s="216"/>
      <c r="DA512" s="216"/>
      <c r="DB512" s="216"/>
      <c r="DC512" s="216"/>
      <c r="DD512" s="216"/>
      <c r="DE512" s="216"/>
      <c r="DF512" s="216"/>
      <c r="DG512" s="216"/>
      <c r="DH512" s="216"/>
      <c r="DI512" s="216"/>
      <c r="DJ512" s="216"/>
      <c r="DK512" s="216"/>
      <c r="DL512" s="216"/>
      <c r="DM512" s="216"/>
      <c r="DN512" s="216"/>
      <c r="DO512" s="216"/>
      <c r="DP512" s="216"/>
      <c r="DQ512" s="216"/>
      <c r="DR512" s="216"/>
      <c r="DS512" s="216"/>
      <c r="DT512" s="216"/>
      <c r="DU512" s="218"/>
    </row>
    <row r="513" spans="1:125" ht="15" customHeight="1" x14ac:dyDescent="0.25">
      <c r="A513" s="219"/>
      <c r="B513" s="143" t="str">
        <f t="shared" si="19"/>
        <v>Desk 73</v>
      </c>
      <c r="C513" s="586" t="str">
        <v/>
      </c>
      <c r="D513" s="586" t="str">
        <v/>
      </c>
      <c r="E513" s="3"/>
      <c r="F513" s="216"/>
      <c r="G513" s="216"/>
      <c r="H513" s="216"/>
      <c r="I513" s="216"/>
      <c r="J513" s="216"/>
      <c r="K513" s="216"/>
      <c r="L513" s="216"/>
      <c r="M513" s="216"/>
      <c r="N513" s="216"/>
      <c r="O513" s="216"/>
      <c r="P513" s="216"/>
      <c r="Q513" s="216"/>
      <c r="R513" s="216"/>
      <c r="S513" s="216"/>
      <c r="T513" s="216"/>
      <c r="U513" s="216"/>
      <c r="V513" s="216"/>
      <c r="W513" s="216"/>
      <c r="X513" s="216"/>
      <c r="Y513" s="216"/>
      <c r="Z513" s="216"/>
      <c r="AA513" s="216"/>
      <c r="AB513" s="216"/>
      <c r="AC513" s="216"/>
      <c r="AD513" s="216"/>
      <c r="AE513" s="216"/>
      <c r="AF513" s="216"/>
      <c r="AG513" s="216"/>
      <c r="AH513" s="216"/>
      <c r="AI513" s="216"/>
      <c r="AJ513" s="216"/>
      <c r="AK513" s="216"/>
      <c r="AL513" s="216"/>
      <c r="AM513" s="216"/>
      <c r="AN513" s="216"/>
      <c r="AO513" s="216"/>
      <c r="AP513" s="216"/>
      <c r="AQ513" s="216"/>
      <c r="AR513" s="216"/>
      <c r="AS513" s="216"/>
      <c r="AT513" s="216"/>
      <c r="AU513" s="216"/>
      <c r="AV513" s="216"/>
      <c r="AW513" s="216"/>
      <c r="AX513" s="216"/>
      <c r="AY513" s="216"/>
      <c r="AZ513" s="216"/>
      <c r="BA513" s="216"/>
      <c r="BB513" s="216"/>
      <c r="BC513" s="216"/>
      <c r="BD513" s="216"/>
      <c r="BE513" s="216"/>
      <c r="BF513" s="216"/>
      <c r="BG513" s="216"/>
      <c r="BH513" s="216"/>
      <c r="BI513" s="216"/>
      <c r="BJ513" s="216"/>
      <c r="BK513" s="216"/>
      <c r="BL513" s="216"/>
      <c r="BM513" s="216"/>
      <c r="BN513" s="216"/>
      <c r="BO513" s="216"/>
      <c r="BP513" s="216"/>
      <c r="BQ513" s="216"/>
      <c r="BR513" s="216"/>
      <c r="BS513" s="216"/>
      <c r="BT513" s="216"/>
      <c r="BU513" s="216"/>
      <c r="BV513" s="216"/>
      <c r="BW513" s="216"/>
      <c r="BX513" s="216"/>
      <c r="BY513" s="216"/>
      <c r="BZ513" s="216"/>
      <c r="CA513" s="216"/>
      <c r="CB513" s="216"/>
      <c r="CC513" s="216"/>
      <c r="CD513" s="216"/>
      <c r="CE513" s="216"/>
      <c r="CF513" s="216"/>
      <c r="CG513" s="216"/>
      <c r="CH513" s="216"/>
      <c r="CI513" s="216"/>
      <c r="CJ513" s="216"/>
      <c r="CK513" s="216"/>
      <c r="CL513" s="216"/>
      <c r="CM513" s="216"/>
      <c r="CN513" s="216"/>
      <c r="CO513" s="216"/>
      <c r="CP513" s="216"/>
      <c r="CQ513" s="216"/>
      <c r="CR513" s="216"/>
      <c r="CS513" s="216"/>
      <c r="CT513" s="216"/>
      <c r="CU513" s="216"/>
      <c r="CV513" s="216"/>
      <c r="CW513" s="216"/>
      <c r="CX513" s="216"/>
      <c r="CY513" s="216"/>
      <c r="CZ513" s="216"/>
      <c r="DA513" s="216"/>
      <c r="DB513" s="216"/>
      <c r="DC513" s="216"/>
      <c r="DD513" s="216"/>
      <c r="DE513" s="216"/>
      <c r="DF513" s="216"/>
      <c r="DG513" s="216"/>
      <c r="DH513" s="216"/>
      <c r="DI513" s="216"/>
      <c r="DJ513" s="216"/>
      <c r="DK513" s="216"/>
      <c r="DL513" s="216"/>
      <c r="DM513" s="216"/>
      <c r="DN513" s="216"/>
      <c r="DO513" s="216"/>
      <c r="DP513" s="216"/>
      <c r="DQ513" s="216"/>
      <c r="DR513" s="216"/>
      <c r="DS513" s="216"/>
      <c r="DT513" s="216"/>
      <c r="DU513" s="218"/>
    </row>
    <row r="514" spans="1:125" ht="15" customHeight="1" x14ac:dyDescent="0.25">
      <c r="A514" s="219"/>
      <c r="B514" s="143" t="str">
        <f t="shared" si="19"/>
        <v>Desk 74</v>
      </c>
      <c r="C514" s="586" t="str">
        <v/>
      </c>
      <c r="D514" s="586" t="str">
        <v/>
      </c>
      <c r="E514" s="3"/>
      <c r="F514" s="216"/>
      <c r="G514" s="216"/>
      <c r="H514" s="216"/>
      <c r="I514" s="216"/>
      <c r="J514" s="216"/>
      <c r="K514" s="216"/>
      <c r="L514" s="216"/>
      <c r="M514" s="216"/>
      <c r="N514" s="216"/>
      <c r="O514" s="216"/>
      <c r="P514" s="216"/>
      <c r="Q514" s="216"/>
      <c r="R514" s="216"/>
      <c r="S514" s="216"/>
      <c r="T514" s="216"/>
      <c r="U514" s="216"/>
      <c r="V514" s="216"/>
      <c r="W514" s="216"/>
      <c r="X514" s="216"/>
      <c r="Y514" s="216"/>
      <c r="Z514" s="216"/>
      <c r="AA514" s="216"/>
      <c r="AB514" s="216"/>
      <c r="AC514" s="216"/>
      <c r="AD514" s="216"/>
      <c r="AE514" s="216"/>
      <c r="AF514" s="216"/>
      <c r="AG514" s="216"/>
      <c r="AH514" s="216"/>
      <c r="AI514" s="216"/>
      <c r="AJ514" s="216"/>
      <c r="AK514" s="216"/>
      <c r="AL514" s="216"/>
      <c r="AM514" s="216"/>
      <c r="AN514" s="216"/>
      <c r="AO514" s="216"/>
      <c r="AP514" s="216"/>
      <c r="AQ514" s="216"/>
      <c r="AR514" s="216"/>
      <c r="AS514" s="216"/>
      <c r="AT514" s="216"/>
      <c r="AU514" s="216"/>
      <c r="AV514" s="216"/>
      <c r="AW514" s="216"/>
      <c r="AX514" s="216"/>
      <c r="AY514" s="216"/>
      <c r="AZ514" s="216"/>
      <c r="BA514" s="216"/>
      <c r="BB514" s="216"/>
      <c r="BC514" s="216"/>
      <c r="BD514" s="216"/>
      <c r="BE514" s="216"/>
      <c r="BF514" s="216"/>
      <c r="BG514" s="216"/>
      <c r="BH514" s="216"/>
      <c r="BI514" s="216"/>
      <c r="BJ514" s="216"/>
      <c r="BK514" s="216"/>
      <c r="BL514" s="216"/>
      <c r="BM514" s="216"/>
      <c r="BN514" s="216"/>
      <c r="BO514" s="216"/>
      <c r="BP514" s="216"/>
      <c r="BQ514" s="216"/>
      <c r="BR514" s="216"/>
      <c r="BS514" s="216"/>
      <c r="BT514" s="216"/>
      <c r="BU514" s="216"/>
      <c r="BV514" s="216"/>
      <c r="BW514" s="216"/>
      <c r="BX514" s="216"/>
      <c r="BY514" s="216"/>
      <c r="BZ514" s="216"/>
      <c r="CA514" s="216"/>
      <c r="CB514" s="216"/>
      <c r="CC514" s="216"/>
      <c r="CD514" s="216"/>
      <c r="CE514" s="216"/>
      <c r="CF514" s="216"/>
      <c r="CG514" s="216"/>
      <c r="CH514" s="216"/>
      <c r="CI514" s="216"/>
      <c r="CJ514" s="216"/>
      <c r="CK514" s="216"/>
      <c r="CL514" s="216"/>
      <c r="CM514" s="216"/>
      <c r="CN514" s="216"/>
      <c r="CO514" s="216"/>
      <c r="CP514" s="216"/>
      <c r="CQ514" s="216"/>
      <c r="CR514" s="216"/>
      <c r="CS514" s="216"/>
      <c r="CT514" s="216"/>
      <c r="CU514" s="216"/>
      <c r="CV514" s="216"/>
      <c r="CW514" s="216"/>
      <c r="CX514" s="216"/>
      <c r="CY514" s="216"/>
      <c r="CZ514" s="216"/>
      <c r="DA514" s="216"/>
      <c r="DB514" s="216"/>
      <c r="DC514" s="216"/>
      <c r="DD514" s="216"/>
      <c r="DE514" s="216"/>
      <c r="DF514" s="216"/>
      <c r="DG514" s="216"/>
      <c r="DH514" s="216"/>
      <c r="DI514" s="216"/>
      <c r="DJ514" s="216"/>
      <c r="DK514" s="216"/>
      <c r="DL514" s="216"/>
      <c r="DM514" s="216"/>
      <c r="DN514" s="216"/>
      <c r="DO514" s="216"/>
      <c r="DP514" s="216"/>
      <c r="DQ514" s="216"/>
      <c r="DR514" s="216"/>
      <c r="DS514" s="216"/>
      <c r="DT514" s="216"/>
      <c r="DU514" s="218"/>
    </row>
    <row r="515" spans="1:125" ht="15" customHeight="1" x14ac:dyDescent="0.25">
      <c r="A515" s="219"/>
      <c r="B515" s="143" t="str">
        <f t="shared" si="19"/>
        <v>Desk 75</v>
      </c>
      <c r="C515" s="586" t="str">
        <v/>
      </c>
      <c r="D515" s="586" t="str">
        <v/>
      </c>
      <c r="E515" s="3"/>
      <c r="F515" s="216"/>
      <c r="G515" s="216"/>
      <c r="H515" s="216"/>
      <c r="I515" s="216"/>
      <c r="J515" s="216"/>
      <c r="K515" s="216"/>
      <c r="L515" s="216"/>
      <c r="M515" s="216"/>
      <c r="N515" s="216"/>
      <c r="O515" s="216"/>
      <c r="P515" s="216"/>
      <c r="Q515" s="216"/>
      <c r="R515" s="216"/>
      <c r="S515" s="216"/>
      <c r="T515" s="216"/>
      <c r="U515" s="216"/>
      <c r="V515" s="216"/>
      <c r="W515" s="216"/>
      <c r="X515" s="216"/>
      <c r="Y515" s="216"/>
      <c r="Z515" s="216"/>
      <c r="AA515" s="216"/>
      <c r="AB515" s="216"/>
      <c r="AC515" s="216"/>
      <c r="AD515" s="216"/>
      <c r="AE515" s="216"/>
      <c r="AF515" s="216"/>
      <c r="AG515" s="216"/>
      <c r="AH515" s="216"/>
      <c r="AI515" s="216"/>
      <c r="AJ515" s="216"/>
      <c r="AK515" s="216"/>
      <c r="AL515" s="216"/>
      <c r="AM515" s="216"/>
      <c r="AN515" s="216"/>
      <c r="AO515" s="216"/>
      <c r="AP515" s="216"/>
      <c r="AQ515" s="216"/>
      <c r="AR515" s="216"/>
      <c r="AS515" s="216"/>
      <c r="AT515" s="216"/>
      <c r="AU515" s="216"/>
      <c r="AV515" s="216"/>
      <c r="AW515" s="216"/>
      <c r="AX515" s="216"/>
      <c r="AY515" s="216"/>
      <c r="AZ515" s="216"/>
      <c r="BA515" s="216"/>
      <c r="BB515" s="216"/>
      <c r="BC515" s="216"/>
      <c r="BD515" s="216"/>
      <c r="BE515" s="216"/>
      <c r="BF515" s="216"/>
      <c r="BG515" s="216"/>
      <c r="BH515" s="216"/>
      <c r="BI515" s="216"/>
      <c r="BJ515" s="216"/>
      <c r="BK515" s="216"/>
      <c r="BL515" s="216"/>
      <c r="BM515" s="216"/>
      <c r="BN515" s="216"/>
      <c r="BO515" s="216"/>
      <c r="BP515" s="216"/>
      <c r="BQ515" s="216"/>
      <c r="BR515" s="216"/>
      <c r="BS515" s="216"/>
      <c r="BT515" s="216"/>
      <c r="BU515" s="216"/>
      <c r="BV515" s="216"/>
      <c r="BW515" s="216"/>
      <c r="BX515" s="216"/>
      <c r="BY515" s="216"/>
      <c r="BZ515" s="216"/>
      <c r="CA515" s="216"/>
      <c r="CB515" s="216"/>
      <c r="CC515" s="216"/>
      <c r="CD515" s="216"/>
      <c r="CE515" s="216"/>
      <c r="CF515" s="216"/>
      <c r="CG515" s="216"/>
      <c r="CH515" s="216"/>
      <c r="CI515" s="216"/>
      <c r="CJ515" s="216"/>
      <c r="CK515" s="216"/>
      <c r="CL515" s="216"/>
      <c r="CM515" s="216"/>
      <c r="CN515" s="216"/>
      <c r="CO515" s="216"/>
      <c r="CP515" s="216"/>
      <c r="CQ515" s="216"/>
      <c r="CR515" s="216"/>
      <c r="CS515" s="216"/>
      <c r="CT515" s="216"/>
      <c r="CU515" s="216"/>
      <c r="CV515" s="216"/>
      <c r="CW515" s="216"/>
      <c r="CX515" s="216"/>
      <c r="CY515" s="216"/>
      <c r="CZ515" s="216"/>
      <c r="DA515" s="216"/>
      <c r="DB515" s="216"/>
      <c r="DC515" s="216"/>
      <c r="DD515" s="216"/>
      <c r="DE515" s="216"/>
      <c r="DF515" s="216"/>
      <c r="DG515" s="216"/>
      <c r="DH515" s="216"/>
      <c r="DI515" s="216"/>
      <c r="DJ515" s="216"/>
      <c r="DK515" s="216"/>
      <c r="DL515" s="216"/>
      <c r="DM515" s="216"/>
      <c r="DN515" s="216"/>
      <c r="DO515" s="216"/>
      <c r="DP515" s="216"/>
      <c r="DQ515" s="216"/>
      <c r="DR515" s="216"/>
      <c r="DS515" s="216"/>
      <c r="DT515" s="216"/>
      <c r="DU515" s="218"/>
    </row>
    <row r="516" spans="1:125" ht="15" customHeight="1" x14ac:dyDescent="0.25">
      <c r="A516" s="219"/>
      <c r="B516" s="143" t="str">
        <f t="shared" si="19"/>
        <v>Desk 76</v>
      </c>
      <c r="C516" s="586" t="str">
        <v/>
      </c>
      <c r="D516" s="586" t="str">
        <v/>
      </c>
      <c r="E516" s="3"/>
      <c r="F516" s="216"/>
      <c r="G516" s="216"/>
      <c r="H516" s="216"/>
      <c r="I516" s="216"/>
      <c r="J516" s="216"/>
      <c r="K516" s="216"/>
      <c r="L516" s="216"/>
      <c r="M516" s="216"/>
      <c r="N516" s="216"/>
      <c r="O516" s="216"/>
      <c r="P516" s="216"/>
      <c r="Q516" s="216"/>
      <c r="R516" s="216"/>
      <c r="S516" s="216"/>
      <c r="T516" s="216"/>
      <c r="U516" s="216"/>
      <c r="V516" s="216"/>
      <c r="W516" s="216"/>
      <c r="X516" s="216"/>
      <c r="Y516" s="216"/>
      <c r="Z516" s="216"/>
      <c r="AA516" s="216"/>
      <c r="AB516" s="216"/>
      <c r="AC516" s="216"/>
      <c r="AD516" s="216"/>
      <c r="AE516" s="216"/>
      <c r="AF516" s="216"/>
      <c r="AG516" s="216"/>
      <c r="AH516" s="216"/>
      <c r="AI516" s="216"/>
      <c r="AJ516" s="216"/>
      <c r="AK516" s="216"/>
      <c r="AL516" s="216"/>
      <c r="AM516" s="216"/>
      <c r="AN516" s="216"/>
      <c r="AO516" s="216"/>
      <c r="AP516" s="216"/>
      <c r="AQ516" s="216"/>
      <c r="AR516" s="216"/>
      <c r="AS516" s="216"/>
      <c r="AT516" s="216"/>
      <c r="AU516" s="216"/>
      <c r="AV516" s="216"/>
      <c r="AW516" s="216"/>
      <c r="AX516" s="216"/>
      <c r="AY516" s="216"/>
      <c r="AZ516" s="216"/>
      <c r="BA516" s="216"/>
      <c r="BB516" s="216"/>
      <c r="BC516" s="216"/>
      <c r="BD516" s="216"/>
      <c r="BE516" s="216"/>
      <c r="BF516" s="216"/>
      <c r="BG516" s="216"/>
      <c r="BH516" s="216"/>
      <c r="BI516" s="216"/>
      <c r="BJ516" s="216"/>
      <c r="BK516" s="216"/>
      <c r="BL516" s="216"/>
      <c r="BM516" s="216"/>
      <c r="BN516" s="216"/>
      <c r="BO516" s="216"/>
      <c r="BP516" s="216"/>
      <c r="BQ516" s="216"/>
      <c r="BR516" s="216"/>
      <c r="BS516" s="216"/>
      <c r="BT516" s="216"/>
      <c r="BU516" s="216"/>
      <c r="BV516" s="216"/>
      <c r="BW516" s="216"/>
      <c r="BX516" s="216"/>
      <c r="BY516" s="216"/>
      <c r="BZ516" s="216"/>
      <c r="CA516" s="216"/>
      <c r="CB516" s="216"/>
      <c r="CC516" s="216"/>
      <c r="CD516" s="216"/>
      <c r="CE516" s="216"/>
      <c r="CF516" s="216"/>
      <c r="CG516" s="216"/>
      <c r="CH516" s="216"/>
      <c r="CI516" s="216"/>
      <c r="CJ516" s="216"/>
      <c r="CK516" s="216"/>
      <c r="CL516" s="216"/>
      <c r="CM516" s="216"/>
      <c r="CN516" s="216"/>
      <c r="CO516" s="216"/>
      <c r="CP516" s="216"/>
      <c r="CQ516" s="216"/>
      <c r="CR516" s="216"/>
      <c r="CS516" s="216"/>
      <c r="CT516" s="216"/>
      <c r="CU516" s="216"/>
      <c r="CV516" s="216"/>
      <c r="CW516" s="216"/>
      <c r="CX516" s="216"/>
      <c r="CY516" s="216"/>
      <c r="CZ516" s="216"/>
      <c r="DA516" s="216"/>
      <c r="DB516" s="216"/>
      <c r="DC516" s="216"/>
      <c r="DD516" s="216"/>
      <c r="DE516" s="216"/>
      <c r="DF516" s="216"/>
      <c r="DG516" s="216"/>
      <c r="DH516" s="216"/>
      <c r="DI516" s="216"/>
      <c r="DJ516" s="216"/>
      <c r="DK516" s="216"/>
      <c r="DL516" s="216"/>
      <c r="DM516" s="216"/>
      <c r="DN516" s="216"/>
      <c r="DO516" s="216"/>
      <c r="DP516" s="216"/>
      <c r="DQ516" s="216"/>
      <c r="DR516" s="216"/>
      <c r="DS516" s="216"/>
      <c r="DT516" s="216"/>
      <c r="DU516" s="218"/>
    </row>
    <row r="517" spans="1:125" ht="15" customHeight="1" x14ac:dyDescent="0.25">
      <c r="A517" s="219"/>
      <c r="B517" s="143" t="str">
        <f t="shared" si="19"/>
        <v>Desk 77</v>
      </c>
      <c r="C517" s="586" t="str">
        <v/>
      </c>
      <c r="D517" s="586" t="str">
        <v/>
      </c>
      <c r="E517" s="3"/>
      <c r="F517" s="216"/>
      <c r="G517" s="216"/>
      <c r="H517" s="216"/>
      <c r="I517" s="216"/>
      <c r="J517" s="216"/>
      <c r="K517" s="216"/>
      <c r="L517" s="216"/>
      <c r="M517" s="216"/>
      <c r="N517" s="216"/>
      <c r="O517" s="216"/>
      <c r="P517" s="216"/>
      <c r="Q517" s="216"/>
      <c r="R517" s="216"/>
      <c r="S517" s="216"/>
      <c r="T517" s="216"/>
      <c r="U517" s="216"/>
      <c r="V517" s="216"/>
      <c r="W517" s="216"/>
      <c r="X517" s="216"/>
      <c r="Y517" s="216"/>
      <c r="Z517" s="216"/>
      <c r="AA517" s="216"/>
      <c r="AB517" s="216"/>
      <c r="AC517" s="216"/>
      <c r="AD517" s="216"/>
      <c r="AE517" s="216"/>
      <c r="AF517" s="216"/>
      <c r="AG517" s="216"/>
      <c r="AH517" s="216"/>
      <c r="AI517" s="216"/>
      <c r="AJ517" s="216"/>
      <c r="AK517" s="216"/>
      <c r="AL517" s="216"/>
      <c r="AM517" s="216"/>
      <c r="AN517" s="216"/>
      <c r="AO517" s="216"/>
      <c r="AP517" s="216"/>
      <c r="AQ517" s="216"/>
      <c r="AR517" s="216"/>
      <c r="AS517" s="216"/>
      <c r="AT517" s="216"/>
      <c r="AU517" s="216"/>
      <c r="AV517" s="216"/>
      <c r="AW517" s="216"/>
      <c r="AX517" s="216"/>
      <c r="AY517" s="216"/>
      <c r="AZ517" s="216"/>
      <c r="BA517" s="216"/>
      <c r="BB517" s="216"/>
      <c r="BC517" s="216"/>
      <c r="BD517" s="216"/>
      <c r="BE517" s="216"/>
      <c r="BF517" s="216"/>
      <c r="BG517" s="216"/>
      <c r="BH517" s="216"/>
      <c r="BI517" s="216"/>
      <c r="BJ517" s="216"/>
      <c r="BK517" s="216"/>
      <c r="BL517" s="216"/>
      <c r="BM517" s="216"/>
      <c r="BN517" s="216"/>
      <c r="BO517" s="216"/>
      <c r="BP517" s="216"/>
      <c r="BQ517" s="216"/>
      <c r="BR517" s="216"/>
      <c r="BS517" s="216"/>
      <c r="BT517" s="216"/>
      <c r="BU517" s="216"/>
      <c r="BV517" s="216"/>
      <c r="BW517" s="216"/>
      <c r="BX517" s="216"/>
      <c r="BY517" s="216"/>
      <c r="BZ517" s="216"/>
      <c r="CA517" s="216"/>
      <c r="CB517" s="216"/>
      <c r="CC517" s="216"/>
      <c r="CD517" s="216"/>
      <c r="CE517" s="216"/>
      <c r="CF517" s="216"/>
      <c r="CG517" s="216"/>
      <c r="CH517" s="216"/>
      <c r="CI517" s="216"/>
      <c r="CJ517" s="216"/>
      <c r="CK517" s="216"/>
      <c r="CL517" s="216"/>
      <c r="CM517" s="216"/>
      <c r="CN517" s="216"/>
      <c r="CO517" s="216"/>
      <c r="CP517" s="216"/>
      <c r="CQ517" s="216"/>
      <c r="CR517" s="216"/>
      <c r="CS517" s="216"/>
      <c r="CT517" s="216"/>
      <c r="CU517" s="216"/>
      <c r="CV517" s="216"/>
      <c r="CW517" s="216"/>
      <c r="CX517" s="216"/>
      <c r="CY517" s="216"/>
      <c r="CZ517" s="216"/>
      <c r="DA517" s="216"/>
      <c r="DB517" s="216"/>
      <c r="DC517" s="216"/>
      <c r="DD517" s="216"/>
      <c r="DE517" s="216"/>
      <c r="DF517" s="216"/>
      <c r="DG517" s="216"/>
      <c r="DH517" s="216"/>
      <c r="DI517" s="216"/>
      <c r="DJ517" s="216"/>
      <c r="DK517" s="216"/>
      <c r="DL517" s="216"/>
      <c r="DM517" s="216"/>
      <c r="DN517" s="216"/>
      <c r="DO517" s="216"/>
      <c r="DP517" s="216"/>
      <c r="DQ517" s="216"/>
      <c r="DR517" s="216"/>
      <c r="DS517" s="216"/>
      <c r="DT517" s="216"/>
      <c r="DU517" s="218"/>
    </row>
    <row r="518" spans="1:125" ht="15" customHeight="1" x14ac:dyDescent="0.25">
      <c r="A518" s="219"/>
      <c r="B518" s="143" t="str">
        <f t="shared" si="19"/>
        <v>Desk 78</v>
      </c>
      <c r="C518" s="586" t="str">
        <v/>
      </c>
      <c r="D518" s="586" t="str">
        <v/>
      </c>
      <c r="E518" s="3"/>
      <c r="F518" s="216"/>
      <c r="G518" s="216"/>
      <c r="H518" s="216"/>
      <c r="I518" s="216"/>
      <c r="J518" s="216"/>
      <c r="K518" s="216"/>
      <c r="L518" s="216"/>
      <c r="M518" s="216"/>
      <c r="N518" s="216"/>
      <c r="O518" s="216"/>
      <c r="P518" s="216"/>
      <c r="Q518" s="216"/>
      <c r="R518" s="216"/>
      <c r="S518" s="216"/>
      <c r="T518" s="216"/>
      <c r="U518" s="216"/>
      <c r="V518" s="216"/>
      <c r="W518" s="216"/>
      <c r="X518" s="216"/>
      <c r="Y518" s="216"/>
      <c r="Z518" s="216"/>
      <c r="AA518" s="216"/>
      <c r="AB518" s="216"/>
      <c r="AC518" s="216"/>
      <c r="AD518" s="216"/>
      <c r="AE518" s="216"/>
      <c r="AF518" s="216"/>
      <c r="AG518" s="216"/>
      <c r="AH518" s="216"/>
      <c r="AI518" s="216"/>
      <c r="AJ518" s="216"/>
      <c r="AK518" s="216"/>
      <c r="AL518" s="216"/>
      <c r="AM518" s="216"/>
      <c r="AN518" s="216"/>
      <c r="AO518" s="216"/>
      <c r="AP518" s="216"/>
      <c r="AQ518" s="216"/>
      <c r="AR518" s="216"/>
      <c r="AS518" s="216"/>
      <c r="AT518" s="216"/>
      <c r="AU518" s="216"/>
      <c r="AV518" s="216"/>
      <c r="AW518" s="216"/>
      <c r="AX518" s="216"/>
      <c r="AY518" s="216"/>
      <c r="AZ518" s="216"/>
      <c r="BA518" s="216"/>
      <c r="BB518" s="216"/>
      <c r="BC518" s="216"/>
      <c r="BD518" s="216"/>
      <c r="BE518" s="216"/>
      <c r="BF518" s="216"/>
      <c r="BG518" s="216"/>
      <c r="BH518" s="216"/>
      <c r="BI518" s="216"/>
      <c r="BJ518" s="216"/>
      <c r="BK518" s="216"/>
      <c r="BL518" s="216"/>
      <c r="BM518" s="216"/>
      <c r="BN518" s="216"/>
      <c r="BO518" s="216"/>
      <c r="BP518" s="216"/>
      <c r="BQ518" s="216"/>
      <c r="BR518" s="216"/>
      <c r="BS518" s="216"/>
      <c r="BT518" s="216"/>
      <c r="BU518" s="216"/>
      <c r="BV518" s="216"/>
      <c r="BW518" s="216"/>
      <c r="BX518" s="216"/>
      <c r="BY518" s="216"/>
      <c r="BZ518" s="216"/>
      <c r="CA518" s="216"/>
      <c r="CB518" s="216"/>
      <c r="CC518" s="216"/>
      <c r="CD518" s="216"/>
      <c r="CE518" s="216"/>
      <c r="CF518" s="216"/>
      <c r="CG518" s="216"/>
      <c r="CH518" s="216"/>
      <c r="CI518" s="216"/>
      <c r="CJ518" s="216"/>
      <c r="CK518" s="216"/>
      <c r="CL518" s="216"/>
      <c r="CM518" s="216"/>
      <c r="CN518" s="216"/>
      <c r="CO518" s="216"/>
      <c r="CP518" s="216"/>
      <c r="CQ518" s="216"/>
      <c r="CR518" s="216"/>
      <c r="CS518" s="216"/>
      <c r="CT518" s="216"/>
      <c r="CU518" s="216"/>
      <c r="CV518" s="216"/>
      <c r="CW518" s="216"/>
      <c r="CX518" s="216"/>
      <c r="CY518" s="216"/>
      <c r="CZ518" s="216"/>
      <c r="DA518" s="216"/>
      <c r="DB518" s="216"/>
      <c r="DC518" s="216"/>
      <c r="DD518" s="216"/>
      <c r="DE518" s="216"/>
      <c r="DF518" s="216"/>
      <c r="DG518" s="216"/>
      <c r="DH518" s="216"/>
      <c r="DI518" s="216"/>
      <c r="DJ518" s="216"/>
      <c r="DK518" s="216"/>
      <c r="DL518" s="216"/>
      <c r="DM518" s="216"/>
      <c r="DN518" s="216"/>
      <c r="DO518" s="216"/>
      <c r="DP518" s="216"/>
      <c r="DQ518" s="216"/>
      <c r="DR518" s="216"/>
      <c r="DS518" s="216"/>
      <c r="DT518" s="216"/>
      <c r="DU518" s="218"/>
    </row>
    <row r="519" spans="1:125" ht="15" customHeight="1" x14ac:dyDescent="0.25">
      <c r="A519" s="219"/>
      <c r="B519" s="143" t="str">
        <f t="shared" si="19"/>
        <v>Desk 79</v>
      </c>
      <c r="C519" s="586" t="str">
        <v/>
      </c>
      <c r="D519" s="586" t="str">
        <v/>
      </c>
      <c r="E519" s="3"/>
      <c r="F519" s="216"/>
      <c r="G519" s="216"/>
      <c r="H519" s="216"/>
      <c r="I519" s="216"/>
      <c r="J519" s="216"/>
      <c r="K519" s="216"/>
      <c r="L519" s="216"/>
      <c r="M519" s="216"/>
      <c r="N519" s="216"/>
      <c r="O519" s="216"/>
      <c r="P519" s="216"/>
      <c r="Q519" s="216"/>
      <c r="R519" s="216"/>
      <c r="S519" s="216"/>
      <c r="T519" s="216"/>
      <c r="U519" s="216"/>
      <c r="V519" s="216"/>
      <c r="W519" s="216"/>
      <c r="X519" s="216"/>
      <c r="Y519" s="216"/>
      <c r="Z519" s="216"/>
      <c r="AA519" s="216"/>
      <c r="AB519" s="216"/>
      <c r="AC519" s="216"/>
      <c r="AD519" s="216"/>
      <c r="AE519" s="216"/>
      <c r="AF519" s="216"/>
      <c r="AG519" s="216"/>
      <c r="AH519" s="216"/>
      <c r="AI519" s="216"/>
      <c r="AJ519" s="216"/>
      <c r="AK519" s="216"/>
      <c r="AL519" s="216"/>
      <c r="AM519" s="216"/>
      <c r="AN519" s="216"/>
      <c r="AO519" s="216"/>
      <c r="AP519" s="216"/>
      <c r="AQ519" s="216"/>
      <c r="AR519" s="216"/>
      <c r="AS519" s="216"/>
      <c r="AT519" s="216"/>
      <c r="AU519" s="216"/>
      <c r="AV519" s="216"/>
      <c r="AW519" s="216"/>
      <c r="AX519" s="216"/>
      <c r="AY519" s="216"/>
      <c r="AZ519" s="216"/>
      <c r="BA519" s="216"/>
      <c r="BB519" s="216"/>
      <c r="BC519" s="216"/>
      <c r="BD519" s="216"/>
      <c r="BE519" s="216"/>
      <c r="BF519" s="216"/>
      <c r="BG519" s="216"/>
      <c r="BH519" s="216"/>
      <c r="BI519" s="216"/>
      <c r="BJ519" s="216"/>
      <c r="BK519" s="216"/>
      <c r="BL519" s="216"/>
      <c r="BM519" s="216"/>
      <c r="BN519" s="216"/>
      <c r="BO519" s="216"/>
      <c r="BP519" s="216"/>
      <c r="BQ519" s="216"/>
      <c r="BR519" s="216"/>
      <c r="BS519" s="216"/>
      <c r="BT519" s="216"/>
      <c r="BU519" s="216"/>
      <c r="BV519" s="216"/>
      <c r="BW519" s="216"/>
      <c r="BX519" s="216"/>
      <c r="BY519" s="216"/>
      <c r="BZ519" s="216"/>
      <c r="CA519" s="216"/>
      <c r="CB519" s="216"/>
      <c r="CC519" s="216"/>
      <c r="CD519" s="216"/>
      <c r="CE519" s="216"/>
      <c r="CF519" s="216"/>
      <c r="CG519" s="216"/>
      <c r="CH519" s="216"/>
      <c r="CI519" s="216"/>
      <c r="CJ519" s="216"/>
      <c r="CK519" s="216"/>
      <c r="CL519" s="216"/>
      <c r="CM519" s="216"/>
      <c r="CN519" s="216"/>
      <c r="CO519" s="216"/>
      <c r="CP519" s="216"/>
      <c r="CQ519" s="216"/>
      <c r="CR519" s="216"/>
      <c r="CS519" s="216"/>
      <c r="CT519" s="216"/>
      <c r="CU519" s="216"/>
      <c r="CV519" s="216"/>
      <c r="CW519" s="216"/>
      <c r="CX519" s="216"/>
      <c r="CY519" s="216"/>
      <c r="CZ519" s="216"/>
      <c r="DA519" s="216"/>
      <c r="DB519" s="216"/>
      <c r="DC519" s="216"/>
      <c r="DD519" s="216"/>
      <c r="DE519" s="216"/>
      <c r="DF519" s="216"/>
      <c r="DG519" s="216"/>
      <c r="DH519" s="216"/>
      <c r="DI519" s="216"/>
      <c r="DJ519" s="216"/>
      <c r="DK519" s="216"/>
      <c r="DL519" s="216"/>
      <c r="DM519" s="216"/>
      <c r="DN519" s="216"/>
      <c r="DO519" s="216"/>
      <c r="DP519" s="216"/>
      <c r="DQ519" s="216"/>
      <c r="DR519" s="216"/>
      <c r="DS519" s="216"/>
      <c r="DT519" s="216"/>
      <c r="DU519" s="218"/>
    </row>
    <row r="520" spans="1:125" ht="15" customHeight="1" x14ac:dyDescent="0.25">
      <c r="A520" s="219"/>
      <c r="B520" s="143" t="str">
        <f t="shared" si="19"/>
        <v>Desk 80</v>
      </c>
      <c r="C520" s="586" t="str">
        <v/>
      </c>
      <c r="D520" s="586" t="str">
        <v/>
      </c>
      <c r="E520" s="3"/>
      <c r="F520" s="216"/>
      <c r="G520" s="216"/>
      <c r="H520" s="216"/>
      <c r="I520" s="216"/>
      <c r="J520" s="216"/>
      <c r="K520" s="216"/>
      <c r="L520" s="216"/>
      <c r="M520" s="216"/>
      <c r="N520" s="216"/>
      <c r="O520" s="216"/>
      <c r="P520" s="216"/>
      <c r="Q520" s="216"/>
      <c r="R520" s="216"/>
      <c r="S520" s="216"/>
      <c r="T520" s="216"/>
      <c r="U520" s="216"/>
      <c r="V520" s="216"/>
      <c r="W520" s="216"/>
      <c r="X520" s="216"/>
      <c r="Y520" s="216"/>
      <c r="Z520" s="216"/>
      <c r="AA520" s="216"/>
      <c r="AB520" s="216"/>
      <c r="AC520" s="216"/>
      <c r="AD520" s="216"/>
      <c r="AE520" s="216"/>
      <c r="AF520" s="216"/>
      <c r="AG520" s="216"/>
      <c r="AH520" s="216"/>
      <c r="AI520" s="216"/>
      <c r="AJ520" s="216"/>
      <c r="AK520" s="216"/>
      <c r="AL520" s="216"/>
      <c r="AM520" s="216"/>
      <c r="AN520" s="216"/>
      <c r="AO520" s="216"/>
      <c r="AP520" s="216"/>
      <c r="AQ520" s="216"/>
      <c r="AR520" s="216"/>
      <c r="AS520" s="216"/>
      <c r="AT520" s="216"/>
      <c r="AU520" s="216"/>
      <c r="AV520" s="216"/>
      <c r="AW520" s="216"/>
      <c r="AX520" s="216"/>
      <c r="AY520" s="216"/>
      <c r="AZ520" s="216"/>
      <c r="BA520" s="216"/>
      <c r="BB520" s="216"/>
      <c r="BC520" s="216"/>
      <c r="BD520" s="216"/>
      <c r="BE520" s="216"/>
      <c r="BF520" s="216"/>
      <c r="BG520" s="216"/>
      <c r="BH520" s="216"/>
      <c r="BI520" s="216"/>
      <c r="BJ520" s="216"/>
      <c r="BK520" s="216"/>
      <c r="BL520" s="216"/>
      <c r="BM520" s="216"/>
      <c r="BN520" s="216"/>
      <c r="BO520" s="216"/>
      <c r="BP520" s="216"/>
      <c r="BQ520" s="216"/>
      <c r="BR520" s="216"/>
      <c r="BS520" s="216"/>
      <c r="BT520" s="216"/>
      <c r="BU520" s="216"/>
      <c r="BV520" s="216"/>
      <c r="BW520" s="216"/>
      <c r="BX520" s="216"/>
      <c r="BY520" s="216"/>
      <c r="BZ520" s="216"/>
      <c r="CA520" s="216"/>
      <c r="CB520" s="216"/>
      <c r="CC520" s="216"/>
      <c r="CD520" s="216"/>
      <c r="CE520" s="216"/>
      <c r="CF520" s="216"/>
      <c r="CG520" s="216"/>
      <c r="CH520" s="216"/>
      <c r="CI520" s="216"/>
      <c r="CJ520" s="216"/>
      <c r="CK520" s="216"/>
      <c r="CL520" s="216"/>
      <c r="CM520" s="216"/>
      <c r="CN520" s="216"/>
      <c r="CO520" s="216"/>
      <c r="CP520" s="216"/>
      <c r="CQ520" s="216"/>
      <c r="CR520" s="216"/>
      <c r="CS520" s="216"/>
      <c r="CT520" s="216"/>
      <c r="CU520" s="216"/>
      <c r="CV520" s="216"/>
      <c r="CW520" s="216"/>
      <c r="CX520" s="216"/>
      <c r="CY520" s="216"/>
      <c r="CZ520" s="216"/>
      <c r="DA520" s="216"/>
      <c r="DB520" s="216"/>
      <c r="DC520" s="216"/>
      <c r="DD520" s="216"/>
      <c r="DE520" s="216"/>
      <c r="DF520" s="216"/>
      <c r="DG520" s="216"/>
      <c r="DH520" s="216"/>
      <c r="DI520" s="216"/>
      <c r="DJ520" s="216"/>
      <c r="DK520" s="216"/>
      <c r="DL520" s="216"/>
      <c r="DM520" s="216"/>
      <c r="DN520" s="216"/>
      <c r="DO520" s="216"/>
      <c r="DP520" s="216"/>
      <c r="DQ520" s="216"/>
      <c r="DR520" s="216"/>
      <c r="DS520" s="216"/>
      <c r="DT520" s="216"/>
      <c r="DU520" s="218"/>
    </row>
    <row r="521" spans="1:125" ht="15" customHeight="1" x14ac:dyDescent="0.25">
      <c r="A521" s="219"/>
      <c r="B521" s="143" t="str">
        <f t="shared" si="19"/>
        <v>Desk 81</v>
      </c>
      <c r="C521" s="586" t="str">
        <v/>
      </c>
      <c r="D521" s="586" t="str">
        <v/>
      </c>
      <c r="E521" s="3"/>
      <c r="F521" s="216"/>
      <c r="G521" s="216"/>
      <c r="H521" s="216"/>
      <c r="I521" s="216"/>
      <c r="J521" s="216"/>
      <c r="K521" s="216"/>
      <c r="L521" s="216"/>
      <c r="M521" s="216"/>
      <c r="N521" s="216"/>
      <c r="O521" s="216"/>
      <c r="P521" s="216"/>
      <c r="Q521" s="216"/>
      <c r="R521" s="216"/>
      <c r="S521" s="216"/>
      <c r="T521" s="216"/>
      <c r="U521" s="216"/>
      <c r="V521" s="216"/>
      <c r="W521" s="216"/>
      <c r="X521" s="216"/>
      <c r="Y521" s="216"/>
      <c r="Z521" s="216"/>
      <c r="AA521" s="216"/>
      <c r="AB521" s="216"/>
      <c r="AC521" s="216"/>
      <c r="AD521" s="216"/>
      <c r="AE521" s="216"/>
      <c r="AF521" s="216"/>
      <c r="AG521" s="216"/>
      <c r="AH521" s="216"/>
      <c r="AI521" s="216"/>
      <c r="AJ521" s="216"/>
      <c r="AK521" s="216"/>
      <c r="AL521" s="216"/>
      <c r="AM521" s="216"/>
      <c r="AN521" s="216"/>
      <c r="AO521" s="216"/>
      <c r="AP521" s="216"/>
      <c r="AQ521" s="216"/>
      <c r="AR521" s="216"/>
      <c r="AS521" s="216"/>
      <c r="AT521" s="216"/>
      <c r="AU521" s="216"/>
      <c r="AV521" s="216"/>
      <c r="AW521" s="216"/>
      <c r="AX521" s="216"/>
      <c r="AY521" s="216"/>
      <c r="AZ521" s="216"/>
      <c r="BA521" s="216"/>
      <c r="BB521" s="216"/>
      <c r="BC521" s="216"/>
      <c r="BD521" s="216"/>
      <c r="BE521" s="216"/>
      <c r="BF521" s="216"/>
      <c r="BG521" s="216"/>
      <c r="BH521" s="216"/>
      <c r="BI521" s="216"/>
      <c r="BJ521" s="216"/>
      <c r="BK521" s="216"/>
      <c r="BL521" s="216"/>
      <c r="BM521" s="216"/>
      <c r="BN521" s="216"/>
      <c r="BO521" s="216"/>
      <c r="BP521" s="216"/>
      <c r="BQ521" s="216"/>
      <c r="BR521" s="216"/>
      <c r="BS521" s="216"/>
      <c r="BT521" s="216"/>
      <c r="BU521" s="216"/>
      <c r="BV521" s="216"/>
      <c r="BW521" s="216"/>
      <c r="BX521" s="216"/>
      <c r="BY521" s="216"/>
      <c r="BZ521" s="216"/>
      <c r="CA521" s="216"/>
      <c r="CB521" s="216"/>
      <c r="CC521" s="216"/>
      <c r="CD521" s="216"/>
      <c r="CE521" s="216"/>
      <c r="CF521" s="216"/>
      <c r="CG521" s="216"/>
      <c r="CH521" s="216"/>
      <c r="CI521" s="216"/>
      <c r="CJ521" s="216"/>
      <c r="CK521" s="216"/>
      <c r="CL521" s="216"/>
      <c r="CM521" s="216"/>
      <c r="CN521" s="216"/>
      <c r="CO521" s="216"/>
      <c r="CP521" s="216"/>
      <c r="CQ521" s="216"/>
      <c r="CR521" s="216"/>
      <c r="CS521" s="216"/>
      <c r="CT521" s="216"/>
      <c r="CU521" s="216"/>
      <c r="CV521" s="216"/>
      <c r="CW521" s="216"/>
      <c r="CX521" s="216"/>
      <c r="CY521" s="216"/>
      <c r="CZ521" s="216"/>
      <c r="DA521" s="216"/>
      <c r="DB521" s="216"/>
      <c r="DC521" s="216"/>
      <c r="DD521" s="216"/>
      <c r="DE521" s="216"/>
      <c r="DF521" s="216"/>
      <c r="DG521" s="216"/>
      <c r="DH521" s="216"/>
      <c r="DI521" s="216"/>
      <c r="DJ521" s="216"/>
      <c r="DK521" s="216"/>
      <c r="DL521" s="216"/>
      <c r="DM521" s="216"/>
      <c r="DN521" s="216"/>
      <c r="DO521" s="216"/>
      <c r="DP521" s="216"/>
      <c r="DQ521" s="216"/>
      <c r="DR521" s="216"/>
      <c r="DS521" s="216"/>
      <c r="DT521" s="216"/>
      <c r="DU521" s="218"/>
    </row>
    <row r="522" spans="1:125" ht="15" customHeight="1" x14ac:dyDescent="0.25">
      <c r="A522" s="219"/>
      <c r="B522" s="143" t="str">
        <f t="shared" si="19"/>
        <v>Desk 82</v>
      </c>
      <c r="C522" s="586" t="str">
        <v/>
      </c>
      <c r="D522" s="586" t="str">
        <v/>
      </c>
      <c r="E522" s="3"/>
      <c r="F522" s="216"/>
      <c r="G522" s="216"/>
      <c r="H522" s="216"/>
      <c r="I522" s="216"/>
      <c r="J522" s="216"/>
      <c r="K522" s="216"/>
      <c r="L522" s="216"/>
      <c r="M522" s="216"/>
      <c r="N522" s="216"/>
      <c r="O522" s="216"/>
      <c r="P522" s="216"/>
      <c r="Q522" s="216"/>
      <c r="R522" s="216"/>
      <c r="S522" s="216"/>
      <c r="T522" s="216"/>
      <c r="U522" s="216"/>
      <c r="V522" s="216"/>
      <c r="W522" s="216"/>
      <c r="X522" s="216"/>
      <c r="Y522" s="216"/>
      <c r="Z522" s="216"/>
      <c r="AA522" s="216"/>
      <c r="AB522" s="216"/>
      <c r="AC522" s="216"/>
      <c r="AD522" s="216"/>
      <c r="AE522" s="216"/>
      <c r="AF522" s="216"/>
      <c r="AG522" s="216"/>
      <c r="AH522" s="216"/>
      <c r="AI522" s="216"/>
      <c r="AJ522" s="216"/>
      <c r="AK522" s="216"/>
      <c r="AL522" s="216"/>
      <c r="AM522" s="216"/>
      <c r="AN522" s="216"/>
      <c r="AO522" s="216"/>
      <c r="AP522" s="216"/>
      <c r="AQ522" s="216"/>
      <c r="AR522" s="216"/>
      <c r="AS522" s="216"/>
      <c r="AT522" s="216"/>
      <c r="AU522" s="216"/>
      <c r="AV522" s="216"/>
      <c r="AW522" s="216"/>
      <c r="AX522" s="216"/>
      <c r="AY522" s="216"/>
      <c r="AZ522" s="216"/>
      <c r="BA522" s="216"/>
      <c r="BB522" s="216"/>
      <c r="BC522" s="216"/>
      <c r="BD522" s="216"/>
      <c r="BE522" s="216"/>
      <c r="BF522" s="216"/>
      <c r="BG522" s="216"/>
      <c r="BH522" s="216"/>
      <c r="BI522" s="216"/>
      <c r="BJ522" s="216"/>
      <c r="BK522" s="216"/>
      <c r="BL522" s="216"/>
      <c r="BM522" s="216"/>
      <c r="BN522" s="216"/>
      <c r="BO522" s="216"/>
      <c r="BP522" s="216"/>
      <c r="BQ522" s="216"/>
      <c r="BR522" s="216"/>
      <c r="BS522" s="216"/>
      <c r="BT522" s="216"/>
      <c r="BU522" s="216"/>
      <c r="BV522" s="216"/>
      <c r="BW522" s="216"/>
      <c r="BX522" s="216"/>
      <c r="BY522" s="216"/>
      <c r="BZ522" s="216"/>
      <c r="CA522" s="216"/>
      <c r="CB522" s="216"/>
      <c r="CC522" s="216"/>
      <c r="CD522" s="216"/>
      <c r="CE522" s="216"/>
      <c r="CF522" s="216"/>
      <c r="CG522" s="216"/>
      <c r="CH522" s="216"/>
      <c r="CI522" s="216"/>
      <c r="CJ522" s="216"/>
      <c r="CK522" s="216"/>
      <c r="CL522" s="216"/>
      <c r="CM522" s="216"/>
      <c r="CN522" s="216"/>
      <c r="CO522" s="216"/>
      <c r="CP522" s="216"/>
      <c r="CQ522" s="216"/>
      <c r="CR522" s="216"/>
      <c r="CS522" s="216"/>
      <c r="CT522" s="216"/>
      <c r="CU522" s="216"/>
      <c r="CV522" s="216"/>
      <c r="CW522" s="216"/>
      <c r="CX522" s="216"/>
      <c r="CY522" s="216"/>
      <c r="CZ522" s="216"/>
      <c r="DA522" s="216"/>
      <c r="DB522" s="216"/>
      <c r="DC522" s="216"/>
      <c r="DD522" s="216"/>
      <c r="DE522" s="216"/>
      <c r="DF522" s="216"/>
      <c r="DG522" s="216"/>
      <c r="DH522" s="216"/>
      <c r="DI522" s="216"/>
      <c r="DJ522" s="216"/>
      <c r="DK522" s="216"/>
      <c r="DL522" s="216"/>
      <c r="DM522" s="216"/>
      <c r="DN522" s="216"/>
      <c r="DO522" s="216"/>
      <c r="DP522" s="216"/>
      <c r="DQ522" s="216"/>
      <c r="DR522" s="216"/>
      <c r="DS522" s="216"/>
      <c r="DT522" s="216"/>
      <c r="DU522" s="218"/>
    </row>
    <row r="523" spans="1:125" ht="15" customHeight="1" x14ac:dyDescent="0.25">
      <c r="A523" s="219"/>
      <c r="B523" s="143" t="str">
        <f t="shared" si="19"/>
        <v>Desk 83</v>
      </c>
      <c r="C523" s="586" t="str">
        <v/>
      </c>
      <c r="D523" s="586" t="str">
        <v/>
      </c>
      <c r="E523" s="3"/>
      <c r="F523" s="216"/>
      <c r="G523" s="216"/>
      <c r="H523" s="216"/>
      <c r="I523" s="216"/>
      <c r="J523" s="216"/>
      <c r="K523" s="216"/>
      <c r="L523" s="216"/>
      <c r="M523" s="216"/>
      <c r="N523" s="216"/>
      <c r="O523" s="216"/>
      <c r="P523" s="216"/>
      <c r="Q523" s="216"/>
      <c r="R523" s="216"/>
      <c r="S523" s="216"/>
      <c r="T523" s="216"/>
      <c r="U523" s="216"/>
      <c r="V523" s="216"/>
      <c r="W523" s="216"/>
      <c r="X523" s="216"/>
      <c r="Y523" s="216"/>
      <c r="Z523" s="216"/>
      <c r="AA523" s="216"/>
      <c r="AB523" s="216"/>
      <c r="AC523" s="216"/>
      <c r="AD523" s="216"/>
      <c r="AE523" s="216"/>
      <c r="AF523" s="216"/>
      <c r="AG523" s="216"/>
      <c r="AH523" s="216"/>
      <c r="AI523" s="216"/>
      <c r="AJ523" s="216"/>
      <c r="AK523" s="216"/>
      <c r="AL523" s="216"/>
      <c r="AM523" s="216"/>
      <c r="AN523" s="216"/>
      <c r="AO523" s="216"/>
      <c r="AP523" s="216"/>
      <c r="AQ523" s="216"/>
      <c r="AR523" s="216"/>
      <c r="AS523" s="216"/>
      <c r="AT523" s="216"/>
      <c r="AU523" s="216"/>
      <c r="AV523" s="216"/>
      <c r="AW523" s="216"/>
      <c r="AX523" s="216"/>
      <c r="AY523" s="216"/>
      <c r="AZ523" s="216"/>
      <c r="BA523" s="216"/>
      <c r="BB523" s="216"/>
      <c r="BC523" s="216"/>
      <c r="BD523" s="216"/>
      <c r="BE523" s="216"/>
      <c r="BF523" s="216"/>
      <c r="BG523" s="216"/>
      <c r="BH523" s="216"/>
      <c r="BI523" s="216"/>
      <c r="BJ523" s="216"/>
      <c r="BK523" s="216"/>
      <c r="BL523" s="216"/>
      <c r="BM523" s="216"/>
      <c r="BN523" s="216"/>
      <c r="BO523" s="216"/>
      <c r="BP523" s="216"/>
      <c r="BQ523" s="216"/>
      <c r="BR523" s="216"/>
      <c r="BS523" s="216"/>
      <c r="BT523" s="216"/>
      <c r="BU523" s="216"/>
      <c r="BV523" s="216"/>
      <c r="BW523" s="216"/>
      <c r="BX523" s="216"/>
      <c r="BY523" s="216"/>
      <c r="BZ523" s="216"/>
      <c r="CA523" s="216"/>
      <c r="CB523" s="216"/>
      <c r="CC523" s="216"/>
      <c r="CD523" s="216"/>
      <c r="CE523" s="216"/>
      <c r="CF523" s="216"/>
      <c r="CG523" s="216"/>
      <c r="CH523" s="216"/>
      <c r="CI523" s="216"/>
      <c r="CJ523" s="216"/>
      <c r="CK523" s="216"/>
      <c r="CL523" s="216"/>
      <c r="CM523" s="216"/>
      <c r="CN523" s="216"/>
      <c r="CO523" s="216"/>
      <c r="CP523" s="216"/>
      <c r="CQ523" s="216"/>
      <c r="CR523" s="216"/>
      <c r="CS523" s="216"/>
      <c r="CT523" s="216"/>
      <c r="CU523" s="216"/>
      <c r="CV523" s="216"/>
      <c r="CW523" s="216"/>
      <c r="CX523" s="216"/>
      <c r="CY523" s="216"/>
      <c r="CZ523" s="216"/>
      <c r="DA523" s="216"/>
      <c r="DB523" s="216"/>
      <c r="DC523" s="216"/>
      <c r="DD523" s="216"/>
      <c r="DE523" s="216"/>
      <c r="DF523" s="216"/>
      <c r="DG523" s="216"/>
      <c r="DH523" s="216"/>
      <c r="DI523" s="216"/>
      <c r="DJ523" s="216"/>
      <c r="DK523" s="216"/>
      <c r="DL523" s="216"/>
      <c r="DM523" s="216"/>
      <c r="DN523" s="216"/>
      <c r="DO523" s="216"/>
      <c r="DP523" s="216"/>
      <c r="DQ523" s="216"/>
      <c r="DR523" s="216"/>
      <c r="DS523" s="216"/>
      <c r="DT523" s="216"/>
      <c r="DU523" s="218"/>
    </row>
    <row r="524" spans="1:125" ht="15" customHeight="1" x14ac:dyDescent="0.25">
      <c r="A524" s="219"/>
      <c r="B524" s="143" t="str">
        <f t="shared" si="19"/>
        <v>Desk 84</v>
      </c>
      <c r="C524" s="586" t="str">
        <v/>
      </c>
      <c r="D524" s="586" t="str">
        <v/>
      </c>
      <c r="E524" s="3"/>
      <c r="F524" s="216"/>
      <c r="G524" s="216"/>
      <c r="H524" s="216"/>
      <c r="I524" s="216"/>
      <c r="J524" s="216"/>
      <c r="K524" s="216"/>
      <c r="L524" s="216"/>
      <c r="M524" s="216"/>
      <c r="N524" s="216"/>
      <c r="O524" s="216"/>
      <c r="P524" s="216"/>
      <c r="Q524" s="216"/>
      <c r="R524" s="216"/>
      <c r="S524" s="216"/>
      <c r="T524" s="216"/>
      <c r="U524" s="216"/>
      <c r="V524" s="216"/>
      <c r="W524" s="216"/>
      <c r="X524" s="216"/>
      <c r="Y524" s="216"/>
      <c r="Z524" s="216"/>
      <c r="AA524" s="216"/>
      <c r="AB524" s="216"/>
      <c r="AC524" s="216"/>
      <c r="AD524" s="216"/>
      <c r="AE524" s="216"/>
      <c r="AF524" s="216"/>
      <c r="AG524" s="216"/>
      <c r="AH524" s="216"/>
      <c r="AI524" s="216"/>
      <c r="AJ524" s="216"/>
      <c r="AK524" s="216"/>
      <c r="AL524" s="216"/>
      <c r="AM524" s="216"/>
      <c r="AN524" s="216"/>
      <c r="AO524" s="216"/>
      <c r="AP524" s="216"/>
      <c r="AQ524" s="216"/>
      <c r="AR524" s="216"/>
      <c r="AS524" s="216"/>
      <c r="AT524" s="216"/>
      <c r="AU524" s="216"/>
      <c r="AV524" s="216"/>
      <c r="AW524" s="216"/>
      <c r="AX524" s="216"/>
      <c r="AY524" s="216"/>
      <c r="AZ524" s="216"/>
      <c r="BA524" s="216"/>
      <c r="BB524" s="216"/>
      <c r="BC524" s="216"/>
      <c r="BD524" s="216"/>
      <c r="BE524" s="216"/>
      <c r="BF524" s="216"/>
      <c r="BG524" s="216"/>
      <c r="BH524" s="216"/>
      <c r="BI524" s="216"/>
      <c r="BJ524" s="216"/>
      <c r="BK524" s="216"/>
      <c r="BL524" s="216"/>
      <c r="BM524" s="216"/>
      <c r="BN524" s="216"/>
      <c r="BO524" s="216"/>
      <c r="BP524" s="216"/>
      <c r="BQ524" s="216"/>
      <c r="BR524" s="216"/>
      <c r="BS524" s="216"/>
      <c r="BT524" s="216"/>
      <c r="BU524" s="216"/>
      <c r="BV524" s="216"/>
      <c r="BW524" s="216"/>
      <c r="BX524" s="216"/>
      <c r="BY524" s="216"/>
      <c r="BZ524" s="216"/>
      <c r="CA524" s="216"/>
      <c r="CB524" s="216"/>
      <c r="CC524" s="216"/>
      <c r="CD524" s="216"/>
      <c r="CE524" s="216"/>
      <c r="CF524" s="216"/>
      <c r="CG524" s="216"/>
      <c r="CH524" s="216"/>
      <c r="CI524" s="216"/>
      <c r="CJ524" s="216"/>
      <c r="CK524" s="216"/>
      <c r="CL524" s="216"/>
      <c r="CM524" s="216"/>
      <c r="CN524" s="216"/>
      <c r="CO524" s="216"/>
      <c r="CP524" s="216"/>
      <c r="CQ524" s="216"/>
      <c r="CR524" s="216"/>
      <c r="CS524" s="216"/>
      <c r="CT524" s="216"/>
      <c r="CU524" s="216"/>
      <c r="CV524" s="216"/>
      <c r="CW524" s="216"/>
      <c r="CX524" s="216"/>
      <c r="CY524" s="216"/>
      <c r="CZ524" s="216"/>
      <c r="DA524" s="216"/>
      <c r="DB524" s="216"/>
      <c r="DC524" s="216"/>
      <c r="DD524" s="216"/>
      <c r="DE524" s="216"/>
      <c r="DF524" s="216"/>
      <c r="DG524" s="216"/>
      <c r="DH524" s="216"/>
      <c r="DI524" s="216"/>
      <c r="DJ524" s="216"/>
      <c r="DK524" s="216"/>
      <c r="DL524" s="216"/>
      <c r="DM524" s="216"/>
      <c r="DN524" s="216"/>
      <c r="DO524" s="216"/>
      <c r="DP524" s="216"/>
      <c r="DQ524" s="216"/>
      <c r="DR524" s="216"/>
      <c r="DS524" s="216"/>
      <c r="DT524" s="216"/>
      <c r="DU524" s="218"/>
    </row>
    <row r="525" spans="1:125" ht="15" customHeight="1" x14ac:dyDescent="0.25">
      <c r="A525" s="219"/>
      <c r="B525" s="143" t="str">
        <f t="shared" si="19"/>
        <v>Desk 85</v>
      </c>
      <c r="C525" s="586" t="str">
        <v/>
      </c>
      <c r="D525" s="586" t="str">
        <v/>
      </c>
      <c r="E525" s="3"/>
      <c r="F525" s="216"/>
      <c r="G525" s="216"/>
      <c r="H525" s="216"/>
      <c r="I525" s="216"/>
      <c r="J525" s="216"/>
      <c r="K525" s="216"/>
      <c r="L525" s="216"/>
      <c r="M525" s="216"/>
      <c r="N525" s="216"/>
      <c r="O525" s="216"/>
      <c r="P525" s="216"/>
      <c r="Q525" s="216"/>
      <c r="R525" s="216"/>
      <c r="S525" s="216"/>
      <c r="T525" s="216"/>
      <c r="U525" s="216"/>
      <c r="V525" s="216"/>
      <c r="W525" s="216"/>
      <c r="X525" s="216"/>
      <c r="Y525" s="216"/>
      <c r="Z525" s="216"/>
      <c r="AA525" s="216"/>
      <c r="AB525" s="216"/>
      <c r="AC525" s="216"/>
      <c r="AD525" s="216"/>
      <c r="AE525" s="216"/>
      <c r="AF525" s="216"/>
      <c r="AG525" s="216"/>
      <c r="AH525" s="216"/>
      <c r="AI525" s="216"/>
      <c r="AJ525" s="216"/>
      <c r="AK525" s="216"/>
      <c r="AL525" s="216"/>
      <c r="AM525" s="216"/>
      <c r="AN525" s="216"/>
      <c r="AO525" s="216"/>
      <c r="AP525" s="216"/>
      <c r="AQ525" s="216"/>
      <c r="AR525" s="216"/>
      <c r="AS525" s="216"/>
      <c r="AT525" s="216"/>
      <c r="AU525" s="216"/>
      <c r="AV525" s="216"/>
      <c r="AW525" s="216"/>
      <c r="AX525" s="216"/>
      <c r="AY525" s="216"/>
      <c r="AZ525" s="216"/>
      <c r="BA525" s="216"/>
      <c r="BB525" s="216"/>
      <c r="BC525" s="216"/>
      <c r="BD525" s="216"/>
      <c r="BE525" s="216"/>
      <c r="BF525" s="216"/>
      <c r="BG525" s="216"/>
      <c r="BH525" s="216"/>
      <c r="BI525" s="216"/>
      <c r="BJ525" s="216"/>
      <c r="BK525" s="216"/>
      <c r="BL525" s="216"/>
      <c r="BM525" s="216"/>
      <c r="BN525" s="216"/>
      <c r="BO525" s="216"/>
      <c r="BP525" s="216"/>
      <c r="BQ525" s="216"/>
      <c r="BR525" s="216"/>
      <c r="BS525" s="216"/>
      <c r="BT525" s="216"/>
      <c r="BU525" s="216"/>
      <c r="BV525" s="216"/>
      <c r="BW525" s="216"/>
      <c r="BX525" s="216"/>
      <c r="BY525" s="216"/>
      <c r="BZ525" s="216"/>
      <c r="CA525" s="216"/>
      <c r="CB525" s="216"/>
      <c r="CC525" s="216"/>
      <c r="CD525" s="216"/>
      <c r="CE525" s="216"/>
      <c r="CF525" s="216"/>
      <c r="CG525" s="216"/>
      <c r="CH525" s="216"/>
      <c r="CI525" s="216"/>
      <c r="CJ525" s="216"/>
      <c r="CK525" s="216"/>
      <c r="CL525" s="216"/>
      <c r="CM525" s="216"/>
      <c r="CN525" s="216"/>
      <c r="CO525" s="216"/>
      <c r="CP525" s="216"/>
      <c r="CQ525" s="216"/>
      <c r="CR525" s="216"/>
      <c r="CS525" s="216"/>
      <c r="CT525" s="216"/>
      <c r="CU525" s="216"/>
      <c r="CV525" s="216"/>
      <c r="CW525" s="216"/>
      <c r="CX525" s="216"/>
      <c r="CY525" s="216"/>
      <c r="CZ525" s="216"/>
      <c r="DA525" s="216"/>
      <c r="DB525" s="216"/>
      <c r="DC525" s="216"/>
      <c r="DD525" s="216"/>
      <c r="DE525" s="216"/>
      <c r="DF525" s="216"/>
      <c r="DG525" s="216"/>
      <c r="DH525" s="216"/>
      <c r="DI525" s="216"/>
      <c r="DJ525" s="216"/>
      <c r="DK525" s="216"/>
      <c r="DL525" s="216"/>
      <c r="DM525" s="216"/>
      <c r="DN525" s="216"/>
      <c r="DO525" s="216"/>
      <c r="DP525" s="216"/>
      <c r="DQ525" s="216"/>
      <c r="DR525" s="216"/>
      <c r="DS525" s="216"/>
      <c r="DT525" s="216"/>
      <c r="DU525" s="218"/>
    </row>
    <row r="526" spans="1:125" ht="15" customHeight="1" x14ac:dyDescent="0.25">
      <c r="A526" s="219"/>
      <c r="B526" s="143" t="str">
        <f t="shared" si="19"/>
        <v>Desk 86</v>
      </c>
      <c r="C526" s="586" t="str">
        <v/>
      </c>
      <c r="D526" s="586" t="str">
        <v/>
      </c>
      <c r="E526" s="3"/>
      <c r="F526" s="216"/>
      <c r="G526" s="216"/>
      <c r="H526" s="216"/>
      <c r="I526" s="216"/>
      <c r="J526" s="216"/>
      <c r="K526" s="216"/>
      <c r="L526" s="216"/>
      <c r="M526" s="216"/>
      <c r="N526" s="216"/>
      <c r="O526" s="216"/>
      <c r="P526" s="216"/>
      <c r="Q526" s="216"/>
      <c r="R526" s="216"/>
      <c r="S526" s="216"/>
      <c r="T526" s="216"/>
      <c r="U526" s="216"/>
      <c r="V526" s="216"/>
      <c r="W526" s="216"/>
      <c r="X526" s="216"/>
      <c r="Y526" s="216"/>
      <c r="Z526" s="216"/>
      <c r="AA526" s="216"/>
      <c r="AB526" s="216"/>
      <c r="AC526" s="216"/>
      <c r="AD526" s="216"/>
      <c r="AE526" s="216"/>
      <c r="AF526" s="216"/>
      <c r="AG526" s="216"/>
      <c r="AH526" s="216"/>
      <c r="AI526" s="216"/>
      <c r="AJ526" s="216"/>
      <c r="AK526" s="216"/>
      <c r="AL526" s="216"/>
      <c r="AM526" s="216"/>
      <c r="AN526" s="216"/>
      <c r="AO526" s="216"/>
      <c r="AP526" s="216"/>
      <c r="AQ526" s="216"/>
      <c r="AR526" s="216"/>
      <c r="AS526" s="216"/>
      <c r="AT526" s="216"/>
      <c r="AU526" s="216"/>
      <c r="AV526" s="216"/>
      <c r="AW526" s="216"/>
      <c r="AX526" s="216"/>
      <c r="AY526" s="216"/>
      <c r="AZ526" s="216"/>
      <c r="BA526" s="216"/>
      <c r="BB526" s="216"/>
      <c r="BC526" s="216"/>
      <c r="BD526" s="216"/>
      <c r="BE526" s="216"/>
      <c r="BF526" s="216"/>
      <c r="BG526" s="216"/>
      <c r="BH526" s="216"/>
      <c r="BI526" s="216"/>
      <c r="BJ526" s="216"/>
      <c r="BK526" s="216"/>
      <c r="BL526" s="216"/>
      <c r="BM526" s="216"/>
      <c r="BN526" s="216"/>
      <c r="BO526" s="216"/>
      <c r="BP526" s="216"/>
      <c r="BQ526" s="216"/>
      <c r="BR526" s="216"/>
      <c r="BS526" s="216"/>
      <c r="BT526" s="216"/>
      <c r="BU526" s="216"/>
      <c r="BV526" s="216"/>
      <c r="BW526" s="216"/>
      <c r="BX526" s="216"/>
      <c r="BY526" s="216"/>
      <c r="BZ526" s="216"/>
      <c r="CA526" s="216"/>
      <c r="CB526" s="216"/>
      <c r="CC526" s="216"/>
      <c r="CD526" s="216"/>
      <c r="CE526" s="216"/>
      <c r="CF526" s="216"/>
      <c r="CG526" s="216"/>
      <c r="CH526" s="216"/>
      <c r="CI526" s="216"/>
      <c r="CJ526" s="216"/>
      <c r="CK526" s="216"/>
      <c r="CL526" s="216"/>
      <c r="CM526" s="216"/>
      <c r="CN526" s="216"/>
      <c r="CO526" s="216"/>
      <c r="CP526" s="216"/>
      <c r="CQ526" s="216"/>
      <c r="CR526" s="216"/>
      <c r="CS526" s="216"/>
      <c r="CT526" s="216"/>
      <c r="CU526" s="216"/>
      <c r="CV526" s="216"/>
      <c r="CW526" s="216"/>
      <c r="CX526" s="216"/>
      <c r="CY526" s="216"/>
      <c r="CZ526" s="216"/>
      <c r="DA526" s="216"/>
      <c r="DB526" s="216"/>
      <c r="DC526" s="216"/>
      <c r="DD526" s="216"/>
      <c r="DE526" s="216"/>
      <c r="DF526" s="216"/>
      <c r="DG526" s="216"/>
      <c r="DH526" s="216"/>
      <c r="DI526" s="216"/>
      <c r="DJ526" s="216"/>
      <c r="DK526" s="216"/>
      <c r="DL526" s="216"/>
      <c r="DM526" s="216"/>
      <c r="DN526" s="216"/>
      <c r="DO526" s="216"/>
      <c r="DP526" s="216"/>
      <c r="DQ526" s="216"/>
      <c r="DR526" s="216"/>
      <c r="DS526" s="216"/>
      <c r="DT526" s="216"/>
      <c r="DU526" s="218"/>
    </row>
    <row r="527" spans="1:125" ht="15" customHeight="1" x14ac:dyDescent="0.25">
      <c r="A527" s="219"/>
      <c r="B527" s="143" t="str">
        <f t="shared" si="19"/>
        <v>Desk 87</v>
      </c>
      <c r="C527" s="586" t="str">
        <v/>
      </c>
      <c r="D527" s="586" t="str">
        <v/>
      </c>
      <c r="E527" s="3"/>
      <c r="F527" s="216"/>
      <c r="G527" s="216"/>
      <c r="H527" s="216"/>
      <c r="I527" s="216"/>
      <c r="J527" s="216"/>
      <c r="K527" s="216"/>
      <c r="L527" s="216"/>
      <c r="M527" s="216"/>
      <c r="N527" s="216"/>
      <c r="O527" s="216"/>
      <c r="P527" s="216"/>
      <c r="Q527" s="216"/>
      <c r="R527" s="216"/>
      <c r="S527" s="216"/>
      <c r="T527" s="216"/>
      <c r="U527" s="216"/>
      <c r="V527" s="216"/>
      <c r="W527" s="216"/>
      <c r="X527" s="216"/>
      <c r="Y527" s="216"/>
      <c r="Z527" s="216"/>
      <c r="AA527" s="216"/>
      <c r="AB527" s="216"/>
      <c r="AC527" s="216"/>
      <c r="AD527" s="216"/>
      <c r="AE527" s="216"/>
      <c r="AF527" s="216"/>
      <c r="AG527" s="216"/>
      <c r="AH527" s="216"/>
      <c r="AI527" s="216"/>
      <c r="AJ527" s="216"/>
      <c r="AK527" s="216"/>
      <c r="AL527" s="216"/>
      <c r="AM527" s="216"/>
      <c r="AN527" s="216"/>
      <c r="AO527" s="216"/>
      <c r="AP527" s="216"/>
      <c r="AQ527" s="216"/>
      <c r="AR527" s="216"/>
      <c r="AS527" s="216"/>
      <c r="AT527" s="216"/>
      <c r="AU527" s="216"/>
      <c r="AV527" s="216"/>
      <c r="AW527" s="216"/>
      <c r="AX527" s="216"/>
      <c r="AY527" s="216"/>
      <c r="AZ527" s="216"/>
      <c r="BA527" s="216"/>
      <c r="BB527" s="216"/>
      <c r="BC527" s="216"/>
      <c r="BD527" s="216"/>
      <c r="BE527" s="216"/>
      <c r="BF527" s="216"/>
      <c r="BG527" s="216"/>
      <c r="BH527" s="216"/>
      <c r="BI527" s="216"/>
      <c r="BJ527" s="216"/>
      <c r="BK527" s="216"/>
      <c r="BL527" s="216"/>
      <c r="BM527" s="216"/>
      <c r="BN527" s="216"/>
      <c r="BO527" s="216"/>
      <c r="BP527" s="216"/>
      <c r="BQ527" s="216"/>
      <c r="BR527" s="216"/>
      <c r="BS527" s="216"/>
      <c r="BT527" s="216"/>
      <c r="BU527" s="216"/>
      <c r="BV527" s="216"/>
      <c r="BW527" s="216"/>
      <c r="BX527" s="216"/>
      <c r="BY527" s="216"/>
      <c r="BZ527" s="216"/>
      <c r="CA527" s="216"/>
      <c r="CB527" s="216"/>
      <c r="CC527" s="216"/>
      <c r="CD527" s="216"/>
      <c r="CE527" s="216"/>
      <c r="CF527" s="216"/>
      <c r="CG527" s="216"/>
      <c r="CH527" s="216"/>
      <c r="CI527" s="216"/>
      <c r="CJ527" s="216"/>
      <c r="CK527" s="216"/>
      <c r="CL527" s="216"/>
      <c r="CM527" s="216"/>
      <c r="CN527" s="216"/>
      <c r="CO527" s="216"/>
      <c r="CP527" s="216"/>
      <c r="CQ527" s="216"/>
      <c r="CR527" s="216"/>
      <c r="CS527" s="216"/>
      <c r="CT527" s="216"/>
      <c r="CU527" s="216"/>
      <c r="CV527" s="216"/>
      <c r="CW527" s="216"/>
      <c r="CX527" s="216"/>
      <c r="CY527" s="216"/>
      <c r="CZ527" s="216"/>
      <c r="DA527" s="216"/>
      <c r="DB527" s="216"/>
      <c r="DC527" s="216"/>
      <c r="DD527" s="216"/>
      <c r="DE527" s="216"/>
      <c r="DF527" s="216"/>
      <c r="DG527" s="216"/>
      <c r="DH527" s="216"/>
      <c r="DI527" s="216"/>
      <c r="DJ527" s="216"/>
      <c r="DK527" s="216"/>
      <c r="DL527" s="216"/>
      <c r="DM527" s="216"/>
      <c r="DN527" s="216"/>
      <c r="DO527" s="216"/>
      <c r="DP527" s="216"/>
      <c r="DQ527" s="216"/>
      <c r="DR527" s="216"/>
      <c r="DS527" s="216"/>
      <c r="DT527" s="216"/>
      <c r="DU527" s="218"/>
    </row>
    <row r="528" spans="1:125" ht="15" customHeight="1" x14ac:dyDescent="0.25">
      <c r="A528" s="219"/>
      <c r="B528" s="143" t="str">
        <f t="shared" si="19"/>
        <v>Desk 88</v>
      </c>
      <c r="C528" s="586" t="str">
        <v/>
      </c>
      <c r="D528" s="586" t="str">
        <v/>
      </c>
      <c r="E528" s="3"/>
      <c r="F528" s="216"/>
      <c r="G528" s="216"/>
      <c r="H528" s="216"/>
      <c r="I528" s="216"/>
      <c r="J528" s="216"/>
      <c r="K528" s="216"/>
      <c r="L528" s="216"/>
      <c r="M528" s="216"/>
      <c r="N528" s="216"/>
      <c r="O528" s="216"/>
      <c r="P528" s="216"/>
      <c r="Q528" s="216"/>
      <c r="R528" s="216"/>
      <c r="S528" s="216"/>
      <c r="T528" s="216"/>
      <c r="U528" s="216"/>
      <c r="V528" s="216"/>
      <c r="W528" s="216"/>
      <c r="X528" s="216"/>
      <c r="Y528" s="216"/>
      <c r="Z528" s="216"/>
      <c r="AA528" s="216"/>
      <c r="AB528" s="216"/>
      <c r="AC528" s="216"/>
      <c r="AD528" s="216"/>
      <c r="AE528" s="216"/>
      <c r="AF528" s="216"/>
      <c r="AG528" s="216"/>
      <c r="AH528" s="216"/>
      <c r="AI528" s="216"/>
      <c r="AJ528" s="216"/>
      <c r="AK528" s="216"/>
      <c r="AL528" s="216"/>
      <c r="AM528" s="216"/>
      <c r="AN528" s="216"/>
      <c r="AO528" s="216"/>
      <c r="AP528" s="216"/>
      <c r="AQ528" s="216"/>
      <c r="AR528" s="216"/>
      <c r="AS528" s="216"/>
      <c r="AT528" s="216"/>
      <c r="AU528" s="216"/>
      <c r="AV528" s="216"/>
      <c r="AW528" s="216"/>
      <c r="AX528" s="216"/>
      <c r="AY528" s="216"/>
      <c r="AZ528" s="216"/>
      <c r="BA528" s="216"/>
      <c r="BB528" s="216"/>
      <c r="BC528" s="216"/>
      <c r="BD528" s="216"/>
      <c r="BE528" s="216"/>
      <c r="BF528" s="216"/>
      <c r="BG528" s="216"/>
      <c r="BH528" s="216"/>
      <c r="BI528" s="216"/>
      <c r="BJ528" s="216"/>
      <c r="BK528" s="216"/>
      <c r="BL528" s="216"/>
      <c r="BM528" s="216"/>
      <c r="BN528" s="216"/>
      <c r="BO528" s="216"/>
      <c r="BP528" s="216"/>
      <c r="BQ528" s="216"/>
      <c r="BR528" s="216"/>
      <c r="BS528" s="216"/>
      <c r="BT528" s="216"/>
      <c r="BU528" s="216"/>
      <c r="BV528" s="216"/>
      <c r="BW528" s="216"/>
      <c r="BX528" s="216"/>
      <c r="BY528" s="216"/>
      <c r="BZ528" s="216"/>
      <c r="CA528" s="216"/>
      <c r="CB528" s="216"/>
      <c r="CC528" s="216"/>
      <c r="CD528" s="216"/>
      <c r="CE528" s="216"/>
      <c r="CF528" s="216"/>
      <c r="CG528" s="216"/>
      <c r="CH528" s="216"/>
      <c r="CI528" s="216"/>
      <c r="CJ528" s="216"/>
      <c r="CK528" s="216"/>
      <c r="CL528" s="216"/>
      <c r="CM528" s="216"/>
      <c r="CN528" s="216"/>
      <c r="CO528" s="216"/>
      <c r="CP528" s="216"/>
      <c r="CQ528" s="216"/>
      <c r="CR528" s="216"/>
      <c r="CS528" s="216"/>
      <c r="CT528" s="216"/>
      <c r="CU528" s="216"/>
      <c r="CV528" s="216"/>
      <c r="CW528" s="216"/>
      <c r="CX528" s="216"/>
      <c r="CY528" s="216"/>
      <c r="CZ528" s="216"/>
      <c r="DA528" s="216"/>
      <c r="DB528" s="216"/>
      <c r="DC528" s="216"/>
      <c r="DD528" s="216"/>
      <c r="DE528" s="216"/>
      <c r="DF528" s="216"/>
      <c r="DG528" s="216"/>
      <c r="DH528" s="216"/>
      <c r="DI528" s="216"/>
      <c r="DJ528" s="216"/>
      <c r="DK528" s="216"/>
      <c r="DL528" s="216"/>
      <c r="DM528" s="216"/>
      <c r="DN528" s="216"/>
      <c r="DO528" s="216"/>
      <c r="DP528" s="216"/>
      <c r="DQ528" s="216"/>
      <c r="DR528" s="216"/>
      <c r="DS528" s="216"/>
      <c r="DT528" s="216"/>
      <c r="DU528" s="218"/>
    </row>
    <row r="529" spans="1:125" ht="15" customHeight="1" x14ac:dyDescent="0.25">
      <c r="A529" s="219"/>
      <c r="B529" s="143" t="str">
        <f t="shared" si="19"/>
        <v>Desk 89</v>
      </c>
      <c r="C529" s="586" t="str">
        <v/>
      </c>
      <c r="D529" s="586" t="str">
        <v/>
      </c>
      <c r="E529" s="3"/>
      <c r="F529" s="216"/>
      <c r="G529" s="216"/>
      <c r="H529" s="216"/>
      <c r="I529" s="216"/>
      <c r="J529" s="216"/>
      <c r="K529" s="216"/>
      <c r="L529" s="216"/>
      <c r="M529" s="216"/>
      <c r="N529" s="216"/>
      <c r="O529" s="216"/>
      <c r="P529" s="216"/>
      <c r="Q529" s="216"/>
      <c r="R529" s="216"/>
      <c r="S529" s="216"/>
      <c r="T529" s="216"/>
      <c r="U529" s="216"/>
      <c r="V529" s="216"/>
      <c r="W529" s="216"/>
      <c r="X529" s="216"/>
      <c r="Y529" s="216"/>
      <c r="Z529" s="216"/>
      <c r="AA529" s="216"/>
      <c r="AB529" s="216"/>
      <c r="AC529" s="216"/>
      <c r="AD529" s="216"/>
      <c r="AE529" s="216"/>
      <c r="AF529" s="216"/>
      <c r="AG529" s="216"/>
      <c r="AH529" s="216"/>
      <c r="AI529" s="216"/>
      <c r="AJ529" s="216"/>
      <c r="AK529" s="216"/>
      <c r="AL529" s="216"/>
      <c r="AM529" s="216"/>
      <c r="AN529" s="216"/>
      <c r="AO529" s="216"/>
      <c r="AP529" s="216"/>
      <c r="AQ529" s="216"/>
      <c r="AR529" s="216"/>
      <c r="AS529" s="216"/>
      <c r="AT529" s="216"/>
      <c r="AU529" s="216"/>
      <c r="AV529" s="216"/>
      <c r="AW529" s="216"/>
      <c r="AX529" s="216"/>
      <c r="AY529" s="216"/>
      <c r="AZ529" s="216"/>
      <c r="BA529" s="216"/>
      <c r="BB529" s="216"/>
      <c r="BC529" s="216"/>
      <c r="BD529" s="216"/>
      <c r="BE529" s="216"/>
      <c r="BF529" s="216"/>
      <c r="BG529" s="216"/>
      <c r="BH529" s="216"/>
      <c r="BI529" s="216"/>
      <c r="BJ529" s="216"/>
      <c r="BK529" s="216"/>
      <c r="BL529" s="216"/>
      <c r="BM529" s="216"/>
      <c r="BN529" s="216"/>
      <c r="BO529" s="216"/>
      <c r="BP529" s="216"/>
      <c r="BQ529" s="216"/>
      <c r="BR529" s="216"/>
      <c r="BS529" s="216"/>
      <c r="BT529" s="216"/>
      <c r="BU529" s="216"/>
      <c r="BV529" s="216"/>
      <c r="BW529" s="216"/>
      <c r="BX529" s="216"/>
      <c r="BY529" s="216"/>
      <c r="BZ529" s="216"/>
      <c r="CA529" s="216"/>
      <c r="CB529" s="216"/>
      <c r="CC529" s="216"/>
      <c r="CD529" s="216"/>
      <c r="CE529" s="216"/>
      <c r="CF529" s="216"/>
      <c r="CG529" s="216"/>
      <c r="CH529" s="216"/>
      <c r="CI529" s="216"/>
      <c r="CJ529" s="216"/>
      <c r="CK529" s="216"/>
      <c r="CL529" s="216"/>
      <c r="CM529" s="216"/>
      <c r="CN529" s="216"/>
      <c r="CO529" s="216"/>
      <c r="CP529" s="216"/>
      <c r="CQ529" s="216"/>
      <c r="CR529" s="216"/>
      <c r="CS529" s="216"/>
      <c r="CT529" s="216"/>
      <c r="CU529" s="216"/>
      <c r="CV529" s="216"/>
      <c r="CW529" s="216"/>
      <c r="CX529" s="216"/>
      <c r="CY529" s="216"/>
      <c r="CZ529" s="216"/>
      <c r="DA529" s="216"/>
      <c r="DB529" s="216"/>
      <c r="DC529" s="216"/>
      <c r="DD529" s="216"/>
      <c r="DE529" s="216"/>
      <c r="DF529" s="216"/>
      <c r="DG529" s="216"/>
      <c r="DH529" s="216"/>
      <c r="DI529" s="216"/>
      <c r="DJ529" s="216"/>
      <c r="DK529" s="216"/>
      <c r="DL529" s="216"/>
      <c r="DM529" s="216"/>
      <c r="DN529" s="216"/>
      <c r="DO529" s="216"/>
      <c r="DP529" s="216"/>
      <c r="DQ529" s="216"/>
      <c r="DR529" s="216"/>
      <c r="DS529" s="216"/>
      <c r="DT529" s="216"/>
      <c r="DU529" s="218"/>
    </row>
    <row r="530" spans="1:125" ht="15" customHeight="1" x14ac:dyDescent="0.25">
      <c r="A530" s="219"/>
      <c r="B530" s="143" t="str">
        <f t="shared" si="19"/>
        <v>Desk 90</v>
      </c>
      <c r="C530" s="586" t="str">
        <v/>
      </c>
      <c r="D530" s="586" t="str">
        <v/>
      </c>
      <c r="E530" s="3"/>
      <c r="F530" s="216"/>
      <c r="G530" s="216"/>
      <c r="H530" s="216"/>
      <c r="I530" s="216"/>
      <c r="J530" s="216"/>
      <c r="K530" s="216"/>
      <c r="L530" s="216"/>
      <c r="M530" s="216"/>
      <c r="N530" s="216"/>
      <c r="O530" s="216"/>
      <c r="P530" s="216"/>
      <c r="Q530" s="216"/>
      <c r="R530" s="216"/>
      <c r="S530" s="216"/>
      <c r="T530" s="216"/>
      <c r="U530" s="216"/>
      <c r="V530" s="216"/>
      <c r="W530" s="216"/>
      <c r="X530" s="216"/>
      <c r="Y530" s="216"/>
      <c r="Z530" s="216"/>
      <c r="AA530" s="216"/>
      <c r="AB530" s="216"/>
      <c r="AC530" s="216"/>
      <c r="AD530" s="216"/>
      <c r="AE530" s="216"/>
      <c r="AF530" s="216"/>
      <c r="AG530" s="216"/>
      <c r="AH530" s="216"/>
      <c r="AI530" s="216"/>
      <c r="AJ530" s="216"/>
      <c r="AK530" s="216"/>
      <c r="AL530" s="216"/>
      <c r="AM530" s="216"/>
      <c r="AN530" s="216"/>
      <c r="AO530" s="216"/>
      <c r="AP530" s="216"/>
      <c r="AQ530" s="216"/>
      <c r="AR530" s="216"/>
      <c r="AS530" s="216"/>
      <c r="AT530" s="216"/>
      <c r="AU530" s="216"/>
      <c r="AV530" s="216"/>
      <c r="AW530" s="216"/>
      <c r="AX530" s="216"/>
      <c r="AY530" s="216"/>
      <c r="AZ530" s="216"/>
      <c r="BA530" s="216"/>
      <c r="BB530" s="216"/>
      <c r="BC530" s="216"/>
      <c r="BD530" s="216"/>
      <c r="BE530" s="216"/>
      <c r="BF530" s="216"/>
      <c r="BG530" s="216"/>
      <c r="BH530" s="216"/>
      <c r="BI530" s="216"/>
      <c r="BJ530" s="216"/>
      <c r="BK530" s="216"/>
      <c r="BL530" s="216"/>
      <c r="BM530" s="216"/>
      <c r="BN530" s="216"/>
      <c r="BO530" s="216"/>
      <c r="BP530" s="216"/>
      <c r="BQ530" s="216"/>
      <c r="BR530" s="216"/>
      <c r="BS530" s="216"/>
      <c r="BT530" s="216"/>
      <c r="BU530" s="216"/>
      <c r="BV530" s="216"/>
      <c r="BW530" s="216"/>
      <c r="BX530" s="216"/>
      <c r="BY530" s="216"/>
      <c r="BZ530" s="216"/>
      <c r="CA530" s="216"/>
      <c r="CB530" s="216"/>
      <c r="CC530" s="216"/>
      <c r="CD530" s="216"/>
      <c r="CE530" s="216"/>
      <c r="CF530" s="216"/>
      <c r="CG530" s="216"/>
      <c r="CH530" s="216"/>
      <c r="CI530" s="216"/>
      <c r="CJ530" s="216"/>
      <c r="CK530" s="216"/>
      <c r="CL530" s="216"/>
      <c r="CM530" s="216"/>
      <c r="CN530" s="216"/>
      <c r="CO530" s="216"/>
      <c r="CP530" s="216"/>
      <c r="CQ530" s="216"/>
      <c r="CR530" s="216"/>
      <c r="CS530" s="216"/>
      <c r="CT530" s="216"/>
      <c r="CU530" s="216"/>
      <c r="CV530" s="216"/>
      <c r="CW530" s="216"/>
      <c r="CX530" s="216"/>
      <c r="CY530" s="216"/>
      <c r="CZ530" s="216"/>
      <c r="DA530" s="216"/>
      <c r="DB530" s="216"/>
      <c r="DC530" s="216"/>
      <c r="DD530" s="216"/>
      <c r="DE530" s="216"/>
      <c r="DF530" s="216"/>
      <c r="DG530" s="216"/>
      <c r="DH530" s="216"/>
      <c r="DI530" s="216"/>
      <c r="DJ530" s="216"/>
      <c r="DK530" s="216"/>
      <c r="DL530" s="216"/>
      <c r="DM530" s="216"/>
      <c r="DN530" s="216"/>
      <c r="DO530" s="216"/>
      <c r="DP530" s="216"/>
      <c r="DQ530" s="216"/>
      <c r="DR530" s="216"/>
      <c r="DS530" s="216"/>
      <c r="DT530" s="216"/>
      <c r="DU530" s="218"/>
    </row>
    <row r="531" spans="1:125" ht="15" customHeight="1" x14ac:dyDescent="0.25">
      <c r="A531" s="219"/>
      <c r="B531" s="143" t="str">
        <f t="shared" si="19"/>
        <v>Desk 91</v>
      </c>
      <c r="C531" s="586" t="str">
        <v/>
      </c>
      <c r="D531" s="586" t="str">
        <v/>
      </c>
      <c r="E531" s="3"/>
      <c r="F531" s="216"/>
      <c r="G531" s="216"/>
      <c r="H531" s="216"/>
      <c r="I531" s="216"/>
      <c r="J531" s="216"/>
      <c r="K531" s="216"/>
      <c r="L531" s="216"/>
      <c r="M531" s="216"/>
      <c r="N531" s="216"/>
      <c r="O531" s="216"/>
      <c r="P531" s="216"/>
      <c r="Q531" s="216"/>
      <c r="R531" s="216"/>
      <c r="S531" s="216"/>
      <c r="T531" s="216"/>
      <c r="U531" s="216"/>
      <c r="V531" s="216"/>
      <c r="W531" s="216"/>
      <c r="X531" s="216"/>
      <c r="Y531" s="216"/>
      <c r="Z531" s="216"/>
      <c r="AA531" s="216"/>
      <c r="AB531" s="216"/>
      <c r="AC531" s="216"/>
      <c r="AD531" s="216"/>
      <c r="AE531" s="216"/>
      <c r="AF531" s="216"/>
      <c r="AG531" s="216"/>
      <c r="AH531" s="216"/>
      <c r="AI531" s="216"/>
      <c r="AJ531" s="216"/>
      <c r="AK531" s="216"/>
      <c r="AL531" s="216"/>
      <c r="AM531" s="216"/>
      <c r="AN531" s="216"/>
      <c r="AO531" s="216"/>
      <c r="AP531" s="216"/>
      <c r="AQ531" s="216"/>
      <c r="AR531" s="216"/>
      <c r="AS531" s="216"/>
      <c r="AT531" s="216"/>
      <c r="AU531" s="216"/>
      <c r="AV531" s="216"/>
      <c r="AW531" s="216"/>
      <c r="AX531" s="216"/>
      <c r="AY531" s="216"/>
      <c r="AZ531" s="216"/>
      <c r="BA531" s="216"/>
      <c r="BB531" s="216"/>
      <c r="BC531" s="216"/>
      <c r="BD531" s="216"/>
      <c r="BE531" s="216"/>
      <c r="BF531" s="216"/>
      <c r="BG531" s="216"/>
      <c r="BH531" s="216"/>
      <c r="BI531" s="216"/>
      <c r="BJ531" s="216"/>
      <c r="BK531" s="216"/>
      <c r="BL531" s="216"/>
      <c r="BM531" s="216"/>
      <c r="BN531" s="216"/>
      <c r="BO531" s="216"/>
      <c r="BP531" s="216"/>
      <c r="BQ531" s="216"/>
      <c r="BR531" s="216"/>
      <c r="BS531" s="216"/>
      <c r="BT531" s="216"/>
      <c r="BU531" s="216"/>
      <c r="BV531" s="216"/>
      <c r="BW531" s="216"/>
      <c r="BX531" s="216"/>
      <c r="BY531" s="216"/>
      <c r="BZ531" s="216"/>
      <c r="CA531" s="216"/>
      <c r="CB531" s="216"/>
      <c r="CC531" s="216"/>
      <c r="CD531" s="216"/>
      <c r="CE531" s="216"/>
      <c r="CF531" s="216"/>
      <c r="CG531" s="216"/>
      <c r="CH531" s="216"/>
      <c r="CI531" s="216"/>
      <c r="CJ531" s="216"/>
      <c r="CK531" s="216"/>
      <c r="CL531" s="216"/>
      <c r="CM531" s="216"/>
      <c r="CN531" s="216"/>
      <c r="CO531" s="216"/>
      <c r="CP531" s="216"/>
      <c r="CQ531" s="216"/>
      <c r="CR531" s="216"/>
      <c r="CS531" s="216"/>
      <c r="CT531" s="216"/>
      <c r="CU531" s="216"/>
      <c r="CV531" s="216"/>
      <c r="CW531" s="216"/>
      <c r="CX531" s="216"/>
      <c r="CY531" s="216"/>
      <c r="CZ531" s="216"/>
      <c r="DA531" s="216"/>
      <c r="DB531" s="216"/>
      <c r="DC531" s="216"/>
      <c r="DD531" s="216"/>
      <c r="DE531" s="216"/>
      <c r="DF531" s="216"/>
      <c r="DG531" s="216"/>
      <c r="DH531" s="216"/>
      <c r="DI531" s="216"/>
      <c r="DJ531" s="216"/>
      <c r="DK531" s="216"/>
      <c r="DL531" s="216"/>
      <c r="DM531" s="216"/>
      <c r="DN531" s="216"/>
      <c r="DO531" s="216"/>
      <c r="DP531" s="216"/>
      <c r="DQ531" s="216"/>
      <c r="DR531" s="216"/>
      <c r="DS531" s="216"/>
      <c r="DT531" s="216"/>
      <c r="DU531" s="218"/>
    </row>
    <row r="532" spans="1:125" ht="15" customHeight="1" x14ac:dyDescent="0.25">
      <c r="A532" s="219"/>
      <c r="B532" s="143" t="str">
        <f t="shared" si="19"/>
        <v>Desk 92</v>
      </c>
      <c r="C532" s="586" t="str">
        <v/>
      </c>
      <c r="D532" s="586" t="str">
        <v/>
      </c>
      <c r="E532" s="3"/>
      <c r="F532" s="216"/>
      <c r="G532" s="216"/>
      <c r="H532" s="216"/>
      <c r="I532" s="216"/>
      <c r="J532" s="216"/>
      <c r="K532" s="216"/>
      <c r="L532" s="216"/>
      <c r="M532" s="216"/>
      <c r="N532" s="216"/>
      <c r="O532" s="216"/>
      <c r="P532" s="216"/>
      <c r="Q532" s="216"/>
      <c r="R532" s="216"/>
      <c r="S532" s="216"/>
      <c r="T532" s="216"/>
      <c r="U532" s="216"/>
      <c r="V532" s="216"/>
      <c r="W532" s="216"/>
      <c r="X532" s="216"/>
      <c r="Y532" s="216"/>
      <c r="Z532" s="216"/>
      <c r="AA532" s="216"/>
      <c r="AB532" s="216"/>
      <c r="AC532" s="216"/>
      <c r="AD532" s="216"/>
      <c r="AE532" s="216"/>
      <c r="AF532" s="216"/>
      <c r="AG532" s="216"/>
      <c r="AH532" s="216"/>
      <c r="AI532" s="216"/>
      <c r="AJ532" s="216"/>
      <c r="AK532" s="216"/>
      <c r="AL532" s="216"/>
      <c r="AM532" s="216"/>
      <c r="AN532" s="216"/>
      <c r="AO532" s="216"/>
      <c r="AP532" s="216"/>
      <c r="AQ532" s="216"/>
      <c r="AR532" s="216"/>
      <c r="AS532" s="216"/>
      <c r="AT532" s="216"/>
      <c r="AU532" s="216"/>
      <c r="AV532" s="216"/>
      <c r="AW532" s="216"/>
      <c r="AX532" s="216"/>
      <c r="AY532" s="216"/>
      <c r="AZ532" s="216"/>
      <c r="BA532" s="216"/>
      <c r="BB532" s="216"/>
      <c r="BC532" s="216"/>
      <c r="BD532" s="216"/>
      <c r="BE532" s="216"/>
      <c r="BF532" s="216"/>
      <c r="BG532" s="216"/>
      <c r="BH532" s="216"/>
      <c r="BI532" s="216"/>
      <c r="BJ532" s="216"/>
      <c r="BK532" s="216"/>
      <c r="BL532" s="216"/>
      <c r="BM532" s="216"/>
      <c r="BN532" s="216"/>
      <c r="BO532" s="216"/>
      <c r="BP532" s="216"/>
      <c r="BQ532" s="216"/>
      <c r="BR532" s="216"/>
      <c r="BS532" s="216"/>
      <c r="BT532" s="216"/>
      <c r="BU532" s="216"/>
      <c r="BV532" s="216"/>
      <c r="BW532" s="216"/>
      <c r="BX532" s="216"/>
      <c r="BY532" s="216"/>
      <c r="BZ532" s="216"/>
      <c r="CA532" s="216"/>
      <c r="CB532" s="216"/>
      <c r="CC532" s="216"/>
      <c r="CD532" s="216"/>
      <c r="CE532" s="216"/>
      <c r="CF532" s="216"/>
      <c r="CG532" s="216"/>
      <c r="CH532" s="216"/>
      <c r="CI532" s="216"/>
      <c r="CJ532" s="216"/>
      <c r="CK532" s="216"/>
      <c r="CL532" s="216"/>
      <c r="CM532" s="216"/>
      <c r="CN532" s="216"/>
      <c r="CO532" s="216"/>
      <c r="CP532" s="216"/>
      <c r="CQ532" s="216"/>
      <c r="CR532" s="216"/>
      <c r="CS532" s="216"/>
      <c r="CT532" s="216"/>
      <c r="CU532" s="216"/>
      <c r="CV532" s="216"/>
      <c r="CW532" s="216"/>
      <c r="CX532" s="216"/>
      <c r="CY532" s="216"/>
      <c r="CZ532" s="216"/>
      <c r="DA532" s="216"/>
      <c r="DB532" s="216"/>
      <c r="DC532" s="216"/>
      <c r="DD532" s="216"/>
      <c r="DE532" s="216"/>
      <c r="DF532" s="216"/>
      <c r="DG532" s="216"/>
      <c r="DH532" s="216"/>
      <c r="DI532" s="216"/>
      <c r="DJ532" s="216"/>
      <c r="DK532" s="216"/>
      <c r="DL532" s="216"/>
      <c r="DM532" s="216"/>
      <c r="DN532" s="216"/>
      <c r="DO532" s="216"/>
      <c r="DP532" s="216"/>
      <c r="DQ532" s="216"/>
      <c r="DR532" s="216"/>
      <c r="DS532" s="216"/>
      <c r="DT532" s="216"/>
      <c r="DU532" s="218"/>
    </row>
    <row r="533" spans="1:125" ht="15" customHeight="1" x14ac:dyDescent="0.25">
      <c r="A533" s="219"/>
      <c r="B533" s="143" t="str">
        <f t="shared" si="19"/>
        <v>Desk 93</v>
      </c>
      <c r="C533" s="586" t="str">
        <v/>
      </c>
      <c r="D533" s="586" t="str">
        <v/>
      </c>
      <c r="E533" s="3"/>
      <c r="F533" s="216"/>
      <c r="G533" s="216"/>
      <c r="H533" s="216"/>
      <c r="I533" s="216"/>
      <c r="J533" s="216"/>
      <c r="K533" s="216"/>
      <c r="L533" s="216"/>
      <c r="M533" s="216"/>
      <c r="N533" s="216"/>
      <c r="O533" s="216"/>
      <c r="P533" s="216"/>
      <c r="Q533" s="216"/>
      <c r="R533" s="216"/>
      <c r="S533" s="216"/>
      <c r="T533" s="216"/>
      <c r="U533" s="216"/>
      <c r="V533" s="216"/>
      <c r="W533" s="216"/>
      <c r="X533" s="216"/>
      <c r="Y533" s="216"/>
      <c r="Z533" s="216"/>
      <c r="AA533" s="216"/>
      <c r="AB533" s="216"/>
      <c r="AC533" s="216"/>
      <c r="AD533" s="216"/>
      <c r="AE533" s="216"/>
      <c r="AF533" s="216"/>
      <c r="AG533" s="216"/>
      <c r="AH533" s="216"/>
      <c r="AI533" s="216"/>
      <c r="AJ533" s="216"/>
      <c r="AK533" s="216"/>
      <c r="AL533" s="216"/>
      <c r="AM533" s="216"/>
      <c r="AN533" s="216"/>
      <c r="AO533" s="216"/>
      <c r="AP533" s="216"/>
      <c r="AQ533" s="216"/>
      <c r="AR533" s="216"/>
      <c r="AS533" s="216"/>
      <c r="AT533" s="216"/>
      <c r="AU533" s="216"/>
      <c r="AV533" s="216"/>
      <c r="AW533" s="216"/>
      <c r="AX533" s="216"/>
      <c r="AY533" s="216"/>
      <c r="AZ533" s="216"/>
      <c r="BA533" s="216"/>
      <c r="BB533" s="216"/>
      <c r="BC533" s="216"/>
      <c r="BD533" s="216"/>
      <c r="BE533" s="216"/>
      <c r="BF533" s="216"/>
      <c r="BG533" s="216"/>
      <c r="BH533" s="216"/>
      <c r="BI533" s="216"/>
      <c r="BJ533" s="216"/>
      <c r="BK533" s="216"/>
      <c r="BL533" s="216"/>
      <c r="BM533" s="216"/>
      <c r="BN533" s="216"/>
      <c r="BO533" s="216"/>
      <c r="BP533" s="216"/>
      <c r="BQ533" s="216"/>
      <c r="BR533" s="216"/>
      <c r="BS533" s="216"/>
      <c r="BT533" s="216"/>
      <c r="BU533" s="216"/>
      <c r="BV533" s="216"/>
      <c r="BW533" s="216"/>
      <c r="BX533" s="216"/>
      <c r="BY533" s="216"/>
      <c r="BZ533" s="216"/>
      <c r="CA533" s="216"/>
      <c r="CB533" s="216"/>
      <c r="CC533" s="216"/>
      <c r="CD533" s="216"/>
      <c r="CE533" s="216"/>
      <c r="CF533" s="216"/>
      <c r="CG533" s="216"/>
      <c r="CH533" s="216"/>
      <c r="CI533" s="216"/>
      <c r="CJ533" s="216"/>
      <c r="CK533" s="216"/>
      <c r="CL533" s="216"/>
      <c r="CM533" s="216"/>
      <c r="CN533" s="216"/>
      <c r="CO533" s="216"/>
      <c r="CP533" s="216"/>
      <c r="CQ533" s="216"/>
      <c r="CR533" s="216"/>
      <c r="CS533" s="216"/>
      <c r="CT533" s="216"/>
      <c r="CU533" s="216"/>
      <c r="CV533" s="216"/>
      <c r="CW533" s="216"/>
      <c r="CX533" s="216"/>
      <c r="CY533" s="216"/>
      <c r="CZ533" s="216"/>
      <c r="DA533" s="216"/>
      <c r="DB533" s="216"/>
      <c r="DC533" s="216"/>
      <c r="DD533" s="216"/>
      <c r="DE533" s="216"/>
      <c r="DF533" s="216"/>
      <c r="DG533" s="216"/>
      <c r="DH533" s="216"/>
      <c r="DI533" s="216"/>
      <c r="DJ533" s="216"/>
      <c r="DK533" s="216"/>
      <c r="DL533" s="216"/>
      <c r="DM533" s="216"/>
      <c r="DN533" s="216"/>
      <c r="DO533" s="216"/>
      <c r="DP533" s="216"/>
      <c r="DQ533" s="216"/>
      <c r="DR533" s="216"/>
      <c r="DS533" s="216"/>
      <c r="DT533" s="216"/>
      <c r="DU533" s="218"/>
    </row>
    <row r="534" spans="1:125" ht="15" customHeight="1" x14ac:dyDescent="0.25">
      <c r="A534" s="219"/>
      <c r="B534" s="143" t="str">
        <f t="shared" si="19"/>
        <v>Desk 94</v>
      </c>
      <c r="C534" s="586" t="str">
        <v/>
      </c>
      <c r="D534" s="586" t="str">
        <v/>
      </c>
      <c r="E534" s="3"/>
      <c r="F534" s="216"/>
      <c r="G534" s="216"/>
      <c r="H534" s="216"/>
      <c r="I534" s="216"/>
      <c r="J534" s="216"/>
      <c r="K534" s="216"/>
      <c r="L534" s="216"/>
      <c r="M534" s="216"/>
      <c r="N534" s="216"/>
      <c r="O534" s="216"/>
      <c r="P534" s="216"/>
      <c r="Q534" s="216"/>
      <c r="R534" s="216"/>
      <c r="S534" s="216"/>
      <c r="T534" s="216"/>
      <c r="U534" s="216"/>
      <c r="V534" s="216"/>
      <c r="W534" s="216"/>
      <c r="X534" s="216"/>
      <c r="Y534" s="216"/>
      <c r="Z534" s="216"/>
      <c r="AA534" s="216"/>
      <c r="AB534" s="216"/>
      <c r="AC534" s="216"/>
      <c r="AD534" s="216"/>
      <c r="AE534" s="216"/>
      <c r="AF534" s="216"/>
      <c r="AG534" s="216"/>
      <c r="AH534" s="216"/>
      <c r="AI534" s="216"/>
      <c r="AJ534" s="216"/>
      <c r="AK534" s="216"/>
      <c r="AL534" s="216"/>
      <c r="AM534" s="216"/>
      <c r="AN534" s="216"/>
      <c r="AO534" s="216"/>
      <c r="AP534" s="216"/>
      <c r="AQ534" s="216"/>
      <c r="AR534" s="216"/>
      <c r="AS534" s="216"/>
      <c r="AT534" s="216"/>
      <c r="AU534" s="216"/>
      <c r="AV534" s="216"/>
      <c r="AW534" s="216"/>
      <c r="AX534" s="216"/>
      <c r="AY534" s="216"/>
      <c r="AZ534" s="216"/>
      <c r="BA534" s="216"/>
      <c r="BB534" s="216"/>
      <c r="BC534" s="216"/>
      <c r="BD534" s="216"/>
      <c r="BE534" s="216"/>
      <c r="BF534" s="216"/>
      <c r="BG534" s="216"/>
      <c r="BH534" s="216"/>
      <c r="BI534" s="216"/>
      <c r="BJ534" s="216"/>
      <c r="BK534" s="216"/>
      <c r="BL534" s="216"/>
      <c r="BM534" s="216"/>
      <c r="BN534" s="216"/>
      <c r="BO534" s="216"/>
      <c r="BP534" s="216"/>
      <c r="BQ534" s="216"/>
      <c r="BR534" s="216"/>
      <c r="BS534" s="216"/>
      <c r="BT534" s="216"/>
      <c r="BU534" s="216"/>
      <c r="BV534" s="216"/>
      <c r="BW534" s="216"/>
      <c r="BX534" s="216"/>
      <c r="BY534" s="216"/>
      <c r="BZ534" s="216"/>
      <c r="CA534" s="216"/>
      <c r="CB534" s="216"/>
      <c r="CC534" s="216"/>
      <c r="CD534" s="216"/>
      <c r="CE534" s="216"/>
      <c r="CF534" s="216"/>
      <c r="CG534" s="216"/>
      <c r="CH534" s="216"/>
      <c r="CI534" s="216"/>
      <c r="CJ534" s="216"/>
      <c r="CK534" s="216"/>
      <c r="CL534" s="216"/>
      <c r="CM534" s="216"/>
      <c r="CN534" s="216"/>
      <c r="CO534" s="216"/>
      <c r="CP534" s="216"/>
      <c r="CQ534" s="216"/>
      <c r="CR534" s="216"/>
      <c r="CS534" s="216"/>
      <c r="CT534" s="216"/>
      <c r="CU534" s="216"/>
      <c r="CV534" s="216"/>
      <c r="CW534" s="216"/>
      <c r="CX534" s="216"/>
      <c r="CY534" s="216"/>
      <c r="CZ534" s="216"/>
      <c r="DA534" s="216"/>
      <c r="DB534" s="216"/>
      <c r="DC534" s="216"/>
      <c r="DD534" s="216"/>
      <c r="DE534" s="216"/>
      <c r="DF534" s="216"/>
      <c r="DG534" s="216"/>
      <c r="DH534" s="216"/>
      <c r="DI534" s="216"/>
      <c r="DJ534" s="216"/>
      <c r="DK534" s="216"/>
      <c r="DL534" s="216"/>
      <c r="DM534" s="216"/>
      <c r="DN534" s="216"/>
      <c r="DO534" s="216"/>
      <c r="DP534" s="216"/>
      <c r="DQ534" s="216"/>
      <c r="DR534" s="216"/>
      <c r="DS534" s="216"/>
      <c r="DT534" s="216"/>
      <c r="DU534" s="218"/>
    </row>
    <row r="535" spans="1:125" ht="15" customHeight="1" x14ac:dyDescent="0.25">
      <c r="A535" s="219"/>
      <c r="B535" s="143" t="str">
        <f t="shared" si="19"/>
        <v>Desk 95</v>
      </c>
      <c r="C535" s="586" t="str">
        <v/>
      </c>
      <c r="D535" s="586" t="str">
        <v/>
      </c>
      <c r="E535" s="3"/>
      <c r="F535" s="216"/>
      <c r="G535" s="216"/>
      <c r="H535" s="216"/>
      <c r="I535" s="216"/>
      <c r="J535" s="216"/>
      <c r="K535" s="216"/>
      <c r="L535" s="216"/>
      <c r="M535" s="216"/>
      <c r="N535" s="216"/>
      <c r="O535" s="216"/>
      <c r="P535" s="216"/>
      <c r="Q535" s="216"/>
      <c r="R535" s="216"/>
      <c r="S535" s="216"/>
      <c r="T535" s="216"/>
      <c r="U535" s="216"/>
      <c r="V535" s="216"/>
      <c r="W535" s="216"/>
      <c r="X535" s="216"/>
      <c r="Y535" s="216"/>
      <c r="Z535" s="216"/>
      <c r="AA535" s="216"/>
      <c r="AB535" s="216"/>
      <c r="AC535" s="216"/>
      <c r="AD535" s="216"/>
      <c r="AE535" s="216"/>
      <c r="AF535" s="216"/>
      <c r="AG535" s="216"/>
      <c r="AH535" s="216"/>
      <c r="AI535" s="216"/>
      <c r="AJ535" s="216"/>
      <c r="AK535" s="216"/>
      <c r="AL535" s="216"/>
      <c r="AM535" s="216"/>
      <c r="AN535" s="216"/>
      <c r="AO535" s="216"/>
      <c r="AP535" s="216"/>
      <c r="AQ535" s="216"/>
      <c r="AR535" s="216"/>
      <c r="AS535" s="216"/>
      <c r="AT535" s="216"/>
      <c r="AU535" s="216"/>
      <c r="AV535" s="216"/>
      <c r="AW535" s="216"/>
      <c r="AX535" s="216"/>
      <c r="AY535" s="216"/>
      <c r="AZ535" s="216"/>
      <c r="BA535" s="216"/>
      <c r="BB535" s="216"/>
      <c r="BC535" s="216"/>
      <c r="BD535" s="216"/>
      <c r="BE535" s="216"/>
      <c r="BF535" s="216"/>
      <c r="BG535" s="216"/>
      <c r="BH535" s="216"/>
      <c r="BI535" s="216"/>
      <c r="BJ535" s="216"/>
      <c r="BK535" s="216"/>
      <c r="BL535" s="216"/>
      <c r="BM535" s="216"/>
      <c r="BN535" s="216"/>
      <c r="BO535" s="216"/>
      <c r="BP535" s="216"/>
      <c r="BQ535" s="216"/>
      <c r="BR535" s="216"/>
      <c r="BS535" s="216"/>
      <c r="BT535" s="216"/>
      <c r="BU535" s="216"/>
      <c r="BV535" s="216"/>
      <c r="BW535" s="216"/>
      <c r="BX535" s="216"/>
      <c r="BY535" s="216"/>
      <c r="BZ535" s="216"/>
      <c r="CA535" s="216"/>
      <c r="CB535" s="216"/>
      <c r="CC535" s="216"/>
      <c r="CD535" s="216"/>
      <c r="CE535" s="216"/>
      <c r="CF535" s="216"/>
      <c r="CG535" s="216"/>
      <c r="CH535" s="216"/>
      <c r="CI535" s="216"/>
      <c r="CJ535" s="216"/>
      <c r="CK535" s="216"/>
      <c r="CL535" s="216"/>
      <c r="CM535" s="216"/>
      <c r="CN535" s="216"/>
      <c r="CO535" s="216"/>
      <c r="CP535" s="216"/>
      <c r="CQ535" s="216"/>
      <c r="CR535" s="216"/>
      <c r="CS535" s="216"/>
      <c r="CT535" s="216"/>
      <c r="CU535" s="216"/>
      <c r="CV535" s="216"/>
      <c r="CW535" s="216"/>
      <c r="CX535" s="216"/>
      <c r="CY535" s="216"/>
      <c r="CZ535" s="216"/>
      <c r="DA535" s="216"/>
      <c r="DB535" s="216"/>
      <c r="DC535" s="216"/>
      <c r="DD535" s="216"/>
      <c r="DE535" s="216"/>
      <c r="DF535" s="216"/>
      <c r="DG535" s="216"/>
      <c r="DH535" s="216"/>
      <c r="DI535" s="216"/>
      <c r="DJ535" s="216"/>
      <c r="DK535" s="216"/>
      <c r="DL535" s="216"/>
      <c r="DM535" s="216"/>
      <c r="DN535" s="216"/>
      <c r="DO535" s="216"/>
      <c r="DP535" s="216"/>
      <c r="DQ535" s="216"/>
      <c r="DR535" s="216"/>
      <c r="DS535" s="216"/>
      <c r="DT535" s="216"/>
      <c r="DU535" s="218"/>
    </row>
    <row r="536" spans="1:125" ht="15" customHeight="1" x14ac:dyDescent="0.25">
      <c r="A536" s="219"/>
      <c r="B536" s="143" t="str">
        <f t="shared" si="19"/>
        <v>Desk 96</v>
      </c>
      <c r="C536" s="586" t="str">
        <v/>
      </c>
      <c r="D536" s="586" t="str">
        <v/>
      </c>
      <c r="E536" s="3"/>
      <c r="F536" s="216"/>
      <c r="G536" s="216"/>
      <c r="H536" s="216"/>
      <c r="I536" s="216"/>
      <c r="J536" s="216"/>
      <c r="K536" s="216"/>
      <c r="L536" s="216"/>
      <c r="M536" s="216"/>
      <c r="N536" s="216"/>
      <c r="O536" s="216"/>
      <c r="P536" s="216"/>
      <c r="Q536" s="216"/>
      <c r="R536" s="216"/>
      <c r="S536" s="216"/>
      <c r="T536" s="216"/>
      <c r="U536" s="216"/>
      <c r="V536" s="216"/>
      <c r="W536" s="216"/>
      <c r="X536" s="216"/>
      <c r="Y536" s="216"/>
      <c r="Z536" s="216"/>
      <c r="AA536" s="216"/>
      <c r="AB536" s="216"/>
      <c r="AC536" s="216"/>
      <c r="AD536" s="216"/>
      <c r="AE536" s="216"/>
      <c r="AF536" s="216"/>
      <c r="AG536" s="216"/>
      <c r="AH536" s="216"/>
      <c r="AI536" s="216"/>
      <c r="AJ536" s="216"/>
      <c r="AK536" s="216"/>
      <c r="AL536" s="216"/>
      <c r="AM536" s="216"/>
      <c r="AN536" s="216"/>
      <c r="AO536" s="216"/>
      <c r="AP536" s="216"/>
      <c r="AQ536" s="216"/>
      <c r="AR536" s="216"/>
      <c r="AS536" s="216"/>
      <c r="AT536" s="216"/>
      <c r="AU536" s="216"/>
      <c r="AV536" s="216"/>
      <c r="AW536" s="216"/>
      <c r="AX536" s="216"/>
      <c r="AY536" s="216"/>
      <c r="AZ536" s="216"/>
      <c r="BA536" s="216"/>
      <c r="BB536" s="216"/>
      <c r="BC536" s="216"/>
      <c r="BD536" s="216"/>
      <c r="BE536" s="216"/>
      <c r="BF536" s="216"/>
      <c r="BG536" s="216"/>
      <c r="BH536" s="216"/>
      <c r="BI536" s="216"/>
      <c r="BJ536" s="216"/>
      <c r="BK536" s="216"/>
      <c r="BL536" s="216"/>
      <c r="BM536" s="216"/>
      <c r="BN536" s="216"/>
      <c r="BO536" s="216"/>
      <c r="BP536" s="216"/>
      <c r="BQ536" s="216"/>
      <c r="BR536" s="216"/>
      <c r="BS536" s="216"/>
      <c r="BT536" s="216"/>
      <c r="BU536" s="216"/>
      <c r="BV536" s="216"/>
      <c r="BW536" s="216"/>
      <c r="BX536" s="216"/>
      <c r="BY536" s="216"/>
      <c r="BZ536" s="216"/>
      <c r="CA536" s="216"/>
      <c r="CB536" s="216"/>
      <c r="CC536" s="216"/>
      <c r="CD536" s="216"/>
      <c r="CE536" s="216"/>
      <c r="CF536" s="216"/>
      <c r="CG536" s="216"/>
      <c r="CH536" s="216"/>
      <c r="CI536" s="216"/>
      <c r="CJ536" s="216"/>
      <c r="CK536" s="216"/>
      <c r="CL536" s="216"/>
      <c r="CM536" s="216"/>
      <c r="CN536" s="216"/>
      <c r="CO536" s="216"/>
      <c r="CP536" s="216"/>
      <c r="CQ536" s="216"/>
      <c r="CR536" s="216"/>
      <c r="CS536" s="216"/>
      <c r="CT536" s="216"/>
      <c r="CU536" s="216"/>
      <c r="CV536" s="216"/>
      <c r="CW536" s="216"/>
      <c r="CX536" s="216"/>
      <c r="CY536" s="216"/>
      <c r="CZ536" s="216"/>
      <c r="DA536" s="216"/>
      <c r="DB536" s="216"/>
      <c r="DC536" s="216"/>
      <c r="DD536" s="216"/>
      <c r="DE536" s="216"/>
      <c r="DF536" s="216"/>
      <c r="DG536" s="216"/>
      <c r="DH536" s="216"/>
      <c r="DI536" s="216"/>
      <c r="DJ536" s="216"/>
      <c r="DK536" s="216"/>
      <c r="DL536" s="216"/>
      <c r="DM536" s="216"/>
      <c r="DN536" s="216"/>
      <c r="DO536" s="216"/>
      <c r="DP536" s="216"/>
      <c r="DQ536" s="216"/>
      <c r="DR536" s="216"/>
      <c r="DS536" s="216"/>
      <c r="DT536" s="216"/>
      <c r="DU536" s="218"/>
    </row>
    <row r="537" spans="1:125" ht="15" customHeight="1" x14ac:dyDescent="0.25">
      <c r="A537" s="219"/>
      <c r="B537" s="143" t="str">
        <f t="shared" si="19"/>
        <v>Desk 97</v>
      </c>
      <c r="C537" s="586" t="str">
        <v/>
      </c>
      <c r="D537" s="586" t="str">
        <v/>
      </c>
      <c r="E537" s="3"/>
      <c r="F537" s="216"/>
      <c r="G537" s="216"/>
      <c r="H537" s="216"/>
      <c r="I537" s="216"/>
      <c r="J537" s="216"/>
      <c r="K537" s="216"/>
      <c r="L537" s="216"/>
      <c r="M537" s="216"/>
      <c r="N537" s="216"/>
      <c r="O537" s="216"/>
      <c r="P537" s="216"/>
      <c r="Q537" s="216"/>
      <c r="R537" s="216"/>
      <c r="S537" s="216"/>
      <c r="T537" s="216"/>
      <c r="U537" s="216"/>
      <c r="V537" s="216"/>
      <c r="W537" s="216"/>
      <c r="X537" s="216"/>
      <c r="Y537" s="216"/>
      <c r="Z537" s="216"/>
      <c r="AA537" s="216"/>
      <c r="AB537" s="216"/>
      <c r="AC537" s="216"/>
      <c r="AD537" s="216"/>
      <c r="AE537" s="216"/>
      <c r="AF537" s="216"/>
      <c r="AG537" s="216"/>
      <c r="AH537" s="216"/>
      <c r="AI537" s="216"/>
      <c r="AJ537" s="216"/>
      <c r="AK537" s="216"/>
      <c r="AL537" s="216"/>
      <c r="AM537" s="216"/>
      <c r="AN537" s="216"/>
      <c r="AO537" s="216"/>
      <c r="AP537" s="216"/>
      <c r="AQ537" s="216"/>
      <c r="AR537" s="216"/>
      <c r="AS537" s="216"/>
      <c r="AT537" s="216"/>
      <c r="AU537" s="216"/>
      <c r="AV537" s="216"/>
      <c r="AW537" s="216"/>
      <c r="AX537" s="216"/>
      <c r="AY537" s="216"/>
      <c r="AZ537" s="216"/>
      <c r="BA537" s="216"/>
      <c r="BB537" s="216"/>
      <c r="BC537" s="216"/>
      <c r="BD537" s="216"/>
      <c r="BE537" s="216"/>
      <c r="BF537" s="216"/>
      <c r="BG537" s="216"/>
      <c r="BH537" s="216"/>
      <c r="BI537" s="216"/>
      <c r="BJ537" s="216"/>
      <c r="BK537" s="216"/>
      <c r="BL537" s="216"/>
      <c r="BM537" s="216"/>
      <c r="BN537" s="216"/>
      <c r="BO537" s="216"/>
      <c r="BP537" s="216"/>
      <c r="BQ537" s="216"/>
      <c r="BR537" s="216"/>
      <c r="BS537" s="216"/>
      <c r="BT537" s="216"/>
      <c r="BU537" s="216"/>
      <c r="BV537" s="216"/>
      <c r="BW537" s="216"/>
      <c r="BX537" s="216"/>
      <c r="BY537" s="216"/>
      <c r="BZ537" s="216"/>
      <c r="CA537" s="216"/>
      <c r="CB537" s="216"/>
      <c r="CC537" s="216"/>
      <c r="CD537" s="216"/>
      <c r="CE537" s="216"/>
      <c r="CF537" s="216"/>
      <c r="CG537" s="216"/>
      <c r="CH537" s="216"/>
      <c r="CI537" s="216"/>
      <c r="CJ537" s="216"/>
      <c r="CK537" s="216"/>
      <c r="CL537" s="216"/>
      <c r="CM537" s="216"/>
      <c r="CN537" s="216"/>
      <c r="CO537" s="216"/>
      <c r="CP537" s="216"/>
      <c r="CQ537" s="216"/>
      <c r="CR537" s="216"/>
      <c r="CS537" s="216"/>
      <c r="CT537" s="216"/>
      <c r="CU537" s="216"/>
      <c r="CV537" s="216"/>
      <c r="CW537" s="216"/>
      <c r="CX537" s="216"/>
      <c r="CY537" s="216"/>
      <c r="CZ537" s="216"/>
      <c r="DA537" s="216"/>
      <c r="DB537" s="216"/>
      <c r="DC537" s="216"/>
      <c r="DD537" s="216"/>
      <c r="DE537" s="216"/>
      <c r="DF537" s="216"/>
      <c r="DG537" s="216"/>
      <c r="DH537" s="216"/>
      <c r="DI537" s="216"/>
      <c r="DJ537" s="216"/>
      <c r="DK537" s="216"/>
      <c r="DL537" s="216"/>
      <c r="DM537" s="216"/>
      <c r="DN537" s="216"/>
      <c r="DO537" s="216"/>
      <c r="DP537" s="216"/>
      <c r="DQ537" s="216"/>
      <c r="DR537" s="216"/>
      <c r="DS537" s="216"/>
      <c r="DT537" s="216"/>
      <c r="DU537" s="218"/>
    </row>
    <row r="538" spans="1:125" ht="15" customHeight="1" x14ac:dyDescent="0.25">
      <c r="A538" s="219"/>
      <c r="B538" s="143" t="str">
        <f t="shared" si="19"/>
        <v>Desk 98</v>
      </c>
      <c r="C538" s="586" t="str">
        <v/>
      </c>
      <c r="D538" s="586" t="str">
        <v/>
      </c>
      <c r="E538" s="3"/>
      <c r="F538" s="216"/>
      <c r="G538" s="216"/>
      <c r="H538" s="216"/>
      <c r="I538" s="216"/>
      <c r="J538" s="216"/>
      <c r="K538" s="216"/>
      <c r="L538" s="216"/>
      <c r="M538" s="216"/>
      <c r="N538" s="216"/>
      <c r="O538" s="216"/>
      <c r="P538" s="216"/>
      <c r="Q538" s="216"/>
      <c r="R538" s="216"/>
      <c r="S538" s="216"/>
      <c r="T538" s="216"/>
      <c r="U538" s="216"/>
      <c r="V538" s="216"/>
      <c r="W538" s="216"/>
      <c r="X538" s="216"/>
      <c r="Y538" s="216"/>
      <c r="Z538" s="216"/>
      <c r="AA538" s="216"/>
      <c r="AB538" s="216"/>
      <c r="AC538" s="216"/>
      <c r="AD538" s="216"/>
      <c r="AE538" s="216"/>
      <c r="AF538" s="216"/>
      <c r="AG538" s="216"/>
      <c r="AH538" s="216"/>
      <c r="AI538" s="216"/>
      <c r="AJ538" s="216"/>
      <c r="AK538" s="216"/>
      <c r="AL538" s="216"/>
      <c r="AM538" s="216"/>
      <c r="AN538" s="216"/>
      <c r="AO538" s="216"/>
      <c r="AP538" s="216"/>
      <c r="AQ538" s="216"/>
      <c r="AR538" s="216"/>
      <c r="AS538" s="216"/>
      <c r="AT538" s="216"/>
      <c r="AU538" s="216"/>
      <c r="AV538" s="216"/>
      <c r="AW538" s="216"/>
      <c r="AX538" s="216"/>
      <c r="AY538" s="216"/>
      <c r="AZ538" s="216"/>
      <c r="BA538" s="216"/>
      <c r="BB538" s="216"/>
      <c r="BC538" s="216"/>
      <c r="BD538" s="216"/>
      <c r="BE538" s="216"/>
      <c r="BF538" s="216"/>
      <c r="BG538" s="216"/>
      <c r="BH538" s="216"/>
      <c r="BI538" s="216"/>
      <c r="BJ538" s="216"/>
      <c r="BK538" s="216"/>
      <c r="BL538" s="216"/>
      <c r="BM538" s="216"/>
      <c r="BN538" s="216"/>
      <c r="BO538" s="216"/>
      <c r="BP538" s="216"/>
      <c r="BQ538" s="216"/>
      <c r="BR538" s="216"/>
      <c r="BS538" s="216"/>
      <c r="BT538" s="216"/>
      <c r="BU538" s="216"/>
      <c r="BV538" s="216"/>
      <c r="BW538" s="216"/>
      <c r="BX538" s="216"/>
      <c r="BY538" s="216"/>
      <c r="BZ538" s="216"/>
      <c r="CA538" s="216"/>
      <c r="CB538" s="216"/>
      <c r="CC538" s="216"/>
      <c r="CD538" s="216"/>
      <c r="CE538" s="216"/>
      <c r="CF538" s="216"/>
      <c r="CG538" s="216"/>
      <c r="CH538" s="216"/>
      <c r="CI538" s="216"/>
      <c r="CJ538" s="216"/>
      <c r="CK538" s="216"/>
      <c r="CL538" s="216"/>
      <c r="CM538" s="216"/>
      <c r="CN538" s="216"/>
      <c r="CO538" s="216"/>
      <c r="CP538" s="216"/>
      <c r="CQ538" s="216"/>
      <c r="CR538" s="216"/>
      <c r="CS538" s="216"/>
      <c r="CT538" s="216"/>
      <c r="CU538" s="216"/>
      <c r="CV538" s="216"/>
      <c r="CW538" s="216"/>
      <c r="CX538" s="216"/>
      <c r="CY538" s="216"/>
      <c r="CZ538" s="216"/>
      <c r="DA538" s="216"/>
      <c r="DB538" s="216"/>
      <c r="DC538" s="216"/>
      <c r="DD538" s="216"/>
      <c r="DE538" s="216"/>
      <c r="DF538" s="216"/>
      <c r="DG538" s="216"/>
      <c r="DH538" s="216"/>
      <c r="DI538" s="216"/>
      <c r="DJ538" s="216"/>
      <c r="DK538" s="216"/>
      <c r="DL538" s="216"/>
      <c r="DM538" s="216"/>
      <c r="DN538" s="216"/>
      <c r="DO538" s="216"/>
      <c r="DP538" s="216"/>
      <c r="DQ538" s="216"/>
      <c r="DR538" s="216"/>
      <c r="DS538" s="216"/>
      <c r="DT538" s="216"/>
      <c r="DU538" s="218"/>
    </row>
    <row r="539" spans="1:125" ht="15" customHeight="1" x14ac:dyDescent="0.25">
      <c r="A539" s="219"/>
      <c r="B539" s="143" t="str">
        <f t="shared" si="19"/>
        <v>Desk 99</v>
      </c>
      <c r="C539" s="586" t="str">
        <v/>
      </c>
      <c r="D539" s="586" t="str">
        <v/>
      </c>
      <c r="E539" s="3"/>
      <c r="F539" s="216"/>
      <c r="G539" s="216"/>
      <c r="H539" s="216"/>
      <c r="I539" s="216"/>
      <c r="J539" s="216"/>
      <c r="K539" s="216"/>
      <c r="L539" s="216"/>
      <c r="M539" s="216"/>
      <c r="N539" s="216"/>
      <c r="O539" s="216"/>
      <c r="P539" s="216"/>
      <c r="Q539" s="216"/>
      <c r="R539" s="216"/>
      <c r="S539" s="216"/>
      <c r="T539" s="216"/>
      <c r="U539" s="216"/>
      <c r="V539" s="216"/>
      <c r="W539" s="216"/>
      <c r="X539" s="216"/>
      <c r="Y539" s="216"/>
      <c r="Z539" s="216"/>
      <c r="AA539" s="216"/>
      <c r="AB539" s="216"/>
      <c r="AC539" s="216"/>
      <c r="AD539" s="216"/>
      <c r="AE539" s="216"/>
      <c r="AF539" s="216"/>
      <c r="AG539" s="216"/>
      <c r="AH539" s="216"/>
      <c r="AI539" s="216"/>
      <c r="AJ539" s="216"/>
      <c r="AK539" s="216"/>
      <c r="AL539" s="216"/>
      <c r="AM539" s="216"/>
      <c r="AN539" s="216"/>
      <c r="AO539" s="216"/>
      <c r="AP539" s="216"/>
      <c r="AQ539" s="216"/>
      <c r="AR539" s="216"/>
      <c r="AS539" s="216"/>
      <c r="AT539" s="216"/>
      <c r="AU539" s="216"/>
      <c r="AV539" s="216"/>
      <c r="AW539" s="216"/>
      <c r="AX539" s="216"/>
      <c r="AY539" s="216"/>
      <c r="AZ539" s="216"/>
      <c r="BA539" s="216"/>
      <c r="BB539" s="216"/>
      <c r="BC539" s="216"/>
      <c r="BD539" s="216"/>
      <c r="BE539" s="216"/>
      <c r="BF539" s="216"/>
      <c r="BG539" s="216"/>
      <c r="BH539" s="216"/>
      <c r="BI539" s="216"/>
      <c r="BJ539" s="216"/>
      <c r="BK539" s="216"/>
      <c r="BL539" s="216"/>
      <c r="BM539" s="216"/>
      <c r="BN539" s="216"/>
      <c r="BO539" s="216"/>
      <c r="BP539" s="216"/>
      <c r="BQ539" s="216"/>
      <c r="BR539" s="216"/>
      <c r="BS539" s="216"/>
      <c r="BT539" s="216"/>
      <c r="BU539" s="216"/>
      <c r="BV539" s="216"/>
      <c r="BW539" s="216"/>
      <c r="BX539" s="216"/>
      <c r="BY539" s="216"/>
      <c r="BZ539" s="216"/>
      <c r="CA539" s="216"/>
      <c r="CB539" s="216"/>
      <c r="CC539" s="216"/>
      <c r="CD539" s="216"/>
      <c r="CE539" s="216"/>
      <c r="CF539" s="216"/>
      <c r="CG539" s="216"/>
      <c r="CH539" s="216"/>
      <c r="CI539" s="216"/>
      <c r="CJ539" s="216"/>
      <c r="CK539" s="216"/>
      <c r="CL539" s="216"/>
      <c r="CM539" s="216"/>
      <c r="CN539" s="216"/>
      <c r="CO539" s="216"/>
      <c r="CP539" s="216"/>
      <c r="CQ539" s="216"/>
      <c r="CR539" s="216"/>
      <c r="CS539" s="216"/>
      <c r="CT539" s="216"/>
      <c r="CU539" s="216"/>
      <c r="CV539" s="216"/>
      <c r="CW539" s="216"/>
      <c r="CX539" s="216"/>
      <c r="CY539" s="216"/>
      <c r="CZ539" s="216"/>
      <c r="DA539" s="216"/>
      <c r="DB539" s="216"/>
      <c r="DC539" s="216"/>
      <c r="DD539" s="216"/>
      <c r="DE539" s="216"/>
      <c r="DF539" s="216"/>
      <c r="DG539" s="216"/>
      <c r="DH539" s="216"/>
      <c r="DI539" s="216"/>
      <c r="DJ539" s="216"/>
      <c r="DK539" s="216"/>
      <c r="DL539" s="216"/>
      <c r="DM539" s="216"/>
      <c r="DN539" s="216"/>
      <c r="DO539" s="216"/>
      <c r="DP539" s="216"/>
      <c r="DQ539" s="216"/>
      <c r="DR539" s="216"/>
      <c r="DS539" s="216"/>
      <c r="DT539" s="216"/>
      <c r="DU539" s="218"/>
    </row>
    <row r="540" spans="1:125" ht="15" customHeight="1" x14ac:dyDescent="0.25">
      <c r="A540" s="219"/>
      <c r="B540" s="51" t="str">
        <f t="shared" si="19"/>
        <v>Desk 100</v>
      </c>
      <c r="C540" s="589" t="str">
        <v/>
      </c>
      <c r="D540" s="590" t="str">
        <v/>
      </c>
      <c r="E540" s="2"/>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8"/>
      <c r="DE540" s="8"/>
      <c r="DF540" s="8"/>
      <c r="DG540" s="8"/>
      <c r="DH540" s="8"/>
      <c r="DI540" s="8"/>
      <c r="DJ540" s="8"/>
      <c r="DK540" s="8"/>
      <c r="DL540" s="8"/>
      <c r="DM540" s="8"/>
      <c r="DN540" s="8"/>
      <c r="DO540" s="8"/>
      <c r="DP540" s="8"/>
      <c r="DQ540" s="8"/>
      <c r="DR540" s="8"/>
      <c r="DS540" s="8"/>
      <c r="DT540" s="8"/>
      <c r="DU540" s="218"/>
    </row>
    <row r="541" spans="1:125" ht="15" customHeight="1" x14ac:dyDescent="0.25">
      <c r="A541" s="219"/>
      <c r="B541" s="260" t="s">
        <v>556</v>
      </c>
      <c r="C541" s="290"/>
      <c r="D541" s="290"/>
      <c r="E541" s="261"/>
      <c r="F541" s="262"/>
      <c r="G541" s="262"/>
      <c r="H541" s="262"/>
      <c r="I541" s="262"/>
      <c r="J541" s="262"/>
      <c r="K541" s="262"/>
      <c r="L541" s="262"/>
      <c r="M541" s="262"/>
      <c r="N541" s="262"/>
      <c r="O541" s="262"/>
      <c r="P541" s="262"/>
      <c r="Q541" s="262"/>
      <c r="R541" s="262"/>
      <c r="S541" s="262"/>
      <c r="T541" s="262"/>
      <c r="U541" s="262"/>
      <c r="V541" s="262"/>
      <c r="W541" s="262"/>
      <c r="X541" s="262"/>
      <c r="Y541" s="262"/>
      <c r="Z541" s="262"/>
      <c r="AA541" s="262"/>
      <c r="AB541" s="262"/>
      <c r="AC541" s="262"/>
      <c r="AD541" s="262"/>
      <c r="AE541" s="262"/>
      <c r="AF541" s="262"/>
      <c r="AG541" s="262"/>
      <c r="AH541" s="262"/>
      <c r="AI541" s="262"/>
      <c r="AJ541" s="262"/>
      <c r="AK541" s="262"/>
      <c r="AL541" s="262"/>
      <c r="AM541" s="262"/>
      <c r="AN541" s="262"/>
      <c r="AO541" s="262"/>
      <c r="AP541" s="262"/>
      <c r="AQ541" s="262"/>
      <c r="AR541" s="262"/>
      <c r="AS541" s="262"/>
      <c r="AT541" s="262"/>
      <c r="AU541" s="262"/>
      <c r="AV541" s="262"/>
      <c r="AW541" s="262"/>
      <c r="AX541" s="262"/>
      <c r="AY541" s="262"/>
      <c r="AZ541" s="262"/>
      <c r="BA541" s="262"/>
      <c r="BB541" s="262"/>
      <c r="BC541" s="262"/>
      <c r="BD541" s="262"/>
      <c r="BE541" s="262"/>
      <c r="BF541" s="262"/>
      <c r="BG541" s="262"/>
      <c r="BH541" s="262"/>
      <c r="BI541" s="262"/>
      <c r="BJ541" s="262"/>
      <c r="BK541" s="262"/>
      <c r="BL541" s="262"/>
      <c r="BM541" s="262"/>
      <c r="BN541" s="262"/>
      <c r="BO541" s="262"/>
      <c r="BP541" s="262"/>
      <c r="BQ541" s="262"/>
      <c r="BR541" s="262"/>
      <c r="BS541" s="262"/>
      <c r="BT541" s="262"/>
      <c r="BU541" s="262"/>
      <c r="BV541" s="262"/>
      <c r="BW541" s="262"/>
      <c r="BX541" s="262"/>
      <c r="BY541" s="262"/>
      <c r="BZ541" s="262"/>
      <c r="CA541" s="262"/>
      <c r="CB541" s="262"/>
      <c r="CC541" s="262"/>
      <c r="CD541" s="262"/>
      <c r="CE541" s="262"/>
      <c r="CF541" s="262"/>
      <c r="CG541" s="262"/>
      <c r="CH541" s="262"/>
      <c r="CI541" s="262"/>
      <c r="CJ541" s="262"/>
      <c r="CK541" s="262"/>
      <c r="CL541" s="262"/>
      <c r="CM541" s="262"/>
      <c r="CN541" s="262"/>
      <c r="CO541" s="262"/>
      <c r="CP541" s="262"/>
      <c r="CQ541" s="262"/>
      <c r="CR541" s="262"/>
      <c r="CS541" s="262"/>
      <c r="CT541" s="262"/>
      <c r="CU541" s="262"/>
      <c r="CV541" s="262"/>
      <c r="CW541" s="262"/>
      <c r="CX541" s="262"/>
      <c r="CY541" s="262"/>
      <c r="CZ541" s="262"/>
      <c r="DA541" s="262"/>
      <c r="DB541" s="262"/>
      <c r="DC541" s="262"/>
      <c r="DD541" s="262"/>
      <c r="DE541" s="262"/>
      <c r="DF541" s="262"/>
      <c r="DG541" s="262"/>
      <c r="DH541" s="262"/>
      <c r="DI541" s="262"/>
      <c r="DJ541" s="262"/>
      <c r="DK541" s="262"/>
      <c r="DL541" s="262"/>
      <c r="DM541" s="262"/>
      <c r="DN541" s="262"/>
      <c r="DO541" s="262"/>
      <c r="DP541" s="262"/>
      <c r="DQ541" s="262"/>
      <c r="DR541" s="262"/>
      <c r="DS541" s="262"/>
      <c r="DT541" s="262"/>
      <c r="DU541" s="218"/>
    </row>
    <row r="542" spans="1:125" ht="15" customHeight="1" x14ac:dyDescent="0.25">
      <c r="A542" s="219"/>
      <c r="B542" s="217"/>
      <c r="C542" s="279"/>
      <c r="D542" s="279"/>
      <c r="E542" s="217"/>
      <c r="DU542" s="218"/>
    </row>
    <row r="543" spans="1:125" s="38" customFormat="1" ht="45" customHeight="1" x14ac:dyDescent="0.25">
      <c r="A543" s="30" t="s">
        <v>557</v>
      </c>
      <c r="B543" s="37"/>
      <c r="C543" s="241"/>
      <c r="D543" s="241"/>
      <c r="DU543" s="222"/>
    </row>
    <row r="544" spans="1:125" ht="15" customHeight="1" x14ac:dyDescent="0.25">
      <c r="A544" s="219"/>
      <c r="B544" s="142" t="s">
        <v>43</v>
      </c>
      <c r="C544" s="275" t="s">
        <v>42</v>
      </c>
      <c r="D544" s="275" t="s">
        <v>342</v>
      </c>
      <c r="E544" s="258" t="s">
        <v>133</v>
      </c>
      <c r="F544" s="258" t="str">
        <f t="shared" ref="F544:BQ544" si="20">"T+" &amp; (COLUMN(F544)-COLUMN($E544))</f>
        <v>T+1</v>
      </c>
      <c r="G544" s="258" t="str">
        <f t="shared" si="20"/>
        <v>T+2</v>
      </c>
      <c r="H544" s="258" t="str">
        <f t="shared" si="20"/>
        <v>T+3</v>
      </c>
      <c r="I544" s="258" t="str">
        <f t="shared" si="20"/>
        <v>T+4</v>
      </c>
      <c r="J544" s="258" t="str">
        <f t="shared" si="20"/>
        <v>T+5</v>
      </c>
      <c r="K544" s="258" t="str">
        <f t="shared" si="20"/>
        <v>T+6</v>
      </c>
      <c r="L544" s="258" t="str">
        <f t="shared" si="20"/>
        <v>T+7</v>
      </c>
      <c r="M544" s="258" t="str">
        <f t="shared" si="20"/>
        <v>T+8</v>
      </c>
      <c r="N544" s="258" t="str">
        <f t="shared" si="20"/>
        <v>T+9</v>
      </c>
      <c r="O544" s="258" t="str">
        <f t="shared" si="20"/>
        <v>T+10</v>
      </c>
      <c r="P544" s="258" t="str">
        <f t="shared" si="20"/>
        <v>T+11</v>
      </c>
      <c r="Q544" s="258" t="str">
        <f t="shared" si="20"/>
        <v>T+12</v>
      </c>
      <c r="R544" s="258" t="str">
        <f t="shared" si="20"/>
        <v>T+13</v>
      </c>
      <c r="S544" s="258" t="str">
        <f t="shared" si="20"/>
        <v>T+14</v>
      </c>
      <c r="T544" s="258" t="str">
        <f t="shared" si="20"/>
        <v>T+15</v>
      </c>
      <c r="U544" s="258" t="str">
        <f t="shared" si="20"/>
        <v>T+16</v>
      </c>
      <c r="V544" s="258" t="str">
        <f t="shared" si="20"/>
        <v>T+17</v>
      </c>
      <c r="W544" s="258" t="str">
        <f t="shared" si="20"/>
        <v>T+18</v>
      </c>
      <c r="X544" s="258" t="str">
        <f t="shared" si="20"/>
        <v>T+19</v>
      </c>
      <c r="Y544" s="258" t="str">
        <f t="shared" si="20"/>
        <v>T+20</v>
      </c>
      <c r="Z544" s="258" t="str">
        <f t="shared" si="20"/>
        <v>T+21</v>
      </c>
      <c r="AA544" s="258" t="str">
        <f t="shared" si="20"/>
        <v>T+22</v>
      </c>
      <c r="AB544" s="258" t="str">
        <f t="shared" si="20"/>
        <v>T+23</v>
      </c>
      <c r="AC544" s="258" t="str">
        <f t="shared" si="20"/>
        <v>T+24</v>
      </c>
      <c r="AD544" s="258" t="str">
        <f t="shared" si="20"/>
        <v>T+25</v>
      </c>
      <c r="AE544" s="258" t="str">
        <f t="shared" si="20"/>
        <v>T+26</v>
      </c>
      <c r="AF544" s="258" t="str">
        <f t="shared" si="20"/>
        <v>T+27</v>
      </c>
      <c r="AG544" s="258" t="str">
        <f t="shared" si="20"/>
        <v>T+28</v>
      </c>
      <c r="AH544" s="258" t="str">
        <f t="shared" si="20"/>
        <v>T+29</v>
      </c>
      <c r="AI544" s="258" t="str">
        <f t="shared" si="20"/>
        <v>T+30</v>
      </c>
      <c r="AJ544" s="258" t="str">
        <f t="shared" si="20"/>
        <v>T+31</v>
      </c>
      <c r="AK544" s="258" t="str">
        <f t="shared" si="20"/>
        <v>T+32</v>
      </c>
      <c r="AL544" s="258" t="str">
        <f t="shared" si="20"/>
        <v>T+33</v>
      </c>
      <c r="AM544" s="258" t="str">
        <f t="shared" si="20"/>
        <v>T+34</v>
      </c>
      <c r="AN544" s="258" t="str">
        <f t="shared" si="20"/>
        <v>T+35</v>
      </c>
      <c r="AO544" s="258" t="str">
        <f t="shared" si="20"/>
        <v>T+36</v>
      </c>
      <c r="AP544" s="258" t="str">
        <f t="shared" si="20"/>
        <v>T+37</v>
      </c>
      <c r="AQ544" s="258" t="str">
        <f t="shared" si="20"/>
        <v>T+38</v>
      </c>
      <c r="AR544" s="258" t="str">
        <f t="shared" si="20"/>
        <v>T+39</v>
      </c>
      <c r="AS544" s="258" t="str">
        <f t="shared" si="20"/>
        <v>T+40</v>
      </c>
      <c r="AT544" s="258" t="str">
        <f t="shared" si="20"/>
        <v>T+41</v>
      </c>
      <c r="AU544" s="258" t="str">
        <f t="shared" si="20"/>
        <v>T+42</v>
      </c>
      <c r="AV544" s="258" t="str">
        <f t="shared" si="20"/>
        <v>T+43</v>
      </c>
      <c r="AW544" s="258" t="str">
        <f t="shared" si="20"/>
        <v>T+44</v>
      </c>
      <c r="AX544" s="258" t="str">
        <f t="shared" si="20"/>
        <v>T+45</v>
      </c>
      <c r="AY544" s="258" t="str">
        <f t="shared" si="20"/>
        <v>T+46</v>
      </c>
      <c r="AZ544" s="258" t="str">
        <f t="shared" si="20"/>
        <v>T+47</v>
      </c>
      <c r="BA544" s="258" t="str">
        <f t="shared" si="20"/>
        <v>T+48</v>
      </c>
      <c r="BB544" s="258" t="str">
        <f t="shared" si="20"/>
        <v>T+49</v>
      </c>
      <c r="BC544" s="258" t="str">
        <f t="shared" si="20"/>
        <v>T+50</v>
      </c>
      <c r="BD544" s="258" t="str">
        <f t="shared" si="20"/>
        <v>T+51</v>
      </c>
      <c r="BE544" s="258" t="str">
        <f t="shared" si="20"/>
        <v>T+52</v>
      </c>
      <c r="BF544" s="258" t="str">
        <f t="shared" si="20"/>
        <v>T+53</v>
      </c>
      <c r="BG544" s="258" t="str">
        <f t="shared" si="20"/>
        <v>T+54</v>
      </c>
      <c r="BH544" s="258" t="str">
        <f t="shared" si="20"/>
        <v>T+55</v>
      </c>
      <c r="BI544" s="258" t="str">
        <f t="shared" si="20"/>
        <v>T+56</v>
      </c>
      <c r="BJ544" s="258" t="str">
        <f t="shared" si="20"/>
        <v>T+57</v>
      </c>
      <c r="BK544" s="258" t="str">
        <f t="shared" si="20"/>
        <v>T+58</v>
      </c>
      <c r="BL544" s="258" t="str">
        <f t="shared" si="20"/>
        <v>T+59</v>
      </c>
      <c r="BM544" s="258" t="str">
        <f t="shared" si="20"/>
        <v>T+60</v>
      </c>
      <c r="BN544" s="258" t="str">
        <f t="shared" si="20"/>
        <v>T+61</v>
      </c>
      <c r="BO544" s="258" t="str">
        <f t="shared" si="20"/>
        <v>T+62</v>
      </c>
      <c r="BP544" s="258" t="str">
        <f t="shared" si="20"/>
        <v>T+63</v>
      </c>
      <c r="BQ544" s="258" t="str">
        <f t="shared" si="20"/>
        <v>T+64</v>
      </c>
      <c r="BR544" s="258" t="str">
        <f t="shared" ref="BR544:DT544" si="21">"T+" &amp; (COLUMN(BR544)-COLUMN($E544))</f>
        <v>T+65</v>
      </c>
      <c r="BS544" s="258" t="str">
        <f t="shared" si="21"/>
        <v>T+66</v>
      </c>
      <c r="BT544" s="258" t="str">
        <f t="shared" si="21"/>
        <v>T+67</v>
      </c>
      <c r="BU544" s="258" t="str">
        <f t="shared" si="21"/>
        <v>T+68</v>
      </c>
      <c r="BV544" s="258" t="str">
        <f t="shared" si="21"/>
        <v>T+69</v>
      </c>
      <c r="BW544" s="258" t="str">
        <f t="shared" si="21"/>
        <v>T+70</v>
      </c>
      <c r="BX544" s="258" t="str">
        <f t="shared" si="21"/>
        <v>T+71</v>
      </c>
      <c r="BY544" s="258" t="str">
        <f t="shared" si="21"/>
        <v>T+72</v>
      </c>
      <c r="BZ544" s="258" t="str">
        <f t="shared" si="21"/>
        <v>T+73</v>
      </c>
      <c r="CA544" s="258" t="str">
        <f t="shared" si="21"/>
        <v>T+74</v>
      </c>
      <c r="CB544" s="258" t="str">
        <f t="shared" si="21"/>
        <v>T+75</v>
      </c>
      <c r="CC544" s="258" t="str">
        <f t="shared" si="21"/>
        <v>T+76</v>
      </c>
      <c r="CD544" s="258" t="str">
        <f t="shared" si="21"/>
        <v>T+77</v>
      </c>
      <c r="CE544" s="258" t="str">
        <f t="shared" si="21"/>
        <v>T+78</v>
      </c>
      <c r="CF544" s="258" t="str">
        <f t="shared" si="21"/>
        <v>T+79</v>
      </c>
      <c r="CG544" s="258" t="str">
        <f t="shared" si="21"/>
        <v>T+80</v>
      </c>
      <c r="CH544" s="258" t="str">
        <f t="shared" si="21"/>
        <v>T+81</v>
      </c>
      <c r="CI544" s="258" t="str">
        <f t="shared" si="21"/>
        <v>T+82</v>
      </c>
      <c r="CJ544" s="258" t="str">
        <f t="shared" si="21"/>
        <v>T+83</v>
      </c>
      <c r="CK544" s="258" t="str">
        <f t="shared" si="21"/>
        <v>T+84</v>
      </c>
      <c r="CL544" s="258" t="str">
        <f t="shared" si="21"/>
        <v>T+85</v>
      </c>
      <c r="CM544" s="258" t="str">
        <f t="shared" si="21"/>
        <v>T+86</v>
      </c>
      <c r="CN544" s="258" t="str">
        <f t="shared" si="21"/>
        <v>T+87</v>
      </c>
      <c r="CO544" s="258" t="str">
        <f t="shared" si="21"/>
        <v>T+88</v>
      </c>
      <c r="CP544" s="258" t="str">
        <f t="shared" si="21"/>
        <v>T+89</v>
      </c>
      <c r="CQ544" s="258" t="str">
        <f t="shared" si="21"/>
        <v>T+90</v>
      </c>
      <c r="CR544" s="258" t="str">
        <f t="shared" si="21"/>
        <v>T+91</v>
      </c>
      <c r="CS544" s="258" t="str">
        <f t="shared" si="21"/>
        <v>T+92</v>
      </c>
      <c r="CT544" s="258" t="str">
        <f t="shared" si="21"/>
        <v>T+93</v>
      </c>
      <c r="CU544" s="258" t="str">
        <f t="shared" si="21"/>
        <v>T+94</v>
      </c>
      <c r="CV544" s="258" t="str">
        <f t="shared" si="21"/>
        <v>T+95</v>
      </c>
      <c r="CW544" s="258" t="str">
        <f t="shared" si="21"/>
        <v>T+96</v>
      </c>
      <c r="CX544" s="258" t="str">
        <f t="shared" si="21"/>
        <v>T+97</v>
      </c>
      <c r="CY544" s="258" t="str">
        <f t="shared" si="21"/>
        <v>T+98</v>
      </c>
      <c r="CZ544" s="258" t="str">
        <f t="shared" si="21"/>
        <v>T+99</v>
      </c>
      <c r="DA544" s="258" t="str">
        <f t="shared" si="21"/>
        <v>T+100</v>
      </c>
      <c r="DB544" s="258" t="str">
        <f t="shared" si="21"/>
        <v>T+101</v>
      </c>
      <c r="DC544" s="258" t="str">
        <f t="shared" si="21"/>
        <v>T+102</v>
      </c>
      <c r="DD544" s="258" t="str">
        <f t="shared" si="21"/>
        <v>T+103</v>
      </c>
      <c r="DE544" s="258" t="str">
        <f t="shared" si="21"/>
        <v>T+104</v>
      </c>
      <c r="DF544" s="258" t="str">
        <f t="shared" si="21"/>
        <v>T+105</v>
      </c>
      <c r="DG544" s="258" t="str">
        <f t="shared" si="21"/>
        <v>T+106</v>
      </c>
      <c r="DH544" s="258" t="str">
        <f t="shared" si="21"/>
        <v>T+107</v>
      </c>
      <c r="DI544" s="258" t="str">
        <f t="shared" si="21"/>
        <v>T+108</v>
      </c>
      <c r="DJ544" s="258" t="str">
        <f t="shared" si="21"/>
        <v>T+109</v>
      </c>
      <c r="DK544" s="258" t="str">
        <f t="shared" si="21"/>
        <v>T+110</v>
      </c>
      <c r="DL544" s="258" t="str">
        <f t="shared" si="21"/>
        <v>T+111</v>
      </c>
      <c r="DM544" s="258" t="str">
        <f t="shared" si="21"/>
        <v>T+112</v>
      </c>
      <c r="DN544" s="258" t="str">
        <f t="shared" si="21"/>
        <v>T+113</v>
      </c>
      <c r="DO544" s="258" t="str">
        <f t="shared" si="21"/>
        <v>T+114</v>
      </c>
      <c r="DP544" s="258" t="str">
        <f t="shared" si="21"/>
        <v>T+115</v>
      </c>
      <c r="DQ544" s="258" t="str">
        <f t="shared" si="21"/>
        <v>T+116</v>
      </c>
      <c r="DR544" s="258" t="str">
        <f t="shared" si="21"/>
        <v>T+117</v>
      </c>
      <c r="DS544" s="258" t="str">
        <f t="shared" si="21"/>
        <v>T+118</v>
      </c>
      <c r="DT544" s="258" t="str">
        <f t="shared" si="21"/>
        <v>T+119</v>
      </c>
      <c r="DU544" s="218"/>
    </row>
    <row r="545" spans="1:125" ht="15" customHeight="1" x14ac:dyDescent="0.25">
      <c r="A545" s="219"/>
      <c r="B545" s="55" t="str">
        <f t="shared" ref="B545:B608" si="22">B29</f>
        <v>Desk 1</v>
      </c>
      <c r="C545" s="585" t="str">
        <f t="array" ref="C545:D644">C441:D540</f>
        <v/>
      </c>
      <c r="D545" s="586" t="str">
        <v/>
      </c>
      <c r="E545" s="7">
        <v>1</v>
      </c>
      <c r="F545" s="118"/>
      <c r="G545" s="118"/>
      <c r="H545" s="118"/>
      <c r="I545" s="118"/>
      <c r="J545" s="118"/>
      <c r="K545" s="118"/>
      <c r="L545" s="118"/>
      <c r="M545" s="118"/>
      <c r="N545" s="118"/>
      <c r="O545" s="118"/>
      <c r="P545" s="118"/>
      <c r="Q545" s="118"/>
      <c r="R545" s="118"/>
      <c r="S545" s="118"/>
      <c r="T545" s="118"/>
      <c r="U545" s="118"/>
      <c r="V545" s="118"/>
      <c r="W545" s="118"/>
      <c r="X545" s="118"/>
      <c r="Y545" s="118"/>
      <c r="Z545" s="118"/>
      <c r="AA545" s="118"/>
      <c r="AB545" s="118"/>
      <c r="AC545" s="118"/>
      <c r="AD545" s="118"/>
      <c r="AE545" s="118"/>
      <c r="AF545" s="118"/>
      <c r="AG545" s="118"/>
      <c r="AH545" s="118"/>
      <c r="AI545" s="118"/>
      <c r="AJ545" s="118"/>
      <c r="AK545" s="118"/>
      <c r="AL545" s="118"/>
      <c r="AM545" s="118"/>
      <c r="AN545" s="118"/>
      <c r="AO545" s="118"/>
      <c r="AP545" s="118"/>
      <c r="AQ545" s="118"/>
      <c r="AR545" s="118"/>
      <c r="AS545" s="118"/>
      <c r="AT545" s="118"/>
      <c r="AU545" s="118"/>
      <c r="AV545" s="118"/>
      <c r="AW545" s="118"/>
      <c r="AX545" s="118"/>
      <c r="AY545" s="118"/>
      <c r="AZ545" s="118"/>
      <c r="BA545" s="118"/>
      <c r="BB545" s="118"/>
      <c r="BC545" s="118"/>
      <c r="BD545" s="118"/>
      <c r="BE545" s="118"/>
      <c r="BF545" s="118"/>
      <c r="BG545" s="118"/>
      <c r="BH545" s="118"/>
      <c r="BI545" s="118"/>
      <c r="BJ545" s="118"/>
      <c r="BK545" s="118"/>
      <c r="BL545" s="118"/>
      <c r="BM545" s="118"/>
      <c r="BN545" s="118"/>
      <c r="BO545" s="118"/>
      <c r="BP545" s="118"/>
      <c r="BQ545" s="118"/>
      <c r="BR545" s="118"/>
      <c r="BS545" s="118"/>
      <c r="BT545" s="118"/>
      <c r="BU545" s="118"/>
      <c r="BV545" s="118"/>
      <c r="BW545" s="118"/>
      <c r="BX545" s="118"/>
      <c r="BY545" s="118"/>
      <c r="BZ545" s="118"/>
      <c r="CA545" s="118"/>
      <c r="CB545" s="118"/>
      <c r="CC545" s="118"/>
      <c r="CD545" s="118"/>
      <c r="CE545" s="118"/>
      <c r="CF545" s="118"/>
      <c r="CG545" s="118"/>
      <c r="CH545" s="118"/>
      <c r="CI545" s="118"/>
      <c r="CJ545" s="118"/>
      <c r="CK545" s="118"/>
      <c r="CL545" s="118"/>
      <c r="CM545" s="118"/>
      <c r="CN545" s="118"/>
      <c r="CO545" s="118"/>
      <c r="CP545" s="118"/>
      <c r="CQ545" s="118"/>
      <c r="CR545" s="118"/>
      <c r="CS545" s="118"/>
      <c r="CT545" s="118"/>
      <c r="CU545" s="118"/>
      <c r="CV545" s="118"/>
      <c r="CW545" s="118"/>
      <c r="CX545" s="118"/>
      <c r="CY545" s="118"/>
      <c r="CZ545" s="118"/>
      <c r="DA545" s="118"/>
      <c r="DB545" s="118"/>
      <c r="DC545" s="118"/>
      <c r="DD545" s="118"/>
      <c r="DE545" s="118"/>
      <c r="DF545" s="118"/>
      <c r="DG545" s="118"/>
      <c r="DH545" s="118"/>
      <c r="DI545" s="118"/>
      <c r="DJ545" s="118"/>
      <c r="DK545" s="118"/>
      <c r="DL545" s="118"/>
      <c r="DM545" s="118"/>
      <c r="DN545" s="118"/>
      <c r="DO545" s="118"/>
      <c r="DP545" s="118"/>
      <c r="DQ545" s="118"/>
      <c r="DR545" s="118"/>
      <c r="DS545" s="118"/>
      <c r="DT545" s="118"/>
      <c r="DU545" s="218"/>
    </row>
    <row r="546" spans="1:125" ht="15" customHeight="1" x14ac:dyDescent="0.25">
      <c r="A546" s="219"/>
      <c r="B546" s="143" t="str">
        <f t="shared" si="22"/>
        <v>Desk 2</v>
      </c>
      <c r="C546" s="585" t="str">
        <v/>
      </c>
      <c r="D546" s="586" t="str">
        <v/>
      </c>
      <c r="E546" s="3"/>
      <c r="F546" s="216"/>
      <c r="G546" s="216"/>
      <c r="H546" s="216"/>
      <c r="I546" s="216"/>
      <c r="J546" s="216"/>
      <c r="K546" s="216"/>
      <c r="L546" s="216"/>
      <c r="M546" s="216"/>
      <c r="N546" s="216"/>
      <c r="O546" s="216"/>
      <c r="P546" s="216"/>
      <c r="Q546" s="216"/>
      <c r="R546" s="216"/>
      <c r="S546" s="216"/>
      <c r="T546" s="216"/>
      <c r="U546" s="216"/>
      <c r="V546" s="216"/>
      <c r="W546" s="216"/>
      <c r="X546" s="216"/>
      <c r="Y546" s="216"/>
      <c r="Z546" s="216"/>
      <c r="AA546" s="216"/>
      <c r="AB546" s="216"/>
      <c r="AC546" s="216"/>
      <c r="AD546" s="216"/>
      <c r="AE546" s="216"/>
      <c r="AF546" s="216"/>
      <c r="AG546" s="216"/>
      <c r="AH546" s="216"/>
      <c r="AI546" s="216"/>
      <c r="AJ546" s="216"/>
      <c r="AK546" s="216"/>
      <c r="AL546" s="216"/>
      <c r="AM546" s="216"/>
      <c r="AN546" s="216"/>
      <c r="AO546" s="216"/>
      <c r="AP546" s="216"/>
      <c r="AQ546" s="216"/>
      <c r="AR546" s="216"/>
      <c r="AS546" s="216"/>
      <c r="AT546" s="216"/>
      <c r="AU546" s="216"/>
      <c r="AV546" s="216"/>
      <c r="AW546" s="216"/>
      <c r="AX546" s="216"/>
      <c r="AY546" s="216"/>
      <c r="AZ546" s="216"/>
      <c r="BA546" s="216"/>
      <c r="BB546" s="216"/>
      <c r="BC546" s="216"/>
      <c r="BD546" s="216"/>
      <c r="BE546" s="216"/>
      <c r="BF546" s="216"/>
      <c r="BG546" s="216"/>
      <c r="BH546" s="216"/>
      <c r="BI546" s="216"/>
      <c r="BJ546" s="216"/>
      <c r="BK546" s="216"/>
      <c r="BL546" s="216"/>
      <c r="BM546" s="216"/>
      <c r="BN546" s="216"/>
      <c r="BO546" s="216"/>
      <c r="BP546" s="216"/>
      <c r="BQ546" s="216"/>
      <c r="BR546" s="216"/>
      <c r="BS546" s="216"/>
      <c r="BT546" s="216"/>
      <c r="BU546" s="216"/>
      <c r="BV546" s="216"/>
      <c r="BW546" s="216"/>
      <c r="BX546" s="216"/>
      <c r="BY546" s="216"/>
      <c r="BZ546" s="216"/>
      <c r="CA546" s="216"/>
      <c r="CB546" s="216"/>
      <c r="CC546" s="216"/>
      <c r="CD546" s="216"/>
      <c r="CE546" s="216"/>
      <c r="CF546" s="216"/>
      <c r="CG546" s="216"/>
      <c r="CH546" s="216"/>
      <c r="CI546" s="216"/>
      <c r="CJ546" s="216"/>
      <c r="CK546" s="216"/>
      <c r="CL546" s="216"/>
      <c r="CM546" s="216"/>
      <c r="CN546" s="216"/>
      <c r="CO546" s="216"/>
      <c r="CP546" s="216"/>
      <c r="CQ546" s="216"/>
      <c r="CR546" s="216"/>
      <c r="CS546" s="216"/>
      <c r="CT546" s="216"/>
      <c r="CU546" s="216"/>
      <c r="CV546" s="216"/>
      <c r="CW546" s="216"/>
      <c r="CX546" s="216"/>
      <c r="CY546" s="216"/>
      <c r="CZ546" s="216"/>
      <c r="DA546" s="216"/>
      <c r="DB546" s="216"/>
      <c r="DC546" s="216"/>
      <c r="DD546" s="216"/>
      <c r="DE546" s="216"/>
      <c r="DF546" s="216"/>
      <c r="DG546" s="216"/>
      <c r="DH546" s="216"/>
      <c r="DI546" s="216"/>
      <c r="DJ546" s="216"/>
      <c r="DK546" s="216"/>
      <c r="DL546" s="216"/>
      <c r="DM546" s="216"/>
      <c r="DN546" s="216"/>
      <c r="DO546" s="216"/>
      <c r="DP546" s="216"/>
      <c r="DQ546" s="216"/>
      <c r="DR546" s="216"/>
      <c r="DS546" s="216"/>
      <c r="DT546" s="216"/>
      <c r="DU546" s="218"/>
    </row>
    <row r="547" spans="1:125" ht="15" customHeight="1" x14ac:dyDescent="0.25">
      <c r="A547" s="219"/>
      <c r="B547" s="143" t="str">
        <f t="shared" si="22"/>
        <v>Desk 3</v>
      </c>
      <c r="C547" s="586" t="str">
        <v/>
      </c>
      <c r="D547" s="586" t="str">
        <v/>
      </c>
      <c r="E547" s="3"/>
      <c r="F547" s="216"/>
      <c r="G547" s="216"/>
      <c r="H547" s="216"/>
      <c r="I547" s="216"/>
      <c r="J547" s="216"/>
      <c r="K547" s="216"/>
      <c r="L547" s="216"/>
      <c r="M547" s="216"/>
      <c r="N547" s="216"/>
      <c r="O547" s="216"/>
      <c r="P547" s="216"/>
      <c r="Q547" s="216"/>
      <c r="R547" s="216"/>
      <c r="S547" s="216"/>
      <c r="T547" s="216"/>
      <c r="U547" s="216"/>
      <c r="V547" s="216"/>
      <c r="W547" s="216"/>
      <c r="X547" s="216"/>
      <c r="Y547" s="216"/>
      <c r="Z547" s="216"/>
      <c r="AA547" s="216"/>
      <c r="AB547" s="216"/>
      <c r="AC547" s="216"/>
      <c r="AD547" s="216"/>
      <c r="AE547" s="216"/>
      <c r="AF547" s="216"/>
      <c r="AG547" s="216"/>
      <c r="AH547" s="216"/>
      <c r="AI547" s="216"/>
      <c r="AJ547" s="216"/>
      <c r="AK547" s="216"/>
      <c r="AL547" s="216"/>
      <c r="AM547" s="216"/>
      <c r="AN547" s="216"/>
      <c r="AO547" s="216"/>
      <c r="AP547" s="216"/>
      <c r="AQ547" s="216"/>
      <c r="AR547" s="216"/>
      <c r="AS547" s="216"/>
      <c r="AT547" s="216"/>
      <c r="AU547" s="216"/>
      <c r="AV547" s="216"/>
      <c r="AW547" s="216"/>
      <c r="AX547" s="216"/>
      <c r="AY547" s="216"/>
      <c r="AZ547" s="216"/>
      <c r="BA547" s="216"/>
      <c r="BB547" s="216"/>
      <c r="BC547" s="216"/>
      <c r="BD547" s="216"/>
      <c r="BE547" s="216"/>
      <c r="BF547" s="216"/>
      <c r="BG547" s="216"/>
      <c r="BH547" s="216"/>
      <c r="BI547" s="216"/>
      <c r="BJ547" s="216"/>
      <c r="BK547" s="216"/>
      <c r="BL547" s="216"/>
      <c r="BM547" s="216"/>
      <c r="BN547" s="216"/>
      <c r="BO547" s="216"/>
      <c r="BP547" s="216"/>
      <c r="BQ547" s="216"/>
      <c r="BR547" s="216"/>
      <c r="BS547" s="216"/>
      <c r="BT547" s="216"/>
      <c r="BU547" s="216"/>
      <c r="BV547" s="216"/>
      <c r="BW547" s="216"/>
      <c r="BX547" s="216"/>
      <c r="BY547" s="216"/>
      <c r="BZ547" s="216"/>
      <c r="CA547" s="216"/>
      <c r="CB547" s="216"/>
      <c r="CC547" s="216"/>
      <c r="CD547" s="216"/>
      <c r="CE547" s="216"/>
      <c r="CF547" s="216"/>
      <c r="CG547" s="216"/>
      <c r="CH547" s="216"/>
      <c r="CI547" s="216"/>
      <c r="CJ547" s="216"/>
      <c r="CK547" s="216"/>
      <c r="CL547" s="216"/>
      <c r="CM547" s="216"/>
      <c r="CN547" s="216"/>
      <c r="CO547" s="216"/>
      <c r="CP547" s="216"/>
      <c r="CQ547" s="216"/>
      <c r="CR547" s="216"/>
      <c r="CS547" s="216"/>
      <c r="CT547" s="216"/>
      <c r="CU547" s="216"/>
      <c r="CV547" s="216"/>
      <c r="CW547" s="216"/>
      <c r="CX547" s="216"/>
      <c r="CY547" s="216"/>
      <c r="CZ547" s="216"/>
      <c r="DA547" s="216"/>
      <c r="DB547" s="216"/>
      <c r="DC547" s="216"/>
      <c r="DD547" s="216"/>
      <c r="DE547" s="216"/>
      <c r="DF547" s="216"/>
      <c r="DG547" s="216"/>
      <c r="DH547" s="216"/>
      <c r="DI547" s="216"/>
      <c r="DJ547" s="216"/>
      <c r="DK547" s="216"/>
      <c r="DL547" s="216"/>
      <c r="DM547" s="216"/>
      <c r="DN547" s="216"/>
      <c r="DO547" s="216"/>
      <c r="DP547" s="216"/>
      <c r="DQ547" s="216"/>
      <c r="DR547" s="216"/>
      <c r="DS547" s="216"/>
      <c r="DT547" s="216"/>
      <c r="DU547" s="218"/>
    </row>
    <row r="548" spans="1:125" ht="15" customHeight="1" x14ac:dyDescent="0.25">
      <c r="A548" s="219"/>
      <c r="B548" s="143" t="str">
        <f t="shared" si="22"/>
        <v>Desk 4</v>
      </c>
      <c r="C548" s="586" t="str">
        <v/>
      </c>
      <c r="D548" s="586" t="str">
        <v/>
      </c>
      <c r="E548" s="3"/>
      <c r="F548" s="216"/>
      <c r="G548" s="216"/>
      <c r="H548" s="216"/>
      <c r="I548" s="216"/>
      <c r="J548" s="216"/>
      <c r="K548" s="216"/>
      <c r="L548" s="216"/>
      <c r="M548" s="216"/>
      <c r="N548" s="216"/>
      <c r="O548" s="216"/>
      <c r="P548" s="216"/>
      <c r="Q548" s="216"/>
      <c r="R548" s="216"/>
      <c r="S548" s="216"/>
      <c r="T548" s="216"/>
      <c r="U548" s="216"/>
      <c r="V548" s="216"/>
      <c r="W548" s="216"/>
      <c r="X548" s="216"/>
      <c r="Y548" s="216"/>
      <c r="Z548" s="216"/>
      <c r="AA548" s="216"/>
      <c r="AB548" s="216"/>
      <c r="AC548" s="216"/>
      <c r="AD548" s="216"/>
      <c r="AE548" s="216"/>
      <c r="AF548" s="216"/>
      <c r="AG548" s="216"/>
      <c r="AH548" s="216"/>
      <c r="AI548" s="216"/>
      <c r="AJ548" s="216"/>
      <c r="AK548" s="216"/>
      <c r="AL548" s="216"/>
      <c r="AM548" s="216"/>
      <c r="AN548" s="216"/>
      <c r="AO548" s="216"/>
      <c r="AP548" s="216"/>
      <c r="AQ548" s="216"/>
      <c r="AR548" s="216"/>
      <c r="AS548" s="216"/>
      <c r="AT548" s="216"/>
      <c r="AU548" s="216"/>
      <c r="AV548" s="216"/>
      <c r="AW548" s="216"/>
      <c r="AX548" s="216"/>
      <c r="AY548" s="216"/>
      <c r="AZ548" s="216"/>
      <c r="BA548" s="216"/>
      <c r="BB548" s="216"/>
      <c r="BC548" s="216"/>
      <c r="BD548" s="216"/>
      <c r="BE548" s="216"/>
      <c r="BF548" s="216"/>
      <c r="BG548" s="216"/>
      <c r="BH548" s="216"/>
      <c r="BI548" s="216"/>
      <c r="BJ548" s="216"/>
      <c r="BK548" s="216"/>
      <c r="BL548" s="216"/>
      <c r="BM548" s="216"/>
      <c r="BN548" s="216"/>
      <c r="BO548" s="216"/>
      <c r="BP548" s="216"/>
      <c r="BQ548" s="216"/>
      <c r="BR548" s="216"/>
      <c r="BS548" s="216"/>
      <c r="BT548" s="216"/>
      <c r="BU548" s="216"/>
      <c r="BV548" s="216"/>
      <c r="BW548" s="216"/>
      <c r="BX548" s="216"/>
      <c r="BY548" s="216"/>
      <c r="BZ548" s="216"/>
      <c r="CA548" s="216"/>
      <c r="CB548" s="216"/>
      <c r="CC548" s="216"/>
      <c r="CD548" s="216"/>
      <c r="CE548" s="216"/>
      <c r="CF548" s="216"/>
      <c r="CG548" s="216"/>
      <c r="CH548" s="216"/>
      <c r="CI548" s="216"/>
      <c r="CJ548" s="216"/>
      <c r="CK548" s="216"/>
      <c r="CL548" s="216"/>
      <c r="CM548" s="216"/>
      <c r="CN548" s="216"/>
      <c r="CO548" s="216"/>
      <c r="CP548" s="216"/>
      <c r="CQ548" s="216"/>
      <c r="CR548" s="216"/>
      <c r="CS548" s="216"/>
      <c r="CT548" s="216"/>
      <c r="CU548" s="216"/>
      <c r="CV548" s="216"/>
      <c r="CW548" s="216"/>
      <c r="CX548" s="216"/>
      <c r="CY548" s="216"/>
      <c r="CZ548" s="216"/>
      <c r="DA548" s="216"/>
      <c r="DB548" s="216"/>
      <c r="DC548" s="216"/>
      <c r="DD548" s="216"/>
      <c r="DE548" s="216"/>
      <c r="DF548" s="216"/>
      <c r="DG548" s="216"/>
      <c r="DH548" s="216"/>
      <c r="DI548" s="216"/>
      <c r="DJ548" s="216"/>
      <c r="DK548" s="216"/>
      <c r="DL548" s="216"/>
      <c r="DM548" s="216"/>
      <c r="DN548" s="216"/>
      <c r="DO548" s="216"/>
      <c r="DP548" s="216"/>
      <c r="DQ548" s="216"/>
      <c r="DR548" s="216"/>
      <c r="DS548" s="216"/>
      <c r="DT548" s="216"/>
      <c r="DU548" s="218"/>
    </row>
    <row r="549" spans="1:125" ht="15" customHeight="1" x14ac:dyDescent="0.25">
      <c r="A549" s="219"/>
      <c r="B549" s="143" t="str">
        <f t="shared" si="22"/>
        <v>Desk 5</v>
      </c>
      <c r="C549" s="586" t="str">
        <v/>
      </c>
      <c r="D549" s="586" t="str">
        <v/>
      </c>
      <c r="E549" s="3"/>
      <c r="F549" s="216"/>
      <c r="G549" s="216"/>
      <c r="H549" s="216"/>
      <c r="I549" s="216"/>
      <c r="J549" s="216"/>
      <c r="K549" s="216"/>
      <c r="L549" s="216"/>
      <c r="M549" s="216"/>
      <c r="N549" s="216"/>
      <c r="O549" s="216"/>
      <c r="P549" s="216"/>
      <c r="Q549" s="216"/>
      <c r="R549" s="216"/>
      <c r="S549" s="216"/>
      <c r="T549" s="216"/>
      <c r="U549" s="216"/>
      <c r="V549" s="216"/>
      <c r="W549" s="216"/>
      <c r="X549" s="216"/>
      <c r="Y549" s="216"/>
      <c r="Z549" s="216"/>
      <c r="AA549" s="216"/>
      <c r="AB549" s="216"/>
      <c r="AC549" s="216"/>
      <c r="AD549" s="216"/>
      <c r="AE549" s="216"/>
      <c r="AF549" s="216"/>
      <c r="AG549" s="216"/>
      <c r="AH549" s="216"/>
      <c r="AI549" s="216"/>
      <c r="AJ549" s="216"/>
      <c r="AK549" s="216"/>
      <c r="AL549" s="216"/>
      <c r="AM549" s="216"/>
      <c r="AN549" s="216"/>
      <c r="AO549" s="216"/>
      <c r="AP549" s="216"/>
      <c r="AQ549" s="216"/>
      <c r="AR549" s="216"/>
      <c r="AS549" s="216"/>
      <c r="AT549" s="216"/>
      <c r="AU549" s="216"/>
      <c r="AV549" s="216"/>
      <c r="AW549" s="216"/>
      <c r="AX549" s="216"/>
      <c r="AY549" s="216"/>
      <c r="AZ549" s="216"/>
      <c r="BA549" s="216"/>
      <c r="BB549" s="216"/>
      <c r="BC549" s="216"/>
      <c r="BD549" s="216"/>
      <c r="BE549" s="216"/>
      <c r="BF549" s="216"/>
      <c r="BG549" s="216"/>
      <c r="BH549" s="216"/>
      <c r="BI549" s="216"/>
      <c r="BJ549" s="216"/>
      <c r="BK549" s="216"/>
      <c r="BL549" s="216"/>
      <c r="BM549" s="216"/>
      <c r="BN549" s="216"/>
      <c r="BO549" s="216"/>
      <c r="BP549" s="216"/>
      <c r="BQ549" s="216"/>
      <c r="BR549" s="216"/>
      <c r="BS549" s="216"/>
      <c r="BT549" s="216"/>
      <c r="BU549" s="216"/>
      <c r="BV549" s="216"/>
      <c r="BW549" s="216"/>
      <c r="BX549" s="216"/>
      <c r="BY549" s="216"/>
      <c r="BZ549" s="216"/>
      <c r="CA549" s="216"/>
      <c r="CB549" s="216"/>
      <c r="CC549" s="216"/>
      <c r="CD549" s="216"/>
      <c r="CE549" s="216"/>
      <c r="CF549" s="216"/>
      <c r="CG549" s="216"/>
      <c r="CH549" s="216"/>
      <c r="CI549" s="216"/>
      <c r="CJ549" s="216"/>
      <c r="CK549" s="216"/>
      <c r="CL549" s="216"/>
      <c r="CM549" s="216"/>
      <c r="CN549" s="216"/>
      <c r="CO549" s="216"/>
      <c r="CP549" s="216"/>
      <c r="CQ549" s="216"/>
      <c r="CR549" s="216"/>
      <c r="CS549" s="216"/>
      <c r="CT549" s="216"/>
      <c r="CU549" s="216"/>
      <c r="CV549" s="216"/>
      <c r="CW549" s="216"/>
      <c r="CX549" s="216"/>
      <c r="CY549" s="216"/>
      <c r="CZ549" s="216"/>
      <c r="DA549" s="216"/>
      <c r="DB549" s="216"/>
      <c r="DC549" s="216"/>
      <c r="DD549" s="216"/>
      <c r="DE549" s="216"/>
      <c r="DF549" s="216"/>
      <c r="DG549" s="216"/>
      <c r="DH549" s="216"/>
      <c r="DI549" s="216"/>
      <c r="DJ549" s="216"/>
      <c r="DK549" s="216"/>
      <c r="DL549" s="216"/>
      <c r="DM549" s="216"/>
      <c r="DN549" s="216"/>
      <c r="DO549" s="216"/>
      <c r="DP549" s="216"/>
      <c r="DQ549" s="216"/>
      <c r="DR549" s="216"/>
      <c r="DS549" s="216"/>
      <c r="DT549" s="216"/>
      <c r="DU549" s="218"/>
    </row>
    <row r="550" spans="1:125" ht="15" customHeight="1" x14ac:dyDescent="0.25">
      <c r="A550" s="219"/>
      <c r="B550" s="143" t="str">
        <f t="shared" si="22"/>
        <v>Desk 6</v>
      </c>
      <c r="C550" s="586" t="str">
        <v/>
      </c>
      <c r="D550" s="586" t="str">
        <v/>
      </c>
      <c r="E550" s="3"/>
      <c r="F550" s="216"/>
      <c r="G550" s="216"/>
      <c r="H550" s="216"/>
      <c r="I550" s="216"/>
      <c r="J550" s="216"/>
      <c r="K550" s="216"/>
      <c r="L550" s="216"/>
      <c r="M550" s="216"/>
      <c r="N550" s="216"/>
      <c r="O550" s="216"/>
      <c r="P550" s="216"/>
      <c r="Q550" s="216"/>
      <c r="R550" s="216"/>
      <c r="S550" s="216"/>
      <c r="T550" s="216"/>
      <c r="U550" s="216"/>
      <c r="V550" s="216"/>
      <c r="W550" s="216"/>
      <c r="X550" s="216"/>
      <c r="Y550" s="216"/>
      <c r="Z550" s="216"/>
      <c r="AA550" s="216"/>
      <c r="AB550" s="216"/>
      <c r="AC550" s="216"/>
      <c r="AD550" s="216"/>
      <c r="AE550" s="216"/>
      <c r="AF550" s="216"/>
      <c r="AG550" s="216"/>
      <c r="AH550" s="216"/>
      <c r="AI550" s="216"/>
      <c r="AJ550" s="216"/>
      <c r="AK550" s="216"/>
      <c r="AL550" s="216"/>
      <c r="AM550" s="216"/>
      <c r="AN550" s="216"/>
      <c r="AO550" s="216"/>
      <c r="AP550" s="216"/>
      <c r="AQ550" s="216"/>
      <c r="AR550" s="216"/>
      <c r="AS550" s="216"/>
      <c r="AT550" s="216"/>
      <c r="AU550" s="216"/>
      <c r="AV550" s="216"/>
      <c r="AW550" s="216"/>
      <c r="AX550" s="216"/>
      <c r="AY550" s="216"/>
      <c r="AZ550" s="216"/>
      <c r="BA550" s="216"/>
      <c r="BB550" s="216"/>
      <c r="BC550" s="216"/>
      <c r="BD550" s="216"/>
      <c r="BE550" s="216"/>
      <c r="BF550" s="216"/>
      <c r="BG550" s="216"/>
      <c r="BH550" s="216"/>
      <c r="BI550" s="216"/>
      <c r="BJ550" s="216"/>
      <c r="BK550" s="216"/>
      <c r="BL550" s="216"/>
      <c r="BM550" s="216"/>
      <c r="BN550" s="216"/>
      <c r="BO550" s="216"/>
      <c r="BP550" s="216"/>
      <c r="BQ550" s="216"/>
      <c r="BR550" s="216"/>
      <c r="BS550" s="216"/>
      <c r="BT550" s="216"/>
      <c r="BU550" s="216"/>
      <c r="BV550" s="216"/>
      <c r="BW550" s="216"/>
      <c r="BX550" s="216"/>
      <c r="BY550" s="216"/>
      <c r="BZ550" s="216"/>
      <c r="CA550" s="216"/>
      <c r="CB550" s="216"/>
      <c r="CC550" s="216"/>
      <c r="CD550" s="216"/>
      <c r="CE550" s="216"/>
      <c r="CF550" s="216"/>
      <c r="CG550" s="216"/>
      <c r="CH550" s="216"/>
      <c r="CI550" s="216"/>
      <c r="CJ550" s="216"/>
      <c r="CK550" s="216"/>
      <c r="CL550" s="216"/>
      <c r="CM550" s="216"/>
      <c r="CN550" s="216"/>
      <c r="CO550" s="216"/>
      <c r="CP550" s="216"/>
      <c r="CQ550" s="216"/>
      <c r="CR550" s="216"/>
      <c r="CS550" s="216"/>
      <c r="CT550" s="216"/>
      <c r="CU550" s="216"/>
      <c r="CV550" s="216"/>
      <c r="CW550" s="216"/>
      <c r="CX550" s="216"/>
      <c r="CY550" s="216"/>
      <c r="CZ550" s="216"/>
      <c r="DA550" s="216"/>
      <c r="DB550" s="216"/>
      <c r="DC550" s="216"/>
      <c r="DD550" s="216"/>
      <c r="DE550" s="216"/>
      <c r="DF550" s="216"/>
      <c r="DG550" s="216"/>
      <c r="DH550" s="216"/>
      <c r="DI550" s="216"/>
      <c r="DJ550" s="216"/>
      <c r="DK550" s="216"/>
      <c r="DL550" s="216"/>
      <c r="DM550" s="216"/>
      <c r="DN550" s="216"/>
      <c r="DO550" s="216"/>
      <c r="DP550" s="216"/>
      <c r="DQ550" s="216"/>
      <c r="DR550" s="216"/>
      <c r="DS550" s="216"/>
      <c r="DT550" s="216"/>
      <c r="DU550" s="218"/>
    </row>
    <row r="551" spans="1:125" ht="15" customHeight="1" x14ac:dyDescent="0.25">
      <c r="A551" s="219"/>
      <c r="B551" s="143" t="str">
        <f t="shared" si="22"/>
        <v>Desk 7</v>
      </c>
      <c r="C551" s="586" t="str">
        <v/>
      </c>
      <c r="D551" s="586" t="str">
        <v/>
      </c>
      <c r="E551" s="3"/>
      <c r="F551" s="216"/>
      <c r="G551" s="216"/>
      <c r="H551" s="216"/>
      <c r="I551" s="216"/>
      <c r="J551" s="216"/>
      <c r="K551" s="216"/>
      <c r="L551" s="216"/>
      <c r="M551" s="216"/>
      <c r="N551" s="216"/>
      <c r="O551" s="216"/>
      <c r="P551" s="216"/>
      <c r="Q551" s="216"/>
      <c r="R551" s="216"/>
      <c r="S551" s="216"/>
      <c r="T551" s="216"/>
      <c r="U551" s="216"/>
      <c r="V551" s="216"/>
      <c r="W551" s="216"/>
      <c r="X551" s="216"/>
      <c r="Y551" s="216"/>
      <c r="Z551" s="216"/>
      <c r="AA551" s="216"/>
      <c r="AB551" s="216"/>
      <c r="AC551" s="216"/>
      <c r="AD551" s="216"/>
      <c r="AE551" s="216"/>
      <c r="AF551" s="216"/>
      <c r="AG551" s="216"/>
      <c r="AH551" s="216"/>
      <c r="AI551" s="216"/>
      <c r="AJ551" s="216"/>
      <c r="AK551" s="216"/>
      <c r="AL551" s="216"/>
      <c r="AM551" s="216"/>
      <c r="AN551" s="216"/>
      <c r="AO551" s="216"/>
      <c r="AP551" s="216"/>
      <c r="AQ551" s="216"/>
      <c r="AR551" s="216"/>
      <c r="AS551" s="216"/>
      <c r="AT551" s="216"/>
      <c r="AU551" s="216"/>
      <c r="AV551" s="216"/>
      <c r="AW551" s="216"/>
      <c r="AX551" s="216"/>
      <c r="AY551" s="216"/>
      <c r="AZ551" s="216"/>
      <c r="BA551" s="216"/>
      <c r="BB551" s="216"/>
      <c r="BC551" s="216"/>
      <c r="BD551" s="216"/>
      <c r="BE551" s="216"/>
      <c r="BF551" s="216"/>
      <c r="BG551" s="216"/>
      <c r="BH551" s="216"/>
      <c r="BI551" s="216"/>
      <c r="BJ551" s="216"/>
      <c r="BK551" s="216"/>
      <c r="BL551" s="216"/>
      <c r="BM551" s="216"/>
      <c r="BN551" s="216"/>
      <c r="BO551" s="216"/>
      <c r="BP551" s="216"/>
      <c r="BQ551" s="216"/>
      <c r="BR551" s="216"/>
      <c r="BS551" s="216"/>
      <c r="BT551" s="216"/>
      <c r="BU551" s="216"/>
      <c r="BV551" s="216"/>
      <c r="BW551" s="216"/>
      <c r="BX551" s="216"/>
      <c r="BY551" s="216"/>
      <c r="BZ551" s="216"/>
      <c r="CA551" s="216"/>
      <c r="CB551" s="216"/>
      <c r="CC551" s="216"/>
      <c r="CD551" s="216"/>
      <c r="CE551" s="216"/>
      <c r="CF551" s="216"/>
      <c r="CG551" s="216"/>
      <c r="CH551" s="216"/>
      <c r="CI551" s="216"/>
      <c r="CJ551" s="216"/>
      <c r="CK551" s="216"/>
      <c r="CL551" s="216"/>
      <c r="CM551" s="216"/>
      <c r="CN551" s="216"/>
      <c r="CO551" s="216"/>
      <c r="CP551" s="216"/>
      <c r="CQ551" s="216"/>
      <c r="CR551" s="216"/>
      <c r="CS551" s="216"/>
      <c r="CT551" s="216"/>
      <c r="CU551" s="216"/>
      <c r="CV551" s="216"/>
      <c r="CW551" s="216"/>
      <c r="CX551" s="216"/>
      <c r="CY551" s="216"/>
      <c r="CZ551" s="216"/>
      <c r="DA551" s="216"/>
      <c r="DB551" s="216"/>
      <c r="DC551" s="216"/>
      <c r="DD551" s="216"/>
      <c r="DE551" s="216"/>
      <c r="DF551" s="216"/>
      <c r="DG551" s="216"/>
      <c r="DH551" s="216"/>
      <c r="DI551" s="216"/>
      <c r="DJ551" s="216"/>
      <c r="DK551" s="216"/>
      <c r="DL551" s="216"/>
      <c r="DM551" s="216"/>
      <c r="DN551" s="216"/>
      <c r="DO551" s="216"/>
      <c r="DP551" s="216"/>
      <c r="DQ551" s="216"/>
      <c r="DR551" s="216"/>
      <c r="DS551" s="216"/>
      <c r="DT551" s="216"/>
      <c r="DU551" s="218"/>
    </row>
    <row r="552" spans="1:125" ht="15" customHeight="1" x14ac:dyDescent="0.25">
      <c r="A552" s="219"/>
      <c r="B552" s="143" t="str">
        <f t="shared" si="22"/>
        <v>Desk 8</v>
      </c>
      <c r="C552" s="586" t="str">
        <v/>
      </c>
      <c r="D552" s="586" t="str">
        <v/>
      </c>
      <c r="E552" s="3"/>
      <c r="F552" s="216"/>
      <c r="G552" s="216"/>
      <c r="H552" s="216"/>
      <c r="I552" s="216"/>
      <c r="J552" s="216"/>
      <c r="K552" s="216"/>
      <c r="L552" s="216"/>
      <c r="M552" s="216"/>
      <c r="N552" s="216"/>
      <c r="O552" s="216"/>
      <c r="P552" s="216"/>
      <c r="Q552" s="216"/>
      <c r="R552" s="216"/>
      <c r="S552" s="216"/>
      <c r="T552" s="216"/>
      <c r="U552" s="216"/>
      <c r="V552" s="216"/>
      <c r="W552" s="216"/>
      <c r="X552" s="216"/>
      <c r="Y552" s="216"/>
      <c r="Z552" s="216"/>
      <c r="AA552" s="216"/>
      <c r="AB552" s="216"/>
      <c r="AC552" s="216"/>
      <c r="AD552" s="216"/>
      <c r="AE552" s="216"/>
      <c r="AF552" s="216"/>
      <c r="AG552" s="216"/>
      <c r="AH552" s="216"/>
      <c r="AI552" s="216"/>
      <c r="AJ552" s="216"/>
      <c r="AK552" s="216"/>
      <c r="AL552" s="216"/>
      <c r="AM552" s="216"/>
      <c r="AN552" s="216"/>
      <c r="AO552" s="216"/>
      <c r="AP552" s="216"/>
      <c r="AQ552" s="216"/>
      <c r="AR552" s="216"/>
      <c r="AS552" s="216"/>
      <c r="AT552" s="216"/>
      <c r="AU552" s="216"/>
      <c r="AV552" s="216"/>
      <c r="AW552" s="216"/>
      <c r="AX552" s="216"/>
      <c r="AY552" s="216"/>
      <c r="AZ552" s="216"/>
      <c r="BA552" s="216"/>
      <c r="BB552" s="216"/>
      <c r="BC552" s="216"/>
      <c r="BD552" s="216"/>
      <c r="BE552" s="216"/>
      <c r="BF552" s="216"/>
      <c r="BG552" s="216"/>
      <c r="BH552" s="216"/>
      <c r="BI552" s="216"/>
      <c r="BJ552" s="216"/>
      <c r="BK552" s="216"/>
      <c r="BL552" s="216"/>
      <c r="BM552" s="216"/>
      <c r="BN552" s="216"/>
      <c r="BO552" s="216"/>
      <c r="BP552" s="216"/>
      <c r="BQ552" s="216"/>
      <c r="BR552" s="216"/>
      <c r="BS552" s="216"/>
      <c r="BT552" s="216"/>
      <c r="BU552" s="216"/>
      <c r="BV552" s="216"/>
      <c r="BW552" s="216"/>
      <c r="BX552" s="216"/>
      <c r="BY552" s="216"/>
      <c r="BZ552" s="216"/>
      <c r="CA552" s="216"/>
      <c r="CB552" s="216"/>
      <c r="CC552" s="216"/>
      <c r="CD552" s="216"/>
      <c r="CE552" s="216"/>
      <c r="CF552" s="216"/>
      <c r="CG552" s="216"/>
      <c r="CH552" s="216"/>
      <c r="CI552" s="216"/>
      <c r="CJ552" s="216"/>
      <c r="CK552" s="216"/>
      <c r="CL552" s="216"/>
      <c r="CM552" s="216"/>
      <c r="CN552" s="216"/>
      <c r="CO552" s="216"/>
      <c r="CP552" s="216"/>
      <c r="CQ552" s="216"/>
      <c r="CR552" s="216"/>
      <c r="CS552" s="216"/>
      <c r="CT552" s="216"/>
      <c r="CU552" s="216"/>
      <c r="CV552" s="216"/>
      <c r="CW552" s="216"/>
      <c r="CX552" s="216"/>
      <c r="CY552" s="216"/>
      <c r="CZ552" s="216"/>
      <c r="DA552" s="216"/>
      <c r="DB552" s="216"/>
      <c r="DC552" s="216"/>
      <c r="DD552" s="216"/>
      <c r="DE552" s="216"/>
      <c r="DF552" s="216"/>
      <c r="DG552" s="216"/>
      <c r="DH552" s="216"/>
      <c r="DI552" s="216"/>
      <c r="DJ552" s="216"/>
      <c r="DK552" s="216"/>
      <c r="DL552" s="216"/>
      <c r="DM552" s="216"/>
      <c r="DN552" s="216"/>
      <c r="DO552" s="216"/>
      <c r="DP552" s="216"/>
      <c r="DQ552" s="216"/>
      <c r="DR552" s="216"/>
      <c r="DS552" s="216"/>
      <c r="DT552" s="216"/>
      <c r="DU552" s="218"/>
    </row>
    <row r="553" spans="1:125" ht="15" customHeight="1" x14ac:dyDescent="0.25">
      <c r="A553" s="219"/>
      <c r="B553" s="143" t="str">
        <f t="shared" si="22"/>
        <v>Desk 9</v>
      </c>
      <c r="C553" s="586" t="str">
        <v/>
      </c>
      <c r="D553" s="586" t="str">
        <v/>
      </c>
      <c r="E553" s="3"/>
      <c r="F553" s="216"/>
      <c r="G553" s="216"/>
      <c r="H553" s="216"/>
      <c r="I553" s="216"/>
      <c r="J553" s="216"/>
      <c r="K553" s="216"/>
      <c r="L553" s="216"/>
      <c r="M553" s="216"/>
      <c r="N553" s="216"/>
      <c r="O553" s="216"/>
      <c r="P553" s="216"/>
      <c r="Q553" s="216"/>
      <c r="R553" s="216"/>
      <c r="S553" s="216"/>
      <c r="T553" s="216"/>
      <c r="U553" s="216"/>
      <c r="V553" s="216"/>
      <c r="W553" s="216"/>
      <c r="X553" s="216"/>
      <c r="Y553" s="216"/>
      <c r="Z553" s="216"/>
      <c r="AA553" s="216"/>
      <c r="AB553" s="216"/>
      <c r="AC553" s="216"/>
      <c r="AD553" s="216"/>
      <c r="AE553" s="216"/>
      <c r="AF553" s="216"/>
      <c r="AG553" s="216"/>
      <c r="AH553" s="216"/>
      <c r="AI553" s="216"/>
      <c r="AJ553" s="216"/>
      <c r="AK553" s="216"/>
      <c r="AL553" s="216"/>
      <c r="AM553" s="216"/>
      <c r="AN553" s="216"/>
      <c r="AO553" s="216"/>
      <c r="AP553" s="216"/>
      <c r="AQ553" s="216"/>
      <c r="AR553" s="216"/>
      <c r="AS553" s="216"/>
      <c r="AT553" s="216"/>
      <c r="AU553" s="216"/>
      <c r="AV553" s="216"/>
      <c r="AW553" s="216"/>
      <c r="AX553" s="216"/>
      <c r="AY553" s="216"/>
      <c r="AZ553" s="216"/>
      <c r="BA553" s="216"/>
      <c r="BB553" s="216"/>
      <c r="BC553" s="216"/>
      <c r="BD553" s="216"/>
      <c r="BE553" s="216"/>
      <c r="BF553" s="216"/>
      <c r="BG553" s="216"/>
      <c r="BH553" s="216"/>
      <c r="BI553" s="216"/>
      <c r="BJ553" s="216"/>
      <c r="BK553" s="216"/>
      <c r="BL553" s="216"/>
      <c r="BM553" s="216"/>
      <c r="BN553" s="216"/>
      <c r="BO553" s="216"/>
      <c r="BP553" s="216"/>
      <c r="BQ553" s="216"/>
      <c r="BR553" s="216"/>
      <c r="BS553" s="216"/>
      <c r="BT553" s="216"/>
      <c r="BU553" s="216"/>
      <c r="BV553" s="216"/>
      <c r="BW553" s="216"/>
      <c r="BX553" s="216"/>
      <c r="BY553" s="216"/>
      <c r="BZ553" s="216"/>
      <c r="CA553" s="216"/>
      <c r="CB553" s="216"/>
      <c r="CC553" s="216"/>
      <c r="CD553" s="216"/>
      <c r="CE553" s="216"/>
      <c r="CF553" s="216"/>
      <c r="CG553" s="216"/>
      <c r="CH553" s="216"/>
      <c r="CI553" s="216"/>
      <c r="CJ553" s="216"/>
      <c r="CK553" s="216"/>
      <c r="CL553" s="216"/>
      <c r="CM553" s="216"/>
      <c r="CN553" s="216"/>
      <c r="CO553" s="216"/>
      <c r="CP553" s="216"/>
      <c r="CQ553" s="216"/>
      <c r="CR553" s="216"/>
      <c r="CS553" s="216"/>
      <c r="CT553" s="216"/>
      <c r="CU553" s="216"/>
      <c r="CV553" s="216"/>
      <c r="CW553" s="216"/>
      <c r="CX553" s="216"/>
      <c r="CY553" s="216"/>
      <c r="CZ553" s="216"/>
      <c r="DA553" s="216"/>
      <c r="DB553" s="216"/>
      <c r="DC553" s="216"/>
      <c r="DD553" s="216"/>
      <c r="DE553" s="216"/>
      <c r="DF553" s="216"/>
      <c r="DG553" s="216"/>
      <c r="DH553" s="216"/>
      <c r="DI553" s="216"/>
      <c r="DJ553" s="216"/>
      <c r="DK553" s="216"/>
      <c r="DL553" s="216"/>
      <c r="DM553" s="216"/>
      <c r="DN553" s="216"/>
      <c r="DO553" s="216"/>
      <c r="DP553" s="216"/>
      <c r="DQ553" s="216"/>
      <c r="DR553" s="216"/>
      <c r="DS553" s="216"/>
      <c r="DT553" s="216"/>
      <c r="DU553" s="218"/>
    </row>
    <row r="554" spans="1:125" ht="15" customHeight="1" x14ac:dyDescent="0.25">
      <c r="A554" s="219"/>
      <c r="B554" s="143" t="str">
        <f t="shared" si="22"/>
        <v>Desk 10</v>
      </c>
      <c r="C554" s="586" t="str">
        <v/>
      </c>
      <c r="D554" s="586" t="str">
        <v/>
      </c>
      <c r="E554" s="3"/>
      <c r="F554" s="216"/>
      <c r="G554" s="216"/>
      <c r="H554" s="216"/>
      <c r="I554" s="216"/>
      <c r="J554" s="216"/>
      <c r="K554" s="216"/>
      <c r="L554" s="216"/>
      <c r="M554" s="216"/>
      <c r="N554" s="216"/>
      <c r="O554" s="216"/>
      <c r="P554" s="216"/>
      <c r="Q554" s="216"/>
      <c r="R554" s="216"/>
      <c r="S554" s="216"/>
      <c r="T554" s="216"/>
      <c r="U554" s="216"/>
      <c r="V554" s="216"/>
      <c r="W554" s="216"/>
      <c r="X554" s="216"/>
      <c r="Y554" s="216"/>
      <c r="Z554" s="216"/>
      <c r="AA554" s="216"/>
      <c r="AB554" s="216"/>
      <c r="AC554" s="216"/>
      <c r="AD554" s="216"/>
      <c r="AE554" s="216"/>
      <c r="AF554" s="216"/>
      <c r="AG554" s="216"/>
      <c r="AH554" s="216"/>
      <c r="AI554" s="216"/>
      <c r="AJ554" s="216"/>
      <c r="AK554" s="216"/>
      <c r="AL554" s="216"/>
      <c r="AM554" s="216"/>
      <c r="AN554" s="216"/>
      <c r="AO554" s="216"/>
      <c r="AP554" s="216"/>
      <c r="AQ554" s="216"/>
      <c r="AR554" s="216"/>
      <c r="AS554" s="216"/>
      <c r="AT554" s="216"/>
      <c r="AU554" s="216"/>
      <c r="AV554" s="216"/>
      <c r="AW554" s="216"/>
      <c r="AX554" s="216"/>
      <c r="AY554" s="216"/>
      <c r="AZ554" s="216"/>
      <c r="BA554" s="216"/>
      <c r="BB554" s="216"/>
      <c r="BC554" s="216"/>
      <c r="BD554" s="216"/>
      <c r="BE554" s="216"/>
      <c r="BF554" s="216"/>
      <c r="BG554" s="216"/>
      <c r="BH554" s="216"/>
      <c r="BI554" s="216"/>
      <c r="BJ554" s="216"/>
      <c r="BK554" s="216"/>
      <c r="BL554" s="216"/>
      <c r="BM554" s="216"/>
      <c r="BN554" s="216"/>
      <c r="BO554" s="216"/>
      <c r="BP554" s="216"/>
      <c r="BQ554" s="216"/>
      <c r="BR554" s="216"/>
      <c r="BS554" s="216"/>
      <c r="BT554" s="216"/>
      <c r="BU554" s="216"/>
      <c r="BV554" s="216"/>
      <c r="BW554" s="216"/>
      <c r="BX554" s="216"/>
      <c r="BY554" s="216"/>
      <c r="BZ554" s="216"/>
      <c r="CA554" s="216"/>
      <c r="CB554" s="216"/>
      <c r="CC554" s="216"/>
      <c r="CD554" s="216"/>
      <c r="CE554" s="216"/>
      <c r="CF554" s="216"/>
      <c r="CG554" s="216"/>
      <c r="CH554" s="216"/>
      <c r="CI554" s="216"/>
      <c r="CJ554" s="216"/>
      <c r="CK554" s="216"/>
      <c r="CL554" s="216"/>
      <c r="CM554" s="216"/>
      <c r="CN554" s="216"/>
      <c r="CO554" s="216"/>
      <c r="CP554" s="216"/>
      <c r="CQ554" s="216"/>
      <c r="CR554" s="216"/>
      <c r="CS554" s="216"/>
      <c r="CT554" s="216"/>
      <c r="CU554" s="216"/>
      <c r="CV554" s="216"/>
      <c r="CW554" s="216"/>
      <c r="CX554" s="216"/>
      <c r="CY554" s="216"/>
      <c r="CZ554" s="216"/>
      <c r="DA554" s="216"/>
      <c r="DB554" s="216"/>
      <c r="DC554" s="216"/>
      <c r="DD554" s="216"/>
      <c r="DE554" s="216"/>
      <c r="DF554" s="216"/>
      <c r="DG554" s="216"/>
      <c r="DH554" s="216"/>
      <c r="DI554" s="216"/>
      <c r="DJ554" s="216"/>
      <c r="DK554" s="216"/>
      <c r="DL554" s="216"/>
      <c r="DM554" s="216"/>
      <c r="DN554" s="216"/>
      <c r="DO554" s="216"/>
      <c r="DP554" s="216"/>
      <c r="DQ554" s="216"/>
      <c r="DR554" s="216"/>
      <c r="DS554" s="216"/>
      <c r="DT554" s="216"/>
      <c r="DU554" s="218"/>
    </row>
    <row r="555" spans="1:125" ht="15" customHeight="1" x14ac:dyDescent="0.25">
      <c r="A555" s="219"/>
      <c r="B555" s="143" t="str">
        <f t="shared" si="22"/>
        <v>Desk 11</v>
      </c>
      <c r="C555" s="586" t="str">
        <v/>
      </c>
      <c r="D555" s="586" t="str">
        <v/>
      </c>
      <c r="E555" s="3"/>
      <c r="F555" s="216"/>
      <c r="G555" s="216"/>
      <c r="H555" s="216"/>
      <c r="I555" s="216"/>
      <c r="J555" s="216"/>
      <c r="K555" s="216"/>
      <c r="L555" s="216"/>
      <c r="M555" s="216"/>
      <c r="N555" s="216"/>
      <c r="O555" s="216"/>
      <c r="P555" s="216"/>
      <c r="Q555" s="216"/>
      <c r="R555" s="216"/>
      <c r="S555" s="216"/>
      <c r="T555" s="216"/>
      <c r="U555" s="216"/>
      <c r="V555" s="216"/>
      <c r="W555" s="216"/>
      <c r="X555" s="216"/>
      <c r="Y555" s="216"/>
      <c r="Z555" s="216"/>
      <c r="AA555" s="216"/>
      <c r="AB555" s="216"/>
      <c r="AC555" s="216"/>
      <c r="AD555" s="216"/>
      <c r="AE555" s="216"/>
      <c r="AF555" s="216"/>
      <c r="AG555" s="216"/>
      <c r="AH555" s="216"/>
      <c r="AI555" s="216"/>
      <c r="AJ555" s="216"/>
      <c r="AK555" s="216"/>
      <c r="AL555" s="216"/>
      <c r="AM555" s="216"/>
      <c r="AN555" s="216"/>
      <c r="AO555" s="216"/>
      <c r="AP555" s="216"/>
      <c r="AQ555" s="216"/>
      <c r="AR555" s="216"/>
      <c r="AS555" s="216"/>
      <c r="AT555" s="216"/>
      <c r="AU555" s="216"/>
      <c r="AV555" s="216"/>
      <c r="AW555" s="216"/>
      <c r="AX555" s="216"/>
      <c r="AY555" s="216"/>
      <c r="AZ555" s="216"/>
      <c r="BA555" s="216"/>
      <c r="BB555" s="216"/>
      <c r="BC555" s="216"/>
      <c r="BD555" s="216"/>
      <c r="BE555" s="216"/>
      <c r="BF555" s="216"/>
      <c r="BG555" s="216"/>
      <c r="BH555" s="216"/>
      <c r="BI555" s="216"/>
      <c r="BJ555" s="216"/>
      <c r="BK555" s="216"/>
      <c r="BL555" s="216"/>
      <c r="BM555" s="216"/>
      <c r="BN555" s="216"/>
      <c r="BO555" s="216"/>
      <c r="BP555" s="216"/>
      <c r="BQ555" s="216"/>
      <c r="BR555" s="216"/>
      <c r="BS555" s="216"/>
      <c r="BT555" s="216"/>
      <c r="BU555" s="216"/>
      <c r="BV555" s="216"/>
      <c r="BW555" s="216"/>
      <c r="BX555" s="216"/>
      <c r="BY555" s="216"/>
      <c r="BZ555" s="216"/>
      <c r="CA555" s="216"/>
      <c r="CB555" s="216"/>
      <c r="CC555" s="216"/>
      <c r="CD555" s="216"/>
      <c r="CE555" s="216"/>
      <c r="CF555" s="216"/>
      <c r="CG555" s="216"/>
      <c r="CH555" s="216"/>
      <c r="CI555" s="216"/>
      <c r="CJ555" s="216"/>
      <c r="CK555" s="216"/>
      <c r="CL555" s="216"/>
      <c r="CM555" s="216"/>
      <c r="CN555" s="216"/>
      <c r="CO555" s="216"/>
      <c r="CP555" s="216"/>
      <c r="CQ555" s="216"/>
      <c r="CR555" s="216"/>
      <c r="CS555" s="216"/>
      <c r="CT555" s="216"/>
      <c r="CU555" s="216"/>
      <c r="CV555" s="216"/>
      <c r="CW555" s="216"/>
      <c r="CX555" s="216"/>
      <c r="CY555" s="216"/>
      <c r="CZ555" s="216"/>
      <c r="DA555" s="216"/>
      <c r="DB555" s="216"/>
      <c r="DC555" s="216"/>
      <c r="DD555" s="216"/>
      <c r="DE555" s="216"/>
      <c r="DF555" s="216"/>
      <c r="DG555" s="216"/>
      <c r="DH555" s="216"/>
      <c r="DI555" s="216"/>
      <c r="DJ555" s="216"/>
      <c r="DK555" s="216"/>
      <c r="DL555" s="216"/>
      <c r="DM555" s="216"/>
      <c r="DN555" s="216"/>
      <c r="DO555" s="216"/>
      <c r="DP555" s="216"/>
      <c r="DQ555" s="216"/>
      <c r="DR555" s="216"/>
      <c r="DS555" s="216"/>
      <c r="DT555" s="216"/>
      <c r="DU555" s="218"/>
    </row>
    <row r="556" spans="1:125" ht="15" customHeight="1" x14ac:dyDescent="0.25">
      <c r="A556" s="219"/>
      <c r="B556" s="143" t="str">
        <f t="shared" si="22"/>
        <v>Desk 12</v>
      </c>
      <c r="C556" s="586" t="str">
        <v/>
      </c>
      <c r="D556" s="586" t="str">
        <v/>
      </c>
      <c r="E556" s="3"/>
      <c r="F556" s="216"/>
      <c r="G556" s="216"/>
      <c r="H556" s="216"/>
      <c r="I556" s="216"/>
      <c r="J556" s="216"/>
      <c r="K556" s="216"/>
      <c r="L556" s="216"/>
      <c r="M556" s="216"/>
      <c r="N556" s="216"/>
      <c r="O556" s="216"/>
      <c r="P556" s="216"/>
      <c r="Q556" s="216"/>
      <c r="R556" s="216"/>
      <c r="S556" s="216"/>
      <c r="T556" s="216"/>
      <c r="U556" s="216"/>
      <c r="V556" s="216"/>
      <c r="W556" s="216"/>
      <c r="X556" s="216"/>
      <c r="Y556" s="216"/>
      <c r="Z556" s="216"/>
      <c r="AA556" s="216"/>
      <c r="AB556" s="216"/>
      <c r="AC556" s="216"/>
      <c r="AD556" s="216"/>
      <c r="AE556" s="216"/>
      <c r="AF556" s="216"/>
      <c r="AG556" s="216"/>
      <c r="AH556" s="216"/>
      <c r="AI556" s="216"/>
      <c r="AJ556" s="216"/>
      <c r="AK556" s="216"/>
      <c r="AL556" s="216"/>
      <c r="AM556" s="216"/>
      <c r="AN556" s="216"/>
      <c r="AO556" s="216"/>
      <c r="AP556" s="216"/>
      <c r="AQ556" s="216"/>
      <c r="AR556" s="216"/>
      <c r="AS556" s="216"/>
      <c r="AT556" s="216"/>
      <c r="AU556" s="216"/>
      <c r="AV556" s="216"/>
      <c r="AW556" s="216"/>
      <c r="AX556" s="216"/>
      <c r="AY556" s="216"/>
      <c r="AZ556" s="216"/>
      <c r="BA556" s="216"/>
      <c r="BB556" s="216"/>
      <c r="BC556" s="216"/>
      <c r="BD556" s="216"/>
      <c r="BE556" s="216"/>
      <c r="BF556" s="216"/>
      <c r="BG556" s="216"/>
      <c r="BH556" s="216"/>
      <c r="BI556" s="216"/>
      <c r="BJ556" s="216"/>
      <c r="BK556" s="216"/>
      <c r="BL556" s="216"/>
      <c r="BM556" s="216"/>
      <c r="BN556" s="216"/>
      <c r="BO556" s="216"/>
      <c r="BP556" s="216"/>
      <c r="BQ556" s="216"/>
      <c r="BR556" s="216"/>
      <c r="BS556" s="216"/>
      <c r="BT556" s="216"/>
      <c r="BU556" s="216"/>
      <c r="BV556" s="216"/>
      <c r="BW556" s="216"/>
      <c r="BX556" s="216"/>
      <c r="BY556" s="216"/>
      <c r="BZ556" s="216"/>
      <c r="CA556" s="216"/>
      <c r="CB556" s="216"/>
      <c r="CC556" s="216"/>
      <c r="CD556" s="216"/>
      <c r="CE556" s="216"/>
      <c r="CF556" s="216"/>
      <c r="CG556" s="216"/>
      <c r="CH556" s="216"/>
      <c r="CI556" s="216"/>
      <c r="CJ556" s="216"/>
      <c r="CK556" s="216"/>
      <c r="CL556" s="216"/>
      <c r="CM556" s="216"/>
      <c r="CN556" s="216"/>
      <c r="CO556" s="216"/>
      <c r="CP556" s="216"/>
      <c r="CQ556" s="216"/>
      <c r="CR556" s="216"/>
      <c r="CS556" s="216"/>
      <c r="CT556" s="216"/>
      <c r="CU556" s="216"/>
      <c r="CV556" s="216"/>
      <c r="CW556" s="216"/>
      <c r="CX556" s="216"/>
      <c r="CY556" s="216"/>
      <c r="CZ556" s="216"/>
      <c r="DA556" s="216"/>
      <c r="DB556" s="216"/>
      <c r="DC556" s="216"/>
      <c r="DD556" s="216"/>
      <c r="DE556" s="216"/>
      <c r="DF556" s="216"/>
      <c r="DG556" s="216"/>
      <c r="DH556" s="216"/>
      <c r="DI556" s="216"/>
      <c r="DJ556" s="216"/>
      <c r="DK556" s="216"/>
      <c r="DL556" s="216"/>
      <c r="DM556" s="216"/>
      <c r="DN556" s="216"/>
      <c r="DO556" s="216"/>
      <c r="DP556" s="216"/>
      <c r="DQ556" s="216"/>
      <c r="DR556" s="216"/>
      <c r="DS556" s="216"/>
      <c r="DT556" s="216"/>
      <c r="DU556" s="218"/>
    </row>
    <row r="557" spans="1:125" ht="15" customHeight="1" x14ac:dyDescent="0.25">
      <c r="A557" s="219"/>
      <c r="B557" s="143" t="str">
        <f t="shared" si="22"/>
        <v>Desk 13</v>
      </c>
      <c r="C557" s="586" t="str">
        <v/>
      </c>
      <c r="D557" s="586" t="str">
        <v/>
      </c>
      <c r="E557" s="3"/>
      <c r="F557" s="216"/>
      <c r="G557" s="216"/>
      <c r="H557" s="216"/>
      <c r="I557" s="216"/>
      <c r="J557" s="216"/>
      <c r="K557" s="216"/>
      <c r="L557" s="216"/>
      <c r="M557" s="216"/>
      <c r="N557" s="216"/>
      <c r="O557" s="216"/>
      <c r="P557" s="216"/>
      <c r="Q557" s="216"/>
      <c r="R557" s="216"/>
      <c r="S557" s="216"/>
      <c r="T557" s="216"/>
      <c r="U557" s="216"/>
      <c r="V557" s="216"/>
      <c r="W557" s="216"/>
      <c r="X557" s="216"/>
      <c r="Y557" s="216"/>
      <c r="Z557" s="216"/>
      <c r="AA557" s="216"/>
      <c r="AB557" s="216"/>
      <c r="AC557" s="216"/>
      <c r="AD557" s="216"/>
      <c r="AE557" s="216"/>
      <c r="AF557" s="216"/>
      <c r="AG557" s="216"/>
      <c r="AH557" s="216"/>
      <c r="AI557" s="216"/>
      <c r="AJ557" s="216"/>
      <c r="AK557" s="216"/>
      <c r="AL557" s="216"/>
      <c r="AM557" s="216"/>
      <c r="AN557" s="216"/>
      <c r="AO557" s="216"/>
      <c r="AP557" s="216"/>
      <c r="AQ557" s="216"/>
      <c r="AR557" s="216"/>
      <c r="AS557" s="216"/>
      <c r="AT557" s="216"/>
      <c r="AU557" s="216"/>
      <c r="AV557" s="216"/>
      <c r="AW557" s="216"/>
      <c r="AX557" s="216"/>
      <c r="AY557" s="216"/>
      <c r="AZ557" s="216"/>
      <c r="BA557" s="216"/>
      <c r="BB557" s="216"/>
      <c r="BC557" s="216"/>
      <c r="BD557" s="216"/>
      <c r="BE557" s="216"/>
      <c r="BF557" s="216"/>
      <c r="BG557" s="216"/>
      <c r="BH557" s="216"/>
      <c r="BI557" s="216"/>
      <c r="BJ557" s="216"/>
      <c r="BK557" s="216"/>
      <c r="BL557" s="216"/>
      <c r="BM557" s="216"/>
      <c r="BN557" s="216"/>
      <c r="BO557" s="216"/>
      <c r="BP557" s="216"/>
      <c r="BQ557" s="216"/>
      <c r="BR557" s="216"/>
      <c r="BS557" s="216"/>
      <c r="BT557" s="216"/>
      <c r="BU557" s="216"/>
      <c r="BV557" s="216"/>
      <c r="BW557" s="216"/>
      <c r="BX557" s="216"/>
      <c r="BY557" s="216"/>
      <c r="BZ557" s="216"/>
      <c r="CA557" s="216"/>
      <c r="CB557" s="216"/>
      <c r="CC557" s="216"/>
      <c r="CD557" s="216"/>
      <c r="CE557" s="216"/>
      <c r="CF557" s="216"/>
      <c r="CG557" s="216"/>
      <c r="CH557" s="216"/>
      <c r="CI557" s="216"/>
      <c r="CJ557" s="216"/>
      <c r="CK557" s="216"/>
      <c r="CL557" s="216"/>
      <c r="CM557" s="216"/>
      <c r="CN557" s="216"/>
      <c r="CO557" s="216"/>
      <c r="CP557" s="216"/>
      <c r="CQ557" s="216"/>
      <c r="CR557" s="216"/>
      <c r="CS557" s="216"/>
      <c r="CT557" s="216"/>
      <c r="CU557" s="216"/>
      <c r="CV557" s="216"/>
      <c r="CW557" s="216"/>
      <c r="CX557" s="216"/>
      <c r="CY557" s="216"/>
      <c r="CZ557" s="216"/>
      <c r="DA557" s="216"/>
      <c r="DB557" s="216"/>
      <c r="DC557" s="216"/>
      <c r="DD557" s="216"/>
      <c r="DE557" s="216"/>
      <c r="DF557" s="216"/>
      <c r="DG557" s="216"/>
      <c r="DH557" s="216"/>
      <c r="DI557" s="216"/>
      <c r="DJ557" s="216"/>
      <c r="DK557" s="216"/>
      <c r="DL557" s="216"/>
      <c r="DM557" s="216"/>
      <c r="DN557" s="216"/>
      <c r="DO557" s="216"/>
      <c r="DP557" s="216"/>
      <c r="DQ557" s="216"/>
      <c r="DR557" s="216"/>
      <c r="DS557" s="216"/>
      <c r="DT557" s="216"/>
      <c r="DU557" s="218"/>
    </row>
    <row r="558" spans="1:125" ht="15" customHeight="1" x14ac:dyDescent="0.25">
      <c r="A558" s="219"/>
      <c r="B558" s="143" t="str">
        <f t="shared" si="22"/>
        <v>Desk 14</v>
      </c>
      <c r="C558" s="586" t="str">
        <v/>
      </c>
      <c r="D558" s="586" t="str">
        <v/>
      </c>
      <c r="E558" s="3"/>
      <c r="F558" s="216"/>
      <c r="G558" s="216"/>
      <c r="H558" s="216"/>
      <c r="I558" s="216"/>
      <c r="J558" s="216"/>
      <c r="K558" s="216"/>
      <c r="L558" s="216"/>
      <c r="M558" s="216"/>
      <c r="N558" s="216"/>
      <c r="O558" s="216"/>
      <c r="P558" s="216"/>
      <c r="Q558" s="216"/>
      <c r="R558" s="216"/>
      <c r="S558" s="216"/>
      <c r="T558" s="216"/>
      <c r="U558" s="216"/>
      <c r="V558" s="216"/>
      <c r="W558" s="216"/>
      <c r="X558" s="216"/>
      <c r="Y558" s="216"/>
      <c r="Z558" s="216"/>
      <c r="AA558" s="216"/>
      <c r="AB558" s="216"/>
      <c r="AC558" s="216"/>
      <c r="AD558" s="216"/>
      <c r="AE558" s="216"/>
      <c r="AF558" s="216"/>
      <c r="AG558" s="216"/>
      <c r="AH558" s="216"/>
      <c r="AI558" s="216"/>
      <c r="AJ558" s="216"/>
      <c r="AK558" s="216"/>
      <c r="AL558" s="216"/>
      <c r="AM558" s="216"/>
      <c r="AN558" s="216"/>
      <c r="AO558" s="216"/>
      <c r="AP558" s="216"/>
      <c r="AQ558" s="216"/>
      <c r="AR558" s="216"/>
      <c r="AS558" s="216"/>
      <c r="AT558" s="216"/>
      <c r="AU558" s="216"/>
      <c r="AV558" s="216"/>
      <c r="AW558" s="216"/>
      <c r="AX558" s="216"/>
      <c r="AY558" s="216"/>
      <c r="AZ558" s="216"/>
      <c r="BA558" s="216"/>
      <c r="BB558" s="216"/>
      <c r="BC558" s="216"/>
      <c r="BD558" s="216"/>
      <c r="BE558" s="216"/>
      <c r="BF558" s="216"/>
      <c r="BG558" s="216"/>
      <c r="BH558" s="216"/>
      <c r="BI558" s="216"/>
      <c r="BJ558" s="216"/>
      <c r="BK558" s="216"/>
      <c r="BL558" s="216"/>
      <c r="BM558" s="216"/>
      <c r="BN558" s="216"/>
      <c r="BO558" s="216"/>
      <c r="BP558" s="216"/>
      <c r="BQ558" s="216"/>
      <c r="BR558" s="216"/>
      <c r="BS558" s="216"/>
      <c r="BT558" s="216"/>
      <c r="BU558" s="216"/>
      <c r="BV558" s="216"/>
      <c r="BW558" s="216"/>
      <c r="BX558" s="216"/>
      <c r="BY558" s="216"/>
      <c r="BZ558" s="216"/>
      <c r="CA558" s="216"/>
      <c r="CB558" s="216"/>
      <c r="CC558" s="216"/>
      <c r="CD558" s="216"/>
      <c r="CE558" s="216"/>
      <c r="CF558" s="216"/>
      <c r="CG558" s="216"/>
      <c r="CH558" s="216"/>
      <c r="CI558" s="216"/>
      <c r="CJ558" s="216"/>
      <c r="CK558" s="216"/>
      <c r="CL558" s="216"/>
      <c r="CM558" s="216"/>
      <c r="CN558" s="216"/>
      <c r="CO558" s="216"/>
      <c r="CP558" s="216"/>
      <c r="CQ558" s="216"/>
      <c r="CR558" s="216"/>
      <c r="CS558" s="216"/>
      <c r="CT558" s="216"/>
      <c r="CU558" s="216"/>
      <c r="CV558" s="216"/>
      <c r="CW558" s="216"/>
      <c r="CX558" s="216"/>
      <c r="CY558" s="216"/>
      <c r="CZ558" s="216"/>
      <c r="DA558" s="216"/>
      <c r="DB558" s="216"/>
      <c r="DC558" s="216"/>
      <c r="DD558" s="216"/>
      <c r="DE558" s="216"/>
      <c r="DF558" s="216"/>
      <c r="DG558" s="216"/>
      <c r="DH558" s="216"/>
      <c r="DI558" s="216"/>
      <c r="DJ558" s="216"/>
      <c r="DK558" s="216"/>
      <c r="DL558" s="216"/>
      <c r="DM558" s="216"/>
      <c r="DN558" s="216"/>
      <c r="DO558" s="216"/>
      <c r="DP558" s="216"/>
      <c r="DQ558" s="216"/>
      <c r="DR558" s="216"/>
      <c r="DS558" s="216"/>
      <c r="DT558" s="216"/>
      <c r="DU558" s="218"/>
    </row>
    <row r="559" spans="1:125" ht="15" customHeight="1" x14ac:dyDescent="0.25">
      <c r="A559" s="219"/>
      <c r="B559" s="143" t="str">
        <f t="shared" si="22"/>
        <v>Desk 15</v>
      </c>
      <c r="C559" s="586" t="str">
        <v/>
      </c>
      <c r="D559" s="586" t="str">
        <v/>
      </c>
      <c r="E559" s="3"/>
      <c r="F559" s="216"/>
      <c r="G559" s="216"/>
      <c r="H559" s="216"/>
      <c r="I559" s="216"/>
      <c r="J559" s="216"/>
      <c r="K559" s="216"/>
      <c r="L559" s="216"/>
      <c r="M559" s="216"/>
      <c r="N559" s="216"/>
      <c r="O559" s="216"/>
      <c r="P559" s="216"/>
      <c r="Q559" s="216"/>
      <c r="R559" s="216"/>
      <c r="S559" s="216"/>
      <c r="T559" s="216"/>
      <c r="U559" s="216"/>
      <c r="V559" s="216"/>
      <c r="W559" s="216"/>
      <c r="X559" s="216"/>
      <c r="Y559" s="216"/>
      <c r="Z559" s="216"/>
      <c r="AA559" s="216"/>
      <c r="AB559" s="216"/>
      <c r="AC559" s="216"/>
      <c r="AD559" s="216"/>
      <c r="AE559" s="216"/>
      <c r="AF559" s="216"/>
      <c r="AG559" s="216"/>
      <c r="AH559" s="216"/>
      <c r="AI559" s="216"/>
      <c r="AJ559" s="216"/>
      <c r="AK559" s="216"/>
      <c r="AL559" s="216"/>
      <c r="AM559" s="216"/>
      <c r="AN559" s="216"/>
      <c r="AO559" s="216"/>
      <c r="AP559" s="216"/>
      <c r="AQ559" s="216"/>
      <c r="AR559" s="216"/>
      <c r="AS559" s="216"/>
      <c r="AT559" s="216"/>
      <c r="AU559" s="216"/>
      <c r="AV559" s="216"/>
      <c r="AW559" s="216"/>
      <c r="AX559" s="216"/>
      <c r="AY559" s="216"/>
      <c r="AZ559" s="216"/>
      <c r="BA559" s="216"/>
      <c r="BB559" s="216"/>
      <c r="BC559" s="216"/>
      <c r="BD559" s="216"/>
      <c r="BE559" s="216"/>
      <c r="BF559" s="216"/>
      <c r="BG559" s="216"/>
      <c r="BH559" s="216"/>
      <c r="BI559" s="216"/>
      <c r="BJ559" s="216"/>
      <c r="BK559" s="216"/>
      <c r="BL559" s="216"/>
      <c r="BM559" s="216"/>
      <c r="BN559" s="216"/>
      <c r="BO559" s="216"/>
      <c r="BP559" s="216"/>
      <c r="BQ559" s="216"/>
      <c r="BR559" s="216"/>
      <c r="BS559" s="216"/>
      <c r="BT559" s="216"/>
      <c r="BU559" s="216"/>
      <c r="BV559" s="216"/>
      <c r="BW559" s="216"/>
      <c r="BX559" s="216"/>
      <c r="BY559" s="216"/>
      <c r="BZ559" s="216"/>
      <c r="CA559" s="216"/>
      <c r="CB559" s="216"/>
      <c r="CC559" s="216"/>
      <c r="CD559" s="216"/>
      <c r="CE559" s="216"/>
      <c r="CF559" s="216"/>
      <c r="CG559" s="216"/>
      <c r="CH559" s="216"/>
      <c r="CI559" s="216"/>
      <c r="CJ559" s="216"/>
      <c r="CK559" s="216"/>
      <c r="CL559" s="216"/>
      <c r="CM559" s="216"/>
      <c r="CN559" s="216"/>
      <c r="CO559" s="216"/>
      <c r="CP559" s="216"/>
      <c r="CQ559" s="216"/>
      <c r="CR559" s="216"/>
      <c r="CS559" s="216"/>
      <c r="CT559" s="216"/>
      <c r="CU559" s="216"/>
      <c r="CV559" s="216"/>
      <c r="CW559" s="216"/>
      <c r="CX559" s="216"/>
      <c r="CY559" s="216"/>
      <c r="CZ559" s="216"/>
      <c r="DA559" s="216"/>
      <c r="DB559" s="216"/>
      <c r="DC559" s="216"/>
      <c r="DD559" s="216"/>
      <c r="DE559" s="216"/>
      <c r="DF559" s="216"/>
      <c r="DG559" s="216"/>
      <c r="DH559" s="216"/>
      <c r="DI559" s="216"/>
      <c r="DJ559" s="216"/>
      <c r="DK559" s="216"/>
      <c r="DL559" s="216"/>
      <c r="DM559" s="216"/>
      <c r="DN559" s="216"/>
      <c r="DO559" s="216"/>
      <c r="DP559" s="216"/>
      <c r="DQ559" s="216"/>
      <c r="DR559" s="216"/>
      <c r="DS559" s="216"/>
      <c r="DT559" s="216"/>
      <c r="DU559" s="218"/>
    </row>
    <row r="560" spans="1:125" ht="15" customHeight="1" x14ac:dyDescent="0.25">
      <c r="A560" s="219"/>
      <c r="B560" s="143" t="str">
        <f t="shared" si="22"/>
        <v>Desk 16</v>
      </c>
      <c r="C560" s="586" t="str">
        <v/>
      </c>
      <c r="D560" s="586" t="str">
        <v/>
      </c>
      <c r="E560" s="3"/>
      <c r="F560" s="216"/>
      <c r="G560" s="216"/>
      <c r="H560" s="216"/>
      <c r="I560" s="216"/>
      <c r="J560" s="216"/>
      <c r="K560" s="216"/>
      <c r="L560" s="216"/>
      <c r="M560" s="216"/>
      <c r="N560" s="216"/>
      <c r="O560" s="216"/>
      <c r="P560" s="216"/>
      <c r="Q560" s="216"/>
      <c r="R560" s="216"/>
      <c r="S560" s="216"/>
      <c r="T560" s="216"/>
      <c r="U560" s="216"/>
      <c r="V560" s="216"/>
      <c r="W560" s="216"/>
      <c r="X560" s="216"/>
      <c r="Y560" s="216"/>
      <c r="Z560" s="216"/>
      <c r="AA560" s="216"/>
      <c r="AB560" s="216"/>
      <c r="AC560" s="216"/>
      <c r="AD560" s="216"/>
      <c r="AE560" s="216"/>
      <c r="AF560" s="216"/>
      <c r="AG560" s="216"/>
      <c r="AH560" s="216"/>
      <c r="AI560" s="216"/>
      <c r="AJ560" s="216"/>
      <c r="AK560" s="216"/>
      <c r="AL560" s="216"/>
      <c r="AM560" s="216"/>
      <c r="AN560" s="216"/>
      <c r="AO560" s="216"/>
      <c r="AP560" s="216"/>
      <c r="AQ560" s="216"/>
      <c r="AR560" s="216"/>
      <c r="AS560" s="216"/>
      <c r="AT560" s="216"/>
      <c r="AU560" s="216"/>
      <c r="AV560" s="216"/>
      <c r="AW560" s="216"/>
      <c r="AX560" s="216"/>
      <c r="AY560" s="216"/>
      <c r="AZ560" s="216"/>
      <c r="BA560" s="216"/>
      <c r="BB560" s="216"/>
      <c r="BC560" s="216"/>
      <c r="BD560" s="216"/>
      <c r="BE560" s="216"/>
      <c r="BF560" s="216"/>
      <c r="BG560" s="216"/>
      <c r="BH560" s="216"/>
      <c r="BI560" s="216"/>
      <c r="BJ560" s="216"/>
      <c r="BK560" s="216"/>
      <c r="BL560" s="216"/>
      <c r="BM560" s="216"/>
      <c r="BN560" s="216"/>
      <c r="BO560" s="216"/>
      <c r="BP560" s="216"/>
      <c r="BQ560" s="216"/>
      <c r="BR560" s="216"/>
      <c r="BS560" s="216"/>
      <c r="BT560" s="216"/>
      <c r="BU560" s="216"/>
      <c r="BV560" s="216"/>
      <c r="BW560" s="216"/>
      <c r="BX560" s="216"/>
      <c r="BY560" s="216"/>
      <c r="BZ560" s="216"/>
      <c r="CA560" s="216"/>
      <c r="CB560" s="216"/>
      <c r="CC560" s="216"/>
      <c r="CD560" s="216"/>
      <c r="CE560" s="216"/>
      <c r="CF560" s="216"/>
      <c r="CG560" s="216"/>
      <c r="CH560" s="216"/>
      <c r="CI560" s="216"/>
      <c r="CJ560" s="216"/>
      <c r="CK560" s="216"/>
      <c r="CL560" s="216"/>
      <c r="CM560" s="216"/>
      <c r="CN560" s="216"/>
      <c r="CO560" s="216"/>
      <c r="CP560" s="216"/>
      <c r="CQ560" s="216"/>
      <c r="CR560" s="216"/>
      <c r="CS560" s="216"/>
      <c r="CT560" s="216"/>
      <c r="CU560" s="216"/>
      <c r="CV560" s="216"/>
      <c r="CW560" s="216"/>
      <c r="CX560" s="216"/>
      <c r="CY560" s="216"/>
      <c r="CZ560" s="216"/>
      <c r="DA560" s="216"/>
      <c r="DB560" s="216"/>
      <c r="DC560" s="216"/>
      <c r="DD560" s="216"/>
      <c r="DE560" s="216"/>
      <c r="DF560" s="216"/>
      <c r="DG560" s="216"/>
      <c r="DH560" s="216"/>
      <c r="DI560" s="216"/>
      <c r="DJ560" s="216"/>
      <c r="DK560" s="216"/>
      <c r="DL560" s="216"/>
      <c r="DM560" s="216"/>
      <c r="DN560" s="216"/>
      <c r="DO560" s="216"/>
      <c r="DP560" s="216"/>
      <c r="DQ560" s="216"/>
      <c r="DR560" s="216"/>
      <c r="DS560" s="216"/>
      <c r="DT560" s="216"/>
      <c r="DU560" s="218"/>
    </row>
    <row r="561" spans="1:125" ht="15" customHeight="1" x14ac:dyDescent="0.25">
      <c r="A561" s="219"/>
      <c r="B561" s="143" t="str">
        <f t="shared" si="22"/>
        <v>Desk 17</v>
      </c>
      <c r="C561" s="586" t="str">
        <v/>
      </c>
      <c r="D561" s="586" t="str">
        <v/>
      </c>
      <c r="E561" s="3"/>
      <c r="F561" s="216"/>
      <c r="G561" s="216"/>
      <c r="H561" s="216"/>
      <c r="I561" s="216"/>
      <c r="J561" s="216"/>
      <c r="K561" s="216"/>
      <c r="L561" s="216"/>
      <c r="M561" s="216"/>
      <c r="N561" s="216"/>
      <c r="O561" s="216"/>
      <c r="P561" s="216"/>
      <c r="Q561" s="216"/>
      <c r="R561" s="216"/>
      <c r="S561" s="216"/>
      <c r="T561" s="216"/>
      <c r="U561" s="216"/>
      <c r="V561" s="216"/>
      <c r="W561" s="216"/>
      <c r="X561" s="216"/>
      <c r="Y561" s="216"/>
      <c r="Z561" s="216"/>
      <c r="AA561" s="216"/>
      <c r="AB561" s="216"/>
      <c r="AC561" s="216"/>
      <c r="AD561" s="216"/>
      <c r="AE561" s="216"/>
      <c r="AF561" s="216"/>
      <c r="AG561" s="216"/>
      <c r="AH561" s="216"/>
      <c r="AI561" s="216"/>
      <c r="AJ561" s="216"/>
      <c r="AK561" s="216"/>
      <c r="AL561" s="216"/>
      <c r="AM561" s="216"/>
      <c r="AN561" s="216"/>
      <c r="AO561" s="216"/>
      <c r="AP561" s="216"/>
      <c r="AQ561" s="216"/>
      <c r="AR561" s="216"/>
      <c r="AS561" s="216"/>
      <c r="AT561" s="216"/>
      <c r="AU561" s="216"/>
      <c r="AV561" s="216"/>
      <c r="AW561" s="216"/>
      <c r="AX561" s="216"/>
      <c r="AY561" s="216"/>
      <c r="AZ561" s="216"/>
      <c r="BA561" s="216"/>
      <c r="BB561" s="216"/>
      <c r="BC561" s="216"/>
      <c r="BD561" s="216"/>
      <c r="BE561" s="216"/>
      <c r="BF561" s="216"/>
      <c r="BG561" s="216"/>
      <c r="BH561" s="216"/>
      <c r="BI561" s="216"/>
      <c r="BJ561" s="216"/>
      <c r="BK561" s="216"/>
      <c r="BL561" s="216"/>
      <c r="BM561" s="216"/>
      <c r="BN561" s="216"/>
      <c r="BO561" s="216"/>
      <c r="BP561" s="216"/>
      <c r="BQ561" s="216"/>
      <c r="BR561" s="216"/>
      <c r="BS561" s="216"/>
      <c r="BT561" s="216"/>
      <c r="BU561" s="216"/>
      <c r="BV561" s="216"/>
      <c r="BW561" s="216"/>
      <c r="BX561" s="216"/>
      <c r="BY561" s="216"/>
      <c r="BZ561" s="216"/>
      <c r="CA561" s="216"/>
      <c r="CB561" s="216"/>
      <c r="CC561" s="216"/>
      <c r="CD561" s="216"/>
      <c r="CE561" s="216"/>
      <c r="CF561" s="216"/>
      <c r="CG561" s="216"/>
      <c r="CH561" s="216"/>
      <c r="CI561" s="216"/>
      <c r="CJ561" s="216"/>
      <c r="CK561" s="216"/>
      <c r="CL561" s="216"/>
      <c r="CM561" s="216"/>
      <c r="CN561" s="216"/>
      <c r="CO561" s="216"/>
      <c r="CP561" s="216"/>
      <c r="CQ561" s="216"/>
      <c r="CR561" s="216"/>
      <c r="CS561" s="216"/>
      <c r="CT561" s="216"/>
      <c r="CU561" s="216"/>
      <c r="CV561" s="216"/>
      <c r="CW561" s="216"/>
      <c r="CX561" s="216"/>
      <c r="CY561" s="216"/>
      <c r="CZ561" s="216"/>
      <c r="DA561" s="216"/>
      <c r="DB561" s="216"/>
      <c r="DC561" s="216"/>
      <c r="DD561" s="216"/>
      <c r="DE561" s="216"/>
      <c r="DF561" s="216"/>
      <c r="DG561" s="216"/>
      <c r="DH561" s="216"/>
      <c r="DI561" s="216"/>
      <c r="DJ561" s="216"/>
      <c r="DK561" s="216"/>
      <c r="DL561" s="216"/>
      <c r="DM561" s="216"/>
      <c r="DN561" s="216"/>
      <c r="DO561" s="216"/>
      <c r="DP561" s="216"/>
      <c r="DQ561" s="216"/>
      <c r="DR561" s="216"/>
      <c r="DS561" s="216"/>
      <c r="DT561" s="216"/>
      <c r="DU561" s="218"/>
    </row>
    <row r="562" spans="1:125" ht="15" customHeight="1" x14ac:dyDescent="0.25">
      <c r="A562" s="219"/>
      <c r="B562" s="143" t="str">
        <f t="shared" si="22"/>
        <v>Desk 18</v>
      </c>
      <c r="C562" s="586" t="str">
        <v/>
      </c>
      <c r="D562" s="586" t="str">
        <v/>
      </c>
      <c r="E562" s="3"/>
      <c r="F562" s="216"/>
      <c r="G562" s="216"/>
      <c r="H562" s="216"/>
      <c r="I562" s="216"/>
      <c r="J562" s="216"/>
      <c r="K562" s="216"/>
      <c r="L562" s="216"/>
      <c r="M562" s="216"/>
      <c r="N562" s="216"/>
      <c r="O562" s="216"/>
      <c r="P562" s="216"/>
      <c r="Q562" s="216"/>
      <c r="R562" s="216"/>
      <c r="S562" s="216"/>
      <c r="T562" s="216"/>
      <c r="U562" s="216"/>
      <c r="V562" s="216"/>
      <c r="W562" s="216"/>
      <c r="X562" s="216"/>
      <c r="Y562" s="216"/>
      <c r="Z562" s="216"/>
      <c r="AA562" s="216"/>
      <c r="AB562" s="216"/>
      <c r="AC562" s="216"/>
      <c r="AD562" s="216"/>
      <c r="AE562" s="216"/>
      <c r="AF562" s="216"/>
      <c r="AG562" s="216"/>
      <c r="AH562" s="216"/>
      <c r="AI562" s="216"/>
      <c r="AJ562" s="216"/>
      <c r="AK562" s="216"/>
      <c r="AL562" s="216"/>
      <c r="AM562" s="216"/>
      <c r="AN562" s="216"/>
      <c r="AO562" s="216"/>
      <c r="AP562" s="216"/>
      <c r="AQ562" s="216"/>
      <c r="AR562" s="216"/>
      <c r="AS562" s="216"/>
      <c r="AT562" s="216"/>
      <c r="AU562" s="216"/>
      <c r="AV562" s="216"/>
      <c r="AW562" s="216"/>
      <c r="AX562" s="216"/>
      <c r="AY562" s="216"/>
      <c r="AZ562" s="216"/>
      <c r="BA562" s="216"/>
      <c r="BB562" s="216"/>
      <c r="BC562" s="216"/>
      <c r="BD562" s="216"/>
      <c r="BE562" s="216"/>
      <c r="BF562" s="216"/>
      <c r="BG562" s="216"/>
      <c r="BH562" s="216"/>
      <c r="BI562" s="216"/>
      <c r="BJ562" s="216"/>
      <c r="BK562" s="216"/>
      <c r="BL562" s="216"/>
      <c r="BM562" s="216"/>
      <c r="BN562" s="216"/>
      <c r="BO562" s="216"/>
      <c r="BP562" s="216"/>
      <c r="BQ562" s="216"/>
      <c r="BR562" s="216"/>
      <c r="BS562" s="216"/>
      <c r="BT562" s="216"/>
      <c r="BU562" s="216"/>
      <c r="BV562" s="216"/>
      <c r="BW562" s="216"/>
      <c r="BX562" s="216"/>
      <c r="BY562" s="216"/>
      <c r="BZ562" s="216"/>
      <c r="CA562" s="216"/>
      <c r="CB562" s="216"/>
      <c r="CC562" s="216"/>
      <c r="CD562" s="216"/>
      <c r="CE562" s="216"/>
      <c r="CF562" s="216"/>
      <c r="CG562" s="216"/>
      <c r="CH562" s="216"/>
      <c r="CI562" s="216"/>
      <c r="CJ562" s="216"/>
      <c r="CK562" s="216"/>
      <c r="CL562" s="216"/>
      <c r="CM562" s="216"/>
      <c r="CN562" s="216"/>
      <c r="CO562" s="216"/>
      <c r="CP562" s="216"/>
      <c r="CQ562" s="216"/>
      <c r="CR562" s="216"/>
      <c r="CS562" s="216"/>
      <c r="CT562" s="216"/>
      <c r="CU562" s="216"/>
      <c r="CV562" s="216"/>
      <c r="CW562" s="216"/>
      <c r="CX562" s="216"/>
      <c r="CY562" s="216"/>
      <c r="CZ562" s="216"/>
      <c r="DA562" s="216"/>
      <c r="DB562" s="216"/>
      <c r="DC562" s="216"/>
      <c r="DD562" s="216"/>
      <c r="DE562" s="216"/>
      <c r="DF562" s="216"/>
      <c r="DG562" s="216"/>
      <c r="DH562" s="216"/>
      <c r="DI562" s="216"/>
      <c r="DJ562" s="216"/>
      <c r="DK562" s="216"/>
      <c r="DL562" s="216"/>
      <c r="DM562" s="216"/>
      <c r="DN562" s="216"/>
      <c r="DO562" s="216"/>
      <c r="DP562" s="216"/>
      <c r="DQ562" s="216"/>
      <c r="DR562" s="216"/>
      <c r="DS562" s="216"/>
      <c r="DT562" s="216"/>
      <c r="DU562" s="218"/>
    </row>
    <row r="563" spans="1:125" ht="15" customHeight="1" x14ac:dyDescent="0.25">
      <c r="A563" s="219"/>
      <c r="B563" s="143" t="str">
        <f t="shared" si="22"/>
        <v>Desk 19</v>
      </c>
      <c r="C563" s="586" t="str">
        <v/>
      </c>
      <c r="D563" s="586" t="str">
        <v/>
      </c>
      <c r="E563" s="3"/>
      <c r="F563" s="216"/>
      <c r="G563" s="216"/>
      <c r="H563" s="216"/>
      <c r="I563" s="216"/>
      <c r="J563" s="216"/>
      <c r="K563" s="216"/>
      <c r="L563" s="216"/>
      <c r="M563" s="216"/>
      <c r="N563" s="216"/>
      <c r="O563" s="216"/>
      <c r="P563" s="216"/>
      <c r="Q563" s="216"/>
      <c r="R563" s="216"/>
      <c r="S563" s="216"/>
      <c r="T563" s="216"/>
      <c r="U563" s="216"/>
      <c r="V563" s="216"/>
      <c r="W563" s="216"/>
      <c r="X563" s="216"/>
      <c r="Y563" s="216"/>
      <c r="Z563" s="216"/>
      <c r="AA563" s="216"/>
      <c r="AB563" s="216"/>
      <c r="AC563" s="216"/>
      <c r="AD563" s="216"/>
      <c r="AE563" s="216"/>
      <c r="AF563" s="216"/>
      <c r="AG563" s="216"/>
      <c r="AH563" s="216"/>
      <c r="AI563" s="216"/>
      <c r="AJ563" s="216"/>
      <c r="AK563" s="216"/>
      <c r="AL563" s="216"/>
      <c r="AM563" s="216"/>
      <c r="AN563" s="216"/>
      <c r="AO563" s="216"/>
      <c r="AP563" s="216"/>
      <c r="AQ563" s="216"/>
      <c r="AR563" s="216"/>
      <c r="AS563" s="216"/>
      <c r="AT563" s="216"/>
      <c r="AU563" s="216"/>
      <c r="AV563" s="216"/>
      <c r="AW563" s="216"/>
      <c r="AX563" s="216"/>
      <c r="AY563" s="216"/>
      <c r="AZ563" s="216"/>
      <c r="BA563" s="216"/>
      <c r="BB563" s="216"/>
      <c r="BC563" s="216"/>
      <c r="BD563" s="216"/>
      <c r="BE563" s="216"/>
      <c r="BF563" s="216"/>
      <c r="BG563" s="216"/>
      <c r="BH563" s="216"/>
      <c r="BI563" s="216"/>
      <c r="BJ563" s="216"/>
      <c r="BK563" s="216"/>
      <c r="BL563" s="216"/>
      <c r="BM563" s="216"/>
      <c r="BN563" s="216"/>
      <c r="BO563" s="216"/>
      <c r="BP563" s="216"/>
      <c r="BQ563" s="216"/>
      <c r="BR563" s="216"/>
      <c r="BS563" s="216"/>
      <c r="BT563" s="216"/>
      <c r="BU563" s="216"/>
      <c r="BV563" s="216"/>
      <c r="BW563" s="216"/>
      <c r="BX563" s="216"/>
      <c r="BY563" s="216"/>
      <c r="BZ563" s="216"/>
      <c r="CA563" s="216"/>
      <c r="CB563" s="216"/>
      <c r="CC563" s="216"/>
      <c r="CD563" s="216"/>
      <c r="CE563" s="216"/>
      <c r="CF563" s="216"/>
      <c r="CG563" s="216"/>
      <c r="CH563" s="216"/>
      <c r="CI563" s="216"/>
      <c r="CJ563" s="216"/>
      <c r="CK563" s="216"/>
      <c r="CL563" s="216"/>
      <c r="CM563" s="216"/>
      <c r="CN563" s="216"/>
      <c r="CO563" s="216"/>
      <c r="CP563" s="216"/>
      <c r="CQ563" s="216"/>
      <c r="CR563" s="216"/>
      <c r="CS563" s="216"/>
      <c r="CT563" s="216"/>
      <c r="CU563" s="216"/>
      <c r="CV563" s="216"/>
      <c r="CW563" s="216"/>
      <c r="CX563" s="216"/>
      <c r="CY563" s="216"/>
      <c r="CZ563" s="216"/>
      <c r="DA563" s="216"/>
      <c r="DB563" s="216"/>
      <c r="DC563" s="216"/>
      <c r="DD563" s="216"/>
      <c r="DE563" s="216"/>
      <c r="DF563" s="216"/>
      <c r="DG563" s="216"/>
      <c r="DH563" s="216"/>
      <c r="DI563" s="216"/>
      <c r="DJ563" s="216"/>
      <c r="DK563" s="216"/>
      <c r="DL563" s="216"/>
      <c r="DM563" s="216"/>
      <c r="DN563" s="216"/>
      <c r="DO563" s="216"/>
      <c r="DP563" s="216"/>
      <c r="DQ563" s="216"/>
      <c r="DR563" s="216"/>
      <c r="DS563" s="216"/>
      <c r="DT563" s="216"/>
      <c r="DU563" s="218"/>
    </row>
    <row r="564" spans="1:125" ht="15" customHeight="1" x14ac:dyDescent="0.25">
      <c r="A564" s="219"/>
      <c r="B564" s="143" t="str">
        <f t="shared" si="22"/>
        <v>Desk 20</v>
      </c>
      <c r="C564" s="586" t="str">
        <v/>
      </c>
      <c r="D564" s="586" t="str">
        <v/>
      </c>
      <c r="E564" s="3"/>
      <c r="F564" s="216"/>
      <c r="G564" s="216"/>
      <c r="H564" s="216"/>
      <c r="I564" s="216"/>
      <c r="J564" s="216"/>
      <c r="K564" s="216"/>
      <c r="L564" s="216"/>
      <c r="M564" s="216"/>
      <c r="N564" s="216"/>
      <c r="O564" s="216"/>
      <c r="P564" s="216"/>
      <c r="Q564" s="216"/>
      <c r="R564" s="216"/>
      <c r="S564" s="216"/>
      <c r="T564" s="216"/>
      <c r="U564" s="216"/>
      <c r="V564" s="216"/>
      <c r="W564" s="216"/>
      <c r="X564" s="216"/>
      <c r="Y564" s="216"/>
      <c r="Z564" s="216"/>
      <c r="AA564" s="216"/>
      <c r="AB564" s="216"/>
      <c r="AC564" s="216"/>
      <c r="AD564" s="216"/>
      <c r="AE564" s="216"/>
      <c r="AF564" s="216"/>
      <c r="AG564" s="216"/>
      <c r="AH564" s="216"/>
      <c r="AI564" s="216"/>
      <c r="AJ564" s="216"/>
      <c r="AK564" s="216"/>
      <c r="AL564" s="216"/>
      <c r="AM564" s="216"/>
      <c r="AN564" s="216"/>
      <c r="AO564" s="216"/>
      <c r="AP564" s="216"/>
      <c r="AQ564" s="216"/>
      <c r="AR564" s="216"/>
      <c r="AS564" s="216"/>
      <c r="AT564" s="216"/>
      <c r="AU564" s="216"/>
      <c r="AV564" s="216"/>
      <c r="AW564" s="216"/>
      <c r="AX564" s="216"/>
      <c r="AY564" s="216"/>
      <c r="AZ564" s="216"/>
      <c r="BA564" s="216"/>
      <c r="BB564" s="216"/>
      <c r="BC564" s="216"/>
      <c r="BD564" s="216"/>
      <c r="BE564" s="216"/>
      <c r="BF564" s="216"/>
      <c r="BG564" s="216"/>
      <c r="BH564" s="216"/>
      <c r="BI564" s="216"/>
      <c r="BJ564" s="216"/>
      <c r="BK564" s="216"/>
      <c r="BL564" s="216"/>
      <c r="BM564" s="216"/>
      <c r="BN564" s="216"/>
      <c r="BO564" s="216"/>
      <c r="BP564" s="216"/>
      <c r="BQ564" s="216"/>
      <c r="BR564" s="216"/>
      <c r="BS564" s="216"/>
      <c r="BT564" s="216"/>
      <c r="BU564" s="216"/>
      <c r="BV564" s="216"/>
      <c r="BW564" s="216"/>
      <c r="BX564" s="216"/>
      <c r="BY564" s="216"/>
      <c r="BZ564" s="216"/>
      <c r="CA564" s="216"/>
      <c r="CB564" s="216"/>
      <c r="CC564" s="216"/>
      <c r="CD564" s="216"/>
      <c r="CE564" s="216"/>
      <c r="CF564" s="216"/>
      <c r="CG564" s="216"/>
      <c r="CH564" s="216"/>
      <c r="CI564" s="216"/>
      <c r="CJ564" s="216"/>
      <c r="CK564" s="216"/>
      <c r="CL564" s="216"/>
      <c r="CM564" s="216"/>
      <c r="CN564" s="216"/>
      <c r="CO564" s="216"/>
      <c r="CP564" s="216"/>
      <c r="CQ564" s="216"/>
      <c r="CR564" s="216"/>
      <c r="CS564" s="216"/>
      <c r="CT564" s="216"/>
      <c r="CU564" s="216"/>
      <c r="CV564" s="216"/>
      <c r="CW564" s="216"/>
      <c r="CX564" s="216"/>
      <c r="CY564" s="216"/>
      <c r="CZ564" s="216"/>
      <c r="DA564" s="216"/>
      <c r="DB564" s="216"/>
      <c r="DC564" s="216"/>
      <c r="DD564" s="216"/>
      <c r="DE564" s="216"/>
      <c r="DF564" s="216"/>
      <c r="DG564" s="216"/>
      <c r="DH564" s="216"/>
      <c r="DI564" s="216"/>
      <c r="DJ564" s="216"/>
      <c r="DK564" s="216"/>
      <c r="DL564" s="216"/>
      <c r="DM564" s="216"/>
      <c r="DN564" s="216"/>
      <c r="DO564" s="216"/>
      <c r="DP564" s="216"/>
      <c r="DQ564" s="216"/>
      <c r="DR564" s="216"/>
      <c r="DS564" s="216"/>
      <c r="DT564" s="216"/>
      <c r="DU564" s="218"/>
    </row>
    <row r="565" spans="1:125" ht="15" customHeight="1" x14ac:dyDescent="0.25">
      <c r="A565" s="219"/>
      <c r="B565" s="143" t="str">
        <f t="shared" si="22"/>
        <v>Desk 21</v>
      </c>
      <c r="C565" s="586" t="str">
        <v/>
      </c>
      <c r="D565" s="586" t="str">
        <v/>
      </c>
      <c r="E565" s="3"/>
      <c r="F565" s="216"/>
      <c r="G565" s="216"/>
      <c r="H565" s="216"/>
      <c r="I565" s="216"/>
      <c r="J565" s="216"/>
      <c r="K565" s="216"/>
      <c r="L565" s="216"/>
      <c r="M565" s="216"/>
      <c r="N565" s="216"/>
      <c r="O565" s="216"/>
      <c r="P565" s="216"/>
      <c r="Q565" s="216"/>
      <c r="R565" s="216"/>
      <c r="S565" s="216"/>
      <c r="T565" s="216"/>
      <c r="U565" s="216"/>
      <c r="V565" s="216"/>
      <c r="W565" s="216"/>
      <c r="X565" s="216"/>
      <c r="Y565" s="216"/>
      <c r="Z565" s="216"/>
      <c r="AA565" s="216"/>
      <c r="AB565" s="216"/>
      <c r="AC565" s="216"/>
      <c r="AD565" s="216"/>
      <c r="AE565" s="216"/>
      <c r="AF565" s="216"/>
      <c r="AG565" s="216"/>
      <c r="AH565" s="216"/>
      <c r="AI565" s="216"/>
      <c r="AJ565" s="216"/>
      <c r="AK565" s="216"/>
      <c r="AL565" s="216"/>
      <c r="AM565" s="216"/>
      <c r="AN565" s="216"/>
      <c r="AO565" s="216"/>
      <c r="AP565" s="216"/>
      <c r="AQ565" s="216"/>
      <c r="AR565" s="216"/>
      <c r="AS565" s="216"/>
      <c r="AT565" s="216"/>
      <c r="AU565" s="216"/>
      <c r="AV565" s="216"/>
      <c r="AW565" s="216"/>
      <c r="AX565" s="216"/>
      <c r="AY565" s="216"/>
      <c r="AZ565" s="216"/>
      <c r="BA565" s="216"/>
      <c r="BB565" s="216"/>
      <c r="BC565" s="216"/>
      <c r="BD565" s="216"/>
      <c r="BE565" s="216"/>
      <c r="BF565" s="216"/>
      <c r="BG565" s="216"/>
      <c r="BH565" s="216"/>
      <c r="BI565" s="216"/>
      <c r="BJ565" s="216"/>
      <c r="BK565" s="216"/>
      <c r="BL565" s="216"/>
      <c r="BM565" s="216"/>
      <c r="BN565" s="216"/>
      <c r="BO565" s="216"/>
      <c r="BP565" s="216"/>
      <c r="BQ565" s="216"/>
      <c r="BR565" s="216"/>
      <c r="BS565" s="216"/>
      <c r="BT565" s="216"/>
      <c r="BU565" s="216"/>
      <c r="BV565" s="216"/>
      <c r="BW565" s="216"/>
      <c r="BX565" s="216"/>
      <c r="BY565" s="216"/>
      <c r="BZ565" s="216"/>
      <c r="CA565" s="216"/>
      <c r="CB565" s="216"/>
      <c r="CC565" s="216"/>
      <c r="CD565" s="216"/>
      <c r="CE565" s="216"/>
      <c r="CF565" s="216"/>
      <c r="CG565" s="216"/>
      <c r="CH565" s="216"/>
      <c r="CI565" s="216"/>
      <c r="CJ565" s="216"/>
      <c r="CK565" s="216"/>
      <c r="CL565" s="216"/>
      <c r="CM565" s="216"/>
      <c r="CN565" s="216"/>
      <c r="CO565" s="216"/>
      <c r="CP565" s="216"/>
      <c r="CQ565" s="216"/>
      <c r="CR565" s="216"/>
      <c r="CS565" s="216"/>
      <c r="CT565" s="216"/>
      <c r="CU565" s="216"/>
      <c r="CV565" s="216"/>
      <c r="CW565" s="216"/>
      <c r="CX565" s="216"/>
      <c r="CY565" s="216"/>
      <c r="CZ565" s="216"/>
      <c r="DA565" s="216"/>
      <c r="DB565" s="216"/>
      <c r="DC565" s="216"/>
      <c r="DD565" s="216"/>
      <c r="DE565" s="216"/>
      <c r="DF565" s="216"/>
      <c r="DG565" s="216"/>
      <c r="DH565" s="216"/>
      <c r="DI565" s="216"/>
      <c r="DJ565" s="216"/>
      <c r="DK565" s="216"/>
      <c r="DL565" s="216"/>
      <c r="DM565" s="216"/>
      <c r="DN565" s="216"/>
      <c r="DO565" s="216"/>
      <c r="DP565" s="216"/>
      <c r="DQ565" s="216"/>
      <c r="DR565" s="216"/>
      <c r="DS565" s="216"/>
      <c r="DT565" s="216"/>
      <c r="DU565" s="218"/>
    </row>
    <row r="566" spans="1:125" ht="15" customHeight="1" x14ac:dyDescent="0.25">
      <c r="A566" s="219"/>
      <c r="B566" s="143" t="str">
        <f t="shared" si="22"/>
        <v>Desk 22</v>
      </c>
      <c r="C566" s="586" t="str">
        <v/>
      </c>
      <c r="D566" s="586" t="str">
        <v/>
      </c>
      <c r="E566" s="3"/>
      <c r="F566" s="216"/>
      <c r="G566" s="216"/>
      <c r="H566" s="216"/>
      <c r="I566" s="216"/>
      <c r="J566" s="216"/>
      <c r="K566" s="216"/>
      <c r="L566" s="216"/>
      <c r="M566" s="216"/>
      <c r="N566" s="216"/>
      <c r="O566" s="216"/>
      <c r="P566" s="216"/>
      <c r="Q566" s="216"/>
      <c r="R566" s="216"/>
      <c r="S566" s="216"/>
      <c r="T566" s="216"/>
      <c r="U566" s="216"/>
      <c r="V566" s="216"/>
      <c r="W566" s="216"/>
      <c r="X566" s="216"/>
      <c r="Y566" s="216"/>
      <c r="Z566" s="216"/>
      <c r="AA566" s="216"/>
      <c r="AB566" s="216"/>
      <c r="AC566" s="216"/>
      <c r="AD566" s="216"/>
      <c r="AE566" s="216"/>
      <c r="AF566" s="216"/>
      <c r="AG566" s="216"/>
      <c r="AH566" s="216"/>
      <c r="AI566" s="216"/>
      <c r="AJ566" s="216"/>
      <c r="AK566" s="216"/>
      <c r="AL566" s="216"/>
      <c r="AM566" s="216"/>
      <c r="AN566" s="216"/>
      <c r="AO566" s="216"/>
      <c r="AP566" s="216"/>
      <c r="AQ566" s="216"/>
      <c r="AR566" s="216"/>
      <c r="AS566" s="216"/>
      <c r="AT566" s="216"/>
      <c r="AU566" s="216"/>
      <c r="AV566" s="216"/>
      <c r="AW566" s="216"/>
      <c r="AX566" s="216"/>
      <c r="AY566" s="216"/>
      <c r="AZ566" s="216"/>
      <c r="BA566" s="216"/>
      <c r="BB566" s="216"/>
      <c r="BC566" s="216"/>
      <c r="BD566" s="216"/>
      <c r="BE566" s="216"/>
      <c r="BF566" s="216"/>
      <c r="BG566" s="216"/>
      <c r="BH566" s="216"/>
      <c r="BI566" s="216"/>
      <c r="BJ566" s="216"/>
      <c r="BK566" s="216"/>
      <c r="BL566" s="216"/>
      <c r="BM566" s="216"/>
      <c r="BN566" s="216"/>
      <c r="BO566" s="216"/>
      <c r="BP566" s="216"/>
      <c r="BQ566" s="216"/>
      <c r="BR566" s="216"/>
      <c r="BS566" s="216"/>
      <c r="BT566" s="216"/>
      <c r="BU566" s="216"/>
      <c r="BV566" s="216"/>
      <c r="BW566" s="216"/>
      <c r="BX566" s="216"/>
      <c r="BY566" s="216"/>
      <c r="BZ566" s="216"/>
      <c r="CA566" s="216"/>
      <c r="CB566" s="216"/>
      <c r="CC566" s="216"/>
      <c r="CD566" s="216"/>
      <c r="CE566" s="216"/>
      <c r="CF566" s="216"/>
      <c r="CG566" s="216"/>
      <c r="CH566" s="216"/>
      <c r="CI566" s="216"/>
      <c r="CJ566" s="216"/>
      <c r="CK566" s="216"/>
      <c r="CL566" s="216"/>
      <c r="CM566" s="216"/>
      <c r="CN566" s="216"/>
      <c r="CO566" s="216"/>
      <c r="CP566" s="216"/>
      <c r="CQ566" s="216"/>
      <c r="CR566" s="216"/>
      <c r="CS566" s="216"/>
      <c r="CT566" s="216"/>
      <c r="CU566" s="216"/>
      <c r="CV566" s="216"/>
      <c r="CW566" s="216"/>
      <c r="CX566" s="216"/>
      <c r="CY566" s="216"/>
      <c r="CZ566" s="216"/>
      <c r="DA566" s="216"/>
      <c r="DB566" s="216"/>
      <c r="DC566" s="216"/>
      <c r="DD566" s="216"/>
      <c r="DE566" s="216"/>
      <c r="DF566" s="216"/>
      <c r="DG566" s="216"/>
      <c r="DH566" s="216"/>
      <c r="DI566" s="216"/>
      <c r="DJ566" s="216"/>
      <c r="DK566" s="216"/>
      <c r="DL566" s="216"/>
      <c r="DM566" s="216"/>
      <c r="DN566" s="216"/>
      <c r="DO566" s="216"/>
      <c r="DP566" s="216"/>
      <c r="DQ566" s="216"/>
      <c r="DR566" s="216"/>
      <c r="DS566" s="216"/>
      <c r="DT566" s="216"/>
      <c r="DU566" s="218"/>
    </row>
    <row r="567" spans="1:125" ht="15" customHeight="1" x14ac:dyDescent="0.25">
      <c r="A567" s="219"/>
      <c r="B567" s="143" t="str">
        <f t="shared" si="22"/>
        <v>Desk 23</v>
      </c>
      <c r="C567" s="586" t="str">
        <v/>
      </c>
      <c r="D567" s="586" t="str">
        <v/>
      </c>
      <c r="E567" s="3"/>
      <c r="F567" s="216"/>
      <c r="G567" s="216"/>
      <c r="H567" s="216"/>
      <c r="I567" s="216"/>
      <c r="J567" s="216"/>
      <c r="K567" s="216"/>
      <c r="L567" s="216"/>
      <c r="M567" s="216"/>
      <c r="N567" s="216"/>
      <c r="O567" s="216"/>
      <c r="P567" s="216"/>
      <c r="Q567" s="216"/>
      <c r="R567" s="216"/>
      <c r="S567" s="216"/>
      <c r="T567" s="216"/>
      <c r="U567" s="216"/>
      <c r="V567" s="216"/>
      <c r="W567" s="216"/>
      <c r="X567" s="216"/>
      <c r="Y567" s="216"/>
      <c r="Z567" s="216"/>
      <c r="AA567" s="216"/>
      <c r="AB567" s="216"/>
      <c r="AC567" s="216"/>
      <c r="AD567" s="216"/>
      <c r="AE567" s="216"/>
      <c r="AF567" s="216"/>
      <c r="AG567" s="216"/>
      <c r="AH567" s="216"/>
      <c r="AI567" s="216"/>
      <c r="AJ567" s="216"/>
      <c r="AK567" s="216"/>
      <c r="AL567" s="216"/>
      <c r="AM567" s="216"/>
      <c r="AN567" s="216"/>
      <c r="AO567" s="216"/>
      <c r="AP567" s="216"/>
      <c r="AQ567" s="216"/>
      <c r="AR567" s="216"/>
      <c r="AS567" s="216"/>
      <c r="AT567" s="216"/>
      <c r="AU567" s="216"/>
      <c r="AV567" s="216"/>
      <c r="AW567" s="216"/>
      <c r="AX567" s="216"/>
      <c r="AY567" s="216"/>
      <c r="AZ567" s="216"/>
      <c r="BA567" s="216"/>
      <c r="BB567" s="216"/>
      <c r="BC567" s="216"/>
      <c r="BD567" s="216"/>
      <c r="BE567" s="216"/>
      <c r="BF567" s="216"/>
      <c r="BG567" s="216"/>
      <c r="BH567" s="216"/>
      <c r="BI567" s="216"/>
      <c r="BJ567" s="216"/>
      <c r="BK567" s="216"/>
      <c r="BL567" s="216"/>
      <c r="BM567" s="216"/>
      <c r="BN567" s="216"/>
      <c r="BO567" s="216"/>
      <c r="BP567" s="216"/>
      <c r="BQ567" s="216"/>
      <c r="BR567" s="216"/>
      <c r="BS567" s="216"/>
      <c r="BT567" s="216"/>
      <c r="BU567" s="216"/>
      <c r="BV567" s="216"/>
      <c r="BW567" s="216"/>
      <c r="BX567" s="216"/>
      <c r="BY567" s="216"/>
      <c r="BZ567" s="216"/>
      <c r="CA567" s="216"/>
      <c r="CB567" s="216"/>
      <c r="CC567" s="216"/>
      <c r="CD567" s="216"/>
      <c r="CE567" s="216"/>
      <c r="CF567" s="216"/>
      <c r="CG567" s="216"/>
      <c r="CH567" s="216"/>
      <c r="CI567" s="216"/>
      <c r="CJ567" s="216"/>
      <c r="CK567" s="216"/>
      <c r="CL567" s="216"/>
      <c r="CM567" s="216"/>
      <c r="CN567" s="216"/>
      <c r="CO567" s="216"/>
      <c r="CP567" s="216"/>
      <c r="CQ567" s="216"/>
      <c r="CR567" s="216"/>
      <c r="CS567" s="216"/>
      <c r="CT567" s="216"/>
      <c r="CU567" s="216"/>
      <c r="CV567" s="216"/>
      <c r="CW567" s="216"/>
      <c r="CX567" s="216"/>
      <c r="CY567" s="216"/>
      <c r="CZ567" s="216"/>
      <c r="DA567" s="216"/>
      <c r="DB567" s="216"/>
      <c r="DC567" s="216"/>
      <c r="DD567" s="216"/>
      <c r="DE567" s="216"/>
      <c r="DF567" s="216"/>
      <c r="DG567" s="216"/>
      <c r="DH567" s="216"/>
      <c r="DI567" s="216"/>
      <c r="DJ567" s="216"/>
      <c r="DK567" s="216"/>
      <c r="DL567" s="216"/>
      <c r="DM567" s="216"/>
      <c r="DN567" s="216"/>
      <c r="DO567" s="216"/>
      <c r="DP567" s="216"/>
      <c r="DQ567" s="216"/>
      <c r="DR567" s="216"/>
      <c r="DS567" s="216"/>
      <c r="DT567" s="216"/>
      <c r="DU567" s="218"/>
    </row>
    <row r="568" spans="1:125" ht="15" customHeight="1" x14ac:dyDescent="0.25">
      <c r="A568" s="219"/>
      <c r="B568" s="143" t="str">
        <f t="shared" si="22"/>
        <v>Desk 24</v>
      </c>
      <c r="C568" s="586" t="str">
        <v/>
      </c>
      <c r="D568" s="586" t="str">
        <v/>
      </c>
      <c r="E568" s="3"/>
      <c r="F568" s="216"/>
      <c r="G568" s="216"/>
      <c r="H568" s="216"/>
      <c r="I568" s="216"/>
      <c r="J568" s="216"/>
      <c r="K568" s="216"/>
      <c r="L568" s="216"/>
      <c r="M568" s="216"/>
      <c r="N568" s="216"/>
      <c r="O568" s="216"/>
      <c r="P568" s="216"/>
      <c r="Q568" s="216"/>
      <c r="R568" s="216"/>
      <c r="S568" s="216"/>
      <c r="T568" s="216"/>
      <c r="U568" s="216"/>
      <c r="V568" s="216"/>
      <c r="W568" s="216"/>
      <c r="X568" s="216"/>
      <c r="Y568" s="216"/>
      <c r="Z568" s="216"/>
      <c r="AA568" s="216"/>
      <c r="AB568" s="216"/>
      <c r="AC568" s="216"/>
      <c r="AD568" s="216"/>
      <c r="AE568" s="216"/>
      <c r="AF568" s="216"/>
      <c r="AG568" s="216"/>
      <c r="AH568" s="216"/>
      <c r="AI568" s="216"/>
      <c r="AJ568" s="216"/>
      <c r="AK568" s="216"/>
      <c r="AL568" s="216"/>
      <c r="AM568" s="216"/>
      <c r="AN568" s="216"/>
      <c r="AO568" s="216"/>
      <c r="AP568" s="216"/>
      <c r="AQ568" s="216"/>
      <c r="AR568" s="216"/>
      <c r="AS568" s="216"/>
      <c r="AT568" s="216"/>
      <c r="AU568" s="216"/>
      <c r="AV568" s="216"/>
      <c r="AW568" s="216"/>
      <c r="AX568" s="216"/>
      <c r="AY568" s="216"/>
      <c r="AZ568" s="216"/>
      <c r="BA568" s="216"/>
      <c r="BB568" s="216"/>
      <c r="BC568" s="216"/>
      <c r="BD568" s="216"/>
      <c r="BE568" s="216"/>
      <c r="BF568" s="216"/>
      <c r="BG568" s="216"/>
      <c r="BH568" s="216"/>
      <c r="BI568" s="216"/>
      <c r="BJ568" s="216"/>
      <c r="BK568" s="216"/>
      <c r="BL568" s="216"/>
      <c r="BM568" s="216"/>
      <c r="BN568" s="216"/>
      <c r="BO568" s="216"/>
      <c r="BP568" s="216"/>
      <c r="BQ568" s="216"/>
      <c r="BR568" s="216"/>
      <c r="BS568" s="216"/>
      <c r="BT568" s="216"/>
      <c r="BU568" s="216"/>
      <c r="BV568" s="216"/>
      <c r="BW568" s="216"/>
      <c r="BX568" s="216"/>
      <c r="BY568" s="216"/>
      <c r="BZ568" s="216"/>
      <c r="CA568" s="216"/>
      <c r="CB568" s="216"/>
      <c r="CC568" s="216"/>
      <c r="CD568" s="216"/>
      <c r="CE568" s="216"/>
      <c r="CF568" s="216"/>
      <c r="CG568" s="216"/>
      <c r="CH568" s="216"/>
      <c r="CI568" s="216"/>
      <c r="CJ568" s="216"/>
      <c r="CK568" s="216"/>
      <c r="CL568" s="216"/>
      <c r="CM568" s="216"/>
      <c r="CN568" s="216"/>
      <c r="CO568" s="216"/>
      <c r="CP568" s="216"/>
      <c r="CQ568" s="216"/>
      <c r="CR568" s="216"/>
      <c r="CS568" s="216"/>
      <c r="CT568" s="216"/>
      <c r="CU568" s="216"/>
      <c r="CV568" s="216"/>
      <c r="CW568" s="216"/>
      <c r="CX568" s="216"/>
      <c r="CY568" s="216"/>
      <c r="CZ568" s="216"/>
      <c r="DA568" s="216"/>
      <c r="DB568" s="216"/>
      <c r="DC568" s="216"/>
      <c r="DD568" s="216"/>
      <c r="DE568" s="216"/>
      <c r="DF568" s="216"/>
      <c r="DG568" s="216"/>
      <c r="DH568" s="216"/>
      <c r="DI568" s="216"/>
      <c r="DJ568" s="216"/>
      <c r="DK568" s="216"/>
      <c r="DL568" s="216"/>
      <c r="DM568" s="216"/>
      <c r="DN568" s="216"/>
      <c r="DO568" s="216"/>
      <c r="DP568" s="216"/>
      <c r="DQ568" s="216"/>
      <c r="DR568" s="216"/>
      <c r="DS568" s="216"/>
      <c r="DT568" s="216"/>
      <c r="DU568" s="218"/>
    </row>
    <row r="569" spans="1:125" ht="15" customHeight="1" x14ac:dyDescent="0.25">
      <c r="A569" s="219"/>
      <c r="B569" s="143" t="str">
        <f t="shared" si="22"/>
        <v>Desk 25</v>
      </c>
      <c r="C569" s="586" t="str">
        <v/>
      </c>
      <c r="D569" s="586" t="str">
        <v/>
      </c>
      <c r="E569" s="3"/>
      <c r="F569" s="216"/>
      <c r="G569" s="216"/>
      <c r="H569" s="216"/>
      <c r="I569" s="216"/>
      <c r="J569" s="216"/>
      <c r="K569" s="216"/>
      <c r="L569" s="216"/>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T569" s="216"/>
      <c r="BU569" s="216"/>
      <c r="BV569" s="216"/>
      <c r="BW569" s="216"/>
      <c r="BX569" s="216"/>
      <c r="BY569" s="216"/>
      <c r="BZ569" s="216"/>
      <c r="CA569" s="216"/>
      <c r="CB569" s="216"/>
      <c r="CC569" s="216"/>
      <c r="CD569" s="216"/>
      <c r="CE569" s="216"/>
      <c r="CF569" s="216"/>
      <c r="CG569" s="216"/>
      <c r="CH569" s="216"/>
      <c r="CI569" s="216"/>
      <c r="CJ569" s="216"/>
      <c r="CK569" s="216"/>
      <c r="CL569" s="216"/>
      <c r="CM569" s="216"/>
      <c r="CN569" s="216"/>
      <c r="CO569" s="216"/>
      <c r="CP569" s="216"/>
      <c r="CQ569" s="216"/>
      <c r="CR569" s="216"/>
      <c r="CS569" s="216"/>
      <c r="CT569" s="216"/>
      <c r="CU569" s="216"/>
      <c r="CV569" s="216"/>
      <c r="CW569" s="216"/>
      <c r="CX569" s="216"/>
      <c r="CY569" s="216"/>
      <c r="CZ569" s="216"/>
      <c r="DA569" s="216"/>
      <c r="DB569" s="216"/>
      <c r="DC569" s="216"/>
      <c r="DD569" s="216"/>
      <c r="DE569" s="216"/>
      <c r="DF569" s="216"/>
      <c r="DG569" s="216"/>
      <c r="DH569" s="216"/>
      <c r="DI569" s="216"/>
      <c r="DJ569" s="216"/>
      <c r="DK569" s="216"/>
      <c r="DL569" s="216"/>
      <c r="DM569" s="216"/>
      <c r="DN569" s="216"/>
      <c r="DO569" s="216"/>
      <c r="DP569" s="216"/>
      <c r="DQ569" s="216"/>
      <c r="DR569" s="216"/>
      <c r="DS569" s="216"/>
      <c r="DT569" s="216"/>
      <c r="DU569" s="218"/>
    </row>
    <row r="570" spans="1:125" ht="15" customHeight="1" x14ac:dyDescent="0.25">
      <c r="A570" s="219"/>
      <c r="B570" s="143" t="str">
        <f t="shared" si="22"/>
        <v>Desk 26</v>
      </c>
      <c r="C570" s="586" t="str">
        <v/>
      </c>
      <c r="D570" s="586" t="str">
        <v/>
      </c>
      <c r="E570" s="3"/>
      <c r="F570" s="216"/>
      <c r="G570" s="216"/>
      <c r="H570" s="216"/>
      <c r="I570" s="216"/>
      <c r="J570" s="216"/>
      <c r="K570" s="216"/>
      <c r="L570" s="216"/>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T570" s="216"/>
      <c r="BU570" s="216"/>
      <c r="BV570" s="216"/>
      <c r="BW570" s="216"/>
      <c r="BX570" s="216"/>
      <c r="BY570" s="216"/>
      <c r="BZ570" s="216"/>
      <c r="CA570" s="216"/>
      <c r="CB570" s="216"/>
      <c r="CC570" s="216"/>
      <c r="CD570" s="216"/>
      <c r="CE570" s="216"/>
      <c r="CF570" s="216"/>
      <c r="CG570" s="216"/>
      <c r="CH570" s="216"/>
      <c r="CI570" s="216"/>
      <c r="CJ570" s="216"/>
      <c r="CK570" s="216"/>
      <c r="CL570" s="216"/>
      <c r="CM570" s="216"/>
      <c r="CN570" s="216"/>
      <c r="CO570" s="216"/>
      <c r="CP570" s="216"/>
      <c r="CQ570" s="216"/>
      <c r="CR570" s="216"/>
      <c r="CS570" s="216"/>
      <c r="CT570" s="216"/>
      <c r="CU570" s="216"/>
      <c r="CV570" s="216"/>
      <c r="CW570" s="216"/>
      <c r="CX570" s="216"/>
      <c r="CY570" s="216"/>
      <c r="CZ570" s="216"/>
      <c r="DA570" s="216"/>
      <c r="DB570" s="216"/>
      <c r="DC570" s="216"/>
      <c r="DD570" s="216"/>
      <c r="DE570" s="216"/>
      <c r="DF570" s="216"/>
      <c r="DG570" s="216"/>
      <c r="DH570" s="216"/>
      <c r="DI570" s="216"/>
      <c r="DJ570" s="216"/>
      <c r="DK570" s="216"/>
      <c r="DL570" s="216"/>
      <c r="DM570" s="216"/>
      <c r="DN570" s="216"/>
      <c r="DO570" s="216"/>
      <c r="DP570" s="216"/>
      <c r="DQ570" s="216"/>
      <c r="DR570" s="216"/>
      <c r="DS570" s="216"/>
      <c r="DT570" s="216"/>
      <c r="DU570" s="218"/>
    </row>
    <row r="571" spans="1:125" ht="15" customHeight="1" x14ac:dyDescent="0.25">
      <c r="A571" s="219"/>
      <c r="B571" s="143" t="str">
        <f t="shared" si="22"/>
        <v>Desk 27</v>
      </c>
      <c r="C571" s="586" t="str">
        <v/>
      </c>
      <c r="D571" s="586" t="str">
        <v/>
      </c>
      <c r="E571" s="3"/>
      <c r="F571" s="216"/>
      <c r="G571" s="216"/>
      <c r="H571" s="216"/>
      <c r="I571" s="216"/>
      <c r="J571" s="216"/>
      <c r="K571" s="216"/>
      <c r="L571" s="216"/>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T571" s="216"/>
      <c r="BU571" s="216"/>
      <c r="BV571" s="216"/>
      <c r="BW571" s="216"/>
      <c r="BX571" s="216"/>
      <c r="BY571" s="216"/>
      <c r="BZ571" s="216"/>
      <c r="CA571" s="216"/>
      <c r="CB571" s="216"/>
      <c r="CC571" s="216"/>
      <c r="CD571" s="216"/>
      <c r="CE571" s="216"/>
      <c r="CF571" s="216"/>
      <c r="CG571" s="216"/>
      <c r="CH571" s="216"/>
      <c r="CI571" s="216"/>
      <c r="CJ571" s="216"/>
      <c r="CK571" s="216"/>
      <c r="CL571" s="216"/>
      <c r="CM571" s="216"/>
      <c r="CN571" s="216"/>
      <c r="CO571" s="216"/>
      <c r="CP571" s="216"/>
      <c r="CQ571" s="216"/>
      <c r="CR571" s="216"/>
      <c r="CS571" s="216"/>
      <c r="CT571" s="216"/>
      <c r="CU571" s="216"/>
      <c r="CV571" s="216"/>
      <c r="CW571" s="216"/>
      <c r="CX571" s="216"/>
      <c r="CY571" s="216"/>
      <c r="CZ571" s="216"/>
      <c r="DA571" s="216"/>
      <c r="DB571" s="216"/>
      <c r="DC571" s="216"/>
      <c r="DD571" s="216"/>
      <c r="DE571" s="216"/>
      <c r="DF571" s="216"/>
      <c r="DG571" s="216"/>
      <c r="DH571" s="216"/>
      <c r="DI571" s="216"/>
      <c r="DJ571" s="216"/>
      <c r="DK571" s="216"/>
      <c r="DL571" s="216"/>
      <c r="DM571" s="216"/>
      <c r="DN571" s="216"/>
      <c r="DO571" s="216"/>
      <c r="DP571" s="216"/>
      <c r="DQ571" s="216"/>
      <c r="DR571" s="216"/>
      <c r="DS571" s="216"/>
      <c r="DT571" s="216"/>
      <c r="DU571" s="218"/>
    </row>
    <row r="572" spans="1:125" ht="15" customHeight="1" x14ac:dyDescent="0.25">
      <c r="A572" s="219"/>
      <c r="B572" s="143" t="str">
        <f t="shared" si="22"/>
        <v>Desk 28</v>
      </c>
      <c r="C572" s="586" t="str">
        <v/>
      </c>
      <c r="D572" s="586" t="str">
        <v/>
      </c>
      <c r="E572" s="3"/>
      <c r="F572" s="216"/>
      <c r="G572" s="216"/>
      <c r="H572" s="216"/>
      <c r="I572" s="216"/>
      <c r="J572" s="216"/>
      <c r="K572" s="216"/>
      <c r="L572" s="216"/>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T572" s="216"/>
      <c r="BU572" s="216"/>
      <c r="BV572" s="216"/>
      <c r="BW572" s="216"/>
      <c r="BX572" s="216"/>
      <c r="BY572" s="216"/>
      <c r="BZ572" s="216"/>
      <c r="CA572" s="216"/>
      <c r="CB572" s="216"/>
      <c r="CC572" s="216"/>
      <c r="CD572" s="216"/>
      <c r="CE572" s="216"/>
      <c r="CF572" s="216"/>
      <c r="CG572" s="216"/>
      <c r="CH572" s="216"/>
      <c r="CI572" s="216"/>
      <c r="CJ572" s="216"/>
      <c r="CK572" s="216"/>
      <c r="CL572" s="216"/>
      <c r="CM572" s="216"/>
      <c r="CN572" s="216"/>
      <c r="CO572" s="216"/>
      <c r="CP572" s="216"/>
      <c r="CQ572" s="216"/>
      <c r="CR572" s="216"/>
      <c r="CS572" s="216"/>
      <c r="CT572" s="216"/>
      <c r="CU572" s="216"/>
      <c r="CV572" s="216"/>
      <c r="CW572" s="216"/>
      <c r="CX572" s="216"/>
      <c r="CY572" s="216"/>
      <c r="CZ572" s="216"/>
      <c r="DA572" s="216"/>
      <c r="DB572" s="216"/>
      <c r="DC572" s="216"/>
      <c r="DD572" s="216"/>
      <c r="DE572" s="216"/>
      <c r="DF572" s="216"/>
      <c r="DG572" s="216"/>
      <c r="DH572" s="216"/>
      <c r="DI572" s="216"/>
      <c r="DJ572" s="216"/>
      <c r="DK572" s="216"/>
      <c r="DL572" s="216"/>
      <c r="DM572" s="216"/>
      <c r="DN572" s="216"/>
      <c r="DO572" s="216"/>
      <c r="DP572" s="216"/>
      <c r="DQ572" s="216"/>
      <c r="DR572" s="216"/>
      <c r="DS572" s="216"/>
      <c r="DT572" s="216"/>
      <c r="DU572" s="218"/>
    </row>
    <row r="573" spans="1:125" ht="15" customHeight="1" x14ac:dyDescent="0.25">
      <c r="A573" s="219"/>
      <c r="B573" s="143" t="str">
        <f t="shared" si="22"/>
        <v>Desk 29</v>
      </c>
      <c r="C573" s="586" t="str">
        <v/>
      </c>
      <c r="D573" s="586" t="str">
        <v/>
      </c>
      <c r="E573" s="3"/>
      <c r="F573" s="216"/>
      <c r="G573" s="216"/>
      <c r="H573" s="216"/>
      <c r="I573" s="216"/>
      <c r="J573" s="216"/>
      <c r="K573" s="216"/>
      <c r="L573" s="216"/>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T573" s="216"/>
      <c r="BU573" s="216"/>
      <c r="BV573" s="216"/>
      <c r="BW573" s="216"/>
      <c r="BX573" s="216"/>
      <c r="BY573" s="216"/>
      <c r="BZ573" s="216"/>
      <c r="CA573" s="216"/>
      <c r="CB573" s="216"/>
      <c r="CC573" s="216"/>
      <c r="CD573" s="216"/>
      <c r="CE573" s="216"/>
      <c r="CF573" s="216"/>
      <c r="CG573" s="216"/>
      <c r="CH573" s="216"/>
      <c r="CI573" s="216"/>
      <c r="CJ573" s="216"/>
      <c r="CK573" s="216"/>
      <c r="CL573" s="216"/>
      <c r="CM573" s="216"/>
      <c r="CN573" s="216"/>
      <c r="CO573" s="216"/>
      <c r="CP573" s="216"/>
      <c r="CQ573" s="216"/>
      <c r="CR573" s="216"/>
      <c r="CS573" s="216"/>
      <c r="CT573" s="216"/>
      <c r="CU573" s="216"/>
      <c r="CV573" s="216"/>
      <c r="CW573" s="216"/>
      <c r="CX573" s="216"/>
      <c r="CY573" s="216"/>
      <c r="CZ573" s="216"/>
      <c r="DA573" s="216"/>
      <c r="DB573" s="216"/>
      <c r="DC573" s="216"/>
      <c r="DD573" s="216"/>
      <c r="DE573" s="216"/>
      <c r="DF573" s="216"/>
      <c r="DG573" s="216"/>
      <c r="DH573" s="216"/>
      <c r="DI573" s="216"/>
      <c r="DJ573" s="216"/>
      <c r="DK573" s="216"/>
      <c r="DL573" s="216"/>
      <c r="DM573" s="216"/>
      <c r="DN573" s="216"/>
      <c r="DO573" s="216"/>
      <c r="DP573" s="216"/>
      <c r="DQ573" s="216"/>
      <c r="DR573" s="216"/>
      <c r="DS573" s="216"/>
      <c r="DT573" s="216"/>
      <c r="DU573" s="218"/>
    </row>
    <row r="574" spans="1:125" ht="15" customHeight="1" x14ac:dyDescent="0.25">
      <c r="A574" s="219"/>
      <c r="B574" s="143" t="str">
        <f t="shared" si="22"/>
        <v>Desk 30</v>
      </c>
      <c r="C574" s="586" t="str">
        <v/>
      </c>
      <c r="D574" s="586" t="str">
        <v/>
      </c>
      <c r="E574" s="3"/>
      <c r="F574" s="216"/>
      <c r="G574" s="216"/>
      <c r="H574" s="216"/>
      <c r="I574" s="216"/>
      <c r="J574" s="216"/>
      <c r="K574" s="216"/>
      <c r="L574" s="216"/>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T574" s="216"/>
      <c r="BU574" s="216"/>
      <c r="BV574" s="216"/>
      <c r="BW574" s="216"/>
      <c r="BX574" s="216"/>
      <c r="BY574" s="216"/>
      <c r="BZ574" s="216"/>
      <c r="CA574" s="216"/>
      <c r="CB574" s="216"/>
      <c r="CC574" s="216"/>
      <c r="CD574" s="216"/>
      <c r="CE574" s="216"/>
      <c r="CF574" s="216"/>
      <c r="CG574" s="216"/>
      <c r="CH574" s="216"/>
      <c r="CI574" s="216"/>
      <c r="CJ574" s="216"/>
      <c r="CK574" s="216"/>
      <c r="CL574" s="216"/>
      <c r="CM574" s="216"/>
      <c r="CN574" s="216"/>
      <c r="CO574" s="216"/>
      <c r="CP574" s="216"/>
      <c r="CQ574" s="216"/>
      <c r="CR574" s="216"/>
      <c r="CS574" s="216"/>
      <c r="CT574" s="216"/>
      <c r="CU574" s="216"/>
      <c r="CV574" s="216"/>
      <c r="CW574" s="216"/>
      <c r="CX574" s="216"/>
      <c r="CY574" s="216"/>
      <c r="CZ574" s="216"/>
      <c r="DA574" s="216"/>
      <c r="DB574" s="216"/>
      <c r="DC574" s="216"/>
      <c r="DD574" s="216"/>
      <c r="DE574" s="216"/>
      <c r="DF574" s="216"/>
      <c r="DG574" s="216"/>
      <c r="DH574" s="216"/>
      <c r="DI574" s="216"/>
      <c r="DJ574" s="216"/>
      <c r="DK574" s="216"/>
      <c r="DL574" s="216"/>
      <c r="DM574" s="216"/>
      <c r="DN574" s="216"/>
      <c r="DO574" s="216"/>
      <c r="DP574" s="216"/>
      <c r="DQ574" s="216"/>
      <c r="DR574" s="216"/>
      <c r="DS574" s="216"/>
      <c r="DT574" s="216"/>
      <c r="DU574" s="218"/>
    </row>
    <row r="575" spans="1:125" ht="15" customHeight="1" x14ac:dyDescent="0.25">
      <c r="A575" s="219"/>
      <c r="B575" s="143" t="str">
        <f t="shared" si="22"/>
        <v>Desk 31</v>
      </c>
      <c r="C575" s="586" t="str">
        <v/>
      </c>
      <c r="D575" s="586" t="str">
        <v/>
      </c>
      <c r="E575" s="3"/>
      <c r="F575" s="216"/>
      <c r="G575" s="216"/>
      <c r="H575" s="216"/>
      <c r="I575" s="216"/>
      <c r="J575" s="216"/>
      <c r="K575" s="216"/>
      <c r="L575" s="216"/>
      <c r="M575" s="216"/>
      <c r="N575" s="216"/>
      <c r="O575" s="216"/>
      <c r="P575" s="216"/>
      <c r="Q575" s="216"/>
      <c r="R575" s="216"/>
      <c r="S575" s="216"/>
      <c r="T575" s="216"/>
      <c r="U575" s="216"/>
      <c r="V575" s="216"/>
      <c r="W575" s="216"/>
      <c r="X575" s="216"/>
      <c r="Y575" s="216"/>
      <c r="Z575" s="216"/>
      <c r="AA575" s="216"/>
      <c r="AB575" s="216"/>
      <c r="AC575" s="216"/>
      <c r="AD575" s="216"/>
      <c r="AE575" s="216"/>
      <c r="AF575" s="216"/>
      <c r="AG575" s="216"/>
      <c r="AH575" s="216"/>
      <c r="AI575" s="216"/>
      <c r="AJ575" s="216"/>
      <c r="AK575" s="216"/>
      <c r="AL575" s="216"/>
      <c r="AM575" s="216"/>
      <c r="AN575" s="216"/>
      <c r="AO575" s="216"/>
      <c r="AP575" s="216"/>
      <c r="AQ575" s="216"/>
      <c r="AR575" s="216"/>
      <c r="AS575" s="216"/>
      <c r="AT575" s="216"/>
      <c r="AU575" s="216"/>
      <c r="AV575" s="216"/>
      <c r="AW575" s="216"/>
      <c r="AX575" s="216"/>
      <c r="AY575" s="216"/>
      <c r="AZ575" s="216"/>
      <c r="BA575" s="216"/>
      <c r="BB575" s="216"/>
      <c r="BC575" s="216"/>
      <c r="BD575" s="216"/>
      <c r="BE575" s="216"/>
      <c r="BF575" s="216"/>
      <c r="BG575" s="216"/>
      <c r="BH575" s="216"/>
      <c r="BI575" s="216"/>
      <c r="BJ575" s="216"/>
      <c r="BK575" s="216"/>
      <c r="BL575" s="216"/>
      <c r="BM575" s="216"/>
      <c r="BN575" s="216"/>
      <c r="BO575" s="216"/>
      <c r="BP575" s="216"/>
      <c r="BQ575" s="216"/>
      <c r="BR575" s="216"/>
      <c r="BS575" s="216"/>
      <c r="BT575" s="216"/>
      <c r="BU575" s="216"/>
      <c r="BV575" s="216"/>
      <c r="BW575" s="216"/>
      <c r="BX575" s="216"/>
      <c r="BY575" s="216"/>
      <c r="BZ575" s="216"/>
      <c r="CA575" s="216"/>
      <c r="CB575" s="216"/>
      <c r="CC575" s="216"/>
      <c r="CD575" s="216"/>
      <c r="CE575" s="216"/>
      <c r="CF575" s="216"/>
      <c r="CG575" s="216"/>
      <c r="CH575" s="216"/>
      <c r="CI575" s="216"/>
      <c r="CJ575" s="216"/>
      <c r="CK575" s="216"/>
      <c r="CL575" s="216"/>
      <c r="CM575" s="216"/>
      <c r="CN575" s="216"/>
      <c r="CO575" s="216"/>
      <c r="CP575" s="216"/>
      <c r="CQ575" s="216"/>
      <c r="CR575" s="216"/>
      <c r="CS575" s="216"/>
      <c r="CT575" s="216"/>
      <c r="CU575" s="216"/>
      <c r="CV575" s="216"/>
      <c r="CW575" s="216"/>
      <c r="CX575" s="216"/>
      <c r="CY575" s="216"/>
      <c r="CZ575" s="216"/>
      <c r="DA575" s="216"/>
      <c r="DB575" s="216"/>
      <c r="DC575" s="216"/>
      <c r="DD575" s="216"/>
      <c r="DE575" s="216"/>
      <c r="DF575" s="216"/>
      <c r="DG575" s="216"/>
      <c r="DH575" s="216"/>
      <c r="DI575" s="216"/>
      <c r="DJ575" s="216"/>
      <c r="DK575" s="216"/>
      <c r="DL575" s="216"/>
      <c r="DM575" s="216"/>
      <c r="DN575" s="216"/>
      <c r="DO575" s="216"/>
      <c r="DP575" s="216"/>
      <c r="DQ575" s="216"/>
      <c r="DR575" s="216"/>
      <c r="DS575" s="216"/>
      <c r="DT575" s="216"/>
      <c r="DU575" s="218"/>
    </row>
    <row r="576" spans="1:125" ht="15" customHeight="1" x14ac:dyDescent="0.25">
      <c r="A576" s="219"/>
      <c r="B576" s="143" t="str">
        <f t="shared" si="22"/>
        <v>Desk 32</v>
      </c>
      <c r="C576" s="586" t="str">
        <v/>
      </c>
      <c r="D576" s="586" t="str">
        <v/>
      </c>
      <c r="E576" s="3"/>
      <c r="F576" s="216"/>
      <c r="G576" s="216"/>
      <c r="H576" s="216"/>
      <c r="I576" s="216"/>
      <c r="J576" s="216"/>
      <c r="K576" s="216"/>
      <c r="L576" s="216"/>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T576" s="216"/>
      <c r="BU576" s="216"/>
      <c r="BV576" s="216"/>
      <c r="BW576" s="216"/>
      <c r="BX576" s="216"/>
      <c r="BY576" s="216"/>
      <c r="BZ576" s="216"/>
      <c r="CA576" s="216"/>
      <c r="CB576" s="216"/>
      <c r="CC576" s="216"/>
      <c r="CD576" s="216"/>
      <c r="CE576" s="216"/>
      <c r="CF576" s="216"/>
      <c r="CG576" s="216"/>
      <c r="CH576" s="216"/>
      <c r="CI576" s="216"/>
      <c r="CJ576" s="216"/>
      <c r="CK576" s="216"/>
      <c r="CL576" s="216"/>
      <c r="CM576" s="216"/>
      <c r="CN576" s="216"/>
      <c r="CO576" s="216"/>
      <c r="CP576" s="216"/>
      <c r="CQ576" s="216"/>
      <c r="CR576" s="216"/>
      <c r="CS576" s="216"/>
      <c r="CT576" s="216"/>
      <c r="CU576" s="216"/>
      <c r="CV576" s="216"/>
      <c r="CW576" s="216"/>
      <c r="CX576" s="216"/>
      <c r="CY576" s="216"/>
      <c r="CZ576" s="216"/>
      <c r="DA576" s="216"/>
      <c r="DB576" s="216"/>
      <c r="DC576" s="216"/>
      <c r="DD576" s="216"/>
      <c r="DE576" s="216"/>
      <c r="DF576" s="216"/>
      <c r="DG576" s="216"/>
      <c r="DH576" s="216"/>
      <c r="DI576" s="216"/>
      <c r="DJ576" s="216"/>
      <c r="DK576" s="216"/>
      <c r="DL576" s="216"/>
      <c r="DM576" s="216"/>
      <c r="DN576" s="216"/>
      <c r="DO576" s="216"/>
      <c r="DP576" s="216"/>
      <c r="DQ576" s="216"/>
      <c r="DR576" s="216"/>
      <c r="DS576" s="216"/>
      <c r="DT576" s="216"/>
      <c r="DU576" s="218"/>
    </row>
    <row r="577" spans="1:125" ht="15" customHeight="1" x14ac:dyDescent="0.25">
      <c r="A577" s="219"/>
      <c r="B577" s="143" t="str">
        <f t="shared" si="22"/>
        <v>Desk 33</v>
      </c>
      <c r="C577" s="586" t="str">
        <v/>
      </c>
      <c r="D577" s="586" t="str">
        <v/>
      </c>
      <c r="E577" s="3"/>
      <c r="F577" s="216"/>
      <c r="G577" s="216"/>
      <c r="H577" s="216"/>
      <c r="I577" s="216"/>
      <c r="J577" s="216"/>
      <c r="K577" s="216"/>
      <c r="L577" s="216"/>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T577" s="216"/>
      <c r="BU577" s="216"/>
      <c r="BV577" s="216"/>
      <c r="BW577" s="216"/>
      <c r="BX577" s="216"/>
      <c r="BY577" s="216"/>
      <c r="BZ577" s="216"/>
      <c r="CA577" s="216"/>
      <c r="CB577" s="216"/>
      <c r="CC577" s="216"/>
      <c r="CD577" s="216"/>
      <c r="CE577" s="216"/>
      <c r="CF577" s="216"/>
      <c r="CG577" s="216"/>
      <c r="CH577" s="216"/>
      <c r="CI577" s="216"/>
      <c r="CJ577" s="216"/>
      <c r="CK577" s="216"/>
      <c r="CL577" s="216"/>
      <c r="CM577" s="216"/>
      <c r="CN577" s="216"/>
      <c r="CO577" s="216"/>
      <c r="CP577" s="216"/>
      <c r="CQ577" s="216"/>
      <c r="CR577" s="216"/>
      <c r="CS577" s="216"/>
      <c r="CT577" s="216"/>
      <c r="CU577" s="216"/>
      <c r="CV577" s="216"/>
      <c r="CW577" s="216"/>
      <c r="CX577" s="216"/>
      <c r="CY577" s="216"/>
      <c r="CZ577" s="216"/>
      <c r="DA577" s="216"/>
      <c r="DB577" s="216"/>
      <c r="DC577" s="216"/>
      <c r="DD577" s="216"/>
      <c r="DE577" s="216"/>
      <c r="DF577" s="216"/>
      <c r="DG577" s="216"/>
      <c r="DH577" s="216"/>
      <c r="DI577" s="216"/>
      <c r="DJ577" s="216"/>
      <c r="DK577" s="216"/>
      <c r="DL577" s="216"/>
      <c r="DM577" s="216"/>
      <c r="DN577" s="216"/>
      <c r="DO577" s="216"/>
      <c r="DP577" s="216"/>
      <c r="DQ577" s="216"/>
      <c r="DR577" s="216"/>
      <c r="DS577" s="216"/>
      <c r="DT577" s="216"/>
      <c r="DU577" s="218"/>
    </row>
    <row r="578" spans="1:125" ht="15" customHeight="1" x14ac:dyDescent="0.25">
      <c r="A578" s="219"/>
      <c r="B578" s="143" t="str">
        <f t="shared" si="22"/>
        <v>Desk 34</v>
      </c>
      <c r="C578" s="586" t="str">
        <v/>
      </c>
      <c r="D578" s="586" t="str">
        <v/>
      </c>
      <c r="E578" s="3"/>
      <c r="F578" s="216"/>
      <c r="G578" s="216"/>
      <c r="H578" s="216"/>
      <c r="I578" s="216"/>
      <c r="J578" s="216"/>
      <c r="K578" s="216"/>
      <c r="L578" s="216"/>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T578" s="216"/>
      <c r="BU578" s="216"/>
      <c r="BV578" s="216"/>
      <c r="BW578" s="216"/>
      <c r="BX578" s="216"/>
      <c r="BY578" s="216"/>
      <c r="BZ578" s="216"/>
      <c r="CA578" s="216"/>
      <c r="CB578" s="216"/>
      <c r="CC578" s="216"/>
      <c r="CD578" s="216"/>
      <c r="CE578" s="216"/>
      <c r="CF578" s="216"/>
      <c r="CG578" s="216"/>
      <c r="CH578" s="216"/>
      <c r="CI578" s="216"/>
      <c r="CJ578" s="216"/>
      <c r="CK578" s="216"/>
      <c r="CL578" s="216"/>
      <c r="CM578" s="216"/>
      <c r="CN578" s="216"/>
      <c r="CO578" s="216"/>
      <c r="CP578" s="216"/>
      <c r="CQ578" s="216"/>
      <c r="CR578" s="216"/>
      <c r="CS578" s="216"/>
      <c r="CT578" s="216"/>
      <c r="CU578" s="216"/>
      <c r="CV578" s="216"/>
      <c r="CW578" s="216"/>
      <c r="CX578" s="216"/>
      <c r="CY578" s="216"/>
      <c r="CZ578" s="216"/>
      <c r="DA578" s="216"/>
      <c r="DB578" s="216"/>
      <c r="DC578" s="216"/>
      <c r="DD578" s="216"/>
      <c r="DE578" s="216"/>
      <c r="DF578" s="216"/>
      <c r="DG578" s="216"/>
      <c r="DH578" s="216"/>
      <c r="DI578" s="216"/>
      <c r="DJ578" s="216"/>
      <c r="DK578" s="216"/>
      <c r="DL578" s="216"/>
      <c r="DM578" s="216"/>
      <c r="DN578" s="216"/>
      <c r="DO578" s="216"/>
      <c r="DP578" s="216"/>
      <c r="DQ578" s="216"/>
      <c r="DR578" s="216"/>
      <c r="DS578" s="216"/>
      <c r="DT578" s="216"/>
      <c r="DU578" s="218"/>
    </row>
    <row r="579" spans="1:125" ht="15" customHeight="1" x14ac:dyDescent="0.25">
      <c r="A579" s="219"/>
      <c r="B579" s="143" t="str">
        <f t="shared" si="22"/>
        <v>Desk 35</v>
      </c>
      <c r="C579" s="586" t="str">
        <v/>
      </c>
      <c r="D579" s="586" t="str">
        <v/>
      </c>
      <c r="E579" s="3"/>
      <c r="F579" s="216"/>
      <c r="G579" s="216"/>
      <c r="H579" s="216"/>
      <c r="I579" s="216"/>
      <c r="J579" s="216"/>
      <c r="K579" s="216"/>
      <c r="L579" s="216"/>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T579" s="216"/>
      <c r="BU579" s="216"/>
      <c r="BV579" s="216"/>
      <c r="BW579" s="216"/>
      <c r="BX579" s="216"/>
      <c r="BY579" s="216"/>
      <c r="BZ579" s="216"/>
      <c r="CA579" s="216"/>
      <c r="CB579" s="216"/>
      <c r="CC579" s="216"/>
      <c r="CD579" s="216"/>
      <c r="CE579" s="216"/>
      <c r="CF579" s="216"/>
      <c r="CG579" s="216"/>
      <c r="CH579" s="216"/>
      <c r="CI579" s="216"/>
      <c r="CJ579" s="216"/>
      <c r="CK579" s="216"/>
      <c r="CL579" s="216"/>
      <c r="CM579" s="216"/>
      <c r="CN579" s="216"/>
      <c r="CO579" s="216"/>
      <c r="CP579" s="216"/>
      <c r="CQ579" s="216"/>
      <c r="CR579" s="216"/>
      <c r="CS579" s="216"/>
      <c r="CT579" s="216"/>
      <c r="CU579" s="216"/>
      <c r="CV579" s="216"/>
      <c r="CW579" s="216"/>
      <c r="CX579" s="216"/>
      <c r="CY579" s="216"/>
      <c r="CZ579" s="216"/>
      <c r="DA579" s="216"/>
      <c r="DB579" s="216"/>
      <c r="DC579" s="216"/>
      <c r="DD579" s="216"/>
      <c r="DE579" s="216"/>
      <c r="DF579" s="216"/>
      <c r="DG579" s="216"/>
      <c r="DH579" s="216"/>
      <c r="DI579" s="216"/>
      <c r="DJ579" s="216"/>
      <c r="DK579" s="216"/>
      <c r="DL579" s="216"/>
      <c r="DM579" s="216"/>
      <c r="DN579" s="216"/>
      <c r="DO579" s="216"/>
      <c r="DP579" s="216"/>
      <c r="DQ579" s="216"/>
      <c r="DR579" s="216"/>
      <c r="DS579" s="216"/>
      <c r="DT579" s="216"/>
      <c r="DU579" s="218"/>
    </row>
    <row r="580" spans="1:125" ht="15" customHeight="1" x14ac:dyDescent="0.25">
      <c r="A580" s="219"/>
      <c r="B580" s="143" t="str">
        <f t="shared" si="22"/>
        <v>Desk 36</v>
      </c>
      <c r="C580" s="586" t="str">
        <v/>
      </c>
      <c r="D580" s="586" t="str">
        <v/>
      </c>
      <c r="E580" s="3"/>
      <c r="F580" s="216"/>
      <c r="G580" s="216"/>
      <c r="H580" s="216"/>
      <c r="I580" s="216"/>
      <c r="J580" s="216"/>
      <c r="K580" s="216"/>
      <c r="L580" s="216"/>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T580" s="216"/>
      <c r="BU580" s="216"/>
      <c r="BV580" s="216"/>
      <c r="BW580" s="216"/>
      <c r="BX580" s="216"/>
      <c r="BY580" s="216"/>
      <c r="BZ580" s="216"/>
      <c r="CA580" s="216"/>
      <c r="CB580" s="216"/>
      <c r="CC580" s="216"/>
      <c r="CD580" s="216"/>
      <c r="CE580" s="216"/>
      <c r="CF580" s="216"/>
      <c r="CG580" s="216"/>
      <c r="CH580" s="216"/>
      <c r="CI580" s="216"/>
      <c r="CJ580" s="216"/>
      <c r="CK580" s="216"/>
      <c r="CL580" s="216"/>
      <c r="CM580" s="216"/>
      <c r="CN580" s="216"/>
      <c r="CO580" s="216"/>
      <c r="CP580" s="216"/>
      <c r="CQ580" s="216"/>
      <c r="CR580" s="216"/>
      <c r="CS580" s="216"/>
      <c r="CT580" s="216"/>
      <c r="CU580" s="216"/>
      <c r="CV580" s="216"/>
      <c r="CW580" s="216"/>
      <c r="CX580" s="216"/>
      <c r="CY580" s="216"/>
      <c r="CZ580" s="216"/>
      <c r="DA580" s="216"/>
      <c r="DB580" s="216"/>
      <c r="DC580" s="216"/>
      <c r="DD580" s="216"/>
      <c r="DE580" s="216"/>
      <c r="DF580" s="216"/>
      <c r="DG580" s="216"/>
      <c r="DH580" s="216"/>
      <c r="DI580" s="216"/>
      <c r="DJ580" s="216"/>
      <c r="DK580" s="216"/>
      <c r="DL580" s="216"/>
      <c r="DM580" s="216"/>
      <c r="DN580" s="216"/>
      <c r="DO580" s="216"/>
      <c r="DP580" s="216"/>
      <c r="DQ580" s="216"/>
      <c r="DR580" s="216"/>
      <c r="DS580" s="216"/>
      <c r="DT580" s="216"/>
      <c r="DU580" s="218"/>
    </row>
    <row r="581" spans="1:125" ht="15" customHeight="1" x14ac:dyDescent="0.25">
      <c r="A581" s="219"/>
      <c r="B581" s="143" t="str">
        <f t="shared" si="22"/>
        <v>Desk 37</v>
      </c>
      <c r="C581" s="586" t="str">
        <v/>
      </c>
      <c r="D581" s="586" t="str">
        <v/>
      </c>
      <c r="E581" s="3"/>
      <c r="F581" s="216"/>
      <c r="G581" s="216"/>
      <c r="H581" s="216"/>
      <c r="I581" s="216"/>
      <c r="J581" s="216"/>
      <c r="K581" s="216"/>
      <c r="L581" s="216"/>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T581" s="216"/>
      <c r="BU581" s="216"/>
      <c r="BV581" s="216"/>
      <c r="BW581" s="216"/>
      <c r="BX581" s="216"/>
      <c r="BY581" s="216"/>
      <c r="BZ581" s="216"/>
      <c r="CA581" s="216"/>
      <c r="CB581" s="216"/>
      <c r="CC581" s="216"/>
      <c r="CD581" s="216"/>
      <c r="CE581" s="216"/>
      <c r="CF581" s="216"/>
      <c r="CG581" s="216"/>
      <c r="CH581" s="216"/>
      <c r="CI581" s="216"/>
      <c r="CJ581" s="216"/>
      <c r="CK581" s="216"/>
      <c r="CL581" s="216"/>
      <c r="CM581" s="216"/>
      <c r="CN581" s="216"/>
      <c r="CO581" s="216"/>
      <c r="CP581" s="216"/>
      <c r="CQ581" s="216"/>
      <c r="CR581" s="216"/>
      <c r="CS581" s="216"/>
      <c r="CT581" s="216"/>
      <c r="CU581" s="216"/>
      <c r="CV581" s="216"/>
      <c r="CW581" s="216"/>
      <c r="CX581" s="216"/>
      <c r="CY581" s="216"/>
      <c r="CZ581" s="216"/>
      <c r="DA581" s="216"/>
      <c r="DB581" s="216"/>
      <c r="DC581" s="216"/>
      <c r="DD581" s="216"/>
      <c r="DE581" s="216"/>
      <c r="DF581" s="216"/>
      <c r="DG581" s="216"/>
      <c r="DH581" s="216"/>
      <c r="DI581" s="216"/>
      <c r="DJ581" s="216"/>
      <c r="DK581" s="216"/>
      <c r="DL581" s="216"/>
      <c r="DM581" s="216"/>
      <c r="DN581" s="216"/>
      <c r="DO581" s="216"/>
      <c r="DP581" s="216"/>
      <c r="DQ581" s="216"/>
      <c r="DR581" s="216"/>
      <c r="DS581" s="216"/>
      <c r="DT581" s="216"/>
      <c r="DU581" s="218"/>
    </row>
    <row r="582" spans="1:125" ht="15" customHeight="1" x14ac:dyDescent="0.25">
      <c r="A582" s="219"/>
      <c r="B582" s="143" t="str">
        <f t="shared" si="22"/>
        <v>Desk 38</v>
      </c>
      <c r="C582" s="586" t="str">
        <v/>
      </c>
      <c r="D582" s="586" t="str">
        <v/>
      </c>
      <c r="E582" s="3"/>
      <c r="F582" s="216"/>
      <c r="G582" s="216"/>
      <c r="H582" s="216"/>
      <c r="I582" s="216"/>
      <c r="J582" s="216"/>
      <c r="K582" s="216"/>
      <c r="L582" s="216"/>
      <c r="M582" s="216"/>
      <c r="N582" s="216"/>
      <c r="O582" s="216"/>
      <c r="P582" s="216"/>
      <c r="Q582" s="216"/>
      <c r="R582" s="216"/>
      <c r="S582" s="216"/>
      <c r="T582" s="216"/>
      <c r="U582" s="216"/>
      <c r="V582" s="216"/>
      <c r="W582" s="216"/>
      <c r="X582" s="216"/>
      <c r="Y582" s="216"/>
      <c r="Z582" s="216"/>
      <c r="AA582" s="216"/>
      <c r="AB582" s="216"/>
      <c r="AC582" s="216"/>
      <c r="AD582" s="216"/>
      <c r="AE582" s="216"/>
      <c r="AF582" s="216"/>
      <c r="AG582" s="216"/>
      <c r="AH582" s="216"/>
      <c r="AI582" s="216"/>
      <c r="AJ582" s="216"/>
      <c r="AK582" s="216"/>
      <c r="AL582" s="216"/>
      <c r="AM582" s="216"/>
      <c r="AN582" s="216"/>
      <c r="AO582" s="216"/>
      <c r="AP582" s="216"/>
      <c r="AQ582" s="216"/>
      <c r="AR582" s="216"/>
      <c r="AS582" s="216"/>
      <c r="AT582" s="216"/>
      <c r="AU582" s="216"/>
      <c r="AV582" s="216"/>
      <c r="AW582" s="216"/>
      <c r="AX582" s="216"/>
      <c r="AY582" s="216"/>
      <c r="AZ582" s="216"/>
      <c r="BA582" s="216"/>
      <c r="BB582" s="216"/>
      <c r="BC582" s="216"/>
      <c r="BD582" s="216"/>
      <c r="BE582" s="216"/>
      <c r="BF582" s="216"/>
      <c r="BG582" s="216"/>
      <c r="BH582" s="216"/>
      <c r="BI582" s="216"/>
      <c r="BJ582" s="216"/>
      <c r="BK582" s="216"/>
      <c r="BL582" s="216"/>
      <c r="BM582" s="216"/>
      <c r="BN582" s="216"/>
      <c r="BO582" s="216"/>
      <c r="BP582" s="216"/>
      <c r="BQ582" s="216"/>
      <c r="BR582" s="216"/>
      <c r="BS582" s="216"/>
      <c r="BT582" s="216"/>
      <c r="BU582" s="216"/>
      <c r="BV582" s="216"/>
      <c r="BW582" s="216"/>
      <c r="BX582" s="216"/>
      <c r="BY582" s="216"/>
      <c r="BZ582" s="216"/>
      <c r="CA582" s="216"/>
      <c r="CB582" s="216"/>
      <c r="CC582" s="216"/>
      <c r="CD582" s="216"/>
      <c r="CE582" s="216"/>
      <c r="CF582" s="216"/>
      <c r="CG582" s="216"/>
      <c r="CH582" s="216"/>
      <c r="CI582" s="216"/>
      <c r="CJ582" s="216"/>
      <c r="CK582" s="216"/>
      <c r="CL582" s="216"/>
      <c r="CM582" s="216"/>
      <c r="CN582" s="216"/>
      <c r="CO582" s="216"/>
      <c r="CP582" s="216"/>
      <c r="CQ582" s="216"/>
      <c r="CR582" s="216"/>
      <c r="CS582" s="216"/>
      <c r="CT582" s="216"/>
      <c r="CU582" s="216"/>
      <c r="CV582" s="216"/>
      <c r="CW582" s="216"/>
      <c r="CX582" s="216"/>
      <c r="CY582" s="216"/>
      <c r="CZ582" s="216"/>
      <c r="DA582" s="216"/>
      <c r="DB582" s="216"/>
      <c r="DC582" s="216"/>
      <c r="DD582" s="216"/>
      <c r="DE582" s="216"/>
      <c r="DF582" s="216"/>
      <c r="DG582" s="216"/>
      <c r="DH582" s="216"/>
      <c r="DI582" s="216"/>
      <c r="DJ582" s="216"/>
      <c r="DK582" s="216"/>
      <c r="DL582" s="216"/>
      <c r="DM582" s="216"/>
      <c r="DN582" s="216"/>
      <c r="DO582" s="216"/>
      <c r="DP582" s="216"/>
      <c r="DQ582" s="216"/>
      <c r="DR582" s="216"/>
      <c r="DS582" s="216"/>
      <c r="DT582" s="216"/>
      <c r="DU582" s="218"/>
    </row>
    <row r="583" spans="1:125" ht="15" customHeight="1" x14ac:dyDescent="0.25">
      <c r="A583" s="219"/>
      <c r="B583" s="143" t="str">
        <f t="shared" si="22"/>
        <v>Desk 39</v>
      </c>
      <c r="C583" s="586" t="str">
        <v/>
      </c>
      <c r="D583" s="586" t="str">
        <v/>
      </c>
      <c r="E583" s="3"/>
      <c r="F583" s="216"/>
      <c r="G583" s="216"/>
      <c r="H583" s="216"/>
      <c r="I583" s="216"/>
      <c r="J583" s="216"/>
      <c r="K583" s="216"/>
      <c r="L583" s="216"/>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T583" s="216"/>
      <c r="BU583" s="216"/>
      <c r="BV583" s="216"/>
      <c r="BW583" s="216"/>
      <c r="BX583" s="216"/>
      <c r="BY583" s="216"/>
      <c r="BZ583" s="216"/>
      <c r="CA583" s="216"/>
      <c r="CB583" s="216"/>
      <c r="CC583" s="216"/>
      <c r="CD583" s="216"/>
      <c r="CE583" s="216"/>
      <c r="CF583" s="216"/>
      <c r="CG583" s="216"/>
      <c r="CH583" s="216"/>
      <c r="CI583" s="216"/>
      <c r="CJ583" s="216"/>
      <c r="CK583" s="216"/>
      <c r="CL583" s="216"/>
      <c r="CM583" s="216"/>
      <c r="CN583" s="216"/>
      <c r="CO583" s="216"/>
      <c r="CP583" s="216"/>
      <c r="CQ583" s="216"/>
      <c r="CR583" s="216"/>
      <c r="CS583" s="216"/>
      <c r="CT583" s="216"/>
      <c r="CU583" s="216"/>
      <c r="CV583" s="216"/>
      <c r="CW583" s="216"/>
      <c r="CX583" s="216"/>
      <c r="CY583" s="216"/>
      <c r="CZ583" s="216"/>
      <c r="DA583" s="216"/>
      <c r="DB583" s="216"/>
      <c r="DC583" s="216"/>
      <c r="DD583" s="216"/>
      <c r="DE583" s="216"/>
      <c r="DF583" s="216"/>
      <c r="DG583" s="216"/>
      <c r="DH583" s="216"/>
      <c r="DI583" s="216"/>
      <c r="DJ583" s="216"/>
      <c r="DK583" s="216"/>
      <c r="DL583" s="216"/>
      <c r="DM583" s="216"/>
      <c r="DN583" s="216"/>
      <c r="DO583" s="216"/>
      <c r="DP583" s="216"/>
      <c r="DQ583" s="216"/>
      <c r="DR583" s="216"/>
      <c r="DS583" s="216"/>
      <c r="DT583" s="216"/>
      <c r="DU583" s="218"/>
    </row>
    <row r="584" spans="1:125" ht="15" customHeight="1" x14ac:dyDescent="0.25">
      <c r="A584" s="219"/>
      <c r="B584" s="143" t="str">
        <f t="shared" si="22"/>
        <v>Desk 40</v>
      </c>
      <c r="C584" s="586" t="str">
        <v/>
      </c>
      <c r="D584" s="586" t="str">
        <v/>
      </c>
      <c r="E584" s="3"/>
      <c r="F584" s="216"/>
      <c r="G584" s="216"/>
      <c r="H584" s="216"/>
      <c r="I584" s="216"/>
      <c r="J584" s="216"/>
      <c r="K584" s="216"/>
      <c r="L584" s="216"/>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T584" s="216"/>
      <c r="BU584" s="216"/>
      <c r="BV584" s="216"/>
      <c r="BW584" s="216"/>
      <c r="BX584" s="216"/>
      <c r="BY584" s="216"/>
      <c r="BZ584" s="216"/>
      <c r="CA584" s="216"/>
      <c r="CB584" s="216"/>
      <c r="CC584" s="216"/>
      <c r="CD584" s="216"/>
      <c r="CE584" s="216"/>
      <c r="CF584" s="216"/>
      <c r="CG584" s="216"/>
      <c r="CH584" s="216"/>
      <c r="CI584" s="216"/>
      <c r="CJ584" s="216"/>
      <c r="CK584" s="216"/>
      <c r="CL584" s="216"/>
      <c r="CM584" s="216"/>
      <c r="CN584" s="216"/>
      <c r="CO584" s="216"/>
      <c r="CP584" s="216"/>
      <c r="CQ584" s="216"/>
      <c r="CR584" s="216"/>
      <c r="CS584" s="216"/>
      <c r="CT584" s="216"/>
      <c r="CU584" s="216"/>
      <c r="CV584" s="216"/>
      <c r="CW584" s="216"/>
      <c r="CX584" s="216"/>
      <c r="CY584" s="216"/>
      <c r="CZ584" s="216"/>
      <c r="DA584" s="216"/>
      <c r="DB584" s="216"/>
      <c r="DC584" s="216"/>
      <c r="DD584" s="216"/>
      <c r="DE584" s="216"/>
      <c r="DF584" s="216"/>
      <c r="DG584" s="216"/>
      <c r="DH584" s="216"/>
      <c r="DI584" s="216"/>
      <c r="DJ584" s="216"/>
      <c r="DK584" s="216"/>
      <c r="DL584" s="216"/>
      <c r="DM584" s="216"/>
      <c r="DN584" s="216"/>
      <c r="DO584" s="216"/>
      <c r="DP584" s="216"/>
      <c r="DQ584" s="216"/>
      <c r="DR584" s="216"/>
      <c r="DS584" s="216"/>
      <c r="DT584" s="216"/>
      <c r="DU584" s="218"/>
    </row>
    <row r="585" spans="1:125" ht="15" customHeight="1" x14ac:dyDescent="0.25">
      <c r="A585" s="219"/>
      <c r="B585" s="143" t="str">
        <f t="shared" si="22"/>
        <v>Desk 41</v>
      </c>
      <c r="C585" s="586" t="str">
        <v/>
      </c>
      <c r="D585" s="586" t="str">
        <v/>
      </c>
      <c r="E585" s="3"/>
      <c r="F585" s="216"/>
      <c r="G585" s="216"/>
      <c r="H585" s="216"/>
      <c r="I585" s="216"/>
      <c r="J585" s="216"/>
      <c r="K585" s="216"/>
      <c r="L585" s="216"/>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T585" s="216"/>
      <c r="BU585" s="216"/>
      <c r="BV585" s="216"/>
      <c r="BW585" s="216"/>
      <c r="BX585" s="216"/>
      <c r="BY585" s="216"/>
      <c r="BZ585" s="216"/>
      <c r="CA585" s="216"/>
      <c r="CB585" s="216"/>
      <c r="CC585" s="216"/>
      <c r="CD585" s="216"/>
      <c r="CE585" s="216"/>
      <c r="CF585" s="216"/>
      <c r="CG585" s="216"/>
      <c r="CH585" s="216"/>
      <c r="CI585" s="216"/>
      <c r="CJ585" s="216"/>
      <c r="CK585" s="216"/>
      <c r="CL585" s="216"/>
      <c r="CM585" s="216"/>
      <c r="CN585" s="216"/>
      <c r="CO585" s="216"/>
      <c r="CP585" s="216"/>
      <c r="CQ585" s="216"/>
      <c r="CR585" s="216"/>
      <c r="CS585" s="216"/>
      <c r="CT585" s="216"/>
      <c r="CU585" s="216"/>
      <c r="CV585" s="216"/>
      <c r="CW585" s="216"/>
      <c r="CX585" s="216"/>
      <c r="CY585" s="216"/>
      <c r="CZ585" s="216"/>
      <c r="DA585" s="216"/>
      <c r="DB585" s="216"/>
      <c r="DC585" s="216"/>
      <c r="DD585" s="216"/>
      <c r="DE585" s="216"/>
      <c r="DF585" s="216"/>
      <c r="DG585" s="216"/>
      <c r="DH585" s="216"/>
      <c r="DI585" s="216"/>
      <c r="DJ585" s="216"/>
      <c r="DK585" s="216"/>
      <c r="DL585" s="216"/>
      <c r="DM585" s="216"/>
      <c r="DN585" s="216"/>
      <c r="DO585" s="216"/>
      <c r="DP585" s="216"/>
      <c r="DQ585" s="216"/>
      <c r="DR585" s="216"/>
      <c r="DS585" s="216"/>
      <c r="DT585" s="216"/>
      <c r="DU585" s="218"/>
    </row>
    <row r="586" spans="1:125" ht="15" customHeight="1" x14ac:dyDescent="0.25">
      <c r="A586" s="219"/>
      <c r="B586" s="143" t="str">
        <f t="shared" si="22"/>
        <v>Desk 42</v>
      </c>
      <c r="C586" s="586" t="str">
        <v/>
      </c>
      <c r="D586" s="586" t="str">
        <v/>
      </c>
      <c r="E586" s="3"/>
      <c r="F586" s="216"/>
      <c r="G586" s="216"/>
      <c r="H586" s="216"/>
      <c r="I586" s="216"/>
      <c r="J586" s="216"/>
      <c r="K586" s="216"/>
      <c r="L586" s="216"/>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T586" s="216"/>
      <c r="BU586" s="216"/>
      <c r="BV586" s="216"/>
      <c r="BW586" s="216"/>
      <c r="BX586" s="216"/>
      <c r="BY586" s="216"/>
      <c r="BZ586" s="216"/>
      <c r="CA586" s="216"/>
      <c r="CB586" s="216"/>
      <c r="CC586" s="216"/>
      <c r="CD586" s="216"/>
      <c r="CE586" s="216"/>
      <c r="CF586" s="216"/>
      <c r="CG586" s="216"/>
      <c r="CH586" s="216"/>
      <c r="CI586" s="216"/>
      <c r="CJ586" s="216"/>
      <c r="CK586" s="216"/>
      <c r="CL586" s="216"/>
      <c r="CM586" s="216"/>
      <c r="CN586" s="216"/>
      <c r="CO586" s="216"/>
      <c r="CP586" s="216"/>
      <c r="CQ586" s="216"/>
      <c r="CR586" s="216"/>
      <c r="CS586" s="216"/>
      <c r="CT586" s="216"/>
      <c r="CU586" s="216"/>
      <c r="CV586" s="216"/>
      <c r="CW586" s="216"/>
      <c r="CX586" s="216"/>
      <c r="CY586" s="216"/>
      <c r="CZ586" s="216"/>
      <c r="DA586" s="216"/>
      <c r="DB586" s="216"/>
      <c r="DC586" s="216"/>
      <c r="DD586" s="216"/>
      <c r="DE586" s="216"/>
      <c r="DF586" s="216"/>
      <c r="DG586" s="216"/>
      <c r="DH586" s="216"/>
      <c r="DI586" s="216"/>
      <c r="DJ586" s="216"/>
      <c r="DK586" s="216"/>
      <c r="DL586" s="216"/>
      <c r="DM586" s="216"/>
      <c r="DN586" s="216"/>
      <c r="DO586" s="216"/>
      <c r="DP586" s="216"/>
      <c r="DQ586" s="216"/>
      <c r="DR586" s="216"/>
      <c r="DS586" s="216"/>
      <c r="DT586" s="216"/>
      <c r="DU586" s="218"/>
    </row>
    <row r="587" spans="1:125" ht="15" customHeight="1" x14ac:dyDescent="0.25">
      <c r="A587" s="219"/>
      <c r="B587" s="143" t="str">
        <f t="shared" si="22"/>
        <v>Desk 43</v>
      </c>
      <c r="C587" s="586" t="str">
        <v/>
      </c>
      <c r="D587" s="586" t="str">
        <v/>
      </c>
      <c r="E587" s="3"/>
      <c r="F587" s="216"/>
      <c r="G587" s="216"/>
      <c r="H587" s="216"/>
      <c r="I587" s="216"/>
      <c r="J587" s="216"/>
      <c r="K587" s="216"/>
      <c r="L587" s="216"/>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T587" s="216"/>
      <c r="BU587" s="216"/>
      <c r="BV587" s="216"/>
      <c r="BW587" s="216"/>
      <c r="BX587" s="216"/>
      <c r="BY587" s="216"/>
      <c r="BZ587" s="216"/>
      <c r="CA587" s="216"/>
      <c r="CB587" s="216"/>
      <c r="CC587" s="216"/>
      <c r="CD587" s="216"/>
      <c r="CE587" s="216"/>
      <c r="CF587" s="216"/>
      <c r="CG587" s="216"/>
      <c r="CH587" s="216"/>
      <c r="CI587" s="216"/>
      <c r="CJ587" s="216"/>
      <c r="CK587" s="216"/>
      <c r="CL587" s="216"/>
      <c r="CM587" s="216"/>
      <c r="CN587" s="216"/>
      <c r="CO587" s="216"/>
      <c r="CP587" s="216"/>
      <c r="CQ587" s="216"/>
      <c r="CR587" s="216"/>
      <c r="CS587" s="216"/>
      <c r="CT587" s="216"/>
      <c r="CU587" s="216"/>
      <c r="CV587" s="216"/>
      <c r="CW587" s="216"/>
      <c r="CX587" s="216"/>
      <c r="CY587" s="216"/>
      <c r="CZ587" s="216"/>
      <c r="DA587" s="216"/>
      <c r="DB587" s="216"/>
      <c r="DC587" s="216"/>
      <c r="DD587" s="216"/>
      <c r="DE587" s="216"/>
      <c r="DF587" s="216"/>
      <c r="DG587" s="216"/>
      <c r="DH587" s="216"/>
      <c r="DI587" s="216"/>
      <c r="DJ587" s="216"/>
      <c r="DK587" s="216"/>
      <c r="DL587" s="216"/>
      <c r="DM587" s="216"/>
      <c r="DN587" s="216"/>
      <c r="DO587" s="216"/>
      <c r="DP587" s="216"/>
      <c r="DQ587" s="216"/>
      <c r="DR587" s="216"/>
      <c r="DS587" s="216"/>
      <c r="DT587" s="216"/>
      <c r="DU587" s="218"/>
    </row>
    <row r="588" spans="1:125" ht="15" customHeight="1" x14ac:dyDescent="0.25">
      <c r="A588" s="219"/>
      <c r="B588" s="143" t="str">
        <f t="shared" si="22"/>
        <v>Desk 44</v>
      </c>
      <c r="C588" s="586" t="str">
        <v/>
      </c>
      <c r="D588" s="586" t="str">
        <v/>
      </c>
      <c r="E588" s="3"/>
      <c r="F588" s="216"/>
      <c r="G588" s="216"/>
      <c r="H588" s="216"/>
      <c r="I588" s="216"/>
      <c r="J588" s="216"/>
      <c r="K588" s="216"/>
      <c r="L588" s="216"/>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T588" s="216"/>
      <c r="BU588" s="216"/>
      <c r="BV588" s="216"/>
      <c r="BW588" s="216"/>
      <c r="BX588" s="216"/>
      <c r="BY588" s="216"/>
      <c r="BZ588" s="216"/>
      <c r="CA588" s="216"/>
      <c r="CB588" s="216"/>
      <c r="CC588" s="216"/>
      <c r="CD588" s="216"/>
      <c r="CE588" s="216"/>
      <c r="CF588" s="216"/>
      <c r="CG588" s="216"/>
      <c r="CH588" s="216"/>
      <c r="CI588" s="216"/>
      <c r="CJ588" s="216"/>
      <c r="CK588" s="216"/>
      <c r="CL588" s="216"/>
      <c r="CM588" s="216"/>
      <c r="CN588" s="216"/>
      <c r="CO588" s="216"/>
      <c r="CP588" s="216"/>
      <c r="CQ588" s="216"/>
      <c r="CR588" s="216"/>
      <c r="CS588" s="216"/>
      <c r="CT588" s="216"/>
      <c r="CU588" s="216"/>
      <c r="CV588" s="216"/>
      <c r="CW588" s="216"/>
      <c r="CX588" s="216"/>
      <c r="CY588" s="216"/>
      <c r="CZ588" s="216"/>
      <c r="DA588" s="216"/>
      <c r="DB588" s="216"/>
      <c r="DC588" s="216"/>
      <c r="DD588" s="216"/>
      <c r="DE588" s="216"/>
      <c r="DF588" s="216"/>
      <c r="DG588" s="216"/>
      <c r="DH588" s="216"/>
      <c r="DI588" s="216"/>
      <c r="DJ588" s="216"/>
      <c r="DK588" s="216"/>
      <c r="DL588" s="216"/>
      <c r="DM588" s="216"/>
      <c r="DN588" s="216"/>
      <c r="DO588" s="216"/>
      <c r="DP588" s="216"/>
      <c r="DQ588" s="216"/>
      <c r="DR588" s="216"/>
      <c r="DS588" s="216"/>
      <c r="DT588" s="216"/>
      <c r="DU588" s="218"/>
    </row>
    <row r="589" spans="1:125" ht="15" customHeight="1" x14ac:dyDescent="0.25">
      <c r="A589" s="219"/>
      <c r="B589" s="143" t="str">
        <f t="shared" si="22"/>
        <v>Desk 45</v>
      </c>
      <c r="C589" s="586" t="str">
        <v/>
      </c>
      <c r="D589" s="586" t="str">
        <v/>
      </c>
      <c r="E589" s="3"/>
      <c r="F589" s="216"/>
      <c r="G589" s="216"/>
      <c r="H589" s="216"/>
      <c r="I589" s="216"/>
      <c r="J589" s="216"/>
      <c r="K589" s="216"/>
      <c r="L589" s="216"/>
      <c r="M589" s="216"/>
      <c r="N589" s="216"/>
      <c r="O589" s="216"/>
      <c r="P589" s="216"/>
      <c r="Q589" s="216"/>
      <c r="R589" s="216"/>
      <c r="S589" s="216"/>
      <c r="T589" s="216"/>
      <c r="U589" s="216"/>
      <c r="V589" s="216"/>
      <c r="W589" s="216"/>
      <c r="X589" s="216"/>
      <c r="Y589" s="216"/>
      <c r="Z589" s="216"/>
      <c r="AA589" s="216"/>
      <c r="AB589" s="216"/>
      <c r="AC589" s="216"/>
      <c r="AD589" s="216"/>
      <c r="AE589" s="216"/>
      <c r="AF589" s="216"/>
      <c r="AG589" s="216"/>
      <c r="AH589" s="216"/>
      <c r="AI589" s="216"/>
      <c r="AJ589" s="216"/>
      <c r="AK589" s="216"/>
      <c r="AL589" s="216"/>
      <c r="AM589" s="216"/>
      <c r="AN589" s="216"/>
      <c r="AO589" s="216"/>
      <c r="AP589" s="216"/>
      <c r="AQ589" s="216"/>
      <c r="AR589" s="216"/>
      <c r="AS589" s="216"/>
      <c r="AT589" s="216"/>
      <c r="AU589" s="216"/>
      <c r="AV589" s="216"/>
      <c r="AW589" s="216"/>
      <c r="AX589" s="216"/>
      <c r="AY589" s="216"/>
      <c r="AZ589" s="216"/>
      <c r="BA589" s="216"/>
      <c r="BB589" s="216"/>
      <c r="BC589" s="216"/>
      <c r="BD589" s="216"/>
      <c r="BE589" s="216"/>
      <c r="BF589" s="216"/>
      <c r="BG589" s="216"/>
      <c r="BH589" s="216"/>
      <c r="BI589" s="216"/>
      <c r="BJ589" s="216"/>
      <c r="BK589" s="216"/>
      <c r="BL589" s="216"/>
      <c r="BM589" s="216"/>
      <c r="BN589" s="216"/>
      <c r="BO589" s="216"/>
      <c r="BP589" s="216"/>
      <c r="BQ589" s="216"/>
      <c r="BR589" s="216"/>
      <c r="BS589" s="216"/>
      <c r="BT589" s="216"/>
      <c r="BU589" s="216"/>
      <c r="BV589" s="216"/>
      <c r="BW589" s="216"/>
      <c r="BX589" s="216"/>
      <c r="BY589" s="216"/>
      <c r="BZ589" s="216"/>
      <c r="CA589" s="216"/>
      <c r="CB589" s="216"/>
      <c r="CC589" s="216"/>
      <c r="CD589" s="216"/>
      <c r="CE589" s="216"/>
      <c r="CF589" s="216"/>
      <c r="CG589" s="216"/>
      <c r="CH589" s="216"/>
      <c r="CI589" s="216"/>
      <c r="CJ589" s="216"/>
      <c r="CK589" s="216"/>
      <c r="CL589" s="216"/>
      <c r="CM589" s="216"/>
      <c r="CN589" s="216"/>
      <c r="CO589" s="216"/>
      <c r="CP589" s="216"/>
      <c r="CQ589" s="216"/>
      <c r="CR589" s="216"/>
      <c r="CS589" s="216"/>
      <c r="CT589" s="216"/>
      <c r="CU589" s="216"/>
      <c r="CV589" s="216"/>
      <c r="CW589" s="216"/>
      <c r="CX589" s="216"/>
      <c r="CY589" s="216"/>
      <c r="CZ589" s="216"/>
      <c r="DA589" s="216"/>
      <c r="DB589" s="216"/>
      <c r="DC589" s="216"/>
      <c r="DD589" s="216"/>
      <c r="DE589" s="216"/>
      <c r="DF589" s="216"/>
      <c r="DG589" s="216"/>
      <c r="DH589" s="216"/>
      <c r="DI589" s="216"/>
      <c r="DJ589" s="216"/>
      <c r="DK589" s="216"/>
      <c r="DL589" s="216"/>
      <c r="DM589" s="216"/>
      <c r="DN589" s="216"/>
      <c r="DO589" s="216"/>
      <c r="DP589" s="216"/>
      <c r="DQ589" s="216"/>
      <c r="DR589" s="216"/>
      <c r="DS589" s="216"/>
      <c r="DT589" s="216"/>
      <c r="DU589" s="218"/>
    </row>
    <row r="590" spans="1:125" ht="15" customHeight="1" x14ac:dyDescent="0.25">
      <c r="A590" s="219"/>
      <c r="B590" s="143" t="str">
        <f t="shared" si="22"/>
        <v>Desk 46</v>
      </c>
      <c r="C590" s="586" t="str">
        <v/>
      </c>
      <c r="D590" s="586" t="str">
        <v/>
      </c>
      <c r="E590" s="3"/>
      <c r="F590" s="216"/>
      <c r="G590" s="216"/>
      <c r="H590" s="216"/>
      <c r="I590" s="216"/>
      <c r="J590" s="216"/>
      <c r="K590" s="216"/>
      <c r="L590" s="216"/>
      <c r="M590" s="216"/>
      <c r="N590" s="216"/>
      <c r="O590" s="216"/>
      <c r="P590" s="216"/>
      <c r="Q590" s="216"/>
      <c r="R590" s="216"/>
      <c r="S590" s="216"/>
      <c r="T590" s="216"/>
      <c r="U590" s="216"/>
      <c r="V590" s="216"/>
      <c r="W590" s="216"/>
      <c r="X590" s="216"/>
      <c r="Y590" s="216"/>
      <c r="Z590" s="216"/>
      <c r="AA590" s="216"/>
      <c r="AB590" s="216"/>
      <c r="AC590" s="216"/>
      <c r="AD590" s="216"/>
      <c r="AE590" s="216"/>
      <c r="AF590" s="216"/>
      <c r="AG590" s="216"/>
      <c r="AH590" s="216"/>
      <c r="AI590" s="216"/>
      <c r="AJ590" s="216"/>
      <c r="AK590" s="216"/>
      <c r="AL590" s="216"/>
      <c r="AM590" s="216"/>
      <c r="AN590" s="216"/>
      <c r="AO590" s="216"/>
      <c r="AP590" s="216"/>
      <c r="AQ590" s="216"/>
      <c r="AR590" s="216"/>
      <c r="AS590" s="216"/>
      <c r="AT590" s="216"/>
      <c r="AU590" s="216"/>
      <c r="AV590" s="216"/>
      <c r="AW590" s="216"/>
      <c r="AX590" s="216"/>
      <c r="AY590" s="216"/>
      <c r="AZ590" s="216"/>
      <c r="BA590" s="216"/>
      <c r="BB590" s="216"/>
      <c r="BC590" s="216"/>
      <c r="BD590" s="216"/>
      <c r="BE590" s="216"/>
      <c r="BF590" s="216"/>
      <c r="BG590" s="216"/>
      <c r="BH590" s="216"/>
      <c r="BI590" s="216"/>
      <c r="BJ590" s="216"/>
      <c r="BK590" s="216"/>
      <c r="BL590" s="216"/>
      <c r="BM590" s="216"/>
      <c r="BN590" s="216"/>
      <c r="BO590" s="216"/>
      <c r="BP590" s="216"/>
      <c r="BQ590" s="216"/>
      <c r="BR590" s="216"/>
      <c r="BS590" s="216"/>
      <c r="BT590" s="216"/>
      <c r="BU590" s="216"/>
      <c r="BV590" s="216"/>
      <c r="BW590" s="216"/>
      <c r="BX590" s="216"/>
      <c r="BY590" s="216"/>
      <c r="BZ590" s="216"/>
      <c r="CA590" s="216"/>
      <c r="CB590" s="216"/>
      <c r="CC590" s="216"/>
      <c r="CD590" s="216"/>
      <c r="CE590" s="216"/>
      <c r="CF590" s="216"/>
      <c r="CG590" s="216"/>
      <c r="CH590" s="216"/>
      <c r="CI590" s="216"/>
      <c r="CJ590" s="216"/>
      <c r="CK590" s="216"/>
      <c r="CL590" s="216"/>
      <c r="CM590" s="216"/>
      <c r="CN590" s="216"/>
      <c r="CO590" s="216"/>
      <c r="CP590" s="216"/>
      <c r="CQ590" s="216"/>
      <c r="CR590" s="216"/>
      <c r="CS590" s="216"/>
      <c r="CT590" s="216"/>
      <c r="CU590" s="216"/>
      <c r="CV590" s="216"/>
      <c r="CW590" s="216"/>
      <c r="CX590" s="216"/>
      <c r="CY590" s="216"/>
      <c r="CZ590" s="216"/>
      <c r="DA590" s="216"/>
      <c r="DB590" s="216"/>
      <c r="DC590" s="216"/>
      <c r="DD590" s="216"/>
      <c r="DE590" s="216"/>
      <c r="DF590" s="216"/>
      <c r="DG590" s="216"/>
      <c r="DH590" s="216"/>
      <c r="DI590" s="216"/>
      <c r="DJ590" s="216"/>
      <c r="DK590" s="216"/>
      <c r="DL590" s="216"/>
      <c r="DM590" s="216"/>
      <c r="DN590" s="216"/>
      <c r="DO590" s="216"/>
      <c r="DP590" s="216"/>
      <c r="DQ590" s="216"/>
      <c r="DR590" s="216"/>
      <c r="DS590" s="216"/>
      <c r="DT590" s="216"/>
      <c r="DU590" s="218"/>
    </row>
    <row r="591" spans="1:125" ht="15" customHeight="1" x14ac:dyDescent="0.25">
      <c r="A591" s="219"/>
      <c r="B591" s="143" t="str">
        <f t="shared" si="22"/>
        <v>Desk 47</v>
      </c>
      <c r="C591" s="586" t="str">
        <v/>
      </c>
      <c r="D591" s="586" t="str">
        <v/>
      </c>
      <c r="E591" s="3"/>
      <c r="F591" s="216"/>
      <c r="G591" s="216"/>
      <c r="H591" s="216"/>
      <c r="I591" s="216"/>
      <c r="J591" s="216"/>
      <c r="K591" s="216"/>
      <c r="L591" s="216"/>
      <c r="M591" s="216"/>
      <c r="N591" s="216"/>
      <c r="O591" s="216"/>
      <c r="P591" s="216"/>
      <c r="Q591" s="216"/>
      <c r="R591" s="216"/>
      <c r="S591" s="216"/>
      <c r="T591" s="216"/>
      <c r="U591" s="216"/>
      <c r="V591" s="216"/>
      <c r="W591" s="216"/>
      <c r="X591" s="216"/>
      <c r="Y591" s="216"/>
      <c r="Z591" s="216"/>
      <c r="AA591" s="216"/>
      <c r="AB591" s="216"/>
      <c r="AC591" s="216"/>
      <c r="AD591" s="216"/>
      <c r="AE591" s="216"/>
      <c r="AF591" s="216"/>
      <c r="AG591" s="216"/>
      <c r="AH591" s="216"/>
      <c r="AI591" s="216"/>
      <c r="AJ591" s="216"/>
      <c r="AK591" s="216"/>
      <c r="AL591" s="216"/>
      <c r="AM591" s="216"/>
      <c r="AN591" s="216"/>
      <c r="AO591" s="216"/>
      <c r="AP591" s="216"/>
      <c r="AQ591" s="216"/>
      <c r="AR591" s="216"/>
      <c r="AS591" s="216"/>
      <c r="AT591" s="216"/>
      <c r="AU591" s="216"/>
      <c r="AV591" s="216"/>
      <c r="AW591" s="216"/>
      <c r="AX591" s="216"/>
      <c r="AY591" s="216"/>
      <c r="AZ591" s="216"/>
      <c r="BA591" s="216"/>
      <c r="BB591" s="216"/>
      <c r="BC591" s="216"/>
      <c r="BD591" s="216"/>
      <c r="BE591" s="216"/>
      <c r="BF591" s="216"/>
      <c r="BG591" s="216"/>
      <c r="BH591" s="216"/>
      <c r="BI591" s="216"/>
      <c r="BJ591" s="216"/>
      <c r="BK591" s="216"/>
      <c r="BL591" s="216"/>
      <c r="BM591" s="216"/>
      <c r="BN591" s="216"/>
      <c r="BO591" s="216"/>
      <c r="BP591" s="216"/>
      <c r="BQ591" s="216"/>
      <c r="BR591" s="216"/>
      <c r="BS591" s="216"/>
      <c r="BT591" s="216"/>
      <c r="BU591" s="216"/>
      <c r="BV591" s="216"/>
      <c r="BW591" s="216"/>
      <c r="BX591" s="216"/>
      <c r="BY591" s="216"/>
      <c r="BZ591" s="216"/>
      <c r="CA591" s="216"/>
      <c r="CB591" s="216"/>
      <c r="CC591" s="216"/>
      <c r="CD591" s="216"/>
      <c r="CE591" s="216"/>
      <c r="CF591" s="216"/>
      <c r="CG591" s="216"/>
      <c r="CH591" s="216"/>
      <c r="CI591" s="216"/>
      <c r="CJ591" s="216"/>
      <c r="CK591" s="216"/>
      <c r="CL591" s="216"/>
      <c r="CM591" s="216"/>
      <c r="CN591" s="216"/>
      <c r="CO591" s="216"/>
      <c r="CP591" s="216"/>
      <c r="CQ591" s="216"/>
      <c r="CR591" s="216"/>
      <c r="CS591" s="216"/>
      <c r="CT591" s="216"/>
      <c r="CU591" s="216"/>
      <c r="CV591" s="216"/>
      <c r="CW591" s="216"/>
      <c r="CX591" s="216"/>
      <c r="CY591" s="216"/>
      <c r="CZ591" s="216"/>
      <c r="DA591" s="216"/>
      <c r="DB591" s="216"/>
      <c r="DC591" s="216"/>
      <c r="DD591" s="216"/>
      <c r="DE591" s="216"/>
      <c r="DF591" s="216"/>
      <c r="DG591" s="216"/>
      <c r="DH591" s="216"/>
      <c r="DI591" s="216"/>
      <c r="DJ591" s="216"/>
      <c r="DK591" s="216"/>
      <c r="DL591" s="216"/>
      <c r="DM591" s="216"/>
      <c r="DN591" s="216"/>
      <c r="DO591" s="216"/>
      <c r="DP591" s="216"/>
      <c r="DQ591" s="216"/>
      <c r="DR591" s="216"/>
      <c r="DS591" s="216"/>
      <c r="DT591" s="216"/>
      <c r="DU591" s="218"/>
    </row>
    <row r="592" spans="1:125" ht="15" customHeight="1" x14ac:dyDescent="0.25">
      <c r="A592" s="219"/>
      <c r="B592" s="143" t="str">
        <f t="shared" si="22"/>
        <v>Desk 48</v>
      </c>
      <c r="C592" s="586" t="str">
        <v/>
      </c>
      <c r="D592" s="586" t="str">
        <v/>
      </c>
      <c r="E592" s="3"/>
      <c r="F592" s="216"/>
      <c r="G592" s="216"/>
      <c r="H592" s="216"/>
      <c r="I592" s="216"/>
      <c r="J592" s="216"/>
      <c r="K592" s="216"/>
      <c r="L592" s="216"/>
      <c r="M592" s="216"/>
      <c r="N592" s="216"/>
      <c r="O592" s="216"/>
      <c r="P592" s="216"/>
      <c r="Q592" s="216"/>
      <c r="R592" s="216"/>
      <c r="S592" s="216"/>
      <c r="T592" s="216"/>
      <c r="U592" s="216"/>
      <c r="V592" s="216"/>
      <c r="W592" s="216"/>
      <c r="X592" s="216"/>
      <c r="Y592" s="216"/>
      <c r="Z592" s="216"/>
      <c r="AA592" s="216"/>
      <c r="AB592" s="216"/>
      <c r="AC592" s="216"/>
      <c r="AD592" s="216"/>
      <c r="AE592" s="216"/>
      <c r="AF592" s="216"/>
      <c r="AG592" s="216"/>
      <c r="AH592" s="216"/>
      <c r="AI592" s="216"/>
      <c r="AJ592" s="216"/>
      <c r="AK592" s="216"/>
      <c r="AL592" s="216"/>
      <c r="AM592" s="216"/>
      <c r="AN592" s="216"/>
      <c r="AO592" s="216"/>
      <c r="AP592" s="216"/>
      <c r="AQ592" s="216"/>
      <c r="AR592" s="216"/>
      <c r="AS592" s="216"/>
      <c r="AT592" s="216"/>
      <c r="AU592" s="216"/>
      <c r="AV592" s="216"/>
      <c r="AW592" s="216"/>
      <c r="AX592" s="216"/>
      <c r="AY592" s="216"/>
      <c r="AZ592" s="216"/>
      <c r="BA592" s="216"/>
      <c r="BB592" s="216"/>
      <c r="BC592" s="216"/>
      <c r="BD592" s="216"/>
      <c r="BE592" s="216"/>
      <c r="BF592" s="216"/>
      <c r="BG592" s="216"/>
      <c r="BH592" s="216"/>
      <c r="BI592" s="216"/>
      <c r="BJ592" s="216"/>
      <c r="BK592" s="216"/>
      <c r="BL592" s="216"/>
      <c r="BM592" s="216"/>
      <c r="BN592" s="216"/>
      <c r="BO592" s="216"/>
      <c r="BP592" s="216"/>
      <c r="BQ592" s="216"/>
      <c r="BR592" s="216"/>
      <c r="BS592" s="216"/>
      <c r="BT592" s="216"/>
      <c r="BU592" s="216"/>
      <c r="BV592" s="216"/>
      <c r="BW592" s="216"/>
      <c r="BX592" s="216"/>
      <c r="BY592" s="216"/>
      <c r="BZ592" s="216"/>
      <c r="CA592" s="216"/>
      <c r="CB592" s="216"/>
      <c r="CC592" s="216"/>
      <c r="CD592" s="216"/>
      <c r="CE592" s="216"/>
      <c r="CF592" s="216"/>
      <c r="CG592" s="216"/>
      <c r="CH592" s="216"/>
      <c r="CI592" s="216"/>
      <c r="CJ592" s="216"/>
      <c r="CK592" s="216"/>
      <c r="CL592" s="216"/>
      <c r="CM592" s="216"/>
      <c r="CN592" s="216"/>
      <c r="CO592" s="216"/>
      <c r="CP592" s="216"/>
      <c r="CQ592" s="216"/>
      <c r="CR592" s="216"/>
      <c r="CS592" s="216"/>
      <c r="CT592" s="216"/>
      <c r="CU592" s="216"/>
      <c r="CV592" s="216"/>
      <c r="CW592" s="216"/>
      <c r="CX592" s="216"/>
      <c r="CY592" s="216"/>
      <c r="CZ592" s="216"/>
      <c r="DA592" s="216"/>
      <c r="DB592" s="216"/>
      <c r="DC592" s="216"/>
      <c r="DD592" s="216"/>
      <c r="DE592" s="216"/>
      <c r="DF592" s="216"/>
      <c r="DG592" s="216"/>
      <c r="DH592" s="216"/>
      <c r="DI592" s="216"/>
      <c r="DJ592" s="216"/>
      <c r="DK592" s="216"/>
      <c r="DL592" s="216"/>
      <c r="DM592" s="216"/>
      <c r="DN592" s="216"/>
      <c r="DO592" s="216"/>
      <c r="DP592" s="216"/>
      <c r="DQ592" s="216"/>
      <c r="DR592" s="216"/>
      <c r="DS592" s="216"/>
      <c r="DT592" s="216"/>
      <c r="DU592" s="218"/>
    </row>
    <row r="593" spans="1:125" ht="15" customHeight="1" x14ac:dyDescent="0.25">
      <c r="A593" s="219"/>
      <c r="B593" s="143" t="str">
        <f t="shared" si="22"/>
        <v>Desk 49</v>
      </c>
      <c r="C593" s="586" t="str">
        <v/>
      </c>
      <c r="D593" s="586" t="str">
        <v/>
      </c>
      <c r="E593" s="3"/>
      <c r="F593" s="216"/>
      <c r="G593" s="216"/>
      <c r="H593" s="216"/>
      <c r="I593" s="216"/>
      <c r="J593" s="216"/>
      <c r="K593" s="216"/>
      <c r="L593" s="216"/>
      <c r="M593" s="216"/>
      <c r="N593" s="216"/>
      <c r="O593" s="216"/>
      <c r="P593" s="216"/>
      <c r="Q593" s="216"/>
      <c r="R593" s="216"/>
      <c r="S593" s="216"/>
      <c r="T593" s="216"/>
      <c r="U593" s="216"/>
      <c r="V593" s="216"/>
      <c r="W593" s="216"/>
      <c r="X593" s="216"/>
      <c r="Y593" s="216"/>
      <c r="Z593" s="216"/>
      <c r="AA593" s="216"/>
      <c r="AB593" s="216"/>
      <c r="AC593" s="216"/>
      <c r="AD593" s="216"/>
      <c r="AE593" s="216"/>
      <c r="AF593" s="216"/>
      <c r="AG593" s="216"/>
      <c r="AH593" s="216"/>
      <c r="AI593" s="216"/>
      <c r="AJ593" s="216"/>
      <c r="AK593" s="216"/>
      <c r="AL593" s="216"/>
      <c r="AM593" s="216"/>
      <c r="AN593" s="216"/>
      <c r="AO593" s="216"/>
      <c r="AP593" s="216"/>
      <c r="AQ593" s="216"/>
      <c r="AR593" s="216"/>
      <c r="AS593" s="216"/>
      <c r="AT593" s="216"/>
      <c r="AU593" s="216"/>
      <c r="AV593" s="216"/>
      <c r="AW593" s="216"/>
      <c r="AX593" s="216"/>
      <c r="AY593" s="216"/>
      <c r="AZ593" s="216"/>
      <c r="BA593" s="216"/>
      <c r="BB593" s="216"/>
      <c r="BC593" s="216"/>
      <c r="BD593" s="216"/>
      <c r="BE593" s="216"/>
      <c r="BF593" s="216"/>
      <c r="BG593" s="216"/>
      <c r="BH593" s="216"/>
      <c r="BI593" s="216"/>
      <c r="BJ593" s="216"/>
      <c r="BK593" s="216"/>
      <c r="BL593" s="216"/>
      <c r="BM593" s="216"/>
      <c r="BN593" s="216"/>
      <c r="BO593" s="216"/>
      <c r="BP593" s="216"/>
      <c r="BQ593" s="216"/>
      <c r="BR593" s="216"/>
      <c r="BS593" s="216"/>
      <c r="BT593" s="216"/>
      <c r="BU593" s="216"/>
      <c r="BV593" s="216"/>
      <c r="BW593" s="216"/>
      <c r="BX593" s="216"/>
      <c r="BY593" s="216"/>
      <c r="BZ593" s="216"/>
      <c r="CA593" s="216"/>
      <c r="CB593" s="216"/>
      <c r="CC593" s="216"/>
      <c r="CD593" s="216"/>
      <c r="CE593" s="216"/>
      <c r="CF593" s="216"/>
      <c r="CG593" s="216"/>
      <c r="CH593" s="216"/>
      <c r="CI593" s="216"/>
      <c r="CJ593" s="216"/>
      <c r="CK593" s="216"/>
      <c r="CL593" s="216"/>
      <c r="CM593" s="216"/>
      <c r="CN593" s="216"/>
      <c r="CO593" s="216"/>
      <c r="CP593" s="216"/>
      <c r="CQ593" s="216"/>
      <c r="CR593" s="216"/>
      <c r="CS593" s="216"/>
      <c r="CT593" s="216"/>
      <c r="CU593" s="216"/>
      <c r="CV593" s="216"/>
      <c r="CW593" s="216"/>
      <c r="CX593" s="216"/>
      <c r="CY593" s="216"/>
      <c r="CZ593" s="216"/>
      <c r="DA593" s="216"/>
      <c r="DB593" s="216"/>
      <c r="DC593" s="216"/>
      <c r="DD593" s="216"/>
      <c r="DE593" s="216"/>
      <c r="DF593" s="216"/>
      <c r="DG593" s="216"/>
      <c r="DH593" s="216"/>
      <c r="DI593" s="216"/>
      <c r="DJ593" s="216"/>
      <c r="DK593" s="216"/>
      <c r="DL593" s="216"/>
      <c r="DM593" s="216"/>
      <c r="DN593" s="216"/>
      <c r="DO593" s="216"/>
      <c r="DP593" s="216"/>
      <c r="DQ593" s="216"/>
      <c r="DR593" s="216"/>
      <c r="DS593" s="216"/>
      <c r="DT593" s="216"/>
      <c r="DU593" s="218"/>
    </row>
    <row r="594" spans="1:125" ht="15" customHeight="1" x14ac:dyDescent="0.25">
      <c r="A594" s="219"/>
      <c r="B594" s="143" t="str">
        <f t="shared" si="22"/>
        <v>Desk 50</v>
      </c>
      <c r="C594" s="586" t="str">
        <v/>
      </c>
      <c r="D594" s="586" t="str">
        <v/>
      </c>
      <c r="E594" s="3"/>
      <c r="F594" s="216"/>
      <c r="G594" s="216"/>
      <c r="H594" s="216"/>
      <c r="I594" s="216"/>
      <c r="J594" s="216"/>
      <c r="K594" s="216"/>
      <c r="L594" s="216"/>
      <c r="M594" s="216"/>
      <c r="N594" s="216"/>
      <c r="O594" s="216"/>
      <c r="P594" s="216"/>
      <c r="Q594" s="216"/>
      <c r="R594" s="216"/>
      <c r="S594" s="216"/>
      <c r="T594" s="216"/>
      <c r="U594" s="216"/>
      <c r="V594" s="216"/>
      <c r="W594" s="216"/>
      <c r="X594" s="216"/>
      <c r="Y594" s="216"/>
      <c r="Z594" s="216"/>
      <c r="AA594" s="216"/>
      <c r="AB594" s="216"/>
      <c r="AC594" s="216"/>
      <c r="AD594" s="216"/>
      <c r="AE594" s="216"/>
      <c r="AF594" s="216"/>
      <c r="AG594" s="216"/>
      <c r="AH594" s="216"/>
      <c r="AI594" s="216"/>
      <c r="AJ594" s="216"/>
      <c r="AK594" s="216"/>
      <c r="AL594" s="216"/>
      <c r="AM594" s="216"/>
      <c r="AN594" s="216"/>
      <c r="AO594" s="216"/>
      <c r="AP594" s="216"/>
      <c r="AQ594" s="216"/>
      <c r="AR594" s="216"/>
      <c r="AS594" s="216"/>
      <c r="AT594" s="216"/>
      <c r="AU594" s="216"/>
      <c r="AV594" s="216"/>
      <c r="AW594" s="216"/>
      <c r="AX594" s="216"/>
      <c r="AY594" s="216"/>
      <c r="AZ594" s="216"/>
      <c r="BA594" s="216"/>
      <c r="BB594" s="216"/>
      <c r="BC594" s="216"/>
      <c r="BD594" s="216"/>
      <c r="BE594" s="216"/>
      <c r="BF594" s="216"/>
      <c r="BG594" s="216"/>
      <c r="BH594" s="216"/>
      <c r="BI594" s="216"/>
      <c r="BJ594" s="216"/>
      <c r="BK594" s="216"/>
      <c r="BL594" s="216"/>
      <c r="BM594" s="216"/>
      <c r="BN594" s="216"/>
      <c r="BO594" s="216"/>
      <c r="BP594" s="216"/>
      <c r="BQ594" s="216"/>
      <c r="BR594" s="216"/>
      <c r="BS594" s="216"/>
      <c r="BT594" s="216"/>
      <c r="BU594" s="216"/>
      <c r="BV594" s="216"/>
      <c r="BW594" s="216"/>
      <c r="BX594" s="216"/>
      <c r="BY594" s="216"/>
      <c r="BZ594" s="216"/>
      <c r="CA594" s="216"/>
      <c r="CB594" s="216"/>
      <c r="CC594" s="216"/>
      <c r="CD594" s="216"/>
      <c r="CE594" s="216"/>
      <c r="CF594" s="216"/>
      <c r="CG594" s="216"/>
      <c r="CH594" s="216"/>
      <c r="CI594" s="216"/>
      <c r="CJ594" s="216"/>
      <c r="CK594" s="216"/>
      <c r="CL594" s="216"/>
      <c r="CM594" s="216"/>
      <c r="CN594" s="216"/>
      <c r="CO594" s="216"/>
      <c r="CP594" s="216"/>
      <c r="CQ594" s="216"/>
      <c r="CR594" s="216"/>
      <c r="CS594" s="216"/>
      <c r="CT594" s="216"/>
      <c r="CU594" s="216"/>
      <c r="CV594" s="216"/>
      <c r="CW594" s="216"/>
      <c r="CX594" s="216"/>
      <c r="CY594" s="216"/>
      <c r="CZ594" s="216"/>
      <c r="DA594" s="216"/>
      <c r="DB594" s="216"/>
      <c r="DC594" s="216"/>
      <c r="DD594" s="216"/>
      <c r="DE594" s="216"/>
      <c r="DF594" s="216"/>
      <c r="DG594" s="216"/>
      <c r="DH594" s="216"/>
      <c r="DI594" s="216"/>
      <c r="DJ594" s="216"/>
      <c r="DK594" s="216"/>
      <c r="DL594" s="216"/>
      <c r="DM594" s="216"/>
      <c r="DN594" s="216"/>
      <c r="DO594" s="216"/>
      <c r="DP594" s="216"/>
      <c r="DQ594" s="216"/>
      <c r="DR594" s="216"/>
      <c r="DS594" s="216"/>
      <c r="DT594" s="216"/>
      <c r="DU594" s="218"/>
    </row>
    <row r="595" spans="1:125" ht="15" customHeight="1" x14ac:dyDescent="0.25">
      <c r="A595" s="219"/>
      <c r="B595" s="143" t="str">
        <f t="shared" si="22"/>
        <v>Desk 51</v>
      </c>
      <c r="C595" s="586" t="str">
        <v/>
      </c>
      <c r="D595" s="586" t="str">
        <v/>
      </c>
      <c r="E595" s="3"/>
      <c r="F595" s="216"/>
      <c r="G595" s="216"/>
      <c r="H595" s="216"/>
      <c r="I595" s="216"/>
      <c r="J595" s="216"/>
      <c r="K595" s="216"/>
      <c r="L595" s="216"/>
      <c r="M595" s="216"/>
      <c r="N595" s="216"/>
      <c r="O595" s="216"/>
      <c r="P595" s="216"/>
      <c r="Q595" s="216"/>
      <c r="R595" s="216"/>
      <c r="S595" s="216"/>
      <c r="T595" s="216"/>
      <c r="U595" s="216"/>
      <c r="V595" s="216"/>
      <c r="W595" s="216"/>
      <c r="X595" s="216"/>
      <c r="Y595" s="216"/>
      <c r="Z595" s="216"/>
      <c r="AA595" s="216"/>
      <c r="AB595" s="216"/>
      <c r="AC595" s="216"/>
      <c r="AD595" s="216"/>
      <c r="AE595" s="216"/>
      <c r="AF595" s="216"/>
      <c r="AG595" s="216"/>
      <c r="AH595" s="216"/>
      <c r="AI595" s="216"/>
      <c r="AJ595" s="216"/>
      <c r="AK595" s="216"/>
      <c r="AL595" s="216"/>
      <c r="AM595" s="216"/>
      <c r="AN595" s="216"/>
      <c r="AO595" s="216"/>
      <c r="AP595" s="216"/>
      <c r="AQ595" s="216"/>
      <c r="AR595" s="216"/>
      <c r="AS595" s="216"/>
      <c r="AT595" s="216"/>
      <c r="AU595" s="216"/>
      <c r="AV595" s="216"/>
      <c r="AW595" s="216"/>
      <c r="AX595" s="216"/>
      <c r="AY595" s="216"/>
      <c r="AZ595" s="216"/>
      <c r="BA595" s="216"/>
      <c r="BB595" s="216"/>
      <c r="BC595" s="216"/>
      <c r="BD595" s="216"/>
      <c r="BE595" s="216"/>
      <c r="BF595" s="216"/>
      <c r="BG595" s="216"/>
      <c r="BH595" s="216"/>
      <c r="BI595" s="216"/>
      <c r="BJ595" s="216"/>
      <c r="BK595" s="216"/>
      <c r="BL595" s="216"/>
      <c r="BM595" s="216"/>
      <c r="BN595" s="216"/>
      <c r="BO595" s="216"/>
      <c r="BP595" s="216"/>
      <c r="BQ595" s="216"/>
      <c r="BR595" s="216"/>
      <c r="BS595" s="216"/>
      <c r="BT595" s="216"/>
      <c r="BU595" s="216"/>
      <c r="BV595" s="216"/>
      <c r="BW595" s="216"/>
      <c r="BX595" s="216"/>
      <c r="BY595" s="216"/>
      <c r="BZ595" s="216"/>
      <c r="CA595" s="216"/>
      <c r="CB595" s="216"/>
      <c r="CC595" s="216"/>
      <c r="CD595" s="216"/>
      <c r="CE595" s="216"/>
      <c r="CF595" s="216"/>
      <c r="CG595" s="216"/>
      <c r="CH595" s="216"/>
      <c r="CI595" s="216"/>
      <c r="CJ595" s="216"/>
      <c r="CK595" s="216"/>
      <c r="CL595" s="216"/>
      <c r="CM595" s="216"/>
      <c r="CN595" s="216"/>
      <c r="CO595" s="216"/>
      <c r="CP595" s="216"/>
      <c r="CQ595" s="216"/>
      <c r="CR595" s="216"/>
      <c r="CS595" s="216"/>
      <c r="CT595" s="216"/>
      <c r="CU595" s="216"/>
      <c r="CV595" s="216"/>
      <c r="CW595" s="216"/>
      <c r="CX595" s="216"/>
      <c r="CY595" s="216"/>
      <c r="CZ595" s="216"/>
      <c r="DA595" s="216"/>
      <c r="DB595" s="216"/>
      <c r="DC595" s="216"/>
      <c r="DD595" s="216"/>
      <c r="DE595" s="216"/>
      <c r="DF595" s="216"/>
      <c r="DG595" s="216"/>
      <c r="DH595" s="216"/>
      <c r="DI595" s="216"/>
      <c r="DJ595" s="216"/>
      <c r="DK595" s="216"/>
      <c r="DL595" s="216"/>
      <c r="DM595" s="216"/>
      <c r="DN595" s="216"/>
      <c r="DO595" s="216"/>
      <c r="DP595" s="216"/>
      <c r="DQ595" s="216"/>
      <c r="DR595" s="216"/>
      <c r="DS595" s="216"/>
      <c r="DT595" s="216"/>
      <c r="DU595" s="218"/>
    </row>
    <row r="596" spans="1:125" ht="15" customHeight="1" x14ac:dyDescent="0.25">
      <c r="A596" s="219"/>
      <c r="B596" s="143" t="str">
        <f t="shared" si="22"/>
        <v>Desk 52</v>
      </c>
      <c r="C596" s="586" t="str">
        <v/>
      </c>
      <c r="D596" s="586" t="str">
        <v/>
      </c>
      <c r="E596" s="3"/>
      <c r="F596" s="216"/>
      <c r="G596" s="216"/>
      <c r="H596" s="216"/>
      <c r="I596" s="216"/>
      <c r="J596" s="216"/>
      <c r="K596" s="216"/>
      <c r="L596" s="216"/>
      <c r="M596" s="216"/>
      <c r="N596" s="216"/>
      <c r="O596" s="216"/>
      <c r="P596" s="216"/>
      <c r="Q596" s="216"/>
      <c r="R596" s="216"/>
      <c r="S596" s="216"/>
      <c r="T596" s="216"/>
      <c r="U596" s="216"/>
      <c r="V596" s="216"/>
      <c r="W596" s="216"/>
      <c r="X596" s="216"/>
      <c r="Y596" s="216"/>
      <c r="Z596" s="216"/>
      <c r="AA596" s="216"/>
      <c r="AB596" s="216"/>
      <c r="AC596" s="216"/>
      <c r="AD596" s="216"/>
      <c r="AE596" s="216"/>
      <c r="AF596" s="216"/>
      <c r="AG596" s="216"/>
      <c r="AH596" s="216"/>
      <c r="AI596" s="216"/>
      <c r="AJ596" s="216"/>
      <c r="AK596" s="216"/>
      <c r="AL596" s="216"/>
      <c r="AM596" s="216"/>
      <c r="AN596" s="216"/>
      <c r="AO596" s="216"/>
      <c r="AP596" s="216"/>
      <c r="AQ596" s="216"/>
      <c r="AR596" s="216"/>
      <c r="AS596" s="216"/>
      <c r="AT596" s="216"/>
      <c r="AU596" s="216"/>
      <c r="AV596" s="216"/>
      <c r="AW596" s="216"/>
      <c r="AX596" s="216"/>
      <c r="AY596" s="216"/>
      <c r="AZ596" s="216"/>
      <c r="BA596" s="216"/>
      <c r="BB596" s="216"/>
      <c r="BC596" s="216"/>
      <c r="BD596" s="216"/>
      <c r="BE596" s="216"/>
      <c r="BF596" s="216"/>
      <c r="BG596" s="216"/>
      <c r="BH596" s="216"/>
      <c r="BI596" s="216"/>
      <c r="BJ596" s="216"/>
      <c r="BK596" s="216"/>
      <c r="BL596" s="216"/>
      <c r="BM596" s="216"/>
      <c r="BN596" s="216"/>
      <c r="BO596" s="216"/>
      <c r="BP596" s="216"/>
      <c r="BQ596" s="216"/>
      <c r="BR596" s="216"/>
      <c r="BS596" s="216"/>
      <c r="BT596" s="216"/>
      <c r="BU596" s="216"/>
      <c r="BV596" s="216"/>
      <c r="BW596" s="216"/>
      <c r="BX596" s="216"/>
      <c r="BY596" s="216"/>
      <c r="BZ596" s="216"/>
      <c r="CA596" s="216"/>
      <c r="CB596" s="216"/>
      <c r="CC596" s="216"/>
      <c r="CD596" s="216"/>
      <c r="CE596" s="216"/>
      <c r="CF596" s="216"/>
      <c r="CG596" s="216"/>
      <c r="CH596" s="216"/>
      <c r="CI596" s="216"/>
      <c r="CJ596" s="216"/>
      <c r="CK596" s="216"/>
      <c r="CL596" s="216"/>
      <c r="CM596" s="216"/>
      <c r="CN596" s="216"/>
      <c r="CO596" s="216"/>
      <c r="CP596" s="216"/>
      <c r="CQ596" s="216"/>
      <c r="CR596" s="216"/>
      <c r="CS596" s="216"/>
      <c r="CT596" s="216"/>
      <c r="CU596" s="216"/>
      <c r="CV596" s="216"/>
      <c r="CW596" s="216"/>
      <c r="CX596" s="216"/>
      <c r="CY596" s="216"/>
      <c r="CZ596" s="216"/>
      <c r="DA596" s="216"/>
      <c r="DB596" s="216"/>
      <c r="DC596" s="216"/>
      <c r="DD596" s="216"/>
      <c r="DE596" s="216"/>
      <c r="DF596" s="216"/>
      <c r="DG596" s="216"/>
      <c r="DH596" s="216"/>
      <c r="DI596" s="216"/>
      <c r="DJ596" s="216"/>
      <c r="DK596" s="216"/>
      <c r="DL596" s="216"/>
      <c r="DM596" s="216"/>
      <c r="DN596" s="216"/>
      <c r="DO596" s="216"/>
      <c r="DP596" s="216"/>
      <c r="DQ596" s="216"/>
      <c r="DR596" s="216"/>
      <c r="DS596" s="216"/>
      <c r="DT596" s="216"/>
      <c r="DU596" s="218"/>
    </row>
    <row r="597" spans="1:125" ht="15" customHeight="1" x14ac:dyDescent="0.25">
      <c r="A597" s="219"/>
      <c r="B597" s="143" t="str">
        <f t="shared" si="22"/>
        <v>Desk 53</v>
      </c>
      <c r="C597" s="586" t="str">
        <v/>
      </c>
      <c r="D597" s="586" t="str">
        <v/>
      </c>
      <c r="E597" s="3"/>
      <c r="F597" s="216"/>
      <c r="G597" s="216"/>
      <c r="H597" s="216"/>
      <c r="I597" s="216"/>
      <c r="J597" s="216"/>
      <c r="K597" s="216"/>
      <c r="L597" s="216"/>
      <c r="M597" s="216"/>
      <c r="N597" s="216"/>
      <c r="O597" s="216"/>
      <c r="P597" s="216"/>
      <c r="Q597" s="216"/>
      <c r="R597" s="216"/>
      <c r="S597" s="216"/>
      <c r="T597" s="216"/>
      <c r="U597" s="216"/>
      <c r="V597" s="216"/>
      <c r="W597" s="216"/>
      <c r="X597" s="216"/>
      <c r="Y597" s="216"/>
      <c r="Z597" s="216"/>
      <c r="AA597" s="216"/>
      <c r="AB597" s="216"/>
      <c r="AC597" s="216"/>
      <c r="AD597" s="216"/>
      <c r="AE597" s="216"/>
      <c r="AF597" s="216"/>
      <c r="AG597" s="216"/>
      <c r="AH597" s="216"/>
      <c r="AI597" s="216"/>
      <c r="AJ597" s="216"/>
      <c r="AK597" s="216"/>
      <c r="AL597" s="216"/>
      <c r="AM597" s="216"/>
      <c r="AN597" s="216"/>
      <c r="AO597" s="216"/>
      <c r="AP597" s="216"/>
      <c r="AQ597" s="216"/>
      <c r="AR597" s="216"/>
      <c r="AS597" s="216"/>
      <c r="AT597" s="216"/>
      <c r="AU597" s="216"/>
      <c r="AV597" s="216"/>
      <c r="AW597" s="216"/>
      <c r="AX597" s="216"/>
      <c r="AY597" s="216"/>
      <c r="AZ597" s="216"/>
      <c r="BA597" s="216"/>
      <c r="BB597" s="216"/>
      <c r="BC597" s="216"/>
      <c r="BD597" s="216"/>
      <c r="BE597" s="216"/>
      <c r="BF597" s="216"/>
      <c r="BG597" s="216"/>
      <c r="BH597" s="216"/>
      <c r="BI597" s="216"/>
      <c r="BJ597" s="216"/>
      <c r="BK597" s="216"/>
      <c r="BL597" s="216"/>
      <c r="BM597" s="216"/>
      <c r="BN597" s="216"/>
      <c r="BO597" s="216"/>
      <c r="BP597" s="216"/>
      <c r="BQ597" s="216"/>
      <c r="BR597" s="216"/>
      <c r="BS597" s="216"/>
      <c r="BT597" s="216"/>
      <c r="BU597" s="216"/>
      <c r="BV597" s="216"/>
      <c r="BW597" s="216"/>
      <c r="BX597" s="216"/>
      <c r="BY597" s="216"/>
      <c r="BZ597" s="216"/>
      <c r="CA597" s="216"/>
      <c r="CB597" s="216"/>
      <c r="CC597" s="216"/>
      <c r="CD597" s="216"/>
      <c r="CE597" s="216"/>
      <c r="CF597" s="216"/>
      <c r="CG597" s="216"/>
      <c r="CH597" s="216"/>
      <c r="CI597" s="216"/>
      <c r="CJ597" s="216"/>
      <c r="CK597" s="216"/>
      <c r="CL597" s="216"/>
      <c r="CM597" s="216"/>
      <c r="CN597" s="216"/>
      <c r="CO597" s="216"/>
      <c r="CP597" s="216"/>
      <c r="CQ597" s="216"/>
      <c r="CR597" s="216"/>
      <c r="CS597" s="216"/>
      <c r="CT597" s="216"/>
      <c r="CU597" s="216"/>
      <c r="CV597" s="216"/>
      <c r="CW597" s="216"/>
      <c r="CX597" s="216"/>
      <c r="CY597" s="216"/>
      <c r="CZ597" s="216"/>
      <c r="DA597" s="216"/>
      <c r="DB597" s="216"/>
      <c r="DC597" s="216"/>
      <c r="DD597" s="216"/>
      <c r="DE597" s="216"/>
      <c r="DF597" s="216"/>
      <c r="DG597" s="216"/>
      <c r="DH597" s="216"/>
      <c r="DI597" s="216"/>
      <c r="DJ597" s="216"/>
      <c r="DK597" s="216"/>
      <c r="DL597" s="216"/>
      <c r="DM597" s="216"/>
      <c r="DN597" s="216"/>
      <c r="DO597" s="216"/>
      <c r="DP597" s="216"/>
      <c r="DQ597" s="216"/>
      <c r="DR597" s="216"/>
      <c r="DS597" s="216"/>
      <c r="DT597" s="216"/>
      <c r="DU597" s="218"/>
    </row>
    <row r="598" spans="1:125" ht="15" customHeight="1" x14ac:dyDescent="0.25">
      <c r="A598" s="219"/>
      <c r="B598" s="143" t="str">
        <f t="shared" si="22"/>
        <v>Desk 54</v>
      </c>
      <c r="C598" s="586" t="str">
        <v/>
      </c>
      <c r="D598" s="586" t="str">
        <v/>
      </c>
      <c r="E598" s="3"/>
      <c r="F598" s="216"/>
      <c r="G598" s="216"/>
      <c r="H598" s="216"/>
      <c r="I598" s="216"/>
      <c r="J598" s="216"/>
      <c r="K598" s="216"/>
      <c r="L598" s="216"/>
      <c r="M598" s="216"/>
      <c r="N598" s="216"/>
      <c r="O598" s="216"/>
      <c r="P598" s="216"/>
      <c r="Q598" s="216"/>
      <c r="R598" s="216"/>
      <c r="S598" s="216"/>
      <c r="T598" s="216"/>
      <c r="U598" s="216"/>
      <c r="V598" s="216"/>
      <c r="W598" s="216"/>
      <c r="X598" s="216"/>
      <c r="Y598" s="216"/>
      <c r="Z598" s="216"/>
      <c r="AA598" s="216"/>
      <c r="AB598" s="216"/>
      <c r="AC598" s="216"/>
      <c r="AD598" s="216"/>
      <c r="AE598" s="216"/>
      <c r="AF598" s="216"/>
      <c r="AG598" s="216"/>
      <c r="AH598" s="216"/>
      <c r="AI598" s="216"/>
      <c r="AJ598" s="216"/>
      <c r="AK598" s="216"/>
      <c r="AL598" s="216"/>
      <c r="AM598" s="216"/>
      <c r="AN598" s="216"/>
      <c r="AO598" s="216"/>
      <c r="AP598" s="216"/>
      <c r="AQ598" s="216"/>
      <c r="AR598" s="216"/>
      <c r="AS598" s="216"/>
      <c r="AT598" s="216"/>
      <c r="AU598" s="216"/>
      <c r="AV598" s="216"/>
      <c r="AW598" s="216"/>
      <c r="AX598" s="216"/>
      <c r="AY598" s="216"/>
      <c r="AZ598" s="216"/>
      <c r="BA598" s="216"/>
      <c r="BB598" s="216"/>
      <c r="BC598" s="216"/>
      <c r="BD598" s="216"/>
      <c r="BE598" s="216"/>
      <c r="BF598" s="216"/>
      <c r="BG598" s="216"/>
      <c r="BH598" s="216"/>
      <c r="BI598" s="216"/>
      <c r="BJ598" s="216"/>
      <c r="BK598" s="216"/>
      <c r="BL598" s="216"/>
      <c r="BM598" s="216"/>
      <c r="BN598" s="216"/>
      <c r="BO598" s="216"/>
      <c r="BP598" s="216"/>
      <c r="BQ598" s="216"/>
      <c r="BR598" s="216"/>
      <c r="BS598" s="216"/>
      <c r="BT598" s="216"/>
      <c r="BU598" s="216"/>
      <c r="BV598" s="216"/>
      <c r="BW598" s="216"/>
      <c r="BX598" s="216"/>
      <c r="BY598" s="216"/>
      <c r="BZ598" s="216"/>
      <c r="CA598" s="216"/>
      <c r="CB598" s="216"/>
      <c r="CC598" s="216"/>
      <c r="CD598" s="216"/>
      <c r="CE598" s="216"/>
      <c r="CF598" s="216"/>
      <c r="CG598" s="216"/>
      <c r="CH598" s="216"/>
      <c r="CI598" s="216"/>
      <c r="CJ598" s="216"/>
      <c r="CK598" s="216"/>
      <c r="CL598" s="216"/>
      <c r="CM598" s="216"/>
      <c r="CN598" s="216"/>
      <c r="CO598" s="216"/>
      <c r="CP598" s="216"/>
      <c r="CQ598" s="216"/>
      <c r="CR598" s="216"/>
      <c r="CS598" s="216"/>
      <c r="CT598" s="216"/>
      <c r="CU598" s="216"/>
      <c r="CV598" s="216"/>
      <c r="CW598" s="216"/>
      <c r="CX598" s="216"/>
      <c r="CY598" s="216"/>
      <c r="CZ598" s="216"/>
      <c r="DA598" s="216"/>
      <c r="DB598" s="216"/>
      <c r="DC598" s="216"/>
      <c r="DD598" s="216"/>
      <c r="DE598" s="216"/>
      <c r="DF598" s="216"/>
      <c r="DG598" s="216"/>
      <c r="DH598" s="216"/>
      <c r="DI598" s="216"/>
      <c r="DJ598" s="216"/>
      <c r="DK598" s="216"/>
      <c r="DL598" s="216"/>
      <c r="DM598" s="216"/>
      <c r="DN598" s="216"/>
      <c r="DO598" s="216"/>
      <c r="DP598" s="216"/>
      <c r="DQ598" s="216"/>
      <c r="DR598" s="216"/>
      <c r="DS598" s="216"/>
      <c r="DT598" s="216"/>
      <c r="DU598" s="218"/>
    </row>
    <row r="599" spans="1:125" ht="15" customHeight="1" x14ac:dyDescent="0.25">
      <c r="A599" s="219"/>
      <c r="B599" s="143" t="str">
        <f t="shared" si="22"/>
        <v>Desk 55</v>
      </c>
      <c r="C599" s="586" t="str">
        <v/>
      </c>
      <c r="D599" s="586" t="str">
        <v/>
      </c>
      <c r="E599" s="3"/>
      <c r="F599" s="216"/>
      <c r="G599" s="216"/>
      <c r="H599" s="216"/>
      <c r="I599" s="216"/>
      <c r="J599" s="216"/>
      <c r="K599" s="216"/>
      <c r="L599" s="216"/>
      <c r="M599" s="216"/>
      <c r="N599" s="216"/>
      <c r="O599" s="216"/>
      <c r="P599" s="216"/>
      <c r="Q599" s="216"/>
      <c r="R599" s="216"/>
      <c r="S599" s="216"/>
      <c r="T599" s="216"/>
      <c r="U599" s="216"/>
      <c r="V599" s="216"/>
      <c r="W599" s="216"/>
      <c r="X599" s="216"/>
      <c r="Y599" s="216"/>
      <c r="Z599" s="216"/>
      <c r="AA599" s="216"/>
      <c r="AB599" s="216"/>
      <c r="AC599" s="216"/>
      <c r="AD599" s="216"/>
      <c r="AE599" s="216"/>
      <c r="AF599" s="216"/>
      <c r="AG599" s="216"/>
      <c r="AH599" s="216"/>
      <c r="AI599" s="216"/>
      <c r="AJ599" s="216"/>
      <c r="AK599" s="216"/>
      <c r="AL599" s="216"/>
      <c r="AM599" s="216"/>
      <c r="AN599" s="216"/>
      <c r="AO599" s="216"/>
      <c r="AP599" s="216"/>
      <c r="AQ599" s="216"/>
      <c r="AR599" s="216"/>
      <c r="AS599" s="216"/>
      <c r="AT599" s="216"/>
      <c r="AU599" s="216"/>
      <c r="AV599" s="216"/>
      <c r="AW599" s="216"/>
      <c r="AX599" s="216"/>
      <c r="AY599" s="216"/>
      <c r="AZ599" s="216"/>
      <c r="BA599" s="216"/>
      <c r="BB599" s="216"/>
      <c r="BC599" s="216"/>
      <c r="BD599" s="216"/>
      <c r="BE599" s="216"/>
      <c r="BF599" s="216"/>
      <c r="BG599" s="216"/>
      <c r="BH599" s="216"/>
      <c r="BI599" s="216"/>
      <c r="BJ599" s="216"/>
      <c r="BK599" s="216"/>
      <c r="BL599" s="216"/>
      <c r="BM599" s="216"/>
      <c r="BN599" s="216"/>
      <c r="BO599" s="216"/>
      <c r="BP599" s="216"/>
      <c r="BQ599" s="216"/>
      <c r="BR599" s="216"/>
      <c r="BS599" s="216"/>
      <c r="BT599" s="216"/>
      <c r="BU599" s="216"/>
      <c r="BV599" s="216"/>
      <c r="BW599" s="216"/>
      <c r="BX599" s="216"/>
      <c r="BY599" s="216"/>
      <c r="BZ599" s="216"/>
      <c r="CA599" s="216"/>
      <c r="CB599" s="216"/>
      <c r="CC599" s="216"/>
      <c r="CD599" s="216"/>
      <c r="CE599" s="216"/>
      <c r="CF599" s="216"/>
      <c r="CG599" s="216"/>
      <c r="CH599" s="216"/>
      <c r="CI599" s="216"/>
      <c r="CJ599" s="216"/>
      <c r="CK599" s="216"/>
      <c r="CL599" s="216"/>
      <c r="CM599" s="216"/>
      <c r="CN599" s="216"/>
      <c r="CO599" s="216"/>
      <c r="CP599" s="216"/>
      <c r="CQ599" s="216"/>
      <c r="CR599" s="216"/>
      <c r="CS599" s="216"/>
      <c r="CT599" s="216"/>
      <c r="CU599" s="216"/>
      <c r="CV599" s="216"/>
      <c r="CW599" s="216"/>
      <c r="CX599" s="216"/>
      <c r="CY599" s="216"/>
      <c r="CZ599" s="216"/>
      <c r="DA599" s="216"/>
      <c r="DB599" s="216"/>
      <c r="DC599" s="216"/>
      <c r="DD599" s="216"/>
      <c r="DE599" s="216"/>
      <c r="DF599" s="216"/>
      <c r="DG599" s="216"/>
      <c r="DH599" s="216"/>
      <c r="DI599" s="216"/>
      <c r="DJ599" s="216"/>
      <c r="DK599" s="216"/>
      <c r="DL599" s="216"/>
      <c r="DM599" s="216"/>
      <c r="DN599" s="216"/>
      <c r="DO599" s="216"/>
      <c r="DP599" s="216"/>
      <c r="DQ599" s="216"/>
      <c r="DR599" s="216"/>
      <c r="DS599" s="216"/>
      <c r="DT599" s="216"/>
      <c r="DU599" s="218"/>
    </row>
    <row r="600" spans="1:125" ht="15" customHeight="1" x14ac:dyDescent="0.25">
      <c r="A600" s="219"/>
      <c r="B600" s="143" t="str">
        <f t="shared" si="22"/>
        <v>Desk 56</v>
      </c>
      <c r="C600" s="586" t="str">
        <v/>
      </c>
      <c r="D600" s="586" t="str">
        <v/>
      </c>
      <c r="E600" s="3"/>
      <c r="F600" s="216"/>
      <c r="G600" s="216"/>
      <c r="H600" s="216"/>
      <c r="I600" s="216"/>
      <c r="J600" s="216"/>
      <c r="K600" s="216"/>
      <c r="L600" s="216"/>
      <c r="M600" s="216"/>
      <c r="N600" s="216"/>
      <c r="O600" s="216"/>
      <c r="P600" s="216"/>
      <c r="Q600" s="216"/>
      <c r="R600" s="216"/>
      <c r="S600" s="216"/>
      <c r="T600" s="216"/>
      <c r="U600" s="216"/>
      <c r="V600" s="216"/>
      <c r="W600" s="216"/>
      <c r="X600" s="216"/>
      <c r="Y600" s="216"/>
      <c r="Z600" s="216"/>
      <c r="AA600" s="216"/>
      <c r="AB600" s="216"/>
      <c r="AC600" s="216"/>
      <c r="AD600" s="216"/>
      <c r="AE600" s="216"/>
      <c r="AF600" s="216"/>
      <c r="AG600" s="216"/>
      <c r="AH600" s="216"/>
      <c r="AI600" s="216"/>
      <c r="AJ600" s="216"/>
      <c r="AK600" s="216"/>
      <c r="AL600" s="216"/>
      <c r="AM600" s="216"/>
      <c r="AN600" s="216"/>
      <c r="AO600" s="216"/>
      <c r="AP600" s="216"/>
      <c r="AQ600" s="216"/>
      <c r="AR600" s="216"/>
      <c r="AS600" s="216"/>
      <c r="AT600" s="216"/>
      <c r="AU600" s="216"/>
      <c r="AV600" s="216"/>
      <c r="AW600" s="216"/>
      <c r="AX600" s="216"/>
      <c r="AY600" s="216"/>
      <c r="AZ600" s="216"/>
      <c r="BA600" s="216"/>
      <c r="BB600" s="216"/>
      <c r="BC600" s="216"/>
      <c r="BD600" s="216"/>
      <c r="BE600" s="216"/>
      <c r="BF600" s="216"/>
      <c r="BG600" s="216"/>
      <c r="BH600" s="216"/>
      <c r="BI600" s="216"/>
      <c r="BJ600" s="216"/>
      <c r="BK600" s="216"/>
      <c r="BL600" s="216"/>
      <c r="BM600" s="216"/>
      <c r="BN600" s="216"/>
      <c r="BO600" s="216"/>
      <c r="BP600" s="216"/>
      <c r="BQ600" s="216"/>
      <c r="BR600" s="216"/>
      <c r="BS600" s="216"/>
      <c r="BT600" s="216"/>
      <c r="BU600" s="216"/>
      <c r="BV600" s="216"/>
      <c r="BW600" s="216"/>
      <c r="BX600" s="216"/>
      <c r="BY600" s="216"/>
      <c r="BZ600" s="216"/>
      <c r="CA600" s="216"/>
      <c r="CB600" s="216"/>
      <c r="CC600" s="216"/>
      <c r="CD600" s="216"/>
      <c r="CE600" s="216"/>
      <c r="CF600" s="216"/>
      <c r="CG600" s="216"/>
      <c r="CH600" s="216"/>
      <c r="CI600" s="216"/>
      <c r="CJ600" s="216"/>
      <c r="CK600" s="216"/>
      <c r="CL600" s="216"/>
      <c r="CM600" s="216"/>
      <c r="CN600" s="216"/>
      <c r="CO600" s="216"/>
      <c r="CP600" s="216"/>
      <c r="CQ600" s="216"/>
      <c r="CR600" s="216"/>
      <c r="CS600" s="216"/>
      <c r="CT600" s="216"/>
      <c r="CU600" s="216"/>
      <c r="CV600" s="216"/>
      <c r="CW600" s="216"/>
      <c r="CX600" s="216"/>
      <c r="CY600" s="216"/>
      <c r="CZ600" s="216"/>
      <c r="DA600" s="216"/>
      <c r="DB600" s="216"/>
      <c r="DC600" s="216"/>
      <c r="DD600" s="216"/>
      <c r="DE600" s="216"/>
      <c r="DF600" s="216"/>
      <c r="DG600" s="216"/>
      <c r="DH600" s="216"/>
      <c r="DI600" s="216"/>
      <c r="DJ600" s="216"/>
      <c r="DK600" s="216"/>
      <c r="DL600" s="216"/>
      <c r="DM600" s="216"/>
      <c r="DN600" s="216"/>
      <c r="DO600" s="216"/>
      <c r="DP600" s="216"/>
      <c r="DQ600" s="216"/>
      <c r="DR600" s="216"/>
      <c r="DS600" s="216"/>
      <c r="DT600" s="216"/>
      <c r="DU600" s="218"/>
    </row>
    <row r="601" spans="1:125" ht="15" customHeight="1" x14ac:dyDescent="0.25">
      <c r="A601" s="219"/>
      <c r="B601" s="143" t="str">
        <f t="shared" si="22"/>
        <v>Desk 57</v>
      </c>
      <c r="C601" s="586" t="str">
        <v/>
      </c>
      <c r="D601" s="586" t="str">
        <v/>
      </c>
      <c r="E601" s="3"/>
      <c r="F601" s="216"/>
      <c r="G601" s="216"/>
      <c r="H601" s="216"/>
      <c r="I601" s="216"/>
      <c r="J601" s="216"/>
      <c r="K601" s="216"/>
      <c r="L601" s="216"/>
      <c r="M601" s="216"/>
      <c r="N601" s="216"/>
      <c r="O601" s="216"/>
      <c r="P601" s="216"/>
      <c r="Q601" s="216"/>
      <c r="R601" s="216"/>
      <c r="S601" s="216"/>
      <c r="T601" s="216"/>
      <c r="U601" s="216"/>
      <c r="V601" s="216"/>
      <c r="W601" s="216"/>
      <c r="X601" s="216"/>
      <c r="Y601" s="216"/>
      <c r="Z601" s="216"/>
      <c r="AA601" s="216"/>
      <c r="AB601" s="216"/>
      <c r="AC601" s="216"/>
      <c r="AD601" s="216"/>
      <c r="AE601" s="216"/>
      <c r="AF601" s="216"/>
      <c r="AG601" s="216"/>
      <c r="AH601" s="216"/>
      <c r="AI601" s="216"/>
      <c r="AJ601" s="216"/>
      <c r="AK601" s="216"/>
      <c r="AL601" s="216"/>
      <c r="AM601" s="216"/>
      <c r="AN601" s="216"/>
      <c r="AO601" s="216"/>
      <c r="AP601" s="216"/>
      <c r="AQ601" s="216"/>
      <c r="AR601" s="216"/>
      <c r="AS601" s="216"/>
      <c r="AT601" s="216"/>
      <c r="AU601" s="216"/>
      <c r="AV601" s="216"/>
      <c r="AW601" s="216"/>
      <c r="AX601" s="216"/>
      <c r="AY601" s="216"/>
      <c r="AZ601" s="216"/>
      <c r="BA601" s="216"/>
      <c r="BB601" s="216"/>
      <c r="BC601" s="216"/>
      <c r="BD601" s="216"/>
      <c r="BE601" s="216"/>
      <c r="BF601" s="216"/>
      <c r="BG601" s="216"/>
      <c r="BH601" s="216"/>
      <c r="BI601" s="216"/>
      <c r="BJ601" s="216"/>
      <c r="BK601" s="216"/>
      <c r="BL601" s="216"/>
      <c r="BM601" s="216"/>
      <c r="BN601" s="216"/>
      <c r="BO601" s="216"/>
      <c r="BP601" s="216"/>
      <c r="BQ601" s="216"/>
      <c r="BR601" s="216"/>
      <c r="BS601" s="216"/>
      <c r="BT601" s="216"/>
      <c r="BU601" s="216"/>
      <c r="BV601" s="216"/>
      <c r="BW601" s="216"/>
      <c r="BX601" s="216"/>
      <c r="BY601" s="216"/>
      <c r="BZ601" s="216"/>
      <c r="CA601" s="216"/>
      <c r="CB601" s="216"/>
      <c r="CC601" s="216"/>
      <c r="CD601" s="216"/>
      <c r="CE601" s="216"/>
      <c r="CF601" s="216"/>
      <c r="CG601" s="216"/>
      <c r="CH601" s="216"/>
      <c r="CI601" s="216"/>
      <c r="CJ601" s="216"/>
      <c r="CK601" s="216"/>
      <c r="CL601" s="216"/>
      <c r="CM601" s="216"/>
      <c r="CN601" s="216"/>
      <c r="CO601" s="216"/>
      <c r="CP601" s="216"/>
      <c r="CQ601" s="216"/>
      <c r="CR601" s="216"/>
      <c r="CS601" s="216"/>
      <c r="CT601" s="216"/>
      <c r="CU601" s="216"/>
      <c r="CV601" s="216"/>
      <c r="CW601" s="216"/>
      <c r="CX601" s="216"/>
      <c r="CY601" s="216"/>
      <c r="CZ601" s="216"/>
      <c r="DA601" s="216"/>
      <c r="DB601" s="216"/>
      <c r="DC601" s="216"/>
      <c r="DD601" s="216"/>
      <c r="DE601" s="216"/>
      <c r="DF601" s="216"/>
      <c r="DG601" s="216"/>
      <c r="DH601" s="216"/>
      <c r="DI601" s="216"/>
      <c r="DJ601" s="216"/>
      <c r="DK601" s="216"/>
      <c r="DL601" s="216"/>
      <c r="DM601" s="216"/>
      <c r="DN601" s="216"/>
      <c r="DO601" s="216"/>
      <c r="DP601" s="216"/>
      <c r="DQ601" s="216"/>
      <c r="DR601" s="216"/>
      <c r="DS601" s="216"/>
      <c r="DT601" s="216"/>
      <c r="DU601" s="218"/>
    </row>
    <row r="602" spans="1:125" ht="15" customHeight="1" x14ac:dyDescent="0.25">
      <c r="A602" s="219"/>
      <c r="B602" s="143" t="str">
        <f t="shared" si="22"/>
        <v>Desk 58</v>
      </c>
      <c r="C602" s="586" t="str">
        <v/>
      </c>
      <c r="D602" s="586" t="str">
        <v/>
      </c>
      <c r="E602" s="3"/>
      <c r="F602" s="216"/>
      <c r="G602" s="216"/>
      <c r="H602" s="216"/>
      <c r="I602" s="216"/>
      <c r="J602" s="216"/>
      <c r="K602" s="216"/>
      <c r="L602" s="216"/>
      <c r="M602" s="216"/>
      <c r="N602" s="216"/>
      <c r="O602" s="216"/>
      <c r="P602" s="216"/>
      <c r="Q602" s="216"/>
      <c r="R602" s="216"/>
      <c r="S602" s="216"/>
      <c r="T602" s="216"/>
      <c r="U602" s="216"/>
      <c r="V602" s="216"/>
      <c r="W602" s="216"/>
      <c r="X602" s="216"/>
      <c r="Y602" s="216"/>
      <c r="Z602" s="216"/>
      <c r="AA602" s="216"/>
      <c r="AB602" s="216"/>
      <c r="AC602" s="216"/>
      <c r="AD602" s="216"/>
      <c r="AE602" s="216"/>
      <c r="AF602" s="216"/>
      <c r="AG602" s="216"/>
      <c r="AH602" s="216"/>
      <c r="AI602" s="216"/>
      <c r="AJ602" s="216"/>
      <c r="AK602" s="216"/>
      <c r="AL602" s="216"/>
      <c r="AM602" s="216"/>
      <c r="AN602" s="216"/>
      <c r="AO602" s="216"/>
      <c r="AP602" s="216"/>
      <c r="AQ602" s="216"/>
      <c r="AR602" s="216"/>
      <c r="AS602" s="216"/>
      <c r="AT602" s="216"/>
      <c r="AU602" s="216"/>
      <c r="AV602" s="216"/>
      <c r="AW602" s="216"/>
      <c r="AX602" s="216"/>
      <c r="AY602" s="216"/>
      <c r="AZ602" s="216"/>
      <c r="BA602" s="216"/>
      <c r="BB602" s="216"/>
      <c r="BC602" s="216"/>
      <c r="BD602" s="216"/>
      <c r="BE602" s="216"/>
      <c r="BF602" s="216"/>
      <c r="BG602" s="216"/>
      <c r="BH602" s="216"/>
      <c r="BI602" s="216"/>
      <c r="BJ602" s="216"/>
      <c r="BK602" s="216"/>
      <c r="BL602" s="216"/>
      <c r="BM602" s="216"/>
      <c r="BN602" s="216"/>
      <c r="BO602" s="216"/>
      <c r="BP602" s="216"/>
      <c r="BQ602" s="216"/>
      <c r="BR602" s="216"/>
      <c r="BS602" s="216"/>
      <c r="BT602" s="216"/>
      <c r="BU602" s="216"/>
      <c r="BV602" s="216"/>
      <c r="BW602" s="216"/>
      <c r="BX602" s="216"/>
      <c r="BY602" s="216"/>
      <c r="BZ602" s="216"/>
      <c r="CA602" s="216"/>
      <c r="CB602" s="216"/>
      <c r="CC602" s="216"/>
      <c r="CD602" s="216"/>
      <c r="CE602" s="216"/>
      <c r="CF602" s="216"/>
      <c r="CG602" s="216"/>
      <c r="CH602" s="216"/>
      <c r="CI602" s="216"/>
      <c r="CJ602" s="216"/>
      <c r="CK602" s="216"/>
      <c r="CL602" s="216"/>
      <c r="CM602" s="216"/>
      <c r="CN602" s="216"/>
      <c r="CO602" s="216"/>
      <c r="CP602" s="216"/>
      <c r="CQ602" s="216"/>
      <c r="CR602" s="216"/>
      <c r="CS602" s="216"/>
      <c r="CT602" s="216"/>
      <c r="CU602" s="216"/>
      <c r="CV602" s="216"/>
      <c r="CW602" s="216"/>
      <c r="CX602" s="216"/>
      <c r="CY602" s="216"/>
      <c r="CZ602" s="216"/>
      <c r="DA602" s="216"/>
      <c r="DB602" s="216"/>
      <c r="DC602" s="216"/>
      <c r="DD602" s="216"/>
      <c r="DE602" s="216"/>
      <c r="DF602" s="216"/>
      <c r="DG602" s="216"/>
      <c r="DH602" s="216"/>
      <c r="DI602" s="216"/>
      <c r="DJ602" s="216"/>
      <c r="DK602" s="216"/>
      <c r="DL602" s="216"/>
      <c r="DM602" s="216"/>
      <c r="DN602" s="216"/>
      <c r="DO602" s="216"/>
      <c r="DP602" s="216"/>
      <c r="DQ602" s="216"/>
      <c r="DR602" s="216"/>
      <c r="DS602" s="216"/>
      <c r="DT602" s="216"/>
      <c r="DU602" s="218"/>
    </row>
    <row r="603" spans="1:125" ht="15" customHeight="1" x14ac:dyDescent="0.25">
      <c r="A603" s="219"/>
      <c r="B603" s="143" t="str">
        <f t="shared" si="22"/>
        <v>Desk 59</v>
      </c>
      <c r="C603" s="586" t="str">
        <v/>
      </c>
      <c r="D603" s="586" t="str">
        <v/>
      </c>
      <c r="E603" s="3"/>
      <c r="F603" s="216"/>
      <c r="G603" s="216"/>
      <c r="H603" s="216"/>
      <c r="I603" s="216"/>
      <c r="J603" s="216"/>
      <c r="K603" s="216"/>
      <c r="L603" s="216"/>
      <c r="M603" s="216"/>
      <c r="N603" s="216"/>
      <c r="O603" s="216"/>
      <c r="P603" s="216"/>
      <c r="Q603" s="216"/>
      <c r="R603" s="216"/>
      <c r="S603" s="216"/>
      <c r="T603" s="216"/>
      <c r="U603" s="216"/>
      <c r="V603" s="216"/>
      <c r="W603" s="216"/>
      <c r="X603" s="216"/>
      <c r="Y603" s="216"/>
      <c r="Z603" s="216"/>
      <c r="AA603" s="216"/>
      <c r="AB603" s="216"/>
      <c r="AC603" s="216"/>
      <c r="AD603" s="216"/>
      <c r="AE603" s="216"/>
      <c r="AF603" s="216"/>
      <c r="AG603" s="216"/>
      <c r="AH603" s="216"/>
      <c r="AI603" s="216"/>
      <c r="AJ603" s="216"/>
      <c r="AK603" s="216"/>
      <c r="AL603" s="216"/>
      <c r="AM603" s="216"/>
      <c r="AN603" s="216"/>
      <c r="AO603" s="216"/>
      <c r="AP603" s="216"/>
      <c r="AQ603" s="216"/>
      <c r="AR603" s="216"/>
      <c r="AS603" s="216"/>
      <c r="AT603" s="216"/>
      <c r="AU603" s="216"/>
      <c r="AV603" s="216"/>
      <c r="AW603" s="216"/>
      <c r="AX603" s="216"/>
      <c r="AY603" s="216"/>
      <c r="AZ603" s="216"/>
      <c r="BA603" s="216"/>
      <c r="BB603" s="216"/>
      <c r="BC603" s="216"/>
      <c r="BD603" s="216"/>
      <c r="BE603" s="216"/>
      <c r="BF603" s="216"/>
      <c r="BG603" s="216"/>
      <c r="BH603" s="216"/>
      <c r="BI603" s="216"/>
      <c r="BJ603" s="216"/>
      <c r="BK603" s="216"/>
      <c r="BL603" s="216"/>
      <c r="BM603" s="216"/>
      <c r="BN603" s="216"/>
      <c r="BO603" s="216"/>
      <c r="BP603" s="216"/>
      <c r="BQ603" s="216"/>
      <c r="BR603" s="216"/>
      <c r="BS603" s="216"/>
      <c r="BT603" s="216"/>
      <c r="BU603" s="216"/>
      <c r="BV603" s="216"/>
      <c r="BW603" s="216"/>
      <c r="BX603" s="216"/>
      <c r="BY603" s="216"/>
      <c r="BZ603" s="216"/>
      <c r="CA603" s="216"/>
      <c r="CB603" s="216"/>
      <c r="CC603" s="216"/>
      <c r="CD603" s="216"/>
      <c r="CE603" s="216"/>
      <c r="CF603" s="216"/>
      <c r="CG603" s="216"/>
      <c r="CH603" s="216"/>
      <c r="CI603" s="216"/>
      <c r="CJ603" s="216"/>
      <c r="CK603" s="216"/>
      <c r="CL603" s="216"/>
      <c r="CM603" s="216"/>
      <c r="CN603" s="216"/>
      <c r="CO603" s="216"/>
      <c r="CP603" s="216"/>
      <c r="CQ603" s="216"/>
      <c r="CR603" s="216"/>
      <c r="CS603" s="216"/>
      <c r="CT603" s="216"/>
      <c r="CU603" s="216"/>
      <c r="CV603" s="216"/>
      <c r="CW603" s="216"/>
      <c r="CX603" s="216"/>
      <c r="CY603" s="216"/>
      <c r="CZ603" s="216"/>
      <c r="DA603" s="216"/>
      <c r="DB603" s="216"/>
      <c r="DC603" s="216"/>
      <c r="DD603" s="216"/>
      <c r="DE603" s="216"/>
      <c r="DF603" s="216"/>
      <c r="DG603" s="216"/>
      <c r="DH603" s="216"/>
      <c r="DI603" s="216"/>
      <c r="DJ603" s="216"/>
      <c r="DK603" s="216"/>
      <c r="DL603" s="216"/>
      <c r="DM603" s="216"/>
      <c r="DN603" s="216"/>
      <c r="DO603" s="216"/>
      <c r="DP603" s="216"/>
      <c r="DQ603" s="216"/>
      <c r="DR603" s="216"/>
      <c r="DS603" s="216"/>
      <c r="DT603" s="216"/>
      <c r="DU603" s="218"/>
    </row>
    <row r="604" spans="1:125" ht="15" customHeight="1" x14ac:dyDescent="0.25">
      <c r="A604" s="219"/>
      <c r="B604" s="143" t="str">
        <f t="shared" si="22"/>
        <v>Desk 60</v>
      </c>
      <c r="C604" s="586" t="str">
        <v/>
      </c>
      <c r="D604" s="586" t="str">
        <v/>
      </c>
      <c r="E604" s="3"/>
      <c r="F604" s="216"/>
      <c r="G604" s="216"/>
      <c r="H604" s="216"/>
      <c r="I604" s="216"/>
      <c r="J604" s="216"/>
      <c r="K604" s="216"/>
      <c r="L604" s="216"/>
      <c r="M604" s="216"/>
      <c r="N604" s="216"/>
      <c r="O604" s="216"/>
      <c r="P604" s="216"/>
      <c r="Q604" s="216"/>
      <c r="R604" s="216"/>
      <c r="S604" s="216"/>
      <c r="T604" s="216"/>
      <c r="U604" s="216"/>
      <c r="V604" s="216"/>
      <c r="W604" s="216"/>
      <c r="X604" s="216"/>
      <c r="Y604" s="216"/>
      <c r="Z604" s="216"/>
      <c r="AA604" s="216"/>
      <c r="AB604" s="216"/>
      <c r="AC604" s="216"/>
      <c r="AD604" s="216"/>
      <c r="AE604" s="216"/>
      <c r="AF604" s="216"/>
      <c r="AG604" s="216"/>
      <c r="AH604" s="216"/>
      <c r="AI604" s="216"/>
      <c r="AJ604" s="216"/>
      <c r="AK604" s="216"/>
      <c r="AL604" s="216"/>
      <c r="AM604" s="216"/>
      <c r="AN604" s="216"/>
      <c r="AO604" s="216"/>
      <c r="AP604" s="216"/>
      <c r="AQ604" s="216"/>
      <c r="AR604" s="216"/>
      <c r="AS604" s="216"/>
      <c r="AT604" s="216"/>
      <c r="AU604" s="216"/>
      <c r="AV604" s="216"/>
      <c r="AW604" s="216"/>
      <c r="AX604" s="216"/>
      <c r="AY604" s="216"/>
      <c r="AZ604" s="216"/>
      <c r="BA604" s="216"/>
      <c r="BB604" s="216"/>
      <c r="BC604" s="216"/>
      <c r="BD604" s="216"/>
      <c r="BE604" s="216"/>
      <c r="BF604" s="216"/>
      <c r="BG604" s="216"/>
      <c r="BH604" s="216"/>
      <c r="BI604" s="216"/>
      <c r="BJ604" s="216"/>
      <c r="BK604" s="216"/>
      <c r="BL604" s="216"/>
      <c r="BM604" s="216"/>
      <c r="BN604" s="216"/>
      <c r="BO604" s="216"/>
      <c r="BP604" s="216"/>
      <c r="BQ604" s="216"/>
      <c r="BR604" s="216"/>
      <c r="BS604" s="216"/>
      <c r="BT604" s="216"/>
      <c r="BU604" s="216"/>
      <c r="BV604" s="216"/>
      <c r="BW604" s="216"/>
      <c r="BX604" s="216"/>
      <c r="BY604" s="216"/>
      <c r="BZ604" s="216"/>
      <c r="CA604" s="216"/>
      <c r="CB604" s="216"/>
      <c r="CC604" s="216"/>
      <c r="CD604" s="216"/>
      <c r="CE604" s="216"/>
      <c r="CF604" s="216"/>
      <c r="CG604" s="216"/>
      <c r="CH604" s="216"/>
      <c r="CI604" s="216"/>
      <c r="CJ604" s="216"/>
      <c r="CK604" s="216"/>
      <c r="CL604" s="216"/>
      <c r="CM604" s="216"/>
      <c r="CN604" s="216"/>
      <c r="CO604" s="216"/>
      <c r="CP604" s="216"/>
      <c r="CQ604" s="216"/>
      <c r="CR604" s="216"/>
      <c r="CS604" s="216"/>
      <c r="CT604" s="216"/>
      <c r="CU604" s="216"/>
      <c r="CV604" s="216"/>
      <c r="CW604" s="216"/>
      <c r="CX604" s="216"/>
      <c r="CY604" s="216"/>
      <c r="CZ604" s="216"/>
      <c r="DA604" s="216"/>
      <c r="DB604" s="216"/>
      <c r="DC604" s="216"/>
      <c r="DD604" s="216"/>
      <c r="DE604" s="216"/>
      <c r="DF604" s="216"/>
      <c r="DG604" s="216"/>
      <c r="DH604" s="216"/>
      <c r="DI604" s="216"/>
      <c r="DJ604" s="216"/>
      <c r="DK604" s="216"/>
      <c r="DL604" s="216"/>
      <c r="DM604" s="216"/>
      <c r="DN604" s="216"/>
      <c r="DO604" s="216"/>
      <c r="DP604" s="216"/>
      <c r="DQ604" s="216"/>
      <c r="DR604" s="216"/>
      <c r="DS604" s="216"/>
      <c r="DT604" s="216"/>
      <c r="DU604" s="218"/>
    </row>
    <row r="605" spans="1:125" ht="15" customHeight="1" x14ac:dyDescent="0.25">
      <c r="A605" s="219"/>
      <c r="B605" s="143" t="str">
        <f t="shared" si="22"/>
        <v>Desk 61</v>
      </c>
      <c r="C605" s="586" t="str">
        <v/>
      </c>
      <c r="D605" s="586" t="str">
        <v/>
      </c>
      <c r="E605" s="3"/>
      <c r="F605" s="216"/>
      <c r="G605" s="216"/>
      <c r="H605" s="216"/>
      <c r="I605" s="216"/>
      <c r="J605" s="216"/>
      <c r="K605" s="216"/>
      <c r="L605" s="216"/>
      <c r="M605" s="216"/>
      <c r="N605" s="216"/>
      <c r="O605" s="216"/>
      <c r="P605" s="216"/>
      <c r="Q605" s="216"/>
      <c r="R605" s="216"/>
      <c r="S605" s="216"/>
      <c r="T605" s="216"/>
      <c r="U605" s="216"/>
      <c r="V605" s="216"/>
      <c r="W605" s="216"/>
      <c r="X605" s="216"/>
      <c r="Y605" s="216"/>
      <c r="Z605" s="216"/>
      <c r="AA605" s="216"/>
      <c r="AB605" s="216"/>
      <c r="AC605" s="216"/>
      <c r="AD605" s="216"/>
      <c r="AE605" s="216"/>
      <c r="AF605" s="216"/>
      <c r="AG605" s="216"/>
      <c r="AH605" s="216"/>
      <c r="AI605" s="216"/>
      <c r="AJ605" s="216"/>
      <c r="AK605" s="216"/>
      <c r="AL605" s="216"/>
      <c r="AM605" s="216"/>
      <c r="AN605" s="216"/>
      <c r="AO605" s="216"/>
      <c r="AP605" s="216"/>
      <c r="AQ605" s="216"/>
      <c r="AR605" s="216"/>
      <c r="AS605" s="216"/>
      <c r="AT605" s="216"/>
      <c r="AU605" s="216"/>
      <c r="AV605" s="216"/>
      <c r="AW605" s="216"/>
      <c r="AX605" s="216"/>
      <c r="AY605" s="216"/>
      <c r="AZ605" s="216"/>
      <c r="BA605" s="216"/>
      <c r="BB605" s="216"/>
      <c r="BC605" s="216"/>
      <c r="BD605" s="216"/>
      <c r="BE605" s="216"/>
      <c r="BF605" s="216"/>
      <c r="BG605" s="216"/>
      <c r="BH605" s="216"/>
      <c r="BI605" s="216"/>
      <c r="BJ605" s="216"/>
      <c r="BK605" s="216"/>
      <c r="BL605" s="216"/>
      <c r="BM605" s="216"/>
      <c r="BN605" s="216"/>
      <c r="BO605" s="216"/>
      <c r="BP605" s="216"/>
      <c r="BQ605" s="216"/>
      <c r="BR605" s="216"/>
      <c r="BS605" s="216"/>
      <c r="BT605" s="216"/>
      <c r="BU605" s="216"/>
      <c r="BV605" s="216"/>
      <c r="BW605" s="216"/>
      <c r="BX605" s="216"/>
      <c r="BY605" s="216"/>
      <c r="BZ605" s="216"/>
      <c r="CA605" s="216"/>
      <c r="CB605" s="216"/>
      <c r="CC605" s="216"/>
      <c r="CD605" s="216"/>
      <c r="CE605" s="216"/>
      <c r="CF605" s="216"/>
      <c r="CG605" s="216"/>
      <c r="CH605" s="216"/>
      <c r="CI605" s="216"/>
      <c r="CJ605" s="216"/>
      <c r="CK605" s="216"/>
      <c r="CL605" s="216"/>
      <c r="CM605" s="216"/>
      <c r="CN605" s="216"/>
      <c r="CO605" s="216"/>
      <c r="CP605" s="216"/>
      <c r="CQ605" s="216"/>
      <c r="CR605" s="216"/>
      <c r="CS605" s="216"/>
      <c r="CT605" s="216"/>
      <c r="CU605" s="216"/>
      <c r="CV605" s="216"/>
      <c r="CW605" s="216"/>
      <c r="CX605" s="216"/>
      <c r="CY605" s="216"/>
      <c r="CZ605" s="216"/>
      <c r="DA605" s="216"/>
      <c r="DB605" s="216"/>
      <c r="DC605" s="216"/>
      <c r="DD605" s="216"/>
      <c r="DE605" s="216"/>
      <c r="DF605" s="216"/>
      <c r="DG605" s="216"/>
      <c r="DH605" s="216"/>
      <c r="DI605" s="216"/>
      <c r="DJ605" s="216"/>
      <c r="DK605" s="216"/>
      <c r="DL605" s="216"/>
      <c r="DM605" s="216"/>
      <c r="DN605" s="216"/>
      <c r="DO605" s="216"/>
      <c r="DP605" s="216"/>
      <c r="DQ605" s="216"/>
      <c r="DR605" s="216"/>
      <c r="DS605" s="216"/>
      <c r="DT605" s="216"/>
      <c r="DU605" s="218"/>
    </row>
    <row r="606" spans="1:125" ht="15" customHeight="1" x14ac:dyDescent="0.25">
      <c r="A606" s="219"/>
      <c r="B606" s="143" t="str">
        <f t="shared" si="22"/>
        <v>Desk 62</v>
      </c>
      <c r="C606" s="586" t="str">
        <v/>
      </c>
      <c r="D606" s="586" t="str">
        <v/>
      </c>
      <c r="E606" s="3"/>
      <c r="F606" s="216"/>
      <c r="G606" s="216"/>
      <c r="H606" s="216"/>
      <c r="I606" s="216"/>
      <c r="J606" s="216"/>
      <c r="K606" s="216"/>
      <c r="L606" s="216"/>
      <c r="M606" s="216"/>
      <c r="N606" s="216"/>
      <c r="O606" s="216"/>
      <c r="P606" s="216"/>
      <c r="Q606" s="216"/>
      <c r="R606" s="216"/>
      <c r="S606" s="216"/>
      <c r="T606" s="216"/>
      <c r="U606" s="216"/>
      <c r="V606" s="216"/>
      <c r="W606" s="216"/>
      <c r="X606" s="216"/>
      <c r="Y606" s="216"/>
      <c r="Z606" s="216"/>
      <c r="AA606" s="216"/>
      <c r="AB606" s="216"/>
      <c r="AC606" s="216"/>
      <c r="AD606" s="216"/>
      <c r="AE606" s="216"/>
      <c r="AF606" s="216"/>
      <c r="AG606" s="216"/>
      <c r="AH606" s="216"/>
      <c r="AI606" s="216"/>
      <c r="AJ606" s="216"/>
      <c r="AK606" s="216"/>
      <c r="AL606" s="216"/>
      <c r="AM606" s="216"/>
      <c r="AN606" s="216"/>
      <c r="AO606" s="216"/>
      <c r="AP606" s="216"/>
      <c r="AQ606" s="216"/>
      <c r="AR606" s="216"/>
      <c r="AS606" s="216"/>
      <c r="AT606" s="216"/>
      <c r="AU606" s="216"/>
      <c r="AV606" s="216"/>
      <c r="AW606" s="216"/>
      <c r="AX606" s="216"/>
      <c r="AY606" s="216"/>
      <c r="AZ606" s="216"/>
      <c r="BA606" s="216"/>
      <c r="BB606" s="216"/>
      <c r="BC606" s="216"/>
      <c r="BD606" s="216"/>
      <c r="BE606" s="216"/>
      <c r="BF606" s="216"/>
      <c r="BG606" s="216"/>
      <c r="BH606" s="216"/>
      <c r="BI606" s="216"/>
      <c r="BJ606" s="216"/>
      <c r="BK606" s="216"/>
      <c r="BL606" s="216"/>
      <c r="BM606" s="216"/>
      <c r="BN606" s="216"/>
      <c r="BO606" s="216"/>
      <c r="BP606" s="216"/>
      <c r="BQ606" s="216"/>
      <c r="BR606" s="216"/>
      <c r="BS606" s="216"/>
      <c r="BT606" s="216"/>
      <c r="BU606" s="216"/>
      <c r="BV606" s="216"/>
      <c r="BW606" s="216"/>
      <c r="BX606" s="216"/>
      <c r="BY606" s="216"/>
      <c r="BZ606" s="216"/>
      <c r="CA606" s="216"/>
      <c r="CB606" s="216"/>
      <c r="CC606" s="216"/>
      <c r="CD606" s="216"/>
      <c r="CE606" s="216"/>
      <c r="CF606" s="216"/>
      <c r="CG606" s="216"/>
      <c r="CH606" s="216"/>
      <c r="CI606" s="216"/>
      <c r="CJ606" s="216"/>
      <c r="CK606" s="216"/>
      <c r="CL606" s="216"/>
      <c r="CM606" s="216"/>
      <c r="CN606" s="216"/>
      <c r="CO606" s="216"/>
      <c r="CP606" s="216"/>
      <c r="CQ606" s="216"/>
      <c r="CR606" s="216"/>
      <c r="CS606" s="216"/>
      <c r="CT606" s="216"/>
      <c r="CU606" s="216"/>
      <c r="CV606" s="216"/>
      <c r="CW606" s="216"/>
      <c r="CX606" s="216"/>
      <c r="CY606" s="216"/>
      <c r="CZ606" s="216"/>
      <c r="DA606" s="216"/>
      <c r="DB606" s="216"/>
      <c r="DC606" s="216"/>
      <c r="DD606" s="216"/>
      <c r="DE606" s="216"/>
      <c r="DF606" s="216"/>
      <c r="DG606" s="216"/>
      <c r="DH606" s="216"/>
      <c r="DI606" s="216"/>
      <c r="DJ606" s="216"/>
      <c r="DK606" s="216"/>
      <c r="DL606" s="216"/>
      <c r="DM606" s="216"/>
      <c r="DN606" s="216"/>
      <c r="DO606" s="216"/>
      <c r="DP606" s="216"/>
      <c r="DQ606" s="216"/>
      <c r="DR606" s="216"/>
      <c r="DS606" s="216"/>
      <c r="DT606" s="216"/>
      <c r="DU606" s="218"/>
    </row>
    <row r="607" spans="1:125" ht="15" customHeight="1" x14ac:dyDescent="0.25">
      <c r="A607" s="219"/>
      <c r="B607" s="143" t="str">
        <f t="shared" si="22"/>
        <v>Desk 63</v>
      </c>
      <c r="C607" s="586" t="str">
        <v/>
      </c>
      <c r="D607" s="586" t="str">
        <v/>
      </c>
      <c r="E607" s="3"/>
      <c r="F607" s="216"/>
      <c r="G607" s="216"/>
      <c r="H607" s="216"/>
      <c r="I607" s="216"/>
      <c r="J607" s="216"/>
      <c r="K607" s="216"/>
      <c r="L607" s="216"/>
      <c r="M607" s="216"/>
      <c r="N607" s="216"/>
      <c r="O607" s="216"/>
      <c r="P607" s="216"/>
      <c r="Q607" s="216"/>
      <c r="R607" s="216"/>
      <c r="S607" s="216"/>
      <c r="T607" s="216"/>
      <c r="U607" s="216"/>
      <c r="V607" s="216"/>
      <c r="W607" s="216"/>
      <c r="X607" s="216"/>
      <c r="Y607" s="216"/>
      <c r="Z607" s="216"/>
      <c r="AA607" s="216"/>
      <c r="AB607" s="216"/>
      <c r="AC607" s="216"/>
      <c r="AD607" s="216"/>
      <c r="AE607" s="216"/>
      <c r="AF607" s="216"/>
      <c r="AG607" s="216"/>
      <c r="AH607" s="216"/>
      <c r="AI607" s="216"/>
      <c r="AJ607" s="216"/>
      <c r="AK607" s="216"/>
      <c r="AL607" s="216"/>
      <c r="AM607" s="216"/>
      <c r="AN607" s="216"/>
      <c r="AO607" s="216"/>
      <c r="AP607" s="216"/>
      <c r="AQ607" s="216"/>
      <c r="AR607" s="216"/>
      <c r="AS607" s="216"/>
      <c r="AT607" s="216"/>
      <c r="AU607" s="216"/>
      <c r="AV607" s="216"/>
      <c r="AW607" s="216"/>
      <c r="AX607" s="216"/>
      <c r="AY607" s="216"/>
      <c r="AZ607" s="216"/>
      <c r="BA607" s="216"/>
      <c r="BB607" s="216"/>
      <c r="BC607" s="216"/>
      <c r="BD607" s="216"/>
      <c r="BE607" s="216"/>
      <c r="BF607" s="216"/>
      <c r="BG607" s="216"/>
      <c r="BH607" s="216"/>
      <c r="BI607" s="216"/>
      <c r="BJ607" s="216"/>
      <c r="BK607" s="216"/>
      <c r="BL607" s="216"/>
      <c r="BM607" s="216"/>
      <c r="BN607" s="216"/>
      <c r="BO607" s="216"/>
      <c r="BP607" s="216"/>
      <c r="BQ607" s="216"/>
      <c r="BR607" s="216"/>
      <c r="BS607" s="216"/>
      <c r="BT607" s="216"/>
      <c r="BU607" s="216"/>
      <c r="BV607" s="216"/>
      <c r="BW607" s="216"/>
      <c r="BX607" s="216"/>
      <c r="BY607" s="216"/>
      <c r="BZ607" s="216"/>
      <c r="CA607" s="216"/>
      <c r="CB607" s="216"/>
      <c r="CC607" s="216"/>
      <c r="CD607" s="216"/>
      <c r="CE607" s="216"/>
      <c r="CF607" s="216"/>
      <c r="CG607" s="216"/>
      <c r="CH607" s="216"/>
      <c r="CI607" s="216"/>
      <c r="CJ607" s="216"/>
      <c r="CK607" s="216"/>
      <c r="CL607" s="216"/>
      <c r="CM607" s="216"/>
      <c r="CN607" s="216"/>
      <c r="CO607" s="216"/>
      <c r="CP607" s="216"/>
      <c r="CQ607" s="216"/>
      <c r="CR607" s="216"/>
      <c r="CS607" s="216"/>
      <c r="CT607" s="216"/>
      <c r="CU607" s="216"/>
      <c r="CV607" s="216"/>
      <c r="CW607" s="216"/>
      <c r="CX607" s="216"/>
      <c r="CY607" s="216"/>
      <c r="CZ607" s="216"/>
      <c r="DA607" s="216"/>
      <c r="DB607" s="216"/>
      <c r="DC607" s="216"/>
      <c r="DD607" s="216"/>
      <c r="DE607" s="216"/>
      <c r="DF607" s="216"/>
      <c r="DG607" s="216"/>
      <c r="DH607" s="216"/>
      <c r="DI607" s="216"/>
      <c r="DJ607" s="216"/>
      <c r="DK607" s="216"/>
      <c r="DL607" s="216"/>
      <c r="DM607" s="216"/>
      <c r="DN607" s="216"/>
      <c r="DO607" s="216"/>
      <c r="DP607" s="216"/>
      <c r="DQ607" s="216"/>
      <c r="DR607" s="216"/>
      <c r="DS607" s="216"/>
      <c r="DT607" s="216"/>
      <c r="DU607" s="218"/>
    </row>
    <row r="608" spans="1:125" ht="15" customHeight="1" x14ac:dyDescent="0.25">
      <c r="A608" s="219"/>
      <c r="B608" s="143" t="str">
        <f t="shared" si="22"/>
        <v>Desk 64</v>
      </c>
      <c r="C608" s="586" t="str">
        <v/>
      </c>
      <c r="D608" s="586" t="str">
        <v/>
      </c>
      <c r="E608" s="3"/>
      <c r="F608" s="216"/>
      <c r="G608" s="216"/>
      <c r="H608" s="216"/>
      <c r="I608" s="216"/>
      <c r="J608" s="216"/>
      <c r="K608" s="216"/>
      <c r="L608" s="216"/>
      <c r="M608" s="216"/>
      <c r="N608" s="216"/>
      <c r="O608" s="216"/>
      <c r="P608" s="216"/>
      <c r="Q608" s="216"/>
      <c r="R608" s="216"/>
      <c r="S608" s="216"/>
      <c r="T608" s="216"/>
      <c r="U608" s="216"/>
      <c r="V608" s="216"/>
      <c r="W608" s="216"/>
      <c r="X608" s="216"/>
      <c r="Y608" s="216"/>
      <c r="Z608" s="216"/>
      <c r="AA608" s="216"/>
      <c r="AB608" s="216"/>
      <c r="AC608" s="216"/>
      <c r="AD608" s="216"/>
      <c r="AE608" s="216"/>
      <c r="AF608" s="216"/>
      <c r="AG608" s="216"/>
      <c r="AH608" s="216"/>
      <c r="AI608" s="216"/>
      <c r="AJ608" s="216"/>
      <c r="AK608" s="216"/>
      <c r="AL608" s="216"/>
      <c r="AM608" s="216"/>
      <c r="AN608" s="216"/>
      <c r="AO608" s="216"/>
      <c r="AP608" s="216"/>
      <c r="AQ608" s="216"/>
      <c r="AR608" s="216"/>
      <c r="AS608" s="216"/>
      <c r="AT608" s="216"/>
      <c r="AU608" s="216"/>
      <c r="AV608" s="216"/>
      <c r="AW608" s="216"/>
      <c r="AX608" s="216"/>
      <c r="AY608" s="216"/>
      <c r="AZ608" s="216"/>
      <c r="BA608" s="216"/>
      <c r="BB608" s="216"/>
      <c r="BC608" s="216"/>
      <c r="BD608" s="216"/>
      <c r="BE608" s="216"/>
      <c r="BF608" s="216"/>
      <c r="BG608" s="216"/>
      <c r="BH608" s="216"/>
      <c r="BI608" s="216"/>
      <c r="BJ608" s="216"/>
      <c r="BK608" s="216"/>
      <c r="BL608" s="216"/>
      <c r="BM608" s="216"/>
      <c r="BN608" s="216"/>
      <c r="BO608" s="216"/>
      <c r="BP608" s="216"/>
      <c r="BQ608" s="216"/>
      <c r="BR608" s="216"/>
      <c r="BS608" s="216"/>
      <c r="BT608" s="216"/>
      <c r="BU608" s="216"/>
      <c r="BV608" s="216"/>
      <c r="BW608" s="216"/>
      <c r="BX608" s="216"/>
      <c r="BY608" s="216"/>
      <c r="BZ608" s="216"/>
      <c r="CA608" s="216"/>
      <c r="CB608" s="216"/>
      <c r="CC608" s="216"/>
      <c r="CD608" s="216"/>
      <c r="CE608" s="216"/>
      <c r="CF608" s="216"/>
      <c r="CG608" s="216"/>
      <c r="CH608" s="216"/>
      <c r="CI608" s="216"/>
      <c r="CJ608" s="216"/>
      <c r="CK608" s="216"/>
      <c r="CL608" s="216"/>
      <c r="CM608" s="216"/>
      <c r="CN608" s="216"/>
      <c r="CO608" s="216"/>
      <c r="CP608" s="216"/>
      <c r="CQ608" s="216"/>
      <c r="CR608" s="216"/>
      <c r="CS608" s="216"/>
      <c r="CT608" s="216"/>
      <c r="CU608" s="216"/>
      <c r="CV608" s="216"/>
      <c r="CW608" s="216"/>
      <c r="CX608" s="216"/>
      <c r="CY608" s="216"/>
      <c r="CZ608" s="216"/>
      <c r="DA608" s="216"/>
      <c r="DB608" s="216"/>
      <c r="DC608" s="216"/>
      <c r="DD608" s="216"/>
      <c r="DE608" s="216"/>
      <c r="DF608" s="216"/>
      <c r="DG608" s="216"/>
      <c r="DH608" s="216"/>
      <c r="DI608" s="216"/>
      <c r="DJ608" s="216"/>
      <c r="DK608" s="216"/>
      <c r="DL608" s="216"/>
      <c r="DM608" s="216"/>
      <c r="DN608" s="216"/>
      <c r="DO608" s="216"/>
      <c r="DP608" s="216"/>
      <c r="DQ608" s="216"/>
      <c r="DR608" s="216"/>
      <c r="DS608" s="216"/>
      <c r="DT608" s="216"/>
      <c r="DU608" s="218"/>
    </row>
    <row r="609" spans="1:125" ht="15" customHeight="1" x14ac:dyDescent="0.25">
      <c r="A609" s="219"/>
      <c r="B609" s="143" t="str">
        <f t="shared" ref="B609:B644" si="23">B93</f>
        <v>Desk 65</v>
      </c>
      <c r="C609" s="586" t="str">
        <v/>
      </c>
      <c r="D609" s="586" t="str">
        <v/>
      </c>
      <c r="E609" s="3"/>
      <c r="F609" s="216"/>
      <c r="G609" s="216"/>
      <c r="H609" s="216"/>
      <c r="I609" s="216"/>
      <c r="J609" s="216"/>
      <c r="K609" s="216"/>
      <c r="L609" s="216"/>
      <c r="M609" s="216"/>
      <c r="N609" s="216"/>
      <c r="O609" s="216"/>
      <c r="P609" s="216"/>
      <c r="Q609" s="216"/>
      <c r="R609" s="216"/>
      <c r="S609" s="216"/>
      <c r="T609" s="216"/>
      <c r="U609" s="216"/>
      <c r="V609" s="216"/>
      <c r="W609" s="216"/>
      <c r="X609" s="216"/>
      <c r="Y609" s="216"/>
      <c r="Z609" s="216"/>
      <c r="AA609" s="216"/>
      <c r="AB609" s="216"/>
      <c r="AC609" s="216"/>
      <c r="AD609" s="216"/>
      <c r="AE609" s="216"/>
      <c r="AF609" s="216"/>
      <c r="AG609" s="216"/>
      <c r="AH609" s="216"/>
      <c r="AI609" s="216"/>
      <c r="AJ609" s="216"/>
      <c r="AK609" s="216"/>
      <c r="AL609" s="216"/>
      <c r="AM609" s="216"/>
      <c r="AN609" s="216"/>
      <c r="AO609" s="216"/>
      <c r="AP609" s="216"/>
      <c r="AQ609" s="216"/>
      <c r="AR609" s="216"/>
      <c r="AS609" s="216"/>
      <c r="AT609" s="216"/>
      <c r="AU609" s="216"/>
      <c r="AV609" s="216"/>
      <c r="AW609" s="216"/>
      <c r="AX609" s="216"/>
      <c r="AY609" s="216"/>
      <c r="AZ609" s="216"/>
      <c r="BA609" s="216"/>
      <c r="BB609" s="216"/>
      <c r="BC609" s="216"/>
      <c r="BD609" s="216"/>
      <c r="BE609" s="216"/>
      <c r="BF609" s="216"/>
      <c r="BG609" s="216"/>
      <c r="BH609" s="216"/>
      <c r="BI609" s="216"/>
      <c r="BJ609" s="216"/>
      <c r="BK609" s="216"/>
      <c r="BL609" s="216"/>
      <c r="BM609" s="216"/>
      <c r="BN609" s="216"/>
      <c r="BO609" s="216"/>
      <c r="BP609" s="216"/>
      <c r="BQ609" s="216"/>
      <c r="BR609" s="216"/>
      <c r="BS609" s="216"/>
      <c r="BT609" s="216"/>
      <c r="BU609" s="216"/>
      <c r="BV609" s="216"/>
      <c r="BW609" s="216"/>
      <c r="BX609" s="216"/>
      <c r="BY609" s="216"/>
      <c r="BZ609" s="216"/>
      <c r="CA609" s="216"/>
      <c r="CB609" s="216"/>
      <c r="CC609" s="216"/>
      <c r="CD609" s="216"/>
      <c r="CE609" s="216"/>
      <c r="CF609" s="216"/>
      <c r="CG609" s="216"/>
      <c r="CH609" s="216"/>
      <c r="CI609" s="216"/>
      <c r="CJ609" s="216"/>
      <c r="CK609" s="216"/>
      <c r="CL609" s="216"/>
      <c r="CM609" s="216"/>
      <c r="CN609" s="216"/>
      <c r="CO609" s="216"/>
      <c r="CP609" s="216"/>
      <c r="CQ609" s="216"/>
      <c r="CR609" s="216"/>
      <c r="CS609" s="216"/>
      <c r="CT609" s="216"/>
      <c r="CU609" s="216"/>
      <c r="CV609" s="216"/>
      <c r="CW609" s="216"/>
      <c r="CX609" s="216"/>
      <c r="CY609" s="216"/>
      <c r="CZ609" s="216"/>
      <c r="DA609" s="216"/>
      <c r="DB609" s="216"/>
      <c r="DC609" s="216"/>
      <c r="DD609" s="216"/>
      <c r="DE609" s="216"/>
      <c r="DF609" s="216"/>
      <c r="DG609" s="216"/>
      <c r="DH609" s="216"/>
      <c r="DI609" s="216"/>
      <c r="DJ609" s="216"/>
      <c r="DK609" s="216"/>
      <c r="DL609" s="216"/>
      <c r="DM609" s="216"/>
      <c r="DN609" s="216"/>
      <c r="DO609" s="216"/>
      <c r="DP609" s="216"/>
      <c r="DQ609" s="216"/>
      <c r="DR609" s="216"/>
      <c r="DS609" s="216"/>
      <c r="DT609" s="216"/>
      <c r="DU609" s="218"/>
    </row>
    <row r="610" spans="1:125" ht="15" customHeight="1" x14ac:dyDescent="0.25">
      <c r="A610" s="219"/>
      <c r="B610" s="143" t="str">
        <f t="shared" si="23"/>
        <v>Desk 66</v>
      </c>
      <c r="C610" s="586" t="str">
        <v/>
      </c>
      <c r="D610" s="586" t="str">
        <v/>
      </c>
      <c r="E610" s="3"/>
      <c r="F610" s="216"/>
      <c r="G610" s="216"/>
      <c r="H610" s="216"/>
      <c r="I610" s="216"/>
      <c r="J610" s="216"/>
      <c r="K610" s="216"/>
      <c r="L610" s="216"/>
      <c r="M610" s="216"/>
      <c r="N610" s="216"/>
      <c r="O610" s="216"/>
      <c r="P610" s="216"/>
      <c r="Q610" s="216"/>
      <c r="R610" s="216"/>
      <c r="S610" s="216"/>
      <c r="T610" s="216"/>
      <c r="U610" s="216"/>
      <c r="V610" s="216"/>
      <c r="W610" s="216"/>
      <c r="X610" s="216"/>
      <c r="Y610" s="216"/>
      <c r="Z610" s="216"/>
      <c r="AA610" s="216"/>
      <c r="AB610" s="216"/>
      <c r="AC610" s="216"/>
      <c r="AD610" s="216"/>
      <c r="AE610" s="216"/>
      <c r="AF610" s="216"/>
      <c r="AG610" s="216"/>
      <c r="AH610" s="216"/>
      <c r="AI610" s="216"/>
      <c r="AJ610" s="216"/>
      <c r="AK610" s="216"/>
      <c r="AL610" s="216"/>
      <c r="AM610" s="216"/>
      <c r="AN610" s="216"/>
      <c r="AO610" s="216"/>
      <c r="AP610" s="216"/>
      <c r="AQ610" s="216"/>
      <c r="AR610" s="216"/>
      <c r="AS610" s="216"/>
      <c r="AT610" s="216"/>
      <c r="AU610" s="216"/>
      <c r="AV610" s="216"/>
      <c r="AW610" s="216"/>
      <c r="AX610" s="216"/>
      <c r="AY610" s="216"/>
      <c r="AZ610" s="216"/>
      <c r="BA610" s="216"/>
      <c r="BB610" s="216"/>
      <c r="BC610" s="216"/>
      <c r="BD610" s="216"/>
      <c r="BE610" s="216"/>
      <c r="BF610" s="216"/>
      <c r="BG610" s="216"/>
      <c r="BH610" s="216"/>
      <c r="BI610" s="216"/>
      <c r="BJ610" s="216"/>
      <c r="BK610" s="216"/>
      <c r="BL610" s="216"/>
      <c r="BM610" s="216"/>
      <c r="BN610" s="216"/>
      <c r="BO610" s="216"/>
      <c r="BP610" s="216"/>
      <c r="BQ610" s="216"/>
      <c r="BR610" s="216"/>
      <c r="BS610" s="216"/>
      <c r="BT610" s="216"/>
      <c r="BU610" s="216"/>
      <c r="BV610" s="216"/>
      <c r="BW610" s="216"/>
      <c r="BX610" s="216"/>
      <c r="BY610" s="216"/>
      <c r="BZ610" s="216"/>
      <c r="CA610" s="216"/>
      <c r="CB610" s="216"/>
      <c r="CC610" s="216"/>
      <c r="CD610" s="216"/>
      <c r="CE610" s="216"/>
      <c r="CF610" s="216"/>
      <c r="CG610" s="216"/>
      <c r="CH610" s="216"/>
      <c r="CI610" s="216"/>
      <c r="CJ610" s="216"/>
      <c r="CK610" s="216"/>
      <c r="CL610" s="216"/>
      <c r="CM610" s="216"/>
      <c r="CN610" s="216"/>
      <c r="CO610" s="216"/>
      <c r="CP610" s="216"/>
      <c r="CQ610" s="216"/>
      <c r="CR610" s="216"/>
      <c r="CS610" s="216"/>
      <c r="CT610" s="216"/>
      <c r="CU610" s="216"/>
      <c r="CV610" s="216"/>
      <c r="CW610" s="216"/>
      <c r="CX610" s="216"/>
      <c r="CY610" s="216"/>
      <c r="CZ610" s="216"/>
      <c r="DA610" s="216"/>
      <c r="DB610" s="216"/>
      <c r="DC610" s="216"/>
      <c r="DD610" s="216"/>
      <c r="DE610" s="216"/>
      <c r="DF610" s="216"/>
      <c r="DG610" s="216"/>
      <c r="DH610" s="216"/>
      <c r="DI610" s="216"/>
      <c r="DJ610" s="216"/>
      <c r="DK610" s="216"/>
      <c r="DL610" s="216"/>
      <c r="DM610" s="216"/>
      <c r="DN610" s="216"/>
      <c r="DO610" s="216"/>
      <c r="DP610" s="216"/>
      <c r="DQ610" s="216"/>
      <c r="DR610" s="216"/>
      <c r="DS610" s="216"/>
      <c r="DT610" s="216"/>
      <c r="DU610" s="218"/>
    </row>
    <row r="611" spans="1:125" ht="15" customHeight="1" x14ac:dyDescent="0.25">
      <c r="A611" s="219"/>
      <c r="B611" s="143" t="str">
        <f t="shared" si="23"/>
        <v>Desk 67</v>
      </c>
      <c r="C611" s="586" t="str">
        <v/>
      </c>
      <c r="D611" s="586" t="str">
        <v/>
      </c>
      <c r="E611" s="3"/>
      <c r="F611" s="216"/>
      <c r="G611" s="216"/>
      <c r="H611" s="216"/>
      <c r="I611" s="216"/>
      <c r="J611" s="216"/>
      <c r="K611" s="216"/>
      <c r="L611" s="216"/>
      <c r="M611" s="216"/>
      <c r="N611" s="216"/>
      <c r="O611" s="216"/>
      <c r="P611" s="216"/>
      <c r="Q611" s="216"/>
      <c r="R611" s="216"/>
      <c r="S611" s="216"/>
      <c r="T611" s="216"/>
      <c r="U611" s="216"/>
      <c r="V611" s="216"/>
      <c r="W611" s="216"/>
      <c r="X611" s="216"/>
      <c r="Y611" s="216"/>
      <c r="Z611" s="216"/>
      <c r="AA611" s="216"/>
      <c r="AB611" s="216"/>
      <c r="AC611" s="216"/>
      <c r="AD611" s="216"/>
      <c r="AE611" s="216"/>
      <c r="AF611" s="216"/>
      <c r="AG611" s="216"/>
      <c r="AH611" s="216"/>
      <c r="AI611" s="216"/>
      <c r="AJ611" s="216"/>
      <c r="AK611" s="216"/>
      <c r="AL611" s="216"/>
      <c r="AM611" s="216"/>
      <c r="AN611" s="216"/>
      <c r="AO611" s="216"/>
      <c r="AP611" s="216"/>
      <c r="AQ611" s="216"/>
      <c r="AR611" s="216"/>
      <c r="AS611" s="216"/>
      <c r="AT611" s="216"/>
      <c r="AU611" s="216"/>
      <c r="AV611" s="216"/>
      <c r="AW611" s="216"/>
      <c r="AX611" s="216"/>
      <c r="AY611" s="216"/>
      <c r="AZ611" s="216"/>
      <c r="BA611" s="216"/>
      <c r="BB611" s="216"/>
      <c r="BC611" s="216"/>
      <c r="BD611" s="216"/>
      <c r="BE611" s="216"/>
      <c r="BF611" s="216"/>
      <c r="BG611" s="216"/>
      <c r="BH611" s="216"/>
      <c r="BI611" s="216"/>
      <c r="BJ611" s="216"/>
      <c r="BK611" s="216"/>
      <c r="BL611" s="216"/>
      <c r="BM611" s="216"/>
      <c r="BN611" s="216"/>
      <c r="BO611" s="216"/>
      <c r="BP611" s="216"/>
      <c r="BQ611" s="216"/>
      <c r="BR611" s="216"/>
      <c r="BS611" s="216"/>
      <c r="BT611" s="216"/>
      <c r="BU611" s="216"/>
      <c r="BV611" s="216"/>
      <c r="BW611" s="216"/>
      <c r="BX611" s="216"/>
      <c r="BY611" s="216"/>
      <c r="BZ611" s="216"/>
      <c r="CA611" s="216"/>
      <c r="CB611" s="216"/>
      <c r="CC611" s="216"/>
      <c r="CD611" s="216"/>
      <c r="CE611" s="216"/>
      <c r="CF611" s="216"/>
      <c r="CG611" s="216"/>
      <c r="CH611" s="216"/>
      <c r="CI611" s="216"/>
      <c r="CJ611" s="216"/>
      <c r="CK611" s="216"/>
      <c r="CL611" s="216"/>
      <c r="CM611" s="216"/>
      <c r="CN611" s="216"/>
      <c r="CO611" s="216"/>
      <c r="CP611" s="216"/>
      <c r="CQ611" s="216"/>
      <c r="CR611" s="216"/>
      <c r="CS611" s="216"/>
      <c r="CT611" s="216"/>
      <c r="CU611" s="216"/>
      <c r="CV611" s="216"/>
      <c r="CW611" s="216"/>
      <c r="CX611" s="216"/>
      <c r="CY611" s="216"/>
      <c r="CZ611" s="216"/>
      <c r="DA611" s="216"/>
      <c r="DB611" s="216"/>
      <c r="DC611" s="216"/>
      <c r="DD611" s="216"/>
      <c r="DE611" s="216"/>
      <c r="DF611" s="216"/>
      <c r="DG611" s="216"/>
      <c r="DH611" s="216"/>
      <c r="DI611" s="216"/>
      <c r="DJ611" s="216"/>
      <c r="DK611" s="216"/>
      <c r="DL611" s="216"/>
      <c r="DM611" s="216"/>
      <c r="DN611" s="216"/>
      <c r="DO611" s="216"/>
      <c r="DP611" s="216"/>
      <c r="DQ611" s="216"/>
      <c r="DR611" s="216"/>
      <c r="DS611" s="216"/>
      <c r="DT611" s="216"/>
      <c r="DU611" s="218"/>
    </row>
    <row r="612" spans="1:125" ht="15" customHeight="1" x14ac:dyDescent="0.25">
      <c r="A612" s="219"/>
      <c r="B612" s="143" t="str">
        <f t="shared" si="23"/>
        <v>Desk 68</v>
      </c>
      <c r="C612" s="586" t="str">
        <v/>
      </c>
      <c r="D612" s="586" t="str">
        <v/>
      </c>
      <c r="E612" s="3"/>
      <c r="F612" s="216"/>
      <c r="G612" s="216"/>
      <c r="H612" s="216"/>
      <c r="I612" s="216"/>
      <c r="J612" s="216"/>
      <c r="K612" s="216"/>
      <c r="L612" s="216"/>
      <c r="M612" s="216"/>
      <c r="N612" s="216"/>
      <c r="O612" s="216"/>
      <c r="P612" s="216"/>
      <c r="Q612" s="216"/>
      <c r="R612" s="216"/>
      <c r="S612" s="216"/>
      <c r="T612" s="216"/>
      <c r="U612" s="216"/>
      <c r="V612" s="216"/>
      <c r="W612" s="216"/>
      <c r="X612" s="216"/>
      <c r="Y612" s="216"/>
      <c r="Z612" s="216"/>
      <c r="AA612" s="216"/>
      <c r="AB612" s="216"/>
      <c r="AC612" s="216"/>
      <c r="AD612" s="216"/>
      <c r="AE612" s="216"/>
      <c r="AF612" s="216"/>
      <c r="AG612" s="216"/>
      <c r="AH612" s="216"/>
      <c r="AI612" s="216"/>
      <c r="AJ612" s="216"/>
      <c r="AK612" s="216"/>
      <c r="AL612" s="216"/>
      <c r="AM612" s="216"/>
      <c r="AN612" s="216"/>
      <c r="AO612" s="216"/>
      <c r="AP612" s="216"/>
      <c r="AQ612" s="216"/>
      <c r="AR612" s="216"/>
      <c r="AS612" s="216"/>
      <c r="AT612" s="216"/>
      <c r="AU612" s="216"/>
      <c r="AV612" s="216"/>
      <c r="AW612" s="216"/>
      <c r="AX612" s="216"/>
      <c r="AY612" s="216"/>
      <c r="AZ612" s="216"/>
      <c r="BA612" s="216"/>
      <c r="BB612" s="216"/>
      <c r="BC612" s="216"/>
      <c r="BD612" s="216"/>
      <c r="BE612" s="216"/>
      <c r="BF612" s="216"/>
      <c r="BG612" s="216"/>
      <c r="BH612" s="216"/>
      <c r="BI612" s="216"/>
      <c r="BJ612" s="216"/>
      <c r="BK612" s="216"/>
      <c r="BL612" s="216"/>
      <c r="BM612" s="216"/>
      <c r="BN612" s="216"/>
      <c r="BO612" s="216"/>
      <c r="BP612" s="216"/>
      <c r="BQ612" s="216"/>
      <c r="BR612" s="216"/>
      <c r="BS612" s="216"/>
      <c r="BT612" s="216"/>
      <c r="BU612" s="216"/>
      <c r="BV612" s="216"/>
      <c r="BW612" s="216"/>
      <c r="BX612" s="216"/>
      <c r="BY612" s="216"/>
      <c r="BZ612" s="216"/>
      <c r="CA612" s="216"/>
      <c r="CB612" s="216"/>
      <c r="CC612" s="216"/>
      <c r="CD612" s="216"/>
      <c r="CE612" s="216"/>
      <c r="CF612" s="216"/>
      <c r="CG612" s="216"/>
      <c r="CH612" s="216"/>
      <c r="CI612" s="216"/>
      <c r="CJ612" s="216"/>
      <c r="CK612" s="216"/>
      <c r="CL612" s="216"/>
      <c r="CM612" s="216"/>
      <c r="CN612" s="216"/>
      <c r="CO612" s="216"/>
      <c r="CP612" s="216"/>
      <c r="CQ612" s="216"/>
      <c r="CR612" s="216"/>
      <c r="CS612" s="216"/>
      <c r="CT612" s="216"/>
      <c r="CU612" s="216"/>
      <c r="CV612" s="216"/>
      <c r="CW612" s="216"/>
      <c r="CX612" s="216"/>
      <c r="CY612" s="216"/>
      <c r="CZ612" s="216"/>
      <c r="DA612" s="216"/>
      <c r="DB612" s="216"/>
      <c r="DC612" s="216"/>
      <c r="DD612" s="216"/>
      <c r="DE612" s="216"/>
      <c r="DF612" s="216"/>
      <c r="DG612" s="216"/>
      <c r="DH612" s="216"/>
      <c r="DI612" s="216"/>
      <c r="DJ612" s="216"/>
      <c r="DK612" s="216"/>
      <c r="DL612" s="216"/>
      <c r="DM612" s="216"/>
      <c r="DN612" s="216"/>
      <c r="DO612" s="216"/>
      <c r="DP612" s="216"/>
      <c r="DQ612" s="216"/>
      <c r="DR612" s="216"/>
      <c r="DS612" s="216"/>
      <c r="DT612" s="216"/>
      <c r="DU612" s="218"/>
    </row>
    <row r="613" spans="1:125" ht="15" customHeight="1" x14ac:dyDescent="0.25">
      <c r="A613" s="219"/>
      <c r="B613" s="143" t="str">
        <f t="shared" si="23"/>
        <v>Desk 69</v>
      </c>
      <c r="C613" s="586" t="str">
        <v/>
      </c>
      <c r="D613" s="586" t="str">
        <v/>
      </c>
      <c r="E613" s="3"/>
      <c r="F613" s="216"/>
      <c r="G613" s="216"/>
      <c r="H613" s="216"/>
      <c r="I613" s="216"/>
      <c r="J613" s="216"/>
      <c r="K613" s="216"/>
      <c r="L613" s="216"/>
      <c r="M613" s="216"/>
      <c r="N613" s="216"/>
      <c r="O613" s="216"/>
      <c r="P613" s="216"/>
      <c r="Q613" s="216"/>
      <c r="R613" s="216"/>
      <c r="S613" s="216"/>
      <c r="T613" s="216"/>
      <c r="U613" s="216"/>
      <c r="V613" s="216"/>
      <c r="W613" s="216"/>
      <c r="X613" s="216"/>
      <c r="Y613" s="216"/>
      <c r="Z613" s="216"/>
      <c r="AA613" s="216"/>
      <c r="AB613" s="216"/>
      <c r="AC613" s="216"/>
      <c r="AD613" s="216"/>
      <c r="AE613" s="216"/>
      <c r="AF613" s="216"/>
      <c r="AG613" s="216"/>
      <c r="AH613" s="216"/>
      <c r="AI613" s="216"/>
      <c r="AJ613" s="216"/>
      <c r="AK613" s="216"/>
      <c r="AL613" s="216"/>
      <c r="AM613" s="216"/>
      <c r="AN613" s="216"/>
      <c r="AO613" s="216"/>
      <c r="AP613" s="216"/>
      <c r="AQ613" s="216"/>
      <c r="AR613" s="216"/>
      <c r="AS613" s="216"/>
      <c r="AT613" s="216"/>
      <c r="AU613" s="216"/>
      <c r="AV613" s="216"/>
      <c r="AW613" s="216"/>
      <c r="AX613" s="216"/>
      <c r="AY613" s="216"/>
      <c r="AZ613" s="216"/>
      <c r="BA613" s="216"/>
      <c r="BB613" s="216"/>
      <c r="BC613" s="216"/>
      <c r="BD613" s="216"/>
      <c r="BE613" s="216"/>
      <c r="BF613" s="216"/>
      <c r="BG613" s="216"/>
      <c r="BH613" s="216"/>
      <c r="BI613" s="216"/>
      <c r="BJ613" s="216"/>
      <c r="BK613" s="216"/>
      <c r="BL613" s="216"/>
      <c r="BM613" s="216"/>
      <c r="BN613" s="216"/>
      <c r="BO613" s="216"/>
      <c r="BP613" s="216"/>
      <c r="BQ613" s="216"/>
      <c r="BR613" s="216"/>
      <c r="BS613" s="216"/>
      <c r="BT613" s="216"/>
      <c r="BU613" s="216"/>
      <c r="BV613" s="216"/>
      <c r="BW613" s="216"/>
      <c r="BX613" s="216"/>
      <c r="BY613" s="216"/>
      <c r="BZ613" s="216"/>
      <c r="CA613" s="216"/>
      <c r="CB613" s="216"/>
      <c r="CC613" s="216"/>
      <c r="CD613" s="216"/>
      <c r="CE613" s="216"/>
      <c r="CF613" s="216"/>
      <c r="CG613" s="216"/>
      <c r="CH613" s="216"/>
      <c r="CI613" s="216"/>
      <c r="CJ613" s="216"/>
      <c r="CK613" s="216"/>
      <c r="CL613" s="216"/>
      <c r="CM613" s="216"/>
      <c r="CN613" s="216"/>
      <c r="CO613" s="216"/>
      <c r="CP613" s="216"/>
      <c r="CQ613" s="216"/>
      <c r="CR613" s="216"/>
      <c r="CS613" s="216"/>
      <c r="CT613" s="216"/>
      <c r="CU613" s="216"/>
      <c r="CV613" s="216"/>
      <c r="CW613" s="216"/>
      <c r="CX613" s="216"/>
      <c r="CY613" s="216"/>
      <c r="CZ613" s="216"/>
      <c r="DA613" s="216"/>
      <c r="DB613" s="216"/>
      <c r="DC613" s="216"/>
      <c r="DD613" s="216"/>
      <c r="DE613" s="216"/>
      <c r="DF613" s="216"/>
      <c r="DG613" s="216"/>
      <c r="DH613" s="216"/>
      <c r="DI613" s="216"/>
      <c r="DJ613" s="216"/>
      <c r="DK613" s="216"/>
      <c r="DL613" s="216"/>
      <c r="DM613" s="216"/>
      <c r="DN613" s="216"/>
      <c r="DO613" s="216"/>
      <c r="DP613" s="216"/>
      <c r="DQ613" s="216"/>
      <c r="DR613" s="216"/>
      <c r="DS613" s="216"/>
      <c r="DT613" s="216"/>
      <c r="DU613" s="218"/>
    </row>
    <row r="614" spans="1:125" ht="15" customHeight="1" x14ac:dyDescent="0.25">
      <c r="A614" s="219"/>
      <c r="B614" s="143" t="str">
        <f t="shared" si="23"/>
        <v>Desk 70</v>
      </c>
      <c r="C614" s="586" t="str">
        <v/>
      </c>
      <c r="D614" s="586" t="str">
        <v/>
      </c>
      <c r="E614" s="3"/>
      <c r="F614" s="216"/>
      <c r="G614" s="216"/>
      <c r="H614" s="216"/>
      <c r="I614" s="216"/>
      <c r="J614" s="216"/>
      <c r="K614" s="216"/>
      <c r="L614" s="216"/>
      <c r="M614" s="216"/>
      <c r="N614" s="216"/>
      <c r="O614" s="216"/>
      <c r="P614" s="216"/>
      <c r="Q614" s="216"/>
      <c r="R614" s="216"/>
      <c r="S614" s="216"/>
      <c r="T614" s="216"/>
      <c r="U614" s="216"/>
      <c r="V614" s="216"/>
      <c r="W614" s="216"/>
      <c r="X614" s="216"/>
      <c r="Y614" s="216"/>
      <c r="Z614" s="216"/>
      <c r="AA614" s="216"/>
      <c r="AB614" s="216"/>
      <c r="AC614" s="216"/>
      <c r="AD614" s="216"/>
      <c r="AE614" s="216"/>
      <c r="AF614" s="216"/>
      <c r="AG614" s="216"/>
      <c r="AH614" s="216"/>
      <c r="AI614" s="216"/>
      <c r="AJ614" s="216"/>
      <c r="AK614" s="216"/>
      <c r="AL614" s="216"/>
      <c r="AM614" s="216"/>
      <c r="AN614" s="216"/>
      <c r="AO614" s="216"/>
      <c r="AP614" s="216"/>
      <c r="AQ614" s="216"/>
      <c r="AR614" s="216"/>
      <c r="AS614" s="216"/>
      <c r="AT614" s="216"/>
      <c r="AU614" s="216"/>
      <c r="AV614" s="216"/>
      <c r="AW614" s="216"/>
      <c r="AX614" s="216"/>
      <c r="AY614" s="216"/>
      <c r="AZ614" s="216"/>
      <c r="BA614" s="216"/>
      <c r="BB614" s="216"/>
      <c r="BC614" s="216"/>
      <c r="BD614" s="216"/>
      <c r="BE614" s="216"/>
      <c r="BF614" s="216"/>
      <c r="BG614" s="216"/>
      <c r="BH614" s="216"/>
      <c r="BI614" s="216"/>
      <c r="BJ614" s="216"/>
      <c r="BK614" s="216"/>
      <c r="BL614" s="216"/>
      <c r="BM614" s="216"/>
      <c r="BN614" s="216"/>
      <c r="BO614" s="216"/>
      <c r="BP614" s="216"/>
      <c r="BQ614" s="216"/>
      <c r="BR614" s="216"/>
      <c r="BS614" s="216"/>
      <c r="BT614" s="216"/>
      <c r="BU614" s="216"/>
      <c r="BV614" s="216"/>
      <c r="BW614" s="216"/>
      <c r="BX614" s="216"/>
      <c r="BY614" s="216"/>
      <c r="BZ614" s="216"/>
      <c r="CA614" s="216"/>
      <c r="CB614" s="216"/>
      <c r="CC614" s="216"/>
      <c r="CD614" s="216"/>
      <c r="CE614" s="216"/>
      <c r="CF614" s="216"/>
      <c r="CG614" s="216"/>
      <c r="CH614" s="216"/>
      <c r="CI614" s="216"/>
      <c r="CJ614" s="216"/>
      <c r="CK614" s="216"/>
      <c r="CL614" s="216"/>
      <c r="CM614" s="216"/>
      <c r="CN614" s="216"/>
      <c r="CO614" s="216"/>
      <c r="CP614" s="216"/>
      <c r="CQ614" s="216"/>
      <c r="CR614" s="216"/>
      <c r="CS614" s="216"/>
      <c r="CT614" s="216"/>
      <c r="CU614" s="216"/>
      <c r="CV614" s="216"/>
      <c r="CW614" s="216"/>
      <c r="CX614" s="216"/>
      <c r="CY614" s="216"/>
      <c r="CZ614" s="216"/>
      <c r="DA614" s="216"/>
      <c r="DB614" s="216"/>
      <c r="DC614" s="216"/>
      <c r="DD614" s="216"/>
      <c r="DE614" s="216"/>
      <c r="DF614" s="216"/>
      <c r="DG614" s="216"/>
      <c r="DH614" s="216"/>
      <c r="DI614" s="216"/>
      <c r="DJ614" s="216"/>
      <c r="DK614" s="216"/>
      <c r="DL614" s="216"/>
      <c r="DM614" s="216"/>
      <c r="DN614" s="216"/>
      <c r="DO614" s="216"/>
      <c r="DP614" s="216"/>
      <c r="DQ614" s="216"/>
      <c r="DR614" s="216"/>
      <c r="DS614" s="216"/>
      <c r="DT614" s="216"/>
      <c r="DU614" s="218"/>
    </row>
    <row r="615" spans="1:125" ht="15" customHeight="1" x14ac:dyDescent="0.25">
      <c r="A615" s="219"/>
      <c r="B615" s="143" t="str">
        <f t="shared" si="23"/>
        <v>Desk 71</v>
      </c>
      <c r="C615" s="586" t="str">
        <v/>
      </c>
      <c r="D615" s="586" t="str">
        <v/>
      </c>
      <c r="E615" s="3"/>
      <c r="F615" s="216"/>
      <c r="G615" s="216"/>
      <c r="H615" s="216"/>
      <c r="I615" s="216"/>
      <c r="J615" s="216"/>
      <c r="K615" s="216"/>
      <c r="L615" s="216"/>
      <c r="M615" s="216"/>
      <c r="N615" s="216"/>
      <c r="O615" s="216"/>
      <c r="P615" s="216"/>
      <c r="Q615" s="216"/>
      <c r="R615" s="216"/>
      <c r="S615" s="216"/>
      <c r="T615" s="216"/>
      <c r="U615" s="216"/>
      <c r="V615" s="216"/>
      <c r="W615" s="216"/>
      <c r="X615" s="216"/>
      <c r="Y615" s="216"/>
      <c r="Z615" s="216"/>
      <c r="AA615" s="216"/>
      <c r="AB615" s="216"/>
      <c r="AC615" s="216"/>
      <c r="AD615" s="216"/>
      <c r="AE615" s="216"/>
      <c r="AF615" s="216"/>
      <c r="AG615" s="216"/>
      <c r="AH615" s="216"/>
      <c r="AI615" s="216"/>
      <c r="AJ615" s="216"/>
      <c r="AK615" s="216"/>
      <c r="AL615" s="216"/>
      <c r="AM615" s="216"/>
      <c r="AN615" s="216"/>
      <c r="AO615" s="216"/>
      <c r="AP615" s="216"/>
      <c r="AQ615" s="216"/>
      <c r="AR615" s="216"/>
      <c r="AS615" s="216"/>
      <c r="AT615" s="216"/>
      <c r="AU615" s="216"/>
      <c r="AV615" s="216"/>
      <c r="AW615" s="216"/>
      <c r="AX615" s="216"/>
      <c r="AY615" s="216"/>
      <c r="AZ615" s="216"/>
      <c r="BA615" s="216"/>
      <c r="BB615" s="216"/>
      <c r="BC615" s="216"/>
      <c r="BD615" s="216"/>
      <c r="BE615" s="216"/>
      <c r="BF615" s="216"/>
      <c r="BG615" s="216"/>
      <c r="BH615" s="216"/>
      <c r="BI615" s="216"/>
      <c r="BJ615" s="216"/>
      <c r="BK615" s="216"/>
      <c r="BL615" s="216"/>
      <c r="BM615" s="216"/>
      <c r="BN615" s="216"/>
      <c r="BO615" s="216"/>
      <c r="BP615" s="216"/>
      <c r="BQ615" s="216"/>
      <c r="BR615" s="216"/>
      <c r="BS615" s="216"/>
      <c r="BT615" s="216"/>
      <c r="BU615" s="216"/>
      <c r="BV615" s="216"/>
      <c r="BW615" s="216"/>
      <c r="BX615" s="216"/>
      <c r="BY615" s="216"/>
      <c r="BZ615" s="216"/>
      <c r="CA615" s="216"/>
      <c r="CB615" s="216"/>
      <c r="CC615" s="216"/>
      <c r="CD615" s="216"/>
      <c r="CE615" s="216"/>
      <c r="CF615" s="216"/>
      <c r="CG615" s="216"/>
      <c r="CH615" s="216"/>
      <c r="CI615" s="216"/>
      <c r="CJ615" s="216"/>
      <c r="CK615" s="216"/>
      <c r="CL615" s="216"/>
      <c r="CM615" s="216"/>
      <c r="CN615" s="216"/>
      <c r="CO615" s="216"/>
      <c r="CP615" s="216"/>
      <c r="CQ615" s="216"/>
      <c r="CR615" s="216"/>
      <c r="CS615" s="216"/>
      <c r="CT615" s="216"/>
      <c r="CU615" s="216"/>
      <c r="CV615" s="216"/>
      <c r="CW615" s="216"/>
      <c r="CX615" s="216"/>
      <c r="CY615" s="216"/>
      <c r="CZ615" s="216"/>
      <c r="DA615" s="216"/>
      <c r="DB615" s="216"/>
      <c r="DC615" s="216"/>
      <c r="DD615" s="216"/>
      <c r="DE615" s="216"/>
      <c r="DF615" s="216"/>
      <c r="DG615" s="216"/>
      <c r="DH615" s="216"/>
      <c r="DI615" s="216"/>
      <c r="DJ615" s="216"/>
      <c r="DK615" s="216"/>
      <c r="DL615" s="216"/>
      <c r="DM615" s="216"/>
      <c r="DN615" s="216"/>
      <c r="DO615" s="216"/>
      <c r="DP615" s="216"/>
      <c r="DQ615" s="216"/>
      <c r="DR615" s="216"/>
      <c r="DS615" s="216"/>
      <c r="DT615" s="216"/>
      <c r="DU615" s="218"/>
    </row>
    <row r="616" spans="1:125" ht="15" customHeight="1" x14ac:dyDescent="0.25">
      <c r="A616" s="219"/>
      <c r="B616" s="143" t="str">
        <f t="shared" si="23"/>
        <v>Desk 72</v>
      </c>
      <c r="C616" s="586" t="str">
        <v/>
      </c>
      <c r="D616" s="586" t="str">
        <v/>
      </c>
      <c r="E616" s="3"/>
      <c r="F616" s="216"/>
      <c r="G616" s="216"/>
      <c r="H616" s="216"/>
      <c r="I616" s="216"/>
      <c r="J616" s="216"/>
      <c r="K616" s="216"/>
      <c r="L616" s="216"/>
      <c r="M616" s="216"/>
      <c r="N616" s="216"/>
      <c r="O616" s="216"/>
      <c r="P616" s="216"/>
      <c r="Q616" s="216"/>
      <c r="R616" s="216"/>
      <c r="S616" s="216"/>
      <c r="T616" s="216"/>
      <c r="U616" s="216"/>
      <c r="V616" s="216"/>
      <c r="W616" s="216"/>
      <c r="X616" s="216"/>
      <c r="Y616" s="216"/>
      <c r="Z616" s="216"/>
      <c r="AA616" s="216"/>
      <c r="AB616" s="216"/>
      <c r="AC616" s="216"/>
      <c r="AD616" s="216"/>
      <c r="AE616" s="216"/>
      <c r="AF616" s="216"/>
      <c r="AG616" s="216"/>
      <c r="AH616" s="216"/>
      <c r="AI616" s="216"/>
      <c r="AJ616" s="216"/>
      <c r="AK616" s="216"/>
      <c r="AL616" s="216"/>
      <c r="AM616" s="216"/>
      <c r="AN616" s="216"/>
      <c r="AO616" s="216"/>
      <c r="AP616" s="216"/>
      <c r="AQ616" s="216"/>
      <c r="AR616" s="216"/>
      <c r="AS616" s="216"/>
      <c r="AT616" s="216"/>
      <c r="AU616" s="216"/>
      <c r="AV616" s="216"/>
      <c r="AW616" s="216"/>
      <c r="AX616" s="216"/>
      <c r="AY616" s="216"/>
      <c r="AZ616" s="216"/>
      <c r="BA616" s="216"/>
      <c r="BB616" s="216"/>
      <c r="BC616" s="216"/>
      <c r="BD616" s="216"/>
      <c r="BE616" s="216"/>
      <c r="BF616" s="216"/>
      <c r="BG616" s="216"/>
      <c r="BH616" s="216"/>
      <c r="BI616" s="216"/>
      <c r="BJ616" s="216"/>
      <c r="BK616" s="216"/>
      <c r="BL616" s="216"/>
      <c r="BM616" s="216"/>
      <c r="BN616" s="216"/>
      <c r="BO616" s="216"/>
      <c r="BP616" s="216"/>
      <c r="BQ616" s="216"/>
      <c r="BR616" s="216"/>
      <c r="BS616" s="216"/>
      <c r="BT616" s="216"/>
      <c r="BU616" s="216"/>
      <c r="BV616" s="216"/>
      <c r="BW616" s="216"/>
      <c r="BX616" s="216"/>
      <c r="BY616" s="216"/>
      <c r="BZ616" s="216"/>
      <c r="CA616" s="216"/>
      <c r="CB616" s="216"/>
      <c r="CC616" s="216"/>
      <c r="CD616" s="216"/>
      <c r="CE616" s="216"/>
      <c r="CF616" s="216"/>
      <c r="CG616" s="216"/>
      <c r="CH616" s="216"/>
      <c r="CI616" s="216"/>
      <c r="CJ616" s="216"/>
      <c r="CK616" s="216"/>
      <c r="CL616" s="216"/>
      <c r="CM616" s="216"/>
      <c r="CN616" s="216"/>
      <c r="CO616" s="216"/>
      <c r="CP616" s="216"/>
      <c r="CQ616" s="216"/>
      <c r="CR616" s="216"/>
      <c r="CS616" s="216"/>
      <c r="CT616" s="216"/>
      <c r="CU616" s="216"/>
      <c r="CV616" s="216"/>
      <c r="CW616" s="216"/>
      <c r="CX616" s="216"/>
      <c r="CY616" s="216"/>
      <c r="CZ616" s="216"/>
      <c r="DA616" s="216"/>
      <c r="DB616" s="216"/>
      <c r="DC616" s="216"/>
      <c r="DD616" s="216"/>
      <c r="DE616" s="216"/>
      <c r="DF616" s="216"/>
      <c r="DG616" s="216"/>
      <c r="DH616" s="216"/>
      <c r="DI616" s="216"/>
      <c r="DJ616" s="216"/>
      <c r="DK616" s="216"/>
      <c r="DL616" s="216"/>
      <c r="DM616" s="216"/>
      <c r="DN616" s="216"/>
      <c r="DO616" s="216"/>
      <c r="DP616" s="216"/>
      <c r="DQ616" s="216"/>
      <c r="DR616" s="216"/>
      <c r="DS616" s="216"/>
      <c r="DT616" s="216"/>
      <c r="DU616" s="218"/>
    </row>
    <row r="617" spans="1:125" ht="15" customHeight="1" x14ac:dyDescent="0.25">
      <c r="A617" s="219"/>
      <c r="B617" s="143" t="str">
        <f t="shared" si="23"/>
        <v>Desk 73</v>
      </c>
      <c r="C617" s="586" t="str">
        <v/>
      </c>
      <c r="D617" s="586" t="str">
        <v/>
      </c>
      <c r="E617" s="3"/>
      <c r="F617" s="216"/>
      <c r="G617" s="216"/>
      <c r="H617" s="216"/>
      <c r="I617" s="216"/>
      <c r="J617" s="216"/>
      <c r="K617" s="216"/>
      <c r="L617" s="216"/>
      <c r="M617" s="216"/>
      <c r="N617" s="216"/>
      <c r="O617" s="216"/>
      <c r="P617" s="216"/>
      <c r="Q617" s="216"/>
      <c r="R617" s="216"/>
      <c r="S617" s="216"/>
      <c r="T617" s="216"/>
      <c r="U617" s="216"/>
      <c r="V617" s="216"/>
      <c r="W617" s="216"/>
      <c r="X617" s="216"/>
      <c r="Y617" s="216"/>
      <c r="Z617" s="216"/>
      <c r="AA617" s="216"/>
      <c r="AB617" s="216"/>
      <c r="AC617" s="216"/>
      <c r="AD617" s="216"/>
      <c r="AE617" s="216"/>
      <c r="AF617" s="216"/>
      <c r="AG617" s="216"/>
      <c r="AH617" s="216"/>
      <c r="AI617" s="216"/>
      <c r="AJ617" s="216"/>
      <c r="AK617" s="216"/>
      <c r="AL617" s="216"/>
      <c r="AM617" s="216"/>
      <c r="AN617" s="216"/>
      <c r="AO617" s="216"/>
      <c r="AP617" s="216"/>
      <c r="AQ617" s="216"/>
      <c r="AR617" s="216"/>
      <c r="AS617" s="216"/>
      <c r="AT617" s="216"/>
      <c r="AU617" s="216"/>
      <c r="AV617" s="216"/>
      <c r="AW617" s="216"/>
      <c r="AX617" s="216"/>
      <c r="AY617" s="216"/>
      <c r="AZ617" s="216"/>
      <c r="BA617" s="216"/>
      <c r="BB617" s="216"/>
      <c r="BC617" s="216"/>
      <c r="BD617" s="216"/>
      <c r="BE617" s="216"/>
      <c r="BF617" s="216"/>
      <c r="BG617" s="216"/>
      <c r="BH617" s="216"/>
      <c r="BI617" s="216"/>
      <c r="BJ617" s="216"/>
      <c r="BK617" s="216"/>
      <c r="BL617" s="216"/>
      <c r="BM617" s="216"/>
      <c r="BN617" s="216"/>
      <c r="BO617" s="216"/>
      <c r="BP617" s="216"/>
      <c r="BQ617" s="216"/>
      <c r="BR617" s="216"/>
      <c r="BS617" s="216"/>
      <c r="BT617" s="216"/>
      <c r="BU617" s="216"/>
      <c r="BV617" s="216"/>
      <c r="BW617" s="216"/>
      <c r="BX617" s="216"/>
      <c r="BY617" s="216"/>
      <c r="BZ617" s="216"/>
      <c r="CA617" s="216"/>
      <c r="CB617" s="216"/>
      <c r="CC617" s="216"/>
      <c r="CD617" s="216"/>
      <c r="CE617" s="216"/>
      <c r="CF617" s="216"/>
      <c r="CG617" s="216"/>
      <c r="CH617" s="216"/>
      <c r="CI617" s="216"/>
      <c r="CJ617" s="216"/>
      <c r="CK617" s="216"/>
      <c r="CL617" s="216"/>
      <c r="CM617" s="216"/>
      <c r="CN617" s="216"/>
      <c r="CO617" s="216"/>
      <c r="CP617" s="216"/>
      <c r="CQ617" s="216"/>
      <c r="CR617" s="216"/>
      <c r="CS617" s="216"/>
      <c r="CT617" s="216"/>
      <c r="CU617" s="216"/>
      <c r="CV617" s="216"/>
      <c r="CW617" s="216"/>
      <c r="CX617" s="216"/>
      <c r="CY617" s="216"/>
      <c r="CZ617" s="216"/>
      <c r="DA617" s="216"/>
      <c r="DB617" s="216"/>
      <c r="DC617" s="216"/>
      <c r="DD617" s="216"/>
      <c r="DE617" s="216"/>
      <c r="DF617" s="216"/>
      <c r="DG617" s="216"/>
      <c r="DH617" s="216"/>
      <c r="DI617" s="216"/>
      <c r="DJ617" s="216"/>
      <c r="DK617" s="216"/>
      <c r="DL617" s="216"/>
      <c r="DM617" s="216"/>
      <c r="DN617" s="216"/>
      <c r="DO617" s="216"/>
      <c r="DP617" s="216"/>
      <c r="DQ617" s="216"/>
      <c r="DR617" s="216"/>
      <c r="DS617" s="216"/>
      <c r="DT617" s="216"/>
      <c r="DU617" s="218"/>
    </row>
    <row r="618" spans="1:125" ht="15" customHeight="1" x14ac:dyDescent="0.25">
      <c r="A618" s="219"/>
      <c r="B618" s="143" t="str">
        <f t="shared" si="23"/>
        <v>Desk 74</v>
      </c>
      <c r="C618" s="586" t="str">
        <v/>
      </c>
      <c r="D618" s="586" t="str">
        <v/>
      </c>
      <c r="E618" s="3"/>
      <c r="F618" s="216"/>
      <c r="G618" s="216"/>
      <c r="H618" s="216"/>
      <c r="I618" s="216"/>
      <c r="J618" s="216"/>
      <c r="K618" s="216"/>
      <c r="L618" s="216"/>
      <c r="M618" s="216"/>
      <c r="N618" s="216"/>
      <c r="O618" s="216"/>
      <c r="P618" s="216"/>
      <c r="Q618" s="216"/>
      <c r="R618" s="216"/>
      <c r="S618" s="216"/>
      <c r="T618" s="216"/>
      <c r="U618" s="216"/>
      <c r="V618" s="216"/>
      <c r="W618" s="216"/>
      <c r="X618" s="216"/>
      <c r="Y618" s="216"/>
      <c r="Z618" s="216"/>
      <c r="AA618" s="216"/>
      <c r="AB618" s="216"/>
      <c r="AC618" s="216"/>
      <c r="AD618" s="216"/>
      <c r="AE618" s="216"/>
      <c r="AF618" s="216"/>
      <c r="AG618" s="216"/>
      <c r="AH618" s="216"/>
      <c r="AI618" s="216"/>
      <c r="AJ618" s="216"/>
      <c r="AK618" s="216"/>
      <c r="AL618" s="216"/>
      <c r="AM618" s="216"/>
      <c r="AN618" s="216"/>
      <c r="AO618" s="216"/>
      <c r="AP618" s="216"/>
      <c r="AQ618" s="216"/>
      <c r="AR618" s="216"/>
      <c r="AS618" s="216"/>
      <c r="AT618" s="216"/>
      <c r="AU618" s="216"/>
      <c r="AV618" s="216"/>
      <c r="AW618" s="216"/>
      <c r="AX618" s="216"/>
      <c r="AY618" s="216"/>
      <c r="AZ618" s="216"/>
      <c r="BA618" s="216"/>
      <c r="BB618" s="216"/>
      <c r="BC618" s="216"/>
      <c r="BD618" s="216"/>
      <c r="BE618" s="216"/>
      <c r="BF618" s="216"/>
      <c r="BG618" s="216"/>
      <c r="BH618" s="216"/>
      <c r="BI618" s="216"/>
      <c r="BJ618" s="216"/>
      <c r="BK618" s="216"/>
      <c r="BL618" s="216"/>
      <c r="BM618" s="216"/>
      <c r="BN618" s="216"/>
      <c r="BO618" s="216"/>
      <c r="BP618" s="216"/>
      <c r="BQ618" s="216"/>
      <c r="BR618" s="216"/>
      <c r="BS618" s="216"/>
      <c r="BT618" s="216"/>
      <c r="BU618" s="216"/>
      <c r="BV618" s="216"/>
      <c r="BW618" s="216"/>
      <c r="BX618" s="216"/>
      <c r="BY618" s="216"/>
      <c r="BZ618" s="216"/>
      <c r="CA618" s="216"/>
      <c r="CB618" s="216"/>
      <c r="CC618" s="216"/>
      <c r="CD618" s="216"/>
      <c r="CE618" s="216"/>
      <c r="CF618" s="216"/>
      <c r="CG618" s="216"/>
      <c r="CH618" s="216"/>
      <c r="CI618" s="216"/>
      <c r="CJ618" s="216"/>
      <c r="CK618" s="216"/>
      <c r="CL618" s="216"/>
      <c r="CM618" s="216"/>
      <c r="CN618" s="216"/>
      <c r="CO618" s="216"/>
      <c r="CP618" s="216"/>
      <c r="CQ618" s="216"/>
      <c r="CR618" s="216"/>
      <c r="CS618" s="216"/>
      <c r="CT618" s="216"/>
      <c r="CU618" s="216"/>
      <c r="CV618" s="216"/>
      <c r="CW618" s="216"/>
      <c r="CX618" s="216"/>
      <c r="CY618" s="216"/>
      <c r="CZ618" s="216"/>
      <c r="DA618" s="216"/>
      <c r="DB618" s="216"/>
      <c r="DC618" s="216"/>
      <c r="DD618" s="216"/>
      <c r="DE618" s="216"/>
      <c r="DF618" s="216"/>
      <c r="DG618" s="216"/>
      <c r="DH618" s="216"/>
      <c r="DI618" s="216"/>
      <c r="DJ618" s="216"/>
      <c r="DK618" s="216"/>
      <c r="DL618" s="216"/>
      <c r="DM618" s="216"/>
      <c r="DN618" s="216"/>
      <c r="DO618" s="216"/>
      <c r="DP618" s="216"/>
      <c r="DQ618" s="216"/>
      <c r="DR618" s="216"/>
      <c r="DS618" s="216"/>
      <c r="DT618" s="216"/>
      <c r="DU618" s="218"/>
    </row>
    <row r="619" spans="1:125" ht="15" customHeight="1" x14ac:dyDescent="0.25">
      <c r="A619" s="219"/>
      <c r="B619" s="143" t="str">
        <f t="shared" si="23"/>
        <v>Desk 75</v>
      </c>
      <c r="C619" s="586" t="str">
        <v/>
      </c>
      <c r="D619" s="586" t="str">
        <v/>
      </c>
      <c r="E619" s="3"/>
      <c r="F619" s="216"/>
      <c r="G619" s="216"/>
      <c r="H619" s="216"/>
      <c r="I619" s="216"/>
      <c r="J619" s="216"/>
      <c r="K619" s="216"/>
      <c r="L619" s="216"/>
      <c r="M619" s="216"/>
      <c r="N619" s="216"/>
      <c r="O619" s="216"/>
      <c r="P619" s="216"/>
      <c r="Q619" s="216"/>
      <c r="R619" s="216"/>
      <c r="S619" s="216"/>
      <c r="T619" s="216"/>
      <c r="U619" s="216"/>
      <c r="V619" s="216"/>
      <c r="W619" s="216"/>
      <c r="X619" s="216"/>
      <c r="Y619" s="216"/>
      <c r="Z619" s="216"/>
      <c r="AA619" s="216"/>
      <c r="AB619" s="216"/>
      <c r="AC619" s="216"/>
      <c r="AD619" s="216"/>
      <c r="AE619" s="216"/>
      <c r="AF619" s="216"/>
      <c r="AG619" s="216"/>
      <c r="AH619" s="216"/>
      <c r="AI619" s="216"/>
      <c r="AJ619" s="216"/>
      <c r="AK619" s="216"/>
      <c r="AL619" s="216"/>
      <c r="AM619" s="216"/>
      <c r="AN619" s="216"/>
      <c r="AO619" s="216"/>
      <c r="AP619" s="216"/>
      <c r="AQ619" s="216"/>
      <c r="AR619" s="216"/>
      <c r="AS619" s="216"/>
      <c r="AT619" s="216"/>
      <c r="AU619" s="216"/>
      <c r="AV619" s="216"/>
      <c r="AW619" s="216"/>
      <c r="AX619" s="216"/>
      <c r="AY619" s="216"/>
      <c r="AZ619" s="216"/>
      <c r="BA619" s="216"/>
      <c r="BB619" s="216"/>
      <c r="BC619" s="216"/>
      <c r="BD619" s="216"/>
      <c r="BE619" s="216"/>
      <c r="BF619" s="216"/>
      <c r="BG619" s="216"/>
      <c r="BH619" s="216"/>
      <c r="BI619" s="216"/>
      <c r="BJ619" s="216"/>
      <c r="BK619" s="216"/>
      <c r="BL619" s="216"/>
      <c r="BM619" s="216"/>
      <c r="BN619" s="216"/>
      <c r="BO619" s="216"/>
      <c r="BP619" s="216"/>
      <c r="BQ619" s="216"/>
      <c r="BR619" s="216"/>
      <c r="BS619" s="216"/>
      <c r="BT619" s="216"/>
      <c r="BU619" s="216"/>
      <c r="BV619" s="216"/>
      <c r="BW619" s="216"/>
      <c r="BX619" s="216"/>
      <c r="BY619" s="216"/>
      <c r="BZ619" s="216"/>
      <c r="CA619" s="216"/>
      <c r="CB619" s="216"/>
      <c r="CC619" s="216"/>
      <c r="CD619" s="216"/>
      <c r="CE619" s="216"/>
      <c r="CF619" s="216"/>
      <c r="CG619" s="216"/>
      <c r="CH619" s="216"/>
      <c r="CI619" s="216"/>
      <c r="CJ619" s="216"/>
      <c r="CK619" s="216"/>
      <c r="CL619" s="216"/>
      <c r="CM619" s="216"/>
      <c r="CN619" s="216"/>
      <c r="CO619" s="216"/>
      <c r="CP619" s="216"/>
      <c r="CQ619" s="216"/>
      <c r="CR619" s="216"/>
      <c r="CS619" s="216"/>
      <c r="CT619" s="216"/>
      <c r="CU619" s="216"/>
      <c r="CV619" s="216"/>
      <c r="CW619" s="216"/>
      <c r="CX619" s="216"/>
      <c r="CY619" s="216"/>
      <c r="CZ619" s="216"/>
      <c r="DA619" s="216"/>
      <c r="DB619" s="216"/>
      <c r="DC619" s="216"/>
      <c r="DD619" s="216"/>
      <c r="DE619" s="216"/>
      <c r="DF619" s="216"/>
      <c r="DG619" s="216"/>
      <c r="DH619" s="216"/>
      <c r="DI619" s="216"/>
      <c r="DJ619" s="216"/>
      <c r="DK619" s="216"/>
      <c r="DL619" s="216"/>
      <c r="DM619" s="216"/>
      <c r="DN619" s="216"/>
      <c r="DO619" s="216"/>
      <c r="DP619" s="216"/>
      <c r="DQ619" s="216"/>
      <c r="DR619" s="216"/>
      <c r="DS619" s="216"/>
      <c r="DT619" s="216"/>
      <c r="DU619" s="218"/>
    </row>
    <row r="620" spans="1:125" ht="15" customHeight="1" x14ac:dyDescent="0.25">
      <c r="A620" s="219"/>
      <c r="B620" s="143" t="str">
        <f t="shared" si="23"/>
        <v>Desk 76</v>
      </c>
      <c r="C620" s="586" t="str">
        <v/>
      </c>
      <c r="D620" s="586" t="str">
        <v/>
      </c>
      <c r="E620" s="3"/>
      <c r="F620" s="216"/>
      <c r="G620" s="216"/>
      <c r="H620" s="216"/>
      <c r="I620" s="216"/>
      <c r="J620" s="216"/>
      <c r="K620" s="216"/>
      <c r="L620" s="216"/>
      <c r="M620" s="216"/>
      <c r="N620" s="216"/>
      <c r="O620" s="216"/>
      <c r="P620" s="216"/>
      <c r="Q620" s="216"/>
      <c r="R620" s="216"/>
      <c r="S620" s="216"/>
      <c r="T620" s="216"/>
      <c r="U620" s="216"/>
      <c r="V620" s="216"/>
      <c r="W620" s="216"/>
      <c r="X620" s="216"/>
      <c r="Y620" s="216"/>
      <c r="Z620" s="216"/>
      <c r="AA620" s="216"/>
      <c r="AB620" s="216"/>
      <c r="AC620" s="216"/>
      <c r="AD620" s="216"/>
      <c r="AE620" s="216"/>
      <c r="AF620" s="216"/>
      <c r="AG620" s="216"/>
      <c r="AH620" s="216"/>
      <c r="AI620" s="216"/>
      <c r="AJ620" s="216"/>
      <c r="AK620" s="216"/>
      <c r="AL620" s="216"/>
      <c r="AM620" s="216"/>
      <c r="AN620" s="216"/>
      <c r="AO620" s="216"/>
      <c r="AP620" s="216"/>
      <c r="AQ620" s="216"/>
      <c r="AR620" s="216"/>
      <c r="AS620" s="216"/>
      <c r="AT620" s="216"/>
      <c r="AU620" s="216"/>
      <c r="AV620" s="216"/>
      <c r="AW620" s="216"/>
      <c r="AX620" s="216"/>
      <c r="AY620" s="216"/>
      <c r="AZ620" s="216"/>
      <c r="BA620" s="216"/>
      <c r="BB620" s="216"/>
      <c r="BC620" s="216"/>
      <c r="BD620" s="216"/>
      <c r="BE620" s="216"/>
      <c r="BF620" s="216"/>
      <c r="BG620" s="216"/>
      <c r="BH620" s="216"/>
      <c r="BI620" s="216"/>
      <c r="BJ620" s="216"/>
      <c r="BK620" s="216"/>
      <c r="BL620" s="216"/>
      <c r="BM620" s="216"/>
      <c r="BN620" s="216"/>
      <c r="BO620" s="216"/>
      <c r="BP620" s="216"/>
      <c r="BQ620" s="216"/>
      <c r="BR620" s="216"/>
      <c r="BS620" s="216"/>
      <c r="BT620" s="216"/>
      <c r="BU620" s="216"/>
      <c r="BV620" s="216"/>
      <c r="BW620" s="216"/>
      <c r="BX620" s="216"/>
      <c r="BY620" s="216"/>
      <c r="BZ620" s="216"/>
      <c r="CA620" s="216"/>
      <c r="CB620" s="216"/>
      <c r="CC620" s="216"/>
      <c r="CD620" s="216"/>
      <c r="CE620" s="216"/>
      <c r="CF620" s="216"/>
      <c r="CG620" s="216"/>
      <c r="CH620" s="216"/>
      <c r="CI620" s="216"/>
      <c r="CJ620" s="216"/>
      <c r="CK620" s="216"/>
      <c r="CL620" s="216"/>
      <c r="CM620" s="216"/>
      <c r="CN620" s="216"/>
      <c r="CO620" s="216"/>
      <c r="CP620" s="216"/>
      <c r="CQ620" s="216"/>
      <c r="CR620" s="216"/>
      <c r="CS620" s="216"/>
      <c r="CT620" s="216"/>
      <c r="CU620" s="216"/>
      <c r="CV620" s="216"/>
      <c r="CW620" s="216"/>
      <c r="CX620" s="216"/>
      <c r="CY620" s="216"/>
      <c r="CZ620" s="216"/>
      <c r="DA620" s="216"/>
      <c r="DB620" s="216"/>
      <c r="DC620" s="216"/>
      <c r="DD620" s="216"/>
      <c r="DE620" s="216"/>
      <c r="DF620" s="216"/>
      <c r="DG620" s="216"/>
      <c r="DH620" s="216"/>
      <c r="DI620" s="216"/>
      <c r="DJ620" s="216"/>
      <c r="DK620" s="216"/>
      <c r="DL620" s="216"/>
      <c r="DM620" s="216"/>
      <c r="DN620" s="216"/>
      <c r="DO620" s="216"/>
      <c r="DP620" s="216"/>
      <c r="DQ620" s="216"/>
      <c r="DR620" s="216"/>
      <c r="DS620" s="216"/>
      <c r="DT620" s="216"/>
      <c r="DU620" s="218"/>
    </row>
    <row r="621" spans="1:125" ht="15" customHeight="1" x14ac:dyDescent="0.25">
      <c r="A621" s="219"/>
      <c r="B621" s="143" t="str">
        <f t="shared" si="23"/>
        <v>Desk 77</v>
      </c>
      <c r="C621" s="586" t="str">
        <v/>
      </c>
      <c r="D621" s="586" t="str">
        <v/>
      </c>
      <c r="E621" s="3"/>
      <c r="F621" s="216"/>
      <c r="G621" s="216"/>
      <c r="H621" s="216"/>
      <c r="I621" s="216"/>
      <c r="J621" s="216"/>
      <c r="K621" s="216"/>
      <c r="L621" s="216"/>
      <c r="M621" s="216"/>
      <c r="N621" s="216"/>
      <c r="O621" s="216"/>
      <c r="P621" s="216"/>
      <c r="Q621" s="216"/>
      <c r="R621" s="216"/>
      <c r="S621" s="216"/>
      <c r="T621" s="216"/>
      <c r="U621" s="216"/>
      <c r="V621" s="216"/>
      <c r="W621" s="216"/>
      <c r="X621" s="216"/>
      <c r="Y621" s="216"/>
      <c r="Z621" s="216"/>
      <c r="AA621" s="216"/>
      <c r="AB621" s="216"/>
      <c r="AC621" s="216"/>
      <c r="AD621" s="216"/>
      <c r="AE621" s="216"/>
      <c r="AF621" s="216"/>
      <c r="AG621" s="216"/>
      <c r="AH621" s="216"/>
      <c r="AI621" s="216"/>
      <c r="AJ621" s="216"/>
      <c r="AK621" s="216"/>
      <c r="AL621" s="216"/>
      <c r="AM621" s="216"/>
      <c r="AN621" s="216"/>
      <c r="AO621" s="216"/>
      <c r="AP621" s="216"/>
      <c r="AQ621" s="216"/>
      <c r="AR621" s="216"/>
      <c r="AS621" s="216"/>
      <c r="AT621" s="216"/>
      <c r="AU621" s="216"/>
      <c r="AV621" s="216"/>
      <c r="AW621" s="216"/>
      <c r="AX621" s="216"/>
      <c r="AY621" s="216"/>
      <c r="AZ621" s="216"/>
      <c r="BA621" s="216"/>
      <c r="BB621" s="216"/>
      <c r="BC621" s="216"/>
      <c r="BD621" s="216"/>
      <c r="BE621" s="216"/>
      <c r="BF621" s="216"/>
      <c r="BG621" s="216"/>
      <c r="BH621" s="216"/>
      <c r="BI621" s="216"/>
      <c r="BJ621" s="216"/>
      <c r="BK621" s="216"/>
      <c r="BL621" s="216"/>
      <c r="BM621" s="216"/>
      <c r="BN621" s="216"/>
      <c r="BO621" s="216"/>
      <c r="BP621" s="216"/>
      <c r="BQ621" s="216"/>
      <c r="BR621" s="216"/>
      <c r="BS621" s="216"/>
      <c r="BT621" s="216"/>
      <c r="BU621" s="216"/>
      <c r="BV621" s="216"/>
      <c r="BW621" s="216"/>
      <c r="BX621" s="216"/>
      <c r="BY621" s="216"/>
      <c r="BZ621" s="216"/>
      <c r="CA621" s="216"/>
      <c r="CB621" s="216"/>
      <c r="CC621" s="216"/>
      <c r="CD621" s="216"/>
      <c r="CE621" s="216"/>
      <c r="CF621" s="216"/>
      <c r="CG621" s="216"/>
      <c r="CH621" s="216"/>
      <c r="CI621" s="216"/>
      <c r="CJ621" s="216"/>
      <c r="CK621" s="216"/>
      <c r="CL621" s="216"/>
      <c r="CM621" s="216"/>
      <c r="CN621" s="216"/>
      <c r="CO621" s="216"/>
      <c r="CP621" s="216"/>
      <c r="CQ621" s="216"/>
      <c r="CR621" s="216"/>
      <c r="CS621" s="216"/>
      <c r="CT621" s="216"/>
      <c r="CU621" s="216"/>
      <c r="CV621" s="216"/>
      <c r="CW621" s="216"/>
      <c r="CX621" s="216"/>
      <c r="CY621" s="216"/>
      <c r="CZ621" s="216"/>
      <c r="DA621" s="216"/>
      <c r="DB621" s="216"/>
      <c r="DC621" s="216"/>
      <c r="DD621" s="216"/>
      <c r="DE621" s="216"/>
      <c r="DF621" s="216"/>
      <c r="DG621" s="216"/>
      <c r="DH621" s="216"/>
      <c r="DI621" s="216"/>
      <c r="DJ621" s="216"/>
      <c r="DK621" s="216"/>
      <c r="DL621" s="216"/>
      <c r="DM621" s="216"/>
      <c r="DN621" s="216"/>
      <c r="DO621" s="216"/>
      <c r="DP621" s="216"/>
      <c r="DQ621" s="216"/>
      <c r="DR621" s="216"/>
      <c r="DS621" s="216"/>
      <c r="DT621" s="216"/>
      <c r="DU621" s="218"/>
    </row>
    <row r="622" spans="1:125" ht="15" customHeight="1" x14ac:dyDescent="0.25">
      <c r="A622" s="219"/>
      <c r="B622" s="143" t="str">
        <f t="shared" si="23"/>
        <v>Desk 78</v>
      </c>
      <c r="C622" s="586" t="str">
        <v/>
      </c>
      <c r="D622" s="586" t="str">
        <v/>
      </c>
      <c r="E622" s="3"/>
      <c r="F622" s="216"/>
      <c r="G622" s="216"/>
      <c r="H622" s="216"/>
      <c r="I622" s="216"/>
      <c r="J622" s="216"/>
      <c r="K622" s="216"/>
      <c r="L622" s="216"/>
      <c r="M622" s="216"/>
      <c r="N622" s="216"/>
      <c r="O622" s="216"/>
      <c r="P622" s="216"/>
      <c r="Q622" s="216"/>
      <c r="R622" s="216"/>
      <c r="S622" s="216"/>
      <c r="T622" s="216"/>
      <c r="U622" s="216"/>
      <c r="V622" s="216"/>
      <c r="W622" s="216"/>
      <c r="X622" s="216"/>
      <c r="Y622" s="216"/>
      <c r="Z622" s="216"/>
      <c r="AA622" s="216"/>
      <c r="AB622" s="216"/>
      <c r="AC622" s="216"/>
      <c r="AD622" s="216"/>
      <c r="AE622" s="216"/>
      <c r="AF622" s="216"/>
      <c r="AG622" s="216"/>
      <c r="AH622" s="216"/>
      <c r="AI622" s="216"/>
      <c r="AJ622" s="216"/>
      <c r="AK622" s="216"/>
      <c r="AL622" s="216"/>
      <c r="AM622" s="216"/>
      <c r="AN622" s="216"/>
      <c r="AO622" s="216"/>
      <c r="AP622" s="216"/>
      <c r="AQ622" s="216"/>
      <c r="AR622" s="216"/>
      <c r="AS622" s="216"/>
      <c r="AT622" s="216"/>
      <c r="AU622" s="216"/>
      <c r="AV622" s="216"/>
      <c r="AW622" s="216"/>
      <c r="AX622" s="216"/>
      <c r="AY622" s="216"/>
      <c r="AZ622" s="216"/>
      <c r="BA622" s="216"/>
      <c r="BB622" s="216"/>
      <c r="BC622" s="216"/>
      <c r="BD622" s="216"/>
      <c r="BE622" s="216"/>
      <c r="BF622" s="216"/>
      <c r="BG622" s="216"/>
      <c r="BH622" s="216"/>
      <c r="BI622" s="216"/>
      <c r="BJ622" s="216"/>
      <c r="BK622" s="216"/>
      <c r="BL622" s="216"/>
      <c r="BM622" s="216"/>
      <c r="BN622" s="216"/>
      <c r="BO622" s="216"/>
      <c r="BP622" s="216"/>
      <c r="BQ622" s="216"/>
      <c r="BR622" s="216"/>
      <c r="BS622" s="216"/>
      <c r="BT622" s="216"/>
      <c r="BU622" s="216"/>
      <c r="BV622" s="216"/>
      <c r="BW622" s="216"/>
      <c r="BX622" s="216"/>
      <c r="BY622" s="216"/>
      <c r="BZ622" s="216"/>
      <c r="CA622" s="216"/>
      <c r="CB622" s="216"/>
      <c r="CC622" s="216"/>
      <c r="CD622" s="216"/>
      <c r="CE622" s="216"/>
      <c r="CF622" s="216"/>
      <c r="CG622" s="216"/>
      <c r="CH622" s="216"/>
      <c r="CI622" s="216"/>
      <c r="CJ622" s="216"/>
      <c r="CK622" s="216"/>
      <c r="CL622" s="216"/>
      <c r="CM622" s="216"/>
      <c r="CN622" s="216"/>
      <c r="CO622" s="216"/>
      <c r="CP622" s="216"/>
      <c r="CQ622" s="216"/>
      <c r="CR622" s="216"/>
      <c r="CS622" s="216"/>
      <c r="CT622" s="216"/>
      <c r="CU622" s="216"/>
      <c r="CV622" s="216"/>
      <c r="CW622" s="216"/>
      <c r="CX622" s="216"/>
      <c r="CY622" s="216"/>
      <c r="CZ622" s="216"/>
      <c r="DA622" s="216"/>
      <c r="DB622" s="216"/>
      <c r="DC622" s="216"/>
      <c r="DD622" s="216"/>
      <c r="DE622" s="216"/>
      <c r="DF622" s="216"/>
      <c r="DG622" s="216"/>
      <c r="DH622" s="216"/>
      <c r="DI622" s="216"/>
      <c r="DJ622" s="216"/>
      <c r="DK622" s="216"/>
      <c r="DL622" s="216"/>
      <c r="DM622" s="216"/>
      <c r="DN622" s="216"/>
      <c r="DO622" s="216"/>
      <c r="DP622" s="216"/>
      <c r="DQ622" s="216"/>
      <c r="DR622" s="216"/>
      <c r="DS622" s="216"/>
      <c r="DT622" s="216"/>
      <c r="DU622" s="218"/>
    </row>
    <row r="623" spans="1:125" ht="15" customHeight="1" x14ac:dyDescent="0.25">
      <c r="A623" s="219"/>
      <c r="B623" s="143" t="str">
        <f t="shared" si="23"/>
        <v>Desk 79</v>
      </c>
      <c r="C623" s="586" t="str">
        <v/>
      </c>
      <c r="D623" s="586" t="str">
        <v/>
      </c>
      <c r="E623" s="3"/>
      <c r="F623" s="216"/>
      <c r="G623" s="216"/>
      <c r="H623" s="216"/>
      <c r="I623" s="216"/>
      <c r="J623" s="216"/>
      <c r="K623" s="216"/>
      <c r="L623" s="216"/>
      <c r="M623" s="216"/>
      <c r="N623" s="216"/>
      <c r="O623" s="216"/>
      <c r="P623" s="216"/>
      <c r="Q623" s="216"/>
      <c r="R623" s="216"/>
      <c r="S623" s="216"/>
      <c r="T623" s="216"/>
      <c r="U623" s="216"/>
      <c r="V623" s="216"/>
      <c r="W623" s="216"/>
      <c r="X623" s="216"/>
      <c r="Y623" s="216"/>
      <c r="Z623" s="216"/>
      <c r="AA623" s="216"/>
      <c r="AB623" s="216"/>
      <c r="AC623" s="216"/>
      <c r="AD623" s="216"/>
      <c r="AE623" s="216"/>
      <c r="AF623" s="216"/>
      <c r="AG623" s="216"/>
      <c r="AH623" s="216"/>
      <c r="AI623" s="216"/>
      <c r="AJ623" s="216"/>
      <c r="AK623" s="216"/>
      <c r="AL623" s="216"/>
      <c r="AM623" s="216"/>
      <c r="AN623" s="216"/>
      <c r="AO623" s="216"/>
      <c r="AP623" s="216"/>
      <c r="AQ623" s="216"/>
      <c r="AR623" s="216"/>
      <c r="AS623" s="216"/>
      <c r="AT623" s="216"/>
      <c r="AU623" s="216"/>
      <c r="AV623" s="216"/>
      <c r="AW623" s="216"/>
      <c r="AX623" s="216"/>
      <c r="AY623" s="216"/>
      <c r="AZ623" s="216"/>
      <c r="BA623" s="216"/>
      <c r="BB623" s="216"/>
      <c r="BC623" s="216"/>
      <c r="BD623" s="216"/>
      <c r="BE623" s="216"/>
      <c r="BF623" s="216"/>
      <c r="BG623" s="216"/>
      <c r="BH623" s="216"/>
      <c r="BI623" s="216"/>
      <c r="BJ623" s="216"/>
      <c r="BK623" s="216"/>
      <c r="BL623" s="216"/>
      <c r="BM623" s="216"/>
      <c r="BN623" s="216"/>
      <c r="BO623" s="216"/>
      <c r="BP623" s="216"/>
      <c r="BQ623" s="216"/>
      <c r="BR623" s="216"/>
      <c r="BS623" s="216"/>
      <c r="BT623" s="216"/>
      <c r="BU623" s="216"/>
      <c r="BV623" s="216"/>
      <c r="BW623" s="216"/>
      <c r="BX623" s="216"/>
      <c r="BY623" s="216"/>
      <c r="BZ623" s="216"/>
      <c r="CA623" s="216"/>
      <c r="CB623" s="216"/>
      <c r="CC623" s="216"/>
      <c r="CD623" s="216"/>
      <c r="CE623" s="216"/>
      <c r="CF623" s="216"/>
      <c r="CG623" s="216"/>
      <c r="CH623" s="216"/>
      <c r="CI623" s="216"/>
      <c r="CJ623" s="216"/>
      <c r="CK623" s="216"/>
      <c r="CL623" s="216"/>
      <c r="CM623" s="216"/>
      <c r="CN623" s="216"/>
      <c r="CO623" s="216"/>
      <c r="CP623" s="216"/>
      <c r="CQ623" s="216"/>
      <c r="CR623" s="216"/>
      <c r="CS623" s="216"/>
      <c r="CT623" s="216"/>
      <c r="CU623" s="216"/>
      <c r="CV623" s="216"/>
      <c r="CW623" s="216"/>
      <c r="CX623" s="216"/>
      <c r="CY623" s="216"/>
      <c r="CZ623" s="216"/>
      <c r="DA623" s="216"/>
      <c r="DB623" s="216"/>
      <c r="DC623" s="216"/>
      <c r="DD623" s="216"/>
      <c r="DE623" s="216"/>
      <c r="DF623" s="216"/>
      <c r="DG623" s="216"/>
      <c r="DH623" s="216"/>
      <c r="DI623" s="216"/>
      <c r="DJ623" s="216"/>
      <c r="DK623" s="216"/>
      <c r="DL623" s="216"/>
      <c r="DM623" s="216"/>
      <c r="DN623" s="216"/>
      <c r="DO623" s="216"/>
      <c r="DP623" s="216"/>
      <c r="DQ623" s="216"/>
      <c r="DR623" s="216"/>
      <c r="DS623" s="216"/>
      <c r="DT623" s="216"/>
      <c r="DU623" s="218"/>
    </row>
    <row r="624" spans="1:125" ht="15" customHeight="1" x14ac:dyDescent="0.25">
      <c r="A624" s="219"/>
      <c r="B624" s="143" t="str">
        <f t="shared" si="23"/>
        <v>Desk 80</v>
      </c>
      <c r="C624" s="586" t="str">
        <v/>
      </c>
      <c r="D624" s="586" t="str">
        <v/>
      </c>
      <c r="E624" s="3"/>
      <c r="F624" s="216"/>
      <c r="G624" s="216"/>
      <c r="H624" s="216"/>
      <c r="I624" s="216"/>
      <c r="J624" s="216"/>
      <c r="K624" s="216"/>
      <c r="L624" s="216"/>
      <c r="M624" s="216"/>
      <c r="N624" s="216"/>
      <c r="O624" s="216"/>
      <c r="P624" s="216"/>
      <c r="Q624" s="216"/>
      <c r="R624" s="216"/>
      <c r="S624" s="216"/>
      <c r="T624" s="216"/>
      <c r="U624" s="216"/>
      <c r="V624" s="216"/>
      <c r="W624" s="216"/>
      <c r="X624" s="216"/>
      <c r="Y624" s="216"/>
      <c r="Z624" s="216"/>
      <c r="AA624" s="216"/>
      <c r="AB624" s="216"/>
      <c r="AC624" s="216"/>
      <c r="AD624" s="216"/>
      <c r="AE624" s="216"/>
      <c r="AF624" s="216"/>
      <c r="AG624" s="216"/>
      <c r="AH624" s="216"/>
      <c r="AI624" s="216"/>
      <c r="AJ624" s="216"/>
      <c r="AK624" s="216"/>
      <c r="AL624" s="216"/>
      <c r="AM624" s="216"/>
      <c r="AN624" s="216"/>
      <c r="AO624" s="216"/>
      <c r="AP624" s="216"/>
      <c r="AQ624" s="216"/>
      <c r="AR624" s="216"/>
      <c r="AS624" s="216"/>
      <c r="AT624" s="216"/>
      <c r="AU624" s="216"/>
      <c r="AV624" s="216"/>
      <c r="AW624" s="216"/>
      <c r="AX624" s="216"/>
      <c r="AY624" s="216"/>
      <c r="AZ624" s="216"/>
      <c r="BA624" s="216"/>
      <c r="BB624" s="216"/>
      <c r="BC624" s="216"/>
      <c r="BD624" s="216"/>
      <c r="BE624" s="216"/>
      <c r="BF624" s="216"/>
      <c r="BG624" s="216"/>
      <c r="BH624" s="216"/>
      <c r="BI624" s="216"/>
      <c r="BJ624" s="216"/>
      <c r="BK624" s="216"/>
      <c r="BL624" s="216"/>
      <c r="BM624" s="216"/>
      <c r="BN624" s="216"/>
      <c r="BO624" s="216"/>
      <c r="BP624" s="216"/>
      <c r="BQ624" s="216"/>
      <c r="BR624" s="216"/>
      <c r="BS624" s="216"/>
      <c r="BT624" s="216"/>
      <c r="BU624" s="216"/>
      <c r="BV624" s="216"/>
      <c r="BW624" s="216"/>
      <c r="BX624" s="216"/>
      <c r="BY624" s="216"/>
      <c r="BZ624" s="216"/>
      <c r="CA624" s="216"/>
      <c r="CB624" s="216"/>
      <c r="CC624" s="216"/>
      <c r="CD624" s="216"/>
      <c r="CE624" s="216"/>
      <c r="CF624" s="216"/>
      <c r="CG624" s="216"/>
      <c r="CH624" s="216"/>
      <c r="CI624" s="216"/>
      <c r="CJ624" s="216"/>
      <c r="CK624" s="216"/>
      <c r="CL624" s="216"/>
      <c r="CM624" s="216"/>
      <c r="CN624" s="216"/>
      <c r="CO624" s="216"/>
      <c r="CP624" s="216"/>
      <c r="CQ624" s="216"/>
      <c r="CR624" s="216"/>
      <c r="CS624" s="216"/>
      <c r="CT624" s="216"/>
      <c r="CU624" s="216"/>
      <c r="CV624" s="216"/>
      <c r="CW624" s="216"/>
      <c r="CX624" s="216"/>
      <c r="CY624" s="216"/>
      <c r="CZ624" s="216"/>
      <c r="DA624" s="216"/>
      <c r="DB624" s="216"/>
      <c r="DC624" s="216"/>
      <c r="DD624" s="216"/>
      <c r="DE624" s="216"/>
      <c r="DF624" s="216"/>
      <c r="DG624" s="216"/>
      <c r="DH624" s="216"/>
      <c r="DI624" s="216"/>
      <c r="DJ624" s="216"/>
      <c r="DK624" s="216"/>
      <c r="DL624" s="216"/>
      <c r="DM624" s="216"/>
      <c r="DN624" s="216"/>
      <c r="DO624" s="216"/>
      <c r="DP624" s="216"/>
      <c r="DQ624" s="216"/>
      <c r="DR624" s="216"/>
      <c r="DS624" s="216"/>
      <c r="DT624" s="216"/>
      <c r="DU624" s="218"/>
    </row>
    <row r="625" spans="1:125" ht="15" customHeight="1" x14ac:dyDescent="0.25">
      <c r="A625" s="219"/>
      <c r="B625" s="143" t="str">
        <f t="shared" si="23"/>
        <v>Desk 81</v>
      </c>
      <c r="C625" s="586" t="str">
        <v/>
      </c>
      <c r="D625" s="586" t="str">
        <v/>
      </c>
      <c r="E625" s="3"/>
      <c r="F625" s="216"/>
      <c r="G625" s="216"/>
      <c r="H625" s="216"/>
      <c r="I625" s="216"/>
      <c r="J625" s="216"/>
      <c r="K625" s="216"/>
      <c r="L625" s="216"/>
      <c r="M625" s="216"/>
      <c r="N625" s="216"/>
      <c r="O625" s="216"/>
      <c r="P625" s="216"/>
      <c r="Q625" s="216"/>
      <c r="R625" s="216"/>
      <c r="S625" s="216"/>
      <c r="T625" s="216"/>
      <c r="U625" s="216"/>
      <c r="V625" s="216"/>
      <c r="W625" s="216"/>
      <c r="X625" s="216"/>
      <c r="Y625" s="216"/>
      <c r="Z625" s="216"/>
      <c r="AA625" s="216"/>
      <c r="AB625" s="216"/>
      <c r="AC625" s="216"/>
      <c r="AD625" s="216"/>
      <c r="AE625" s="216"/>
      <c r="AF625" s="216"/>
      <c r="AG625" s="216"/>
      <c r="AH625" s="216"/>
      <c r="AI625" s="216"/>
      <c r="AJ625" s="216"/>
      <c r="AK625" s="216"/>
      <c r="AL625" s="216"/>
      <c r="AM625" s="216"/>
      <c r="AN625" s="216"/>
      <c r="AO625" s="216"/>
      <c r="AP625" s="216"/>
      <c r="AQ625" s="216"/>
      <c r="AR625" s="216"/>
      <c r="AS625" s="216"/>
      <c r="AT625" s="216"/>
      <c r="AU625" s="216"/>
      <c r="AV625" s="216"/>
      <c r="AW625" s="216"/>
      <c r="AX625" s="216"/>
      <c r="AY625" s="216"/>
      <c r="AZ625" s="216"/>
      <c r="BA625" s="216"/>
      <c r="BB625" s="216"/>
      <c r="BC625" s="216"/>
      <c r="BD625" s="216"/>
      <c r="BE625" s="216"/>
      <c r="BF625" s="216"/>
      <c r="BG625" s="216"/>
      <c r="BH625" s="216"/>
      <c r="BI625" s="216"/>
      <c r="BJ625" s="216"/>
      <c r="BK625" s="216"/>
      <c r="BL625" s="216"/>
      <c r="BM625" s="216"/>
      <c r="BN625" s="216"/>
      <c r="BO625" s="216"/>
      <c r="BP625" s="216"/>
      <c r="BQ625" s="216"/>
      <c r="BR625" s="216"/>
      <c r="BS625" s="216"/>
      <c r="BT625" s="216"/>
      <c r="BU625" s="216"/>
      <c r="BV625" s="216"/>
      <c r="BW625" s="216"/>
      <c r="BX625" s="216"/>
      <c r="BY625" s="216"/>
      <c r="BZ625" s="216"/>
      <c r="CA625" s="216"/>
      <c r="CB625" s="216"/>
      <c r="CC625" s="216"/>
      <c r="CD625" s="216"/>
      <c r="CE625" s="216"/>
      <c r="CF625" s="216"/>
      <c r="CG625" s="216"/>
      <c r="CH625" s="216"/>
      <c r="CI625" s="216"/>
      <c r="CJ625" s="216"/>
      <c r="CK625" s="216"/>
      <c r="CL625" s="216"/>
      <c r="CM625" s="216"/>
      <c r="CN625" s="216"/>
      <c r="CO625" s="216"/>
      <c r="CP625" s="216"/>
      <c r="CQ625" s="216"/>
      <c r="CR625" s="216"/>
      <c r="CS625" s="216"/>
      <c r="CT625" s="216"/>
      <c r="CU625" s="216"/>
      <c r="CV625" s="216"/>
      <c r="CW625" s="216"/>
      <c r="CX625" s="216"/>
      <c r="CY625" s="216"/>
      <c r="CZ625" s="216"/>
      <c r="DA625" s="216"/>
      <c r="DB625" s="216"/>
      <c r="DC625" s="216"/>
      <c r="DD625" s="216"/>
      <c r="DE625" s="216"/>
      <c r="DF625" s="216"/>
      <c r="DG625" s="216"/>
      <c r="DH625" s="216"/>
      <c r="DI625" s="216"/>
      <c r="DJ625" s="216"/>
      <c r="DK625" s="216"/>
      <c r="DL625" s="216"/>
      <c r="DM625" s="216"/>
      <c r="DN625" s="216"/>
      <c r="DO625" s="216"/>
      <c r="DP625" s="216"/>
      <c r="DQ625" s="216"/>
      <c r="DR625" s="216"/>
      <c r="DS625" s="216"/>
      <c r="DT625" s="216"/>
      <c r="DU625" s="218"/>
    </row>
    <row r="626" spans="1:125" ht="15" customHeight="1" x14ac:dyDescent="0.25">
      <c r="A626" s="219"/>
      <c r="B626" s="143" t="str">
        <f t="shared" si="23"/>
        <v>Desk 82</v>
      </c>
      <c r="C626" s="586" t="str">
        <v/>
      </c>
      <c r="D626" s="586" t="str">
        <v/>
      </c>
      <c r="E626" s="3"/>
      <c r="F626" s="216"/>
      <c r="G626" s="216"/>
      <c r="H626" s="216"/>
      <c r="I626" s="216"/>
      <c r="J626" s="216"/>
      <c r="K626" s="216"/>
      <c r="L626" s="216"/>
      <c r="M626" s="216"/>
      <c r="N626" s="216"/>
      <c r="O626" s="216"/>
      <c r="P626" s="216"/>
      <c r="Q626" s="216"/>
      <c r="R626" s="216"/>
      <c r="S626" s="216"/>
      <c r="T626" s="216"/>
      <c r="U626" s="216"/>
      <c r="V626" s="216"/>
      <c r="W626" s="216"/>
      <c r="X626" s="216"/>
      <c r="Y626" s="216"/>
      <c r="Z626" s="216"/>
      <c r="AA626" s="216"/>
      <c r="AB626" s="216"/>
      <c r="AC626" s="216"/>
      <c r="AD626" s="216"/>
      <c r="AE626" s="216"/>
      <c r="AF626" s="216"/>
      <c r="AG626" s="216"/>
      <c r="AH626" s="216"/>
      <c r="AI626" s="216"/>
      <c r="AJ626" s="216"/>
      <c r="AK626" s="216"/>
      <c r="AL626" s="216"/>
      <c r="AM626" s="216"/>
      <c r="AN626" s="216"/>
      <c r="AO626" s="216"/>
      <c r="AP626" s="216"/>
      <c r="AQ626" s="216"/>
      <c r="AR626" s="216"/>
      <c r="AS626" s="216"/>
      <c r="AT626" s="216"/>
      <c r="AU626" s="216"/>
      <c r="AV626" s="216"/>
      <c r="AW626" s="216"/>
      <c r="AX626" s="216"/>
      <c r="AY626" s="216"/>
      <c r="AZ626" s="216"/>
      <c r="BA626" s="216"/>
      <c r="BB626" s="216"/>
      <c r="BC626" s="216"/>
      <c r="BD626" s="216"/>
      <c r="BE626" s="216"/>
      <c r="BF626" s="216"/>
      <c r="BG626" s="216"/>
      <c r="BH626" s="216"/>
      <c r="BI626" s="216"/>
      <c r="BJ626" s="216"/>
      <c r="BK626" s="216"/>
      <c r="BL626" s="216"/>
      <c r="BM626" s="216"/>
      <c r="BN626" s="216"/>
      <c r="BO626" s="216"/>
      <c r="BP626" s="216"/>
      <c r="BQ626" s="216"/>
      <c r="BR626" s="216"/>
      <c r="BS626" s="216"/>
      <c r="BT626" s="216"/>
      <c r="BU626" s="216"/>
      <c r="BV626" s="216"/>
      <c r="BW626" s="216"/>
      <c r="BX626" s="216"/>
      <c r="BY626" s="216"/>
      <c r="BZ626" s="216"/>
      <c r="CA626" s="216"/>
      <c r="CB626" s="216"/>
      <c r="CC626" s="216"/>
      <c r="CD626" s="216"/>
      <c r="CE626" s="216"/>
      <c r="CF626" s="216"/>
      <c r="CG626" s="216"/>
      <c r="CH626" s="216"/>
      <c r="CI626" s="216"/>
      <c r="CJ626" s="216"/>
      <c r="CK626" s="216"/>
      <c r="CL626" s="216"/>
      <c r="CM626" s="216"/>
      <c r="CN626" s="216"/>
      <c r="CO626" s="216"/>
      <c r="CP626" s="216"/>
      <c r="CQ626" s="216"/>
      <c r="CR626" s="216"/>
      <c r="CS626" s="216"/>
      <c r="CT626" s="216"/>
      <c r="CU626" s="216"/>
      <c r="CV626" s="216"/>
      <c r="CW626" s="216"/>
      <c r="CX626" s="216"/>
      <c r="CY626" s="216"/>
      <c r="CZ626" s="216"/>
      <c r="DA626" s="216"/>
      <c r="DB626" s="216"/>
      <c r="DC626" s="216"/>
      <c r="DD626" s="216"/>
      <c r="DE626" s="216"/>
      <c r="DF626" s="216"/>
      <c r="DG626" s="216"/>
      <c r="DH626" s="216"/>
      <c r="DI626" s="216"/>
      <c r="DJ626" s="216"/>
      <c r="DK626" s="216"/>
      <c r="DL626" s="216"/>
      <c r="DM626" s="216"/>
      <c r="DN626" s="216"/>
      <c r="DO626" s="216"/>
      <c r="DP626" s="216"/>
      <c r="DQ626" s="216"/>
      <c r="DR626" s="216"/>
      <c r="DS626" s="216"/>
      <c r="DT626" s="216"/>
      <c r="DU626" s="218"/>
    </row>
    <row r="627" spans="1:125" ht="15" customHeight="1" x14ac:dyDescent="0.25">
      <c r="A627" s="219"/>
      <c r="B627" s="143" t="str">
        <f t="shared" si="23"/>
        <v>Desk 83</v>
      </c>
      <c r="C627" s="586" t="str">
        <v/>
      </c>
      <c r="D627" s="586" t="str">
        <v/>
      </c>
      <c r="E627" s="3"/>
      <c r="F627" s="216"/>
      <c r="G627" s="216"/>
      <c r="H627" s="216"/>
      <c r="I627" s="216"/>
      <c r="J627" s="216"/>
      <c r="K627" s="216"/>
      <c r="L627" s="216"/>
      <c r="M627" s="216"/>
      <c r="N627" s="216"/>
      <c r="O627" s="216"/>
      <c r="P627" s="216"/>
      <c r="Q627" s="216"/>
      <c r="R627" s="216"/>
      <c r="S627" s="216"/>
      <c r="T627" s="216"/>
      <c r="U627" s="216"/>
      <c r="V627" s="216"/>
      <c r="W627" s="216"/>
      <c r="X627" s="216"/>
      <c r="Y627" s="216"/>
      <c r="Z627" s="216"/>
      <c r="AA627" s="216"/>
      <c r="AB627" s="216"/>
      <c r="AC627" s="216"/>
      <c r="AD627" s="216"/>
      <c r="AE627" s="216"/>
      <c r="AF627" s="216"/>
      <c r="AG627" s="216"/>
      <c r="AH627" s="216"/>
      <c r="AI627" s="216"/>
      <c r="AJ627" s="216"/>
      <c r="AK627" s="216"/>
      <c r="AL627" s="216"/>
      <c r="AM627" s="216"/>
      <c r="AN627" s="216"/>
      <c r="AO627" s="216"/>
      <c r="AP627" s="216"/>
      <c r="AQ627" s="216"/>
      <c r="AR627" s="216"/>
      <c r="AS627" s="216"/>
      <c r="AT627" s="216"/>
      <c r="AU627" s="216"/>
      <c r="AV627" s="216"/>
      <c r="AW627" s="216"/>
      <c r="AX627" s="216"/>
      <c r="AY627" s="216"/>
      <c r="AZ627" s="216"/>
      <c r="BA627" s="216"/>
      <c r="BB627" s="216"/>
      <c r="BC627" s="216"/>
      <c r="BD627" s="216"/>
      <c r="BE627" s="216"/>
      <c r="BF627" s="216"/>
      <c r="BG627" s="216"/>
      <c r="BH627" s="216"/>
      <c r="BI627" s="216"/>
      <c r="BJ627" s="216"/>
      <c r="BK627" s="216"/>
      <c r="BL627" s="216"/>
      <c r="BM627" s="216"/>
      <c r="BN627" s="216"/>
      <c r="BO627" s="216"/>
      <c r="BP627" s="216"/>
      <c r="BQ627" s="216"/>
      <c r="BR627" s="216"/>
      <c r="BS627" s="216"/>
      <c r="BT627" s="216"/>
      <c r="BU627" s="216"/>
      <c r="BV627" s="216"/>
      <c r="BW627" s="216"/>
      <c r="BX627" s="216"/>
      <c r="BY627" s="216"/>
      <c r="BZ627" s="216"/>
      <c r="CA627" s="216"/>
      <c r="CB627" s="216"/>
      <c r="CC627" s="216"/>
      <c r="CD627" s="216"/>
      <c r="CE627" s="216"/>
      <c r="CF627" s="216"/>
      <c r="CG627" s="216"/>
      <c r="CH627" s="216"/>
      <c r="CI627" s="216"/>
      <c r="CJ627" s="216"/>
      <c r="CK627" s="216"/>
      <c r="CL627" s="216"/>
      <c r="CM627" s="216"/>
      <c r="CN627" s="216"/>
      <c r="CO627" s="216"/>
      <c r="CP627" s="216"/>
      <c r="CQ627" s="216"/>
      <c r="CR627" s="216"/>
      <c r="CS627" s="216"/>
      <c r="CT627" s="216"/>
      <c r="CU627" s="216"/>
      <c r="CV627" s="216"/>
      <c r="CW627" s="216"/>
      <c r="CX627" s="216"/>
      <c r="CY627" s="216"/>
      <c r="CZ627" s="216"/>
      <c r="DA627" s="216"/>
      <c r="DB627" s="216"/>
      <c r="DC627" s="216"/>
      <c r="DD627" s="216"/>
      <c r="DE627" s="216"/>
      <c r="DF627" s="216"/>
      <c r="DG627" s="216"/>
      <c r="DH627" s="216"/>
      <c r="DI627" s="216"/>
      <c r="DJ627" s="216"/>
      <c r="DK627" s="216"/>
      <c r="DL627" s="216"/>
      <c r="DM627" s="216"/>
      <c r="DN627" s="216"/>
      <c r="DO627" s="216"/>
      <c r="DP627" s="216"/>
      <c r="DQ627" s="216"/>
      <c r="DR627" s="216"/>
      <c r="DS627" s="216"/>
      <c r="DT627" s="216"/>
      <c r="DU627" s="218"/>
    </row>
    <row r="628" spans="1:125" ht="15" customHeight="1" x14ac:dyDescent="0.25">
      <c r="A628" s="219"/>
      <c r="B628" s="143" t="str">
        <f t="shared" si="23"/>
        <v>Desk 84</v>
      </c>
      <c r="C628" s="586" t="str">
        <v/>
      </c>
      <c r="D628" s="586" t="str">
        <v/>
      </c>
      <c r="E628" s="3"/>
      <c r="F628" s="216"/>
      <c r="G628" s="216"/>
      <c r="H628" s="216"/>
      <c r="I628" s="216"/>
      <c r="J628" s="216"/>
      <c r="K628" s="216"/>
      <c r="L628" s="216"/>
      <c r="M628" s="216"/>
      <c r="N628" s="216"/>
      <c r="O628" s="216"/>
      <c r="P628" s="216"/>
      <c r="Q628" s="216"/>
      <c r="R628" s="216"/>
      <c r="S628" s="216"/>
      <c r="T628" s="216"/>
      <c r="U628" s="216"/>
      <c r="V628" s="216"/>
      <c r="W628" s="216"/>
      <c r="X628" s="216"/>
      <c r="Y628" s="216"/>
      <c r="Z628" s="216"/>
      <c r="AA628" s="216"/>
      <c r="AB628" s="216"/>
      <c r="AC628" s="216"/>
      <c r="AD628" s="216"/>
      <c r="AE628" s="216"/>
      <c r="AF628" s="216"/>
      <c r="AG628" s="216"/>
      <c r="AH628" s="216"/>
      <c r="AI628" s="216"/>
      <c r="AJ628" s="216"/>
      <c r="AK628" s="216"/>
      <c r="AL628" s="216"/>
      <c r="AM628" s="216"/>
      <c r="AN628" s="216"/>
      <c r="AO628" s="216"/>
      <c r="AP628" s="216"/>
      <c r="AQ628" s="216"/>
      <c r="AR628" s="216"/>
      <c r="AS628" s="216"/>
      <c r="AT628" s="216"/>
      <c r="AU628" s="216"/>
      <c r="AV628" s="216"/>
      <c r="AW628" s="216"/>
      <c r="AX628" s="216"/>
      <c r="AY628" s="216"/>
      <c r="AZ628" s="216"/>
      <c r="BA628" s="216"/>
      <c r="BB628" s="216"/>
      <c r="BC628" s="216"/>
      <c r="BD628" s="216"/>
      <c r="BE628" s="216"/>
      <c r="BF628" s="216"/>
      <c r="BG628" s="216"/>
      <c r="BH628" s="216"/>
      <c r="BI628" s="216"/>
      <c r="BJ628" s="216"/>
      <c r="BK628" s="216"/>
      <c r="BL628" s="216"/>
      <c r="BM628" s="216"/>
      <c r="BN628" s="216"/>
      <c r="BO628" s="216"/>
      <c r="BP628" s="216"/>
      <c r="BQ628" s="216"/>
      <c r="BR628" s="216"/>
      <c r="BS628" s="216"/>
      <c r="BT628" s="216"/>
      <c r="BU628" s="216"/>
      <c r="BV628" s="216"/>
      <c r="BW628" s="216"/>
      <c r="BX628" s="216"/>
      <c r="BY628" s="216"/>
      <c r="BZ628" s="216"/>
      <c r="CA628" s="216"/>
      <c r="CB628" s="216"/>
      <c r="CC628" s="216"/>
      <c r="CD628" s="216"/>
      <c r="CE628" s="216"/>
      <c r="CF628" s="216"/>
      <c r="CG628" s="216"/>
      <c r="CH628" s="216"/>
      <c r="CI628" s="216"/>
      <c r="CJ628" s="216"/>
      <c r="CK628" s="216"/>
      <c r="CL628" s="216"/>
      <c r="CM628" s="216"/>
      <c r="CN628" s="216"/>
      <c r="CO628" s="216"/>
      <c r="CP628" s="216"/>
      <c r="CQ628" s="216"/>
      <c r="CR628" s="216"/>
      <c r="CS628" s="216"/>
      <c r="CT628" s="216"/>
      <c r="CU628" s="216"/>
      <c r="CV628" s="216"/>
      <c r="CW628" s="216"/>
      <c r="CX628" s="216"/>
      <c r="CY628" s="216"/>
      <c r="CZ628" s="216"/>
      <c r="DA628" s="216"/>
      <c r="DB628" s="216"/>
      <c r="DC628" s="216"/>
      <c r="DD628" s="216"/>
      <c r="DE628" s="216"/>
      <c r="DF628" s="216"/>
      <c r="DG628" s="216"/>
      <c r="DH628" s="216"/>
      <c r="DI628" s="216"/>
      <c r="DJ628" s="216"/>
      <c r="DK628" s="216"/>
      <c r="DL628" s="216"/>
      <c r="DM628" s="216"/>
      <c r="DN628" s="216"/>
      <c r="DO628" s="216"/>
      <c r="DP628" s="216"/>
      <c r="DQ628" s="216"/>
      <c r="DR628" s="216"/>
      <c r="DS628" s="216"/>
      <c r="DT628" s="216"/>
      <c r="DU628" s="218"/>
    </row>
    <row r="629" spans="1:125" ht="15" customHeight="1" x14ac:dyDescent="0.25">
      <c r="A629" s="219"/>
      <c r="B629" s="143" t="str">
        <f t="shared" si="23"/>
        <v>Desk 85</v>
      </c>
      <c r="C629" s="586" t="str">
        <v/>
      </c>
      <c r="D629" s="586" t="str">
        <v/>
      </c>
      <c r="E629" s="3"/>
      <c r="F629" s="216"/>
      <c r="G629" s="216"/>
      <c r="H629" s="216"/>
      <c r="I629" s="216"/>
      <c r="J629" s="216"/>
      <c r="K629" s="216"/>
      <c r="L629" s="216"/>
      <c r="M629" s="216"/>
      <c r="N629" s="216"/>
      <c r="O629" s="216"/>
      <c r="P629" s="216"/>
      <c r="Q629" s="216"/>
      <c r="R629" s="216"/>
      <c r="S629" s="216"/>
      <c r="T629" s="216"/>
      <c r="U629" s="216"/>
      <c r="V629" s="216"/>
      <c r="W629" s="216"/>
      <c r="X629" s="216"/>
      <c r="Y629" s="216"/>
      <c r="Z629" s="216"/>
      <c r="AA629" s="216"/>
      <c r="AB629" s="216"/>
      <c r="AC629" s="216"/>
      <c r="AD629" s="216"/>
      <c r="AE629" s="216"/>
      <c r="AF629" s="216"/>
      <c r="AG629" s="216"/>
      <c r="AH629" s="216"/>
      <c r="AI629" s="216"/>
      <c r="AJ629" s="216"/>
      <c r="AK629" s="216"/>
      <c r="AL629" s="216"/>
      <c r="AM629" s="216"/>
      <c r="AN629" s="216"/>
      <c r="AO629" s="216"/>
      <c r="AP629" s="216"/>
      <c r="AQ629" s="216"/>
      <c r="AR629" s="216"/>
      <c r="AS629" s="216"/>
      <c r="AT629" s="216"/>
      <c r="AU629" s="216"/>
      <c r="AV629" s="216"/>
      <c r="AW629" s="216"/>
      <c r="AX629" s="216"/>
      <c r="AY629" s="216"/>
      <c r="AZ629" s="216"/>
      <c r="BA629" s="216"/>
      <c r="BB629" s="216"/>
      <c r="BC629" s="216"/>
      <c r="BD629" s="216"/>
      <c r="BE629" s="216"/>
      <c r="BF629" s="216"/>
      <c r="BG629" s="216"/>
      <c r="BH629" s="216"/>
      <c r="BI629" s="216"/>
      <c r="BJ629" s="216"/>
      <c r="BK629" s="216"/>
      <c r="BL629" s="216"/>
      <c r="BM629" s="216"/>
      <c r="BN629" s="216"/>
      <c r="BO629" s="216"/>
      <c r="BP629" s="216"/>
      <c r="BQ629" s="216"/>
      <c r="BR629" s="216"/>
      <c r="BS629" s="216"/>
      <c r="BT629" s="216"/>
      <c r="BU629" s="216"/>
      <c r="BV629" s="216"/>
      <c r="BW629" s="216"/>
      <c r="BX629" s="216"/>
      <c r="BY629" s="216"/>
      <c r="BZ629" s="216"/>
      <c r="CA629" s="216"/>
      <c r="CB629" s="216"/>
      <c r="CC629" s="216"/>
      <c r="CD629" s="216"/>
      <c r="CE629" s="216"/>
      <c r="CF629" s="216"/>
      <c r="CG629" s="216"/>
      <c r="CH629" s="216"/>
      <c r="CI629" s="216"/>
      <c r="CJ629" s="216"/>
      <c r="CK629" s="216"/>
      <c r="CL629" s="216"/>
      <c r="CM629" s="216"/>
      <c r="CN629" s="216"/>
      <c r="CO629" s="216"/>
      <c r="CP629" s="216"/>
      <c r="CQ629" s="216"/>
      <c r="CR629" s="216"/>
      <c r="CS629" s="216"/>
      <c r="CT629" s="216"/>
      <c r="CU629" s="216"/>
      <c r="CV629" s="216"/>
      <c r="CW629" s="216"/>
      <c r="CX629" s="216"/>
      <c r="CY629" s="216"/>
      <c r="CZ629" s="216"/>
      <c r="DA629" s="216"/>
      <c r="DB629" s="216"/>
      <c r="DC629" s="216"/>
      <c r="DD629" s="216"/>
      <c r="DE629" s="216"/>
      <c r="DF629" s="216"/>
      <c r="DG629" s="216"/>
      <c r="DH629" s="216"/>
      <c r="DI629" s="216"/>
      <c r="DJ629" s="216"/>
      <c r="DK629" s="216"/>
      <c r="DL629" s="216"/>
      <c r="DM629" s="216"/>
      <c r="DN629" s="216"/>
      <c r="DO629" s="216"/>
      <c r="DP629" s="216"/>
      <c r="DQ629" s="216"/>
      <c r="DR629" s="216"/>
      <c r="DS629" s="216"/>
      <c r="DT629" s="216"/>
      <c r="DU629" s="218"/>
    </row>
    <row r="630" spans="1:125" ht="15" customHeight="1" x14ac:dyDescent="0.25">
      <c r="A630" s="219"/>
      <c r="B630" s="143" t="str">
        <f t="shared" si="23"/>
        <v>Desk 86</v>
      </c>
      <c r="C630" s="586" t="str">
        <v/>
      </c>
      <c r="D630" s="586" t="str">
        <v/>
      </c>
      <c r="E630" s="3"/>
      <c r="F630" s="216"/>
      <c r="G630" s="216"/>
      <c r="H630" s="216"/>
      <c r="I630" s="216"/>
      <c r="J630" s="216"/>
      <c r="K630" s="216"/>
      <c r="L630" s="216"/>
      <c r="M630" s="216"/>
      <c r="N630" s="216"/>
      <c r="O630" s="216"/>
      <c r="P630" s="216"/>
      <c r="Q630" s="216"/>
      <c r="R630" s="216"/>
      <c r="S630" s="216"/>
      <c r="T630" s="216"/>
      <c r="U630" s="216"/>
      <c r="V630" s="216"/>
      <c r="W630" s="216"/>
      <c r="X630" s="216"/>
      <c r="Y630" s="216"/>
      <c r="Z630" s="216"/>
      <c r="AA630" s="216"/>
      <c r="AB630" s="216"/>
      <c r="AC630" s="216"/>
      <c r="AD630" s="216"/>
      <c r="AE630" s="216"/>
      <c r="AF630" s="216"/>
      <c r="AG630" s="216"/>
      <c r="AH630" s="216"/>
      <c r="AI630" s="216"/>
      <c r="AJ630" s="216"/>
      <c r="AK630" s="216"/>
      <c r="AL630" s="216"/>
      <c r="AM630" s="216"/>
      <c r="AN630" s="216"/>
      <c r="AO630" s="216"/>
      <c r="AP630" s="216"/>
      <c r="AQ630" s="216"/>
      <c r="AR630" s="216"/>
      <c r="AS630" s="216"/>
      <c r="AT630" s="216"/>
      <c r="AU630" s="216"/>
      <c r="AV630" s="216"/>
      <c r="AW630" s="216"/>
      <c r="AX630" s="216"/>
      <c r="AY630" s="216"/>
      <c r="AZ630" s="216"/>
      <c r="BA630" s="216"/>
      <c r="BB630" s="216"/>
      <c r="BC630" s="216"/>
      <c r="BD630" s="216"/>
      <c r="BE630" s="216"/>
      <c r="BF630" s="216"/>
      <c r="BG630" s="216"/>
      <c r="BH630" s="216"/>
      <c r="BI630" s="216"/>
      <c r="BJ630" s="216"/>
      <c r="BK630" s="216"/>
      <c r="BL630" s="216"/>
      <c r="BM630" s="216"/>
      <c r="BN630" s="216"/>
      <c r="BO630" s="216"/>
      <c r="BP630" s="216"/>
      <c r="BQ630" s="216"/>
      <c r="BR630" s="216"/>
      <c r="BS630" s="216"/>
      <c r="BT630" s="216"/>
      <c r="BU630" s="216"/>
      <c r="BV630" s="216"/>
      <c r="BW630" s="216"/>
      <c r="BX630" s="216"/>
      <c r="BY630" s="216"/>
      <c r="BZ630" s="216"/>
      <c r="CA630" s="216"/>
      <c r="CB630" s="216"/>
      <c r="CC630" s="216"/>
      <c r="CD630" s="216"/>
      <c r="CE630" s="216"/>
      <c r="CF630" s="216"/>
      <c r="CG630" s="216"/>
      <c r="CH630" s="216"/>
      <c r="CI630" s="216"/>
      <c r="CJ630" s="216"/>
      <c r="CK630" s="216"/>
      <c r="CL630" s="216"/>
      <c r="CM630" s="216"/>
      <c r="CN630" s="216"/>
      <c r="CO630" s="216"/>
      <c r="CP630" s="216"/>
      <c r="CQ630" s="216"/>
      <c r="CR630" s="216"/>
      <c r="CS630" s="216"/>
      <c r="CT630" s="216"/>
      <c r="CU630" s="216"/>
      <c r="CV630" s="216"/>
      <c r="CW630" s="216"/>
      <c r="CX630" s="216"/>
      <c r="CY630" s="216"/>
      <c r="CZ630" s="216"/>
      <c r="DA630" s="216"/>
      <c r="DB630" s="216"/>
      <c r="DC630" s="216"/>
      <c r="DD630" s="216"/>
      <c r="DE630" s="216"/>
      <c r="DF630" s="216"/>
      <c r="DG630" s="216"/>
      <c r="DH630" s="216"/>
      <c r="DI630" s="216"/>
      <c r="DJ630" s="216"/>
      <c r="DK630" s="216"/>
      <c r="DL630" s="216"/>
      <c r="DM630" s="216"/>
      <c r="DN630" s="216"/>
      <c r="DO630" s="216"/>
      <c r="DP630" s="216"/>
      <c r="DQ630" s="216"/>
      <c r="DR630" s="216"/>
      <c r="DS630" s="216"/>
      <c r="DT630" s="216"/>
      <c r="DU630" s="218"/>
    </row>
    <row r="631" spans="1:125" ht="15" customHeight="1" x14ac:dyDescent="0.25">
      <c r="A631" s="219"/>
      <c r="B631" s="143" t="str">
        <f t="shared" si="23"/>
        <v>Desk 87</v>
      </c>
      <c r="C631" s="586" t="str">
        <v/>
      </c>
      <c r="D631" s="586" t="str">
        <v/>
      </c>
      <c r="E631" s="3"/>
      <c r="F631" s="216"/>
      <c r="G631" s="216"/>
      <c r="H631" s="216"/>
      <c r="I631" s="216"/>
      <c r="J631" s="216"/>
      <c r="K631" s="216"/>
      <c r="L631" s="216"/>
      <c r="M631" s="216"/>
      <c r="N631" s="216"/>
      <c r="O631" s="216"/>
      <c r="P631" s="216"/>
      <c r="Q631" s="216"/>
      <c r="R631" s="216"/>
      <c r="S631" s="216"/>
      <c r="T631" s="216"/>
      <c r="U631" s="216"/>
      <c r="V631" s="216"/>
      <c r="W631" s="216"/>
      <c r="X631" s="216"/>
      <c r="Y631" s="216"/>
      <c r="Z631" s="216"/>
      <c r="AA631" s="216"/>
      <c r="AB631" s="216"/>
      <c r="AC631" s="216"/>
      <c r="AD631" s="216"/>
      <c r="AE631" s="216"/>
      <c r="AF631" s="216"/>
      <c r="AG631" s="216"/>
      <c r="AH631" s="216"/>
      <c r="AI631" s="216"/>
      <c r="AJ631" s="216"/>
      <c r="AK631" s="216"/>
      <c r="AL631" s="216"/>
      <c r="AM631" s="216"/>
      <c r="AN631" s="216"/>
      <c r="AO631" s="216"/>
      <c r="AP631" s="216"/>
      <c r="AQ631" s="216"/>
      <c r="AR631" s="216"/>
      <c r="AS631" s="216"/>
      <c r="AT631" s="216"/>
      <c r="AU631" s="216"/>
      <c r="AV631" s="216"/>
      <c r="AW631" s="216"/>
      <c r="AX631" s="216"/>
      <c r="AY631" s="216"/>
      <c r="AZ631" s="216"/>
      <c r="BA631" s="216"/>
      <c r="BB631" s="216"/>
      <c r="BC631" s="216"/>
      <c r="BD631" s="216"/>
      <c r="BE631" s="216"/>
      <c r="BF631" s="216"/>
      <c r="BG631" s="216"/>
      <c r="BH631" s="216"/>
      <c r="BI631" s="216"/>
      <c r="BJ631" s="216"/>
      <c r="BK631" s="216"/>
      <c r="BL631" s="216"/>
      <c r="BM631" s="216"/>
      <c r="BN631" s="216"/>
      <c r="BO631" s="216"/>
      <c r="BP631" s="216"/>
      <c r="BQ631" s="216"/>
      <c r="BR631" s="216"/>
      <c r="BS631" s="216"/>
      <c r="BT631" s="216"/>
      <c r="BU631" s="216"/>
      <c r="BV631" s="216"/>
      <c r="BW631" s="216"/>
      <c r="BX631" s="216"/>
      <c r="BY631" s="216"/>
      <c r="BZ631" s="216"/>
      <c r="CA631" s="216"/>
      <c r="CB631" s="216"/>
      <c r="CC631" s="216"/>
      <c r="CD631" s="216"/>
      <c r="CE631" s="216"/>
      <c r="CF631" s="216"/>
      <c r="CG631" s="216"/>
      <c r="CH631" s="216"/>
      <c r="CI631" s="216"/>
      <c r="CJ631" s="216"/>
      <c r="CK631" s="216"/>
      <c r="CL631" s="216"/>
      <c r="CM631" s="216"/>
      <c r="CN631" s="216"/>
      <c r="CO631" s="216"/>
      <c r="CP631" s="216"/>
      <c r="CQ631" s="216"/>
      <c r="CR631" s="216"/>
      <c r="CS631" s="216"/>
      <c r="CT631" s="216"/>
      <c r="CU631" s="216"/>
      <c r="CV631" s="216"/>
      <c r="CW631" s="216"/>
      <c r="CX631" s="216"/>
      <c r="CY631" s="216"/>
      <c r="CZ631" s="216"/>
      <c r="DA631" s="216"/>
      <c r="DB631" s="216"/>
      <c r="DC631" s="216"/>
      <c r="DD631" s="216"/>
      <c r="DE631" s="216"/>
      <c r="DF631" s="216"/>
      <c r="DG631" s="216"/>
      <c r="DH631" s="216"/>
      <c r="DI631" s="216"/>
      <c r="DJ631" s="216"/>
      <c r="DK631" s="216"/>
      <c r="DL631" s="216"/>
      <c r="DM631" s="216"/>
      <c r="DN631" s="216"/>
      <c r="DO631" s="216"/>
      <c r="DP631" s="216"/>
      <c r="DQ631" s="216"/>
      <c r="DR631" s="216"/>
      <c r="DS631" s="216"/>
      <c r="DT631" s="216"/>
      <c r="DU631" s="218"/>
    </row>
    <row r="632" spans="1:125" ht="15" customHeight="1" x14ac:dyDescent="0.25">
      <c r="A632" s="219"/>
      <c r="B632" s="143" t="str">
        <f t="shared" si="23"/>
        <v>Desk 88</v>
      </c>
      <c r="C632" s="586" t="str">
        <v/>
      </c>
      <c r="D632" s="586" t="str">
        <v/>
      </c>
      <c r="E632" s="3"/>
      <c r="F632" s="216"/>
      <c r="G632" s="216"/>
      <c r="H632" s="216"/>
      <c r="I632" s="216"/>
      <c r="J632" s="216"/>
      <c r="K632" s="216"/>
      <c r="L632" s="216"/>
      <c r="M632" s="216"/>
      <c r="N632" s="216"/>
      <c r="O632" s="216"/>
      <c r="P632" s="216"/>
      <c r="Q632" s="216"/>
      <c r="R632" s="216"/>
      <c r="S632" s="216"/>
      <c r="T632" s="216"/>
      <c r="U632" s="216"/>
      <c r="V632" s="216"/>
      <c r="W632" s="216"/>
      <c r="X632" s="216"/>
      <c r="Y632" s="216"/>
      <c r="Z632" s="216"/>
      <c r="AA632" s="216"/>
      <c r="AB632" s="216"/>
      <c r="AC632" s="216"/>
      <c r="AD632" s="216"/>
      <c r="AE632" s="216"/>
      <c r="AF632" s="216"/>
      <c r="AG632" s="216"/>
      <c r="AH632" s="216"/>
      <c r="AI632" s="216"/>
      <c r="AJ632" s="216"/>
      <c r="AK632" s="216"/>
      <c r="AL632" s="216"/>
      <c r="AM632" s="216"/>
      <c r="AN632" s="216"/>
      <c r="AO632" s="216"/>
      <c r="AP632" s="216"/>
      <c r="AQ632" s="216"/>
      <c r="AR632" s="216"/>
      <c r="AS632" s="216"/>
      <c r="AT632" s="216"/>
      <c r="AU632" s="216"/>
      <c r="AV632" s="216"/>
      <c r="AW632" s="216"/>
      <c r="AX632" s="216"/>
      <c r="AY632" s="216"/>
      <c r="AZ632" s="216"/>
      <c r="BA632" s="216"/>
      <c r="BB632" s="216"/>
      <c r="BC632" s="216"/>
      <c r="BD632" s="216"/>
      <c r="BE632" s="216"/>
      <c r="BF632" s="216"/>
      <c r="BG632" s="216"/>
      <c r="BH632" s="216"/>
      <c r="BI632" s="216"/>
      <c r="BJ632" s="216"/>
      <c r="BK632" s="216"/>
      <c r="BL632" s="216"/>
      <c r="BM632" s="216"/>
      <c r="BN632" s="216"/>
      <c r="BO632" s="216"/>
      <c r="BP632" s="216"/>
      <c r="BQ632" s="216"/>
      <c r="BR632" s="216"/>
      <c r="BS632" s="216"/>
      <c r="BT632" s="216"/>
      <c r="BU632" s="216"/>
      <c r="BV632" s="216"/>
      <c r="BW632" s="216"/>
      <c r="BX632" s="216"/>
      <c r="BY632" s="216"/>
      <c r="BZ632" s="216"/>
      <c r="CA632" s="216"/>
      <c r="CB632" s="216"/>
      <c r="CC632" s="216"/>
      <c r="CD632" s="216"/>
      <c r="CE632" s="216"/>
      <c r="CF632" s="216"/>
      <c r="CG632" s="216"/>
      <c r="CH632" s="216"/>
      <c r="CI632" s="216"/>
      <c r="CJ632" s="216"/>
      <c r="CK632" s="216"/>
      <c r="CL632" s="216"/>
      <c r="CM632" s="216"/>
      <c r="CN632" s="216"/>
      <c r="CO632" s="216"/>
      <c r="CP632" s="216"/>
      <c r="CQ632" s="216"/>
      <c r="CR632" s="216"/>
      <c r="CS632" s="216"/>
      <c r="CT632" s="216"/>
      <c r="CU632" s="216"/>
      <c r="CV632" s="216"/>
      <c r="CW632" s="216"/>
      <c r="CX632" s="216"/>
      <c r="CY632" s="216"/>
      <c r="CZ632" s="216"/>
      <c r="DA632" s="216"/>
      <c r="DB632" s="216"/>
      <c r="DC632" s="216"/>
      <c r="DD632" s="216"/>
      <c r="DE632" s="216"/>
      <c r="DF632" s="216"/>
      <c r="DG632" s="216"/>
      <c r="DH632" s="216"/>
      <c r="DI632" s="216"/>
      <c r="DJ632" s="216"/>
      <c r="DK632" s="216"/>
      <c r="DL632" s="216"/>
      <c r="DM632" s="216"/>
      <c r="DN632" s="216"/>
      <c r="DO632" s="216"/>
      <c r="DP632" s="216"/>
      <c r="DQ632" s="216"/>
      <c r="DR632" s="216"/>
      <c r="DS632" s="216"/>
      <c r="DT632" s="216"/>
      <c r="DU632" s="218"/>
    </row>
    <row r="633" spans="1:125" ht="15" customHeight="1" x14ac:dyDescent="0.25">
      <c r="A633" s="219"/>
      <c r="B633" s="143" t="str">
        <f t="shared" si="23"/>
        <v>Desk 89</v>
      </c>
      <c r="C633" s="586" t="str">
        <v/>
      </c>
      <c r="D633" s="586" t="str">
        <v/>
      </c>
      <c r="E633" s="3"/>
      <c r="F633" s="216"/>
      <c r="G633" s="216"/>
      <c r="H633" s="216"/>
      <c r="I633" s="216"/>
      <c r="J633" s="216"/>
      <c r="K633" s="216"/>
      <c r="L633" s="216"/>
      <c r="M633" s="216"/>
      <c r="N633" s="216"/>
      <c r="O633" s="216"/>
      <c r="P633" s="216"/>
      <c r="Q633" s="216"/>
      <c r="R633" s="216"/>
      <c r="S633" s="216"/>
      <c r="T633" s="216"/>
      <c r="U633" s="216"/>
      <c r="V633" s="216"/>
      <c r="W633" s="216"/>
      <c r="X633" s="216"/>
      <c r="Y633" s="216"/>
      <c r="Z633" s="216"/>
      <c r="AA633" s="216"/>
      <c r="AB633" s="216"/>
      <c r="AC633" s="216"/>
      <c r="AD633" s="216"/>
      <c r="AE633" s="216"/>
      <c r="AF633" s="216"/>
      <c r="AG633" s="216"/>
      <c r="AH633" s="216"/>
      <c r="AI633" s="216"/>
      <c r="AJ633" s="216"/>
      <c r="AK633" s="216"/>
      <c r="AL633" s="216"/>
      <c r="AM633" s="216"/>
      <c r="AN633" s="216"/>
      <c r="AO633" s="216"/>
      <c r="AP633" s="216"/>
      <c r="AQ633" s="216"/>
      <c r="AR633" s="216"/>
      <c r="AS633" s="216"/>
      <c r="AT633" s="216"/>
      <c r="AU633" s="216"/>
      <c r="AV633" s="216"/>
      <c r="AW633" s="216"/>
      <c r="AX633" s="216"/>
      <c r="AY633" s="216"/>
      <c r="AZ633" s="216"/>
      <c r="BA633" s="216"/>
      <c r="BB633" s="216"/>
      <c r="BC633" s="216"/>
      <c r="BD633" s="216"/>
      <c r="BE633" s="216"/>
      <c r="BF633" s="216"/>
      <c r="BG633" s="216"/>
      <c r="BH633" s="216"/>
      <c r="BI633" s="216"/>
      <c r="BJ633" s="216"/>
      <c r="BK633" s="216"/>
      <c r="BL633" s="216"/>
      <c r="BM633" s="216"/>
      <c r="BN633" s="216"/>
      <c r="BO633" s="216"/>
      <c r="BP633" s="216"/>
      <c r="BQ633" s="216"/>
      <c r="BR633" s="216"/>
      <c r="BS633" s="216"/>
      <c r="BT633" s="216"/>
      <c r="BU633" s="216"/>
      <c r="BV633" s="216"/>
      <c r="BW633" s="216"/>
      <c r="BX633" s="216"/>
      <c r="BY633" s="216"/>
      <c r="BZ633" s="216"/>
      <c r="CA633" s="216"/>
      <c r="CB633" s="216"/>
      <c r="CC633" s="216"/>
      <c r="CD633" s="216"/>
      <c r="CE633" s="216"/>
      <c r="CF633" s="216"/>
      <c r="CG633" s="216"/>
      <c r="CH633" s="216"/>
      <c r="CI633" s="216"/>
      <c r="CJ633" s="216"/>
      <c r="CK633" s="216"/>
      <c r="CL633" s="216"/>
      <c r="CM633" s="216"/>
      <c r="CN633" s="216"/>
      <c r="CO633" s="216"/>
      <c r="CP633" s="216"/>
      <c r="CQ633" s="216"/>
      <c r="CR633" s="216"/>
      <c r="CS633" s="216"/>
      <c r="CT633" s="216"/>
      <c r="CU633" s="216"/>
      <c r="CV633" s="216"/>
      <c r="CW633" s="216"/>
      <c r="CX633" s="216"/>
      <c r="CY633" s="216"/>
      <c r="CZ633" s="216"/>
      <c r="DA633" s="216"/>
      <c r="DB633" s="216"/>
      <c r="DC633" s="216"/>
      <c r="DD633" s="216"/>
      <c r="DE633" s="216"/>
      <c r="DF633" s="216"/>
      <c r="DG633" s="216"/>
      <c r="DH633" s="216"/>
      <c r="DI633" s="216"/>
      <c r="DJ633" s="216"/>
      <c r="DK633" s="216"/>
      <c r="DL633" s="216"/>
      <c r="DM633" s="216"/>
      <c r="DN633" s="216"/>
      <c r="DO633" s="216"/>
      <c r="DP633" s="216"/>
      <c r="DQ633" s="216"/>
      <c r="DR633" s="216"/>
      <c r="DS633" s="216"/>
      <c r="DT633" s="216"/>
      <c r="DU633" s="218"/>
    </row>
    <row r="634" spans="1:125" ht="15" customHeight="1" x14ac:dyDescent="0.25">
      <c r="A634" s="219"/>
      <c r="B634" s="143" t="str">
        <f t="shared" si="23"/>
        <v>Desk 90</v>
      </c>
      <c r="C634" s="586" t="str">
        <v/>
      </c>
      <c r="D634" s="586" t="str">
        <v/>
      </c>
      <c r="E634" s="3"/>
      <c r="F634" s="216"/>
      <c r="G634" s="216"/>
      <c r="H634" s="216"/>
      <c r="I634" s="216"/>
      <c r="J634" s="216"/>
      <c r="K634" s="216"/>
      <c r="L634" s="216"/>
      <c r="M634" s="216"/>
      <c r="N634" s="216"/>
      <c r="O634" s="216"/>
      <c r="P634" s="216"/>
      <c r="Q634" s="216"/>
      <c r="R634" s="216"/>
      <c r="S634" s="216"/>
      <c r="T634" s="216"/>
      <c r="U634" s="216"/>
      <c r="V634" s="216"/>
      <c r="W634" s="216"/>
      <c r="X634" s="216"/>
      <c r="Y634" s="216"/>
      <c r="Z634" s="216"/>
      <c r="AA634" s="216"/>
      <c r="AB634" s="216"/>
      <c r="AC634" s="216"/>
      <c r="AD634" s="216"/>
      <c r="AE634" s="216"/>
      <c r="AF634" s="216"/>
      <c r="AG634" s="216"/>
      <c r="AH634" s="216"/>
      <c r="AI634" s="216"/>
      <c r="AJ634" s="216"/>
      <c r="AK634" s="216"/>
      <c r="AL634" s="216"/>
      <c r="AM634" s="216"/>
      <c r="AN634" s="216"/>
      <c r="AO634" s="216"/>
      <c r="AP634" s="216"/>
      <c r="AQ634" s="216"/>
      <c r="AR634" s="216"/>
      <c r="AS634" s="216"/>
      <c r="AT634" s="216"/>
      <c r="AU634" s="216"/>
      <c r="AV634" s="216"/>
      <c r="AW634" s="216"/>
      <c r="AX634" s="216"/>
      <c r="AY634" s="216"/>
      <c r="AZ634" s="216"/>
      <c r="BA634" s="216"/>
      <c r="BB634" s="216"/>
      <c r="BC634" s="216"/>
      <c r="BD634" s="216"/>
      <c r="BE634" s="216"/>
      <c r="BF634" s="216"/>
      <c r="BG634" s="216"/>
      <c r="BH634" s="216"/>
      <c r="BI634" s="216"/>
      <c r="BJ634" s="216"/>
      <c r="BK634" s="216"/>
      <c r="BL634" s="216"/>
      <c r="BM634" s="216"/>
      <c r="BN634" s="216"/>
      <c r="BO634" s="216"/>
      <c r="BP634" s="216"/>
      <c r="BQ634" s="216"/>
      <c r="BR634" s="216"/>
      <c r="BS634" s="216"/>
      <c r="BT634" s="216"/>
      <c r="BU634" s="216"/>
      <c r="BV634" s="216"/>
      <c r="BW634" s="216"/>
      <c r="BX634" s="216"/>
      <c r="BY634" s="216"/>
      <c r="BZ634" s="216"/>
      <c r="CA634" s="216"/>
      <c r="CB634" s="216"/>
      <c r="CC634" s="216"/>
      <c r="CD634" s="216"/>
      <c r="CE634" s="216"/>
      <c r="CF634" s="216"/>
      <c r="CG634" s="216"/>
      <c r="CH634" s="216"/>
      <c r="CI634" s="216"/>
      <c r="CJ634" s="216"/>
      <c r="CK634" s="216"/>
      <c r="CL634" s="216"/>
      <c r="CM634" s="216"/>
      <c r="CN634" s="216"/>
      <c r="CO634" s="216"/>
      <c r="CP634" s="216"/>
      <c r="CQ634" s="216"/>
      <c r="CR634" s="216"/>
      <c r="CS634" s="216"/>
      <c r="CT634" s="216"/>
      <c r="CU634" s="216"/>
      <c r="CV634" s="216"/>
      <c r="CW634" s="216"/>
      <c r="CX634" s="216"/>
      <c r="CY634" s="216"/>
      <c r="CZ634" s="216"/>
      <c r="DA634" s="216"/>
      <c r="DB634" s="216"/>
      <c r="DC634" s="216"/>
      <c r="DD634" s="216"/>
      <c r="DE634" s="216"/>
      <c r="DF634" s="216"/>
      <c r="DG634" s="216"/>
      <c r="DH634" s="216"/>
      <c r="DI634" s="216"/>
      <c r="DJ634" s="216"/>
      <c r="DK634" s="216"/>
      <c r="DL634" s="216"/>
      <c r="DM634" s="216"/>
      <c r="DN634" s="216"/>
      <c r="DO634" s="216"/>
      <c r="DP634" s="216"/>
      <c r="DQ634" s="216"/>
      <c r="DR634" s="216"/>
      <c r="DS634" s="216"/>
      <c r="DT634" s="216"/>
      <c r="DU634" s="218"/>
    </row>
    <row r="635" spans="1:125" ht="15" customHeight="1" x14ac:dyDescent="0.25">
      <c r="A635" s="219"/>
      <c r="B635" s="143" t="str">
        <f t="shared" si="23"/>
        <v>Desk 91</v>
      </c>
      <c r="C635" s="586" t="str">
        <v/>
      </c>
      <c r="D635" s="586" t="str">
        <v/>
      </c>
      <c r="E635" s="3"/>
      <c r="F635" s="216"/>
      <c r="G635" s="216"/>
      <c r="H635" s="216"/>
      <c r="I635" s="216"/>
      <c r="J635" s="216"/>
      <c r="K635" s="216"/>
      <c r="L635" s="216"/>
      <c r="M635" s="216"/>
      <c r="N635" s="216"/>
      <c r="O635" s="216"/>
      <c r="P635" s="216"/>
      <c r="Q635" s="216"/>
      <c r="R635" s="216"/>
      <c r="S635" s="216"/>
      <c r="T635" s="216"/>
      <c r="U635" s="216"/>
      <c r="V635" s="216"/>
      <c r="W635" s="216"/>
      <c r="X635" s="216"/>
      <c r="Y635" s="216"/>
      <c r="Z635" s="216"/>
      <c r="AA635" s="216"/>
      <c r="AB635" s="216"/>
      <c r="AC635" s="216"/>
      <c r="AD635" s="216"/>
      <c r="AE635" s="216"/>
      <c r="AF635" s="216"/>
      <c r="AG635" s="216"/>
      <c r="AH635" s="216"/>
      <c r="AI635" s="216"/>
      <c r="AJ635" s="216"/>
      <c r="AK635" s="216"/>
      <c r="AL635" s="216"/>
      <c r="AM635" s="216"/>
      <c r="AN635" s="216"/>
      <c r="AO635" s="216"/>
      <c r="AP635" s="216"/>
      <c r="AQ635" s="216"/>
      <c r="AR635" s="216"/>
      <c r="AS635" s="216"/>
      <c r="AT635" s="216"/>
      <c r="AU635" s="216"/>
      <c r="AV635" s="216"/>
      <c r="AW635" s="216"/>
      <c r="AX635" s="216"/>
      <c r="AY635" s="216"/>
      <c r="AZ635" s="216"/>
      <c r="BA635" s="216"/>
      <c r="BB635" s="216"/>
      <c r="BC635" s="216"/>
      <c r="BD635" s="216"/>
      <c r="BE635" s="216"/>
      <c r="BF635" s="216"/>
      <c r="BG635" s="216"/>
      <c r="BH635" s="216"/>
      <c r="BI635" s="216"/>
      <c r="BJ635" s="216"/>
      <c r="BK635" s="216"/>
      <c r="BL635" s="216"/>
      <c r="BM635" s="216"/>
      <c r="BN635" s="216"/>
      <c r="BO635" s="216"/>
      <c r="BP635" s="216"/>
      <c r="BQ635" s="216"/>
      <c r="BR635" s="216"/>
      <c r="BS635" s="216"/>
      <c r="BT635" s="216"/>
      <c r="BU635" s="216"/>
      <c r="BV635" s="216"/>
      <c r="BW635" s="216"/>
      <c r="BX635" s="216"/>
      <c r="BY635" s="216"/>
      <c r="BZ635" s="216"/>
      <c r="CA635" s="216"/>
      <c r="CB635" s="216"/>
      <c r="CC635" s="216"/>
      <c r="CD635" s="216"/>
      <c r="CE635" s="216"/>
      <c r="CF635" s="216"/>
      <c r="CG635" s="216"/>
      <c r="CH635" s="216"/>
      <c r="CI635" s="216"/>
      <c r="CJ635" s="216"/>
      <c r="CK635" s="216"/>
      <c r="CL635" s="216"/>
      <c r="CM635" s="216"/>
      <c r="CN635" s="216"/>
      <c r="CO635" s="216"/>
      <c r="CP635" s="216"/>
      <c r="CQ635" s="216"/>
      <c r="CR635" s="216"/>
      <c r="CS635" s="216"/>
      <c r="CT635" s="216"/>
      <c r="CU635" s="216"/>
      <c r="CV635" s="216"/>
      <c r="CW635" s="216"/>
      <c r="CX635" s="216"/>
      <c r="CY635" s="216"/>
      <c r="CZ635" s="216"/>
      <c r="DA635" s="216"/>
      <c r="DB635" s="216"/>
      <c r="DC635" s="216"/>
      <c r="DD635" s="216"/>
      <c r="DE635" s="216"/>
      <c r="DF635" s="216"/>
      <c r="DG635" s="216"/>
      <c r="DH635" s="216"/>
      <c r="DI635" s="216"/>
      <c r="DJ635" s="216"/>
      <c r="DK635" s="216"/>
      <c r="DL635" s="216"/>
      <c r="DM635" s="216"/>
      <c r="DN635" s="216"/>
      <c r="DO635" s="216"/>
      <c r="DP635" s="216"/>
      <c r="DQ635" s="216"/>
      <c r="DR635" s="216"/>
      <c r="DS635" s="216"/>
      <c r="DT635" s="216"/>
      <c r="DU635" s="218"/>
    </row>
    <row r="636" spans="1:125" ht="15" customHeight="1" x14ac:dyDescent="0.25">
      <c r="A636" s="219"/>
      <c r="B636" s="143" t="str">
        <f t="shared" si="23"/>
        <v>Desk 92</v>
      </c>
      <c r="C636" s="586" t="str">
        <v/>
      </c>
      <c r="D636" s="586" t="str">
        <v/>
      </c>
      <c r="E636" s="3"/>
      <c r="F636" s="216"/>
      <c r="G636" s="216"/>
      <c r="H636" s="216"/>
      <c r="I636" s="216"/>
      <c r="J636" s="216"/>
      <c r="K636" s="216"/>
      <c r="L636" s="216"/>
      <c r="M636" s="216"/>
      <c r="N636" s="216"/>
      <c r="O636" s="216"/>
      <c r="P636" s="216"/>
      <c r="Q636" s="216"/>
      <c r="R636" s="216"/>
      <c r="S636" s="216"/>
      <c r="T636" s="216"/>
      <c r="U636" s="216"/>
      <c r="V636" s="216"/>
      <c r="W636" s="216"/>
      <c r="X636" s="216"/>
      <c r="Y636" s="216"/>
      <c r="Z636" s="216"/>
      <c r="AA636" s="216"/>
      <c r="AB636" s="216"/>
      <c r="AC636" s="216"/>
      <c r="AD636" s="216"/>
      <c r="AE636" s="216"/>
      <c r="AF636" s="216"/>
      <c r="AG636" s="216"/>
      <c r="AH636" s="216"/>
      <c r="AI636" s="216"/>
      <c r="AJ636" s="216"/>
      <c r="AK636" s="216"/>
      <c r="AL636" s="216"/>
      <c r="AM636" s="216"/>
      <c r="AN636" s="216"/>
      <c r="AO636" s="216"/>
      <c r="AP636" s="216"/>
      <c r="AQ636" s="216"/>
      <c r="AR636" s="216"/>
      <c r="AS636" s="216"/>
      <c r="AT636" s="216"/>
      <c r="AU636" s="216"/>
      <c r="AV636" s="216"/>
      <c r="AW636" s="216"/>
      <c r="AX636" s="216"/>
      <c r="AY636" s="216"/>
      <c r="AZ636" s="216"/>
      <c r="BA636" s="216"/>
      <c r="BB636" s="216"/>
      <c r="BC636" s="216"/>
      <c r="BD636" s="216"/>
      <c r="BE636" s="216"/>
      <c r="BF636" s="216"/>
      <c r="BG636" s="216"/>
      <c r="BH636" s="216"/>
      <c r="BI636" s="216"/>
      <c r="BJ636" s="216"/>
      <c r="BK636" s="216"/>
      <c r="BL636" s="216"/>
      <c r="BM636" s="216"/>
      <c r="BN636" s="216"/>
      <c r="BO636" s="216"/>
      <c r="BP636" s="216"/>
      <c r="BQ636" s="216"/>
      <c r="BR636" s="216"/>
      <c r="BS636" s="216"/>
      <c r="BT636" s="216"/>
      <c r="BU636" s="216"/>
      <c r="BV636" s="216"/>
      <c r="BW636" s="216"/>
      <c r="BX636" s="216"/>
      <c r="BY636" s="216"/>
      <c r="BZ636" s="216"/>
      <c r="CA636" s="216"/>
      <c r="CB636" s="216"/>
      <c r="CC636" s="216"/>
      <c r="CD636" s="216"/>
      <c r="CE636" s="216"/>
      <c r="CF636" s="216"/>
      <c r="CG636" s="216"/>
      <c r="CH636" s="216"/>
      <c r="CI636" s="216"/>
      <c r="CJ636" s="216"/>
      <c r="CK636" s="216"/>
      <c r="CL636" s="216"/>
      <c r="CM636" s="216"/>
      <c r="CN636" s="216"/>
      <c r="CO636" s="216"/>
      <c r="CP636" s="216"/>
      <c r="CQ636" s="216"/>
      <c r="CR636" s="216"/>
      <c r="CS636" s="216"/>
      <c r="CT636" s="216"/>
      <c r="CU636" s="216"/>
      <c r="CV636" s="216"/>
      <c r="CW636" s="216"/>
      <c r="CX636" s="216"/>
      <c r="CY636" s="216"/>
      <c r="CZ636" s="216"/>
      <c r="DA636" s="216"/>
      <c r="DB636" s="216"/>
      <c r="DC636" s="216"/>
      <c r="DD636" s="216"/>
      <c r="DE636" s="216"/>
      <c r="DF636" s="216"/>
      <c r="DG636" s="216"/>
      <c r="DH636" s="216"/>
      <c r="DI636" s="216"/>
      <c r="DJ636" s="216"/>
      <c r="DK636" s="216"/>
      <c r="DL636" s="216"/>
      <c r="DM636" s="216"/>
      <c r="DN636" s="216"/>
      <c r="DO636" s="216"/>
      <c r="DP636" s="216"/>
      <c r="DQ636" s="216"/>
      <c r="DR636" s="216"/>
      <c r="DS636" s="216"/>
      <c r="DT636" s="216"/>
      <c r="DU636" s="218"/>
    </row>
    <row r="637" spans="1:125" ht="15" customHeight="1" x14ac:dyDescent="0.25">
      <c r="A637" s="219"/>
      <c r="B637" s="143" t="str">
        <f t="shared" si="23"/>
        <v>Desk 93</v>
      </c>
      <c r="C637" s="586" t="str">
        <v/>
      </c>
      <c r="D637" s="586" t="str">
        <v/>
      </c>
      <c r="E637" s="3"/>
      <c r="F637" s="216"/>
      <c r="G637" s="216"/>
      <c r="H637" s="216"/>
      <c r="I637" s="216"/>
      <c r="J637" s="216"/>
      <c r="K637" s="216"/>
      <c r="L637" s="216"/>
      <c r="M637" s="216"/>
      <c r="N637" s="216"/>
      <c r="O637" s="216"/>
      <c r="P637" s="216"/>
      <c r="Q637" s="216"/>
      <c r="R637" s="216"/>
      <c r="S637" s="216"/>
      <c r="T637" s="216"/>
      <c r="U637" s="216"/>
      <c r="V637" s="216"/>
      <c r="W637" s="216"/>
      <c r="X637" s="216"/>
      <c r="Y637" s="216"/>
      <c r="Z637" s="216"/>
      <c r="AA637" s="216"/>
      <c r="AB637" s="216"/>
      <c r="AC637" s="216"/>
      <c r="AD637" s="216"/>
      <c r="AE637" s="216"/>
      <c r="AF637" s="216"/>
      <c r="AG637" s="216"/>
      <c r="AH637" s="216"/>
      <c r="AI637" s="216"/>
      <c r="AJ637" s="216"/>
      <c r="AK637" s="216"/>
      <c r="AL637" s="216"/>
      <c r="AM637" s="216"/>
      <c r="AN637" s="216"/>
      <c r="AO637" s="216"/>
      <c r="AP637" s="216"/>
      <c r="AQ637" s="216"/>
      <c r="AR637" s="216"/>
      <c r="AS637" s="216"/>
      <c r="AT637" s="216"/>
      <c r="AU637" s="216"/>
      <c r="AV637" s="216"/>
      <c r="AW637" s="216"/>
      <c r="AX637" s="216"/>
      <c r="AY637" s="216"/>
      <c r="AZ637" s="216"/>
      <c r="BA637" s="216"/>
      <c r="BB637" s="216"/>
      <c r="BC637" s="216"/>
      <c r="BD637" s="216"/>
      <c r="BE637" s="216"/>
      <c r="BF637" s="216"/>
      <c r="BG637" s="216"/>
      <c r="BH637" s="216"/>
      <c r="BI637" s="216"/>
      <c r="BJ637" s="216"/>
      <c r="BK637" s="216"/>
      <c r="BL637" s="216"/>
      <c r="BM637" s="216"/>
      <c r="BN637" s="216"/>
      <c r="BO637" s="216"/>
      <c r="BP637" s="216"/>
      <c r="BQ637" s="216"/>
      <c r="BR637" s="216"/>
      <c r="BS637" s="216"/>
      <c r="BT637" s="216"/>
      <c r="BU637" s="216"/>
      <c r="BV637" s="216"/>
      <c r="BW637" s="216"/>
      <c r="BX637" s="216"/>
      <c r="BY637" s="216"/>
      <c r="BZ637" s="216"/>
      <c r="CA637" s="216"/>
      <c r="CB637" s="216"/>
      <c r="CC637" s="216"/>
      <c r="CD637" s="216"/>
      <c r="CE637" s="216"/>
      <c r="CF637" s="216"/>
      <c r="CG637" s="216"/>
      <c r="CH637" s="216"/>
      <c r="CI637" s="216"/>
      <c r="CJ637" s="216"/>
      <c r="CK637" s="216"/>
      <c r="CL637" s="216"/>
      <c r="CM637" s="216"/>
      <c r="CN637" s="216"/>
      <c r="CO637" s="216"/>
      <c r="CP637" s="216"/>
      <c r="CQ637" s="216"/>
      <c r="CR637" s="216"/>
      <c r="CS637" s="216"/>
      <c r="CT637" s="216"/>
      <c r="CU637" s="216"/>
      <c r="CV637" s="216"/>
      <c r="CW637" s="216"/>
      <c r="CX637" s="216"/>
      <c r="CY637" s="216"/>
      <c r="CZ637" s="216"/>
      <c r="DA637" s="216"/>
      <c r="DB637" s="216"/>
      <c r="DC637" s="216"/>
      <c r="DD637" s="216"/>
      <c r="DE637" s="216"/>
      <c r="DF637" s="216"/>
      <c r="DG637" s="216"/>
      <c r="DH637" s="216"/>
      <c r="DI637" s="216"/>
      <c r="DJ637" s="216"/>
      <c r="DK637" s="216"/>
      <c r="DL637" s="216"/>
      <c r="DM637" s="216"/>
      <c r="DN637" s="216"/>
      <c r="DO637" s="216"/>
      <c r="DP637" s="216"/>
      <c r="DQ637" s="216"/>
      <c r="DR637" s="216"/>
      <c r="DS637" s="216"/>
      <c r="DT637" s="216"/>
      <c r="DU637" s="218"/>
    </row>
    <row r="638" spans="1:125" ht="15" customHeight="1" x14ac:dyDescent="0.25">
      <c r="A638" s="219"/>
      <c r="B638" s="143" t="str">
        <f t="shared" si="23"/>
        <v>Desk 94</v>
      </c>
      <c r="C638" s="586" t="str">
        <v/>
      </c>
      <c r="D638" s="586" t="str">
        <v/>
      </c>
      <c r="E638" s="3"/>
      <c r="F638" s="216"/>
      <c r="G638" s="216"/>
      <c r="H638" s="216"/>
      <c r="I638" s="216"/>
      <c r="J638" s="216"/>
      <c r="K638" s="216"/>
      <c r="L638" s="216"/>
      <c r="M638" s="216"/>
      <c r="N638" s="216"/>
      <c r="O638" s="216"/>
      <c r="P638" s="216"/>
      <c r="Q638" s="216"/>
      <c r="R638" s="216"/>
      <c r="S638" s="216"/>
      <c r="T638" s="216"/>
      <c r="U638" s="216"/>
      <c r="V638" s="216"/>
      <c r="W638" s="216"/>
      <c r="X638" s="216"/>
      <c r="Y638" s="216"/>
      <c r="Z638" s="216"/>
      <c r="AA638" s="216"/>
      <c r="AB638" s="216"/>
      <c r="AC638" s="216"/>
      <c r="AD638" s="216"/>
      <c r="AE638" s="216"/>
      <c r="AF638" s="216"/>
      <c r="AG638" s="216"/>
      <c r="AH638" s="216"/>
      <c r="AI638" s="216"/>
      <c r="AJ638" s="216"/>
      <c r="AK638" s="216"/>
      <c r="AL638" s="216"/>
      <c r="AM638" s="216"/>
      <c r="AN638" s="216"/>
      <c r="AO638" s="216"/>
      <c r="AP638" s="216"/>
      <c r="AQ638" s="216"/>
      <c r="AR638" s="216"/>
      <c r="AS638" s="216"/>
      <c r="AT638" s="216"/>
      <c r="AU638" s="216"/>
      <c r="AV638" s="216"/>
      <c r="AW638" s="216"/>
      <c r="AX638" s="216"/>
      <c r="AY638" s="216"/>
      <c r="AZ638" s="216"/>
      <c r="BA638" s="216"/>
      <c r="BB638" s="216"/>
      <c r="BC638" s="216"/>
      <c r="BD638" s="216"/>
      <c r="BE638" s="216"/>
      <c r="BF638" s="216"/>
      <c r="BG638" s="216"/>
      <c r="BH638" s="216"/>
      <c r="BI638" s="216"/>
      <c r="BJ638" s="216"/>
      <c r="BK638" s="216"/>
      <c r="BL638" s="216"/>
      <c r="BM638" s="216"/>
      <c r="BN638" s="216"/>
      <c r="BO638" s="216"/>
      <c r="BP638" s="216"/>
      <c r="BQ638" s="216"/>
      <c r="BR638" s="216"/>
      <c r="BS638" s="216"/>
      <c r="BT638" s="216"/>
      <c r="BU638" s="216"/>
      <c r="BV638" s="216"/>
      <c r="BW638" s="216"/>
      <c r="BX638" s="216"/>
      <c r="BY638" s="216"/>
      <c r="BZ638" s="216"/>
      <c r="CA638" s="216"/>
      <c r="CB638" s="216"/>
      <c r="CC638" s="216"/>
      <c r="CD638" s="216"/>
      <c r="CE638" s="216"/>
      <c r="CF638" s="216"/>
      <c r="CG638" s="216"/>
      <c r="CH638" s="216"/>
      <c r="CI638" s="216"/>
      <c r="CJ638" s="216"/>
      <c r="CK638" s="216"/>
      <c r="CL638" s="216"/>
      <c r="CM638" s="216"/>
      <c r="CN638" s="216"/>
      <c r="CO638" s="216"/>
      <c r="CP638" s="216"/>
      <c r="CQ638" s="216"/>
      <c r="CR638" s="216"/>
      <c r="CS638" s="216"/>
      <c r="CT638" s="216"/>
      <c r="CU638" s="216"/>
      <c r="CV638" s="216"/>
      <c r="CW638" s="216"/>
      <c r="CX638" s="216"/>
      <c r="CY638" s="216"/>
      <c r="CZ638" s="216"/>
      <c r="DA638" s="216"/>
      <c r="DB638" s="216"/>
      <c r="DC638" s="216"/>
      <c r="DD638" s="216"/>
      <c r="DE638" s="216"/>
      <c r="DF638" s="216"/>
      <c r="DG638" s="216"/>
      <c r="DH638" s="216"/>
      <c r="DI638" s="216"/>
      <c r="DJ638" s="216"/>
      <c r="DK638" s="216"/>
      <c r="DL638" s="216"/>
      <c r="DM638" s="216"/>
      <c r="DN638" s="216"/>
      <c r="DO638" s="216"/>
      <c r="DP638" s="216"/>
      <c r="DQ638" s="216"/>
      <c r="DR638" s="216"/>
      <c r="DS638" s="216"/>
      <c r="DT638" s="216"/>
      <c r="DU638" s="218"/>
    </row>
    <row r="639" spans="1:125" ht="15" customHeight="1" x14ac:dyDescent="0.25">
      <c r="A639" s="219"/>
      <c r="B639" s="143" t="str">
        <f t="shared" si="23"/>
        <v>Desk 95</v>
      </c>
      <c r="C639" s="586" t="str">
        <v/>
      </c>
      <c r="D639" s="586" t="str">
        <v/>
      </c>
      <c r="E639" s="3"/>
      <c r="F639" s="216"/>
      <c r="G639" s="216"/>
      <c r="H639" s="216"/>
      <c r="I639" s="216"/>
      <c r="J639" s="216"/>
      <c r="K639" s="216"/>
      <c r="L639" s="216"/>
      <c r="M639" s="216"/>
      <c r="N639" s="216"/>
      <c r="O639" s="216"/>
      <c r="P639" s="216"/>
      <c r="Q639" s="216"/>
      <c r="R639" s="216"/>
      <c r="S639" s="216"/>
      <c r="T639" s="216"/>
      <c r="U639" s="216"/>
      <c r="V639" s="216"/>
      <c r="W639" s="216"/>
      <c r="X639" s="216"/>
      <c r="Y639" s="216"/>
      <c r="Z639" s="216"/>
      <c r="AA639" s="216"/>
      <c r="AB639" s="216"/>
      <c r="AC639" s="216"/>
      <c r="AD639" s="216"/>
      <c r="AE639" s="216"/>
      <c r="AF639" s="216"/>
      <c r="AG639" s="216"/>
      <c r="AH639" s="216"/>
      <c r="AI639" s="216"/>
      <c r="AJ639" s="216"/>
      <c r="AK639" s="216"/>
      <c r="AL639" s="216"/>
      <c r="AM639" s="216"/>
      <c r="AN639" s="216"/>
      <c r="AO639" s="216"/>
      <c r="AP639" s="216"/>
      <c r="AQ639" s="216"/>
      <c r="AR639" s="216"/>
      <c r="AS639" s="216"/>
      <c r="AT639" s="216"/>
      <c r="AU639" s="216"/>
      <c r="AV639" s="216"/>
      <c r="AW639" s="216"/>
      <c r="AX639" s="216"/>
      <c r="AY639" s="216"/>
      <c r="AZ639" s="216"/>
      <c r="BA639" s="216"/>
      <c r="BB639" s="216"/>
      <c r="BC639" s="216"/>
      <c r="BD639" s="216"/>
      <c r="BE639" s="216"/>
      <c r="BF639" s="216"/>
      <c r="BG639" s="216"/>
      <c r="BH639" s="216"/>
      <c r="BI639" s="216"/>
      <c r="BJ639" s="216"/>
      <c r="BK639" s="216"/>
      <c r="BL639" s="216"/>
      <c r="BM639" s="216"/>
      <c r="BN639" s="216"/>
      <c r="BO639" s="216"/>
      <c r="BP639" s="216"/>
      <c r="BQ639" s="216"/>
      <c r="BR639" s="216"/>
      <c r="BS639" s="216"/>
      <c r="BT639" s="216"/>
      <c r="BU639" s="216"/>
      <c r="BV639" s="216"/>
      <c r="BW639" s="216"/>
      <c r="BX639" s="216"/>
      <c r="BY639" s="216"/>
      <c r="BZ639" s="216"/>
      <c r="CA639" s="216"/>
      <c r="CB639" s="216"/>
      <c r="CC639" s="216"/>
      <c r="CD639" s="216"/>
      <c r="CE639" s="216"/>
      <c r="CF639" s="216"/>
      <c r="CG639" s="216"/>
      <c r="CH639" s="216"/>
      <c r="CI639" s="216"/>
      <c r="CJ639" s="216"/>
      <c r="CK639" s="216"/>
      <c r="CL639" s="216"/>
      <c r="CM639" s="216"/>
      <c r="CN639" s="216"/>
      <c r="CO639" s="216"/>
      <c r="CP639" s="216"/>
      <c r="CQ639" s="216"/>
      <c r="CR639" s="216"/>
      <c r="CS639" s="216"/>
      <c r="CT639" s="216"/>
      <c r="CU639" s="216"/>
      <c r="CV639" s="216"/>
      <c r="CW639" s="216"/>
      <c r="CX639" s="216"/>
      <c r="CY639" s="216"/>
      <c r="CZ639" s="216"/>
      <c r="DA639" s="216"/>
      <c r="DB639" s="216"/>
      <c r="DC639" s="216"/>
      <c r="DD639" s="216"/>
      <c r="DE639" s="216"/>
      <c r="DF639" s="216"/>
      <c r="DG639" s="216"/>
      <c r="DH639" s="216"/>
      <c r="DI639" s="216"/>
      <c r="DJ639" s="216"/>
      <c r="DK639" s="216"/>
      <c r="DL639" s="216"/>
      <c r="DM639" s="216"/>
      <c r="DN639" s="216"/>
      <c r="DO639" s="216"/>
      <c r="DP639" s="216"/>
      <c r="DQ639" s="216"/>
      <c r="DR639" s="216"/>
      <c r="DS639" s="216"/>
      <c r="DT639" s="216"/>
      <c r="DU639" s="218"/>
    </row>
    <row r="640" spans="1:125" ht="15" customHeight="1" x14ac:dyDescent="0.25">
      <c r="A640" s="219"/>
      <c r="B640" s="143" t="str">
        <f t="shared" si="23"/>
        <v>Desk 96</v>
      </c>
      <c r="C640" s="586" t="str">
        <v/>
      </c>
      <c r="D640" s="586" t="str">
        <v/>
      </c>
      <c r="E640" s="3"/>
      <c r="F640" s="216"/>
      <c r="G640" s="216"/>
      <c r="H640" s="216"/>
      <c r="I640" s="216"/>
      <c r="J640" s="216"/>
      <c r="K640" s="216"/>
      <c r="L640" s="216"/>
      <c r="M640" s="216"/>
      <c r="N640" s="216"/>
      <c r="O640" s="216"/>
      <c r="P640" s="216"/>
      <c r="Q640" s="216"/>
      <c r="R640" s="216"/>
      <c r="S640" s="216"/>
      <c r="T640" s="216"/>
      <c r="U640" s="216"/>
      <c r="V640" s="216"/>
      <c r="W640" s="216"/>
      <c r="X640" s="216"/>
      <c r="Y640" s="216"/>
      <c r="Z640" s="216"/>
      <c r="AA640" s="216"/>
      <c r="AB640" s="216"/>
      <c r="AC640" s="216"/>
      <c r="AD640" s="216"/>
      <c r="AE640" s="216"/>
      <c r="AF640" s="216"/>
      <c r="AG640" s="216"/>
      <c r="AH640" s="216"/>
      <c r="AI640" s="216"/>
      <c r="AJ640" s="216"/>
      <c r="AK640" s="216"/>
      <c r="AL640" s="216"/>
      <c r="AM640" s="216"/>
      <c r="AN640" s="216"/>
      <c r="AO640" s="216"/>
      <c r="AP640" s="216"/>
      <c r="AQ640" s="216"/>
      <c r="AR640" s="216"/>
      <c r="AS640" s="216"/>
      <c r="AT640" s="216"/>
      <c r="AU640" s="216"/>
      <c r="AV640" s="216"/>
      <c r="AW640" s="216"/>
      <c r="AX640" s="216"/>
      <c r="AY640" s="216"/>
      <c r="AZ640" s="216"/>
      <c r="BA640" s="216"/>
      <c r="BB640" s="216"/>
      <c r="BC640" s="216"/>
      <c r="BD640" s="216"/>
      <c r="BE640" s="216"/>
      <c r="BF640" s="216"/>
      <c r="BG640" s="216"/>
      <c r="BH640" s="216"/>
      <c r="BI640" s="216"/>
      <c r="BJ640" s="216"/>
      <c r="BK640" s="216"/>
      <c r="BL640" s="216"/>
      <c r="BM640" s="216"/>
      <c r="BN640" s="216"/>
      <c r="BO640" s="216"/>
      <c r="BP640" s="216"/>
      <c r="BQ640" s="216"/>
      <c r="BR640" s="216"/>
      <c r="BS640" s="216"/>
      <c r="BT640" s="216"/>
      <c r="BU640" s="216"/>
      <c r="BV640" s="216"/>
      <c r="BW640" s="216"/>
      <c r="BX640" s="216"/>
      <c r="BY640" s="216"/>
      <c r="BZ640" s="216"/>
      <c r="CA640" s="216"/>
      <c r="CB640" s="216"/>
      <c r="CC640" s="216"/>
      <c r="CD640" s="216"/>
      <c r="CE640" s="216"/>
      <c r="CF640" s="216"/>
      <c r="CG640" s="216"/>
      <c r="CH640" s="216"/>
      <c r="CI640" s="216"/>
      <c r="CJ640" s="216"/>
      <c r="CK640" s="216"/>
      <c r="CL640" s="216"/>
      <c r="CM640" s="216"/>
      <c r="CN640" s="216"/>
      <c r="CO640" s="216"/>
      <c r="CP640" s="216"/>
      <c r="CQ640" s="216"/>
      <c r="CR640" s="216"/>
      <c r="CS640" s="216"/>
      <c r="CT640" s="216"/>
      <c r="CU640" s="216"/>
      <c r="CV640" s="216"/>
      <c r="CW640" s="216"/>
      <c r="CX640" s="216"/>
      <c r="CY640" s="216"/>
      <c r="CZ640" s="216"/>
      <c r="DA640" s="216"/>
      <c r="DB640" s="216"/>
      <c r="DC640" s="216"/>
      <c r="DD640" s="216"/>
      <c r="DE640" s="216"/>
      <c r="DF640" s="216"/>
      <c r="DG640" s="216"/>
      <c r="DH640" s="216"/>
      <c r="DI640" s="216"/>
      <c r="DJ640" s="216"/>
      <c r="DK640" s="216"/>
      <c r="DL640" s="216"/>
      <c r="DM640" s="216"/>
      <c r="DN640" s="216"/>
      <c r="DO640" s="216"/>
      <c r="DP640" s="216"/>
      <c r="DQ640" s="216"/>
      <c r="DR640" s="216"/>
      <c r="DS640" s="216"/>
      <c r="DT640" s="216"/>
      <c r="DU640" s="218"/>
    </row>
    <row r="641" spans="1:125" ht="15" customHeight="1" x14ac:dyDescent="0.25">
      <c r="A641" s="219"/>
      <c r="B641" s="143" t="str">
        <f t="shared" si="23"/>
        <v>Desk 97</v>
      </c>
      <c r="C641" s="586" t="str">
        <v/>
      </c>
      <c r="D641" s="586" t="str">
        <v/>
      </c>
      <c r="E641" s="3"/>
      <c r="F641" s="216"/>
      <c r="G641" s="216"/>
      <c r="H641" s="216"/>
      <c r="I641" s="216"/>
      <c r="J641" s="216"/>
      <c r="K641" s="216"/>
      <c r="L641" s="216"/>
      <c r="M641" s="216"/>
      <c r="N641" s="216"/>
      <c r="O641" s="216"/>
      <c r="P641" s="216"/>
      <c r="Q641" s="216"/>
      <c r="R641" s="216"/>
      <c r="S641" s="216"/>
      <c r="T641" s="216"/>
      <c r="U641" s="216"/>
      <c r="V641" s="216"/>
      <c r="W641" s="216"/>
      <c r="X641" s="216"/>
      <c r="Y641" s="216"/>
      <c r="Z641" s="216"/>
      <c r="AA641" s="216"/>
      <c r="AB641" s="216"/>
      <c r="AC641" s="216"/>
      <c r="AD641" s="216"/>
      <c r="AE641" s="216"/>
      <c r="AF641" s="216"/>
      <c r="AG641" s="216"/>
      <c r="AH641" s="216"/>
      <c r="AI641" s="216"/>
      <c r="AJ641" s="216"/>
      <c r="AK641" s="216"/>
      <c r="AL641" s="216"/>
      <c r="AM641" s="216"/>
      <c r="AN641" s="216"/>
      <c r="AO641" s="216"/>
      <c r="AP641" s="216"/>
      <c r="AQ641" s="216"/>
      <c r="AR641" s="216"/>
      <c r="AS641" s="216"/>
      <c r="AT641" s="216"/>
      <c r="AU641" s="216"/>
      <c r="AV641" s="216"/>
      <c r="AW641" s="216"/>
      <c r="AX641" s="216"/>
      <c r="AY641" s="216"/>
      <c r="AZ641" s="216"/>
      <c r="BA641" s="216"/>
      <c r="BB641" s="216"/>
      <c r="BC641" s="216"/>
      <c r="BD641" s="216"/>
      <c r="BE641" s="216"/>
      <c r="BF641" s="216"/>
      <c r="BG641" s="216"/>
      <c r="BH641" s="216"/>
      <c r="BI641" s="216"/>
      <c r="BJ641" s="216"/>
      <c r="BK641" s="216"/>
      <c r="BL641" s="216"/>
      <c r="BM641" s="216"/>
      <c r="BN641" s="216"/>
      <c r="BO641" s="216"/>
      <c r="BP641" s="216"/>
      <c r="BQ641" s="216"/>
      <c r="BR641" s="216"/>
      <c r="BS641" s="216"/>
      <c r="BT641" s="216"/>
      <c r="BU641" s="216"/>
      <c r="BV641" s="216"/>
      <c r="BW641" s="216"/>
      <c r="BX641" s="216"/>
      <c r="BY641" s="216"/>
      <c r="BZ641" s="216"/>
      <c r="CA641" s="216"/>
      <c r="CB641" s="216"/>
      <c r="CC641" s="216"/>
      <c r="CD641" s="216"/>
      <c r="CE641" s="216"/>
      <c r="CF641" s="216"/>
      <c r="CG641" s="216"/>
      <c r="CH641" s="216"/>
      <c r="CI641" s="216"/>
      <c r="CJ641" s="216"/>
      <c r="CK641" s="216"/>
      <c r="CL641" s="216"/>
      <c r="CM641" s="216"/>
      <c r="CN641" s="216"/>
      <c r="CO641" s="216"/>
      <c r="CP641" s="216"/>
      <c r="CQ641" s="216"/>
      <c r="CR641" s="216"/>
      <c r="CS641" s="216"/>
      <c r="CT641" s="216"/>
      <c r="CU641" s="216"/>
      <c r="CV641" s="216"/>
      <c r="CW641" s="216"/>
      <c r="CX641" s="216"/>
      <c r="CY641" s="216"/>
      <c r="CZ641" s="216"/>
      <c r="DA641" s="216"/>
      <c r="DB641" s="216"/>
      <c r="DC641" s="216"/>
      <c r="DD641" s="216"/>
      <c r="DE641" s="216"/>
      <c r="DF641" s="216"/>
      <c r="DG641" s="216"/>
      <c r="DH641" s="216"/>
      <c r="DI641" s="216"/>
      <c r="DJ641" s="216"/>
      <c r="DK641" s="216"/>
      <c r="DL641" s="216"/>
      <c r="DM641" s="216"/>
      <c r="DN641" s="216"/>
      <c r="DO641" s="216"/>
      <c r="DP641" s="216"/>
      <c r="DQ641" s="216"/>
      <c r="DR641" s="216"/>
      <c r="DS641" s="216"/>
      <c r="DT641" s="216"/>
      <c r="DU641" s="218"/>
    </row>
    <row r="642" spans="1:125" ht="15" customHeight="1" x14ac:dyDescent="0.25">
      <c r="A642" s="219"/>
      <c r="B642" s="143" t="str">
        <f t="shared" si="23"/>
        <v>Desk 98</v>
      </c>
      <c r="C642" s="586" t="str">
        <v/>
      </c>
      <c r="D642" s="586" t="str">
        <v/>
      </c>
      <c r="E642" s="3"/>
      <c r="F642" s="216"/>
      <c r="G642" s="216"/>
      <c r="H642" s="216"/>
      <c r="I642" s="216"/>
      <c r="J642" s="216"/>
      <c r="K642" s="216"/>
      <c r="L642" s="216"/>
      <c r="M642" s="216"/>
      <c r="N642" s="216"/>
      <c r="O642" s="216"/>
      <c r="P642" s="216"/>
      <c r="Q642" s="216"/>
      <c r="R642" s="216"/>
      <c r="S642" s="216"/>
      <c r="T642" s="216"/>
      <c r="U642" s="216"/>
      <c r="V642" s="216"/>
      <c r="W642" s="216"/>
      <c r="X642" s="216"/>
      <c r="Y642" s="216"/>
      <c r="Z642" s="216"/>
      <c r="AA642" s="216"/>
      <c r="AB642" s="216"/>
      <c r="AC642" s="216"/>
      <c r="AD642" s="216"/>
      <c r="AE642" s="216"/>
      <c r="AF642" s="216"/>
      <c r="AG642" s="216"/>
      <c r="AH642" s="216"/>
      <c r="AI642" s="216"/>
      <c r="AJ642" s="216"/>
      <c r="AK642" s="216"/>
      <c r="AL642" s="216"/>
      <c r="AM642" s="216"/>
      <c r="AN642" s="216"/>
      <c r="AO642" s="216"/>
      <c r="AP642" s="216"/>
      <c r="AQ642" s="216"/>
      <c r="AR642" s="216"/>
      <c r="AS642" s="216"/>
      <c r="AT642" s="216"/>
      <c r="AU642" s="216"/>
      <c r="AV642" s="216"/>
      <c r="AW642" s="216"/>
      <c r="AX642" s="216"/>
      <c r="AY642" s="216"/>
      <c r="AZ642" s="216"/>
      <c r="BA642" s="216"/>
      <c r="BB642" s="216"/>
      <c r="BC642" s="216"/>
      <c r="BD642" s="216"/>
      <c r="BE642" s="216"/>
      <c r="BF642" s="216"/>
      <c r="BG642" s="216"/>
      <c r="BH642" s="216"/>
      <c r="BI642" s="216"/>
      <c r="BJ642" s="216"/>
      <c r="BK642" s="216"/>
      <c r="BL642" s="216"/>
      <c r="BM642" s="216"/>
      <c r="BN642" s="216"/>
      <c r="BO642" s="216"/>
      <c r="BP642" s="216"/>
      <c r="BQ642" s="216"/>
      <c r="BR642" s="216"/>
      <c r="BS642" s="216"/>
      <c r="BT642" s="216"/>
      <c r="BU642" s="216"/>
      <c r="BV642" s="216"/>
      <c r="BW642" s="216"/>
      <c r="BX642" s="216"/>
      <c r="BY642" s="216"/>
      <c r="BZ642" s="216"/>
      <c r="CA642" s="216"/>
      <c r="CB642" s="216"/>
      <c r="CC642" s="216"/>
      <c r="CD642" s="216"/>
      <c r="CE642" s="216"/>
      <c r="CF642" s="216"/>
      <c r="CG642" s="216"/>
      <c r="CH642" s="216"/>
      <c r="CI642" s="216"/>
      <c r="CJ642" s="216"/>
      <c r="CK642" s="216"/>
      <c r="CL642" s="216"/>
      <c r="CM642" s="216"/>
      <c r="CN642" s="216"/>
      <c r="CO642" s="216"/>
      <c r="CP642" s="216"/>
      <c r="CQ642" s="216"/>
      <c r="CR642" s="216"/>
      <c r="CS642" s="216"/>
      <c r="CT642" s="216"/>
      <c r="CU642" s="216"/>
      <c r="CV642" s="216"/>
      <c r="CW642" s="216"/>
      <c r="CX642" s="216"/>
      <c r="CY642" s="216"/>
      <c r="CZ642" s="216"/>
      <c r="DA642" s="216"/>
      <c r="DB642" s="216"/>
      <c r="DC642" s="216"/>
      <c r="DD642" s="216"/>
      <c r="DE642" s="216"/>
      <c r="DF642" s="216"/>
      <c r="DG642" s="216"/>
      <c r="DH642" s="216"/>
      <c r="DI642" s="216"/>
      <c r="DJ642" s="216"/>
      <c r="DK642" s="216"/>
      <c r="DL642" s="216"/>
      <c r="DM642" s="216"/>
      <c r="DN642" s="216"/>
      <c r="DO642" s="216"/>
      <c r="DP642" s="216"/>
      <c r="DQ642" s="216"/>
      <c r="DR642" s="216"/>
      <c r="DS642" s="216"/>
      <c r="DT642" s="216"/>
      <c r="DU642" s="218"/>
    </row>
    <row r="643" spans="1:125" ht="15" customHeight="1" x14ac:dyDescent="0.25">
      <c r="A643" s="219"/>
      <c r="B643" s="143" t="str">
        <f t="shared" si="23"/>
        <v>Desk 99</v>
      </c>
      <c r="C643" s="586" t="str">
        <v/>
      </c>
      <c r="D643" s="586" t="str">
        <v/>
      </c>
      <c r="E643" s="3"/>
      <c r="F643" s="216"/>
      <c r="G643" s="216"/>
      <c r="H643" s="216"/>
      <c r="I643" s="216"/>
      <c r="J643" s="216"/>
      <c r="K643" s="216"/>
      <c r="L643" s="216"/>
      <c r="M643" s="216"/>
      <c r="N643" s="216"/>
      <c r="O643" s="216"/>
      <c r="P643" s="216"/>
      <c r="Q643" s="216"/>
      <c r="R643" s="216"/>
      <c r="S643" s="216"/>
      <c r="T643" s="216"/>
      <c r="U643" s="216"/>
      <c r="V643" s="216"/>
      <c r="W643" s="216"/>
      <c r="X643" s="216"/>
      <c r="Y643" s="216"/>
      <c r="Z643" s="216"/>
      <c r="AA643" s="216"/>
      <c r="AB643" s="216"/>
      <c r="AC643" s="216"/>
      <c r="AD643" s="216"/>
      <c r="AE643" s="216"/>
      <c r="AF643" s="216"/>
      <c r="AG643" s="216"/>
      <c r="AH643" s="216"/>
      <c r="AI643" s="216"/>
      <c r="AJ643" s="216"/>
      <c r="AK643" s="216"/>
      <c r="AL643" s="216"/>
      <c r="AM643" s="216"/>
      <c r="AN643" s="216"/>
      <c r="AO643" s="216"/>
      <c r="AP643" s="216"/>
      <c r="AQ643" s="216"/>
      <c r="AR643" s="216"/>
      <c r="AS643" s="216"/>
      <c r="AT643" s="216"/>
      <c r="AU643" s="216"/>
      <c r="AV643" s="216"/>
      <c r="AW643" s="216"/>
      <c r="AX643" s="216"/>
      <c r="AY643" s="216"/>
      <c r="AZ643" s="216"/>
      <c r="BA643" s="216"/>
      <c r="BB643" s="216"/>
      <c r="BC643" s="216"/>
      <c r="BD643" s="216"/>
      <c r="BE643" s="216"/>
      <c r="BF643" s="216"/>
      <c r="BG643" s="216"/>
      <c r="BH643" s="216"/>
      <c r="BI643" s="216"/>
      <c r="BJ643" s="216"/>
      <c r="BK643" s="216"/>
      <c r="BL643" s="216"/>
      <c r="BM643" s="216"/>
      <c r="BN643" s="216"/>
      <c r="BO643" s="216"/>
      <c r="BP643" s="216"/>
      <c r="BQ643" s="216"/>
      <c r="BR643" s="216"/>
      <c r="BS643" s="216"/>
      <c r="BT643" s="216"/>
      <c r="BU643" s="216"/>
      <c r="BV643" s="216"/>
      <c r="BW643" s="216"/>
      <c r="BX643" s="216"/>
      <c r="BY643" s="216"/>
      <c r="BZ643" s="216"/>
      <c r="CA643" s="216"/>
      <c r="CB643" s="216"/>
      <c r="CC643" s="216"/>
      <c r="CD643" s="216"/>
      <c r="CE643" s="216"/>
      <c r="CF643" s="216"/>
      <c r="CG643" s="216"/>
      <c r="CH643" s="216"/>
      <c r="CI643" s="216"/>
      <c r="CJ643" s="216"/>
      <c r="CK643" s="216"/>
      <c r="CL643" s="216"/>
      <c r="CM643" s="216"/>
      <c r="CN643" s="216"/>
      <c r="CO643" s="216"/>
      <c r="CP643" s="216"/>
      <c r="CQ643" s="216"/>
      <c r="CR643" s="216"/>
      <c r="CS643" s="216"/>
      <c r="CT643" s="216"/>
      <c r="CU643" s="216"/>
      <c r="CV643" s="216"/>
      <c r="CW643" s="216"/>
      <c r="CX643" s="216"/>
      <c r="CY643" s="216"/>
      <c r="CZ643" s="216"/>
      <c r="DA643" s="216"/>
      <c r="DB643" s="216"/>
      <c r="DC643" s="216"/>
      <c r="DD643" s="216"/>
      <c r="DE643" s="216"/>
      <c r="DF643" s="216"/>
      <c r="DG643" s="216"/>
      <c r="DH643" s="216"/>
      <c r="DI643" s="216"/>
      <c r="DJ643" s="216"/>
      <c r="DK643" s="216"/>
      <c r="DL643" s="216"/>
      <c r="DM643" s="216"/>
      <c r="DN643" s="216"/>
      <c r="DO643" s="216"/>
      <c r="DP643" s="216"/>
      <c r="DQ643" s="216"/>
      <c r="DR643" s="216"/>
      <c r="DS643" s="216"/>
      <c r="DT643" s="216"/>
      <c r="DU643" s="218"/>
    </row>
    <row r="644" spans="1:125" ht="15" customHeight="1" x14ac:dyDescent="0.25">
      <c r="A644" s="219"/>
      <c r="B644" s="51" t="str">
        <f t="shared" si="23"/>
        <v>Desk 100</v>
      </c>
      <c r="C644" s="587" t="str">
        <v/>
      </c>
      <c r="D644" s="588" t="str">
        <v/>
      </c>
      <c r="E644" s="2"/>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c r="CG644" s="8"/>
      <c r="CH644" s="8"/>
      <c r="CI644" s="8"/>
      <c r="CJ644" s="8"/>
      <c r="CK644" s="8"/>
      <c r="CL644" s="8"/>
      <c r="CM644" s="8"/>
      <c r="CN644" s="8"/>
      <c r="CO644" s="8"/>
      <c r="CP644" s="8"/>
      <c r="CQ644" s="8"/>
      <c r="CR644" s="8"/>
      <c r="CS644" s="8"/>
      <c r="CT644" s="8"/>
      <c r="CU644" s="8"/>
      <c r="CV644" s="8"/>
      <c r="CW644" s="8"/>
      <c r="CX644" s="8"/>
      <c r="CY644" s="8"/>
      <c r="CZ644" s="8"/>
      <c r="DA644" s="8"/>
      <c r="DB644" s="8"/>
      <c r="DC644" s="8"/>
      <c r="DD644" s="8"/>
      <c r="DE644" s="8"/>
      <c r="DF644" s="8"/>
      <c r="DG644" s="8"/>
      <c r="DH644" s="8"/>
      <c r="DI644" s="8"/>
      <c r="DJ644" s="8"/>
      <c r="DK644" s="8"/>
      <c r="DL644" s="8"/>
      <c r="DM644" s="8"/>
      <c r="DN644" s="8"/>
      <c r="DO644" s="8"/>
      <c r="DP644" s="8"/>
      <c r="DQ644" s="8"/>
      <c r="DR644" s="8"/>
      <c r="DS644" s="8"/>
      <c r="DT644" s="8"/>
      <c r="DU644" s="218"/>
    </row>
    <row r="645" spans="1:125" ht="15" customHeight="1" x14ac:dyDescent="0.25">
      <c r="A645" s="219"/>
      <c r="B645" s="263" t="s">
        <v>556</v>
      </c>
      <c r="C645" s="291"/>
      <c r="D645" s="292"/>
      <c r="E645" s="2"/>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c r="CG645" s="8"/>
      <c r="CH645" s="8"/>
      <c r="CI645" s="8"/>
      <c r="CJ645" s="8"/>
      <c r="CK645" s="8"/>
      <c r="CL645" s="8"/>
      <c r="CM645" s="8"/>
      <c r="CN645" s="8"/>
      <c r="CO645" s="8"/>
      <c r="CP645" s="8"/>
      <c r="CQ645" s="8"/>
      <c r="CR645" s="8"/>
      <c r="CS645" s="8"/>
      <c r="CT645" s="8"/>
      <c r="CU645" s="8"/>
      <c r="CV645" s="8"/>
      <c r="CW645" s="8"/>
      <c r="CX645" s="8"/>
      <c r="CY645" s="8"/>
      <c r="CZ645" s="8"/>
      <c r="DA645" s="8"/>
      <c r="DB645" s="8"/>
      <c r="DC645" s="8"/>
      <c r="DD645" s="8"/>
      <c r="DE645" s="8"/>
      <c r="DF645" s="8"/>
      <c r="DG645" s="8"/>
      <c r="DH645" s="8"/>
      <c r="DI645" s="8"/>
      <c r="DJ645" s="8"/>
      <c r="DK645" s="8"/>
      <c r="DL645" s="8"/>
      <c r="DM645" s="8"/>
      <c r="DN645" s="8"/>
      <c r="DO645" s="8"/>
      <c r="DP645" s="8"/>
      <c r="DQ645" s="8"/>
      <c r="DR645" s="8"/>
      <c r="DS645" s="8"/>
      <c r="DT645" s="8"/>
      <c r="DU645" s="218"/>
    </row>
    <row r="646" spans="1:125" ht="15" customHeight="1" x14ac:dyDescent="0.25">
      <c r="A646" s="219"/>
      <c r="B646" s="217"/>
      <c r="C646" s="279"/>
      <c r="D646" s="279"/>
      <c r="E646" s="217"/>
      <c r="DU646" s="218"/>
    </row>
    <row r="647" spans="1:125" s="38" customFormat="1" ht="45" customHeight="1" x14ac:dyDescent="0.25">
      <c r="A647" s="30" t="s">
        <v>447</v>
      </c>
      <c r="B647" s="37"/>
      <c r="C647" s="241"/>
      <c r="D647" s="241"/>
      <c r="DU647" s="222"/>
    </row>
    <row r="648" spans="1:125" ht="15" customHeight="1" x14ac:dyDescent="0.25">
      <c r="A648" s="219"/>
      <c r="B648" s="142" t="s">
        <v>43</v>
      </c>
      <c r="C648" s="275" t="s">
        <v>42</v>
      </c>
      <c r="D648" s="275" t="s">
        <v>342</v>
      </c>
      <c r="E648" s="258" t="s">
        <v>133</v>
      </c>
      <c r="F648" s="258" t="str">
        <f t="shared" ref="F648:BQ648" si="24">"T+" &amp; (COLUMN(F648)-COLUMN($E648))</f>
        <v>T+1</v>
      </c>
      <c r="G648" s="258" t="str">
        <f t="shared" si="24"/>
        <v>T+2</v>
      </c>
      <c r="H648" s="258" t="str">
        <f t="shared" si="24"/>
        <v>T+3</v>
      </c>
      <c r="I648" s="258" t="str">
        <f t="shared" si="24"/>
        <v>T+4</v>
      </c>
      <c r="J648" s="258" t="str">
        <f t="shared" si="24"/>
        <v>T+5</v>
      </c>
      <c r="K648" s="258" t="str">
        <f t="shared" si="24"/>
        <v>T+6</v>
      </c>
      <c r="L648" s="258" t="str">
        <f t="shared" si="24"/>
        <v>T+7</v>
      </c>
      <c r="M648" s="258" t="str">
        <f t="shared" si="24"/>
        <v>T+8</v>
      </c>
      <c r="N648" s="258" t="str">
        <f t="shared" si="24"/>
        <v>T+9</v>
      </c>
      <c r="O648" s="258" t="str">
        <f t="shared" si="24"/>
        <v>T+10</v>
      </c>
      <c r="P648" s="258" t="str">
        <f t="shared" si="24"/>
        <v>T+11</v>
      </c>
      <c r="Q648" s="258" t="str">
        <f t="shared" si="24"/>
        <v>T+12</v>
      </c>
      <c r="R648" s="258" t="str">
        <f t="shared" si="24"/>
        <v>T+13</v>
      </c>
      <c r="S648" s="258" t="str">
        <f t="shared" si="24"/>
        <v>T+14</v>
      </c>
      <c r="T648" s="258" t="str">
        <f t="shared" si="24"/>
        <v>T+15</v>
      </c>
      <c r="U648" s="258" t="str">
        <f t="shared" si="24"/>
        <v>T+16</v>
      </c>
      <c r="V648" s="258" t="str">
        <f t="shared" si="24"/>
        <v>T+17</v>
      </c>
      <c r="W648" s="258" t="str">
        <f t="shared" si="24"/>
        <v>T+18</v>
      </c>
      <c r="X648" s="258" t="str">
        <f t="shared" si="24"/>
        <v>T+19</v>
      </c>
      <c r="Y648" s="258" t="str">
        <f t="shared" si="24"/>
        <v>T+20</v>
      </c>
      <c r="Z648" s="258" t="str">
        <f t="shared" si="24"/>
        <v>T+21</v>
      </c>
      <c r="AA648" s="258" t="str">
        <f t="shared" si="24"/>
        <v>T+22</v>
      </c>
      <c r="AB648" s="258" t="str">
        <f t="shared" si="24"/>
        <v>T+23</v>
      </c>
      <c r="AC648" s="258" t="str">
        <f t="shared" si="24"/>
        <v>T+24</v>
      </c>
      <c r="AD648" s="258" t="str">
        <f t="shared" si="24"/>
        <v>T+25</v>
      </c>
      <c r="AE648" s="258" t="str">
        <f t="shared" si="24"/>
        <v>T+26</v>
      </c>
      <c r="AF648" s="258" t="str">
        <f t="shared" si="24"/>
        <v>T+27</v>
      </c>
      <c r="AG648" s="258" t="str">
        <f t="shared" si="24"/>
        <v>T+28</v>
      </c>
      <c r="AH648" s="258" t="str">
        <f t="shared" si="24"/>
        <v>T+29</v>
      </c>
      <c r="AI648" s="258" t="str">
        <f t="shared" si="24"/>
        <v>T+30</v>
      </c>
      <c r="AJ648" s="258" t="str">
        <f t="shared" si="24"/>
        <v>T+31</v>
      </c>
      <c r="AK648" s="258" t="str">
        <f t="shared" si="24"/>
        <v>T+32</v>
      </c>
      <c r="AL648" s="258" t="str">
        <f t="shared" si="24"/>
        <v>T+33</v>
      </c>
      <c r="AM648" s="258" t="str">
        <f t="shared" si="24"/>
        <v>T+34</v>
      </c>
      <c r="AN648" s="258" t="str">
        <f t="shared" si="24"/>
        <v>T+35</v>
      </c>
      <c r="AO648" s="258" t="str">
        <f t="shared" si="24"/>
        <v>T+36</v>
      </c>
      <c r="AP648" s="258" t="str">
        <f t="shared" si="24"/>
        <v>T+37</v>
      </c>
      <c r="AQ648" s="258" t="str">
        <f t="shared" si="24"/>
        <v>T+38</v>
      </c>
      <c r="AR648" s="258" t="str">
        <f t="shared" si="24"/>
        <v>T+39</v>
      </c>
      <c r="AS648" s="258" t="str">
        <f t="shared" si="24"/>
        <v>T+40</v>
      </c>
      <c r="AT648" s="258" t="str">
        <f t="shared" si="24"/>
        <v>T+41</v>
      </c>
      <c r="AU648" s="258" t="str">
        <f t="shared" si="24"/>
        <v>T+42</v>
      </c>
      <c r="AV648" s="258" t="str">
        <f t="shared" si="24"/>
        <v>T+43</v>
      </c>
      <c r="AW648" s="258" t="str">
        <f t="shared" si="24"/>
        <v>T+44</v>
      </c>
      <c r="AX648" s="258" t="str">
        <f t="shared" si="24"/>
        <v>T+45</v>
      </c>
      <c r="AY648" s="258" t="str">
        <f t="shared" si="24"/>
        <v>T+46</v>
      </c>
      <c r="AZ648" s="258" t="str">
        <f t="shared" si="24"/>
        <v>T+47</v>
      </c>
      <c r="BA648" s="258" t="str">
        <f t="shared" si="24"/>
        <v>T+48</v>
      </c>
      <c r="BB648" s="258" t="str">
        <f t="shared" si="24"/>
        <v>T+49</v>
      </c>
      <c r="BC648" s="258" t="str">
        <f t="shared" si="24"/>
        <v>T+50</v>
      </c>
      <c r="BD648" s="258" t="str">
        <f t="shared" si="24"/>
        <v>T+51</v>
      </c>
      <c r="BE648" s="258" t="str">
        <f t="shared" si="24"/>
        <v>T+52</v>
      </c>
      <c r="BF648" s="258" t="str">
        <f t="shared" si="24"/>
        <v>T+53</v>
      </c>
      <c r="BG648" s="258" t="str">
        <f t="shared" si="24"/>
        <v>T+54</v>
      </c>
      <c r="BH648" s="258" t="str">
        <f t="shared" si="24"/>
        <v>T+55</v>
      </c>
      <c r="BI648" s="258" t="str">
        <f t="shared" si="24"/>
        <v>T+56</v>
      </c>
      <c r="BJ648" s="258" t="str">
        <f t="shared" si="24"/>
        <v>T+57</v>
      </c>
      <c r="BK648" s="258" t="str">
        <f t="shared" si="24"/>
        <v>T+58</v>
      </c>
      <c r="BL648" s="258" t="str">
        <f t="shared" si="24"/>
        <v>T+59</v>
      </c>
      <c r="BM648" s="258" t="str">
        <f t="shared" si="24"/>
        <v>T+60</v>
      </c>
      <c r="BN648" s="258" t="str">
        <f t="shared" si="24"/>
        <v>T+61</v>
      </c>
      <c r="BO648" s="258" t="str">
        <f t="shared" si="24"/>
        <v>T+62</v>
      </c>
      <c r="BP648" s="258" t="str">
        <f t="shared" si="24"/>
        <v>T+63</v>
      </c>
      <c r="BQ648" s="258" t="str">
        <f t="shared" si="24"/>
        <v>T+64</v>
      </c>
      <c r="BR648" s="258" t="str">
        <f t="shared" ref="BR648:DT648" si="25">"T+" &amp; (COLUMN(BR648)-COLUMN($E648))</f>
        <v>T+65</v>
      </c>
      <c r="BS648" s="258" t="str">
        <f t="shared" si="25"/>
        <v>T+66</v>
      </c>
      <c r="BT648" s="258" t="str">
        <f t="shared" si="25"/>
        <v>T+67</v>
      </c>
      <c r="BU648" s="258" t="str">
        <f t="shared" si="25"/>
        <v>T+68</v>
      </c>
      <c r="BV648" s="258" t="str">
        <f t="shared" si="25"/>
        <v>T+69</v>
      </c>
      <c r="BW648" s="258" t="str">
        <f t="shared" si="25"/>
        <v>T+70</v>
      </c>
      <c r="BX648" s="258" t="str">
        <f t="shared" si="25"/>
        <v>T+71</v>
      </c>
      <c r="BY648" s="258" t="str">
        <f t="shared" si="25"/>
        <v>T+72</v>
      </c>
      <c r="BZ648" s="258" t="str">
        <f t="shared" si="25"/>
        <v>T+73</v>
      </c>
      <c r="CA648" s="258" t="str">
        <f t="shared" si="25"/>
        <v>T+74</v>
      </c>
      <c r="CB648" s="258" t="str">
        <f t="shared" si="25"/>
        <v>T+75</v>
      </c>
      <c r="CC648" s="258" t="str">
        <f t="shared" si="25"/>
        <v>T+76</v>
      </c>
      <c r="CD648" s="258" t="str">
        <f t="shared" si="25"/>
        <v>T+77</v>
      </c>
      <c r="CE648" s="258" t="str">
        <f t="shared" si="25"/>
        <v>T+78</v>
      </c>
      <c r="CF648" s="258" t="str">
        <f t="shared" si="25"/>
        <v>T+79</v>
      </c>
      <c r="CG648" s="258" t="str">
        <f t="shared" si="25"/>
        <v>T+80</v>
      </c>
      <c r="CH648" s="258" t="str">
        <f t="shared" si="25"/>
        <v>T+81</v>
      </c>
      <c r="CI648" s="258" t="str">
        <f t="shared" si="25"/>
        <v>T+82</v>
      </c>
      <c r="CJ648" s="258" t="str">
        <f t="shared" si="25"/>
        <v>T+83</v>
      </c>
      <c r="CK648" s="258" t="str">
        <f t="shared" si="25"/>
        <v>T+84</v>
      </c>
      <c r="CL648" s="258" t="str">
        <f t="shared" si="25"/>
        <v>T+85</v>
      </c>
      <c r="CM648" s="258" t="str">
        <f t="shared" si="25"/>
        <v>T+86</v>
      </c>
      <c r="CN648" s="258" t="str">
        <f t="shared" si="25"/>
        <v>T+87</v>
      </c>
      <c r="CO648" s="258" t="str">
        <f t="shared" si="25"/>
        <v>T+88</v>
      </c>
      <c r="CP648" s="258" t="str">
        <f t="shared" si="25"/>
        <v>T+89</v>
      </c>
      <c r="CQ648" s="258" t="str">
        <f t="shared" si="25"/>
        <v>T+90</v>
      </c>
      <c r="CR648" s="258" t="str">
        <f t="shared" si="25"/>
        <v>T+91</v>
      </c>
      <c r="CS648" s="258" t="str">
        <f t="shared" si="25"/>
        <v>T+92</v>
      </c>
      <c r="CT648" s="258" t="str">
        <f t="shared" si="25"/>
        <v>T+93</v>
      </c>
      <c r="CU648" s="258" t="str">
        <f t="shared" si="25"/>
        <v>T+94</v>
      </c>
      <c r="CV648" s="258" t="str">
        <f t="shared" si="25"/>
        <v>T+95</v>
      </c>
      <c r="CW648" s="258" t="str">
        <f t="shared" si="25"/>
        <v>T+96</v>
      </c>
      <c r="CX648" s="258" t="str">
        <f t="shared" si="25"/>
        <v>T+97</v>
      </c>
      <c r="CY648" s="258" t="str">
        <f t="shared" si="25"/>
        <v>T+98</v>
      </c>
      <c r="CZ648" s="258" t="str">
        <f t="shared" si="25"/>
        <v>T+99</v>
      </c>
      <c r="DA648" s="258" t="str">
        <f t="shared" si="25"/>
        <v>T+100</v>
      </c>
      <c r="DB648" s="258" t="str">
        <f t="shared" si="25"/>
        <v>T+101</v>
      </c>
      <c r="DC648" s="258" t="str">
        <f t="shared" si="25"/>
        <v>T+102</v>
      </c>
      <c r="DD648" s="258" t="str">
        <f t="shared" si="25"/>
        <v>T+103</v>
      </c>
      <c r="DE648" s="258" t="str">
        <f t="shared" si="25"/>
        <v>T+104</v>
      </c>
      <c r="DF648" s="258" t="str">
        <f t="shared" si="25"/>
        <v>T+105</v>
      </c>
      <c r="DG648" s="258" t="str">
        <f t="shared" si="25"/>
        <v>T+106</v>
      </c>
      <c r="DH648" s="258" t="str">
        <f t="shared" si="25"/>
        <v>T+107</v>
      </c>
      <c r="DI648" s="258" t="str">
        <f t="shared" si="25"/>
        <v>T+108</v>
      </c>
      <c r="DJ648" s="258" t="str">
        <f t="shared" si="25"/>
        <v>T+109</v>
      </c>
      <c r="DK648" s="258" t="str">
        <f t="shared" si="25"/>
        <v>T+110</v>
      </c>
      <c r="DL648" s="258" t="str">
        <f t="shared" si="25"/>
        <v>T+111</v>
      </c>
      <c r="DM648" s="258" t="str">
        <f t="shared" si="25"/>
        <v>T+112</v>
      </c>
      <c r="DN648" s="258" t="str">
        <f t="shared" si="25"/>
        <v>T+113</v>
      </c>
      <c r="DO648" s="258" t="str">
        <f t="shared" si="25"/>
        <v>T+114</v>
      </c>
      <c r="DP648" s="258" t="str">
        <f t="shared" si="25"/>
        <v>T+115</v>
      </c>
      <c r="DQ648" s="258" t="str">
        <f t="shared" si="25"/>
        <v>T+116</v>
      </c>
      <c r="DR648" s="258" t="str">
        <f t="shared" si="25"/>
        <v>T+117</v>
      </c>
      <c r="DS648" s="258" t="str">
        <f t="shared" si="25"/>
        <v>T+118</v>
      </c>
      <c r="DT648" s="258" t="str">
        <f t="shared" si="25"/>
        <v>T+119</v>
      </c>
      <c r="DU648" s="218"/>
    </row>
    <row r="649" spans="1:125" ht="15" customHeight="1" x14ac:dyDescent="0.25">
      <c r="A649" s="219"/>
      <c r="B649" s="55" t="str">
        <f t="shared" ref="B649:B712" si="26">B29</f>
        <v>Desk 1</v>
      </c>
      <c r="C649" s="585" t="str">
        <f t="array" ref="C649:D748">C545:D644</f>
        <v/>
      </c>
      <c r="D649" s="586" t="str">
        <v/>
      </c>
      <c r="E649" s="7">
        <v>1</v>
      </c>
      <c r="F649" s="118"/>
      <c r="G649" s="118"/>
      <c r="H649" s="118"/>
      <c r="I649" s="118"/>
      <c r="J649" s="118"/>
      <c r="K649" s="118"/>
      <c r="L649" s="118"/>
      <c r="M649" s="118"/>
      <c r="N649" s="118"/>
      <c r="O649" s="118"/>
      <c r="P649" s="118"/>
      <c r="Q649" s="118"/>
      <c r="R649" s="118"/>
      <c r="S649" s="118"/>
      <c r="T649" s="118"/>
      <c r="U649" s="118"/>
      <c r="V649" s="118"/>
      <c r="W649" s="118"/>
      <c r="X649" s="118"/>
      <c r="Y649" s="118"/>
      <c r="Z649" s="118"/>
      <c r="AA649" s="118"/>
      <c r="AB649" s="118"/>
      <c r="AC649" s="118"/>
      <c r="AD649" s="118"/>
      <c r="AE649" s="118"/>
      <c r="AF649" s="118"/>
      <c r="AG649" s="118"/>
      <c r="AH649" s="118"/>
      <c r="AI649" s="118"/>
      <c r="AJ649" s="118"/>
      <c r="AK649" s="118"/>
      <c r="AL649" s="118"/>
      <c r="AM649" s="118"/>
      <c r="AN649" s="118"/>
      <c r="AO649" s="118"/>
      <c r="AP649" s="118"/>
      <c r="AQ649" s="118"/>
      <c r="AR649" s="118"/>
      <c r="AS649" s="118"/>
      <c r="AT649" s="118"/>
      <c r="AU649" s="118"/>
      <c r="AV649" s="118"/>
      <c r="AW649" s="118"/>
      <c r="AX649" s="118"/>
      <c r="AY649" s="118"/>
      <c r="AZ649" s="118"/>
      <c r="BA649" s="118"/>
      <c r="BB649" s="118"/>
      <c r="BC649" s="118"/>
      <c r="BD649" s="118"/>
      <c r="BE649" s="118"/>
      <c r="BF649" s="118"/>
      <c r="BG649" s="118"/>
      <c r="BH649" s="118"/>
      <c r="BI649" s="118"/>
      <c r="BJ649" s="118"/>
      <c r="BK649" s="118"/>
      <c r="BL649" s="118"/>
      <c r="BM649" s="118"/>
      <c r="BN649" s="118"/>
      <c r="BO649" s="118"/>
      <c r="BP649" s="118"/>
      <c r="BQ649" s="118"/>
      <c r="BR649" s="118"/>
      <c r="BS649" s="118"/>
      <c r="BT649" s="118"/>
      <c r="BU649" s="118"/>
      <c r="BV649" s="118"/>
      <c r="BW649" s="118"/>
      <c r="BX649" s="118"/>
      <c r="BY649" s="118"/>
      <c r="BZ649" s="118"/>
      <c r="CA649" s="118"/>
      <c r="CB649" s="118"/>
      <c r="CC649" s="118"/>
      <c r="CD649" s="118"/>
      <c r="CE649" s="118"/>
      <c r="CF649" s="118"/>
      <c r="CG649" s="118"/>
      <c r="CH649" s="118"/>
      <c r="CI649" s="118"/>
      <c r="CJ649" s="118"/>
      <c r="CK649" s="118"/>
      <c r="CL649" s="118"/>
      <c r="CM649" s="118"/>
      <c r="CN649" s="118"/>
      <c r="CO649" s="118"/>
      <c r="CP649" s="118"/>
      <c r="CQ649" s="118"/>
      <c r="CR649" s="118"/>
      <c r="CS649" s="118"/>
      <c r="CT649" s="118"/>
      <c r="CU649" s="118"/>
      <c r="CV649" s="118"/>
      <c r="CW649" s="118"/>
      <c r="CX649" s="118"/>
      <c r="CY649" s="118"/>
      <c r="CZ649" s="118"/>
      <c r="DA649" s="118"/>
      <c r="DB649" s="118"/>
      <c r="DC649" s="118"/>
      <c r="DD649" s="118"/>
      <c r="DE649" s="118"/>
      <c r="DF649" s="118"/>
      <c r="DG649" s="118"/>
      <c r="DH649" s="118"/>
      <c r="DI649" s="118"/>
      <c r="DJ649" s="118"/>
      <c r="DK649" s="118"/>
      <c r="DL649" s="118"/>
      <c r="DM649" s="118"/>
      <c r="DN649" s="118"/>
      <c r="DO649" s="118"/>
      <c r="DP649" s="118"/>
      <c r="DQ649" s="118"/>
      <c r="DR649" s="118"/>
      <c r="DS649" s="118"/>
      <c r="DT649" s="118"/>
      <c r="DU649" s="218"/>
    </row>
    <row r="650" spans="1:125" ht="15" customHeight="1" x14ac:dyDescent="0.25">
      <c r="A650" s="219"/>
      <c r="B650" s="143" t="str">
        <f t="shared" si="26"/>
        <v>Desk 2</v>
      </c>
      <c r="C650" s="585" t="str">
        <v/>
      </c>
      <c r="D650" s="586" t="str">
        <v/>
      </c>
      <c r="E650" s="3"/>
      <c r="F650" s="216"/>
      <c r="G650" s="216"/>
      <c r="H650" s="216"/>
      <c r="I650" s="216"/>
      <c r="J650" s="216"/>
      <c r="K650" s="216"/>
      <c r="L650" s="216"/>
      <c r="M650" s="216"/>
      <c r="N650" s="216"/>
      <c r="O650" s="216"/>
      <c r="P650" s="216"/>
      <c r="Q650" s="216"/>
      <c r="R650" s="216"/>
      <c r="S650" s="216"/>
      <c r="T650" s="216"/>
      <c r="U650" s="216"/>
      <c r="V650" s="216"/>
      <c r="W650" s="216"/>
      <c r="X650" s="216"/>
      <c r="Y650" s="216"/>
      <c r="Z650" s="216"/>
      <c r="AA650" s="216"/>
      <c r="AB650" s="216"/>
      <c r="AC650" s="216"/>
      <c r="AD650" s="216"/>
      <c r="AE650" s="216"/>
      <c r="AF650" s="216"/>
      <c r="AG650" s="216"/>
      <c r="AH650" s="216"/>
      <c r="AI650" s="216"/>
      <c r="AJ650" s="216"/>
      <c r="AK650" s="216"/>
      <c r="AL650" s="216"/>
      <c r="AM650" s="216"/>
      <c r="AN650" s="216"/>
      <c r="AO650" s="216"/>
      <c r="AP650" s="216"/>
      <c r="AQ650" s="216"/>
      <c r="AR650" s="216"/>
      <c r="AS650" s="216"/>
      <c r="AT650" s="216"/>
      <c r="AU650" s="216"/>
      <c r="AV650" s="216"/>
      <c r="AW650" s="216"/>
      <c r="AX650" s="216"/>
      <c r="AY650" s="216"/>
      <c r="AZ650" s="216"/>
      <c r="BA650" s="216"/>
      <c r="BB650" s="216"/>
      <c r="BC650" s="216"/>
      <c r="BD650" s="216"/>
      <c r="BE650" s="216"/>
      <c r="BF650" s="216"/>
      <c r="BG650" s="216"/>
      <c r="BH650" s="216"/>
      <c r="BI650" s="216"/>
      <c r="BJ650" s="216"/>
      <c r="BK650" s="216"/>
      <c r="BL650" s="216"/>
      <c r="BM650" s="216"/>
      <c r="BN650" s="216"/>
      <c r="BO650" s="216"/>
      <c r="BP650" s="216"/>
      <c r="BQ650" s="216"/>
      <c r="BR650" s="216"/>
      <c r="BS650" s="216"/>
      <c r="BT650" s="216"/>
      <c r="BU650" s="216"/>
      <c r="BV650" s="216"/>
      <c r="BW650" s="216"/>
      <c r="BX650" s="216"/>
      <c r="BY650" s="216"/>
      <c r="BZ650" s="216"/>
      <c r="CA650" s="216"/>
      <c r="CB650" s="216"/>
      <c r="CC650" s="216"/>
      <c r="CD650" s="216"/>
      <c r="CE650" s="216"/>
      <c r="CF650" s="216"/>
      <c r="CG650" s="216"/>
      <c r="CH650" s="216"/>
      <c r="CI650" s="216"/>
      <c r="CJ650" s="216"/>
      <c r="CK650" s="216"/>
      <c r="CL650" s="216"/>
      <c r="CM650" s="216"/>
      <c r="CN650" s="216"/>
      <c r="CO650" s="216"/>
      <c r="CP650" s="216"/>
      <c r="CQ650" s="216"/>
      <c r="CR650" s="216"/>
      <c r="CS650" s="216"/>
      <c r="CT650" s="216"/>
      <c r="CU650" s="216"/>
      <c r="CV650" s="216"/>
      <c r="CW650" s="216"/>
      <c r="CX650" s="216"/>
      <c r="CY650" s="216"/>
      <c r="CZ650" s="216"/>
      <c r="DA650" s="216"/>
      <c r="DB650" s="216"/>
      <c r="DC650" s="216"/>
      <c r="DD650" s="216"/>
      <c r="DE650" s="216"/>
      <c r="DF650" s="216"/>
      <c r="DG650" s="216"/>
      <c r="DH650" s="216"/>
      <c r="DI650" s="216"/>
      <c r="DJ650" s="216"/>
      <c r="DK650" s="216"/>
      <c r="DL650" s="216"/>
      <c r="DM650" s="216"/>
      <c r="DN650" s="216"/>
      <c r="DO650" s="216"/>
      <c r="DP650" s="216"/>
      <c r="DQ650" s="216"/>
      <c r="DR650" s="216"/>
      <c r="DS650" s="216"/>
      <c r="DT650" s="216"/>
      <c r="DU650" s="218"/>
    </row>
    <row r="651" spans="1:125" ht="15" customHeight="1" x14ac:dyDescent="0.25">
      <c r="A651" s="219"/>
      <c r="B651" s="143" t="str">
        <f t="shared" si="26"/>
        <v>Desk 3</v>
      </c>
      <c r="C651" s="586" t="str">
        <v/>
      </c>
      <c r="D651" s="586" t="str">
        <v/>
      </c>
      <c r="E651" s="3"/>
      <c r="F651" s="216"/>
      <c r="G651" s="216"/>
      <c r="H651" s="216"/>
      <c r="I651" s="216"/>
      <c r="J651" s="216"/>
      <c r="K651" s="216"/>
      <c r="L651" s="216"/>
      <c r="M651" s="216"/>
      <c r="N651" s="216"/>
      <c r="O651" s="216"/>
      <c r="P651" s="216"/>
      <c r="Q651" s="216"/>
      <c r="R651" s="216"/>
      <c r="S651" s="216"/>
      <c r="T651" s="216"/>
      <c r="U651" s="216"/>
      <c r="V651" s="216"/>
      <c r="W651" s="216"/>
      <c r="X651" s="216"/>
      <c r="Y651" s="216"/>
      <c r="Z651" s="216"/>
      <c r="AA651" s="216"/>
      <c r="AB651" s="216"/>
      <c r="AC651" s="216"/>
      <c r="AD651" s="216"/>
      <c r="AE651" s="216"/>
      <c r="AF651" s="216"/>
      <c r="AG651" s="216"/>
      <c r="AH651" s="216"/>
      <c r="AI651" s="216"/>
      <c r="AJ651" s="216"/>
      <c r="AK651" s="216"/>
      <c r="AL651" s="216"/>
      <c r="AM651" s="216"/>
      <c r="AN651" s="216"/>
      <c r="AO651" s="216"/>
      <c r="AP651" s="216"/>
      <c r="AQ651" s="216"/>
      <c r="AR651" s="216"/>
      <c r="AS651" s="216"/>
      <c r="AT651" s="216"/>
      <c r="AU651" s="216"/>
      <c r="AV651" s="216"/>
      <c r="AW651" s="216"/>
      <c r="AX651" s="216"/>
      <c r="AY651" s="216"/>
      <c r="AZ651" s="216"/>
      <c r="BA651" s="216"/>
      <c r="BB651" s="216"/>
      <c r="BC651" s="216"/>
      <c r="BD651" s="216"/>
      <c r="BE651" s="216"/>
      <c r="BF651" s="216"/>
      <c r="BG651" s="216"/>
      <c r="BH651" s="216"/>
      <c r="BI651" s="216"/>
      <c r="BJ651" s="216"/>
      <c r="BK651" s="216"/>
      <c r="BL651" s="216"/>
      <c r="BM651" s="216"/>
      <c r="BN651" s="216"/>
      <c r="BO651" s="216"/>
      <c r="BP651" s="216"/>
      <c r="BQ651" s="216"/>
      <c r="BR651" s="216"/>
      <c r="BS651" s="216"/>
      <c r="BT651" s="216"/>
      <c r="BU651" s="216"/>
      <c r="BV651" s="216"/>
      <c r="BW651" s="216"/>
      <c r="BX651" s="216"/>
      <c r="BY651" s="216"/>
      <c r="BZ651" s="216"/>
      <c r="CA651" s="216"/>
      <c r="CB651" s="216"/>
      <c r="CC651" s="216"/>
      <c r="CD651" s="216"/>
      <c r="CE651" s="216"/>
      <c r="CF651" s="216"/>
      <c r="CG651" s="216"/>
      <c r="CH651" s="216"/>
      <c r="CI651" s="216"/>
      <c r="CJ651" s="216"/>
      <c r="CK651" s="216"/>
      <c r="CL651" s="216"/>
      <c r="CM651" s="216"/>
      <c r="CN651" s="216"/>
      <c r="CO651" s="216"/>
      <c r="CP651" s="216"/>
      <c r="CQ651" s="216"/>
      <c r="CR651" s="216"/>
      <c r="CS651" s="216"/>
      <c r="CT651" s="216"/>
      <c r="CU651" s="216"/>
      <c r="CV651" s="216"/>
      <c r="CW651" s="216"/>
      <c r="CX651" s="216"/>
      <c r="CY651" s="216"/>
      <c r="CZ651" s="216"/>
      <c r="DA651" s="216"/>
      <c r="DB651" s="216"/>
      <c r="DC651" s="216"/>
      <c r="DD651" s="216"/>
      <c r="DE651" s="216"/>
      <c r="DF651" s="216"/>
      <c r="DG651" s="216"/>
      <c r="DH651" s="216"/>
      <c r="DI651" s="216"/>
      <c r="DJ651" s="216"/>
      <c r="DK651" s="216"/>
      <c r="DL651" s="216"/>
      <c r="DM651" s="216"/>
      <c r="DN651" s="216"/>
      <c r="DO651" s="216"/>
      <c r="DP651" s="216"/>
      <c r="DQ651" s="216"/>
      <c r="DR651" s="216"/>
      <c r="DS651" s="216"/>
      <c r="DT651" s="216"/>
      <c r="DU651" s="218"/>
    </row>
    <row r="652" spans="1:125" ht="15" customHeight="1" x14ac:dyDescent="0.25">
      <c r="A652" s="219"/>
      <c r="B652" s="143" t="str">
        <f t="shared" si="26"/>
        <v>Desk 4</v>
      </c>
      <c r="C652" s="586" t="str">
        <v/>
      </c>
      <c r="D652" s="586" t="str">
        <v/>
      </c>
      <c r="E652" s="3"/>
      <c r="F652" s="216"/>
      <c r="G652" s="216"/>
      <c r="H652" s="216"/>
      <c r="I652" s="216"/>
      <c r="J652" s="216"/>
      <c r="K652" s="216"/>
      <c r="L652" s="216"/>
      <c r="M652" s="216"/>
      <c r="N652" s="216"/>
      <c r="O652" s="216"/>
      <c r="P652" s="216"/>
      <c r="Q652" s="216"/>
      <c r="R652" s="216"/>
      <c r="S652" s="216"/>
      <c r="T652" s="216"/>
      <c r="U652" s="216"/>
      <c r="V652" s="216"/>
      <c r="W652" s="216"/>
      <c r="X652" s="216"/>
      <c r="Y652" s="216"/>
      <c r="Z652" s="216"/>
      <c r="AA652" s="216"/>
      <c r="AB652" s="216"/>
      <c r="AC652" s="216"/>
      <c r="AD652" s="216"/>
      <c r="AE652" s="216"/>
      <c r="AF652" s="216"/>
      <c r="AG652" s="216"/>
      <c r="AH652" s="216"/>
      <c r="AI652" s="216"/>
      <c r="AJ652" s="216"/>
      <c r="AK652" s="216"/>
      <c r="AL652" s="216"/>
      <c r="AM652" s="216"/>
      <c r="AN652" s="216"/>
      <c r="AO652" s="216"/>
      <c r="AP652" s="216"/>
      <c r="AQ652" s="216"/>
      <c r="AR652" s="216"/>
      <c r="AS652" s="216"/>
      <c r="AT652" s="216"/>
      <c r="AU652" s="216"/>
      <c r="AV652" s="216"/>
      <c r="AW652" s="216"/>
      <c r="AX652" s="216"/>
      <c r="AY652" s="216"/>
      <c r="AZ652" s="216"/>
      <c r="BA652" s="216"/>
      <c r="BB652" s="216"/>
      <c r="BC652" s="216"/>
      <c r="BD652" s="216"/>
      <c r="BE652" s="216"/>
      <c r="BF652" s="216"/>
      <c r="BG652" s="216"/>
      <c r="BH652" s="216"/>
      <c r="BI652" s="216"/>
      <c r="BJ652" s="216"/>
      <c r="BK652" s="216"/>
      <c r="BL652" s="216"/>
      <c r="BM652" s="216"/>
      <c r="BN652" s="216"/>
      <c r="BO652" s="216"/>
      <c r="BP652" s="216"/>
      <c r="BQ652" s="216"/>
      <c r="BR652" s="216"/>
      <c r="BS652" s="216"/>
      <c r="BT652" s="216"/>
      <c r="BU652" s="216"/>
      <c r="BV652" s="216"/>
      <c r="BW652" s="216"/>
      <c r="BX652" s="216"/>
      <c r="BY652" s="216"/>
      <c r="BZ652" s="216"/>
      <c r="CA652" s="216"/>
      <c r="CB652" s="216"/>
      <c r="CC652" s="216"/>
      <c r="CD652" s="216"/>
      <c r="CE652" s="216"/>
      <c r="CF652" s="216"/>
      <c r="CG652" s="216"/>
      <c r="CH652" s="216"/>
      <c r="CI652" s="216"/>
      <c r="CJ652" s="216"/>
      <c r="CK652" s="216"/>
      <c r="CL652" s="216"/>
      <c r="CM652" s="216"/>
      <c r="CN652" s="216"/>
      <c r="CO652" s="216"/>
      <c r="CP652" s="216"/>
      <c r="CQ652" s="216"/>
      <c r="CR652" s="216"/>
      <c r="CS652" s="216"/>
      <c r="CT652" s="216"/>
      <c r="CU652" s="216"/>
      <c r="CV652" s="216"/>
      <c r="CW652" s="216"/>
      <c r="CX652" s="216"/>
      <c r="CY652" s="216"/>
      <c r="CZ652" s="216"/>
      <c r="DA652" s="216"/>
      <c r="DB652" s="216"/>
      <c r="DC652" s="216"/>
      <c r="DD652" s="216"/>
      <c r="DE652" s="216"/>
      <c r="DF652" s="216"/>
      <c r="DG652" s="216"/>
      <c r="DH652" s="216"/>
      <c r="DI652" s="216"/>
      <c r="DJ652" s="216"/>
      <c r="DK652" s="216"/>
      <c r="DL652" s="216"/>
      <c r="DM652" s="216"/>
      <c r="DN652" s="216"/>
      <c r="DO652" s="216"/>
      <c r="DP652" s="216"/>
      <c r="DQ652" s="216"/>
      <c r="DR652" s="216"/>
      <c r="DS652" s="216"/>
      <c r="DT652" s="216"/>
      <c r="DU652" s="218"/>
    </row>
    <row r="653" spans="1:125" ht="15" customHeight="1" x14ac:dyDescent="0.25">
      <c r="A653" s="219"/>
      <c r="B653" s="143" t="str">
        <f t="shared" si="26"/>
        <v>Desk 5</v>
      </c>
      <c r="C653" s="586" t="str">
        <v/>
      </c>
      <c r="D653" s="586" t="str">
        <v/>
      </c>
      <c r="E653" s="3"/>
      <c r="F653" s="216"/>
      <c r="G653" s="216"/>
      <c r="H653" s="216"/>
      <c r="I653" s="216"/>
      <c r="J653" s="216"/>
      <c r="K653" s="216"/>
      <c r="L653" s="216"/>
      <c r="M653" s="216"/>
      <c r="N653" s="216"/>
      <c r="O653" s="216"/>
      <c r="P653" s="216"/>
      <c r="Q653" s="216"/>
      <c r="R653" s="216"/>
      <c r="S653" s="216"/>
      <c r="T653" s="216"/>
      <c r="U653" s="216"/>
      <c r="V653" s="216"/>
      <c r="W653" s="216"/>
      <c r="X653" s="216"/>
      <c r="Y653" s="216"/>
      <c r="Z653" s="216"/>
      <c r="AA653" s="216"/>
      <c r="AB653" s="216"/>
      <c r="AC653" s="216"/>
      <c r="AD653" s="216"/>
      <c r="AE653" s="216"/>
      <c r="AF653" s="216"/>
      <c r="AG653" s="216"/>
      <c r="AH653" s="216"/>
      <c r="AI653" s="216"/>
      <c r="AJ653" s="216"/>
      <c r="AK653" s="216"/>
      <c r="AL653" s="216"/>
      <c r="AM653" s="216"/>
      <c r="AN653" s="216"/>
      <c r="AO653" s="216"/>
      <c r="AP653" s="216"/>
      <c r="AQ653" s="216"/>
      <c r="AR653" s="216"/>
      <c r="AS653" s="216"/>
      <c r="AT653" s="216"/>
      <c r="AU653" s="216"/>
      <c r="AV653" s="216"/>
      <c r="AW653" s="216"/>
      <c r="AX653" s="216"/>
      <c r="AY653" s="216"/>
      <c r="AZ653" s="216"/>
      <c r="BA653" s="216"/>
      <c r="BB653" s="216"/>
      <c r="BC653" s="216"/>
      <c r="BD653" s="216"/>
      <c r="BE653" s="216"/>
      <c r="BF653" s="216"/>
      <c r="BG653" s="216"/>
      <c r="BH653" s="216"/>
      <c r="BI653" s="216"/>
      <c r="BJ653" s="216"/>
      <c r="BK653" s="216"/>
      <c r="BL653" s="216"/>
      <c r="BM653" s="216"/>
      <c r="BN653" s="216"/>
      <c r="BO653" s="216"/>
      <c r="BP653" s="216"/>
      <c r="BQ653" s="216"/>
      <c r="BR653" s="216"/>
      <c r="BS653" s="216"/>
      <c r="BT653" s="216"/>
      <c r="BU653" s="216"/>
      <c r="BV653" s="216"/>
      <c r="BW653" s="216"/>
      <c r="BX653" s="216"/>
      <c r="BY653" s="216"/>
      <c r="BZ653" s="216"/>
      <c r="CA653" s="216"/>
      <c r="CB653" s="216"/>
      <c r="CC653" s="216"/>
      <c r="CD653" s="216"/>
      <c r="CE653" s="216"/>
      <c r="CF653" s="216"/>
      <c r="CG653" s="216"/>
      <c r="CH653" s="216"/>
      <c r="CI653" s="216"/>
      <c r="CJ653" s="216"/>
      <c r="CK653" s="216"/>
      <c r="CL653" s="216"/>
      <c r="CM653" s="216"/>
      <c r="CN653" s="216"/>
      <c r="CO653" s="216"/>
      <c r="CP653" s="216"/>
      <c r="CQ653" s="216"/>
      <c r="CR653" s="216"/>
      <c r="CS653" s="216"/>
      <c r="CT653" s="216"/>
      <c r="CU653" s="216"/>
      <c r="CV653" s="216"/>
      <c r="CW653" s="216"/>
      <c r="CX653" s="216"/>
      <c r="CY653" s="216"/>
      <c r="CZ653" s="216"/>
      <c r="DA653" s="216"/>
      <c r="DB653" s="216"/>
      <c r="DC653" s="216"/>
      <c r="DD653" s="216"/>
      <c r="DE653" s="216"/>
      <c r="DF653" s="216"/>
      <c r="DG653" s="216"/>
      <c r="DH653" s="216"/>
      <c r="DI653" s="216"/>
      <c r="DJ653" s="216"/>
      <c r="DK653" s="216"/>
      <c r="DL653" s="216"/>
      <c r="DM653" s="216"/>
      <c r="DN653" s="216"/>
      <c r="DO653" s="216"/>
      <c r="DP653" s="216"/>
      <c r="DQ653" s="216"/>
      <c r="DR653" s="216"/>
      <c r="DS653" s="216"/>
      <c r="DT653" s="216"/>
      <c r="DU653" s="218"/>
    </row>
    <row r="654" spans="1:125" ht="15" customHeight="1" x14ac:dyDescent="0.25">
      <c r="A654" s="219"/>
      <c r="B654" s="143" t="str">
        <f t="shared" si="26"/>
        <v>Desk 6</v>
      </c>
      <c r="C654" s="586" t="str">
        <v/>
      </c>
      <c r="D654" s="586" t="str">
        <v/>
      </c>
      <c r="E654" s="3"/>
      <c r="F654" s="216"/>
      <c r="G654" s="216"/>
      <c r="H654" s="216"/>
      <c r="I654" s="216"/>
      <c r="J654" s="216"/>
      <c r="K654" s="216"/>
      <c r="L654" s="216"/>
      <c r="M654" s="216"/>
      <c r="N654" s="216"/>
      <c r="O654" s="216"/>
      <c r="P654" s="216"/>
      <c r="Q654" s="216"/>
      <c r="R654" s="216"/>
      <c r="S654" s="216"/>
      <c r="T654" s="216"/>
      <c r="U654" s="216"/>
      <c r="V654" s="216"/>
      <c r="W654" s="216"/>
      <c r="X654" s="216"/>
      <c r="Y654" s="216"/>
      <c r="Z654" s="216"/>
      <c r="AA654" s="216"/>
      <c r="AB654" s="216"/>
      <c r="AC654" s="216"/>
      <c r="AD654" s="216"/>
      <c r="AE654" s="216"/>
      <c r="AF654" s="216"/>
      <c r="AG654" s="216"/>
      <c r="AH654" s="216"/>
      <c r="AI654" s="216"/>
      <c r="AJ654" s="216"/>
      <c r="AK654" s="216"/>
      <c r="AL654" s="216"/>
      <c r="AM654" s="216"/>
      <c r="AN654" s="216"/>
      <c r="AO654" s="216"/>
      <c r="AP654" s="216"/>
      <c r="AQ654" s="216"/>
      <c r="AR654" s="216"/>
      <c r="AS654" s="216"/>
      <c r="AT654" s="216"/>
      <c r="AU654" s="216"/>
      <c r="AV654" s="216"/>
      <c r="AW654" s="216"/>
      <c r="AX654" s="216"/>
      <c r="AY654" s="216"/>
      <c r="AZ654" s="216"/>
      <c r="BA654" s="216"/>
      <c r="BB654" s="216"/>
      <c r="BC654" s="216"/>
      <c r="BD654" s="216"/>
      <c r="BE654" s="216"/>
      <c r="BF654" s="216"/>
      <c r="BG654" s="216"/>
      <c r="BH654" s="216"/>
      <c r="BI654" s="216"/>
      <c r="BJ654" s="216"/>
      <c r="BK654" s="216"/>
      <c r="BL654" s="216"/>
      <c r="BM654" s="216"/>
      <c r="BN654" s="216"/>
      <c r="BO654" s="216"/>
      <c r="BP654" s="216"/>
      <c r="BQ654" s="216"/>
      <c r="BR654" s="216"/>
      <c r="BS654" s="216"/>
      <c r="BT654" s="216"/>
      <c r="BU654" s="216"/>
      <c r="BV654" s="216"/>
      <c r="BW654" s="216"/>
      <c r="BX654" s="216"/>
      <c r="BY654" s="216"/>
      <c r="BZ654" s="216"/>
      <c r="CA654" s="216"/>
      <c r="CB654" s="216"/>
      <c r="CC654" s="216"/>
      <c r="CD654" s="216"/>
      <c r="CE654" s="216"/>
      <c r="CF654" s="216"/>
      <c r="CG654" s="216"/>
      <c r="CH654" s="216"/>
      <c r="CI654" s="216"/>
      <c r="CJ654" s="216"/>
      <c r="CK654" s="216"/>
      <c r="CL654" s="216"/>
      <c r="CM654" s="216"/>
      <c r="CN654" s="216"/>
      <c r="CO654" s="216"/>
      <c r="CP654" s="216"/>
      <c r="CQ654" s="216"/>
      <c r="CR654" s="216"/>
      <c r="CS654" s="216"/>
      <c r="CT654" s="216"/>
      <c r="CU654" s="216"/>
      <c r="CV654" s="216"/>
      <c r="CW654" s="216"/>
      <c r="CX654" s="216"/>
      <c r="CY654" s="216"/>
      <c r="CZ654" s="216"/>
      <c r="DA654" s="216"/>
      <c r="DB654" s="216"/>
      <c r="DC654" s="216"/>
      <c r="DD654" s="216"/>
      <c r="DE654" s="216"/>
      <c r="DF654" s="216"/>
      <c r="DG654" s="216"/>
      <c r="DH654" s="216"/>
      <c r="DI654" s="216"/>
      <c r="DJ654" s="216"/>
      <c r="DK654" s="216"/>
      <c r="DL654" s="216"/>
      <c r="DM654" s="216"/>
      <c r="DN654" s="216"/>
      <c r="DO654" s="216"/>
      <c r="DP654" s="216"/>
      <c r="DQ654" s="216"/>
      <c r="DR654" s="216"/>
      <c r="DS654" s="216"/>
      <c r="DT654" s="216"/>
      <c r="DU654" s="218"/>
    </row>
    <row r="655" spans="1:125" ht="15" customHeight="1" x14ac:dyDescent="0.25">
      <c r="A655" s="219"/>
      <c r="B655" s="143" t="str">
        <f t="shared" si="26"/>
        <v>Desk 7</v>
      </c>
      <c r="C655" s="586" t="str">
        <v/>
      </c>
      <c r="D655" s="586" t="str">
        <v/>
      </c>
      <c r="E655" s="3"/>
      <c r="F655" s="216"/>
      <c r="G655" s="216"/>
      <c r="H655" s="216"/>
      <c r="I655" s="216"/>
      <c r="J655" s="216"/>
      <c r="K655" s="216"/>
      <c r="L655" s="216"/>
      <c r="M655" s="216"/>
      <c r="N655" s="216"/>
      <c r="O655" s="216"/>
      <c r="P655" s="216"/>
      <c r="Q655" s="216"/>
      <c r="R655" s="216"/>
      <c r="S655" s="216"/>
      <c r="T655" s="216"/>
      <c r="U655" s="216"/>
      <c r="V655" s="216"/>
      <c r="W655" s="216"/>
      <c r="X655" s="216"/>
      <c r="Y655" s="216"/>
      <c r="Z655" s="216"/>
      <c r="AA655" s="216"/>
      <c r="AB655" s="216"/>
      <c r="AC655" s="216"/>
      <c r="AD655" s="216"/>
      <c r="AE655" s="216"/>
      <c r="AF655" s="216"/>
      <c r="AG655" s="216"/>
      <c r="AH655" s="216"/>
      <c r="AI655" s="216"/>
      <c r="AJ655" s="216"/>
      <c r="AK655" s="216"/>
      <c r="AL655" s="216"/>
      <c r="AM655" s="216"/>
      <c r="AN655" s="216"/>
      <c r="AO655" s="216"/>
      <c r="AP655" s="216"/>
      <c r="AQ655" s="216"/>
      <c r="AR655" s="216"/>
      <c r="AS655" s="216"/>
      <c r="AT655" s="216"/>
      <c r="AU655" s="216"/>
      <c r="AV655" s="216"/>
      <c r="AW655" s="216"/>
      <c r="AX655" s="216"/>
      <c r="AY655" s="216"/>
      <c r="AZ655" s="216"/>
      <c r="BA655" s="216"/>
      <c r="BB655" s="216"/>
      <c r="BC655" s="216"/>
      <c r="BD655" s="216"/>
      <c r="BE655" s="216"/>
      <c r="BF655" s="216"/>
      <c r="BG655" s="216"/>
      <c r="BH655" s="216"/>
      <c r="BI655" s="216"/>
      <c r="BJ655" s="216"/>
      <c r="BK655" s="216"/>
      <c r="BL655" s="216"/>
      <c r="BM655" s="216"/>
      <c r="BN655" s="216"/>
      <c r="BO655" s="216"/>
      <c r="BP655" s="216"/>
      <c r="BQ655" s="216"/>
      <c r="BR655" s="216"/>
      <c r="BS655" s="216"/>
      <c r="BT655" s="216"/>
      <c r="BU655" s="216"/>
      <c r="BV655" s="216"/>
      <c r="BW655" s="216"/>
      <c r="BX655" s="216"/>
      <c r="BY655" s="216"/>
      <c r="BZ655" s="216"/>
      <c r="CA655" s="216"/>
      <c r="CB655" s="216"/>
      <c r="CC655" s="216"/>
      <c r="CD655" s="216"/>
      <c r="CE655" s="216"/>
      <c r="CF655" s="216"/>
      <c r="CG655" s="216"/>
      <c r="CH655" s="216"/>
      <c r="CI655" s="216"/>
      <c r="CJ655" s="216"/>
      <c r="CK655" s="216"/>
      <c r="CL655" s="216"/>
      <c r="CM655" s="216"/>
      <c r="CN655" s="216"/>
      <c r="CO655" s="216"/>
      <c r="CP655" s="216"/>
      <c r="CQ655" s="216"/>
      <c r="CR655" s="216"/>
      <c r="CS655" s="216"/>
      <c r="CT655" s="216"/>
      <c r="CU655" s="216"/>
      <c r="CV655" s="216"/>
      <c r="CW655" s="216"/>
      <c r="CX655" s="216"/>
      <c r="CY655" s="216"/>
      <c r="CZ655" s="216"/>
      <c r="DA655" s="216"/>
      <c r="DB655" s="216"/>
      <c r="DC655" s="216"/>
      <c r="DD655" s="216"/>
      <c r="DE655" s="216"/>
      <c r="DF655" s="216"/>
      <c r="DG655" s="216"/>
      <c r="DH655" s="216"/>
      <c r="DI655" s="216"/>
      <c r="DJ655" s="216"/>
      <c r="DK655" s="216"/>
      <c r="DL655" s="216"/>
      <c r="DM655" s="216"/>
      <c r="DN655" s="216"/>
      <c r="DO655" s="216"/>
      <c r="DP655" s="216"/>
      <c r="DQ655" s="216"/>
      <c r="DR655" s="216"/>
      <c r="DS655" s="216"/>
      <c r="DT655" s="216"/>
      <c r="DU655" s="218"/>
    </row>
    <row r="656" spans="1:125" ht="15" customHeight="1" x14ac:dyDescent="0.25">
      <c r="A656" s="219"/>
      <c r="B656" s="143" t="str">
        <f t="shared" si="26"/>
        <v>Desk 8</v>
      </c>
      <c r="C656" s="586" t="str">
        <v/>
      </c>
      <c r="D656" s="586" t="str">
        <v/>
      </c>
      <c r="E656" s="3"/>
      <c r="F656" s="216"/>
      <c r="G656" s="216"/>
      <c r="H656" s="216"/>
      <c r="I656" s="216"/>
      <c r="J656" s="216"/>
      <c r="K656" s="216"/>
      <c r="L656" s="216"/>
      <c r="M656" s="216"/>
      <c r="N656" s="216"/>
      <c r="O656" s="216"/>
      <c r="P656" s="216"/>
      <c r="Q656" s="216"/>
      <c r="R656" s="216"/>
      <c r="S656" s="216"/>
      <c r="T656" s="216"/>
      <c r="U656" s="216"/>
      <c r="V656" s="216"/>
      <c r="W656" s="216"/>
      <c r="X656" s="216"/>
      <c r="Y656" s="216"/>
      <c r="Z656" s="216"/>
      <c r="AA656" s="216"/>
      <c r="AB656" s="216"/>
      <c r="AC656" s="216"/>
      <c r="AD656" s="216"/>
      <c r="AE656" s="216"/>
      <c r="AF656" s="216"/>
      <c r="AG656" s="216"/>
      <c r="AH656" s="216"/>
      <c r="AI656" s="216"/>
      <c r="AJ656" s="216"/>
      <c r="AK656" s="216"/>
      <c r="AL656" s="216"/>
      <c r="AM656" s="216"/>
      <c r="AN656" s="216"/>
      <c r="AO656" s="216"/>
      <c r="AP656" s="216"/>
      <c r="AQ656" s="216"/>
      <c r="AR656" s="216"/>
      <c r="AS656" s="216"/>
      <c r="AT656" s="216"/>
      <c r="AU656" s="216"/>
      <c r="AV656" s="216"/>
      <c r="AW656" s="216"/>
      <c r="AX656" s="216"/>
      <c r="AY656" s="216"/>
      <c r="AZ656" s="216"/>
      <c r="BA656" s="216"/>
      <c r="BB656" s="216"/>
      <c r="BC656" s="216"/>
      <c r="BD656" s="216"/>
      <c r="BE656" s="216"/>
      <c r="BF656" s="216"/>
      <c r="BG656" s="216"/>
      <c r="BH656" s="216"/>
      <c r="BI656" s="216"/>
      <c r="BJ656" s="216"/>
      <c r="BK656" s="216"/>
      <c r="BL656" s="216"/>
      <c r="BM656" s="216"/>
      <c r="BN656" s="216"/>
      <c r="BO656" s="216"/>
      <c r="BP656" s="216"/>
      <c r="BQ656" s="216"/>
      <c r="BR656" s="216"/>
      <c r="BS656" s="216"/>
      <c r="BT656" s="216"/>
      <c r="BU656" s="216"/>
      <c r="BV656" s="216"/>
      <c r="BW656" s="216"/>
      <c r="BX656" s="216"/>
      <c r="BY656" s="216"/>
      <c r="BZ656" s="216"/>
      <c r="CA656" s="216"/>
      <c r="CB656" s="216"/>
      <c r="CC656" s="216"/>
      <c r="CD656" s="216"/>
      <c r="CE656" s="216"/>
      <c r="CF656" s="216"/>
      <c r="CG656" s="216"/>
      <c r="CH656" s="216"/>
      <c r="CI656" s="216"/>
      <c r="CJ656" s="216"/>
      <c r="CK656" s="216"/>
      <c r="CL656" s="216"/>
      <c r="CM656" s="216"/>
      <c r="CN656" s="216"/>
      <c r="CO656" s="216"/>
      <c r="CP656" s="216"/>
      <c r="CQ656" s="216"/>
      <c r="CR656" s="216"/>
      <c r="CS656" s="216"/>
      <c r="CT656" s="216"/>
      <c r="CU656" s="216"/>
      <c r="CV656" s="216"/>
      <c r="CW656" s="216"/>
      <c r="CX656" s="216"/>
      <c r="CY656" s="216"/>
      <c r="CZ656" s="216"/>
      <c r="DA656" s="216"/>
      <c r="DB656" s="216"/>
      <c r="DC656" s="216"/>
      <c r="DD656" s="216"/>
      <c r="DE656" s="216"/>
      <c r="DF656" s="216"/>
      <c r="DG656" s="216"/>
      <c r="DH656" s="216"/>
      <c r="DI656" s="216"/>
      <c r="DJ656" s="216"/>
      <c r="DK656" s="216"/>
      <c r="DL656" s="216"/>
      <c r="DM656" s="216"/>
      <c r="DN656" s="216"/>
      <c r="DO656" s="216"/>
      <c r="DP656" s="216"/>
      <c r="DQ656" s="216"/>
      <c r="DR656" s="216"/>
      <c r="DS656" s="216"/>
      <c r="DT656" s="216"/>
      <c r="DU656" s="218"/>
    </row>
    <row r="657" spans="1:125" ht="15" customHeight="1" x14ac:dyDescent="0.25">
      <c r="A657" s="219"/>
      <c r="B657" s="143" t="str">
        <f t="shared" si="26"/>
        <v>Desk 9</v>
      </c>
      <c r="C657" s="586" t="str">
        <v/>
      </c>
      <c r="D657" s="586" t="str">
        <v/>
      </c>
      <c r="E657" s="3"/>
      <c r="F657" s="216"/>
      <c r="G657" s="216"/>
      <c r="H657" s="216"/>
      <c r="I657" s="216"/>
      <c r="J657" s="216"/>
      <c r="K657" s="216"/>
      <c r="L657" s="216"/>
      <c r="M657" s="216"/>
      <c r="N657" s="216"/>
      <c r="O657" s="216"/>
      <c r="P657" s="216"/>
      <c r="Q657" s="216"/>
      <c r="R657" s="216"/>
      <c r="S657" s="216"/>
      <c r="T657" s="216"/>
      <c r="U657" s="216"/>
      <c r="V657" s="216"/>
      <c r="W657" s="216"/>
      <c r="X657" s="216"/>
      <c r="Y657" s="216"/>
      <c r="Z657" s="216"/>
      <c r="AA657" s="216"/>
      <c r="AB657" s="216"/>
      <c r="AC657" s="216"/>
      <c r="AD657" s="216"/>
      <c r="AE657" s="216"/>
      <c r="AF657" s="216"/>
      <c r="AG657" s="216"/>
      <c r="AH657" s="216"/>
      <c r="AI657" s="216"/>
      <c r="AJ657" s="216"/>
      <c r="AK657" s="216"/>
      <c r="AL657" s="216"/>
      <c r="AM657" s="216"/>
      <c r="AN657" s="216"/>
      <c r="AO657" s="216"/>
      <c r="AP657" s="216"/>
      <c r="AQ657" s="216"/>
      <c r="AR657" s="216"/>
      <c r="AS657" s="216"/>
      <c r="AT657" s="216"/>
      <c r="AU657" s="216"/>
      <c r="AV657" s="216"/>
      <c r="AW657" s="216"/>
      <c r="AX657" s="216"/>
      <c r="AY657" s="216"/>
      <c r="AZ657" s="216"/>
      <c r="BA657" s="216"/>
      <c r="BB657" s="216"/>
      <c r="BC657" s="216"/>
      <c r="BD657" s="216"/>
      <c r="BE657" s="216"/>
      <c r="BF657" s="216"/>
      <c r="BG657" s="216"/>
      <c r="BH657" s="216"/>
      <c r="BI657" s="216"/>
      <c r="BJ657" s="216"/>
      <c r="BK657" s="216"/>
      <c r="BL657" s="216"/>
      <c r="BM657" s="216"/>
      <c r="BN657" s="216"/>
      <c r="BO657" s="216"/>
      <c r="BP657" s="216"/>
      <c r="BQ657" s="216"/>
      <c r="BR657" s="216"/>
      <c r="BS657" s="216"/>
      <c r="BT657" s="216"/>
      <c r="BU657" s="216"/>
      <c r="BV657" s="216"/>
      <c r="BW657" s="216"/>
      <c r="BX657" s="216"/>
      <c r="BY657" s="216"/>
      <c r="BZ657" s="216"/>
      <c r="CA657" s="216"/>
      <c r="CB657" s="216"/>
      <c r="CC657" s="216"/>
      <c r="CD657" s="216"/>
      <c r="CE657" s="216"/>
      <c r="CF657" s="216"/>
      <c r="CG657" s="216"/>
      <c r="CH657" s="216"/>
      <c r="CI657" s="216"/>
      <c r="CJ657" s="216"/>
      <c r="CK657" s="216"/>
      <c r="CL657" s="216"/>
      <c r="CM657" s="216"/>
      <c r="CN657" s="216"/>
      <c r="CO657" s="216"/>
      <c r="CP657" s="216"/>
      <c r="CQ657" s="216"/>
      <c r="CR657" s="216"/>
      <c r="CS657" s="216"/>
      <c r="CT657" s="216"/>
      <c r="CU657" s="216"/>
      <c r="CV657" s="216"/>
      <c r="CW657" s="216"/>
      <c r="CX657" s="216"/>
      <c r="CY657" s="216"/>
      <c r="CZ657" s="216"/>
      <c r="DA657" s="216"/>
      <c r="DB657" s="216"/>
      <c r="DC657" s="216"/>
      <c r="DD657" s="216"/>
      <c r="DE657" s="216"/>
      <c r="DF657" s="216"/>
      <c r="DG657" s="216"/>
      <c r="DH657" s="216"/>
      <c r="DI657" s="216"/>
      <c r="DJ657" s="216"/>
      <c r="DK657" s="216"/>
      <c r="DL657" s="216"/>
      <c r="DM657" s="216"/>
      <c r="DN657" s="216"/>
      <c r="DO657" s="216"/>
      <c r="DP657" s="216"/>
      <c r="DQ657" s="216"/>
      <c r="DR657" s="216"/>
      <c r="DS657" s="216"/>
      <c r="DT657" s="216"/>
      <c r="DU657" s="218"/>
    </row>
    <row r="658" spans="1:125" ht="15" customHeight="1" x14ac:dyDescent="0.25">
      <c r="A658" s="219"/>
      <c r="B658" s="143" t="str">
        <f t="shared" si="26"/>
        <v>Desk 10</v>
      </c>
      <c r="C658" s="586" t="str">
        <v/>
      </c>
      <c r="D658" s="586" t="str">
        <v/>
      </c>
      <c r="E658" s="3"/>
      <c r="F658" s="216"/>
      <c r="G658" s="216"/>
      <c r="H658" s="216"/>
      <c r="I658" s="216"/>
      <c r="J658" s="216"/>
      <c r="K658" s="216"/>
      <c r="L658" s="216"/>
      <c r="M658" s="216"/>
      <c r="N658" s="216"/>
      <c r="O658" s="216"/>
      <c r="P658" s="216"/>
      <c r="Q658" s="216"/>
      <c r="R658" s="216"/>
      <c r="S658" s="216"/>
      <c r="T658" s="216"/>
      <c r="U658" s="216"/>
      <c r="V658" s="216"/>
      <c r="W658" s="216"/>
      <c r="X658" s="216"/>
      <c r="Y658" s="216"/>
      <c r="Z658" s="216"/>
      <c r="AA658" s="216"/>
      <c r="AB658" s="216"/>
      <c r="AC658" s="216"/>
      <c r="AD658" s="216"/>
      <c r="AE658" s="216"/>
      <c r="AF658" s="216"/>
      <c r="AG658" s="216"/>
      <c r="AH658" s="216"/>
      <c r="AI658" s="216"/>
      <c r="AJ658" s="216"/>
      <c r="AK658" s="216"/>
      <c r="AL658" s="216"/>
      <c r="AM658" s="216"/>
      <c r="AN658" s="216"/>
      <c r="AO658" s="216"/>
      <c r="AP658" s="216"/>
      <c r="AQ658" s="216"/>
      <c r="AR658" s="216"/>
      <c r="AS658" s="216"/>
      <c r="AT658" s="216"/>
      <c r="AU658" s="216"/>
      <c r="AV658" s="216"/>
      <c r="AW658" s="216"/>
      <c r="AX658" s="216"/>
      <c r="AY658" s="216"/>
      <c r="AZ658" s="216"/>
      <c r="BA658" s="216"/>
      <c r="BB658" s="216"/>
      <c r="BC658" s="216"/>
      <c r="BD658" s="216"/>
      <c r="BE658" s="216"/>
      <c r="BF658" s="216"/>
      <c r="BG658" s="216"/>
      <c r="BH658" s="216"/>
      <c r="BI658" s="216"/>
      <c r="BJ658" s="216"/>
      <c r="BK658" s="216"/>
      <c r="BL658" s="216"/>
      <c r="BM658" s="216"/>
      <c r="BN658" s="216"/>
      <c r="BO658" s="216"/>
      <c r="BP658" s="216"/>
      <c r="BQ658" s="216"/>
      <c r="BR658" s="216"/>
      <c r="BS658" s="216"/>
      <c r="BT658" s="216"/>
      <c r="BU658" s="216"/>
      <c r="BV658" s="216"/>
      <c r="BW658" s="216"/>
      <c r="BX658" s="216"/>
      <c r="BY658" s="216"/>
      <c r="BZ658" s="216"/>
      <c r="CA658" s="216"/>
      <c r="CB658" s="216"/>
      <c r="CC658" s="216"/>
      <c r="CD658" s="216"/>
      <c r="CE658" s="216"/>
      <c r="CF658" s="216"/>
      <c r="CG658" s="216"/>
      <c r="CH658" s="216"/>
      <c r="CI658" s="216"/>
      <c r="CJ658" s="216"/>
      <c r="CK658" s="216"/>
      <c r="CL658" s="216"/>
      <c r="CM658" s="216"/>
      <c r="CN658" s="216"/>
      <c r="CO658" s="216"/>
      <c r="CP658" s="216"/>
      <c r="CQ658" s="216"/>
      <c r="CR658" s="216"/>
      <c r="CS658" s="216"/>
      <c r="CT658" s="216"/>
      <c r="CU658" s="216"/>
      <c r="CV658" s="216"/>
      <c r="CW658" s="216"/>
      <c r="CX658" s="216"/>
      <c r="CY658" s="216"/>
      <c r="CZ658" s="216"/>
      <c r="DA658" s="216"/>
      <c r="DB658" s="216"/>
      <c r="DC658" s="216"/>
      <c r="DD658" s="216"/>
      <c r="DE658" s="216"/>
      <c r="DF658" s="216"/>
      <c r="DG658" s="216"/>
      <c r="DH658" s="216"/>
      <c r="DI658" s="216"/>
      <c r="DJ658" s="216"/>
      <c r="DK658" s="216"/>
      <c r="DL658" s="216"/>
      <c r="DM658" s="216"/>
      <c r="DN658" s="216"/>
      <c r="DO658" s="216"/>
      <c r="DP658" s="216"/>
      <c r="DQ658" s="216"/>
      <c r="DR658" s="216"/>
      <c r="DS658" s="216"/>
      <c r="DT658" s="216"/>
      <c r="DU658" s="218"/>
    </row>
    <row r="659" spans="1:125" ht="15" customHeight="1" x14ac:dyDescent="0.25">
      <c r="A659" s="219"/>
      <c r="B659" s="143" t="str">
        <f t="shared" si="26"/>
        <v>Desk 11</v>
      </c>
      <c r="C659" s="586" t="str">
        <v/>
      </c>
      <c r="D659" s="586" t="str">
        <v/>
      </c>
      <c r="E659" s="3"/>
      <c r="F659" s="216"/>
      <c r="G659" s="216"/>
      <c r="H659" s="216"/>
      <c r="I659" s="216"/>
      <c r="J659" s="216"/>
      <c r="K659" s="216"/>
      <c r="L659" s="216"/>
      <c r="M659" s="216"/>
      <c r="N659" s="216"/>
      <c r="O659" s="216"/>
      <c r="P659" s="216"/>
      <c r="Q659" s="216"/>
      <c r="R659" s="216"/>
      <c r="S659" s="216"/>
      <c r="T659" s="216"/>
      <c r="U659" s="216"/>
      <c r="V659" s="216"/>
      <c r="W659" s="216"/>
      <c r="X659" s="216"/>
      <c r="Y659" s="216"/>
      <c r="Z659" s="216"/>
      <c r="AA659" s="216"/>
      <c r="AB659" s="216"/>
      <c r="AC659" s="216"/>
      <c r="AD659" s="216"/>
      <c r="AE659" s="216"/>
      <c r="AF659" s="216"/>
      <c r="AG659" s="216"/>
      <c r="AH659" s="216"/>
      <c r="AI659" s="216"/>
      <c r="AJ659" s="216"/>
      <c r="AK659" s="216"/>
      <c r="AL659" s="216"/>
      <c r="AM659" s="216"/>
      <c r="AN659" s="216"/>
      <c r="AO659" s="216"/>
      <c r="AP659" s="216"/>
      <c r="AQ659" s="216"/>
      <c r="AR659" s="216"/>
      <c r="AS659" s="216"/>
      <c r="AT659" s="216"/>
      <c r="AU659" s="216"/>
      <c r="AV659" s="216"/>
      <c r="AW659" s="216"/>
      <c r="AX659" s="216"/>
      <c r="AY659" s="216"/>
      <c r="AZ659" s="216"/>
      <c r="BA659" s="216"/>
      <c r="BB659" s="216"/>
      <c r="BC659" s="216"/>
      <c r="BD659" s="216"/>
      <c r="BE659" s="216"/>
      <c r="BF659" s="216"/>
      <c r="BG659" s="216"/>
      <c r="BH659" s="216"/>
      <c r="BI659" s="216"/>
      <c r="BJ659" s="216"/>
      <c r="BK659" s="216"/>
      <c r="BL659" s="216"/>
      <c r="BM659" s="216"/>
      <c r="BN659" s="216"/>
      <c r="BO659" s="216"/>
      <c r="BP659" s="216"/>
      <c r="BQ659" s="216"/>
      <c r="BR659" s="216"/>
      <c r="BS659" s="216"/>
      <c r="BT659" s="216"/>
      <c r="BU659" s="216"/>
      <c r="BV659" s="216"/>
      <c r="BW659" s="216"/>
      <c r="BX659" s="216"/>
      <c r="BY659" s="216"/>
      <c r="BZ659" s="216"/>
      <c r="CA659" s="216"/>
      <c r="CB659" s="216"/>
      <c r="CC659" s="216"/>
      <c r="CD659" s="216"/>
      <c r="CE659" s="216"/>
      <c r="CF659" s="216"/>
      <c r="CG659" s="216"/>
      <c r="CH659" s="216"/>
      <c r="CI659" s="216"/>
      <c r="CJ659" s="216"/>
      <c r="CK659" s="216"/>
      <c r="CL659" s="216"/>
      <c r="CM659" s="216"/>
      <c r="CN659" s="216"/>
      <c r="CO659" s="216"/>
      <c r="CP659" s="216"/>
      <c r="CQ659" s="216"/>
      <c r="CR659" s="216"/>
      <c r="CS659" s="216"/>
      <c r="CT659" s="216"/>
      <c r="CU659" s="216"/>
      <c r="CV659" s="216"/>
      <c r="CW659" s="216"/>
      <c r="CX659" s="216"/>
      <c r="CY659" s="216"/>
      <c r="CZ659" s="216"/>
      <c r="DA659" s="216"/>
      <c r="DB659" s="216"/>
      <c r="DC659" s="216"/>
      <c r="DD659" s="216"/>
      <c r="DE659" s="216"/>
      <c r="DF659" s="216"/>
      <c r="DG659" s="216"/>
      <c r="DH659" s="216"/>
      <c r="DI659" s="216"/>
      <c r="DJ659" s="216"/>
      <c r="DK659" s="216"/>
      <c r="DL659" s="216"/>
      <c r="DM659" s="216"/>
      <c r="DN659" s="216"/>
      <c r="DO659" s="216"/>
      <c r="DP659" s="216"/>
      <c r="DQ659" s="216"/>
      <c r="DR659" s="216"/>
      <c r="DS659" s="216"/>
      <c r="DT659" s="216"/>
      <c r="DU659" s="218"/>
    </row>
    <row r="660" spans="1:125" ht="15" customHeight="1" x14ac:dyDescent="0.25">
      <c r="A660" s="219"/>
      <c r="B660" s="143" t="str">
        <f t="shared" si="26"/>
        <v>Desk 12</v>
      </c>
      <c r="C660" s="586" t="str">
        <v/>
      </c>
      <c r="D660" s="586" t="str">
        <v/>
      </c>
      <c r="E660" s="3"/>
      <c r="F660" s="216"/>
      <c r="G660" s="216"/>
      <c r="H660" s="216"/>
      <c r="I660" s="216"/>
      <c r="J660" s="216"/>
      <c r="K660" s="216"/>
      <c r="L660" s="216"/>
      <c r="M660" s="216"/>
      <c r="N660" s="216"/>
      <c r="O660" s="216"/>
      <c r="P660" s="216"/>
      <c r="Q660" s="216"/>
      <c r="R660" s="216"/>
      <c r="S660" s="216"/>
      <c r="T660" s="216"/>
      <c r="U660" s="216"/>
      <c r="V660" s="216"/>
      <c r="W660" s="216"/>
      <c r="X660" s="216"/>
      <c r="Y660" s="216"/>
      <c r="Z660" s="216"/>
      <c r="AA660" s="216"/>
      <c r="AB660" s="216"/>
      <c r="AC660" s="216"/>
      <c r="AD660" s="216"/>
      <c r="AE660" s="216"/>
      <c r="AF660" s="216"/>
      <c r="AG660" s="216"/>
      <c r="AH660" s="216"/>
      <c r="AI660" s="216"/>
      <c r="AJ660" s="216"/>
      <c r="AK660" s="216"/>
      <c r="AL660" s="216"/>
      <c r="AM660" s="216"/>
      <c r="AN660" s="216"/>
      <c r="AO660" s="216"/>
      <c r="AP660" s="216"/>
      <c r="AQ660" s="216"/>
      <c r="AR660" s="216"/>
      <c r="AS660" s="216"/>
      <c r="AT660" s="216"/>
      <c r="AU660" s="216"/>
      <c r="AV660" s="216"/>
      <c r="AW660" s="216"/>
      <c r="AX660" s="216"/>
      <c r="AY660" s="216"/>
      <c r="AZ660" s="216"/>
      <c r="BA660" s="216"/>
      <c r="BB660" s="216"/>
      <c r="BC660" s="216"/>
      <c r="BD660" s="216"/>
      <c r="BE660" s="216"/>
      <c r="BF660" s="216"/>
      <c r="BG660" s="216"/>
      <c r="BH660" s="216"/>
      <c r="BI660" s="216"/>
      <c r="BJ660" s="216"/>
      <c r="BK660" s="216"/>
      <c r="BL660" s="216"/>
      <c r="BM660" s="216"/>
      <c r="BN660" s="216"/>
      <c r="BO660" s="216"/>
      <c r="BP660" s="216"/>
      <c r="BQ660" s="216"/>
      <c r="BR660" s="216"/>
      <c r="BS660" s="216"/>
      <c r="BT660" s="216"/>
      <c r="BU660" s="216"/>
      <c r="BV660" s="216"/>
      <c r="BW660" s="216"/>
      <c r="BX660" s="216"/>
      <c r="BY660" s="216"/>
      <c r="BZ660" s="216"/>
      <c r="CA660" s="216"/>
      <c r="CB660" s="216"/>
      <c r="CC660" s="216"/>
      <c r="CD660" s="216"/>
      <c r="CE660" s="216"/>
      <c r="CF660" s="216"/>
      <c r="CG660" s="216"/>
      <c r="CH660" s="216"/>
      <c r="CI660" s="216"/>
      <c r="CJ660" s="216"/>
      <c r="CK660" s="216"/>
      <c r="CL660" s="216"/>
      <c r="CM660" s="216"/>
      <c r="CN660" s="216"/>
      <c r="CO660" s="216"/>
      <c r="CP660" s="216"/>
      <c r="CQ660" s="216"/>
      <c r="CR660" s="216"/>
      <c r="CS660" s="216"/>
      <c r="CT660" s="216"/>
      <c r="CU660" s="216"/>
      <c r="CV660" s="216"/>
      <c r="CW660" s="216"/>
      <c r="CX660" s="216"/>
      <c r="CY660" s="216"/>
      <c r="CZ660" s="216"/>
      <c r="DA660" s="216"/>
      <c r="DB660" s="216"/>
      <c r="DC660" s="216"/>
      <c r="DD660" s="216"/>
      <c r="DE660" s="216"/>
      <c r="DF660" s="216"/>
      <c r="DG660" s="216"/>
      <c r="DH660" s="216"/>
      <c r="DI660" s="216"/>
      <c r="DJ660" s="216"/>
      <c r="DK660" s="216"/>
      <c r="DL660" s="216"/>
      <c r="DM660" s="216"/>
      <c r="DN660" s="216"/>
      <c r="DO660" s="216"/>
      <c r="DP660" s="216"/>
      <c r="DQ660" s="216"/>
      <c r="DR660" s="216"/>
      <c r="DS660" s="216"/>
      <c r="DT660" s="216"/>
      <c r="DU660" s="218"/>
    </row>
    <row r="661" spans="1:125" ht="15" customHeight="1" x14ac:dyDescent="0.25">
      <c r="A661" s="219"/>
      <c r="B661" s="143" t="str">
        <f t="shared" si="26"/>
        <v>Desk 13</v>
      </c>
      <c r="C661" s="586" t="str">
        <v/>
      </c>
      <c r="D661" s="586" t="str">
        <v/>
      </c>
      <c r="E661" s="3"/>
      <c r="F661" s="216"/>
      <c r="G661" s="216"/>
      <c r="H661" s="216"/>
      <c r="I661" s="216"/>
      <c r="J661" s="216"/>
      <c r="K661" s="216"/>
      <c r="L661" s="216"/>
      <c r="M661" s="216"/>
      <c r="N661" s="216"/>
      <c r="O661" s="216"/>
      <c r="P661" s="216"/>
      <c r="Q661" s="216"/>
      <c r="R661" s="216"/>
      <c r="S661" s="216"/>
      <c r="T661" s="216"/>
      <c r="U661" s="216"/>
      <c r="V661" s="216"/>
      <c r="W661" s="216"/>
      <c r="X661" s="216"/>
      <c r="Y661" s="216"/>
      <c r="Z661" s="216"/>
      <c r="AA661" s="216"/>
      <c r="AB661" s="216"/>
      <c r="AC661" s="216"/>
      <c r="AD661" s="216"/>
      <c r="AE661" s="216"/>
      <c r="AF661" s="216"/>
      <c r="AG661" s="216"/>
      <c r="AH661" s="216"/>
      <c r="AI661" s="216"/>
      <c r="AJ661" s="216"/>
      <c r="AK661" s="216"/>
      <c r="AL661" s="216"/>
      <c r="AM661" s="216"/>
      <c r="AN661" s="216"/>
      <c r="AO661" s="216"/>
      <c r="AP661" s="216"/>
      <c r="AQ661" s="216"/>
      <c r="AR661" s="216"/>
      <c r="AS661" s="216"/>
      <c r="AT661" s="216"/>
      <c r="AU661" s="216"/>
      <c r="AV661" s="216"/>
      <c r="AW661" s="216"/>
      <c r="AX661" s="216"/>
      <c r="AY661" s="216"/>
      <c r="AZ661" s="216"/>
      <c r="BA661" s="216"/>
      <c r="BB661" s="216"/>
      <c r="BC661" s="216"/>
      <c r="BD661" s="216"/>
      <c r="BE661" s="216"/>
      <c r="BF661" s="216"/>
      <c r="BG661" s="216"/>
      <c r="BH661" s="216"/>
      <c r="BI661" s="216"/>
      <c r="BJ661" s="216"/>
      <c r="BK661" s="216"/>
      <c r="BL661" s="216"/>
      <c r="BM661" s="216"/>
      <c r="BN661" s="216"/>
      <c r="BO661" s="216"/>
      <c r="BP661" s="216"/>
      <c r="BQ661" s="216"/>
      <c r="BR661" s="216"/>
      <c r="BS661" s="216"/>
      <c r="BT661" s="216"/>
      <c r="BU661" s="216"/>
      <c r="BV661" s="216"/>
      <c r="BW661" s="216"/>
      <c r="BX661" s="216"/>
      <c r="BY661" s="216"/>
      <c r="BZ661" s="216"/>
      <c r="CA661" s="216"/>
      <c r="CB661" s="216"/>
      <c r="CC661" s="216"/>
      <c r="CD661" s="216"/>
      <c r="CE661" s="216"/>
      <c r="CF661" s="216"/>
      <c r="CG661" s="216"/>
      <c r="CH661" s="216"/>
      <c r="CI661" s="216"/>
      <c r="CJ661" s="216"/>
      <c r="CK661" s="216"/>
      <c r="CL661" s="216"/>
      <c r="CM661" s="216"/>
      <c r="CN661" s="216"/>
      <c r="CO661" s="216"/>
      <c r="CP661" s="216"/>
      <c r="CQ661" s="216"/>
      <c r="CR661" s="216"/>
      <c r="CS661" s="216"/>
      <c r="CT661" s="216"/>
      <c r="CU661" s="216"/>
      <c r="CV661" s="216"/>
      <c r="CW661" s="216"/>
      <c r="CX661" s="216"/>
      <c r="CY661" s="216"/>
      <c r="CZ661" s="216"/>
      <c r="DA661" s="216"/>
      <c r="DB661" s="216"/>
      <c r="DC661" s="216"/>
      <c r="DD661" s="216"/>
      <c r="DE661" s="216"/>
      <c r="DF661" s="216"/>
      <c r="DG661" s="216"/>
      <c r="DH661" s="216"/>
      <c r="DI661" s="216"/>
      <c r="DJ661" s="216"/>
      <c r="DK661" s="216"/>
      <c r="DL661" s="216"/>
      <c r="DM661" s="216"/>
      <c r="DN661" s="216"/>
      <c r="DO661" s="216"/>
      <c r="DP661" s="216"/>
      <c r="DQ661" s="216"/>
      <c r="DR661" s="216"/>
      <c r="DS661" s="216"/>
      <c r="DT661" s="216"/>
      <c r="DU661" s="218"/>
    </row>
    <row r="662" spans="1:125" ht="15" customHeight="1" x14ac:dyDescent="0.25">
      <c r="A662" s="219"/>
      <c r="B662" s="143" t="str">
        <f t="shared" si="26"/>
        <v>Desk 14</v>
      </c>
      <c r="C662" s="586" t="str">
        <v/>
      </c>
      <c r="D662" s="586" t="str">
        <v/>
      </c>
      <c r="E662" s="3"/>
      <c r="F662" s="216"/>
      <c r="G662" s="216"/>
      <c r="H662" s="216"/>
      <c r="I662" s="216"/>
      <c r="J662" s="216"/>
      <c r="K662" s="216"/>
      <c r="L662" s="216"/>
      <c r="M662" s="216"/>
      <c r="N662" s="216"/>
      <c r="O662" s="216"/>
      <c r="P662" s="216"/>
      <c r="Q662" s="216"/>
      <c r="R662" s="216"/>
      <c r="S662" s="216"/>
      <c r="T662" s="216"/>
      <c r="U662" s="216"/>
      <c r="V662" s="216"/>
      <c r="W662" s="216"/>
      <c r="X662" s="216"/>
      <c r="Y662" s="216"/>
      <c r="Z662" s="216"/>
      <c r="AA662" s="216"/>
      <c r="AB662" s="216"/>
      <c r="AC662" s="216"/>
      <c r="AD662" s="216"/>
      <c r="AE662" s="216"/>
      <c r="AF662" s="216"/>
      <c r="AG662" s="216"/>
      <c r="AH662" s="216"/>
      <c r="AI662" s="216"/>
      <c r="AJ662" s="216"/>
      <c r="AK662" s="216"/>
      <c r="AL662" s="216"/>
      <c r="AM662" s="216"/>
      <c r="AN662" s="216"/>
      <c r="AO662" s="216"/>
      <c r="AP662" s="216"/>
      <c r="AQ662" s="216"/>
      <c r="AR662" s="216"/>
      <c r="AS662" s="216"/>
      <c r="AT662" s="216"/>
      <c r="AU662" s="216"/>
      <c r="AV662" s="216"/>
      <c r="AW662" s="216"/>
      <c r="AX662" s="216"/>
      <c r="AY662" s="216"/>
      <c r="AZ662" s="216"/>
      <c r="BA662" s="216"/>
      <c r="BB662" s="216"/>
      <c r="BC662" s="216"/>
      <c r="BD662" s="216"/>
      <c r="BE662" s="216"/>
      <c r="BF662" s="216"/>
      <c r="BG662" s="216"/>
      <c r="BH662" s="216"/>
      <c r="BI662" s="216"/>
      <c r="BJ662" s="216"/>
      <c r="BK662" s="216"/>
      <c r="BL662" s="216"/>
      <c r="BM662" s="216"/>
      <c r="BN662" s="216"/>
      <c r="BO662" s="216"/>
      <c r="BP662" s="216"/>
      <c r="BQ662" s="216"/>
      <c r="BR662" s="216"/>
      <c r="BS662" s="216"/>
      <c r="BT662" s="216"/>
      <c r="BU662" s="216"/>
      <c r="BV662" s="216"/>
      <c r="BW662" s="216"/>
      <c r="BX662" s="216"/>
      <c r="BY662" s="216"/>
      <c r="BZ662" s="216"/>
      <c r="CA662" s="216"/>
      <c r="CB662" s="216"/>
      <c r="CC662" s="216"/>
      <c r="CD662" s="216"/>
      <c r="CE662" s="216"/>
      <c r="CF662" s="216"/>
      <c r="CG662" s="216"/>
      <c r="CH662" s="216"/>
      <c r="CI662" s="216"/>
      <c r="CJ662" s="216"/>
      <c r="CK662" s="216"/>
      <c r="CL662" s="216"/>
      <c r="CM662" s="216"/>
      <c r="CN662" s="216"/>
      <c r="CO662" s="216"/>
      <c r="CP662" s="216"/>
      <c r="CQ662" s="216"/>
      <c r="CR662" s="216"/>
      <c r="CS662" s="216"/>
      <c r="CT662" s="216"/>
      <c r="CU662" s="216"/>
      <c r="CV662" s="216"/>
      <c r="CW662" s="216"/>
      <c r="CX662" s="216"/>
      <c r="CY662" s="216"/>
      <c r="CZ662" s="216"/>
      <c r="DA662" s="216"/>
      <c r="DB662" s="216"/>
      <c r="DC662" s="216"/>
      <c r="DD662" s="216"/>
      <c r="DE662" s="216"/>
      <c r="DF662" s="216"/>
      <c r="DG662" s="216"/>
      <c r="DH662" s="216"/>
      <c r="DI662" s="216"/>
      <c r="DJ662" s="216"/>
      <c r="DK662" s="216"/>
      <c r="DL662" s="216"/>
      <c r="DM662" s="216"/>
      <c r="DN662" s="216"/>
      <c r="DO662" s="216"/>
      <c r="DP662" s="216"/>
      <c r="DQ662" s="216"/>
      <c r="DR662" s="216"/>
      <c r="DS662" s="216"/>
      <c r="DT662" s="216"/>
      <c r="DU662" s="218"/>
    </row>
    <row r="663" spans="1:125" ht="15" customHeight="1" x14ac:dyDescent="0.25">
      <c r="A663" s="219"/>
      <c r="B663" s="143" t="str">
        <f t="shared" si="26"/>
        <v>Desk 15</v>
      </c>
      <c r="C663" s="586" t="str">
        <v/>
      </c>
      <c r="D663" s="586" t="str">
        <v/>
      </c>
      <c r="E663" s="3"/>
      <c r="F663" s="216"/>
      <c r="G663" s="216"/>
      <c r="H663" s="216"/>
      <c r="I663" s="216"/>
      <c r="J663" s="216"/>
      <c r="K663" s="216"/>
      <c r="L663" s="216"/>
      <c r="M663" s="216"/>
      <c r="N663" s="216"/>
      <c r="O663" s="216"/>
      <c r="P663" s="216"/>
      <c r="Q663" s="216"/>
      <c r="R663" s="216"/>
      <c r="S663" s="216"/>
      <c r="T663" s="216"/>
      <c r="U663" s="216"/>
      <c r="V663" s="216"/>
      <c r="W663" s="216"/>
      <c r="X663" s="216"/>
      <c r="Y663" s="216"/>
      <c r="Z663" s="216"/>
      <c r="AA663" s="216"/>
      <c r="AB663" s="216"/>
      <c r="AC663" s="216"/>
      <c r="AD663" s="216"/>
      <c r="AE663" s="216"/>
      <c r="AF663" s="216"/>
      <c r="AG663" s="216"/>
      <c r="AH663" s="216"/>
      <c r="AI663" s="216"/>
      <c r="AJ663" s="216"/>
      <c r="AK663" s="216"/>
      <c r="AL663" s="216"/>
      <c r="AM663" s="216"/>
      <c r="AN663" s="216"/>
      <c r="AO663" s="216"/>
      <c r="AP663" s="216"/>
      <c r="AQ663" s="216"/>
      <c r="AR663" s="216"/>
      <c r="AS663" s="216"/>
      <c r="AT663" s="216"/>
      <c r="AU663" s="216"/>
      <c r="AV663" s="216"/>
      <c r="AW663" s="216"/>
      <c r="AX663" s="216"/>
      <c r="AY663" s="216"/>
      <c r="AZ663" s="216"/>
      <c r="BA663" s="216"/>
      <c r="BB663" s="216"/>
      <c r="BC663" s="216"/>
      <c r="BD663" s="216"/>
      <c r="BE663" s="216"/>
      <c r="BF663" s="216"/>
      <c r="BG663" s="216"/>
      <c r="BH663" s="216"/>
      <c r="BI663" s="216"/>
      <c r="BJ663" s="216"/>
      <c r="BK663" s="216"/>
      <c r="BL663" s="216"/>
      <c r="BM663" s="216"/>
      <c r="BN663" s="216"/>
      <c r="BO663" s="216"/>
      <c r="BP663" s="216"/>
      <c r="BQ663" s="216"/>
      <c r="BR663" s="216"/>
      <c r="BS663" s="216"/>
      <c r="BT663" s="216"/>
      <c r="BU663" s="216"/>
      <c r="BV663" s="216"/>
      <c r="BW663" s="216"/>
      <c r="BX663" s="216"/>
      <c r="BY663" s="216"/>
      <c r="BZ663" s="216"/>
      <c r="CA663" s="216"/>
      <c r="CB663" s="216"/>
      <c r="CC663" s="216"/>
      <c r="CD663" s="216"/>
      <c r="CE663" s="216"/>
      <c r="CF663" s="216"/>
      <c r="CG663" s="216"/>
      <c r="CH663" s="216"/>
      <c r="CI663" s="216"/>
      <c r="CJ663" s="216"/>
      <c r="CK663" s="216"/>
      <c r="CL663" s="216"/>
      <c r="CM663" s="216"/>
      <c r="CN663" s="216"/>
      <c r="CO663" s="216"/>
      <c r="CP663" s="216"/>
      <c r="CQ663" s="216"/>
      <c r="CR663" s="216"/>
      <c r="CS663" s="216"/>
      <c r="CT663" s="216"/>
      <c r="CU663" s="216"/>
      <c r="CV663" s="216"/>
      <c r="CW663" s="216"/>
      <c r="CX663" s="216"/>
      <c r="CY663" s="216"/>
      <c r="CZ663" s="216"/>
      <c r="DA663" s="216"/>
      <c r="DB663" s="216"/>
      <c r="DC663" s="216"/>
      <c r="DD663" s="216"/>
      <c r="DE663" s="216"/>
      <c r="DF663" s="216"/>
      <c r="DG663" s="216"/>
      <c r="DH663" s="216"/>
      <c r="DI663" s="216"/>
      <c r="DJ663" s="216"/>
      <c r="DK663" s="216"/>
      <c r="DL663" s="216"/>
      <c r="DM663" s="216"/>
      <c r="DN663" s="216"/>
      <c r="DO663" s="216"/>
      <c r="DP663" s="216"/>
      <c r="DQ663" s="216"/>
      <c r="DR663" s="216"/>
      <c r="DS663" s="216"/>
      <c r="DT663" s="216"/>
      <c r="DU663" s="218"/>
    </row>
    <row r="664" spans="1:125" ht="15" customHeight="1" x14ac:dyDescent="0.25">
      <c r="A664" s="219"/>
      <c r="B664" s="143" t="str">
        <f t="shared" si="26"/>
        <v>Desk 16</v>
      </c>
      <c r="C664" s="586" t="str">
        <v/>
      </c>
      <c r="D664" s="586" t="str">
        <v/>
      </c>
      <c r="E664" s="3"/>
      <c r="F664" s="216"/>
      <c r="G664" s="216"/>
      <c r="H664" s="216"/>
      <c r="I664" s="216"/>
      <c r="J664" s="216"/>
      <c r="K664" s="216"/>
      <c r="L664" s="216"/>
      <c r="M664" s="216"/>
      <c r="N664" s="216"/>
      <c r="O664" s="216"/>
      <c r="P664" s="216"/>
      <c r="Q664" s="216"/>
      <c r="R664" s="216"/>
      <c r="S664" s="216"/>
      <c r="T664" s="216"/>
      <c r="U664" s="216"/>
      <c r="V664" s="216"/>
      <c r="W664" s="216"/>
      <c r="X664" s="216"/>
      <c r="Y664" s="216"/>
      <c r="Z664" s="216"/>
      <c r="AA664" s="216"/>
      <c r="AB664" s="216"/>
      <c r="AC664" s="216"/>
      <c r="AD664" s="216"/>
      <c r="AE664" s="216"/>
      <c r="AF664" s="216"/>
      <c r="AG664" s="216"/>
      <c r="AH664" s="216"/>
      <c r="AI664" s="216"/>
      <c r="AJ664" s="216"/>
      <c r="AK664" s="216"/>
      <c r="AL664" s="216"/>
      <c r="AM664" s="216"/>
      <c r="AN664" s="216"/>
      <c r="AO664" s="216"/>
      <c r="AP664" s="216"/>
      <c r="AQ664" s="216"/>
      <c r="AR664" s="216"/>
      <c r="AS664" s="216"/>
      <c r="AT664" s="216"/>
      <c r="AU664" s="216"/>
      <c r="AV664" s="216"/>
      <c r="AW664" s="216"/>
      <c r="AX664" s="216"/>
      <c r="AY664" s="216"/>
      <c r="AZ664" s="216"/>
      <c r="BA664" s="216"/>
      <c r="BB664" s="216"/>
      <c r="BC664" s="216"/>
      <c r="BD664" s="216"/>
      <c r="BE664" s="216"/>
      <c r="BF664" s="216"/>
      <c r="BG664" s="216"/>
      <c r="BH664" s="216"/>
      <c r="BI664" s="216"/>
      <c r="BJ664" s="216"/>
      <c r="BK664" s="216"/>
      <c r="BL664" s="216"/>
      <c r="BM664" s="216"/>
      <c r="BN664" s="216"/>
      <c r="BO664" s="216"/>
      <c r="BP664" s="216"/>
      <c r="BQ664" s="216"/>
      <c r="BR664" s="216"/>
      <c r="BS664" s="216"/>
      <c r="BT664" s="216"/>
      <c r="BU664" s="216"/>
      <c r="BV664" s="216"/>
      <c r="BW664" s="216"/>
      <c r="BX664" s="216"/>
      <c r="BY664" s="216"/>
      <c r="BZ664" s="216"/>
      <c r="CA664" s="216"/>
      <c r="CB664" s="216"/>
      <c r="CC664" s="216"/>
      <c r="CD664" s="216"/>
      <c r="CE664" s="216"/>
      <c r="CF664" s="216"/>
      <c r="CG664" s="216"/>
      <c r="CH664" s="216"/>
      <c r="CI664" s="216"/>
      <c r="CJ664" s="216"/>
      <c r="CK664" s="216"/>
      <c r="CL664" s="216"/>
      <c r="CM664" s="216"/>
      <c r="CN664" s="216"/>
      <c r="CO664" s="216"/>
      <c r="CP664" s="216"/>
      <c r="CQ664" s="216"/>
      <c r="CR664" s="216"/>
      <c r="CS664" s="216"/>
      <c r="CT664" s="216"/>
      <c r="CU664" s="216"/>
      <c r="CV664" s="216"/>
      <c r="CW664" s="216"/>
      <c r="CX664" s="216"/>
      <c r="CY664" s="216"/>
      <c r="CZ664" s="216"/>
      <c r="DA664" s="216"/>
      <c r="DB664" s="216"/>
      <c r="DC664" s="216"/>
      <c r="DD664" s="216"/>
      <c r="DE664" s="216"/>
      <c r="DF664" s="216"/>
      <c r="DG664" s="216"/>
      <c r="DH664" s="216"/>
      <c r="DI664" s="216"/>
      <c r="DJ664" s="216"/>
      <c r="DK664" s="216"/>
      <c r="DL664" s="216"/>
      <c r="DM664" s="216"/>
      <c r="DN664" s="216"/>
      <c r="DO664" s="216"/>
      <c r="DP664" s="216"/>
      <c r="DQ664" s="216"/>
      <c r="DR664" s="216"/>
      <c r="DS664" s="216"/>
      <c r="DT664" s="216"/>
      <c r="DU664" s="218"/>
    </row>
    <row r="665" spans="1:125" ht="15" customHeight="1" x14ac:dyDescent="0.25">
      <c r="A665" s="219"/>
      <c r="B665" s="143" t="str">
        <f t="shared" si="26"/>
        <v>Desk 17</v>
      </c>
      <c r="C665" s="586" t="str">
        <v/>
      </c>
      <c r="D665" s="586" t="str">
        <v/>
      </c>
      <c r="E665" s="3"/>
      <c r="F665" s="216"/>
      <c r="G665" s="216"/>
      <c r="H665" s="216"/>
      <c r="I665" s="216"/>
      <c r="J665" s="216"/>
      <c r="K665" s="216"/>
      <c r="L665" s="216"/>
      <c r="M665" s="216"/>
      <c r="N665" s="216"/>
      <c r="O665" s="216"/>
      <c r="P665" s="216"/>
      <c r="Q665" s="216"/>
      <c r="R665" s="216"/>
      <c r="S665" s="216"/>
      <c r="T665" s="216"/>
      <c r="U665" s="216"/>
      <c r="V665" s="216"/>
      <c r="W665" s="216"/>
      <c r="X665" s="216"/>
      <c r="Y665" s="216"/>
      <c r="Z665" s="216"/>
      <c r="AA665" s="216"/>
      <c r="AB665" s="216"/>
      <c r="AC665" s="216"/>
      <c r="AD665" s="216"/>
      <c r="AE665" s="216"/>
      <c r="AF665" s="216"/>
      <c r="AG665" s="216"/>
      <c r="AH665" s="216"/>
      <c r="AI665" s="216"/>
      <c r="AJ665" s="216"/>
      <c r="AK665" s="216"/>
      <c r="AL665" s="216"/>
      <c r="AM665" s="216"/>
      <c r="AN665" s="216"/>
      <c r="AO665" s="216"/>
      <c r="AP665" s="216"/>
      <c r="AQ665" s="216"/>
      <c r="AR665" s="216"/>
      <c r="AS665" s="216"/>
      <c r="AT665" s="216"/>
      <c r="AU665" s="216"/>
      <c r="AV665" s="216"/>
      <c r="AW665" s="216"/>
      <c r="AX665" s="216"/>
      <c r="AY665" s="216"/>
      <c r="AZ665" s="216"/>
      <c r="BA665" s="216"/>
      <c r="BB665" s="216"/>
      <c r="BC665" s="216"/>
      <c r="BD665" s="216"/>
      <c r="BE665" s="216"/>
      <c r="BF665" s="216"/>
      <c r="BG665" s="216"/>
      <c r="BH665" s="216"/>
      <c r="BI665" s="216"/>
      <c r="BJ665" s="216"/>
      <c r="BK665" s="216"/>
      <c r="BL665" s="216"/>
      <c r="BM665" s="216"/>
      <c r="BN665" s="216"/>
      <c r="BO665" s="216"/>
      <c r="BP665" s="216"/>
      <c r="BQ665" s="216"/>
      <c r="BR665" s="216"/>
      <c r="BS665" s="216"/>
      <c r="BT665" s="216"/>
      <c r="BU665" s="216"/>
      <c r="BV665" s="216"/>
      <c r="BW665" s="216"/>
      <c r="BX665" s="216"/>
      <c r="BY665" s="216"/>
      <c r="BZ665" s="216"/>
      <c r="CA665" s="216"/>
      <c r="CB665" s="216"/>
      <c r="CC665" s="216"/>
      <c r="CD665" s="216"/>
      <c r="CE665" s="216"/>
      <c r="CF665" s="216"/>
      <c r="CG665" s="216"/>
      <c r="CH665" s="216"/>
      <c r="CI665" s="216"/>
      <c r="CJ665" s="216"/>
      <c r="CK665" s="216"/>
      <c r="CL665" s="216"/>
      <c r="CM665" s="216"/>
      <c r="CN665" s="216"/>
      <c r="CO665" s="216"/>
      <c r="CP665" s="216"/>
      <c r="CQ665" s="216"/>
      <c r="CR665" s="216"/>
      <c r="CS665" s="216"/>
      <c r="CT665" s="216"/>
      <c r="CU665" s="216"/>
      <c r="CV665" s="216"/>
      <c r="CW665" s="216"/>
      <c r="CX665" s="216"/>
      <c r="CY665" s="216"/>
      <c r="CZ665" s="216"/>
      <c r="DA665" s="216"/>
      <c r="DB665" s="216"/>
      <c r="DC665" s="216"/>
      <c r="DD665" s="216"/>
      <c r="DE665" s="216"/>
      <c r="DF665" s="216"/>
      <c r="DG665" s="216"/>
      <c r="DH665" s="216"/>
      <c r="DI665" s="216"/>
      <c r="DJ665" s="216"/>
      <c r="DK665" s="216"/>
      <c r="DL665" s="216"/>
      <c r="DM665" s="216"/>
      <c r="DN665" s="216"/>
      <c r="DO665" s="216"/>
      <c r="DP665" s="216"/>
      <c r="DQ665" s="216"/>
      <c r="DR665" s="216"/>
      <c r="DS665" s="216"/>
      <c r="DT665" s="216"/>
      <c r="DU665" s="218"/>
    </row>
    <row r="666" spans="1:125" ht="15" customHeight="1" x14ac:dyDescent="0.25">
      <c r="A666" s="219"/>
      <c r="B666" s="143" t="str">
        <f t="shared" si="26"/>
        <v>Desk 18</v>
      </c>
      <c r="C666" s="586" t="str">
        <v/>
      </c>
      <c r="D666" s="586" t="str">
        <v/>
      </c>
      <c r="E666" s="3"/>
      <c r="F666" s="216"/>
      <c r="G666" s="216"/>
      <c r="H666" s="216"/>
      <c r="I666" s="216"/>
      <c r="J666" s="216"/>
      <c r="K666" s="216"/>
      <c r="L666" s="216"/>
      <c r="M666" s="216"/>
      <c r="N666" s="216"/>
      <c r="O666" s="216"/>
      <c r="P666" s="216"/>
      <c r="Q666" s="216"/>
      <c r="R666" s="216"/>
      <c r="S666" s="216"/>
      <c r="T666" s="216"/>
      <c r="U666" s="216"/>
      <c r="V666" s="216"/>
      <c r="W666" s="216"/>
      <c r="X666" s="216"/>
      <c r="Y666" s="216"/>
      <c r="Z666" s="216"/>
      <c r="AA666" s="216"/>
      <c r="AB666" s="216"/>
      <c r="AC666" s="216"/>
      <c r="AD666" s="216"/>
      <c r="AE666" s="216"/>
      <c r="AF666" s="216"/>
      <c r="AG666" s="216"/>
      <c r="AH666" s="216"/>
      <c r="AI666" s="216"/>
      <c r="AJ666" s="216"/>
      <c r="AK666" s="216"/>
      <c r="AL666" s="216"/>
      <c r="AM666" s="216"/>
      <c r="AN666" s="216"/>
      <c r="AO666" s="216"/>
      <c r="AP666" s="216"/>
      <c r="AQ666" s="216"/>
      <c r="AR666" s="216"/>
      <c r="AS666" s="216"/>
      <c r="AT666" s="216"/>
      <c r="AU666" s="216"/>
      <c r="AV666" s="216"/>
      <c r="AW666" s="216"/>
      <c r="AX666" s="216"/>
      <c r="AY666" s="216"/>
      <c r="AZ666" s="216"/>
      <c r="BA666" s="216"/>
      <c r="BB666" s="216"/>
      <c r="BC666" s="216"/>
      <c r="BD666" s="216"/>
      <c r="BE666" s="216"/>
      <c r="BF666" s="216"/>
      <c r="BG666" s="216"/>
      <c r="BH666" s="216"/>
      <c r="BI666" s="216"/>
      <c r="BJ666" s="216"/>
      <c r="BK666" s="216"/>
      <c r="BL666" s="216"/>
      <c r="BM666" s="216"/>
      <c r="BN666" s="216"/>
      <c r="BO666" s="216"/>
      <c r="BP666" s="216"/>
      <c r="BQ666" s="216"/>
      <c r="BR666" s="216"/>
      <c r="BS666" s="216"/>
      <c r="BT666" s="216"/>
      <c r="BU666" s="216"/>
      <c r="BV666" s="216"/>
      <c r="BW666" s="216"/>
      <c r="BX666" s="216"/>
      <c r="BY666" s="216"/>
      <c r="BZ666" s="216"/>
      <c r="CA666" s="216"/>
      <c r="CB666" s="216"/>
      <c r="CC666" s="216"/>
      <c r="CD666" s="216"/>
      <c r="CE666" s="216"/>
      <c r="CF666" s="216"/>
      <c r="CG666" s="216"/>
      <c r="CH666" s="216"/>
      <c r="CI666" s="216"/>
      <c r="CJ666" s="216"/>
      <c r="CK666" s="216"/>
      <c r="CL666" s="216"/>
      <c r="CM666" s="216"/>
      <c r="CN666" s="216"/>
      <c r="CO666" s="216"/>
      <c r="CP666" s="216"/>
      <c r="CQ666" s="216"/>
      <c r="CR666" s="216"/>
      <c r="CS666" s="216"/>
      <c r="CT666" s="216"/>
      <c r="CU666" s="216"/>
      <c r="CV666" s="216"/>
      <c r="CW666" s="216"/>
      <c r="CX666" s="216"/>
      <c r="CY666" s="216"/>
      <c r="CZ666" s="216"/>
      <c r="DA666" s="216"/>
      <c r="DB666" s="216"/>
      <c r="DC666" s="216"/>
      <c r="DD666" s="216"/>
      <c r="DE666" s="216"/>
      <c r="DF666" s="216"/>
      <c r="DG666" s="216"/>
      <c r="DH666" s="216"/>
      <c r="DI666" s="216"/>
      <c r="DJ666" s="216"/>
      <c r="DK666" s="216"/>
      <c r="DL666" s="216"/>
      <c r="DM666" s="216"/>
      <c r="DN666" s="216"/>
      <c r="DO666" s="216"/>
      <c r="DP666" s="216"/>
      <c r="DQ666" s="216"/>
      <c r="DR666" s="216"/>
      <c r="DS666" s="216"/>
      <c r="DT666" s="216"/>
      <c r="DU666" s="218"/>
    </row>
    <row r="667" spans="1:125" ht="15" customHeight="1" x14ac:dyDescent="0.25">
      <c r="A667" s="219"/>
      <c r="B667" s="143" t="str">
        <f t="shared" si="26"/>
        <v>Desk 19</v>
      </c>
      <c r="C667" s="586" t="str">
        <v/>
      </c>
      <c r="D667" s="586" t="str">
        <v/>
      </c>
      <c r="E667" s="3"/>
      <c r="F667" s="216"/>
      <c r="G667" s="216"/>
      <c r="H667" s="216"/>
      <c r="I667" s="216"/>
      <c r="J667" s="216"/>
      <c r="K667" s="216"/>
      <c r="L667" s="216"/>
      <c r="M667" s="216"/>
      <c r="N667" s="216"/>
      <c r="O667" s="216"/>
      <c r="P667" s="216"/>
      <c r="Q667" s="216"/>
      <c r="R667" s="216"/>
      <c r="S667" s="216"/>
      <c r="T667" s="216"/>
      <c r="U667" s="216"/>
      <c r="V667" s="216"/>
      <c r="W667" s="216"/>
      <c r="X667" s="216"/>
      <c r="Y667" s="216"/>
      <c r="Z667" s="216"/>
      <c r="AA667" s="216"/>
      <c r="AB667" s="216"/>
      <c r="AC667" s="216"/>
      <c r="AD667" s="216"/>
      <c r="AE667" s="216"/>
      <c r="AF667" s="216"/>
      <c r="AG667" s="216"/>
      <c r="AH667" s="216"/>
      <c r="AI667" s="216"/>
      <c r="AJ667" s="216"/>
      <c r="AK667" s="216"/>
      <c r="AL667" s="216"/>
      <c r="AM667" s="216"/>
      <c r="AN667" s="216"/>
      <c r="AO667" s="216"/>
      <c r="AP667" s="216"/>
      <c r="AQ667" s="216"/>
      <c r="AR667" s="216"/>
      <c r="AS667" s="216"/>
      <c r="AT667" s="216"/>
      <c r="AU667" s="216"/>
      <c r="AV667" s="216"/>
      <c r="AW667" s="216"/>
      <c r="AX667" s="216"/>
      <c r="AY667" s="216"/>
      <c r="AZ667" s="216"/>
      <c r="BA667" s="216"/>
      <c r="BB667" s="216"/>
      <c r="BC667" s="216"/>
      <c r="BD667" s="216"/>
      <c r="BE667" s="216"/>
      <c r="BF667" s="216"/>
      <c r="BG667" s="216"/>
      <c r="BH667" s="216"/>
      <c r="BI667" s="216"/>
      <c r="BJ667" s="216"/>
      <c r="BK667" s="216"/>
      <c r="BL667" s="216"/>
      <c r="BM667" s="216"/>
      <c r="BN667" s="216"/>
      <c r="BO667" s="216"/>
      <c r="BP667" s="216"/>
      <c r="BQ667" s="216"/>
      <c r="BR667" s="216"/>
      <c r="BS667" s="216"/>
      <c r="BT667" s="216"/>
      <c r="BU667" s="216"/>
      <c r="BV667" s="216"/>
      <c r="BW667" s="216"/>
      <c r="BX667" s="216"/>
      <c r="BY667" s="216"/>
      <c r="BZ667" s="216"/>
      <c r="CA667" s="216"/>
      <c r="CB667" s="216"/>
      <c r="CC667" s="216"/>
      <c r="CD667" s="216"/>
      <c r="CE667" s="216"/>
      <c r="CF667" s="216"/>
      <c r="CG667" s="216"/>
      <c r="CH667" s="216"/>
      <c r="CI667" s="216"/>
      <c r="CJ667" s="216"/>
      <c r="CK667" s="216"/>
      <c r="CL667" s="216"/>
      <c r="CM667" s="216"/>
      <c r="CN667" s="216"/>
      <c r="CO667" s="216"/>
      <c r="CP667" s="216"/>
      <c r="CQ667" s="216"/>
      <c r="CR667" s="216"/>
      <c r="CS667" s="216"/>
      <c r="CT667" s="216"/>
      <c r="CU667" s="216"/>
      <c r="CV667" s="216"/>
      <c r="CW667" s="216"/>
      <c r="CX667" s="216"/>
      <c r="CY667" s="216"/>
      <c r="CZ667" s="216"/>
      <c r="DA667" s="216"/>
      <c r="DB667" s="216"/>
      <c r="DC667" s="216"/>
      <c r="DD667" s="216"/>
      <c r="DE667" s="216"/>
      <c r="DF667" s="216"/>
      <c r="DG667" s="216"/>
      <c r="DH667" s="216"/>
      <c r="DI667" s="216"/>
      <c r="DJ667" s="216"/>
      <c r="DK667" s="216"/>
      <c r="DL667" s="216"/>
      <c r="DM667" s="216"/>
      <c r="DN667" s="216"/>
      <c r="DO667" s="216"/>
      <c r="DP667" s="216"/>
      <c r="DQ667" s="216"/>
      <c r="DR667" s="216"/>
      <c r="DS667" s="216"/>
      <c r="DT667" s="216"/>
      <c r="DU667" s="218"/>
    </row>
    <row r="668" spans="1:125" ht="15" customHeight="1" x14ac:dyDescent="0.25">
      <c r="A668" s="219"/>
      <c r="B668" s="143" t="str">
        <f t="shared" si="26"/>
        <v>Desk 20</v>
      </c>
      <c r="C668" s="586" t="str">
        <v/>
      </c>
      <c r="D668" s="586" t="str">
        <v/>
      </c>
      <c r="E668" s="3"/>
      <c r="F668" s="216"/>
      <c r="G668" s="216"/>
      <c r="H668" s="216"/>
      <c r="I668" s="216"/>
      <c r="J668" s="216"/>
      <c r="K668" s="216"/>
      <c r="L668" s="216"/>
      <c r="M668" s="216"/>
      <c r="N668" s="216"/>
      <c r="O668" s="216"/>
      <c r="P668" s="216"/>
      <c r="Q668" s="216"/>
      <c r="R668" s="216"/>
      <c r="S668" s="216"/>
      <c r="T668" s="216"/>
      <c r="U668" s="216"/>
      <c r="V668" s="216"/>
      <c r="W668" s="216"/>
      <c r="X668" s="216"/>
      <c r="Y668" s="216"/>
      <c r="Z668" s="216"/>
      <c r="AA668" s="216"/>
      <c r="AB668" s="216"/>
      <c r="AC668" s="216"/>
      <c r="AD668" s="216"/>
      <c r="AE668" s="216"/>
      <c r="AF668" s="216"/>
      <c r="AG668" s="216"/>
      <c r="AH668" s="216"/>
      <c r="AI668" s="216"/>
      <c r="AJ668" s="216"/>
      <c r="AK668" s="216"/>
      <c r="AL668" s="216"/>
      <c r="AM668" s="216"/>
      <c r="AN668" s="216"/>
      <c r="AO668" s="216"/>
      <c r="AP668" s="216"/>
      <c r="AQ668" s="216"/>
      <c r="AR668" s="216"/>
      <c r="AS668" s="216"/>
      <c r="AT668" s="216"/>
      <c r="AU668" s="216"/>
      <c r="AV668" s="216"/>
      <c r="AW668" s="216"/>
      <c r="AX668" s="216"/>
      <c r="AY668" s="216"/>
      <c r="AZ668" s="216"/>
      <c r="BA668" s="216"/>
      <c r="BB668" s="216"/>
      <c r="BC668" s="216"/>
      <c r="BD668" s="216"/>
      <c r="BE668" s="216"/>
      <c r="BF668" s="216"/>
      <c r="BG668" s="216"/>
      <c r="BH668" s="216"/>
      <c r="BI668" s="216"/>
      <c r="BJ668" s="216"/>
      <c r="BK668" s="216"/>
      <c r="BL668" s="216"/>
      <c r="BM668" s="216"/>
      <c r="BN668" s="216"/>
      <c r="BO668" s="216"/>
      <c r="BP668" s="216"/>
      <c r="BQ668" s="216"/>
      <c r="BR668" s="216"/>
      <c r="BS668" s="216"/>
      <c r="BT668" s="216"/>
      <c r="BU668" s="216"/>
      <c r="BV668" s="216"/>
      <c r="BW668" s="216"/>
      <c r="BX668" s="216"/>
      <c r="BY668" s="216"/>
      <c r="BZ668" s="216"/>
      <c r="CA668" s="216"/>
      <c r="CB668" s="216"/>
      <c r="CC668" s="216"/>
      <c r="CD668" s="216"/>
      <c r="CE668" s="216"/>
      <c r="CF668" s="216"/>
      <c r="CG668" s="216"/>
      <c r="CH668" s="216"/>
      <c r="CI668" s="216"/>
      <c r="CJ668" s="216"/>
      <c r="CK668" s="216"/>
      <c r="CL668" s="216"/>
      <c r="CM668" s="216"/>
      <c r="CN668" s="216"/>
      <c r="CO668" s="216"/>
      <c r="CP668" s="216"/>
      <c r="CQ668" s="216"/>
      <c r="CR668" s="216"/>
      <c r="CS668" s="216"/>
      <c r="CT668" s="216"/>
      <c r="CU668" s="216"/>
      <c r="CV668" s="216"/>
      <c r="CW668" s="216"/>
      <c r="CX668" s="216"/>
      <c r="CY668" s="216"/>
      <c r="CZ668" s="216"/>
      <c r="DA668" s="216"/>
      <c r="DB668" s="216"/>
      <c r="DC668" s="216"/>
      <c r="DD668" s="216"/>
      <c r="DE668" s="216"/>
      <c r="DF668" s="216"/>
      <c r="DG668" s="216"/>
      <c r="DH668" s="216"/>
      <c r="DI668" s="216"/>
      <c r="DJ668" s="216"/>
      <c r="DK668" s="216"/>
      <c r="DL668" s="216"/>
      <c r="DM668" s="216"/>
      <c r="DN668" s="216"/>
      <c r="DO668" s="216"/>
      <c r="DP668" s="216"/>
      <c r="DQ668" s="216"/>
      <c r="DR668" s="216"/>
      <c r="DS668" s="216"/>
      <c r="DT668" s="216"/>
      <c r="DU668" s="218"/>
    </row>
    <row r="669" spans="1:125" ht="15" customHeight="1" x14ac:dyDescent="0.25">
      <c r="A669" s="219"/>
      <c r="B669" s="143" t="str">
        <f t="shared" si="26"/>
        <v>Desk 21</v>
      </c>
      <c r="C669" s="586" t="str">
        <v/>
      </c>
      <c r="D669" s="586" t="str">
        <v/>
      </c>
      <c r="E669" s="3"/>
      <c r="F669" s="216"/>
      <c r="G669" s="216"/>
      <c r="H669" s="216"/>
      <c r="I669" s="216"/>
      <c r="J669" s="216"/>
      <c r="K669" s="216"/>
      <c r="L669" s="216"/>
      <c r="M669" s="216"/>
      <c r="N669" s="216"/>
      <c r="O669" s="216"/>
      <c r="P669" s="216"/>
      <c r="Q669" s="216"/>
      <c r="R669" s="216"/>
      <c r="S669" s="216"/>
      <c r="T669" s="216"/>
      <c r="U669" s="216"/>
      <c r="V669" s="216"/>
      <c r="W669" s="216"/>
      <c r="X669" s="216"/>
      <c r="Y669" s="216"/>
      <c r="Z669" s="216"/>
      <c r="AA669" s="216"/>
      <c r="AB669" s="216"/>
      <c r="AC669" s="216"/>
      <c r="AD669" s="216"/>
      <c r="AE669" s="216"/>
      <c r="AF669" s="216"/>
      <c r="AG669" s="216"/>
      <c r="AH669" s="216"/>
      <c r="AI669" s="216"/>
      <c r="AJ669" s="216"/>
      <c r="AK669" s="216"/>
      <c r="AL669" s="216"/>
      <c r="AM669" s="216"/>
      <c r="AN669" s="216"/>
      <c r="AO669" s="216"/>
      <c r="AP669" s="216"/>
      <c r="AQ669" s="216"/>
      <c r="AR669" s="216"/>
      <c r="AS669" s="216"/>
      <c r="AT669" s="216"/>
      <c r="AU669" s="216"/>
      <c r="AV669" s="216"/>
      <c r="AW669" s="216"/>
      <c r="AX669" s="216"/>
      <c r="AY669" s="216"/>
      <c r="AZ669" s="216"/>
      <c r="BA669" s="216"/>
      <c r="BB669" s="216"/>
      <c r="BC669" s="216"/>
      <c r="BD669" s="216"/>
      <c r="BE669" s="216"/>
      <c r="BF669" s="216"/>
      <c r="BG669" s="216"/>
      <c r="BH669" s="216"/>
      <c r="BI669" s="216"/>
      <c r="BJ669" s="216"/>
      <c r="BK669" s="216"/>
      <c r="BL669" s="216"/>
      <c r="BM669" s="216"/>
      <c r="BN669" s="216"/>
      <c r="BO669" s="216"/>
      <c r="BP669" s="216"/>
      <c r="BQ669" s="216"/>
      <c r="BR669" s="216"/>
      <c r="BS669" s="216"/>
      <c r="BT669" s="216"/>
      <c r="BU669" s="216"/>
      <c r="BV669" s="216"/>
      <c r="BW669" s="216"/>
      <c r="BX669" s="216"/>
      <c r="BY669" s="216"/>
      <c r="BZ669" s="216"/>
      <c r="CA669" s="216"/>
      <c r="CB669" s="216"/>
      <c r="CC669" s="216"/>
      <c r="CD669" s="216"/>
      <c r="CE669" s="216"/>
      <c r="CF669" s="216"/>
      <c r="CG669" s="216"/>
      <c r="CH669" s="216"/>
      <c r="CI669" s="216"/>
      <c r="CJ669" s="216"/>
      <c r="CK669" s="216"/>
      <c r="CL669" s="216"/>
      <c r="CM669" s="216"/>
      <c r="CN669" s="216"/>
      <c r="CO669" s="216"/>
      <c r="CP669" s="216"/>
      <c r="CQ669" s="216"/>
      <c r="CR669" s="216"/>
      <c r="CS669" s="216"/>
      <c r="CT669" s="216"/>
      <c r="CU669" s="216"/>
      <c r="CV669" s="216"/>
      <c r="CW669" s="216"/>
      <c r="CX669" s="216"/>
      <c r="CY669" s="216"/>
      <c r="CZ669" s="216"/>
      <c r="DA669" s="216"/>
      <c r="DB669" s="216"/>
      <c r="DC669" s="216"/>
      <c r="DD669" s="216"/>
      <c r="DE669" s="216"/>
      <c r="DF669" s="216"/>
      <c r="DG669" s="216"/>
      <c r="DH669" s="216"/>
      <c r="DI669" s="216"/>
      <c r="DJ669" s="216"/>
      <c r="DK669" s="216"/>
      <c r="DL669" s="216"/>
      <c r="DM669" s="216"/>
      <c r="DN669" s="216"/>
      <c r="DO669" s="216"/>
      <c r="DP669" s="216"/>
      <c r="DQ669" s="216"/>
      <c r="DR669" s="216"/>
      <c r="DS669" s="216"/>
      <c r="DT669" s="216"/>
      <c r="DU669" s="218"/>
    </row>
    <row r="670" spans="1:125" ht="15" customHeight="1" x14ac:dyDescent="0.25">
      <c r="A670" s="219"/>
      <c r="B670" s="143" t="str">
        <f t="shared" si="26"/>
        <v>Desk 22</v>
      </c>
      <c r="C670" s="586" t="str">
        <v/>
      </c>
      <c r="D670" s="586" t="str">
        <v/>
      </c>
      <c r="E670" s="3"/>
      <c r="F670" s="216"/>
      <c r="G670" s="216"/>
      <c r="H670" s="216"/>
      <c r="I670" s="216"/>
      <c r="J670" s="216"/>
      <c r="K670" s="216"/>
      <c r="L670" s="216"/>
      <c r="M670" s="216"/>
      <c r="N670" s="216"/>
      <c r="O670" s="216"/>
      <c r="P670" s="216"/>
      <c r="Q670" s="216"/>
      <c r="R670" s="216"/>
      <c r="S670" s="216"/>
      <c r="T670" s="216"/>
      <c r="U670" s="216"/>
      <c r="V670" s="216"/>
      <c r="W670" s="216"/>
      <c r="X670" s="216"/>
      <c r="Y670" s="216"/>
      <c r="Z670" s="216"/>
      <c r="AA670" s="216"/>
      <c r="AB670" s="216"/>
      <c r="AC670" s="216"/>
      <c r="AD670" s="216"/>
      <c r="AE670" s="216"/>
      <c r="AF670" s="216"/>
      <c r="AG670" s="216"/>
      <c r="AH670" s="216"/>
      <c r="AI670" s="216"/>
      <c r="AJ670" s="216"/>
      <c r="AK670" s="216"/>
      <c r="AL670" s="216"/>
      <c r="AM670" s="216"/>
      <c r="AN670" s="216"/>
      <c r="AO670" s="216"/>
      <c r="AP670" s="216"/>
      <c r="AQ670" s="216"/>
      <c r="AR670" s="216"/>
      <c r="AS670" s="216"/>
      <c r="AT670" s="216"/>
      <c r="AU670" s="216"/>
      <c r="AV670" s="216"/>
      <c r="AW670" s="216"/>
      <c r="AX670" s="216"/>
      <c r="AY670" s="216"/>
      <c r="AZ670" s="216"/>
      <c r="BA670" s="216"/>
      <c r="BB670" s="216"/>
      <c r="BC670" s="216"/>
      <c r="BD670" s="216"/>
      <c r="BE670" s="216"/>
      <c r="BF670" s="216"/>
      <c r="BG670" s="216"/>
      <c r="BH670" s="216"/>
      <c r="BI670" s="216"/>
      <c r="BJ670" s="216"/>
      <c r="BK670" s="216"/>
      <c r="BL670" s="216"/>
      <c r="BM670" s="216"/>
      <c r="BN670" s="216"/>
      <c r="BO670" s="216"/>
      <c r="BP670" s="216"/>
      <c r="BQ670" s="216"/>
      <c r="BR670" s="216"/>
      <c r="BS670" s="216"/>
      <c r="BT670" s="216"/>
      <c r="BU670" s="216"/>
      <c r="BV670" s="216"/>
      <c r="BW670" s="216"/>
      <c r="BX670" s="216"/>
      <c r="BY670" s="216"/>
      <c r="BZ670" s="216"/>
      <c r="CA670" s="216"/>
      <c r="CB670" s="216"/>
      <c r="CC670" s="216"/>
      <c r="CD670" s="216"/>
      <c r="CE670" s="216"/>
      <c r="CF670" s="216"/>
      <c r="CG670" s="216"/>
      <c r="CH670" s="216"/>
      <c r="CI670" s="216"/>
      <c r="CJ670" s="216"/>
      <c r="CK670" s="216"/>
      <c r="CL670" s="216"/>
      <c r="CM670" s="216"/>
      <c r="CN670" s="216"/>
      <c r="CO670" s="216"/>
      <c r="CP670" s="216"/>
      <c r="CQ670" s="216"/>
      <c r="CR670" s="216"/>
      <c r="CS670" s="216"/>
      <c r="CT670" s="216"/>
      <c r="CU670" s="216"/>
      <c r="CV670" s="216"/>
      <c r="CW670" s="216"/>
      <c r="CX670" s="216"/>
      <c r="CY670" s="216"/>
      <c r="CZ670" s="216"/>
      <c r="DA670" s="216"/>
      <c r="DB670" s="216"/>
      <c r="DC670" s="216"/>
      <c r="DD670" s="216"/>
      <c r="DE670" s="216"/>
      <c r="DF670" s="216"/>
      <c r="DG670" s="216"/>
      <c r="DH670" s="216"/>
      <c r="DI670" s="216"/>
      <c r="DJ670" s="216"/>
      <c r="DK670" s="216"/>
      <c r="DL670" s="216"/>
      <c r="DM670" s="216"/>
      <c r="DN670" s="216"/>
      <c r="DO670" s="216"/>
      <c r="DP670" s="216"/>
      <c r="DQ670" s="216"/>
      <c r="DR670" s="216"/>
      <c r="DS670" s="216"/>
      <c r="DT670" s="216"/>
      <c r="DU670" s="218"/>
    </row>
    <row r="671" spans="1:125" ht="15" customHeight="1" x14ac:dyDescent="0.25">
      <c r="A671" s="219"/>
      <c r="B671" s="143" t="str">
        <f t="shared" si="26"/>
        <v>Desk 23</v>
      </c>
      <c r="C671" s="586" t="str">
        <v/>
      </c>
      <c r="D671" s="586" t="str">
        <v/>
      </c>
      <c r="E671" s="3"/>
      <c r="F671" s="216"/>
      <c r="G671" s="216"/>
      <c r="H671" s="216"/>
      <c r="I671" s="216"/>
      <c r="J671" s="216"/>
      <c r="K671" s="216"/>
      <c r="L671" s="216"/>
      <c r="M671" s="216"/>
      <c r="N671" s="216"/>
      <c r="O671" s="216"/>
      <c r="P671" s="216"/>
      <c r="Q671" s="216"/>
      <c r="R671" s="216"/>
      <c r="S671" s="216"/>
      <c r="T671" s="216"/>
      <c r="U671" s="216"/>
      <c r="V671" s="216"/>
      <c r="W671" s="216"/>
      <c r="X671" s="216"/>
      <c r="Y671" s="216"/>
      <c r="Z671" s="216"/>
      <c r="AA671" s="216"/>
      <c r="AB671" s="216"/>
      <c r="AC671" s="216"/>
      <c r="AD671" s="216"/>
      <c r="AE671" s="216"/>
      <c r="AF671" s="216"/>
      <c r="AG671" s="216"/>
      <c r="AH671" s="216"/>
      <c r="AI671" s="216"/>
      <c r="AJ671" s="216"/>
      <c r="AK671" s="216"/>
      <c r="AL671" s="216"/>
      <c r="AM671" s="216"/>
      <c r="AN671" s="216"/>
      <c r="AO671" s="216"/>
      <c r="AP671" s="216"/>
      <c r="AQ671" s="216"/>
      <c r="AR671" s="216"/>
      <c r="AS671" s="216"/>
      <c r="AT671" s="216"/>
      <c r="AU671" s="216"/>
      <c r="AV671" s="216"/>
      <c r="AW671" s="216"/>
      <c r="AX671" s="216"/>
      <c r="AY671" s="216"/>
      <c r="AZ671" s="216"/>
      <c r="BA671" s="216"/>
      <c r="BB671" s="216"/>
      <c r="BC671" s="216"/>
      <c r="BD671" s="216"/>
      <c r="BE671" s="216"/>
      <c r="BF671" s="216"/>
      <c r="BG671" s="216"/>
      <c r="BH671" s="216"/>
      <c r="BI671" s="216"/>
      <c r="BJ671" s="216"/>
      <c r="BK671" s="216"/>
      <c r="BL671" s="216"/>
      <c r="BM671" s="216"/>
      <c r="BN671" s="216"/>
      <c r="BO671" s="216"/>
      <c r="BP671" s="216"/>
      <c r="BQ671" s="216"/>
      <c r="BR671" s="216"/>
      <c r="BS671" s="216"/>
      <c r="BT671" s="216"/>
      <c r="BU671" s="216"/>
      <c r="BV671" s="216"/>
      <c r="BW671" s="216"/>
      <c r="BX671" s="216"/>
      <c r="BY671" s="216"/>
      <c r="BZ671" s="216"/>
      <c r="CA671" s="216"/>
      <c r="CB671" s="216"/>
      <c r="CC671" s="216"/>
      <c r="CD671" s="216"/>
      <c r="CE671" s="216"/>
      <c r="CF671" s="216"/>
      <c r="CG671" s="216"/>
      <c r="CH671" s="216"/>
      <c r="CI671" s="216"/>
      <c r="CJ671" s="216"/>
      <c r="CK671" s="216"/>
      <c r="CL671" s="216"/>
      <c r="CM671" s="216"/>
      <c r="CN671" s="216"/>
      <c r="CO671" s="216"/>
      <c r="CP671" s="216"/>
      <c r="CQ671" s="216"/>
      <c r="CR671" s="216"/>
      <c r="CS671" s="216"/>
      <c r="CT671" s="216"/>
      <c r="CU671" s="216"/>
      <c r="CV671" s="216"/>
      <c r="CW671" s="216"/>
      <c r="CX671" s="216"/>
      <c r="CY671" s="216"/>
      <c r="CZ671" s="216"/>
      <c r="DA671" s="216"/>
      <c r="DB671" s="216"/>
      <c r="DC671" s="216"/>
      <c r="DD671" s="216"/>
      <c r="DE671" s="216"/>
      <c r="DF671" s="216"/>
      <c r="DG671" s="216"/>
      <c r="DH671" s="216"/>
      <c r="DI671" s="216"/>
      <c r="DJ671" s="216"/>
      <c r="DK671" s="216"/>
      <c r="DL671" s="216"/>
      <c r="DM671" s="216"/>
      <c r="DN671" s="216"/>
      <c r="DO671" s="216"/>
      <c r="DP671" s="216"/>
      <c r="DQ671" s="216"/>
      <c r="DR671" s="216"/>
      <c r="DS671" s="216"/>
      <c r="DT671" s="216"/>
      <c r="DU671" s="218"/>
    </row>
    <row r="672" spans="1:125" ht="15" customHeight="1" x14ac:dyDescent="0.25">
      <c r="A672" s="219"/>
      <c r="B672" s="143" t="str">
        <f t="shared" si="26"/>
        <v>Desk 24</v>
      </c>
      <c r="C672" s="586" t="str">
        <v/>
      </c>
      <c r="D672" s="586" t="str">
        <v/>
      </c>
      <c r="E672" s="3"/>
      <c r="F672" s="216"/>
      <c r="G672" s="216"/>
      <c r="H672" s="216"/>
      <c r="I672" s="216"/>
      <c r="J672" s="216"/>
      <c r="K672" s="216"/>
      <c r="L672" s="216"/>
      <c r="M672" s="216"/>
      <c r="N672" s="216"/>
      <c r="O672" s="216"/>
      <c r="P672" s="216"/>
      <c r="Q672" s="216"/>
      <c r="R672" s="216"/>
      <c r="S672" s="216"/>
      <c r="T672" s="216"/>
      <c r="U672" s="216"/>
      <c r="V672" s="216"/>
      <c r="W672" s="216"/>
      <c r="X672" s="216"/>
      <c r="Y672" s="216"/>
      <c r="Z672" s="216"/>
      <c r="AA672" s="216"/>
      <c r="AB672" s="216"/>
      <c r="AC672" s="216"/>
      <c r="AD672" s="216"/>
      <c r="AE672" s="216"/>
      <c r="AF672" s="216"/>
      <c r="AG672" s="216"/>
      <c r="AH672" s="216"/>
      <c r="AI672" s="216"/>
      <c r="AJ672" s="216"/>
      <c r="AK672" s="216"/>
      <c r="AL672" s="216"/>
      <c r="AM672" s="216"/>
      <c r="AN672" s="216"/>
      <c r="AO672" s="216"/>
      <c r="AP672" s="216"/>
      <c r="AQ672" s="216"/>
      <c r="AR672" s="216"/>
      <c r="AS672" s="216"/>
      <c r="AT672" s="216"/>
      <c r="AU672" s="216"/>
      <c r="AV672" s="216"/>
      <c r="AW672" s="216"/>
      <c r="AX672" s="216"/>
      <c r="AY672" s="216"/>
      <c r="AZ672" s="216"/>
      <c r="BA672" s="216"/>
      <c r="BB672" s="216"/>
      <c r="BC672" s="216"/>
      <c r="BD672" s="216"/>
      <c r="BE672" s="216"/>
      <c r="BF672" s="216"/>
      <c r="BG672" s="216"/>
      <c r="BH672" s="216"/>
      <c r="BI672" s="216"/>
      <c r="BJ672" s="216"/>
      <c r="BK672" s="216"/>
      <c r="BL672" s="216"/>
      <c r="BM672" s="216"/>
      <c r="BN672" s="216"/>
      <c r="BO672" s="216"/>
      <c r="BP672" s="216"/>
      <c r="BQ672" s="216"/>
      <c r="BR672" s="216"/>
      <c r="BS672" s="216"/>
      <c r="BT672" s="216"/>
      <c r="BU672" s="216"/>
      <c r="BV672" s="216"/>
      <c r="BW672" s="216"/>
      <c r="BX672" s="216"/>
      <c r="BY672" s="216"/>
      <c r="BZ672" s="216"/>
      <c r="CA672" s="216"/>
      <c r="CB672" s="216"/>
      <c r="CC672" s="216"/>
      <c r="CD672" s="216"/>
      <c r="CE672" s="216"/>
      <c r="CF672" s="216"/>
      <c r="CG672" s="216"/>
      <c r="CH672" s="216"/>
      <c r="CI672" s="216"/>
      <c r="CJ672" s="216"/>
      <c r="CK672" s="216"/>
      <c r="CL672" s="216"/>
      <c r="CM672" s="216"/>
      <c r="CN672" s="216"/>
      <c r="CO672" s="216"/>
      <c r="CP672" s="216"/>
      <c r="CQ672" s="216"/>
      <c r="CR672" s="216"/>
      <c r="CS672" s="216"/>
      <c r="CT672" s="216"/>
      <c r="CU672" s="216"/>
      <c r="CV672" s="216"/>
      <c r="CW672" s="216"/>
      <c r="CX672" s="216"/>
      <c r="CY672" s="216"/>
      <c r="CZ672" s="216"/>
      <c r="DA672" s="216"/>
      <c r="DB672" s="216"/>
      <c r="DC672" s="216"/>
      <c r="DD672" s="216"/>
      <c r="DE672" s="216"/>
      <c r="DF672" s="216"/>
      <c r="DG672" s="216"/>
      <c r="DH672" s="216"/>
      <c r="DI672" s="216"/>
      <c r="DJ672" s="216"/>
      <c r="DK672" s="216"/>
      <c r="DL672" s="216"/>
      <c r="DM672" s="216"/>
      <c r="DN672" s="216"/>
      <c r="DO672" s="216"/>
      <c r="DP672" s="216"/>
      <c r="DQ672" s="216"/>
      <c r="DR672" s="216"/>
      <c r="DS672" s="216"/>
      <c r="DT672" s="216"/>
      <c r="DU672" s="218"/>
    </row>
    <row r="673" spans="1:125" ht="15" customHeight="1" x14ac:dyDescent="0.25">
      <c r="A673" s="219"/>
      <c r="B673" s="143" t="str">
        <f t="shared" si="26"/>
        <v>Desk 25</v>
      </c>
      <c r="C673" s="586" t="str">
        <v/>
      </c>
      <c r="D673" s="586" t="str">
        <v/>
      </c>
      <c r="E673" s="3"/>
      <c r="F673" s="216"/>
      <c r="G673" s="216"/>
      <c r="H673" s="216"/>
      <c r="I673" s="216"/>
      <c r="J673" s="216"/>
      <c r="K673" s="216"/>
      <c r="L673" s="216"/>
      <c r="M673" s="216"/>
      <c r="N673" s="216"/>
      <c r="O673" s="216"/>
      <c r="P673" s="216"/>
      <c r="Q673" s="216"/>
      <c r="R673" s="216"/>
      <c r="S673" s="216"/>
      <c r="T673" s="216"/>
      <c r="U673" s="216"/>
      <c r="V673" s="216"/>
      <c r="W673" s="216"/>
      <c r="X673" s="216"/>
      <c r="Y673" s="216"/>
      <c r="Z673" s="216"/>
      <c r="AA673" s="216"/>
      <c r="AB673" s="216"/>
      <c r="AC673" s="216"/>
      <c r="AD673" s="216"/>
      <c r="AE673" s="216"/>
      <c r="AF673" s="216"/>
      <c r="AG673" s="216"/>
      <c r="AH673" s="216"/>
      <c r="AI673" s="216"/>
      <c r="AJ673" s="216"/>
      <c r="AK673" s="216"/>
      <c r="AL673" s="216"/>
      <c r="AM673" s="216"/>
      <c r="AN673" s="216"/>
      <c r="AO673" s="216"/>
      <c r="AP673" s="216"/>
      <c r="AQ673" s="216"/>
      <c r="AR673" s="216"/>
      <c r="AS673" s="216"/>
      <c r="AT673" s="216"/>
      <c r="AU673" s="216"/>
      <c r="AV673" s="216"/>
      <c r="AW673" s="216"/>
      <c r="AX673" s="216"/>
      <c r="AY673" s="216"/>
      <c r="AZ673" s="216"/>
      <c r="BA673" s="216"/>
      <c r="BB673" s="216"/>
      <c r="BC673" s="216"/>
      <c r="BD673" s="216"/>
      <c r="BE673" s="216"/>
      <c r="BF673" s="216"/>
      <c r="BG673" s="216"/>
      <c r="BH673" s="216"/>
      <c r="BI673" s="216"/>
      <c r="BJ673" s="216"/>
      <c r="BK673" s="216"/>
      <c r="BL673" s="216"/>
      <c r="BM673" s="216"/>
      <c r="BN673" s="216"/>
      <c r="BO673" s="216"/>
      <c r="BP673" s="216"/>
      <c r="BQ673" s="216"/>
      <c r="BR673" s="216"/>
      <c r="BS673" s="216"/>
      <c r="BT673" s="216"/>
      <c r="BU673" s="216"/>
      <c r="BV673" s="216"/>
      <c r="BW673" s="216"/>
      <c r="BX673" s="216"/>
      <c r="BY673" s="216"/>
      <c r="BZ673" s="216"/>
      <c r="CA673" s="216"/>
      <c r="CB673" s="216"/>
      <c r="CC673" s="216"/>
      <c r="CD673" s="216"/>
      <c r="CE673" s="216"/>
      <c r="CF673" s="216"/>
      <c r="CG673" s="216"/>
      <c r="CH673" s="216"/>
      <c r="CI673" s="216"/>
      <c r="CJ673" s="216"/>
      <c r="CK673" s="216"/>
      <c r="CL673" s="216"/>
      <c r="CM673" s="216"/>
      <c r="CN673" s="216"/>
      <c r="CO673" s="216"/>
      <c r="CP673" s="216"/>
      <c r="CQ673" s="216"/>
      <c r="CR673" s="216"/>
      <c r="CS673" s="216"/>
      <c r="CT673" s="216"/>
      <c r="CU673" s="216"/>
      <c r="CV673" s="216"/>
      <c r="CW673" s="216"/>
      <c r="CX673" s="216"/>
      <c r="CY673" s="216"/>
      <c r="CZ673" s="216"/>
      <c r="DA673" s="216"/>
      <c r="DB673" s="216"/>
      <c r="DC673" s="216"/>
      <c r="DD673" s="216"/>
      <c r="DE673" s="216"/>
      <c r="DF673" s="216"/>
      <c r="DG673" s="216"/>
      <c r="DH673" s="216"/>
      <c r="DI673" s="216"/>
      <c r="DJ673" s="216"/>
      <c r="DK673" s="216"/>
      <c r="DL673" s="216"/>
      <c r="DM673" s="216"/>
      <c r="DN673" s="216"/>
      <c r="DO673" s="216"/>
      <c r="DP673" s="216"/>
      <c r="DQ673" s="216"/>
      <c r="DR673" s="216"/>
      <c r="DS673" s="216"/>
      <c r="DT673" s="216"/>
      <c r="DU673" s="218"/>
    </row>
    <row r="674" spans="1:125" ht="15" customHeight="1" x14ac:dyDescent="0.25">
      <c r="A674" s="219"/>
      <c r="B674" s="143" t="str">
        <f t="shared" si="26"/>
        <v>Desk 26</v>
      </c>
      <c r="C674" s="586" t="str">
        <v/>
      </c>
      <c r="D674" s="586" t="str">
        <v/>
      </c>
      <c r="E674" s="3"/>
      <c r="F674" s="216"/>
      <c r="G674" s="216"/>
      <c r="H674" s="216"/>
      <c r="I674" s="216"/>
      <c r="J674" s="216"/>
      <c r="K674" s="216"/>
      <c r="L674" s="216"/>
      <c r="M674" s="216"/>
      <c r="N674" s="216"/>
      <c r="O674" s="216"/>
      <c r="P674" s="216"/>
      <c r="Q674" s="216"/>
      <c r="R674" s="216"/>
      <c r="S674" s="216"/>
      <c r="T674" s="216"/>
      <c r="U674" s="216"/>
      <c r="V674" s="216"/>
      <c r="W674" s="216"/>
      <c r="X674" s="216"/>
      <c r="Y674" s="216"/>
      <c r="Z674" s="216"/>
      <c r="AA674" s="216"/>
      <c r="AB674" s="216"/>
      <c r="AC674" s="216"/>
      <c r="AD674" s="216"/>
      <c r="AE674" s="216"/>
      <c r="AF674" s="216"/>
      <c r="AG674" s="216"/>
      <c r="AH674" s="216"/>
      <c r="AI674" s="216"/>
      <c r="AJ674" s="216"/>
      <c r="AK674" s="216"/>
      <c r="AL674" s="216"/>
      <c r="AM674" s="216"/>
      <c r="AN674" s="216"/>
      <c r="AO674" s="216"/>
      <c r="AP674" s="216"/>
      <c r="AQ674" s="216"/>
      <c r="AR674" s="216"/>
      <c r="AS674" s="216"/>
      <c r="AT674" s="216"/>
      <c r="AU674" s="216"/>
      <c r="AV674" s="216"/>
      <c r="AW674" s="216"/>
      <c r="AX674" s="216"/>
      <c r="AY674" s="216"/>
      <c r="AZ674" s="216"/>
      <c r="BA674" s="216"/>
      <c r="BB674" s="216"/>
      <c r="BC674" s="216"/>
      <c r="BD674" s="216"/>
      <c r="BE674" s="216"/>
      <c r="BF674" s="216"/>
      <c r="BG674" s="216"/>
      <c r="BH674" s="216"/>
      <c r="BI674" s="216"/>
      <c r="BJ674" s="216"/>
      <c r="BK674" s="216"/>
      <c r="BL674" s="216"/>
      <c r="BM674" s="216"/>
      <c r="BN674" s="216"/>
      <c r="BO674" s="216"/>
      <c r="BP674" s="216"/>
      <c r="BQ674" s="216"/>
      <c r="BR674" s="216"/>
      <c r="BS674" s="216"/>
      <c r="BT674" s="216"/>
      <c r="BU674" s="216"/>
      <c r="BV674" s="216"/>
      <c r="BW674" s="216"/>
      <c r="BX674" s="216"/>
      <c r="BY674" s="216"/>
      <c r="BZ674" s="216"/>
      <c r="CA674" s="216"/>
      <c r="CB674" s="216"/>
      <c r="CC674" s="216"/>
      <c r="CD674" s="216"/>
      <c r="CE674" s="216"/>
      <c r="CF674" s="216"/>
      <c r="CG674" s="216"/>
      <c r="CH674" s="216"/>
      <c r="CI674" s="216"/>
      <c r="CJ674" s="216"/>
      <c r="CK674" s="216"/>
      <c r="CL674" s="216"/>
      <c r="CM674" s="216"/>
      <c r="CN674" s="216"/>
      <c r="CO674" s="216"/>
      <c r="CP674" s="216"/>
      <c r="CQ674" s="216"/>
      <c r="CR674" s="216"/>
      <c r="CS674" s="216"/>
      <c r="CT674" s="216"/>
      <c r="CU674" s="216"/>
      <c r="CV674" s="216"/>
      <c r="CW674" s="216"/>
      <c r="CX674" s="216"/>
      <c r="CY674" s="216"/>
      <c r="CZ674" s="216"/>
      <c r="DA674" s="216"/>
      <c r="DB674" s="216"/>
      <c r="DC674" s="216"/>
      <c r="DD674" s="216"/>
      <c r="DE674" s="216"/>
      <c r="DF674" s="216"/>
      <c r="DG674" s="216"/>
      <c r="DH674" s="216"/>
      <c r="DI674" s="216"/>
      <c r="DJ674" s="216"/>
      <c r="DK674" s="216"/>
      <c r="DL674" s="216"/>
      <c r="DM674" s="216"/>
      <c r="DN674" s="216"/>
      <c r="DO674" s="216"/>
      <c r="DP674" s="216"/>
      <c r="DQ674" s="216"/>
      <c r="DR674" s="216"/>
      <c r="DS674" s="216"/>
      <c r="DT674" s="216"/>
      <c r="DU674" s="218"/>
    </row>
    <row r="675" spans="1:125" ht="15" customHeight="1" x14ac:dyDescent="0.25">
      <c r="A675" s="219"/>
      <c r="B675" s="143" t="str">
        <f t="shared" si="26"/>
        <v>Desk 27</v>
      </c>
      <c r="C675" s="586" t="str">
        <v/>
      </c>
      <c r="D675" s="586" t="str">
        <v/>
      </c>
      <c r="E675" s="3"/>
      <c r="F675" s="216"/>
      <c r="G675" s="216"/>
      <c r="H675" s="216"/>
      <c r="I675" s="216"/>
      <c r="J675" s="216"/>
      <c r="K675" s="216"/>
      <c r="L675" s="216"/>
      <c r="M675" s="216"/>
      <c r="N675" s="216"/>
      <c r="O675" s="216"/>
      <c r="P675" s="216"/>
      <c r="Q675" s="216"/>
      <c r="R675" s="216"/>
      <c r="S675" s="216"/>
      <c r="T675" s="216"/>
      <c r="U675" s="216"/>
      <c r="V675" s="216"/>
      <c r="W675" s="216"/>
      <c r="X675" s="216"/>
      <c r="Y675" s="216"/>
      <c r="Z675" s="216"/>
      <c r="AA675" s="216"/>
      <c r="AB675" s="216"/>
      <c r="AC675" s="216"/>
      <c r="AD675" s="216"/>
      <c r="AE675" s="216"/>
      <c r="AF675" s="216"/>
      <c r="AG675" s="216"/>
      <c r="AH675" s="216"/>
      <c r="AI675" s="216"/>
      <c r="AJ675" s="216"/>
      <c r="AK675" s="216"/>
      <c r="AL675" s="216"/>
      <c r="AM675" s="216"/>
      <c r="AN675" s="216"/>
      <c r="AO675" s="216"/>
      <c r="AP675" s="216"/>
      <c r="AQ675" s="216"/>
      <c r="AR675" s="216"/>
      <c r="AS675" s="216"/>
      <c r="AT675" s="216"/>
      <c r="AU675" s="216"/>
      <c r="AV675" s="216"/>
      <c r="AW675" s="216"/>
      <c r="AX675" s="216"/>
      <c r="AY675" s="216"/>
      <c r="AZ675" s="216"/>
      <c r="BA675" s="216"/>
      <c r="BB675" s="216"/>
      <c r="BC675" s="216"/>
      <c r="BD675" s="216"/>
      <c r="BE675" s="216"/>
      <c r="BF675" s="216"/>
      <c r="BG675" s="216"/>
      <c r="BH675" s="216"/>
      <c r="BI675" s="216"/>
      <c r="BJ675" s="216"/>
      <c r="BK675" s="216"/>
      <c r="BL675" s="216"/>
      <c r="BM675" s="216"/>
      <c r="BN675" s="216"/>
      <c r="BO675" s="216"/>
      <c r="BP675" s="216"/>
      <c r="BQ675" s="216"/>
      <c r="BR675" s="216"/>
      <c r="BS675" s="216"/>
      <c r="BT675" s="216"/>
      <c r="BU675" s="216"/>
      <c r="BV675" s="216"/>
      <c r="BW675" s="216"/>
      <c r="BX675" s="216"/>
      <c r="BY675" s="216"/>
      <c r="BZ675" s="216"/>
      <c r="CA675" s="216"/>
      <c r="CB675" s="216"/>
      <c r="CC675" s="216"/>
      <c r="CD675" s="216"/>
      <c r="CE675" s="216"/>
      <c r="CF675" s="216"/>
      <c r="CG675" s="216"/>
      <c r="CH675" s="216"/>
      <c r="CI675" s="216"/>
      <c r="CJ675" s="216"/>
      <c r="CK675" s="216"/>
      <c r="CL675" s="216"/>
      <c r="CM675" s="216"/>
      <c r="CN675" s="216"/>
      <c r="CO675" s="216"/>
      <c r="CP675" s="216"/>
      <c r="CQ675" s="216"/>
      <c r="CR675" s="216"/>
      <c r="CS675" s="216"/>
      <c r="CT675" s="216"/>
      <c r="CU675" s="216"/>
      <c r="CV675" s="216"/>
      <c r="CW675" s="216"/>
      <c r="CX675" s="216"/>
      <c r="CY675" s="216"/>
      <c r="CZ675" s="216"/>
      <c r="DA675" s="216"/>
      <c r="DB675" s="216"/>
      <c r="DC675" s="216"/>
      <c r="DD675" s="216"/>
      <c r="DE675" s="216"/>
      <c r="DF675" s="216"/>
      <c r="DG675" s="216"/>
      <c r="DH675" s="216"/>
      <c r="DI675" s="216"/>
      <c r="DJ675" s="216"/>
      <c r="DK675" s="216"/>
      <c r="DL675" s="216"/>
      <c r="DM675" s="216"/>
      <c r="DN675" s="216"/>
      <c r="DO675" s="216"/>
      <c r="DP675" s="216"/>
      <c r="DQ675" s="216"/>
      <c r="DR675" s="216"/>
      <c r="DS675" s="216"/>
      <c r="DT675" s="216"/>
      <c r="DU675" s="218"/>
    </row>
    <row r="676" spans="1:125" ht="15" customHeight="1" x14ac:dyDescent="0.25">
      <c r="A676" s="219"/>
      <c r="B676" s="143" t="str">
        <f t="shared" si="26"/>
        <v>Desk 28</v>
      </c>
      <c r="C676" s="586" t="str">
        <v/>
      </c>
      <c r="D676" s="586" t="str">
        <v/>
      </c>
      <c r="E676" s="3"/>
      <c r="F676" s="216"/>
      <c r="G676" s="216"/>
      <c r="H676" s="216"/>
      <c r="I676" s="216"/>
      <c r="J676" s="216"/>
      <c r="K676" s="216"/>
      <c r="L676" s="216"/>
      <c r="M676" s="216"/>
      <c r="N676" s="216"/>
      <c r="O676" s="216"/>
      <c r="P676" s="216"/>
      <c r="Q676" s="216"/>
      <c r="R676" s="216"/>
      <c r="S676" s="216"/>
      <c r="T676" s="216"/>
      <c r="U676" s="216"/>
      <c r="V676" s="216"/>
      <c r="W676" s="216"/>
      <c r="X676" s="216"/>
      <c r="Y676" s="216"/>
      <c r="Z676" s="216"/>
      <c r="AA676" s="216"/>
      <c r="AB676" s="216"/>
      <c r="AC676" s="216"/>
      <c r="AD676" s="216"/>
      <c r="AE676" s="216"/>
      <c r="AF676" s="216"/>
      <c r="AG676" s="216"/>
      <c r="AH676" s="216"/>
      <c r="AI676" s="216"/>
      <c r="AJ676" s="216"/>
      <c r="AK676" s="216"/>
      <c r="AL676" s="216"/>
      <c r="AM676" s="216"/>
      <c r="AN676" s="216"/>
      <c r="AO676" s="216"/>
      <c r="AP676" s="216"/>
      <c r="AQ676" s="216"/>
      <c r="AR676" s="216"/>
      <c r="AS676" s="216"/>
      <c r="AT676" s="216"/>
      <c r="AU676" s="216"/>
      <c r="AV676" s="216"/>
      <c r="AW676" s="216"/>
      <c r="AX676" s="216"/>
      <c r="AY676" s="216"/>
      <c r="AZ676" s="216"/>
      <c r="BA676" s="216"/>
      <c r="BB676" s="216"/>
      <c r="BC676" s="216"/>
      <c r="BD676" s="216"/>
      <c r="BE676" s="216"/>
      <c r="BF676" s="216"/>
      <c r="BG676" s="216"/>
      <c r="BH676" s="216"/>
      <c r="BI676" s="216"/>
      <c r="BJ676" s="216"/>
      <c r="BK676" s="216"/>
      <c r="BL676" s="216"/>
      <c r="BM676" s="216"/>
      <c r="BN676" s="216"/>
      <c r="BO676" s="216"/>
      <c r="BP676" s="216"/>
      <c r="BQ676" s="216"/>
      <c r="BR676" s="216"/>
      <c r="BS676" s="216"/>
      <c r="BT676" s="216"/>
      <c r="BU676" s="216"/>
      <c r="BV676" s="216"/>
      <c r="BW676" s="216"/>
      <c r="BX676" s="216"/>
      <c r="BY676" s="216"/>
      <c r="BZ676" s="216"/>
      <c r="CA676" s="216"/>
      <c r="CB676" s="216"/>
      <c r="CC676" s="216"/>
      <c r="CD676" s="216"/>
      <c r="CE676" s="216"/>
      <c r="CF676" s="216"/>
      <c r="CG676" s="216"/>
      <c r="CH676" s="216"/>
      <c r="CI676" s="216"/>
      <c r="CJ676" s="216"/>
      <c r="CK676" s="216"/>
      <c r="CL676" s="216"/>
      <c r="CM676" s="216"/>
      <c r="CN676" s="216"/>
      <c r="CO676" s="216"/>
      <c r="CP676" s="216"/>
      <c r="CQ676" s="216"/>
      <c r="CR676" s="216"/>
      <c r="CS676" s="216"/>
      <c r="CT676" s="216"/>
      <c r="CU676" s="216"/>
      <c r="CV676" s="216"/>
      <c r="CW676" s="216"/>
      <c r="CX676" s="216"/>
      <c r="CY676" s="216"/>
      <c r="CZ676" s="216"/>
      <c r="DA676" s="216"/>
      <c r="DB676" s="216"/>
      <c r="DC676" s="216"/>
      <c r="DD676" s="216"/>
      <c r="DE676" s="216"/>
      <c r="DF676" s="216"/>
      <c r="DG676" s="216"/>
      <c r="DH676" s="216"/>
      <c r="DI676" s="216"/>
      <c r="DJ676" s="216"/>
      <c r="DK676" s="216"/>
      <c r="DL676" s="216"/>
      <c r="DM676" s="216"/>
      <c r="DN676" s="216"/>
      <c r="DO676" s="216"/>
      <c r="DP676" s="216"/>
      <c r="DQ676" s="216"/>
      <c r="DR676" s="216"/>
      <c r="DS676" s="216"/>
      <c r="DT676" s="216"/>
      <c r="DU676" s="218"/>
    </row>
    <row r="677" spans="1:125" ht="15" customHeight="1" x14ac:dyDescent="0.25">
      <c r="A677" s="219"/>
      <c r="B677" s="143" t="str">
        <f t="shared" si="26"/>
        <v>Desk 29</v>
      </c>
      <c r="C677" s="586" t="str">
        <v/>
      </c>
      <c r="D677" s="586" t="str">
        <v/>
      </c>
      <c r="E677" s="3"/>
      <c r="F677" s="216"/>
      <c r="G677" s="216"/>
      <c r="H677" s="216"/>
      <c r="I677" s="216"/>
      <c r="J677" s="216"/>
      <c r="K677" s="216"/>
      <c r="L677" s="216"/>
      <c r="M677" s="216"/>
      <c r="N677" s="216"/>
      <c r="O677" s="216"/>
      <c r="P677" s="216"/>
      <c r="Q677" s="216"/>
      <c r="R677" s="216"/>
      <c r="S677" s="216"/>
      <c r="T677" s="216"/>
      <c r="U677" s="216"/>
      <c r="V677" s="216"/>
      <c r="W677" s="216"/>
      <c r="X677" s="216"/>
      <c r="Y677" s="216"/>
      <c r="Z677" s="216"/>
      <c r="AA677" s="216"/>
      <c r="AB677" s="216"/>
      <c r="AC677" s="216"/>
      <c r="AD677" s="216"/>
      <c r="AE677" s="216"/>
      <c r="AF677" s="216"/>
      <c r="AG677" s="216"/>
      <c r="AH677" s="216"/>
      <c r="AI677" s="216"/>
      <c r="AJ677" s="216"/>
      <c r="AK677" s="216"/>
      <c r="AL677" s="216"/>
      <c r="AM677" s="216"/>
      <c r="AN677" s="216"/>
      <c r="AO677" s="216"/>
      <c r="AP677" s="216"/>
      <c r="AQ677" s="216"/>
      <c r="AR677" s="216"/>
      <c r="AS677" s="216"/>
      <c r="AT677" s="216"/>
      <c r="AU677" s="216"/>
      <c r="AV677" s="216"/>
      <c r="AW677" s="216"/>
      <c r="AX677" s="216"/>
      <c r="AY677" s="216"/>
      <c r="AZ677" s="216"/>
      <c r="BA677" s="216"/>
      <c r="BB677" s="216"/>
      <c r="BC677" s="216"/>
      <c r="BD677" s="216"/>
      <c r="BE677" s="216"/>
      <c r="BF677" s="216"/>
      <c r="BG677" s="216"/>
      <c r="BH677" s="216"/>
      <c r="BI677" s="216"/>
      <c r="BJ677" s="216"/>
      <c r="BK677" s="216"/>
      <c r="BL677" s="216"/>
      <c r="BM677" s="216"/>
      <c r="BN677" s="216"/>
      <c r="BO677" s="216"/>
      <c r="BP677" s="216"/>
      <c r="BQ677" s="216"/>
      <c r="BR677" s="216"/>
      <c r="BS677" s="216"/>
      <c r="BT677" s="216"/>
      <c r="BU677" s="216"/>
      <c r="BV677" s="216"/>
      <c r="BW677" s="216"/>
      <c r="BX677" s="216"/>
      <c r="BY677" s="216"/>
      <c r="BZ677" s="216"/>
      <c r="CA677" s="216"/>
      <c r="CB677" s="216"/>
      <c r="CC677" s="216"/>
      <c r="CD677" s="216"/>
      <c r="CE677" s="216"/>
      <c r="CF677" s="216"/>
      <c r="CG677" s="216"/>
      <c r="CH677" s="216"/>
      <c r="CI677" s="216"/>
      <c r="CJ677" s="216"/>
      <c r="CK677" s="216"/>
      <c r="CL677" s="216"/>
      <c r="CM677" s="216"/>
      <c r="CN677" s="216"/>
      <c r="CO677" s="216"/>
      <c r="CP677" s="216"/>
      <c r="CQ677" s="216"/>
      <c r="CR677" s="216"/>
      <c r="CS677" s="216"/>
      <c r="CT677" s="216"/>
      <c r="CU677" s="216"/>
      <c r="CV677" s="216"/>
      <c r="CW677" s="216"/>
      <c r="CX677" s="216"/>
      <c r="CY677" s="216"/>
      <c r="CZ677" s="216"/>
      <c r="DA677" s="216"/>
      <c r="DB677" s="216"/>
      <c r="DC677" s="216"/>
      <c r="DD677" s="216"/>
      <c r="DE677" s="216"/>
      <c r="DF677" s="216"/>
      <c r="DG677" s="216"/>
      <c r="DH677" s="216"/>
      <c r="DI677" s="216"/>
      <c r="DJ677" s="216"/>
      <c r="DK677" s="216"/>
      <c r="DL677" s="216"/>
      <c r="DM677" s="216"/>
      <c r="DN677" s="216"/>
      <c r="DO677" s="216"/>
      <c r="DP677" s="216"/>
      <c r="DQ677" s="216"/>
      <c r="DR677" s="216"/>
      <c r="DS677" s="216"/>
      <c r="DT677" s="216"/>
      <c r="DU677" s="218"/>
    </row>
    <row r="678" spans="1:125" ht="15" customHeight="1" x14ac:dyDescent="0.25">
      <c r="A678" s="219"/>
      <c r="B678" s="143" t="str">
        <f t="shared" si="26"/>
        <v>Desk 30</v>
      </c>
      <c r="C678" s="586" t="str">
        <v/>
      </c>
      <c r="D678" s="586" t="str">
        <v/>
      </c>
      <c r="E678" s="3"/>
      <c r="F678" s="216"/>
      <c r="G678" s="216"/>
      <c r="H678" s="216"/>
      <c r="I678" s="216"/>
      <c r="J678" s="216"/>
      <c r="K678" s="216"/>
      <c r="L678" s="216"/>
      <c r="M678" s="216"/>
      <c r="N678" s="216"/>
      <c r="O678" s="216"/>
      <c r="P678" s="216"/>
      <c r="Q678" s="216"/>
      <c r="R678" s="216"/>
      <c r="S678" s="216"/>
      <c r="T678" s="216"/>
      <c r="U678" s="216"/>
      <c r="V678" s="216"/>
      <c r="W678" s="216"/>
      <c r="X678" s="216"/>
      <c r="Y678" s="216"/>
      <c r="Z678" s="216"/>
      <c r="AA678" s="216"/>
      <c r="AB678" s="216"/>
      <c r="AC678" s="216"/>
      <c r="AD678" s="216"/>
      <c r="AE678" s="216"/>
      <c r="AF678" s="216"/>
      <c r="AG678" s="216"/>
      <c r="AH678" s="216"/>
      <c r="AI678" s="216"/>
      <c r="AJ678" s="216"/>
      <c r="AK678" s="216"/>
      <c r="AL678" s="216"/>
      <c r="AM678" s="216"/>
      <c r="AN678" s="216"/>
      <c r="AO678" s="216"/>
      <c r="AP678" s="216"/>
      <c r="AQ678" s="216"/>
      <c r="AR678" s="216"/>
      <c r="AS678" s="216"/>
      <c r="AT678" s="216"/>
      <c r="AU678" s="216"/>
      <c r="AV678" s="216"/>
      <c r="AW678" s="216"/>
      <c r="AX678" s="216"/>
      <c r="AY678" s="216"/>
      <c r="AZ678" s="216"/>
      <c r="BA678" s="216"/>
      <c r="BB678" s="216"/>
      <c r="BC678" s="216"/>
      <c r="BD678" s="216"/>
      <c r="BE678" s="216"/>
      <c r="BF678" s="216"/>
      <c r="BG678" s="216"/>
      <c r="BH678" s="216"/>
      <c r="BI678" s="216"/>
      <c r="BJ678" s="216"/>
      <c r="BK678" s="216"/>
      <c r="BL678" s="216"/>
      <c r="BM678" s="216"/>
      <c r="BN678" s="216"/>
      <c r="BO678" s="216"/>
      <c r="BP678" s="216"/>
      <c r="BQ678" s="216"/>
      <c r="BR678" s="216"/>
      <c r="BS678" s="216"/>
      <c r="BT678" s="216"/>
      <c r="BU678" s="216"/>
      <c r="BV678" s="216"/>
      <c r="BW678" s="216"/>
      <c r="BX678" s="216"/>
      <c r="BY678" s="216"/>
      <c r="BZ678" s="216"/>
      <c r="CA678" s="216"/>
      <c r="CB678" s="216"/>
      <c r="CC678" s="216"/>
      <c r="CD678" s="216"/>
      <c r="CE678" s="216"/>
      <c r="CF678" s="216"/>
      <c r="CG678" s="216"/>
      <c r="CH678" s="216"/>
      <c r="CI678" s="216"/>
      <c r="CJ678" s="216"/>
      <c r="CK678" s="216"/>
      <c r="CL678" s="216"/>
      <c r="CM678" s="216"/>
      <c r="CN678" s="216"/>
      <c r="CO678" s="216"/>
      <c r="CP678" s="216"/>
      <c r="CQ678" s="216"/>
      <c r="CR678" s="216"/>
      <c r="CS678" s="216"/>
      <c r="CT678" s="216"/>
      <c r="CU678" s="216"/>
      <c r="CV678" s="216"/>
      <c r="CW678" s="216"/>
      <c r="CX678" s="216"/>
      <c r="CY678" s="216"/>
      <c r="CZ678" s="216"/>
      <c r="DA678" s="216"/>
      <c r="DB678" s="216"/>
      <c r="DC678" s="216"/>
      <c r="DD678" s="216"/>
      <c r="DE678" s="216"/>
      <c r="DF678" s="216"/>
      <c r="DG678" s="216"/>
      <c r="DH678" s="216"/>
      <c r="DI678" s="216"/>
      <c r="DJ678" s="216"/>
      <c r="DK678" s="216"/>
      <c r="DL678" s="216"/>
      <c r="DM678" s="216"/>
      <c r="DN678" s="216"/>
      <c r="DO678" s="216"/>
      <c r="DP678" s="216"/>
      <c r="DQ678" s="216"/>
      <c r="DR678" s="216"/>
      <c r="DS678" s="216"/>
      <c r="DT678" s="216"/>
      <c r="DU678" s="218"/>
    </row>
    <row r="679" spans="1:125" ht="15" customHeight="1" x14ac:dyDescent="0.25">
      <c r="A679" s="219"/>
      <c r="B679" s="143" t="str">
        <f t="shared" si="26"/>
        <v>Desk 31</v>
      </c>
      <c r="C679" s="586" t="str">
        <v/>
      </c>
      <c r="D679" s="586" t="str">
        <v/>
      </c>
      <c r="E679" s="3"/>
      <c r="F679" s="216"/>
      <c r="G679" s="216"/>
      <c r="H679" s="216"/>
      <c r="I679" s="216"/>
      <c r="J679" s="216"/>
      <c r="K679" s="216"/>
      <c r="L679" s="216"/>
      <c r="M679" s="216"/>
      <c r="N679" s="216"/>
      <c r="O679" s="216"/>
      <c r="P679" s="216"/>
      <c r="Q679" s="216"/>
      <c r="R679" s="216"/>
      <c r="S679" s="216"/>
      <c r="T679" s="216"/>
      <c r="U679" s="216"/>
      <c r="V679" s="216"/>
      <c r="W679" s="216"/>
      <c r="X679" s="216"/>
      <c r="Y679" s="216"/>
      <c r="Z679" s="216"/>
      <c r="AA679" s="216"/>
      <c r="AB679" s="216"/>
      <c r="AC679" s="216"/>
      <c r="AD679" s="216"/>
      <c r="AE679" s="216"/>
      <c r="AF679" s="216"/>
      <c r="AG679" s="216"/>
      <c r="AH679" s="216"/>
      <c r="AI679" s="216"/>
      <c r="AJ679" s="216"/>
      <c r="AK679" s="216"/>
      <c r="AL679" s="216"/>
      <c r="AM679" s="216"/>
      <c r="AN679" s="216"/>
      <c r="AO679" s="216"/>
      <c r="AP679" s="216"/>
      <c r="AQ679" s="216"/>
      <c r="AR679" s="216"/>
      <c r="AS679" s="216"/>
      <c r="AT679" s="216"/>
      <c r="AU679" s="216"/>
      <c r="AV679" s="216"/>
      <c r="AW679" s="216"/>
      <c r="AX679" s="216"/>
      <c r="AY679" s="216"/>
      <c r="AZ679" s="216"/>
      <c r="BA679" s="216"/>
      <c r="BB679" s="216"/>
      <c r="BC679" s="216"/>
      <c r="BD679" s="216"/>
      <c r="BE679" s="216"/>
      <c r="BF679" s="216"/>
      <c r="BG679" s="216"/>
      <c r="BH679" s="216"/>
      <c r="BI679" s="216"/>
      <c r="BJ679" s="216"/>
      <c r="BK679" s="216"/>
      <c r="BL679" s="216"/>
      <c r="BM679" s="216"/>
      <c r="BN679" s="216"/>
      <c r="BO679" s="216"/>
      <c r="BP679" s="216"/>
      <c r="BQ679" s="216"/>
      <c r="BR679" s="216"/>
      <c r="BS679" s="216"/>
      <c r="BT679" s="216"/>
      <c r="BU679" s="216"/>
      <c r="BV679" s="216"/>
      <c r="BW679" s="216"/>
      <c r="BX679" s="216"/>
      <c r="BY679" s="216"/>
      <c r="BZ679" s="216"/>
      <c r="CA679" s="216"/>
      <c r="CB679" s="216"/>
      <c r="CC679" s="216"/>
      <c r="CD679" s="216"/>
      <c r="CE679" s="216"/>
      <c r="CF679" s="216"/>
      <c r="CG679" s="216"/>
      <c r="CH679" s="216"/>
      <c r="CI679" s="216"/>
      <c r="CJ679" s="216"/>
      <c r="CK679" s="216"/>
      <c r="CL679" s="216"/>
      <c r="CM679" s="216"/>
      <c r="CN679" s="216"/>
      <c r="CO679" s="216"/>
      <c r="CP679" s="216"/>
      <c r="CQ679" s="216"/>
      <c r="CR679" s="216"/>
      <c r="CS679" s="216"/>
      <c r="CT679" s="216"/>
      <c r="CU679" s="216"/>
      <c r="CV679" s="216"/>
      <c r="CW679" s="216"/>
      <c r="CX679" s="216"/>
      <c r="CY679" s="216"/>
      <c r="CZ679" s="216"/>
      <c r="DA679" s="216"/>
      <c r="DB679" s="216"/>
      <c r="DC679" s="216"/>
      <c r="DD679" s="216"/>
      <c r="DE679" s="216"/>
      <c r="DF679" s="216"/>
      <c r="DG679" s="216"/>
      <c r="DH679" s="216"/>
      <c r="DI679" s="216"/>
      <c r="DJ679" s="216"/>
      <c r="DK679" s="216"/>
      <c r="DL679" s="216"/>
      <c r="DM679" s="216"/>
      <c r="DN679" s="216"/>
      <c r="DO679" s="216"/>
      <c r="DP679" s="216"/>
      <c r="DQ679" s="216"/>
      <c r="DR679" s="216"/>
      <c r="DS679" s="216"/>
      <c r="DT679" s="216"/>
      <c r="DU679" s="218"/>
    </row>
    <row r="680" spans="1:125" ht="15" customHeight="1" x14ac:dyDescent="0.25">
      <c r="A680" s="219"/>
      <c r="B680" s="143" t="str">
        <f t="shared" si="26"/>
        <v>Desk 32</v>
      </c>
      <c r="C680" s="586" t="str">
        <v/>
      </c>
      <c r="D680" s="586" t="str">
        <v/>
      </c>
      <c r="E680" s="3"/>
      <c r="F680" s="216"/>
      <c r="G680" s="216"/>
      <c r="H680" s="216"/>
      <c r="I680" s="216"/>
      <c r="J680" s="216"/>
      <c r="K680" s="216"/>
      <c r="L680" s="216"/>
      <c r="M680" s="216"/>
      <c r="N680" s="216"/>
      <c r="O680" s="216"/>
      <c r="P680" s="216"/>
      <c r="Q680" s="216"/>
      <c r="R680" s="216"/>
      <c r="S680" s="216"/>
      <c r="T680" s="216"/>
      <c r="U680" s="216"/>
      <c r="V680" s="216"/>
      <c r="W680" s="216"/>
      <c r="X680" s="216"/>
      <c r="Y680" s="216"/>
      <c r="Z680" s="216"/>
      <c r="AA680" s="216"/>
      <c r="AB680" s="216"/>
      <c r="AC680" s="216"/>
      <c r="AD680" s="216"/>
      <c r="AE680" s="216"/>
      <c r="AF680" s="216"/>
      <c r="AG680" s="216"/>
      <c r="AH680" s="216"/>
      <c r="AI680" s="216"/>
      <c r="AJ680" s="216"/>
      <c r="AK680" s="216"/>
      <c r="AL680" s="216"/>
      <c r="AM680" s="216"/>
      <c r="AN680" s="216"/>
      <c r="AO680" s="216"/>
      <c r="AP680" s="216"/>
      <c r="AQ680" s="216"/>
      <c r="AR680" s="216"/>
      <c r="AS680" s="216"/>
      <c r="AT680" s="216"/>
      <c r="AU680" s="216"/>
      <c r="AV680" s="216"/>
      <c r="AW680" s="216"/>
      <c r="AX680" s="216"/>
      <c r="AY680" s="216"/>
      <c r="AZ680" s="216"/>
      <c r="BA680" s="216"/>
      <c r="BB680" s="216"/>
      <c r="BC680" s="216"/>
      <c r="BD680" s="216"/>
      <c r="BE680" s="216"/>
      <c r="BF680" s="216"/>
      <c r="BG680" s="216"/>
      <c r="BH680" s="216"/>
      <c r="BI680" s="216"/>
      <c r="BJ680" s="216"/>
      <c r="BK680" s="216"/>
      <c r="BL680" s="216"/>
      <c r="BM680" s="216"/>
      <c r="BN680" s="216"/>
      <c r="BO680" s="216"/>
      <c r="BP680" s="216"/>
      <c r="BQ680" s="216"/>
      <c r="BR680" s="216"/>
      <c r="BS680" s="216"/>
      <c r="BT680" s="216"/>
      <c r="BU680" s="216"/>
      <c r="BV680" s="216"/>
      <c r="BW680" s="216"/>
      <c r="BX680" s="216"/>
      <c r="BY680" s="216"/>
      <c r="BZ680" s="216"/>
      <c r="CA680" s="216"/>
      <c r="CB680" s="216"/>
      <c r="CC680" s="216"/>
      <c r="CD680" s="216"/>
      <c r="CE680" s="216"/>
      <c r="CF680" s="216"/>
      <c r="CG680" s="216"/>
      <c r="CH680" s="216"/>
      <c r="CI680" s="216"/>
      <c r="CJ680" s="216"/>
      <c r="CK680" s="216"/>
      <c r="CL680" s="216"/>
      <c r="CM680" s="216"/>
      <c r="CN680" s="216"/>
      <c r="CO680" s="216"/>
      <c r="CP680" s="216"/>
      <c r="CQ680" s="216"/>
      <c r="CR680" s="216"/>
      <c r="CS680" s="216"/>
      <c r="CT680" s="216"/>
      <c r="CU680" s="216"/>
      <c r="CV680" s="216"/>
      <c r="CW680" s="216"/>
      <c r="CX680" s="216"/>
      <c r="CY680" s="216"/>
      <c r="CZ680" s="216"/>
      <c r="DA680" s="216"/>
      <c r="DB680" s="216"/>
      <c r="DC680" s="216"/>
      <c r="DD680" s="216"/>
      <c r="DE680" s="216"/>
      <c r="DF680" s="216"/>
      <c r="DG680" s="216"/>
      <c r="DH680" s="216"/>
      <c r="DI680" s="216"/>
      <c r="DJ680" s="216"/>
      <c r="DK680" s="216"/>
      <c r="DL680" s="216"/>
      <c r="DM680" s="216"/>
      <c r="DN680" s="216"/>
      <c r="DO680" s="216"/>
      <c r="DP680" s="216"/>
      <c r="DQ680" s="216"/>
      <c r="DR680" s="216"/>
      <c r="DS680" s="216"/>
      <c r="DT680" s="216"/>
      <c r="DU680" s="218"/>
    </row>
    <row r="681" spans="1:125" ht="15" customHeight="1" x14ac:dyDescent="0.25">
      <c r="A681" s="219"/>
      <c r="B681" s="143" t="str">
        <f t="shared" si="26"/>
        <v>Desk 33</v>
      </c>
      <c r="C681" s="586" t="str">
        <v/>
      </c>
      <c r="D681" s="586" t="str">
        <v/>
      </c>
      <c r="E681" s="3"/>
      <c r="F681" s="216"/>
      <c r="G681" s="216"/>
      <c r="H681" s="216"/>
      <c r="I681" s="216"/>
      <c r="J681" s="216"/>
      <c r="K681" s="216"/>
      <c r="L681" s="216"/>
      <c r="M681" s="216"/>
      <c r="N681" s="216"/>
      <c r="O681" s="216"/>
      <c r="P681" s="216"/>
      <c r="Q681" s="216"/>
      <c r="R681" s="216"/>
      <c r="S681" s="216"/>
      <c r="T681" s="216"/>
      <c r="U681" s="216"/>
      <c r="V681" s="216"/>
      <c r="W681" s="216"/>
      <c r="X681" s="216"/>
      <c r="Y681" s="216"/>
      <c r="Z681" s="216"/>
      <c r="AA681" s="216"/>
      <c r="AB681" s="216"/>
      <c r="AC681" s="216"/>
      <c r="AD681" s="216"/>
      <c r="AE681" s="216"/>
      <c r="AF681" s="216"/>
      <c r="AG681" s="216"/>
      <c r="AH681" s="216"/>
      <c r="AI681" s="216"/>
      <c r="AJ681" s="216"/>
      <c r="AK681" s="216"/>
      <c r="AL681" s="216"/>
      <c r="AM681" s="216"/>
      <c r="AN681" s="216"/>
      <c r="AO681" s="216"/>
      <c r="AP681" s="216"/>
      <c r="AQ681" s="216"/>
      <c r="AR681" s="216"/>
      <c r="AS681" s="216"/>
      <c r="AT681" s="216"/>
      <c r="AU681" s="216"/>
      <c r="AV681" s="216"/>
      <c r="AW681" s="216"/>
      <c r="AX681" s="216"/>
      <c r="AY681" s="216"/>
      <c r="AZ681" s="216"/>
      <c r="BA681" s="216"/>
      <c r="BB681" s="216"/>
      <c r="BC681" s="216"/>
      <c r="BD681" s="216"/>
      <c r="BE681" s="216"/>
      <c r="BF681" s="216"/>
      <c r="BG681" s="216"/>
      <c r="BH681" s="216"/>
      <c r="BI681" s="216"/>
      <c r="BJ681" s="216"/>
      <c r="BK681" s="216"/>
      <c r="BL681" s="216"/>
      <c r="BM681" s="216"/>
      <c r="BN681" s="216"/>
      <c r="BO681" s="216"/>
      <c r="BP681" s="216"/>
      <c r="BQ681" s="216"/>
      <c r="BR681" s="216"/>
      <c r="BS681" s="216"/>
      <c r="BT681" s="216"/>
      <c r="BU681" s="216"/>
      <c r="BV681" s="216"/>
      <c r="BW681" s="216"/>
      <c r="BX681" s="216"/>
      <c r="BY681" s="216"/>
      <c r="BZ681" s="216"/>
      <c r="CA681" s="216"/>
      <c r="CB681" s="216"/>
      <c r="CC681" s="216"/>
      <c r="CD681" s="216"/>
      <c r="CE681" s="216"/>
      <c r="CF681" s="216"/>
      <c r="CG681" s="216"/>
      <c r="CH681" s="216"/>
      <c r="CI681" s="216"/>
      <c r="CJ681" s="216"/>
      <c r="CK681" s="216"/>
      <c r="CL681" s="216"/>
      <c r="CM681" s="216"/>
      <c r="CN681" s="216"/>
      <c r="CO681" s="216"/>
      <c r="CP681" s="216"/>
      <c r="CQ681" s="216"/>
      <c r="CR681" s="216"/>
      <c r="CS681" s="216"/>
      <c r="CT681" s="216"/>
      <c r="CU681" s="216"/>
      <c r="CV681" s="216"/>
      <c r="CW681" s="216"/>
      <c r="CX681" s="216"/>
      <c r="CY681" s="216"/>
      <c r="CZ681" s="216"/>
      <c r="DA681" s="216"/>
      <c r="DB681" s="216"/>
      <c r="DC681" s="216"/>
      <c r="DD681" s="216"/>
      <c r="DE681" s="216"/>
      <c r="DF681" s="216"/>
      <c r="DG681" s="216"/>
      <c r="DH681" s="216"/>
      <c r="DI681" s="216"/>
      <c r="DJ681" s="216"/>
      <c r="DK681" s="216"/>
      <c r="DL681" s="216"/>
      <c r="DM681" s="216"/>
      <c r="DN681" s="216"/>
      <c r="DO681" s="216"/>
      <c r="DP681" s="216"/>
      <c r="DQ681" s="216"/>
      <c r="DR681" s="216"/>
      <c r="DS681" s="216"/>
      <c r="DT681" s="216"/>
      <c r="DU681" s="218"/>
    </row>
    <row r="682" spans="1:125" ht="15" customHeight="1" x14ac:dyDescent="0.25">
      <c r="A682" s="219"/>
      <c r="B682" s="143" t="str">
        <f t="shared" si="26"/>
        <v>Desk 34</v>
      </c>
      <c r="C682" s="586" t="str">
        <v/>
      </c>
      <c r="D682" s="586" t="str">
        <v/>
      </c>
      <c r="E682" s="3"/>
      <c r="F682" s="216"/>
      <c r="G682" s="216"/>
      <c r="H682" s="216"/>
      <c r="I682" s="216"/>
      <c r="J682" s="216"/>
      <c r="K682" s="216"/>
      <c r="L682" s="216"/>
      <c r="M682" s="216"/>
      <c r="N682" s="216"/>
      <c r="O682" s="216"/>
      <c r="P682" s="216"/>
      <c r="Q682" s="216"/>
      <c r="R682" s="216"/>
      <c r="S682" s="216"/>
      <c r="T682" s="216"/>
      <c r="U682" s="216"/>
      <c r="V682" s="216"/>
      <c r="W682" s="216"/>
      <c r="X682" s="216"/>
      <c r="Y682" s="216"/>
      <c r="Z682" s="216"/>
      <c r="AA682" s="216"/>
      <c r="AB682" s="216"/>
      <c r="AC682" s="216"/>
      <c r="AD682" s="216"/>
      <c r="AE682" s="216"/>
      <c r="AF682" s="216"/>
      <c r="AG682" s="216"/>
      <c r="AH682" s="216"/>
      <c r="AI682" s="216"/>
      <c r="AJ682" s="216"/>
      <c r="AK682" s="216"/>
      <c r="AL682" s="216"/>
      <c r="AM682" s="216"/>
      <c r="AN682" s="216"/>
      <c r="AO682" s="216"/>
      <c r="AP682" s="216"/>
      <c r="AQ682" s="216"/>
      <c r="AR682" s="216"/>
      <c r="AS682" s="216"/>
      <c r="AT682" s="216"/>
      <c r="AU682" s="216"/>
      <c r="AV682" s="216"/>
      <c r="AW682" s="216"/>
      <c r="AX682" s="216"/>
      <c r="AY682" s="216"/>
      <c r="AZ682" s="216"/>
      <c r="BA682" s="216"/>
      <c r="BB682" s="216"/>
      <c r="BC682" s="216"/>
      <c r="BD682" s="216"/>
      <c r="BE682" s="216"/>
      <c r="BF682" s="216"/>
      <c r="BG682" s="216"/>
      <c r="BH682" s="216"/>
      <c r="BI682" s="216"/>
      <c r="BJ682" s="216"/>
      <c r="BK682" s="216"/>
      <c r="BL682" s="216"/>
      <c r="BM682" s="216"/>
      <c r="BN682" s="216"/>
      <c r="BO682" s="216"/>
      <c r="BP682" s="216"/>
      <c r="BQ682" s="216"/>
      <c r="BR682" s="216"/>
      <c r="BS682" s="216"/>
      <c r="BT682" s="216"/>
      <c r="BU682" s="216"/>
      <c r="BV682" s="216"/>
      <c r="BW682" s="216"/>
      <c r="BX682" s="216"/>
      <c r="BY682" s="216"/>
      <c r="BZ682" s="216"/>
      <c r="CA682" s="216"/>
      <c r="CB682" s="216"/>
      <c r="CC682" s="216"/>
      <c r="CD682" s="216"/>
      <c r="CE682" s="216"/>
      <c r="CF682" s="216"/>
      <c r="CG682" s="216"/>
      <c r="CH682" s="216"/>
      <c r="CI682" s="216"/>
      <c r="CJ682" s="216"/>
      <c r="CK682" s="216"/>
      <c r="CL682" s="216"/>
      <c r="CM682" s="216"/>
      <c r="CN682" s="216"/>
      <c r="CO682" s="216"/>
      <c r="CP682" s="216"/>
      <c r="CQ682" s="216"/>
      <c r="CR682" s="216"/>
      <c r="CS682" s="216"/>
      <c r="CT682" s="216"/>
      <c r="CU682" s="216"/>
      <c r="CV682" s="216"/>
      <c r="CW682" s="216"/>
      <c r="CX682" s="216"/>
      <c r="CY682" s="216"/>
      <c r="CZ682" s="216"/>
      <c r="DA682" s="216"/>
      <c r="DB682" s="216"/>
      <c r="DC682" s="216"/>
      <c r="DD682" s="216"/>
      <c r="DE682" s="216"/>
      <c r="DF682" s="216"/>
      <c r="DG682" s="216"/>
      <c r="DH682" s="216"/>
      <c r="DI682" s="216"/>
      <c r="DJ682" s="216"/>
      <c r="DK682" s="216"/>
      <c r="DL682" s="216"/>
      <c r="DM682" s="216"/>
      <c r="DN682" s="216"/>
      <c r="DO682" s="216"/>
      <c r="DP682" s="216"/>
      <c r="DQ682" s="216"/>
      <c r="DR682" s="216"/>
      <c r="DS682" s="216"/>
      <c r="DT682" s="216"/>
      <c r="DU682" s="218"/>
    </row>
    <row r="683" spans="1:125" ht="15" customHeight="1" x14ac:dyDescent="0.25">
      <c r="A683" s="219"/>
      <c r="B683" s="143" t="str">
        <f t="shared" si="26"/>
        <v>Desk 35</v>
      </c>
      <c r="C683" s="586" t="str">
        <v/>
      </c>
      <c r="D683" s="586" t="str">
        <v/>
      </c>
      <c r="E683" s="3"/>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216"/>
      <c r="AM683" s="216"/>
      <c r="AN683" s="216"/>
      <c r="AO683" s="216"/>
      <c r="AP683" s="216"/>
      <c r="AQ683" s="216"/>
      <c r="AR683" s="216"/>
      <c r="AS683" s="216"/>
      <c r="AT683" s="216"/>
      <c r="AU683" s="216"/>
      <c r="AV683" s="216"/>
      <c r="AW683" s="216"/>
      <c r="AX683" s="216"/>
      <c r="AY683" s="216"/>
      <c r="AZ683" s="216"/>
      <c r="BA683" s="216"/>
      <c r="BB683" s="216"/>
      <c r="BC683" s="216"/>
      <c r="BD683" s="216"/>
      <c r="BE683" s="216"/>
      <c r="BF683" s="216"/>
      <c r="BG683" s="216"/>
      <c r="BH683" s="216"/>
      <c r="BI683" s="216"/>
      <c r="BJ683" s="216"/>
      <c r="BK683" s="216"/>
      <c r="BL683" s="216"/>
      <c r="BM683" s="216"/>
      <c r="BN683" s="216"/>
      <c r="BO683" s="216"/>
      <c r="BP683" s="216"/>
      <c r="BQ683" s="216"/>
      <c r="BR683" s="216"/>
      <c r="BS683" s="216"/>
      <c r="BT683" s="216"/>
      <c r="BU683" s="216"/>
      <c r="BV683" s="216"/>
      <c r="BW683" s="216"/>
      <c r="BX683" s="216"/>
      <c r="BY683" s="216"/>
      <c r="BZ683" s="216"/>
      <c r="CA683" s="216"/>
      <c r="CB683" s="216"/>
      <c r="CC683" s="216"/>
      <c r="CD683" s="216"/>
      <c r="CE683" s="216"/>
      <c r="CF683" s="216"/>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216"/>
      <c r="DQ683" s="216"/>
      <c r="DR683" s="216"/>
      <c r="DS683" s="216"/>
      <c r="DT683" s="216"/>
      <c r="DU683" s="218"/>
    </row>
    <row r="684" spans="1:125" ht="15" customHeight="1" x14ac:dyDescent="0.25">
      <c r="A684" s="219"/>
      <c r="B684" s="143" t="str">
        <f t="shared" si="26"/>
        <v>Desk 36</v>
      </c>
      <c r="C684" s="586" t="str">
        <v/>
      </c>
      <c r="D684" s="586" t="str">
        <v/>
      </c>
      <c r="E684" s="3"/>
      <c r="F684" s="216"/>
      <c r="G684" s="216"/>
      <c r="H684" s="216"/>
      <c r="I684" s="216"/>
      <c r="J684" s="216"/>
      <c r="K684" s="216"/>
      <c r="L684" s="216"/>
      <c r="M684" s="216"/>
      <c r="N684" s="216"/>
      <c r="O684" s="216"/>
      <c r="P684" s="216"/>
      <c r="Q684" s="216"/>
      <c r="R684" s="216"/>
      <c r="S684" s="216"/>
      <c r="T684" s="216"/>
      <c r="U684" s="216"/>
      <c r="V684" s="216"/>
      <c r="W684" s="216"/>
      <c r="X684" s="216"/>
      <c r="Y684" s="216"/>
      <c r="Z684" s="216"/>
      <c r="AA684" s="216"/>
      <c r="AB684" s="216"/>
      <c r="AC684" s="216"/>
      <c r="AD684" s="216"/>
      <c r="AE684" s="216"/>
      <c r="AF684" s="216"/>
      <c r="AG684" s="216"/>
      <c r="AH684" s="216"/>
      <c r="AI684" s="216"/>
      <c r="AJ684" s="216"/>
      <c r="AK684" s="216"/>
      <c r="AL684" s="216"/>
      <c r="AM684" s="216"/>
      <c r="AN684" s="216"/>
      <c r="AO684" s="216"/>
      <c r="AP684" s="216"/>
      <c r="AQ684" s="216"/>
      <c r="AR684" s="216"/>
      <c r="AS684" s="216"/>
      <c r="AT684" s="216"/>
      <c r="AU684" s="216"/>
      <c r="AV684" s="216"/>
      <c r="AW684" s="216"/>
      <c r="AX684" s="216"/>
      <c r="AY684" s="216"/>
      <c r="AZ684" s="216"/>
      <c r="BA684" s="216"/>
      <c r="BB684" s="216"/>
      <c r="BC684" s="216"/>
      <c r="BD684" s="216"/>
      <c r="BE684" s="216"/>
      <c r="BF684" s="216"/>
      <c r="BG684" s="216"/>
      <c r="BH684" s="216"/>
      <c r="BI684" s="216"/>
      <c r="BJ684" s="216"/>
      <c r="BK684" s="216"/>
      <c r="BL684" s="216"/>
      <c r="BM684" s="216"/>
      <c r="BN684" s="216"/>
      <c r="BO684" s="216"/>
      <c r="BP684" s="216"/>
      <c r="BQ684" s="216"/>
      <c r="BR684" s="216"/>
      <c r="BS684" s="216"/>
      <c r="BT684" s="216"/>
      <c r="BU684" s="216"/>
      <c r="BV684" s="216"/>
      <c r="BW684" s="216"/>
      <c r="BX684" s="216"/>
      <c r="BY684" s="216"/>
      <c r="BZ684" s="216"/>
      <c r="CA684" s="216"/>
      <c r="CB684" s="216"/>
      <c r="CC684" s="216"/>
      <c r="CD684" s="216"/>
      <c r="CE684" s="216"/>
      <c r="CF684" s="216"/>
      <c r="CG684" s="216"/>
      <c r="CH684" s="216"/>
      <c r="CI684" s="216"/>
      <c r="CJ684" s="216"/>
      <c r="CK684" s="216"/>
      <c r="CL684" s="216"/>
      <c r="CM684" s="216"/>
      <c r="CN684" s="216"/>
      <c r="CO684" s="216"/>
      <c r="CP684" s="216"/>
      <c r="CQ684" s="216"/>
      <c r="CR684" s="216"/>
      <c r="CS684" s="216"/>
      <c r="CT684" s="216"/>
      <c r="CU684" s="216"/>
      <c r="CV684" s="216"/>
      <c r="CW684" s="216"/>
      <c r="CX684" s="216"/>
      <c r="CY684" s="216"/>
      <c r="CZ684" s="216"/>
      <c r="DA684" s="216"/>
      <c r="DB684" s="216"/>
      <c r="DC684" s="216"/>
      <c r="DD684" s="216"/>
      <c r="DE684" s="216"/>
      <c r="DF684" s="216"/>
      <c r="DG684" s="216"/>
      <c r="DH684" s="216"/>
      <c r="DI684" s="216"/>
      <c r="DJ684" s="216"/>
      <c r="DK684" s="216"/>
      <c r="DL684" s="216"/>
      <c r="DM684" s="216"/>
      <c r="DN684" s="216"/>
      <c r="DO684" s="216"/>
      <c r="DP684" s="216"/>
      <c r="DQ684" s="216"/>
      <c r="DR684" s="216"/>
      <c r="DS684" s="216"/>
      <c r="DT684" s="216"/>
      <c r="DU684" s="218"/>
    </row>
    <row r="685" spans="1:125" ht="15" customHeight="1" x14ac:dyDescent="0.25">
      <c r="A685" s="219"/>
      <c r="B685" s="143" t="str">
        <f t="shared" si="26"/>
        <v>Desk 37</v>
      </c>
      <c r="C685" s="586" t="str">
        <v/>
      </c>
      <c r="D685" s="586" t="str">
        <v/>
      </c>
      <c r="E685" s="3"/>
      <c r="F685" s="216"/>
      <c r="G685" s="216"/>
      <c r="H685" s="216"/>
      <c r="I685" s="216"/>
      <c r="J685" s="216"/>
      <c r="K685" s="216"/>
      <c r="L685" s="216"/>
      <c r="M685" s="216"/>
      <c r="N685" s="216"/>
      <c r="O685" s="216"/>
      <c r="P685" s="216"/>
      <c r="Q685" s="216"/>
      <c r="R685" s="216"/>
      <c r="S685" s="216"/>
      <c r="T685" s="216"/>
      <c r="U685" s="216"/>
      <c r="V685" s="216"/>
      <c r="W685" s="216"/>
      <c r="X685" s="216"/>
      <c r="Y685" s="216"/>
      <c r="Z685" s="216"/>
      <c r="AA685" s="216"/>
      <c r="AB685" s="216"/>
      <c r="AC685" s="216"/>
      <c r="AD685" s="216"/>
      <c r="AE685" s="216"/>
      <c r="AF685" s="216"/>
      <c r="AG685" s="216"/>
      <c r="AH685" s="216"/>
      <c r="AI685" s="216"/>
      <c r="AJ685" s="216"/>
      <c r="AK685" s="216"/>
      <c r="AL685" s="216"/>
      <c r="AM685" s="216"/>
      <c r="AN685" s="216"/>
      <c r="AO685" s="216"/>
      <c r="AP685" s="216"/>
      <c r="AQ685" s="216"/>
      <c r="AR685" s="216"/>
      <c r="AS685" s="216"/>
      <c r="AT685" s="216"/>
      <c r="AU685" s="216"/>
      <c r="AV685" s="216"/>
      <c r="AW685" s="216"/>
      <c r="AX685" s="216"/>
      <c r="AY685" s="216"/>
      <c r="AZ685" s="216"/>
      <c r="BA685" s="216"/>
      <c r="BB685" s="216"/>
      <c r="BC685" s="216"/>
      <c r="BD685" s="216"/>
      <c r="BE685" s="216"/>
      <c r="BF685" s="216"/>
      <c r="BG685" s="216"/>
      <c r="BH685" s="216"/>
      <c r="BI685" s="216"/>
      <c r="BJ685" s="216"/>
      <c r="BK685" s="216"/>
      <c r="BL685" s="216"/>
      <c r="BM685" s="216"/>
      <c r="BN685" s="216"/>
      <c r="BO685" s="216"/>
      <c r="BP685" s="216"/>
      <c r="BQ685" s="216"/>
      <c r="BR685" s="216"/>
      <c r="BS685" s="216"/>
      <c r="BT685" s="216"/>
      <c r="BU685" s="216"/>
      <c r="BV685" s="216"/>
      <c r="BW685" s="216"/>
      <c r="BX685" s="216"/>
      <c r="BY685" s="216"/>
      <c r="BZ685" s="216"/>
      <c r="CA685" s="216"/>
      <c r="CB685" s="216"/>
      <c r="CC685" s="216"/>
      <c r="CD685" s="216"/>
      <c r="CE685" s="216"/>
      <c r="CF685" s="216"/>
      <c r="CG685" s="216"/>
      <c r="CH685" s="216"/>
      <c r="CI685" s="216"/>
      <c r="CJ685" s="216"/>
      <c r="CK685" s="216"/>
      <c r="CL685" s="216"/>
      <c r="CM685" s="216"/>
      <c r="CN685" s="216"/>
      <c r="CO685" s="216"/>
      <c r="CP685" s="216"/>
      <c r="CQ685" s="216"/>
      <c r="CR685" s="216"/>
      <c r="CS685" s="216"/>
      <c r="CT685" s="216"/>
      <c r="CU685" s="216"/>
      <c r="CV685" s="216"/>
      <c r="CW685" s="216"/>
      <c r="CX685" s="216"/>
      <c r="CY685" s="216"/>
      <c r="CZ685" s="216"/>
      <c r="DA685" s="216"/>
      <c r="DB685" s="216"/>
      <c r="DC685" s="216"/>
      <c r="DD685" s="216"/>
      <c r="DE685" s="216"/>
      <c r="DF685" s="216"/>
      <c r="DG685" s="216"/>
      <c r="DH685" s="216"/>
      <c r="DI685" s="216"/>
      <c r="DJ685" s="216"/>
      <c r="DK685" s="216"/>
      <c r="DL685" s="216"/>
      <c r="DM685" s="216"/>
      <c r="DN685" s="216"/>
      <c r="DO685" s="216"/>
      <c r="DP685" s="216"/>
      <c r="DQ685" s="216"/>
      <c r="DR685" s="216"/>
      <c r="DS685" s="216"/>
      <c r="DT685" s="216"/>
      <c r="DU685" s="218"/>
    </row>
    <row r="686" spans="1:125" ht="15" customHeight="1" x14ac:dyDescent="0.25">
      <c r="A686" s="219"/>
      <c r="B686" s="143" t="str">
        <f t="shared" si="26"/>
        <v>Desk 38</v>
      </c>
      <c r="C686" s="586" t="str">
        <v/>
      </c>
      <c r="D686" s="586" t="str">
        <v/>
      </c>
      <c r="E686" s="3"/>
      <c r="F686" s="216"/>
      <c r="G686" s="216"/>
      <c r="H686" s="216"/>
      <c r="I686" s="216"/>
      <c r="J686" s="216"/>
      <c r="K686" s="216"/>
      <c r="L686" s="216"/>
      <c r="M686" s="216"/>
      <c r="N686" s="216"/>
      <c r="O686" s="216"/>
      <c r="P686" s="216"/>
      <c r="Q686" s="216"/>
      <c r="R686" s="216"/>
      <c r="S686" s="216"/>
      <c r="T686" s="216"/>
      <c r="U686" s="216"/>
      <c r="V686" s="216"/>
      <c r="W686" s="216"/>
      <c r="X686" s="216"/>
      <c r="Y686" s="216"/>
      <c r="Z686" s="216"/>
      <c r="AA686" s="216"/>
      <c r="AB686" s="216"/>
      <c r="AC686" s="216"/>
      <c r="AD686" s="216"/>
      <c r="AE686" s="216"/>
      <c r="AF686" s="216"/>
      <c r="AG686" s="216"/>
      <c r="AH686" s="216"/>
      <c r="AI686" s="216"/>
      <c r="AJ686" s="216"/>
      <c r="AK686" s="216"/>
      <c r="AL686" s="216"/>
      <c r="AM686" s="216"/>
      <c r="AN686" s="216"/>
      <c r="AO686" s="216"/>
      <c r="AP686" s="216"/>
      <c r="AQ686" s="216"/>
      <c r="AR686" s="216"/>
      <c r="AS686" s="216"/>
      <c r="AT686" s="216"/>
      <c r="AU686" s="216"/>
      <c r="AV686" s="216"/>
      <c r="AW686" s="216"/>
      <c r="AX686" s="216"/>
      <c r="AY686" s="216"/>
      <c r="AZ686" s="216"/>
      <c r="BA686" s="216"/>
      <c r="BB686" s="216"/>
      <c r="BC686" s="216"/>
      <c r="BD686" s="216"/>
      <c r="BE686" s="216"/>
      <c r="BF686" s="216"/>
      <c r="BG686" s="216"/>
      <c r="BH686" s="216"/>
      <c r="BI686" s="216"/>
      <c r="BJ686" s="216"/>
      <c r="BK686" s="216"/>
      <c r="BL686" s="216"/>
      <c r="BM686" s="216"/>
      <c r="BN686" s="216"/>
      <c r="BO686" s="216"/>
      <c r="BP686" s="216"/>
      <c r="BQ686" s="216"/>
      <c r="BR686" s="216"/>
      <c r="BS686" s="216"/>
      <c r="BT686" s="216"/>
      <c r="BU686" s="216"/>
      <c r="BV686" s="216"/>
      <c r="BW686" s="216"/>
      <c r="BX686" s="216"/>
      <c r="BY686" s="216"/>
      <c r="BZ686" s="216"/>
      <c r="CA686" s="216"/>
      <c r="CB686" s="216"/>
      <c r="CC686" s="216"/>
      <c r="CD686" s="216"/>
      <c r="CE686" s="216"/>
      <c r="CF686" s="216"/>
      <c r="CG686" s="216"/>
      <c r="CH686" s="216"/>
      <c r="CI686" s="216"/>
      <c r="CJ686" s="216"/>
      <c r="CK686" s="216"/>
      <c r="CL686" s="216"/>
      <c r="CM686" s="216"/>
      <c r="CN686" s="216"/>
      <c r="CO686" s="216"/>
      <c r="CP686" s="216"/>
      <c r="CQ686" s="216"/>
      <c r="CR686" s="216"/>
      <c r="CS686" s="216"/>
      <c r="CT686" s="216"/>
      <c r="CU686" s="216"/>
      <c r="CV686" s="216"/>
      <c r="CW686" s="216"/>
      <c r="CX686" s="216"/>
      <c r="CY686" s="216"/>
      <c r="CZ686" s="216"/>
      <c r="DA686" s="216"/>
      <c r="DB686" s="216"/>
      <c r="DC686" s="216"/>
      <c r="DD686" s="216"/>
      <c r="DE686" s="216"/>
      <c r="DF686" s="216"/>
      <c r="DG686" s="216"/>
      <c r="DH686" s="216"/>
      <c r="DI686" s="216"/>
      <c r="DJ686" s="216"/>
      <c r="DK686" s="216"/>
      <c r="DL686" s="216"/>
      <c r="DM686" s="216"/>
      <c r="DN686" s="216"/>
      <c r="DO686" s="216"/>
      <c r="DP686" s="216"/>
      <c r="DQ686" s="216"/>
      <c r="DR686" s="216"/>
      <c r="DS686" s="216"/>
      <c r="DT686" s="216"/>
      <c r="DU686" s="218"/>
    </row>
    <row r="687" spans="1:125" ht="15" customHeight="1" x14ac:dyDescent="0.25">
      <c r="A687" s="219"/>
      <c r="B687" s="143" t="str">
        <f t="shared" si="26"/>
        <v>Desk 39</v>
      </c>
      <c r="C687" s="586" t="str">
        <v/>
      </c>
      <c r="D687" s="586" t="str">
        <v/>
      </c>
      <c r="E687" s="3"/>
      <c r="F687" s="216"/>
      <c r="G687" s="216"/>
      <c r="H687" s="216"/>
      <c r="I687" s="216"/>
      <c r="J687" s="216"/>
      <c r="K687" s="216"/>
      <c r="L687" s="216"/>
      <c r="M687" s="216"/>
      <c r="N687" s="216"/>
      <c r="O687" s="216"/>
      <c r="P687" s="216"/>
      <c r="Q687" s="216"/>
      <c r="R687" s="216"/>
      <c r="S687" s="216"/>
      <c r="T687" s="216"/>
      <c r="U687" s="216"/>
      <c r="V687" s="216"/>
      <c r="W687" s="216"/>
      <c r="X687" s="216"/>
      <c r="Y687" s="216"/>
      <c r="Z687" s="216"/>
      <c r="AA687" s="216"/>
      <c r="AB687" s="216"/>
      <c r="AC687" s="216"/>
      <c r="AD687" s="216"/>
      <c r="AE687" s="216"/>
      <c r="AF687" s="216"/>
      <c r="AG687" s="216"/>
      <c r="AH687" s="216"/>
      <c r="AI687" s="216"/>
      <c r="AJ687" s="216"/>
      <c r="AK687" s="216"/>
      <c r="AL687" s="216"/>
      <c r="AM687" s="216"/>
      <c r="AN687" s="216"/>
      <c r="AO687" s="216"/>
      <c r="AP687" s="216"/>
      <c r="AQ687" s="216"/>
      <c r="AR687" s="216"/>
      <c r="AS687" s="216"/>
      <c r="AT687" s="216"/>
      <c r="AU687" s="216"/>
      <c r="AV687" s="216"/>
      <c r="AW687" s="216"/>
      <c r="AX687" s="216"/>
      <c r="AY687" s="216"/>
      <c r="AZ687" s="216"/>
      <c r="BA687" s="216"/>
      <c r="BB687" s="216"/>
      <c r="BC687" s="216"/>
      <c r="BD687" s="216"/>
      <c r="BE687" s="216"/>
      <c r="BF687" s="216"/>
      <c r="BG687" s="216"/>
      <c r="BH687" s="216"/>
      <c r="BI687" s="216"/>
      <c r="BJ687" s="216"/>
      <c r="BK687" s="216"/>
      <c r="BL687" s="216"/>
      <c r="BM687" s="216"/>
      <c r="BN687" s="216"/>
      <c r="BO687" s="216"/>
      <c r="BP687" s="216"/>
      <c r="BQ687" s="216"/>
      <c r="BR687" s="216"/>
      <c r="BS687" s="216"/>
      <c r="BT687" s="216"/>
      <c r="BU687" s="216"/>
      <c r="BV687" s="216"/>
      <c r="BW687" s="216"/>
      <c r="BX687" s="216"/>
      <c r="BY687" s="216"/>
      <c r="BZ687" s="216"/>
      <c r="CA687" s="216"/>
      <c r="CB687" s="216"/>
      <c r="CC687" s="216"/>
      <c r="CD687" s="216"/>
      <c r="CE687" s="216"/>
      <c r="CF687" s="216"/>
      <c r="CG687" s="216"/>
      <c r="CH687" s="216"/>
      <c r="CI687" s="216"/>
      <c r="CJ687" s="216"/>
      <c r="CK687" s="216"/>
      <c r="CL687" s="216"/>
      <c r="CM687" s="216"/>
      <c r="CN687" s="216"/>
      <c r="CO687" s="216"/>
      <c r="CP687" s="216"/>
      <c r="CQ687" s="216"/>
      <c r="CR687" s="216"/>
      <c r="CS687" s="216"/>
      <c r="CT687" s="216"/>
      <c r="CU687" s="216"/>
      <c r="CV687" s="216"/>
      <c r="CW687" s="216"/>
      <c r="CX687" s="216"/>
      <c r="CY687" s="216"/>
      <c r="CZ687" s="216"/>
      <c r="DA687" s="216"/>
      <c r="DB687" s="216"/>
      <c r="DC687" s="216"/>
      <c r="DD687" s="216"/>
      <c r="DE687" s="216"/>
      <c r="DF687" s="216"/>
      <c r="DG687" s="216"/>
      <c r="DH687" s="216"/>
      <c r="DI687" s="216"/>
      <c r="DJ687" s="216"/>
      <c r="DK687" s="216"/>
      <c r="DL687" s="216"/>
      <c r="DM687" s="216"/>
      <c r="DN687" s="216"/>
      <c r="DO687" s="216"/>
      <c r="DP687" s="216"/>
      <c r="DQ687" s="216"/>
      <c r="DR687" s="216"/>
      <c r="DS687" s="216"/>
      <c r="DT687" s="216"/>
      <c r="DU687" s="218"/>
    </row>
    <row r="688" spans="1:125" ht="15" customHeight="1" x14ac:dyDescent="0.25">
      <c r="A688" s="219"/>
      <c r="B688" s="143" t="str">
        <f t="shared" si="26"/>
        <v>Desk 40</v>
      </c>
      <c r="C688" s="586" t="str">
        <v/>
      </c>
      <c r="D688" s="586" t="str">
        <v/>
      </c>
      <c r="E688" s="3"/>
      <c r="F688" s="216"/>
      <c r="G688" s="216"/>
      <c r="H688" s="216"/>
      <c r="I688" s="216"/>
      <c r="J688" s="216"/>
      <c r="K688" s="216"/>
      <c r="L688" s="216"/>
      <c r="M688" s="216"/>
      <c r="N688" s="216"/>
      <c r="O688" s="216"/>
      <c r="P688" s="216"/>
      <c r="Q688" s="216"/>
      <c r="R688" s="216"/>
      <c r="S688" s="216"/>
      <c r="T688" s="216"/>
      <c r="U688" s="216"/>
      <c r="V688" s="216"/>
      <c r="W688" s="216"/>
      <c r="X688" s="216"/>
      <c r="Y688" s="216"/>
      <c r="Z688" s="216"/>
      <c r="AA688" s="216"/>
      <c r="AB688" s="216"/>
      <c r="AC688" s="216"/>
      <c r="AD688" s="216"/>
      <c r="AE688" s="216"/>
      <c r="AF688" s="216"/>
      <c r="AG688" s="216"/>
      <c r="AH688" s="216"/>
      <c r="AI688" s="216"/>
      <c r="AJ688" s="216"/>
      <c r="AK688" s="216"/>
      <c r="AL688" s="216"/>
      <c r="AM688" s="216"/>
      <c r="AN688" s="216"/>
      <c r="AO688" s="216"/>
      <c r="AP688" s="216"/>
      <c r="AQ688" s="216"/>
      <c r="AR688" s="216"/>
      <c r="AS688" s="216"/>
      <c r="AT688" s="216"/>
      <c r="AU688" s="216"/>
      <c r="AV688" s="216"/>
      <c r="AW688" s="216"/>
      <c r="AX688" s="216"/>
      <c r="AY688" s="216"/>
      <c r="AZ688" s="216"/>
      <c r="BA688" s="216"/>
      <c r="BB688" s="216"/>
      <c r="BC688" s="216"/>
      <c r="BD688" s="216"/>
      <c r="BE688" s="216"/>
      <c r="BF688" s="216"/>
      <c r="BG688" s="216"/>
      <c r="BH688" s="216"/>
      <c r="BI688" s="216"/>
      <c r="BJ688" s="216"/>
      <c r="BK688" s="216"/>
      <c r="BL688" s="216"/>
      <c r="BM688" s="216"/>
      <c r="BN688" s="216"/>
      <c r="BO688" s="216"/>
      <c r="BP688" s="216"/>
      <c r="BQ688" s="216"/>
      <c r="BR688" s="216"/>
      <c r="BS688" s="216"/>
      <c r="BT688" s="216"/>
      <c r="BU688" s="216"/>
      <c r="BV688" s="216"/>
      <c r="BW688" s="216"/>
      <c r="BX688" s="216"/>
      <c r="BY688" s="216"/>
      <c r="BZ688" s="216"/>
      <c r="CA688" s="216"/>
      <c r="CB688" s="216"/>
      <c r="CC688" s="216"/>
      <c r="CD688" s="216"/>
      <c r="CE688" s="216"/>
      <c r="CF688" s="216"/>
      <c r="CG688" s="216"/>
      <c r="CH688" s="216"/>
      <c r="CI688" s="216"/>
      <c r="CJ688" s="216"/>
      <c r="CK688" s="216"/>
      <c r="CL688" s="216"/>
      <c r="CM688" s="216"/>
      <c r="CN688" s="216"/>
      <c r="CO688" s="216"/>
      <c r="CP688" s="216"/>
      <c r="CQ688" s="216"/>
      <c r="CR688" s="216"/>
      <c r="CS688" s="216"/>
      <c r="CT688" s="216"/>
      <c r="CU688" s="216"/>
      <c r="CV688" s="216"/>
      <c r="CW688" s="216"/>
      <c r="CX688" s="216"/>
      <c r="CY688" s="216"/>
      <c r="CZ688" s="216"/>
      <c r="DA688" s="216"/>
      <c r="DB688" s="216"/>
      <c r="DC688" s="216"/>
      <c r="DD688" s="216"/>
      <c r="DE688" s="216"/>
      <c r="DF688" s="216"/>
      <c r="DG688" s="216"/>
      <c r="DH688" s="216"/>
      <c r="DI688" s="216"/>
      <c r="DJ688" s="216"/>
      <c r="DK688" s="216"/>
      <c r="DL688" s="216"/>
      <c r="DM688" s="216"/>
      <c r="DN688" s="216"/>
      <c r="DO688" s="216"/>
      <c r="DP688" s="216"/>
      <c r="DQ688" s="216"/>
      <c r="DR688" s="216"/>
      <c r="DS688" s="216"/>
      <c r="DT688" s="216"/>
      <c r="DU688" s="218"/>
    </row>
    <row r="689" spans="1:125" ht="15" customHeight="1" x14ac:dyDescent="0.25">
      <c r="A689" s="219"/>
      <c r="B689" s="143" t="str">
        <f t="shared" si="26"/>
        <v>Desk 41</v>
      </c>
      <c r="C689" s="586" t="str">
        <v/>
      </c>
      <c r="D689" s="586" t="str">
        <v/>
      </c>
      <c r="E689" s="3"/>
      <c r="F689" s="216"/>
      <c r="G689" s="216"/>
      <c r="H689" s="216"/>
      <c r="I689" s="216"/>
      <c r="J689" s="216"/>
      <c r="K689" s="216"/>
      <c r="L689" s="216"/>
      <c r="M689" s="216"/>
      <c r="N689" s="216"/>
      <c r="O689" s="216"/>
      <c r="P689" s="216"/>
      <c r="Q689" s="216"/>
      <c r="R689" s="216"/>
      <c r="S689" s="216"/>
      <c r="T689" s="216"/>
      <c r="U689" s="216"/>
      <c r="V689" s="216"/>
      <c r="W689" s="216"/>
      <c r="X689" s="216"/>
      <c r="Y689" s="216"/>
      <c r="Z689" s="216"/>
      <c r="AA689" s="216"/>
      <c r="AB689" s="216"/>
      <c r="AC689" s="216"/>
      <c r="AD689" s="216"/>
      <c r="AE689" s="216"/>
      <c r="AF689" s="216"/>
      <c r="AG689" s="216"/>
      <c r="AH689" s="216"/>
      <c r="AI689" s="216"/>
      <c r="AJ689" s="216"/>
      <c r="AK689" s="216"/>
      <c r="AL689" s="216"/>
      <c r="AM689" s="216"/>
      <c r="AN689" s="216"/>
      <c r="AO689" s="216"/>
      <c r="AP689" s="216"/>
      <c r="AQ689" s="216"/>
      <c r="AR689" s="216"/>
      <c r="AS689" s="216"/>
      <c r="AT689" s="216"/>
      <c r="AU689" s="216"/>
      <c r="AV689" s="216"/>
      <c r="AW689" s="216"/>
      <c r="AX689" s="216"/>
      <c r="AY689" s="216"/>
      <c r="AZ689" s="216"/>
      <c r="BA689" s="216"/>
      <c r="BB689" s="216"/>
      <c r="BC689" s="216"/>
      <c r="BD689" s="216"/>
      <c r="BE689" s="216"/>
      <c r="BF689" s="216"/>
      <c r="BG689" s="216"/>
      <c r="BH689" s="216"/>
      <c r="BI689" s="216"/>
      <c r="BJ689" s="216"/>
      <c r="BK689" s="216"/>
      <c r="BL689" s="216"/>
      <c r="BM689" s="216"/>
      <c r="BN689" s="216"/>
      <c r="BO689" s="216"/>
      <c r="BP689" s="216"/>
      <c r="BQ689" s="216"/>
      <c r="BR689" s="216"/>
      <c r="BS689" s="216"/>
      <c r="BT689" s="216"/>
      <c r="BU689" s="216"/>
      <c r="BV689" s="216"/>
      <c r="BW689" s="216"/>
      <c r="BX689" s="216"/>
      <c r="BY689" s="216"/>
      <c r="BZ689" s="216"/>
      <c r="CA689" s="216"/>
      <c r="CB689" s="216"/>
      <c r="CC689" s="216"/>
      <c r="CD689" s="216"/>
      <c r="CE689" s="216"/>
      <c r="CF689" s="216"/>
      <c r="CG689" s="216"/>
      <c r="CH689" s="216"/>
      <c r="CI689" s="216"/>
      <c r="CJ689" s="216"/>
      <c r="CK689" s="216"/>
      <c r="CL689" s="216"/>
      <c r="CM689" s="216"/>
      <c r="CN689" s="216"/>
      <c r="CO689" s="216"/>
      <c r="CP689" s="216"/>
      <c r="CQ689" s="216"/>
      <c r="CR689" s="216"/>
      <c r="CS689" s="216"/>
      <c r="CT689" s="216"/>
      <c r="CU689" s="216"/>
      <c r="CV689" s="216"/>
      <c r="CW689" s="216"/>
      <c r="CX689" s="216"/>
      <c r="CY689" s="216"/>
      <c r="CZ689" s="216"/>
      <c r="DA689" s="216"/>
      <c r="DB689" s="216"/>
      <c r="DC689" s="216"/>
      <c r="DD689" s="216"/>
      <c r="DE689" s="216"/>
      <c r="DF689" s="216"/>
      <c r="DG689" s="216"/>
      <c r="DH689" s="216"/>
      <c r="DI689" s="216"/>
      <c r="DJ689" s="216"/>
      <c r="DK689" s="216"/>
      <c r="DL689" s="216"/>
      <c r="DM689" s="216"/>
      <c r="DN689" s="216"/>
      <c r="DO689" s="216"/>
      <c r="DP689" s="216"/>
      <c r="DQ689" s="216"/>
      <c r="DR689" s="216"/>
      <c r="DS689" s="216"/>
      <c r="DT689" s="216"/>
      <c r="DU689" s="218"/>
    </row>
    <row r="690" spans="1:125" ht="15" customHeight="1" x14ac:dyDescent="0.25">
      <c r="A690" s="219"/>
      <c r="B690" s="143" t="str">
        <f t="shared" si="26"/>
        <v>Desk 42</v>
      </c>
      <c r="C690" s="586" t="str">
        <v/>
      </c>
      <c r="D690" s="586" t="str">
        <v/>
      </c>
      <c r="E690" s="3"/>
      <c r="F690" s="216"/>
      <c r="G690" s="216"/>
      <c r="H690" s="216"/>
      <c r="I690" s="216"/>
      <c r="J690" s="216"/>
      <c r="K690" s="216"/>
      <c r="L690" s="216"/>
      <c r="M690" s="216"/>
      <c r="N690" s="216"/>
      <c r="O690" s="216"/>
      <c r="P690" s="216"/>
      <c r="Q690" s="216"/>
      <c r="R690" s="216"/>
      <c r="S690" s="216"/>
      <c r="T690" s="216"/>
      <c r="U690" s="216"/>
      <c r="V690" s="216"/>
      <c r="W690" s="216"/>
      <c r="X690" s="216"/>
      <c r="Y690" s="216"/>
      <c r="Z690" s="216"/>
      <c r="AA690" s="216"/>
      <c r="AB690" s="216"/>
      <c r="AC690" s="216"/>
      <c r="AD690" s="216"/>
      <c r="AE690" s="216"/>
      <c r="AF690" s="216"/>
      <c r="AG690" s="216"/>
      <c r="AH690" s="216"/>
      <c r="AI690" s="216"/>
      <c r="AJ690" s="216"/>
      <c r="AK690" s="216"/>
      <c r="AL690" s="216"/>
      <c r="AM690" s="216"/>
      <c r="AN690" s="216"/>
      <c r="AO690" s="216"/>
      <c r="AP690" s="216"/>
      <c r="AQ690" s="216"/>
      <c r="AR690" s="216"/>
      <c r="AS690" s="216"/>
      <c r="AT690" s="216"/>
      <c r="AU690" s="216"/>
      <c r="AV690" s="216"/>
      <c r="AW690" s="216"/>
      <c r="AX690" s="216"/>
      <c r="AY690" s="216"/>
      <c r="AZ690" s="216"/>
      <c r="BA690" s="216"/>
      <c r="BB690" s="216"/>
      <c r="BC690" s="216"/>
      <c r="BD690" s="216"/>
      <c r="BE690" s="216"/>
      <c r="BF690" s="216"/>
      <c r="BG690" s="216"/>
      <c r="BH690" s="216"/>
      <c r="BI690" s="216"/>
      <c r="BJ690" s="216"/>
      <c r="BK690" s="216"/>
      <c r="BL690" s="216"/>
      <c r="BM690" s="216"/>
      <c r="BN690" s="216"/>
      <c r="BO690" s="216"/>
      <c r="BP690" s="216"/>
      <c r="BQ690" s="216"/>
      <c r="BR690" s="216"/>
      <c r="BS690" s="216"/>
      <c r="BT690" s="216"/>
      <c r="BU690" s="216"/>
      <c r="BV690" s="216"/>
      <c r="BW690" s="216"/>
      <c r="BX690" s="216"/>
      <c r="BY690" s="216"/>
      <c r="BZ690" s="216"/>
      <c r="CA690" s="216"/>
      <c r="CB690" s="216"/>
      <c r="CC690" s="216"/>
      <c r="CD690" s="216"/>
      <c r="CE690" s="216"/>
      <c r="CF690" s="216"/>
      <c r="CG690" s="216"/>
      <c r="CH690" s="216"/>
      <c r="CI690" s="216"/>
      <c r="CJ690" s="216"/>
      <c r="CK690" s="216"/>
      <c r="CL690" s="216"/>
      <c r="CM690" s="216"/>
      <c r="CN690" s="216"/>
      <c r="CO690" s="216"/>
      <c r="CP690" s="216"/>
      <c r="CQ690" s="216"/>
      <c r="CR690" s="216"/>
      <c r="CS690" s="216"/>
      <c r="CT690" s="216"/>
      <c r="CU690" s="216"/>
      <c r="CV690" s="216"/>
      <c r="CW690" s="216"/>
      <c r="CX690" s="216"/>
      <c r="CY690" s="216"/>
      <c r="CZ690" s="216"/>
      <c r="DA690" s="216"/>
      <c r="DB690" s="216"/>
      <c r="DC690" s="216"/>
      <c r="DD690" s="216"/>
      <c r="DE690" s="216"/>
      <c r="DF690" s="216"/>
      <c r="DG690" s="216"/>
      <c r="DH690" s="216"/>
      <c r="DI690" s="216"/>
      <c r="DJ690" s="216"/>
      <c r="DK690" s="216"/>
      <c r="DL690" s="216"/>
      <c r="DM690" s="216"/>
      <c r="DN690" s="216"/>
      <c r="DO690" s="216"/>
      <c r="DP690" s="216"/>
      <c r="DQ690" s="216"/>
      <c r="DR690" s="216"/>
      <c r="DS690" s="216"/>
      <c r="DT690" s="216"/>
      <c r="DU690" s="218"/>
    </row>
    <row r="691" spans="1:125" ht="15" customHeight="1" x14ac:dyDescent="0.25">
      <c r="A691" s="219"/>
      <c r="B691" s="143" t="str">
        <f t="shared" si="26"/>
        <v>Desk 43</v>
      </c>
      <c r="C691" s="586" t="str">
        <v/>
      </c>
      <c r="D691" s="586" t="str">
        <v/>
      </c>
      <c r="E691" s="3"/>
      <c r="F691" s="216"/>
      <c r="G691" s="216"/>
      <c r="H691" s="216"/>
      <c r="I691" s="216"/>
      <c r="J691" s="216"/>
      <c r="K691" s="216"/>
      <c r="L691" s="216"/>
      <c r="M691" s="216"/>
      <c r="N691" s="216"/>
      <c r="O691" s="216"/>
      <c r="P691" s="216"/>
      <c r="Q691" s="216"/>
      <c r="R691" s="216"/>
      <c r="S691" s="216"/>
      <c r="T691" s="216"/>
      <c r="U691" s="216"/>
      <c r="V691" s="216"/>
      <c r="W691" s="216"/>
      <c r="X691" s="216"/>
      <c r="Y691" s="216"/>
      <c r="Z691" s="216"/>
      <c r="AA691" s="216"/>
      <c r="AB691" s="216"/>
      <c r="AC691" s="216"/>
      <c r="AD691" s="216"/>
      <c r="AE691" s="216"/>
      <c r="AF691" s="216"/>
      <c r="AG691" s="216"/>
      <c r="AH691" s="216"/>
      <c r="AI691" s="216"/>
      <c r="AJ691" s="216"/>
      <c r="AK691" s="216"/>
      <c r="AL691" s="216"/>
      <c r="AM691" s="216"/>
      <c r="AN691" s="216"/>
      <c r="AO691" s="216"/>
      <c r="AP691" s="216"/>
      <c r="AQ691" s="216"/>
      <c r="AR691" s="216"/>
      <c r="AS691" s="216"/>
      <c r="AT691" s="216"/>
      <c r="AU691" s="216"/>
      <c r="AV691" s="216"/>
      <c r="AW691" s="216"/>
      <c r="AX691" s="216"/>
      <c r="AY691" s="216"/>
      <c r="AZ691" s="216"/>
      <c r="BA691" s="216"/>
      <c r="BB691" s="216"/>
      <c r="BC691" s="216"/>
      <c r="BD691" s="216"/>
      <c r="BE691" s="216"/>
      <c r="BF691" s="216"/>
      <c r="BG691" s="216"/>
      <c r="BH691" s="216"/>
      <c r="BI691" s="216"/>
      <c r="BJ691" s="216"/>
      <c r="BK691" s="216"/>
      <c r="BL691" s="216"/>
      <c r="BM691" s="216"/>
      <c r="BN691" s="216"/>
      <c r="BO691" s="216"/>
      <c r="BP691" s="216"/>
      <c r="BQ691" s="216"/>
      <c r="BR691" s="216"/>
      <c r="BS691" s="216"/>
      <c r="BT691" s="216"/>
      <c r="BU691" s="216"/>
      <c r="BV691" s="216"/>
      <c r="BW691" s="216"/>
      <c r="BX691" s="216"/>
      <c r="BY691" s="216"/>
      <c r="BZ691" s="216"/>
      <c r="CA691" s="216"/>
      <c r="CB691" s="216"/>
      <c r="CC691" s="216"/>
      <c r="CD691" s="216"/>
      <c r="CE691" s="216"/>
      <c r="CF691" s="216"/>
      <c r="CG691" s="216"/>
      <c r="CH691" s="216"/>
      <c r="CI691" s="216"/>
      <c r="CJ691" s="216"/>
      <c r="CK691" s="216"/>
      <c r="CL691" s="216"/>
      <c r="CM691" s="216"/>
      <c r="CN691" s="216"/>
      <c r="CO691" s="216"/>
      <c r="CP691" s="216"/>
      <c r="CQ691" s="216"/>
      <c r="CR691" s="216"/>
      <c r="CS691" s="216"/>
      <c r="CT691" s="216"/>
      <c r="CU691" s="216"/>
      <c r="CV691" s="216"/>
      <c r="CW691" s="216"/>
      <c r="CX691" s="216"/>
      <c r="CY691" s="216"/>
      <c r="CZ691" s="216"/>
      <c r="DA691" s="216"/>
      <c r="DB691" s="216"/>
      <c r="DC691" s="216"/>
      <c r="DD691" s="216"/>
      <c r="DE691" s="216"/>
      <c r="DF691" s="216"/>
      <c r="DG691" s="216"/>
      <c r="DH691" s="216"/>
      <c r="DI691" s="216"/>
      <c r="DJ691" s="216"/>
      <c r="DK691" s="216"/>
      <c r="DL691" s="216"/>
      <c r="DM691" s="216"/>
      <c r="DN691" s="216"/>
      <c r="DO691" s="216"/>
      <c r="DP691" s="216"/>
      <c r="DQ691" s="216"/>
      <c r="DR691" s="216"/>
      <c r="DS691" s="216"/>
      <c r="DT691" s="216"/>
      <c r="DU691" s="218"/>
    </row>
    <row r="692" spans="1:125" ht="15" customHeight="1" x14ac:dyDescent="0.25">
      <c r="A692" s="219"/>
      <c r="B692" s="143" t="str">
        <f t="shared" si="26"/>
        <v>Desk 44</v>
      </c>
      <c r="C692" s="586" t="str">
        <v/>
      </c>
      <c r="D692" s="586" t="str">
        <v/>
      </c>
      <c r="E692" s="3"/>
      <c r="F692" s="216"/>
      <c r="G692" s="216"/>
      <c r="H692" s="216"/>
      <c r="I692" s="216"/>
      <c r="J692" s="216"/>
      <c r="K692" s="216"/>
      <c r="L692" s="216"/>
      <c r="M692" s="216"/>
      <c r="N692" s="216"/>
      <c r="O692" s="216"/>
      <c r="P692" s="216"/>
      <c r="Q692" s="216"/>
      <c r="R692" s="216"/>
      <c r="S692" s="216"/>
      <c r="T692" s="216"/>
      <c r="U692" s="216"/>
      <c r="V692" s="216"/>
      <c r="W692" s="216"/>
      <c r="X692" s="216"/>
      <c r="Y692" s="216"/>
      <c r="Z692" s="216"/>
      <c r="AA692" s="216"/>
      <c r="AB692" s="216"/>
      <c r="AC692" s="216"/>
      <c r="AD692" s="216"/>
      <c r="AE692" s="216"/>
      <c r="AF692" s="216"/>
      <c r="AG692" s="216"/>
      <c r="AH692" s="216"/>
      <c r="AI692" s="216"/>
      <c r="AJ692" s="216"/>
      <c r="AK692" s="216"/>
      <c r="AL692" s="216"/>
      <c r="AM692" s="216"/>
      <c r="AN692" s="216"/>
      <c r="AO692" s="216"/>
      <c r="AP692" s="216"/>
      <c r="AQ692" s="216"/>
      <c r="AR692" s="216"/>
      <c r="AS692" s="216"/>
      <c r="AT692" s="216"/>
      <c r="AU692" s="216"/>
      <c r="AV692" s="216"/>
      <c r="AW692" s="216"/>
      <c r="AX692" s="216"/>
      <c r="AY692" s="216"/>
      <c r="AZ692" s="216"/>
      <c r="BA692" s="216"/>
      <c r="BB692" s="216"/>
      <c r="BC692" s="216"/>
      <c r="BD692" s="216"/>
      <c r="BE692" s="216"/>
      <c r="BF692" s="216"/>
      <c r="BG692" s="216"/>
      <c r="BH692" s="216"/>
      <c r="BI692" s="216"/>
      <c r="BJ692" s="216"/>
      <c r="BK692" s="216"/>
      <c r="BL692" s="216"/>
      <c r="BM692" s="216"/>
      <c r="BN692" s="216"/>
      <c r="BO692" s="216"/>
      <c r="BP692" s="216"/>
      <c r="BQ692" s="216"/>
      <c r="BR692" s="216"/>
      <c r="BS692" s="216"/>
      <c r="BT692" s="216"/>
      <c r="BU692" s="216"/>
      <c r="BV692" s="216"/>
      <c r="BW692" s="216"/>
      <c r="BX692" s="216"/>
      <c r="BY692" s="216"/>
      <c r="BZ692" s="216"/>
      <c r="CA692" s="216"/>
      <c r="CB692" s="216"/>
      <c r="CC692" s="216"/>
      <c r="CD692" s="216"/>
      <c r="CE692" s="216"/>
      <c r="CF692" s="216"/>
      <c r="CG692" s="216"/>
      <c r="CH692" s="216"/>
      <c r="CI692" s="216"/>
      <c r="CJ692" s="216"/>
      <c r="CK692" s="216"/>
      <c r="CL692" s="216"/>
      <c r="CM692" s="216"/>
      <c r="CN692" s="216"/>
      <c r="CO692" s="216"/>
      <c r="CP692" s="216"/>
      <c r="CQ692" s="216"/>
      <c r="CR692" s="216"/>
      <c r="CS692" s="216"/>
      <c r="CT692" s="216"/>
      <c r="CU692" s="216"/>
      <c r="CV692" s="216"/>
      <c r="CW692" s="216"/>
      <c r="CX692" s="216"/>
      <c r="CY692" s="216"/>
      <c r="CZ692" s="216"/>
      <c r="DA692" s="216"/>
      <c r="DB692" s="216"/>
      <c r="DC692" s="216"/>
      <c r="DD692" s="216"/>
      <c r="DE692" s="216"/>
      <c r="DF692" s="216"/>
      <c r="DG692" s="216"/>
      <c r="DH692" s="216"/>
      <c r="DI692" s="216"/>
      <c r="DJ692" s="216"/>
      <c r="DK692" s="216"/>
      <c r="DL692" s="216"/>
      <c r="DM692" s="216"/>
      <c r="DN692" s="216"/>
      <c r="DO692" s="216"/>
      <c r="DP692" s="216"/>
      <c r="DQ692" s="216"/>
      <c r="DR692" s="216"/>
      <c r="DS692" s="216"/>
      <c r="DT692" s="216"/>
      <c r="DU692" s="218"/>
    </row>
    <row r="693" spans="1:125" ht="15" customHeight="1" x14ac:dyDescent="0.25">
      <c r="A693" s="219"/>
      <c r="B693" s="143" t="str">
        <f t="shared" si="26"/>
        <v>Desk 45</v>
      </c>
      <c r="C693" s="586" t="str">
        <v/>
      </c>
      <c r="D693" s="586" t="str">
        <v/>
      </c>
      <c r="E693" s="3"/>
      <c r="F693" s="216"/>
      <c r="G693" s="216"/>
      <c r="H693" s="216"/>
      <c r="I693" s="216"/>
      <c r="J693" s="216"/>
      <c r="K693" s="216"/>
      <c r="L693" s="216"/>
      <c r="M693" s="216"/>
      <c r="N693" s="216"/>
      <c r="O693" s="216"/>
      <c r="P693" s="216"/>
      <c r="Q693" s="216"/>
      <c r="R693" s="216"/>
      <c r="S693" s="216"/>
      <c r="T693" s="216"/>
      <c r="U693" s="216"/>
      <c r="V693" s="216"/>
      <c r="W693" s="216"/>
      <c r="X693" s="216"/>
      <c r="Y693" s="216"/>
      <c r="Z693" s="216"/>
      <c r="AA693" s="216"/>
      <c r="AB693" s="216"/>
      <c r="AC693" s="216"/>
      <c r="AD693" s="216"/>
      <c r="AE693" s="216"/>
      <c r="AF693" s="216"/>
      <c r="AG693" s="216"/>
      <c r="AH693" s="216"/>
      <c r="AI693" s="216"/>
      <c r="AJ693" s="216"/>
      <c r="AK693" s="216"/>
      <c r="AL693" s="216"/>
      <c r="AM693" s="216"/>
      <c r="AN693" s="216"/>
      <c r="AO693" s="216"/>
      <c r="AP693" s="216"/>
      <c r="AQ693" s="216"/>
      <c r="AR693" s="216"/>
      <c r="AS693" s="216"/>
      <c r="AT693" s="216"/>
      <c r="AU693" s="216"/>
      <c r="AV693" s="216"/>
      <c r="AW693" s="216"/>
      <c r="AX693" s="216"/>
      <c r="AY693" s="216"/>
      <c r="AZ693" s="216"/>
      <c r="BA693" s="216"/>
      <c r="BB693" s="216"/>
      <c r="BC693" s="216"/>
      <c r="BD693" s="216"/>
      <c r="BE693" s="216"/>
      <c r="BF693" s="216"/>
      <c r="BG693" s="216"/>
      <c r="BH693" s="216"/>
      <c r="BI693" s="216"/>
      <c r="BJ693" s="216"/>
      <c r="BK693" s="216"/>
      <c r="BL693" s="216"/>
      <c r="BM693" s="216"/>
      <c r="BN693" s="216"/>
      <c r="BO693" s="216"/>
      <c r="BP693" s="216"/>
      <c r="BQ693" s="216"/>
      <c r="BR693" s="216"/>
      <c r="BS693" s="216"/>
      <c r="BT693" s="216"/>
      <c r="BU693" s="216"/>
      <c r="BV693" s="216"/>
      <c r="BW693" s="216"/>
      <c r="BX693" s="216"/>
      <c r="BY693" s="216"/>
      <c r="BZ693" s="216"/>
      <c r="CA693" s="216"/>
      <c r="CB693" s="216"/>
      <c r="CC693" s="216"/>
      <c r="CD693" s="216"/>
      <c r="CE693" s="216"/>
      <c r="CF693" s="216"/>
      <c r="CG693" s="216"/>
      <c r="CH693" s="216"/>
      <c r="CI693" s="216"/>
      <c r="CJ693" s="216"/>
      <c r="CK693" s="216"/>
      <c r="CL693" s="216"/>
      <c r="CM693" s="216"/>
      <c r="CN693" s="216"/>
      <c r="CO693" s="216"/>
      <c r="CP693" s="216"/>
      <c r="CQ693" s="216"/>
      <c r="CR693" s="216"/>
      <c r="CS693" s="216"/>
      <c r="CT693" s="216"/>
      <c r="CU693" s="216"/>
      <c r="CV693" s="216"/>
      <c r="CW693" s="216"/>
      <c r="CX693" s="216"/>
      <c r="CY693" s="216"/>
      <c r="CZ693" s="216"/>
      <c r="DA693" s="216"/>
      <c r="DB693" s="216"/>
      <c r="DC693" s="216"/>
      <c r="DD693" s="216"/>
      <c r="DE693" s="216"/>
      <c r="DF693" s="216"/>
      <c r="DG693" s="216"/>
      <c r="DH693" s="216"/>
      <c r="DI693" s="216"/>
      <c r="DJ693" s="216"/>
      <c r="DK693" s="216"/>
      <c r="DL693" s="216"/>
      <c r="DM693" s="216"/>
      <c r="DN693" s="216"/>
      <c r="DO693" s="216"/>
      <c r="DP693" s="216"/>
      <c r="DQ693" s="216"/>
      <c r="DR693" s="216"/>
      <c r="DS693" s="216"/>
      <c r="DT693" s="216"/>
      <c r="DU693" s="218"/>
    </row>
    <row r="694" spans="1:125" ht="15" customHeight="1" x14ac:dyDescent="0.25">
      <c r="A694" s="219"/>
      <c r="B694" s="143" t="str">
        <f t="shared" si="26"/>
        <v>Desk 46</v>
      </c>
      <c r="C694" s="586" t="str">
        <v/>
      </c>
      <c r="D694" s="586" t="str">
        <v/>
      </c>
      <c r="E694" s="3"/>
      <c r="F694" s="216"/>
      <c r="G694" s="216"/>
      <c r="H694" s="216"/>
      <c r="I694" s="216"/>
      <c r="J694" s="216"/>
      <c r="K694" s="216"/>
      <c r="L694" s="216"/>
      <c r="M694" s="216"/>
      <c r="N694" s="216"/>
      <c r="O694" s="216"/>
      <c r="P694" s="216"/>
      <c r="Q694" s="216"/>
      <c r="R694" s="216"/>
      <c r="S694" s="216"/>
      <c r="T694" s="216"/>
      <c r="U694" s="216"/>
      <c r="V694" s="216"/>
      <c r="W694" s="216"/>
      <c r="X694" s="216"/>
      <c r="Y694" s="216"/>
      <c r="Z694" s="216"/>
      <c r="AA694" s="216"/>
      <c r="AB694" s="216"/>
      <c r="AC694" s="216"/>
      <c r="AD694" s="216"/>
      <c r="AE694" s="216"/>
      <c r="AF694" s="216"/>
      <c r="AG694" s="216"/>
      <c r="AH694" s="216"/>
      <c r="AI694" s="216"/>
      <c r="AJ694" s="216"/>
      <c r="AK694" s="216"/>
      <c r="AL694" s="216"/>
      <c r="AM694" s="216"/>
      <c r="AN694" s="216"/>
      <c r="AO694" s="216"/>
      <c r="AP694" s="216"/>
      <c r="AQ694" s="216"/>
      <c r="AR694" s="216"/>
      <c r="AS694" s="216"/>
      <c r="AT694" s="216"/>
      <c r="AU694" s="216"/>
      <c r="AV694" s="216"/>
      <c r="AW694" s="216"/>
      <c r="AX694" s="216"/>
      <c r="AY694" s="216"/>
      <c r="AZ694" s="216"/>
      <c r="BA694" s="216"/>
      <c r="BB694" s="216"/>
      <c r="BC694" s="216"/>
      <c r="BD694" s="216"/>
      <c r="BE694" s="216"/>
      <c r="BF694" s="216"/>
      <c r="BG694" s="216"/>
      <c r="BH694" s="216"/>
      <c r="BI694" s="216"/>
      <c r="BJ694" s="216"/>
      <c r="BK694" s="216"/>
      <c r="BL694" s="216"/>
      <c r="BM694" s="216"/>
      <c r="BN694" s="216"/>
      <c r="BO694" s="216"/>
      <c r="BP694" s="216"/>
      <c r="BQ694" s="216"/>
      <c r="BR694" s="216"/>
      <c r="BS694" s="216"/>
      <c r="BT694" s="216"/>
      <c r="BU694" s="216"/>
      <c r="BV694" s="216"/>
      <c r="BW694" s="216"/>
      <c r="BX694" s="216"/>
      <c r="BY694" s="216"/>
      <c r="BZ694" s="216"/>
      <c r="CA694" s="216"/>
      <c r="CB694" s="216"/>
      <c r="CC694" s="216"/>
      <c r="CD694" s="216"/>
      <c r="CE694" s="216"/>
      <c r="CF694" s="216"/>
      <c r="CG694" s="216"/>
      <c r="CH694" s="216"/>
      <c r="CI694" s="216"/>
      <c r="CJ694" s="216"/>
      <c r="CK694" s="216"/>
      <c r="CL694" s="216"/>
      <c r="CM694" s="216"/>
      <c r="CN694" s="216"/>
      <c r="CO694" s="216"/>
      <c r="CP694" s="216"/>
      <c r="CQ694" s="216"/>
      <c r="CR694" s="216"/>
      <c r="CS694" s="216"/>
      <c r="CT694" s="216"/>
      <c r="CU694" s="216"/>
      <c r="CV694" s="216"/>
      <c r="CW694" s="216"/>
      <c r="CX694" s="216"/>
      <c r="CY694" s="216"/>
      <c r="CZ694" s="216"/>
      <c r="DA694" s="216"/>
      <c r="DB694" s="216"/>
      <c r="DC694" s="216"/>
      <c r="DD694" s="216"/>
      <c r="DE694" s="216"/>
      <c r="DF694" s="216"/>
      <c r="DG694" s="216"/>
      <c r="DH694" s="216"/>
      <c r="DI694" s="216"/>
      <c r="DJ694" s="216"/>
      <c r="DK694" s="216"/>
      <c r="DL694" s="216"/>
      <c r="DM694" s="216"/>
      <c r="DN694" s="216"/>
      <c r="DO694" s="216"/>
      <c r="DP694" s="216"/>
      <c r="DQ694" s="216"/>
      <c r="DR694" s="216"/>
      <c r="DS694" s="216"/>
      <c r="DT694" s="216"/>
      <c r="DU694" s="218"/>
    </row>
    <row r="695" spans="1:125" ht="15" customHeight="1" x14ac:dyDescent="0.25">
      <c r="A695" s="219"/>
      <c r="B695" s="143" t="str">
        <f t="shared" si="26"/>
        <v>Desk 47</v>
      </c>
      <c r="C695" s="586" t="str">
        <v/>
      </c>
      <c r="D695" s="586" t="str">
        <v/>
      </c>
      <c r="E695" s="3"/>
      <c r="F695" s="216"/>
      <c r="G695" s="216"/>
      <c r="H695" s="216"/>
      <c r="I695" s="216"/>
      <c r="J695" s="216"/>
      <c r="K695" s="216"/>
      <c r="L695" s="216"/>
      <c r="M695" s="216"/>
      <c r="N695" s="216"/>
      <c r="O695" s="216"/>
      <c r="P695" s="216"/>
      <c r="Q695" s="216"/>
      <c r="R695" s="216"/>
      <c r="S695" s="216"/>
      <c r="T695" s="216"/>
      <c r="U695" s="216"/>
      <c r="V695" s="216"/>
      <c r="W695" s="216"/>
      <c r="X695" s="216"/>
      <c r="Y695" s="216"/>
      <c r="Z695" s="216"/>
      <c r="AA695" s="216"/>
      <c r="AB695" s="216"/>
      <c r="AC695" s="216"/>
      <c r="AD695" s="216"/>
      <c r="AE695" s="216"/>
      <c r="AF695" s="216"/>
      <c r="AG695" s="216"/>
      <c r="AH695" s="216"/>
      <c r="AI695" s="216"/>
      <c r="AJ695" s="216"/>
      <c r="AK695" s="216"/>
      <c r="AL695" s="216"/>
      <c r="AM695" s="216"/>
      <c r="AN695" s="216"/>
      <c r="AO695" s="216"/>
      <c r="AP695" s="216"/>
      <c r="AQ695" s="216"/>
      <c r="AR695" s="216"/>
      <c r="AS695" s="216"/>
      <c r="AT695" s="216"/>
      <c r="AU695" s="216"/>
      <c r="AV695" s="216"/>
      <c r="AW695" s="216"/>
      <c r="AX695" s="216"/>
      <c r="AY695" s="216"/>
      <c r="AZ695" s="216"/>
      <c r="BA695" s="216"/>
      <c r="BB695" s="216"/>
      <c r="BC695" s="216"/>
      <c r="BD695" s="216"/>
      <c r="BE695" s="216"/>
      <c r="BF695" s="216"/>
      <c r="BG695" s="216"/>
      <c r="BH695" s="216"/>
      <c r="BI695" s="216"/>
      <c r="BJ695" s="216"/>
      <c r="BK695" s="216"/>
      <c r="BL695" s="216"/>
      <c r="BM695" s="216"/>
      <c r="BN695" s="216"/>
      <c r="BO695" s="216"/>
      <c r="BP695" s="216"/>
      <c r="BQ695" s="216"/>
      <c r="BR695" s="216"/>
      <c r="BS695" s="216"/>
      <c r="BT695" s="216"/>
      <c r="BU695" s="216"/>
      <c r="BV695" s="216"/>
      <c r="BW695" s="216"/>
      <c r="BX695" s="216"/>
      <c r="BY695" s="216"/>
      <c r="BZ695" s="216"/>
      <c r="CA695" s="216"/>
      <c r="CB695" s="216"/>
      <c r="CC695" s="216"/>
      <c r="CD695" s="216"/>
      <c r="CE695" s="216"/>
      <c r="CF695" s="216"/>
      <c r="CG695" s="216"/>
      <c r="CH695" s="216"/>
      <c r="CI695" s="216"/>
      <c r="CJ695" s="216"/>
      <c r="CK695" s="216"/>
      <c r="CL695" s="216"/>
      <c r="CM695" s="216"/>
      <c r="CN695" s="216"/>
      <c r="CO695" s="216"/>
      <c r="CP695" s="216"/>
      <c r="CQ695" s="216"/>
      <c r="CR695" s="216"/>
      <c r="CS695" s="216"/>
      <c r="CT695" s="216"/>
      <c r="CU695" s="216"/>
      <c r="CV695" s="216"/>
      <c r="CW695" s="216"/>
      <c r="CX695" s="216"/>
      <c r="CY695" s="216"/>
      <c r="CZ695" s="216"/>
      <c r="DA695" s="216"/>
      <c r="DB695" s="216"/>
      <c r="DC695" s="216"/>
      <c r="DD695" s="216"/>
      <c r="DE695" s="216"/>
      <c r="DF695" s="216"/>
      <c r="DG695" s="216"/>
      <c r="DH695" s="216"/>
      <c r="DI695" s="216"/>
      <c r="DJ695" s="216"/>
      <c r="DK695" s="216"/>
      <c r="DL695" s="216"/>
      <c r="DM695" s="216"/>
      <c r="DN695" s="216"/>
      <c r="DO695" s="216"/>
      <c r="DP695" s="216"/>
      <c r="DQ695" s="216"/>
      <c r="DR695" s="216"/>
      <c r="DS695" s="216"/>
      <c r="DT695" s="216"/>
      <c r="DU695" s="218"/>
    </row>
    <row r="696" spans="1:125" ht="15" customHeight="1" x14ac:dyDescent="0.25">
      <c r="A696" s="219"/>
      <c r="B696" s="143" t="str">
        <f t="shared" si="26"/>
        <v>Desk 48</v>
      </c>
      <c r="C696" s="586" t="str">
        <v/>
      </c>
      <c r="D696" s="586" t="str">
        <v/>
      </c>
      <c r="E696" s="3"/>
      <c r="F696" s="216"/>
      <c r="G696" s="216"/>
      <c r="H696" s="216"/>
      <c r="I696" s="216"/>
      <c r="J696" s="216"/>
      <c r="K696" s="216"/>
      <c r="L696" s="216"/>
      <c r="M696" s="216"/>
      <c r="N696" s="216"/>
      <c r="O696" s="216"/>
      <c r="P696" s="216"/>
      <c r="Q696" s="216"/>
      <c r="R696" s="216"/>
      <c r="S696" s="216"/>
      <c r="T696" s="216"/>
      <c r="U696" s="216"/>
      <c r="V696" s="216"/>
      <c r="W696" s="216"/>
      <c r="X696" s="216"/>
      <c r="Y696" s="216"/>
      <c r="Z696" s="216"/>
      <c r="AA696" s="216"/>
      <c r="AB696" s="216"/>
      <c r="AC696" s="216"/>
      <c r="AD696" s="216"/>
      <c r="AE696" s="216"/>
      <c r="AF696" s="216"/>
      <c r="AG696" s="216"/>
      <c r="AH696" s="216"/>
      <c r="AI696" s="216"/>
      <c r="AJ696" s="216"/>
      <c r="AK696" s="216"/>
      <c r="AL696" s="216"/>
      <c r="AM696" s="216"/>
      <c r="AN696" s="216"/>
      <c r="AO696" s="216"/>
      <c r="AP696" s="216"/>
      <c r="AQ696" s="216"/>
      <c r="AR696" s="216"/>
      <c r="AS696" s="216"/>
      <c r="AT696" s="216"/>
      <c r="AU696" s="216"/>
      <c r="AV696" s="216"/>
      <c r="AW696" s="216"/>
      <c r="AX696" s="216"/>
      <c r="AY696" s="216"/>
      <c r="AZ696" s="216"/>
      <c r="BA696" s="216"/>
      <c r="BB696" s="216"/>
      <c r="BC696" s="216"/>
      <c r="BD696" s="216"/>
      <c r="BE696" s="216"/>
      <c r="BF696" s="216"/>
      <c r="BG696" s="216"/>
      <c r="BH696" s="216"/>
      <c r="BI696" s="216"/>
      <c r="BJ696" s="216"/>
      <c r="BK696" s="216"/>
      <c r="BL696" s="216"/>
      <c r="BM696" s="216"/>
      <c r="BN696" s="216"/>
      <c r="BO696" s="216"/>
      <c r="BP696" s="216"/>
      <c r="BQ696" s="216"/>
      <c r="BR696" s="216"/>
      <c r="BS696" s="216"/>
      <c r="BT696" s="216"/>
      <c r="BU696" s="216"/>
      <c r="BV696" s="216"/>
      <c r="BW696" s="216"/>
      <c r="BX696" s="216"/>
      <c r="BY696" s="216"/>
      <c r="BZ696" s="216"/>
      <c r="CA696" s="216"/>
      <c r="CB696" s="216"/>
      <c r="CC696" s="216"/>
      <c r="CD696" s="216"/>
      <c r="CE696" s="216"/>
      <c r="CF696" s="216"/>
      <c r="CG696" s="216"/>
      <c r="CH696" s="216"/>
      <c r="CI696" s="216"/>
      <c r="CJ696" s="216"/>
      <c r="CK696" s="216"/>
      <c r="CL696" s="216"/>
      <c r="CM696" s="216"/>
      <c r="CN696" s="216"/>
      <c r="CO696" s="216"/>
      <c r="CP696" s="216"/>
      <c r="CQ696" s="216"/>
      <c r="CR696" s="216"/>
      <c r="CS696" s="216"/>
      <c r="CT696" s="216"/>
      <c r="CU696" s="216"/>
      <c r="CV696" s="216"/>
      <c r="CW696" s="216"/>
      <c r="CX696" s="216"/>
      <c r="CY696" s="216"/>
      <c r="CZ696" s="216"/>
      <c r="DA696" s="216"/>
      <c r="DB696" s="216"/>
      <c r="DC696" s="216"/>
      <c r="DD696" s="216"/>
      <c r="DE696" s="216"/>
      <c r="DF696" s="216"/>
      <c r="DG696" s="216"/>
      <c r="DH696" s="216"/>
      <c r="DI696" s="216"/>
      <c r="DJ696" s="216"/>
      <c r="DK696" s="216"/>
      <c r="DL696" s="216"/>
      <c r="DM696" s="216"/>
      <c r="DN696" s="216"/>
      <c r="DO696" s="216"/>
      <c r="DP696" s="216"/>
      <c r="DQ696" s="216"/>
      <c r="DR696" s="216"/>
      <c r="DS696" s="216"/>
      <c r="DT696" s="216"/>
      <c r="DU696" s="218"/>
    </row>
    <row r="697" spans="1:125" ht="15" customHeight="1" x14ac:dyDescent="0.25">
      <c r="A697" s="219"/>
      <c r="B697" s="143" t="str">
        <f t="shared" si="26"/>
        <v>Desk 49</v>
      </c>
      <c r="C697" s="586" t="str">
        <v/>
      </c>
      <c r="D697" s="586" t="str">
        <v/>
      </c>
      <c r="E697" s="3"/>
      <c r="F697" s="216"/>
      <c r="G697" s="216"/>
      <c r="H697" s="216"/>
      <c r="I697" s="216"/>
      <c r="J697" s="216"/>
      <c r="K697" s="216"/>
      <c r="L697" s="216"/>
      <c r="M697" s="216"/>
      <c r="N697" s="216"/>
      <c r="O697" s="216"/>
      <c r="P697" s="216"/>
      <c r="Q697" s="216"/>
      <c r="R697" s="216"/>
      <c r="S697" s="216"/>
      <c r="T697" s="216"/>
      <c r="U697" s="216"/>
      <c r="V697" s="216"/>
      <c r="W697" s="216"/>
      <c r="X697" s="216"/>
      <c r="Y697" s="216"/>
      <c r="Z697" s="216"/>
      <c r="AA697" s="216"/>
      <c r="AB697" s="216"/>
      <c r="AC697" s="216"/>
      <c r="AD697" s="216"/>
      <c r="AE697" s="216"/>
      <c r="AF697" s="216"/>
      <c r="AG697" s="216"/>
      <c r="AH697" s="216"/>
      <c r="AI697" s="216"/>
      <c r="AJ697" s="216"/>
      <c r="AK697" s="216"/>
      <c r="AL697" s="216"/>
      <c r="AM697" s="216"/>
      <c r="AN697" s="216"/>
      <c r="AO697" s="216"/>
      <c r="AP697" s="216"/>
      <c r="AQ697" s="216"/>
      <c r="AR697" s="216"/>
      <c r="AS697" s="216"/>
      <c r="AT697" s="216"/>
      <c r="AU697" s="216"/>
      <c r="AV697" s="216"/>
      <c r="AW697" s="216"/>
      <c r="AX697" s="216"/>
      <c r="AY697" s="216"/>
      <c r="AZ697" s="216"/>
      <c r="BA697" s="216"/>
      <c r="BB697" s="216"/>
      <c r="BC697" s="216"/>
      <c r="BD697" s="216"/>
      <c r="BE697" s="216"/>
      <c r="BF697" s="216"/>
      <c r="BG697" s="216"/>
      <c r="BH697" s="216"/>
      <c r="BI697" s="216"/>
      <c r="BJ697" s="216"/>
      <c r="BK697" s="216"/>
      <c r="BL697" s="216"/>
      <c r="BM697" s="216"/>
      <c r="BN697" s="216"/>
      <c r="BO697" s="216"/>
      <c r="BP697" s="216"/>
      <c r="BQ697" s="216"/>
      <c r="BR697" s="216"/>
      <c r="BS697" s="216"/>
      <c r="BT697" s="216"/>
      <c r="BU697" s="216"/>
      <c r="BV697" s="216"/>
      <c r="BW697" s="216"/>
      <c r="BX697" s="216"/>
      <c r="BY697" s="216"/>
      <c r="BZ697" s="216"/>
      <c r="CA697" s="216"/>
      <c r="CB697" s="216"/>
      <c r="CC697" s="216"/>
      <c r="CD697" s="216"/>
      <c r="CE697" s="216"/>
      <c r="CF697" s="216"/>
      <c r="CG697" s="216"/>
      <c r="CH697" s="216"/>
      <c r="CI697" s="216"/>
      <c r="CJ697" s="216"/>
      <c r="CK697" s="216"/>
      <c r="CL697" s="216"/>
      <c r="CM697" s="216"/>
      <c r="CN697" s="216"/>
      <c r="CO697" s="216"/>
      <c r="CP697" s="216"/>
      <c r="CQ697" s="216"/>
      <c r="CR697" s="216"/>
      <c r="CS697" s="216"/>
      <c r="CT697" s="216"/>
      <c r="CU697" s="216"/>
      <c r="CV697" s="216"/>
      <c r="CW697" s="216"/>
      <c r="CX697" s="216"/>
      <c r="CY697" s="216"/>
      <c r="CZ697" s="216"/>
      <c r="DA697" s="216"/>
      <c r="DB697" s="216"/>
      <c r="DC697" s="216"/>
      <c r="DD697" s="216"/>
      <c r="DE697" s="216"/>
      <c r="DF697" s="216"/>
      <c r="DG697" s="216"/>
      <c r="DH697" s="216"/>
      <c r="DI697" s="216"/>
      <c r="DJ697" s="216"/>
      <c r="DK697" s="216"/>
      <c r="DL697" s="216"/>
      <c r="DM697" s="216"/>
      <c r="DN697" s="216"/>
      <c r="DO697" s="216"/>
      <c r="DP697" s="216"/>
      <c r="DQ697" s="216"/>
      <c r="DR697" s="216"/>
      <c r="DS697" s="216"/>
      <c r="DT697" s="216"/>
      <c r="DU697" s="218"/>
    </row>
    <row r="698" spans="1:125" ht="15" customHeight="1" x14ac:dyDescent="0.25">
      <c r="A698" s="219"/>
      <c r="B698" s="143" t="str">
        <f t="shared" si="26"/>
        <v>Desk 50</v>
      </c>
      <c r="C698" s="586" t="str">
        <v/>
      </c>
      <c r="D698" s="586" t="str">
        <v/>
      </c>
      <c r="E698" s="3"/>
      <c r="F698" s="216"/>
      <c r="G698" s="216"/>
      <c r="H698" s="216"/>
      <c r="I698" s="216"/>
      <c r="J698" s="216"/>
      <c r="K698" s="216"/>
      <c r="L698" s="216"/>
      <c r="M698" s="216"/>
      <c r="N698" s="216"/>
      <c r="O698" s="216"/>
      <c r="P698" s="216"/>
      <c r="Q698" s="216"/>
      <c r="R698" s="216"/>
      <c r="S698" s="216"/>
      <c r="T698" s="216"/>
      <c r="U698" s="216"/>
      <c r="V698" s="216"/>
      <c r="W698" s="216"/>
      <c r="X698" s="216"/>
      <c r="Y698" s="216"/>
      <c r="Z698" s="216"/>
      <c r="AA698" s="216"/>
      <c r="AB698" s="216"/>
      <c r="AC698" s="216"/>
      <c r="AD698" s="216"/>
      <c r="AE698" s="216"/>
      <c r="AF698" s="216"/>
      <c r="AG698" s="216"/>
      <c r="AH698" s="216"/>
      <c r="AI698" s="216"/>
      <c r="AJ698" s="216"/>
      <c r="AK698" s="216"/>
      <c r="AL698" s="216"/>
      <c r="AM698" s="216"/>
      <c r="AN698" s="216"/>
      <c r="AO698" s="216"/>
      <c r="AP698" s="216"/>
      <c r="AQ698" s="216"/>
      <c r="AR698" s="216"/>
      <c r="AS698" s="216"/>
      <c r="AT698" s="216"/>
      <c r="AU698" s="216"/>
      <c r="AV698" s="216"/>
      <c r="AW698" s="216"/>
      <c r="AX698" s="216"/>
      <c r="AY698" s="216"/>
      <c r="AZ698" s="216"/>
      <c r="BA698" s="216"/>
      <c r="BB698" s="216"/>
      <c r="BC698" s="216"/>
      <c r="BD698" s="216"/>
      <c r="BE698" s="216"/>
      <c r="BF698" s="216"/>
      <c r="BG698" s="216"/>
      <c r="BH698" s="216"/>
      <c r="BI698" s="216"/>
      <c r="BJ698" s="216"/>
      <c r="BK698" s="216"/>
      <c r="BL698" s="216"/>
      <c r="BM698" s="216"/>
      <c r="BN698" s="216"/>
      <c r="BO698" s="216"/>
      <c r="BP698" s="216"/>
      <c r="BQ698" s="216"/>
      <c r="BR698" s="216"/>
      <c r="BS698" s="216"/>
      <c r="BT698" s="216"/>
      <c r="BU698" s="216"/>
      <c r="BV698" s="216"/>
      <c r="BW698" s="216"/>
      <c r="BX698" s="216"/>
      <c r="BY698" s="216"/>
      <c r="BZ698" s="216"/>
      <c r="CA698" s="216"/>
      <c r="CB698" s="216"/>
      <c r="CC698" s="216"/>
      <c r="CD698" s="216"/>
      <c r="CE698" s="216"/>
      <c r="CF698" s="216"/>
      <c r="CG698" s="216"/>
      <c r="CH698" s="216"/>
      <c r="CI698" s="216"/>
      <c r="CJ698" s="216"/>
      <c r="CK698" s="216"/>
      <c r="CL698" s="216"/>
      <c r="CM698" s="216"/>
      <c r="CN698" s="216"/>
      <c r="CO698" s="216"/>
      <c r="CP698" s="216"/>
      <c r="CQ698" s="216"/>
      <c r="CR698" s="216"/>
      <c r="CS698" s="216"/>
      <c r="CT698" s="216"/>
      <c r="CU698" s="216"/>
      <c r="CV698" s="216"/>
      <c r="CW698" s="216"/>
      <c r="CX698" s="216"/>
      <c r="CY698" s="216"/>
      <c r="CZ698" s="216"/>
      <c r="DA698" s="216"/>
      <c r="DB698" s="216"/>
      <c r="DC698" s="216"/>
      <c r="DD698" s="216"/>
      <c r="DE698" s="216"/>
      <c r="DF698" s="216"/>
      <c r="DG698" s="216"/>
      <c r="DH698" s="216"/>
      <c r="DI698" s="216"/>
      <c r="DJ698" s="216"/>
      <c r="DK698" s="216"/>
      <c r="DL698" s="216"/>
      <c r="DM698" s="216"/>
      <c r="DN698" s="216"/>
      <c r="DO698" s="216"/>
      <c r="DP698" s="216"/>
      <c r="DQ698" s="216"/>
      <c r="DR698" s="216"/>
      <c r="DS698" s="216"/>
      <c r="DT698" s="216"/>
      <c r="DU698" s="218"/>
    </row>
    <row r="699" spans="1:125" ht="15" customHeight="1" x14ac:dyDescent="0.25">
      <c r="A699" s="219"/>
      <c r="B699" s="143" t="str">
        <f t="shared" si="26"/>
        <v>Desk 51</v>
      </c>
      <c r="C699" s="586" t="str">
        <v/>
      </c>
      <c r="D699" s="586" t="str">
        <v/>
      </c>
      <c r="E699" s="3"/>
      <c r="F699" s="216"/>
      <c r="G699" s="216"/>
      <c r="H699" s="216"/>
      <c r="I699" s="216"/>
      <c r="J699" s="216"/>
      <c r="K699" s="216"/>
      <c r="L699" s="216"/>
      <c r="M699" s="216"/>
      <c r="N699" s="216"/>
      <c r="O699" s="216"/>
      <c r="P699" s="216"/>
      <c r="Q699" s="216"/>
      <c r="R699" s="216"/>
      <c r="S699" s="216"/>
      <c r="T699" s="216"/>
      <c r="U699" s="216"/>
      <c r="V699" s="216"/>
      <c r="W699" s="216"/>
      <c r="X699" s="216"/>
      <c r="Y699" s="216"/>
      <c r="Z699" s="216"/>
      <c r="AA699" s="216"/>
      <c r="AB699" s="216"/>
      <c r="AC699" s="216"/>
      <c r="AD699" s="216"/>
      <c r="AE699" s="216"/>
      <c r="AF699" s="216"/>
      <c r="AG699" s="216"/>
      <c r="AH699" s="216"/>
      <c r="AI699" s="216"/>
      <c r="AJ699" s="216"/>
      <c r="AK699" s="216"/>
      <c r="AL699" s="216"/>
      <c r="AM699" s="216"/>
      <c r="AN699" s="216"/>
      <c r="AO699" s="216"/>
      <c r="AP699" s="216"/>
      <c r="AQ699" s="216"/>
      <c r="AR699" s="216"/>
      <c r="AS699" s="216"/>
      <c r="AT699" s="216"/>
      <c r="AU699" s="216"/>
      <c r="AV699" s="216"/>
      <c r="AW699" s="216"/>
      <c r="AX699" s="216"/>
      <c r="AY699" s="216"/>
      <c r="AZ699" s="216"/>
      <c r="BA699" s="216"/>
      <c r="BB699" s="216"/>
      <c r="BC699" s="216"/>
      <c r="BD699" s="216"/>
      <c r="BE699" s="216"/>
      <c r="BF699" s="216"/>
      <c r="BG699" s="216"/>
      <c r="BH699" s="216"/>
      <c r="BI699" s="216"/>
      <c r="BJ699" s="216"/>
      <c r="BK699" s="216"/>
      <c r="BL699" s="216"/>
      <c r="BM699" s="216"/>
      <c r="BN699" s="216"/>
      <c r="BO699" s="216"/>
      <c r="BP699" s="216"/>
      <c r="BQ699" s="216"/>
      <c r="BR699" s="216"/>
      <c r="BS699" s="216"/>
      <c r="BT699" s="216"/>
      <c r="BU699" s="216"/>
      <c r="BV699" s="216"/>
      <c r="BW699" s="216"/>
      <c r="BX699" s="216"/>
      <c r="BY699" s="216"/>
      <c r="BZ699" s="216"/>
      <c r="CA699" s="216"/>
      <c r="CB699" s="216"/>
      <c r="CC699" s="216"/>
      <c r="CD699" s="216"/>
      <c r="CE699" s="216"/>
      <c r="CF699" s="216"/>
      <c r="CG699" s="216"/>
      <c r="CH699" s="216"/>
      <c r="CI699" s="216"/>
      <c r="CJ699" s="216"/>
      <c r="CK699" s="216"/>
      <c r="CL699" s="216"/>
      <c r="CM699" s="216"/>
      <c r="CN699" s="216"/>
      <c r="CO699" s="216"/>
      <c r="CP699" s="216"/>
      <c r="CQ699" s="216"/>
      <c r="CR699" s="216"/>
      <c r="CS699" s="216"/>
      <c r="CT699" s="216"/>
      <c r="CU699" s="216"/>
      <c r="CV699" s="216"/>
      <c r="CW699" s="216"/>
      <c r="CX699" s="216"/>
      <c r="CY699" s="216"/>
      <c r="CZ699" s="216"/>
      <c r="DA699" s="216"/>
      <c r="DB699" s="216"/>
      <c r="DC699" s="216"/>
      <c r="DD699" s="216"/>
      <c r="DE699" s="216"/>
      <c r="DF699" s="216"/>
      <c r="DG699" s="216"/>
      <c r="DH699" s="216"/>
      <c r="DI699" s="216"/>
      <c r="DJ699" s="216"/>
      <c r="DK699" s="216"/>
      <c r="DL699" s="216"/>
      <c r="DM699" s="216"/>
      <c r="DN699" s="216"/>
      <c r="DO699" s="216"/>
      <c r="DP699" s="216"/>
      <c r="DQ699" s="216"/>
      <c r="DR699" s="216"/>
      <c r="DS699" s="216"/>
      <c r="DT699" s="216"/>
      <c r="DU699" s="218"/>
    </row>
    <row r="700" spans="1:125" ht="15" customHeight="1" x14ac:dyDescent="0.25">
      <c r="A700" s="219"/>
      <c r="B700" s="143" t="str">
        <f t="shared" si="26"/>
        <v>Desk 52</v>
      </c>
      <c r="C700" s="586" t="str">
        <v/>
      </c>
      <c r="D700" s="586" t="str">
        <v/>
      </c>
      <c r="E700" s="3"/>
      <c r="F700" s="216"/>
      <c r="G700" s="216"/>
      <c r="H700" s="216"/>
      <c r="I700" s="216"/>
      <c r="J700" s="216"/>
      <c r="K700" s="216"/>
      <c r="L700" s="216"/>
      <c r="M700" s="216"/>
      <c r="N700" s="216"/>
      <c r="O700" s="216"/>
      <c r="P700" s="216"/>
      <c r="Q700" s="216"/>
      <c r="R700" s="216"/>
      <c r="S700" s="216"/>
      <c r="T700" s="216"/>
      <c r="U700" s="216"/>
      <c r="V700" s="216"/>
      <c r="W700" s="216"/>
      <c r="X700" s="216"/>
      <c r="Y700" s="216"/>
      <c r="Z700" s="216"/>
      <c r="AA700" s="216"/>
      <c r="AB700" s="216"/>
      <c r="AC700" s="216"/>
      <c r="AD700" s="216"/>
      <c r="AE700" s="216"/>
      <c r="AF700" s="216"/>
      <c r="AG700" s="216"/>
      <c r="AH700" s="216"/>
      <c r="AI700" s="216"/>
      <c r="AJ700" s="216"/>
      <c r="AK700" s="216"/>
      <c r="AL700" s="216"/>
      <c r="AM700" s="216"/>
      <c r="AN700" s="216"/>
      <c r="AO700" s="216"/>
      <c r="AP700" s="216"/>
      <c r="AQ700" s="216"/>
      <c r="AR700" s="216"/>
      <c r="AS700" s="216"/>
      <c r="AT700" s="216"/>
      <c r="AU700" s="216"/>
      <c r="AV700" s="216"/>
      <c r="AW700" s="216"/>
      <c r="AX700" s="216"/>
      <c r="AY700" s="216"/>
      <c r="AZ700" s="216"/>
      <c r="BA700" s="216"/>
      <c r="BB700" s="216"/>
      <c r="BC700" s="216"/>
      <c r="BD700" s="216"/>
      <c r="BE700" s="216"/>
      <c r="BF700" s="216"/>
      <c r="BG700" s="216"/>
      <c r="BH700" s="216"/>
      <c r="BI700" s="216"/>
      <c r="BJ700" s="216"/>
      <c r="BK700" s="216"/>
      <c r="BL700" s="216"/>
      <c r="BM700" s="216"/>
      <c r="BN700" s="216"/>
      <c r="BO700" s="216"/>
      <c r="BP700" s="216"/>
      <c r="BQ700" s="216"/>
      <c r="BR700" s="216"/>
      <c r="BS700" s="216"/>
      <c r="BT700" s="216"/>
      <c r="BU700" s="216"/>
      <c r="BV700" s="216"/>
      <c r="BW700" s="216"/>
      <c r="BX700" s="216"/>
      <c r="BY700" s="216"/>
      <c r="BZ700" s="216"/>
      <c r="CA700" s="216"/>
      <c r="CB700" s="216"/>
      <c r="CC700" s="216"/>
      <c r="CD700" s="216"/>
      <c r="CE700" s="216"/>
      <c r="CF700" s="216"/>
      <c r="CG700" s="216"/>
      <c r="CH700" s="216"/>
      <c r="CI700" s="216"/>
      <c r="CJ700" s="216"/>
      <c r="CK700" s="216"/>
      <c r="CL700" s="216"/>
      <c r="CM700" s="216"/>
      <c r="CN700" s="216"/>
      <c r="CO700" s="216"/>
      <c r="CP700" s="216"/>
      <c r="CQ700" s="216"/>
      <c r="CR700" s="216"/>
      <c r="CS700" s="216"/>
      <c r="CT700" s="216"/>
      <c r="CU700" s="216"/>
      <c r="CV700" s="216"/>
      <c r="CW700" s="216"/>
      <c r="CX700" s="216"/>
      <c r="CY700" s="216"/>
      <c r="CZ700" s="216"/>
      <c r="DA700" s="216"/>
      <c r="DB700" s="216"/>
      <c r="DC700" s="216"/>
      <c r="DD700" s="216"/>
      <c r="DE700" s="216"/>
      <c r="DF700" s="216"/>
      <c r="DG700" s="216"/>
      <c r="DH700" s="216"/>
      <c r="DI700" s="216"/>
      <c r="DJ700" s="216"/>
      <c r="DK700" s="216"/>
      <c r="DL700" s="216"/>
      <c r="DM700" s="216"/>
      <c r="DN700" s="216"/>
      <c r="DO700" s="216"/>
      <c r="DP700" s="216"/>
      <c r="DQ700" s="216"/>
      <c r="DR700" s="216"/>
      <c r="DS700" s="216"/>
      <c r="DT700" s="216"/>
      <c r="DU700" s="218"/>
    </row>
    <row r="701" spans="1:125" ht="15" customHeight="1" x14ac:dyDescent="0.25">
      <c r="A701" s="219"/>
      <c r="B701" s="143" t="str">
        <f t="shared" si="26"/>
        <v>Desk 53</v>
      </c>
      <c r="C701" s="586" t="str">
        <v/>
      </c>
      <c r="D701" s="586" t="str">
        <v/>
      </c>
      <c r="E701" s="3"/>
      <c r="F701" s="216"/>
      <c r="G701" s="216"/>
      <c r="H701" s="216"/>
      <c r="I701" s="216"/>
      <c r="J701" s="216"/>
      <c r="K701" s="216"/>
      <c r="L701" s="216"/>
      <c r="M701" s="216"/>
      <c r="N701" s="216"/>
      <c r="O701" s="216"/>
      <c r="P701" s="216"/>
      <c r="Q701" s="216"/>
      <c r="R701" s="216"/>
      <c r="S701" s="216"/>
      <c r="T701" s="216"/>
      <c r="U701" s="216"/>
      <c r="V701" s="216"/>
      <c r="W701" s="216"/>
      <c r="X701" s="216"/>
      <c r="Y701" s="216"/>
      <c r="Z701" s="216"/>
      <c r="AA701" s="216"/>
      <c r="AB701" s="216"/>
      <c r="AC701" s="216"/>
      <c r="AD701" s="216"/>
      <c r="AE701" s="216"/>
      <c r="AF701" s="216"/>
      <c r="AG701" s="216"/>
      <c r="AH701" s="216"/>
      <c r="AI701" s="216"/>
      <c r="AJ701" s="216"/>
      <c r="AK701" s="216"/>
      <c r="AL701" s="216"/>
      <c r="AM701" s="216"/>
      <c r="AN701" s="216"/>
      <c r="AO701" s="216"/>
      <c r="AP701" s="216"/>
      <c r="AQ701" s="216"/>
      <c r="AR701" s="216"/>
      <c r="AS701" s="216"/>
      <c r="AT701" s="216"/>
      <c r="AU701" s="216"/>
      <c r="AV701" s="216"/>
      <c r="AW701" s="216"/>
      <c r="AX701" s="216"/>
      <c r="AY701" s="216"/>
      <c r="AZ701" s="216"/>
      <c r="BA701" s="216"/>
      <c r="BB701" s="216"/>
      <c r="BC701" s="216"/>
      <c r="BD701" s="216"/>
      <c r="BE701" s="216"/>
      <c r="BF701" s="216"/>
      <c r="BG701" s="216"/>
      <c r="BH701" s="216"/>
      <c r="BI701" s="216"/>
      <c r="BJ701" s="216"/>
      <c r="BK701" s="216"/>
      <c r="BL701" s="216"/>
      <c r="BM701" s="216"/>
      <c r="BN701" s="216"/>
      <c r="BO701" s="216"/>
      <c r="BP701" s="216"/>
      <c r="BQ701" s="216"/>
      <c r="BR701" s="216"/>
      <c r="BS701" s="216"/>
      <c r="BT701" s="216"/>
      <c r="BU701" s="216"/>
      <c r="BV701" s="216"/>
      <c r="BW701" s="216"/>
      <c r="BX701" s="216"/>
      <c r="BY701" s="216"/>
      <c r="BZ701" s="216"/>
      <c r="CA701" s="216"/>
      <c r="CB701" s="216"/>
      <c r="CC701" s="216"/>
      <c r="CD701" s="216"/>
      <c r="CE701" s="216"/>
      <c r="CF701" s="216"/>
      <c r="CG701" s="216"/>
      <c r="CH701" s="216"/>
      <c r="CI701" s="216"/>
      <c r="CJ701" s="216"/>
      <c r="CK701" s="216"/>
      <c r="CL701" s="216"/>
      <c r="CM701" s="216"/>
      <c r="CN701" s="216"/>
      <c r="CO701" s="216"/>
      <c r="CP701" s="216"/>
      <c r="CQ701" s="216"/>
      <c r="CR701" s="216"/>
      <c r="CS701" s="216"/>
      <c r="CT701" s="216"/>
      <c r="CU701" s="216"/>
      <c r="CV701" s="216"/>
      <c r="CW701" s="216"/>
      <c r="CX701" s="216"/>
      <c r="CY701" s="216"/>
      <c r="CZ701" s="216"/>
      <c r="DA701" s="216"/>
      <c r="DB701" s="216"/>
      <c r="DC701" s="216"/>
      <c r="DD701" s="216"/>
      <c r="DE701" s="216"/>
      <c r="DF701" s="216"/>
      <c r="DG701" s="216"/>
      <c r="DH701" s="216"/>
      <c r="DI701" s="216"/>
      <c r="DJ701" s="216"/>
      <c r="DK701" s="216"/>
      <c r="DL701" s="216"/>
      <c r="DM701" s="216"/>
      <c r="DN701" s="216"/>
      <c r="DO701" s="216"/>
      <c r="DP701" s="216"/>
      <c r="DQ701" s="216"/>
      <c r="DR701" s="216"/>
      <c r="DS701" s="216"/>
      <c r="DT701" s="216"/>
      <c r="DU701" s="218"/>
    </row>
    <row r="702" spans="1:125" ht="15" customHeight="1" x14ac:dyDescent="0.25">
      <c r="A702" s="219"/>
      <c r="B702" s="143" t="str">
        <f t="shared" si="26"/>
        <v>Desk 54</v>
      </c>
      <c r="C702" s="586" t="str">
        <v/>
      </c>
      <c r="D702" s="586" t="str">
        <v/>
      </c>
      <c r="E702" s="3"/>
      <c r="F702" s="216"/>
      <c r="G702" s="216"/>
      <c r="H702" s="216"/>
      <c r="I702" s="216"/>
      <c r="J702" s="216"/>
      <c r="K702" s="216"/>
      <c r="L702" s="216"/>
      <c r="M702" s="216"/>
      <c r="N702" s="216"/>
      <c r="O702" s="216"/>
      <c r="P702" s="216"/>
      <c r="Q702" s="216"/>
      <c r="R702" s="216"/>
      <c r="S702" s="216"/>
      <c r="T702" s="216"/>
      <c r="U702" s="216"/>
      <c r="V702" s="216"/>
      <c r="W702" s="216"/>
      <c r="X702" s="216"/>
      <c r="Y702" s="216"/>
      <c r="Z702" s="216"/>
      <c r="AA702" s="216"/>
      <c r="AB702" s="216"/>
      <c r="AC702" s="216"/>
      <c r="AD702" s="216"/>
      <c r="AE702" s="216"/>
      <c r="AF702" s="216"/>
      <c r="AG702" s="216"/>
      <c r="AH702" s="216"/>
      <c r="AI702" s="216"/>
      <c r="AJ702" s="216"/>
      <c r="AK702" s="216"/>
      <c r="AL702" s="216"/>
      <c r="AM702" s="216"/>
      <c r="AN702" s="216"/>
      <c r="AO702" s="216"/>
      <c r="AP702" s="216"/>
      <c r="AQ702" s="216"/>
      <c r="AR702" s="216"/>
      <c r="AS702" s="216"/>
      <c r="AT702" s="216"/>
      <c r="AU702" s="216"/>
      <c r="AV702" s="216"/>
      <c r="AW702" s="216"/>
      <c r="AX702" s="216"/>
      <c r="AY702" s="216"/>
      <c r="AZ702" s="216"/>
      <c r="BA702" s="216"/>
      <c r="BB702" s="216"/>
      <c r="BC702" s="216"/>
      <c r="BD702" s="216"/>
      <c r="BE702" s="216"/>
      <c r="BF702" s="216"/>
      <c r="BG702" s="216"/>
      <c r="BH702" s="216"/>
      <c r="BI702" s="216"/>
      <c r="BJ702" s="216"/>
      <c r="BK702" s="216"/>
      <c r="BL702" s="216"/>
      <c r="BM702" s="216"/>
      <c r="BN702" s="216"/>
      <c r="BO702" s="216"/>
      <c r="BP702" s="216"/>
      <c r="BQ702" s="216"/>
      <c r="BR702" s="216"/>
      <c r="BS702" s="216"/>
      <c r="BT702" s="216"/>
      <c r="BU702" s="216"/>
      <c r="BV702" s="216"/>
      <c r="BW702" s="216"/>
      <c r="BX702" s="216"/>
      <c r="BY702" s="216"/>
      <c r="BZ702" s="216"/>
      <c r="CA702" s="216"/>
      <c r="CB702" s="216"/>
      <c r="CC702" s="216"/>
      <c r="CD702" s="216"/>
      <c r="CE702" s="216"/>
      <c r="CF702" s="216"/>
      <c r="CG702" s="216"/>
      <c r="CH702" s="216"/>
      <c r="CI702" s="216"/>
      <c r="CJ702" s="216"/>
      <c r="CK702" s="216"/>
      <c r="CL702" s="216"/>
      <c r="CM702" s="216"/>
      <c r="CN702" s="216"/>
      <c r="CO702" s="216"/>
      <c r="CP702" s="216"/>
      <c r="CQ702" s="216"/>
      <c r="CR702" s="216"/>
      <c r="CS702" s="216"/>
      <c r="CT702" s="216"/>
      <c r="CU702" s="216"/>
      <c r="CV702" s="216"/>
      <c r="CW702" s="216"/>
      <c r="CX702" s="216"/>
      <c r="CY702" s="216"/>
      <c r="CZ702" s="216"/>
      <c r="DA702" s="216"/>
      <c r="DB702" s="216"/>
      <c r="DC702" s="216"/>
      <c r="DD702" s="216"/>
      <c r="DE702" s="216"/>
      <c r="DF702" s="216"/>
      <c r="DG702" s="216"/>
      <c r="DH702" s="216"/>
      <c r="DI702" s="216"/>
      <c r="DJ702" s="216"/>
      <c r="DK702" s="216"/>
      <c r="DL702" s="216"/>
      <c r="DM702" s="216"/>
      <c r="DN702" s="216"/>
      <c r="DO702" s="216"/>
      <c r="DP702" s="216"/>
      <c r="DQ702" s="216"/>
      <c r="DR702" s="216"/>
      <c r="DS702" s="216"/>
      <c r="DT702" s="216"/>
      <c r="DU702" s="218"/>
    </row>
    <row r="703" spans="1:125" ht="15" customHeight="1" x14ac:dyDescent="0.25">
      <c r="A703" s="219"/>
      <c r="B703" s="143" t="str">
        <f t="shared" si="26"/>
        <v>Desk 55</v>
      </c>
      <c r="C703" s="586" t="str">
        <v/>
      </c>
      <c r="D703" s="586" t="str">
        <v/>
      </c>
      <c r="E703" s="3"/>
      <c r="F703" s="216"/>
      <c r="G703" s="216"/>
      <c r="H703" s="216"/>
      <c r="I703" s="216"/>
      <c r="J703" s="216"/>
      <c r="K703" s="216"/>
      <c r="L703" s="216"/>
      <c r="M703" s="216"/>
      <c r="N703" s="216"/>
      <c r="O703" s="216"/>
      <c r="P703" s="216"/>
      <c r="Q703" s="216"/>
      <c r="R703" s="216"/>
      <c r="S703" s="216"/>
      <c r="T703" s="216"/>
      <c r="U703" s="216"/>
      <c r="V703" s="216"/>
      <c r="W703" s="216"/>
      <c r="X703" s="216"/>
      <c r="Y703" s="216"/>
      <c r="Z703" s="216"/>
      <c r="AA703" s="216"/>
      <c r="AB703" s="216"/>
      <c r="AC703" s="216"/>
      <c r="AD703" s="216"/>
      <c r="AE703" s="216"/>
      <c r="AF703" s="216"/>
      <c r="AG703" s="216"/>
      <c r="AH703" s="216"/>
      <c r="AI703" s="216"/>
      <c r="AJ703" s="216"/>
      <c r="AK703" s="216"/>
      <c r="AL703" s="216"/>
      <c r="AM703" s="216"/>
      <c r="AN703" s="216"/>
      <c r="AO703" s="216"/>
      <c r="AP703" s="216"/>
      <c r="AQ703" s="216"/>
      <c r="AR703" s="216"/>
      <c r="AS703" s="216"/>
      <c r="AT703" s="216"/>
      <c r="AU703" s="216"/>
      <c r="AV703" s="216"/>
      <c r="AW703" s="216"/>
      <c r="AX703" s="216"/>
      <c r="AY703" s="216"/>
      <c r="AZ703" s="216"/>
      <c r="BA703" s="216"/>
      <c r="BB703" s="216"/>
      <c r="BC703" s="216"/>
      <c r="BD703" s="216"/>
      <c r="BE703" s="216"/>
      <c r="BF703" s="216"/>
      <c r="BG703" s="216"/>
      <c r="BH703" s="216"/>
      <c r="BI703" s="216"/>
      <c r="BJ703" s="216"/>
      <c r="BK703" s="216"/>
      <c r="BL703" s="216"/>
      <c r="BM703" s="216"/>
      <c r="BN703" s="216"/>
      <c r="BO703" s="216"/>
      <c r="BP703" s="216"/>
      <c r="BQ703" s="216"/>
      <c r="BR703" s="216"/>
      <c r="BS703" s="216"/>
      <c r="BT703" s="216"/>
      <c r="BU703" s="216"/>
      <c r="BV703" s="216"/>
      <c r="BW703" s="216"/>
      <c r="BX703" s="216"/>
      <c r="BY703" s="216"/>
      <c r="BZ703" s="216"/>
      <c r="CA703" s="216"/>
      <c r="CB703" s="216"/>
      <c r="CC703" s="216"/>
      <c r="CD703" s="216"/>
      <c r="CE703" s="216"/>
      <c r="CF703" s="216"/>
      <c r="CG703" s="216"/>
      <c r="CH703" s="216"/>
      <c r="CI703" s="216"/>
      <c r="CJ703" s="216"/>
      <c r="CK703" s="216"/>
      <c r="CL703" s="216"/>
      <c r="CM703" s="216"/>
      <c r="CN703" s="216"/>
      <c r="CO703" s="216"/>
      <c r="CP703" s="216"/>
      <c r="CQ703" s="216"/>
      <c r="CR703" s="216"/>
      <c r="CS703" s="216"/>
      <c r="CT703" s="216"/>
      <c r="CU703" s="216"/>
      <c r="CV703" s="216"/>
      <c r="CW703" s="216"/>
      <c r="CX703" s="216"/>
      <c r="CY703" s="216"/>
      <c r="CZ703" s="216"/>
      <c r="DA703" s="216"/>
      <c r="DB703" s="216"/>
      <c r="DC703" s="216"/>
      <c r="DD703" s="216"/>
      <c r="DE703" s="216"/>
      <c r="DF703" s="216"/>
      <c r="DG703" s="216"/>
      <c r="DH703" s="216"/>
      <c r="DI703" s="216"/>
      <c r="DJ703" s="216"/>
      <c r="DK703" s="216"/>
      <c r="DL703" s="216"/>
      <c r="DM703" s="216"/>
      <c r="DN703" s="216"/>
      <c r="DO703" s="216"/>
      <c r="DP703" s="216"/>
      <c r="DQ703" s="216"/>
      <c r="DR703" s="216"/>
      <c r="DS703" s="216"/>
      <c r="DT703" s="216"/>
      <c r="DU703" s="218"/>
    </row>
    <row r="704" spans="1:125" ht="15" customHeight="1" x14ac:dyDescent="0.25">
      <c r="A704" s="219"/>
      <c r="B704" s="143" t="str">
        <f t="shared" si="26"/>
        <v>Desk 56</v>
      </c>
      <c r="C704" s="586" t="str">
        <v/>
      </c>
      <c r="D704" s="586" t="str">
        <v/>
      </c>
      <c r="E704" s="3"/>
      <c r="F704" s="216"/>
      <c r="G704" s="216"/>
      <c r="H704" s="216"/>
      <c r="I704" s="216"/>
      <c r="J704" s="216"/>
      <c r="K704" s="216"/>
      <c r="L704" s="216"/>
      <c r="M704" s="216"/>
      <c r="N704" s="216"/>
      <c r="O704" s="216"/>
      <c r="P704" s="216"/>
      <c r="Q704" s="216"/>
      <c r="R704" s="216"/>
      <c r="S704" s="216"/>
      <c r="T704" s="216"/>
      <c r="U704" s="216"/>
      <c r="V704" s="216"/>
      <c r="W704" s="216"/>
      <c r="X704" s="216"/>
      <c r="Y704" s="216"/>
      <c r="Z704" s="216"/>
      <c r="AA704" s="216"/>
      <c r="AB704" s="216"/>
      <c r="AC704" s="216"/>
      <c r="AD704" s="216"/>
      <c r="AE704" s="216"/>
      <c r="AF704" s="216"/>
      <c r="AG704" s="216"/>
      <c r="AH704" s="216"/>
      <c r="AI704" s="216"/>
      <c r="AJ704" s="216"/>
      <c r="AK704" s="216"/>
      <c r="AL704" s="216"/>
      <c r="AM704" s="216"/>
      <c r="AN704" s="216"/>
      <c r="AO704" s="216"/>
      <c r="AP704" s="216"/>
      <c r="AQ704" s="216"/>
      <c r="AR704" s="216"/>
      <c r="AS704" s="216"/>
      <c r="AT704" s="216"/>
      <c r="AU704" s="216"/>
      <c r="AV704" s="216"/>
      <c r="AW704" s="216"/>
      <c r="AX704" s="216"/>
      <c r="AY704" s="216"/>
      <c r="AZ704" s="216"/>
      <c r="BA704" s="216"/>
      <c r="BB704" s="216"/>
      <c r="BC704" s="216"/>
      <c r="BD704" s="216"/>
      <c r="BE704" s="216"/>
      <c r="BF704" s="216"/>
      <c r="BG704" s="216"/>
      <c r="BH704" s="216"/>
      <c r="BI704" s="216"/>
      <c r="BJ704" s="216"/>
      <c r="BK704" s="216"/>
      <c r="BL704" s="216"/>
      <c r="BM704" s="216"/>
      <c r="BN704" s="216"/>
      <c r="BO704" s="216"/>
      <c r="BP704" s="216"/>
      <c r="BQ704" s="216"/>
      <c r="BR704" s="216"/>
      <c r="BS704" s="216"/>
      <c r="BT704" s="216"/>
      <c r="BU704" s="216"/>
      <c r="BV704" s="216"/>
      <c r="BW704" s="216"/>
      <c r="BX704" s="216"/>
      <c r="BY704" s="216"/>
      <c r="BZ704" s="216"/>
      <c r="CA704" s="216"/>
      <c r="CB704" s="216"/>
      <c r="CC704" s="216"/>
      <c r="CD704" s="216"/>
      <c r="CE704" s="216"/>
      <c r="CF704" s="216"/>
      <c r="CG704" s="216"/>
      <c r="CH704" s="216"/>
      <c r="CI704" s="216"/>
      <c r="CJ704" s="216"/>
      <c r="CK704" s="216"/>
      <c r="CL704" s="216"/>
      <c r="CM704" s="216"/>
      <c r="CN704" s="216"/>
      <c r="CO704" s="216"/>
      <c r="CP704" s="216"/>
      <c r="CQ704" s="216"/>
      <c r="CR704" s="216"/>
      <c r="CS704" s="216"/>
      <c r="CT704" s="216"/>
      <c r="CU704" s="216"/>
      <c r="CV704" s="216"/>
      <c r="CW704" s="216"/>
      <c r="CX704" s="216"/>
      <c r="CY704" s="216"/>
      <c r="CZ704" s="216"/>
      <c r="DA704" s="216"/>
      <c r="DB704" s="216"/>
      <c r="DC704" s="216"/>
      <c r="DD704" s="216"/>
      <c r="DE704" s="216"/>
      <c r="DF704" s="216"/>
      <c r="DG704" s="216"/>
      <c r="DH704" s="216"/>
      <c r="DI704" s="216"/>
      <c r="DJ704" s="216"/>
      <c r="DK704" s="216"/>
      <c r="DL704" s="216"/>
      <c r="DM704" s="216"/>
      <c r="DN704" s="216"/>
      <c r="DO704" s="216"/>
      <c r="DP704" s="216"/>
      <c r="DQ704" s="216"/>
      <c r="DR704" s="216"/>
      <c r="DS704" s="216"/>
      <c r="DT704" s="216"/>
      <c r="DU704" s="218"/>
    </row>
    <row r="705" spans="1:125" ht="15" customHeight="1" x14ac:dyDescent="0.25">
      <c r="A705" s="219"/>
      <c r="B705" s="143" t="str">
        <f t="shared" si="26"/>
        <v>Desk 57</v>
      </c>
      <c r="C705" s="586" t="str">
        <v/>
      </c>
      <c r="D705" s="586" t="str">
        <v/>
      </c>
      <c r="E705" s="3"/>
      <c r="F705" s="216"/>
      <c r="G705" s="216"/>
      <c r="H705" s="216"/>
      <c r="I705" s="216"/>
      <c r="J705" s="216"/>
      <c r="K705" s="216"/>
      <c r="L705" s="216"/>
      <c r="M705" s="216"/>
      <c r="N705" s="216"/>
      <c r="O705" s="216"/>
      <c r="P705" s="216"/>
      <c r="Q705" s="216"/>
      <c r="R705" s="216"/>
      <c r="S705" s="216"/>
      <c r="T705" s="216"/>
      <c r="U705" s="216"/>
      <c r="V705" s="216"/>
      <c r="W705" s="216"/>
      <c r="X705" s="216"/>
      <c r="Y705" s="216"/>
      <c r="Z705" s="216"/>
      <c r="AA705" s="216"/>
      <c r="AB705" s="216"/>
      <c r="AC705" s="216"/>
      <c r="AD705" s="216"/>
      <c r="AE705" s="216"/>
      <c r="AF705" s="216"/>
      <c r="AG705" s="216"/>
      <c r="AH705" s="216"/>
      <c r="AI705" s="216"/>
      <c r="AJ705" s="216"/>
      <c r="AK705" s="216"/>
      <c r="AL705" s="216"/>
      <c r="AM705" s="216"/>
      <c r="AN705" s="216"/>
      <c r="AO705" s="216"/>
      <c r="AP705" s="216"/>
      <c r="AQ705" s="216"/>
      <c r="AR705" s="216"/>
      <c r="AS705" s="216"/>
      <c r="AT705" s="216"/>
      <c r="AU705" s="216"/>
      <c r="AV705" s="216"/>
      <c r="AW705" s="216"/>
      <c r="AX705" s="216"/>
      <c r="AY705" s="216"/>
      <c r="AZ705" s="216"/>
      <c r="BA705" s="216"/>
      <c r="BB705" s="216"/>
      <c r="BC705" s="216"/>
      <c r="BD705" s="216"/>
      <c r="BE705" s="216"/>
      <c r="BF705" s="216"/>
      <c r="BG705" s="216"/>
      <c r="BH705" s="216"/>
      <c r="BI705" s="216"/>
      <c r="BJ705" s="216"/>
      <c r="BK705" s="216"/>
      <c r="BL705" s="216"/>
      <c r="BM705" s="216"/>
      <c r="BN705" s="216"/>
      <c r="BO705" s="216"/>
      <c r="BP705" s="216"/>
      <c r="BQ705" s="216"/>
      <c r="BR705" s="216"/>
      <c r="BS705" s="216"/>
      <c r="BT705" s="216"/>
      <c r="BU705" s="216"/>
      <c r="BV705" s="216"/>
      <c r="BW705" s="216"/>
      <c r="BX705" s="216"/>
      <c r="BY705" s="216"/>
      <c r="BZ705" s="216"/>
      <c r="CA705" s="216"/>
      <c r="CB705" s="216"/>
      <c r="CC705" s="216"/>
      <c r="CD705" s="216"/>
      <c r="CE705" s="216"/>
      <c r="CF705" s="216"/>
      <c r="CG705" s="216"/>
      <c r="CH705" s="216"/>
      <c r="CI705" s="216"/>
      <c r="CJ705" s="216"/>
      <c r="CK705" s="216"/>
      <c r="CL705" s="216"/>
      <c r="CM705" s="216"/>
      <c r="CN705" s="216"/>
      <c r="CO705" s="216"/>
      <c r="CP705" s="216"/>
      <c r="CQ705" s="216"/>
      <c r="CR705" s="216"/>
      <c r="CS705" s="216"/>
      <c r="CT705" s="216"/>
      <c r="CU705" s="216"/>
      <c r="CV705" s="216"/>
      <c r="CW705" s="216"/>
      <c r="CX705" s="216"/>
      <c r="CY705" s="216"/>
      <c r="CZ705" s="216"/>
      <c r="DA705" s="216"/>
      <c r="DB705" s="216"/>
      <c r="DC705" s="216"/>
      <c r="DD705" s="216"/>
      <c r="DE705" s="216"/>
      <c r="DF705" s="216"/>
      <c r="DG705" s="216"/>
      <c r="DH705" s="216"/>
      <c r="DI705" s="216"/>
      <c r="DJ705" s="216"/>
      <c r="DK705" s="216"/>
      <c r="DL705" s="216"/>
      <c r="DM705" s="216"/>
      <c r="DN705" s="216"/>
      <c r="DO705" s="216"/>
      <c r="DP705" s="216"/>
      <c r="DQ705" s="216"/>
      <c r="DR705" s="216"/>
      <c r="DS705" s="216"/>
      <c r="DT705" s="216"/>
      <c r="DU705" s="218"/>
    </row>
    <row r="706" spans="1:125" ht="15" customHeight="1" x14ac:dyDescent="0.25">
      <c r="A706" s="219"/>
      <c r="B706" s="143" t="str">
        <f t="shared" si="26"/>
        <v>Desk 58</v>
      </c>
      <c r="C706" s="586" t="str">
        <v/>
      </c>
      <c r="D706" s="586" t="str">
        <v/>
      </c>
      <c r="E706" s="3"/>
      <c r="F706" s="216"/>
      <c r="G706" s="216"/>
      <c r="H706" s="216"/>
      <c r="I706" s="216"/>
      <c r="J706" s="216"/>
      <c r="K706" s="216"/>
      <c r="L706" s="216"/>
      <c r="M706" s="216"/>
      <c r="N706" s="216"/>
      <c r="O706" s="216"/>
      <c r="P706" s="216"/>
      <c r="Q706" s="216"/>
      <c r="R706" s="216"/>
      <c r="S706" s="216"/>
      <c r="T706" s="216"/>
      <c r="U706" s="216"/>
      <c r="V706" s="216"/>
      <c r="W706" s="216"/>
      <c r="X706" s="216"/>
      <c r="Y706" s="216"/>
      <c r="Z706" s="216"/>
      <c r="AA706" s="216"/>
      <c r="AB706" s="216"/>
      <c r="AC706" s="216"/>
      <c r="AD706" s="216"/>
      <c r="AE706" s="216"/>
      <c r="AF706" s="216"/>
      <c r="AG706" s="216"/>
      <c r="AH706" s="216"/>
      <c r="AI706" s="216"/>
      <c r="AJ706" s="216"/>
      <c r="AK706" s="216"/>
      <c r="AL706" s="216"/>
      <c r="AM706" s="216"/>
      <c r="AN706" s="216"/>
      <c r="AO706" s="216"/>
      <c r="AP706" s="216"/>
      <c r="AQ706" s="216"/>
      <c r="AR706" s="216"/>
      <c r="AS706" s="216"/>
      <c r="AT706" s="216"/>
      <c r="AU706" s="216"/>
      <c r="AV706" s="216"/>
      <c r="AW706" s="216"/>
      <c r="AX706" s="216"/>
      <c r="AY706" s="216"/>
      <c r="AZ706" s="216"/>
      <c r="BA706" s="216"/>
      <c r="BB706" s="216"/>
      <c r="BC706" s="216"/>
      <c r="BD706" s="216"/>
      <c r="BE706" s="216"/>
      <c r="BF706" s="216"/>
      <c r="BG706" s="216"/>
      <c r="BH706" s="216"/>
      <c r="BI706" s="216"/>
      <c r="BJ706" s="216"/>
      <c r="BK706" s="216"/>
      <c r="BL706" s="216"/>
      <c r="BM706" s="216"/>
      <c r="BN706" s="216"/>
      <c r="BO706" s="216"/>
      <c r="BP706" s="216"/>
      <c r="BQ706" s="216"/>
      <c r="BR706" s="216"/>
      <c r="BS706" s="216"/>
      <c r="BT706" s="216"/>
      <c r="BU706" s="216"/>
      <c r="BV706" s="216"/>
      <c r="BW706" s="216"/>
      <c r="BX706" s="216"/>
      <c r="BY706" s="216"/>
      <c r="BZ706" s="216"/>
      <c r="CA706" s="216"/>
      <c r="CB706" s="216"/>
      <c r="CC706" s="216"/>
      <c r="CD706" s="216"/>
      <c r="CE706" s="216"/>
      <c r="CF706" s="216"/>
      <c r="CG706" s="216"/>
      <c r="CH706" s="216"/>
      <c r="CI706" s="216"/>
      <c r="CJ706" s="216"/>
      <c r="CK706" s="216"/>
      <c r="CL706" s="216"/>
      <c r="CM706" s="216"/>
      <c r="CN706" s="216"/>
      <c r="CO706" s="216"/>
      <c r="CP706" s="216"/>
      <c r="CQ706" s="216"/>
      <c r="CR706" s="216"/>
      <c r="CS706" s="216"/>
      <c r="CT706" s="216"/>
      <c r="CU706" s="216"/>
      <c r="CV706" s="216"/>
      <c r="CW706" s="216"/>
      <c r="CX706" s="216"/>
      <c r="CY706" s="216"/>
      <c r="CZ706" s="216"/>
      <c r="DA706" s="216"/>
      <c r="DB706" s="216"/>
      <c r="DC706" s="216"/>
      <c r="DD706" s="216"/>
      <c r="DE706" s="216"/>
      <c r="DF706" s="216"/>
      <c r="DG706" s="216"/>
      <c r="DH706" s="216"/>
      <c r="DI706" s="216"/>
      <c r="DJ706" s="216"/>
      <c r="DK706" s="216"/>
      <c r="DL706" s="216"/>
      <c r="DM706" s="216"/>
      <c r="DN706" s="216"/>
      <c r="DO706" s="216"/>
      <c r="DP706" s="216"/>
      <c r="DQ706" s="216"/>
      <c r="DR706" s="216"/>
      <c r="DS706" s="216"/>
      <c r="DT706" s="216"/>
      <c r="DU706" s="218"/>
    </row>
    <row r="707" spans="1:125" ht="15" customHeight="1" x14ac:dyDescent="0.25">
      <c r="A707" s="219"/>
      <c r="B707" s="143" t="str">
        <f t="shared" si="26"/>
        <v>Desk 59</v>
      </c>
      <c r="C707" s="586" t="str">
        <v/>
      </c>
      <c r="D707" s="586" t="str">
        <v/>
      </c>
      <c r="E707" s="3"/>
      <c r="F707" s="216"/>
      <c r="G707" s="216"/>
      <c r="H707" s="216"/>
      <c r="I707" s="216"/>
      <c r="J707" s="216"/>
      <c r="K707" s="216"/>
      <c r="L707" s="216"/>
      <c r="M707" s="216"/>
      <c r="N707" s="216"/>
      <c r="O707" s="216"/>
      <c r="P707" s="216"/>
      <c r="Q707" s="216"/>
      <c r="R707" s="216"/>
      <c r="S707" s="216"/>
      <c r="T707" s="216"/>
      <c r="U707" s="216"/>
      <c r="V707" s="216"/>
      <c r="W707" s="216"/>
      <c r="X707" s="216"/>
      <c r="Y707" s="216"/>
      <c r="Z707" s="216"/>
      <c r="AA707" s="216"/>
      <c r="AB707" s="216"/>
      <c r="AC707" s="216"/>
      <c r="AD707" s="216"/>
      <c r="AE707" s="216"/>
      <c r="AF707" s="216"/>
      <c r="AG707" s="216"/>
      <c r="AH707" s="216"/>
      <c r="AI707" s="216"/>
      <c r="AJ707" s="216"/>
      <c r="AK707" s="216"/>
      <c r="AL707" s="216"/>
      <c r="AM707" s="216"/>
      <c r="AN707" s="216"/>
      <c r="AO707" s="216"/>
      <c r="AP707" s="216"/>
      <c r="AQ707" s="216"/>
      <c r="AR707" s="216"/>
      <c r="AS707" s="216"/>
      <c r="AT707" s="216"/>
      <c r="AU707" s="216"/>
      <c r="AV707" s="216"/>
      <c r="AW707" s="216"/>
      <c r="AX707" s="216"/>
      <c r="AY707" s="216"/>
      <c r="AZ707" s="216"/>
      <c r="BA707" s="216"/>
      <c r="BB707" s="216"/>
      <c r="BC707" s="216"/>
      <c r="BD707" s="216"/>
      <c r="BE707" s="216"/>
      <c r="BF707" s="216"/>
      <c r="BG707" s="216"/>
      <c r="BH707" s="216"/>
      <c r="BI707" s="216"/>
      <c r="BJ707" s="216"/>
      <c r="BK707" s="216"/>
      <c r="BL707" s="216"/>
      <c r="BM707" s="216"/>
      <c r="BN707" s="216"/>
      <c r="BO707" s="216"/>
      <c r="BP707" s="216"/>
      <c r="BQ707" s="216"/>
      <c r="BR707" s="216"/>
      <c r="BS707" s="216"/>
      <c r="BT707" s="216"/>
      <c r="BU707" s="216"/>
      <c r="BV707" s="216"/>
      <c r="BW707" s="216"/>
      <c r="BX707" s="216"/>
      <c r="BY707" s="216"/>
      <c r="BZ707" s="216"/>
      <c r="CA707" s="216"/>
      <c r="CB707" s="216"/>
      <c r="CC707" s="216"/>
      <c r="CD707" s="216"/>
      <c r="CE707" s="216"/>
      <c r="CF707" s="216"/>
      <c r="CG707" s="216"/>
      <c r="CH707" s="216"/>
      <c r="CI707" s="216"/>
      <c r="CJ707" s="216"/>
      <c r="CK707" s="216"/>
      <c r="CL707" s="216"/>
      <c r="CM707" s="216"/>
      <c r="CN707" s="216"/>
      <c r="CO707" s="216"/>
      <c r="CP707" s="216"/>
      <c r="CQ707" s="216"/>
      <c r="CR707" s="216"/>
      <c r="CS707" s="216"/>
      <c r="CT707" s="216"/>
      <c r="CU707" s="216"/>
      <c r="CV707" s="216"/>
      <c r="CW707" s="216"/>
      <c r="CX707" s="216"/>
      <c r="CY707" s="216"/>
      <c r="CZ707" s="216"/>
      <c r="DA707" s="216"/>
      <c r="DB707" s="216"/>
      <c r="DC707" s="216"/>
      <c r="DD707" s="216"/>
      <c r="DE707" s="216"/>
      <c r="DF707" s="216"/>
      <c r="DG707" s="216"/>
      <c r="DH707" s="216"/>
      <c r="DI707" s="216"/>
      <c r="DJ707" s="216"/>
      <c r="DK707" s="216"/>
      <c r="DL707" s="216"/>
      <c r="DM707" s="216"/>
      <c r="DN707" s="216"/>
      <c r="DO707" s="216"/>
      <c r="DP707" s="216"/>
      <c r="DQ707" s="216"/>
      <c r="DR707" s="216"/>
      <c r="DS707" s="216"/>
      <c r="DT707" s="216"/>
      <c r="DU707" s="218"/>
    </row>
    <row r="708" spans="1:125" ht="15" customHeight="1" x14ac:dyDescent="0.25">
      <c r="A708" s="219"/>
      <c r="B708" s="143" t="str">
        <f t="shared" si="26"/>
        <v>Desk 60</v>
      </c>
      <c r="C708" s="586" t="str">
        <v/>
      </c>
      <c r="D708" s="586" t="str">
        <v/>
      </c>
      <c r="E708" s="3"/>
      <c r="F708" s="216"/>
      <c r="G708" s="216"/>
      <c r="H708" s="216"/>
      <c r="I708" s="216"/>
      <c r="J708" s="216"/>
      <c r="K708" s="216"/>
      <c r="L708" s="216"/>
      <c r="M708" s="216"/>
      <c r="N708" s="216"/>
      <c r="O708" s="216"/>
      <c r="P708" s="216"/>
      <c r="Q708" s="216"/>
      <c r="R708" s="216"/>
      <c r="S708" s="216"/>
      <c r="T708" s="216"/>
      <c r="U708" s="216"/>
      <c r="V708" s="216"/>
      <c r="W708" s="216"/>
      <c r="X708" s="216"/>
      <c r="Y708" s="216"/>
      <c r="Z708" s="216"/>
      <c r="AA708" s="216"/>
      <c r="AB708" s="216"/>
      <c r="AC708" s="216"/>
      <c r="AD708" s="216"/>
      <c r="AE708" s="216"/>
      <c r="AF708" s="216"/>
      <c r="AG708" s="216"/>
      <c r="AH708" s="216"/>
      <c r="AI708" s="216"/>
      <c r="AJ708" s="216"/>
      <c r="AK708" s="216"/>
      <c r="AL708" s="216"/>
      <c r="AM708" s="216"/>
      <c r="AN708" s="216"/>
      <c r="AO708" s="216"/>
      <c r="AP708" s="216"/>
      <c r="AQ708" s="216"/>
      <c r="AR708" s="216"/>
      <c r="AS708" s="216"/>
      <c r="AT708" s="216"/>
      <c r="AU708" s="216"/>
      <c r="AV708" s="216"/>
      <c r="AW708" s="216"/>
      <c r="AX708" s="216"/>
      <c r="AY708" s="216"/>
      <c r="AZ708" s="216"/>
      <c r="BA708" s="216"/>
      <c r="BB708" s="216"/>
      <c r="BC708" s="216"/>
      <c r="BD708" s="216"/>
      <c r="BE708" s="216"/>
      <c r="BF708" s="216"/>
      <c r="BG708" s="216"/>
      <c r="BH708" s="216"/>
      <c r="BI708" s="216"/>
      <c r="BJ708" s="216"/>
      <c r="BK708" s="216"/>
      <c r="BL708" s="216"/>
      <c r="BM708" s="216"/>
      <c r="BN708" s="216"/>
      <c r="BO708" s="216"/>
      <c r="BP708" s="216"/>
      <c r="BQ708" s="216"/>
      <c r="BR708" s="216"/>
      <c r="BS708" s="216"/>
      <c r="BT708" s="216"/>
      <c r="BU708" s="216"/>
      <c r="BV708" s="216"/>
      <c r="BW708" s="216"/>
      <c r="BX708" s="216"/>
      <c r="BY708" s="216"/>
      <c r="BZ708" s="216"/>
      <c r="CA708" s="216"/>
      <c r="CB708" s="216"/>
      <c r="CC708" s="216"/>
      <c r="CD708" s="216"/>
      <c r="CE708" s="216"/>
      <c r="CF708" s="216"/>
      <c r="CG708" s="216"/>
      <c r="CH708" s="216"/>
      <c r="CI708" s="216"/>
      <c r="CJ708" s="216"/>
      <c r="CK708" s="216"/>
      <c r="CL708" s="216"/>
      <c r="CM708" s="216"/>
      <c r="CN708" s="216"/>
      <c r="CO708" s="216"/>
      <c r="CP708" s="216"/>
      <c r="CQ708" s="216"/>
      <c r="CR708" s="216"/>
      <c r="CS708" s="216"/>
      <c r="CT708" s="216"/>
      <c r="CU708" s="216"/>
      <c r="CV708" s="216"/>
      <c r="CW708" s="216"/>
      <c r="CX708" s="216"/>
      <c r="CY708" s="216"/>
      <c r="CZ708" s="216"/>
      <c r="DA708" s="216"/>
      <c r="DB708" s="216"/>
      <c r="DC708" s="216"/>
      <c r="DD708" s="216"/>
      <c r="DE708" s="216"/>
      <c r="DF708" s="216"/>
      <c r="DG708" s="216"/>
      <c r="DH708" s="216"/>
      <c r="DI708" s="216"/>
      <c r="DJ708" s="216"/>
      <c r="DK708" s="216"/>
      <c r="DL708" s="216"/>
      <c r="DM708" s="216"/>
      <c r="DN708" s="216"/>
      <c r="DO708" s="216"/>
      <c r="DP708" s="216"/>
      <c r="DQ708" s="216"/>
      <c r="DR708" s="216"/>
      <c r="DS708" s="216"/>
      <c r="DT708" s="216"/>
      <c r="DU708" s="218"/>
    </row>
    <row r="709" spans="1:125" ht="15" customHeight="1" x14ac:dyDescent="0.25">
      <c r="A709" s="219"/>
      <c r="B709" s="143" t="str">
        <f t="shared" si="26"/>
        <v>Desk 61</v>
      </c>
      <c r="C709" s="586" t="str">
        <v/>
      </c>
      <c r="D709" s="586" t="str">
        <v/>
      </c>
      <c r="E709" s="3"/>
      <c r="F709" s="216"/>
      <c r="G709" s="216"/>
      <c r="H709" s="216"/>
      <c r="I709" s="216"/>
      <c r="J709" s="216"/>
      <c r="K709" s="216"/>
      <c r="L709" s="216"/>
      <c r="M709" s="216"/>
      <c r="N709" s="216"/>
      <c r="O709" s="216"/>
      <c r="P709" s="216"/>
      <c r="Q709" s="216"/>
      <c r="R709" s="216"/>
      <c r="S709" s="216"/>
      <c r="T709" s="216"/>
      <c r="U709" s="216"/>
      <c r="V709" s="216"/>
      <c r="W709" s="216"/>
      <c r="X709" s="216"/>
      <c r="Y709" s="216"/>
      <c r="Z709" s="216"/>
      <c r="AA709" s="216"/>
      <c r="AB709" s="216"/>
      <c r="AC709" s="216"/>
      <c r="AD709" s="216"/>
      <c r="AE709" s="216"/>
      <c r="AF709" s="216"/>
      <c r="AG709" s="216"/>
      <c r="AH709" s="216"/>
      <c r="AI709" s="216"/>
      <c r="AJ709" s="216"/>
      <c r="AK709" s="216"/>
      <c r="AL709" s="216"/>
      <c r="AM709" s="216"/>
      <c r="AN709" s="216"/>
      <c r="AO709" s="216"/>
      <c r="AP709" s="216"/>
      <c r="AQ709" s="216"/>
      <c r="AR709" s="216"/>
      <c r="AS709" s="216"/>
      <c r="AT709" s="216"/>
      <c r="AU709" s="216"/>
      <c r="AV709" s="216"/>
      <c r="AW709" s="216"/>
      <c r="AX709" s="216"/>
      <c r="AY709" s="216"/>
      <c r="AZ709" s="216"/>
      <c r="BA709" s="216"/>
      <c r="BB709" s="216"/>
      <c r="BC709" s="216"/>
      <c r="BD709" s="216"/>
      <c r="BE709" s="216"/>
      <c r="BF709" s="216"/>
      <c r="BG709" s="216"/>
      <c r="BH709" s="216"/>
      <c r="BI709" s="216"/>
      <c r="BJ709" s="216"/>
      <c r="BK709" s="216"/>
      <c r="BL709" s="216"/>
      <c r="BM709" s="216"/>
      <c r="BN709" s="216"/>
      <c r="BO709" s="216"/>
      <c r="BP709" s="216"/>
      <c r="BQ709" s="216"/>
      <c r="BR709" s="216"/>
      <c r="BS709" s="216"/>
      <c r="BT709" s="216"/>
      <c r="BU709" s="216"/>
      <c r="BV709" s="216"/>
      <c r="BW709" s="216"/>
      <c r="BX709" s="216"/>
      <c r="BY709" s="216"/>
      <c r="BZ709" s="216"/>
      <c r="CA709" s="216"/>
      <c r="CB709" s="216"/>
      <c r="CC709" s="216"/>
      <c r="CD709" s="216"/>
      <c r="CE709" s="216"/>
      <c r="CF709" s="216"/>
      <c r="CG709" s="216"/>
      <c r="CH709" s="216"/>
      <c r="CI709" s="216"/>
      <c r="CJ709" s="216"/>
      <c r="CK709" s="216"/>
      <c r="CL709" s="216"/>
      <c r="CM709" s="216"/>
      <c r="CN709" s="216"/>
      <c r="CO709" s="216"/>
      <c r="CP709" s="216"/>
      <c r="CQ709" s="216"/>
      <c r="CR709" s="216"/>
      <c r="CS709" s="216"/>
      <c r="CT709" s="216"/>
      <c r="CU709" s="216"/>
      <c r="CV709" s="216"/>
      <c r="CW709" s="216"/>
      <c r="CX709" s="216"/>
      <c r="CY709" s="216"/>
      <c r="CZ709" s="216"/>
      <c r="DA709" s="216"/>
      <c r="DB709" s="216"/>
      <c r="DC709" s="216"/>
      <c r="DD709" s="216"/>
      <c r="DE709" s="216"/>
      <c r="DF709" s="216"/>
      <c r="DG709" s="216"/>
      <c r="DH709" s="216"/>
      <c r="DI709" s="216"/>
      <c r="DJ709" s="216"/>
      <c r="DK709" s="216"/>
      <c r="DL709" s="216"/>
      <c r="DM709" s="216"/>
      <c r="DN709" s="216"/>
      <c r="DO709" s="216"/>
      <c r="DP709" s="216"/>
      <c r="DQ709" s="216"/>
      <c r="DR709" s="216"/>
      <c r="DS709" s="216"/>
      <c r="DT709" s="216"/>
      <c r="DU709" s="218"/>
    </row>
    <row r="710" spans="1:125" ht="15" customHeight="1" x14ac:dyDescent="0.25">
      <c r="A710" s="219"/>
      <c r="B710" s="143" t="str">
        <f t="shared" si="26"/>
        <v>Desk 62</v>
      </c>
      <c r="C710" s="586" t="str">
        <v/>
      </c>
      <c r="D710" s="586" t="str">
        <v/>
      </c>
      <c r="E710" s="3"/>
      <c r="F710" s="216"/>
      <c r="G710" s="216"/>
      <c r="H710" s="216"/>
      <c r="I710" s="216"/>
      <c r="J710" s="216"/>
      <c r="K710" s="216"/>
      <c r="L710" s="216"/>
      <c r="M710" s="216"/>
      <c r="N710" s="216"/>
      <c r="O710" s="216"/>
      <c r="P710" s="216"/>
      <c r="Q710" s="216"/>
      <c r="R710" s="216"/>
      <c r="S710" s="216"/>
      <c r="T710" s="216"/>
      <c r="U710" s="216"/>
      <c r="V710" s="216"/>
      <c r="W710" s="216"/>
      <c r="X710" s="216"/>
      <c r="Y710" s="216"/>
      <c r="Z710" s="216"/>
      <c r="AA710" s="216"/>
      <c r="AB710" s="216"/>
      <c r="AC710" s="216"/>
      <c r="AD710" s="216"/>
      <c r="AE710" s="216"/>
      <c r="AF710" s="216"/>
      <c r="AG710" s="216"/>
      <c r="AH710" s="216"/>
      <c r="AI710" s="216"/>
      <c r="AJ710" s="216"/>
      <c r="AK710" s="216"/>
      <c r="AL710" s="216"/>
      <c r="AM710" s="216"/>
      <c r="AN710" s="216"/>
      <c r="AO710" s="216"/>
      <c r="AP710" s="216"/>
      <c r="AQ710" s="216"/>
      <c r="AR710" s="216"/>
      <c r="AS710" s="216"/>
      <c r="AT710" s="216"/>
      <c r="AU710" s="216"/>
      <c r="AV710" s="216"/>
      <c r="AW710" s="216"/>
      <c r="AX710" s="216"/>
      <c r="AY710" s="216"/>
      <c r="AZ710" s="216"/>
      <c r="BA710" s="216"/>
      <c r="BB710" s="216"/>
      <c r="BC710" s="216"/>
      <c r="BD710" s="216"/>
      <c r="BE710" s="216"/>
      <c r="BF710" s="216"/>
      <c r="BG710" s="216"/>
      <c r="BH710" s="216"/>
      <c r="BI710" s="216"/>
      <c r="BJ710" s="216"/>
      <c r="BK710" s="216"/>
      <c r="BL710" s="216"/>
      <c r="BM710" s="216"/>
      <c r="BN710" s="216"/>
      <c r="BO710" s="216"/>
      <c r="BP710" s="216"/>
      <c r="BQ710" s="216"/>
      <c r="BR710" s="216"/>
      <c r="BS710" s="216"/>
      <c r="BT710" s="216"/>
      <c r="BU710" s="216"/>
      <c r="BV710" s="216"/>
      <c r="BW710" s="216"/>
      <c r="BX710" s="216"/>
      <c r="BY710" s="216"/>
      <c r="BZ710" s="216"/>
      <c r="CA710" s="216"/>
      <c r="CB710" s="216"/>
      <c r="CC710" s="216"/>
      <c r="CD710" s="216"/>
      <c r="CE710" s="216"/>
      <c r="CF710" s="216"/>
      <c r="CG710" s="216"/>
      <c r="CH710" s="216"/>
      <c r="CI710" s="216"/>
      <c r="CJ710" s="216"/>
      <c r="CK710" s="216"/>
      <c r="CL710" s="216"/>
      <c r="CM710" s="216"/>
      <c r="CN710" s="216"/>
      <c r="CO710" s="216"/>
      <c r="CP710" s="216"/>
      <c r="CQ710" s="216"/>
      <c r="CR710" s="216"/>
      <c r="CS710" s="216"/>
      <c r="CT710" s="216"/>
      <c r="CU710" s="216"/>
      <c r="CV710" s="216"/>
      <c r="CW710" s="216"/>
      <c r="CX710" s="216"/>
      <c r="CY710" s="216"/>
      <c r="CZ710" s="216"/>
      <c r="DA710" s="216"/>
      <c r="DB710" s="216"/>
      <c r="DC710" s="216"/>
      <c r="DD710" s="216"/>
      <c r="DE710" s="216"/>
      <c r="DF710" s="216"/>
      <c r="DG710" s="216"/>
      <c r="DH710" s="216"/>
      <c r="DI710" s="216"/>
      <c r="DJ710" s="216"/>
      <c r="DK710" s="216"/>
      <c r="DL710" s="216"/>
      <c r="DM710" s="216"/>
      <c r="DN710" s="216"/>
      <c r="DO710" s="216"/>
      <c r="DP710" s="216"/>
      <c r="DQ710" s="216"/>
      <c r="DR710" s="216"/>
      <c r="DS710" s="216"/>
      <c r="DT710" s="216"/>
      <c r="DU710" s="218"/>
    </row>
    <row r="711" spans="1:125" ht="15" customHeight="1" x14ac:dyDescent="0.25">
      <c r="A711" s="219"/>
      <c r="B711" s="143" t="str">
        <f t="shared" si="26"/>
        <v>Desk 63</v>
      </c>
      <c r="C711" s="586" t="str">
        <v/>
      </c>
      <c r="D711" s="586" t="str">
        <v/>
      </c>
      <c r="E711" s="3"/>
      <c r="F711" s="216"/>
      <c r="G711" s="216"/>
      <c r="H711" s="216"/>
      <c r="I711" s="216"/>
      <c r="J711" s="216"/>
      <c r="K711" s="216"/>
      <c r="L711" s="216"/>
      <c r="M711" s="216"/>
      <c r="N711" s="216"/>
      <c r="O711" s="216"/>
      <c r="P711" s="216"/>
      <c r="Q711" s="216"/>
      <c r="R711" s="216"/>
      <c r="S711" s="216"/>
      <c r="T711" s="216"/>
      <c r="U711" s="216"/>
      <c r="V711" s="216"/>
      <c r="W711" s="216"/>
      <c r="X711" s="216"/>
      <c r="Y711" s="216"/>
      <c r="Z711" s="216"/>
      <c r="AA711" s="216"/>
      <c r="AB711" s="216"/>
      <c r="AC711" s="216"/>
      <c r="AD711" s="216"/>
      <c r="AE711" s="216"/>
      <c r="AF711" s="216"/>
      <c r="AG711" s="216"/>
      <c r="AH711" s="216"/>
      <c r="AI711" s="216"/>
      <c r="AJ711" s="216"/>
      <c r="AK711" s="216"/>
      <c r="AL711" s="216"/>
      <c r="AM711" s="216"/>
      <c r="AN711" s="216"/>
      <c r="AO711" s="216"/>
      <c r="AP711" s="216"/>
      <c r="AQ711" s="216"/>
      <c r="AR711" s="216"/>
      <c r="AS711" s="216"/>
      <c r="AT711" s="216"/>
      <c r="AU711" s="216"/>
      <c r="AV711" s="216"/>
      <c r="AW711" s="216"/>
      <c r="AX711" s="216"/>
      <c r="AY711" s="216"/>
      <c r="AZ711" s="216"/>
      <c r="BA711" s="216"/>
      <c r="BB711" s="216"/>
      <c r="BC711" s="216"/>
      <c r="BD711" s="216"/>
      <c r="BE711" s="216"/>
      <c r="BF711" s="216"/>
      <c r="BG711" s="216"/>
      <c r="BH711" s="216"/>
      <c r="BI711" s="216"/>
      <c r="BJ711" s="216"/>
      <c r="BK711" s="216"/>
      <c r="BL711" s="216"/>
      <c r="BM711" s="216"/>
      <c r="BN711" s="216"/>
      <c r="BO711" s="216"/>
      <c r="BP711" s="216"/>
      <c r="BQ711" s="216"/>
      <c r="BR711" s="216"/>
      <c r="BS711" s="216"/>
      <c r="BT711" s="216"/>
      <c r="BU711" s="216"/>
      <c r="BV711" s="216"/>
      <c r="BW711" s="216"/>
      <c r="BX711" s="216"/>
      <c r="BY711" s="216"/>
      <c r="BZ711" s="216"/>
      <c r="CA711" s="216"/>
      <c r="CB711" s="216"/>
      <c r="CC711" s="216"/>
      <c r="CD711" s="216"/>
      <c r="CE711" s="216"/>
      <c r="CF711" s="216"/>
      <c r="CG711" s="216"/>
      <c r="CH711" s="216"/>
      <c r="CI711" s="216"/>
      <c r="CJ711" s="216"/>
      <c r="CK711" s="216"/>
      <c r="CL711" s="216"/>
      <c r="CM711" s="216"/>
      <c r="CN711" s="216"/>
      <c r="CO711" s="216"/>
      <c r="CP711" s="216"/>
      <c r="CQ711" s="216"/>
      <c r="CR711" s="216"/>
      <c r="CS711" s="216"/>
      <c r="CT711" s="216"/>
      <c r="CU711" s="216"/>
      <c r="CV711" s="216"/>
      <c r="CW711" s="216"/>
      <c r="CX711" s="216"/>
      <c r="CY711" s="216"/>
      <c r="CZ711" s="216"/>
      <c r="DA711" s="216"/>
      <c r="DB711" s="216"/>
      <c r="DC711" s="216"/>
      <c r="DD711" s="216"/>
      <c r="DE711" s="216"/>
      <c r="DF711" s="216"/>
      <c r="DG711" s="216"/>
      <c r="DH711" s="216"/>
      <c r="DI711" s="216"/>
      <c r="DJ711" s="216"/>
      <c r="DK711" s="216"/>
      <c r="DL711" s="216"/>
      <c r="DM711" s="216"/>
      <c r="DN711" s="216"/>
      <c r="DO711" s="216"/>
      <c r="DP711" s="216"/>
      <c r="DQ711" s="216"/>
      <c r="DR711" s="216"/>
      <c r="DS711" s="216"/>
      <c r="DT711" s="216"/>
      <c r="DU711" s="218"/>
    </row>
    <row r="712" spans="1:125" ht="15" customHeight="1" x14ac:dyDescent="0.25">
      <c r="A712" s="219"/>
      <c r="B712" s="143" t="str">
        <f t="shared" si="26"/>
        <v>Desk 64</v>
      </c>
      <c r="C712" s="586" t="str">
        <v/>
      </c>
      <c r="D712" s="586" t="str">
        <v/>
      </c>
      <c r="E712" s="3"/>
      <c r="F712" s="216"/>
      <c r="G712" s="216"/>
      <c r="H712" s="216"/>
      <c r="I712" s="216"/>
      <c r="J712" s="216"/>
      <c r="K712" s="216"/>
      <c r="L712" s="216"/>
      <c r="M712" s="216"/>
      <c r="N712" s="216"/>
      <c r="O712" s="216"/>
      <c r="P712" s="216"/>
      <c r="Q712" s="216"/>
      <c r="R712" s="216"/>
      <c r="S712" s="216"/>
      <c r="T712" s="216"/>
      <c r="U712" s="216"/>
      <c r="V712" s="216"/>
      <c r="W712" s="216"/>
      <c r="X712" s="216"/>
      <c r="Y712" s="216"/>
      <c r="Z712" s="216"/>
      <c r="AA712" s="216"/>
      <c r="AB712" s="216"/>
      <c r="AC712" s="216"/>
      <c r="AD712" s="216"/>
      <c r="AE712" s="216"/>
      <c r="AF712" s="216"/>
      <c r="AG712" s="216"/>
      <c r="AH712" s="216"/>
      <c r="AI712" s="216"/>
      <c r="AJ712" s="216"/>
      <c r="AK712" s="216"/>
      <c r="AL712" s="216"/>
      <c r="AM712" s="216"/>
      <c r="AN712" s="216"/>
      <c r="AO712" s="216"/>
      <c r="AP712" s="216"/>
      <c r="AQ712" s="216"/>
      <c r="AR712" s="216"/>
      <c r="AS712" s="216"/>
      <c r="AT712" s="216"/>
      <c r="AU712" s="216"/>
      <c r="AV712" s="216"/>
      <c r="AW712" s="216"/>
      <c r="AX712" s="216"/>
      <c r="AY712" s="216"/>
      <c r="AZ712" s="216"/>
      <c r="BA712" s="216"/>
      <c r="BB712" s="216"/>
      <c r="BC712" s="216"/>
      <c r="BD712" s="216"/>
      <c r="BE712" s="216"/>
      <c r="BF712" s="216"/>
      <c r="BG712" s="216"/>
      <c r="BH712" s="216"/>
      <c r="BI712" s="216"/>
      <c r="BJ712" s="216"/>
      <c r="BK712" s="216"/>
      <c r="BL712" s="216"/>
      <c r="BM712" s="216"/>
      <c r="BN712" s="216"/>
      <c r="BO712" s="216"/>
      <c r="BP712" s="216"/>
      <c r="BQ712" s="216"/>
      <c r="BR712" s="216"/>
      <c r="BS712" s="216"/>
      <c r="BT712" s="216"/>
      <c r="BU712" s="216"/>
      <c r="BV712" s="216"/>
      <c r="BW712" s="216"/>
      <c r="BX712" s="216"/>
      <c r="BY712" s="216"/>
      <c r="BZ712" s="216"/>
      <c r="CA712" s="216"/>
      <c r="CB712" s="216"/>
      <c r="CC712" s="216"/>
      <c r="CD712" s="216"/>
      <c r="CE712" s="216"/>
      <c r="CF712" s="216"/>
      <c r="CG712" s="216"/>
      <c r="CH712" s="216"/>
      <c r="CI712" s="216"/>
      <c r="CJ712" s="216"/>
      <c r="CK712" s="216"/>
      <c r="CL712" s="216"/>
      <c r="CM712" s="216"/>
      <c r="CN712" s="216"/>
      <c r="CO712" s="216"/>
      <c r="CP712" s="216"/>
      <c r="CQ712" s="216"/>
      <c r="CR712" s="216"/>
      <c r="CS712" s="216"/>
      <c r="CT712" s="216"/>
      <c r="CU712" s="216"/>
      <c r="CV712" s="216"/>
      <c r="CW712" s="216"/>
      <c r="CX712" s="216"/>
      <c r="CY712" s="216"/>
      <c r="CZ712" s="216"/>
      <c r="DA712" s="216"/>
      <c r="DB712" s="216"/>
      <c r="DC712" s="216"/>
      <c r="DD712" s="216"/>
      <c r="DE712" s="216"/>
      <c r="DF712" s="216"/>
      <c r="DG712" s="216"/>
      <c r="DH712" s="216"/>
      <c r="DI712" s="216"/>
      <c r="DJ712" s="216"/>
      <c r="DK712" s="216"/>
      <c r="DL712" s="216"/>
      <c r="DM712" s="216"/>
      <c r="DN712" s="216"/>
      <c r="DO712" s="216"/>
      <c r="DP712" s="216"/>
      <c r="DQ712" s="216"/>
      <c r="DR712" s="216"/>
      <c r="DS712" s="216"/>
      <c r="DT712" s="216"/>
      <c r="DU712" s="218"/>
    </row>
    <row r="713" spans="1:125" ht="15" customHeight="1" x14ac:dyDescent="0.25">
      <c r="A713" s="219"/>
      <c r="B713" s="143" t="str">
        <f t="shared" ref="B713:B748" si="27">B93</f>
        <v>Desk 65</v>
      </c>
      <c r="C713" s="586" t="str">
        <v/>
      </c>
      <c r="D713" s="586" t="str">
        <v/>
      </c>
      <c r="E713" s="3"/>
      <c r="F713" s="216"/>
      <c r="G713" s="216"/>
      <c r="H713" s="216"/>
      <c r="I713" s="216"/>
      <c r="J713" s="216"/>
      <c r="K713" s="216"/>
      <c r="L713" s="216"/>
      <c r="M713" s="216"/>
      <c r="N713" s="216"/>
      <c r="O713" s="216"/>
      <c r="P713" s="216"/>
      <c r="Q713" s="216"/>
      <c r="R713" s="216"/>
      <c r="S713" s="216"/>
      <c r="T713" s="216"/>
      <c r="U713" s="216"/>
      <c r="V713" s="216"/>
      <c r="W713" s="216"/>
      <c r="X713" s="216"/>
      <c r="Y713" s="216"/>
      <c r="Z713" s="216"/>
      <c r="AA713" s="216"/>
      <c r="AB713" s="216"/>
      <c r="AC713" s="216"/>
      <c r="AD713" s="216"/>
      <c r="AE713" s="216"/>
      <c r="AF713" s="216"/>
      <c r="AG713" s="216"/>
      <c r="AH713" s="216"/>
      <c r="AI713" s="216"/>
      <c r="AJ713" s="216"/>
      <c r="AK713" s="216"/>
      <c r="AL713" s="216"/>
      <c r="AM713" s="216"/>
      <c r="AN713" s="216"/>
      <c r="AO713" s="216"/>
      <c r="AP713" s="216"/>
      <c r="AQ713" s="216"/>
      <c r="AR713" s="216"/>
      <c r="AS713" s="216"/>
      <c r="AT713" s="216"/>
      <c r="AU713" s="216"/>
      <c r="AV713" s="216"/>
      <c r="AW713" s="216"/>
      <c r="AX713" s="216"/>
      <c r="AY713" s="216"/>
      <c r="AZ713" s="216"/>
      <c r="BA713" s="216"/>
      <c r="BB713" s="216"/>
      <c r="BC713" s="216"/>
      <c r="BD713" s="216"/>
      <c r="BE713" s="216"/>
      <c r="BF713" s="216"/>
      <c r="BG713" s="216"/>
      <c r="BH713" s="216"/>
      <c r="BI713" s="216"/>
      <c r="BJ713" s="216"/>
      <c r="BK713" s="216"/>
      <c r="BL713" s="216"/>
      <c r="BM713" s="216"/>
      <c r="BN713" s="216"/>
      <c r="BO713" s="216"/>
      <c r="BP713" s="216"/>
      <c r="BQ713" s="216"/>
      <c r="BR713" s="216"/>
      <c r="BS713" s="216"/>
      <c r="BT713" s="216"/>
      <c r="BU713" s="216"/>
      <c r="BV713" s="216"/>
      <c r="BW713" s="216"/>
      <c r="BX713" s="216"/>
      <c r="BY713" s="216"/>
      <c r="BZ713" s="216"/>
      <c r="CA713" s="216"/>
      <c r="CB713" s="216"/>
      <c r="CC713" s="216"/>
      <c r="CD713" s="216"/>
      <c r="CE713" s="216"/>
      <c r="CF713" s="216"/>
      <c r="CG713" s="216"/>
      <c r="CH713" s="216"/>
      <c r="CI713" s="216"/>
      <c r="CJ713" s="216"/>
      <c r="CK713" s="216"/>
      <c r="CL713" s="216"/>
      <c r="CM713" s="216"/>
      <c r="CN713" s="216"/>
      <c r="CO713" s="216"/>
      <c r="CP713" s="216"/>
      <c r="CQ713" s="216"/>
      <c r="CR713" s="216"/>
      <c r="CS713" s="216"/>
      <c r="CT713" s="216"/>
      <c r="CU713" s="216"/>
      <c r="CV713" s="216"/>
      <c r="CW713" s="216"/>
      <c r="CX713" s="216"/>
      <c r="CY713" s="216"/>
      <c r="CZ713" s="216"/>
      <c r="DA713" s="216"/>
      <c r="DB713" s="216"/>
      <c r="DC713" s="216"/>
      <c r="DD713" s="216"/>
      <c r="DE713" s="216"/>
      <c r="DF713" s="216"/>
      <c r="DG713" s="216"/>
      <c r="DH713" s="216"/>
      <c r="DI713" s="216"/>
      <c r="DJ713" s="216"/>
      <c r="DK713" s="216"/>
      <c r="DL713" s="216"/>
      <c r="DM713" s="216"/>
      <c r="DN713" s="216"/>
      <c r="DO713" s="216"/>
      <c r="DP713" s="216"/>
      <c r="DQ713" s="216"/>
      <c r="DR713" s="216"/>
      <c r="DS713" s="216"/>
      <c r="DT713" s="216"/>
      <c r="DU713" s="218"/>
    </row>
    <row r="714" spans="1:125" ht="15" customHeight="1" x14ac:dyDescent="0.25">
      <c r="A714" s="219"/>
      <c r="B714" s="143" t="str">
        <f t="shared" si="27"/>
        <v>Desk 66</v>
      </c>
      <c r="C714" s="586" t="str">
        <v/>
      </c>
      <c r="D714" s="586" t="str">
        <v/>
      </c>
      <c r="E714" s="3"/>
      <c r="F714" s="216"/>
      <c r="G714" s="216"/>
      <c r="H714" s="216"/>
      <c r="I714" s="216"/>
      <c r="J714" s="216"/>
      <c r="K714" s="216"/>
      <c r="L714" s="216"/>
      <c r="M714" s="216"/>
      <c r="N714" s="216"/>
      <c r="O714" s="216"/>
      <c r="P714" s="216"/>
      <c r="Q714" s="216"/>
      <c r="R714" s="216"/>
      <c r="S714" s="216"/>
      <c r="T714" s="216"/>
      <c r="U714" s="216"/>
      <c r="V714" s="216"/>
      <c r="W714" s="216"/>
      <c r="X714" s="216"/>
      <c r="Y714" s="216"/>
      <c r="Z714" s="216"/>
      <c r="AA714" s="216"/>
      <c r="AB714" s="216"/>
      <c r="AC714" s="216"/>
      <c r="AD714" s="216"/>
      <c r="AE714" s="216"/>
      <c r="AF714" s="216"/>
      <c r="AG714" s="216"/>
      <c r="AH714" s="216"/>
      <c r="AI714" s="216"/>
      <c r="AJ714" s="216"/>
      <c r="AK714" s="216"/>
      <c r="AL714" s="216"/>
      <c r="AM714" s="216"/>
      <c r="AN714" s="216"/>
      <c r="AO714" s="216"/>
      <c r="AP714" s="216"/>
      <c r="AQ714" s="216"/>
      <c r="AR714" s="216"/>
      <c r="AS714" s="216"/>
      <c r="AT714" s="216"/>
      <c r="AU714" s="216"/>
      <c r="AV714" s="216"/>
      <c r="AW714" s="216"/>
      <c r="AX714" s="216"/>
      <c r="AY714" s="216"/>
      <c r="AZ714" s="216"/>
      <c r="BA714" s="216"/>
      <c r="BB714" s="216"/>
      <c r="BC714" s="216"/>
      <c r="BD714" s="216"/>
      <c r="BE714" s="216"/>
      <c r="BF714" s="216"/>
      <c r="BG714" s="216"/>
      <c r="BH714" s="216"/>
      <c r="BI714" s="216"/>
      <c r="BJ714" s="216"/>
      <c r="BK714" s="216"/>
      <c r="BL714" s="216"/>
      <c r="BM714" s="216"/>
      <c r="BN714" s="216"/>
      <c r="BO714" s="216"/>
      <c r="BP714" s="216"/>
      <c r="BQ714" s="216"/>
      <c r="BR714" s="216"/>
      <c r="BS714" s="216"/>
      <c r="BT714" s="216"/>
      <c r="BU714" s="216"/>
      <c r="BV714" s="216"/>
      <c r="BW714" s="216"/>
      <c r="BX714" s="216"/>
      <c r="BY714" s="216"/>
      <c r="BZ714" s="216"/>
      <c r="CA714" s="216"/>
      <c r="CB714" s="216"/>
      <c r="CC714" s="216"/>
      <c r="CD714" s="216"/>
      <c r="CE714" s="216"/>
      <c r="CF714" s="216"/>
      <c r="CG714" s="216"/>
      <c r="CH714" s="216"/>
      <c r="CI714" s="216"/>
      <c r="CJ714" s="216"/>
      <c r="CK714" s="216"/>
      <c r="CL714" s="216"/>
      <c r="CM714" s="216"/>
      <c r="CN714" s="216"/>
      <c r="CO714" s="216"/>
      <c r="CP714" s="216"/>
      <c r="CQ714" s="216"/>
      <c r="CR714" s="216"/>
      <c r="CS714" s="216"/>
      <c r="CT714" s="216"/>
      <c r="CU714" s="216"/>
      <c r="CV714" s="216"/>
      <c r="CW714" s="216"/>
      <c r="CX714" s="216"/>
      <c r="CY714" s="216"/>
      <c r="CZ714" s="216"/>
      <c r="DA714" s="216"/>
      <c r="DB714" s="216"/>
      <c r="DC714" s="216"/>
      <c r="DD714" s="216"/>
      <c r="DE714" s="216"/>
      <c r="DF714" s="216"/>
      <c r="DG714" s="216"/>
      <c r="DH714" s="216"/>
      <c r="DI714" s="216"/>
      <c r="DJ714" s="216"/>
      <c r="DK714" s="216"/>
      <c r="DL714" s="216"/>
      <c r="DM714" s="216"/>
      <c r="DN714" s="216"/>
      <c r="DO714" s="216"/>
      <c r="DP714" s="216"/>
      <c r="DQ714" s="216"/>
      <c r="DR714" s="216"/>
      <c r="DS714" s="216"/>
      <c r="DT714" s="216"/>
      <c r="DU714" s="218"/>
    </row>
    <row r="715" spans="1:125" ht="15" customHeight="1" x14ac:dyDescent="0.25">
      <c r="A715" s="219"/>
      <c r="B715" s="143" t="str">
        <f t="shared" si="27"/>
        <v>Desk 67</v>
      </c>
      <c r="C715" s="586" t="str">
        <v/>
      </c>
      <c r="D715" s="586" t="str">
        <v/>
      </c>
      <c r="E715" s="3"/>
      <c r="F715" s="216"/>
      <c r="G715" s="216"/>
      <c r="H715" s="216"/>
      <c r="I715" s="216"/>
      <c r="J715" s="216"/>
      <c r="K715" s="216"/>
      <c r="L715" s="216"/>
      <c r="M715" s="216"/>
      <c r="N715" s="216"/>
      <c r="O715" s="216"/>
      <c r="P715" s="216"/>
      <c r="Q715" s="216"/>
      <c r="R715" s="216"/>
      <c r="S715" s="216"/>
      <c r="T715" s="216"/>
      <c r="U715" s="216"/>
      <c r="V715" s="216"/>
      <c r="W715" s="216"/>
      <c r="X715" s="216"/>
      <c r="Y715" s="216"/>
      <c r="Z715" s="216"/>
      <c r="AA715" s="216"/>
      <c r="AB715" s="216"/>
      <c r="AC715" s="216"/>
      <c r="AD715" s="216"/>
      <c r="AE715" s="216"/>
      <c r="AF715" s="216"/>
      <c r="AG715" s="216"/>
      <c r="AH715" s="216"/>
      <c r="AI715" s="216"/>
      <c r="AJ715" s="216"/>
      <c r="AK715" s="216"/>
      <c r="AL715" s="216"/>
      <c r="AM715" s="216"/>
      <c r="AN715" s="216"/>
      <c r="AO715" s="216"/>
      <c r="AP715" s="216"/>
      <c r="AQ715" s="216"/>
      <c r="AR715" s="216"/>
      <c r="AS715" s="216"/>
      <c r="AT715" s="216"/>
      <c r="AU715" s="216"/>
      <c r="AV715" s="216"/>
      <c r="AW715" s="216"/>
      <c r="AX715" s="216"/>
      <c r="AY715" s="216"/>
      <c r="AZ715" s="216"/>
      <c r="BA715" s="216"/>
      <c r="BB715" s="216"/>
      <c r="BC715" s="216"/>
      <c r="BD715" s="216"/>
      <c r="BE715" s="216"/>
      <c r="BF715" s="216"/>
      <c r="BG715" s="216"/>
      <c r="BH715" s="216"/>
      <c r="BI715" s="216"/>
      <c r="BJ715" s="216"/>
      <c r="BK715" s="216"/>
      <c r="BL715" s="216"/>
      <c r="BM715" s="216"/>
      <c r="BN715" s="216"/>
      <c r="BO715" s="216"/>
      <c r="BP715" s="216"/>
      <c r="BQ715" s="216"/>
      <c r="BR715" s="216"/>
      <c r="BS715" s="216"/>
      <c r="BT715" s="216"/>
      <c r="BU715" s="216"/>
      <c r="BV715" s="216"/>
      <c r="BW715" s="216"/>
      <c r="BX715" s="216"/>
      <c r="BY715" s="216"/>
      <c r="BZ715" s="216"/>
      <c r="CA715" s="216"/>
      <c r="CB715" s="216"/>
      <c r="CC715" s="216"/>
      <c r="CD715" s="216"/>
      <c r="CE715" s="216"/>
      <c r="CF715" s="216"/>
      <c r="CG715" s="216"/>
      <c r="CH715" s="216"/>
      <c r="CI715" s="216"/>
      <c r="CJ715" s="216"/>
      <c r="CK715" s="216"/>
      <c r="CL715" s="216"/>
      <c r="CM715" s="216"/>
      <c r="CN715" s="216"/>
      <c r="CO715" s="216"/>
      <c r="CP715" s="216"/>
      <c r="CQ715" s="216"/>
      <c r="CR715" s="216"/>
      <c r="CS715" s="216"/>
      <c r="CT715" s="216"/>
      <c r="CU715" s="216"/>
      <c r="CV715" s="216"/>
      <c r="CW715" s="216"/>
      <c r="CX715" s="216"/>
      <c r="CY715" s="216"/>
      <c r="CZ715" s="216"/>
      <c r="DA715" s="216"/>
      <c r="DB715" s="216"/>
      <c r="DC715" s="216"/>
      <c r="DD715" s="216"/>
      <c r="DE715" s="216"/>
      <c r="DF715" s="216"/>
      <c r="DG715" s="216"/>
      <c r="DH715" s="216"/>
      <c r="DI715" s="216"/>
      <c r="DJ715" s="216"/>
      <c r="DK715" s="216"/>
      <c r="DL715" s="216"/>
      <c r="DM715" s="216"/>
      <c r="DN715" s="216"/>
      <c r="DO715" s="216"/>
      <c r="DP715" s="216"/>
      <c r="DQ715" s="216"/>
      <c r="DR715" s="216"/>
      <c r="DS715" s="216"/>
      <c r="DT715" s="216"/>
      <c r="DU715" s="218"/>
    </row>
    <row r="716" spans="1:125" ht="15" customHeight="1" x14ac:dyDescent="0.25">
      <c r="A716" s="219"/>
      <c r="B716" s="143" t="str">
        <f t="shared" si="27"/>
        <v>Desk 68</v>
      </c>
      <c r="C716" s="586" t="str">
        <v/>
      </c>
      <c r="D716" s="586" t="str">
        <v/>
      </c>
      <c r="E716" s="3"/>
      <c r="F716" s="216"/>
      <c r="G716" s="216"/>
      <c r="H716" s="216"/>
      <c r="I716" s="216"/>
      <c r="J716" s="216"/>
      <c r="K716" s="216"/>
      <c r="L716" s="216"/>
      <c r="M716" s="216"/>
      <c r="N716" s="216"/>
      <c r="O716" s="216"/>
      <c r="P716" s="216"/>
      <c r="Q716" s="216"/>
      <c r="R716" s="216"/>
      <c r="S716" s="216"/>
      <c r="T716" s="216"/>
      <c r="U716" s="216"/>
      <c r="V716" s="216"/>
      <c r="W716" s="216"/>
      <c r="X716" s="216"/>
      <c r="Y716" s="216"/>
      <c r="Z716" s="216"/>
      <c r="AA716" s="216"/>
      <c r="AB716" s="216"/>
      <c r="AC716" s="216"/>
      <c r="AD716" s="216"/>
      <c r="AE716" s="216"/>
      <c r="AF716" s="216"/>
      <c r="AG716" s="216"/>
      <c r="AH716" s="216"/>
      <c r="AI716" s="216"/>
      <c r="AJ716" s="216"/>
      <c r="AK716" s="216"/>
      <c r="AL716" s="216"/>
      <c r="AM716" s="216"/>
      <c r="AN716" s="216"/>
      <c r="AO716" s="216"/>
      <c r="AP716" s="216"/>
      <c r="AQ716" s="216"/>
      <c r="AR716" s="216"/>
      <c r="AS716" s="216"/>
      <c r="AT716" s="216"/>
      <c r="AU716" s="216"/>
      <c r="AV716" s="216"/>
      <c r="AW716" s="216"/>
      <c r="AX716" s="216"/>
      <c r="AY716" s="216"/>
      <c r="AZ716" s="216"/>
      <c r="BA716" s="216"/>
      <c r="BB716" s="216"/>
      <c r="BC716" s="216"/>
      <c r="BD716" s="216"/>
      <c r="BE716" s="216"/>
      <c r="BF716" s="216"/>
      <c r="BG716" s="216"/>
      <c r="BH716" s="216"/>
      <c r="BI716" s="216"/>
      <c r="BJ716" s="216"/>
      <c r="BK716" s="216"/>
      <c r="BL716" s="216"/>
      <c r="BM716" s="216"/>
      <c r="BN716" s="216"/>
      <c r="BO716" s="216"/>
      <c r="BP716" s="216"/>
      <c r="BQ716" s="216"/>
      <c r="BR716" s="216"/>
      <c r="BS716" s="216"/>
      <c r="BT716" s="216"/>
      <c r="BU716" s="216"/>
      <c r="BV716" s="216"/>
      <c r="BW716" s="216"/>
      <c r="BX716" s="216"/>
      <c r="BY716" s="216"/>
      <c r="BZ716" s="216"/>
      <c r="CA716" s="216"/>
      <c r="CB716" s="216"/>
      <c r="CC716" s="216"/>
      <c r="CD716" s="216"/>
      <c r="CE716" s="216"/>
      <c r="CF716" s="216"/>
      <c r="CG716" s="216"/>
      <c r="CH716" s="216"/>
      <c r="CI716" s="216"/>
      <c r="CJ716" s="216"/>
      <c r="CK716" s="216"/>
      <c r="CL716" s="216"/>
      <c r="CM716" s="216"/>
      <c r="CN716" s="216"/>
      <c r="CO716" s="216"/>
      <c r="CP716" s="216"/>
      <c r="CQ716" s="216"/>
      <c r="CR716" s="216"/>
      <c r="CS716" s="216"/>
      <c r="CT716" s="216"/>
      <c r="CU716" s="216"/>
      <c r="CV716" s="216"/>
      <c r="CW716" s="216"/>
      <c r="CX716" s="216"/>
      <c r="CY716" s="216"/>
      <c r="CZ716" s="216"/>
      <c r="DA716" s="216"/>
      <c r="DB716" s="216"/>
      <c r="DC716" s="216"/>
      <c r="DD716" s="216"/>
      <c r="DE716" s="216"/>
      <c r="DF716" s="216"/>
      <c r="DG716" s="216"/>
      <c r="DH716" s="216"/>
      <c r="DI716" s="216"/>
      <c r="DJ716" s="216"/>
      <c r="DK716" s="216"/>
      <c r="DL716" s="216"/>
      <c r="DM716" s="216"/>
      <c r="DN716" s="216"/>
      <c r="DO716" s="216"/>
      <c r="DP716" s="216"/>
      <c r="DQ716" s="216"/>
      <c r="DR716" s="216"/>
      <c r="DS716" s="216"/>
      <c r="DT716" s="216"/>
      <c r="DU716" s="218"/>
    </row>
    <row r="717" spans="1:125" ht="15" customHeight="1" x14ac:dyDescent="0.25">
      <c r="A717" s="219"/>
      <c r="B717" s="143" t="str">
        <f t="shared" si="27"/>
        <v>Desk 69</v>
      </c>
      <c r="C717" s="586" t="str">
        <v/>
      </c>
      <c r="D717" s="586" t="str">
        <v/>
      </c>
      <c r="E717" s="3"/>
      <c r="F717" s="216"/>
      <c r="G717" s="216"/>
      <c r="H717" s="216"/>
      <c r="I717" s="216"/>
      <c r="J717" s="216"/>
      <c r="K717" s="216"/>
      <c r="L717" s="216"/>
      <c r="M717" s="216"/>
      <c r="N717" s="216"/>
      <c r="O717" s="216"/>
      <c r="P717" s="216"/>
      <c r="Q717" s="216"/>
      <c r="R717" s="216"/>
      <c r="S717" s="216"/>
      <c r="T717" s="216"/>
      <c r="U717" s="216"/>
      <c r="V717" s="216"/>
      <c r="W717" s="216"/>
      <c r="X717" s="216"/>
      <c r="Y717" s="216"/>
      <c r="Z717" s="216"/>
      <c r="AA717" s="216"/>
      <c r="AB717" s="216"/>
      <c r="AC717" s="216"/>
      <c r="AD717" s="216"/>
      <c r="AE717" s="216"/>
      <c r="AF717" s="216"/>
      <c r="AG717" s="216"/>
      <c r="AH717" s="216"/>
      <c r="AI717" s="216"/>
      <c r="AJ717" s="216"/>
      <c r="AK717" s="216"/>
      <c r="AL717" s="216"/>
      <c r="AM717" s="216"/>
      <c r="AN717" s="216"/>
      <c r="AO717" s="216"/>
      <c r="AP717" s="216"/>
      <c r="AQ717" s="216"/>
      <c r="AR717" s="216"/>
      <c r="AS717" s="216"/>
      <c r="AT717" s="216"/>
      <c r="AU717" s="216"/>
      <c r="AV717" s="216"/>
      <c r="AW717" s="216"/>
      <c r="AX717" s="216"/>
      <c r="AY717" s="216"/>
      <c r="AZ717" s="216"/>
      <c r="BA717" s="216"/>
      <c r="BB717" s="216"/>
      <c r="BC717" s="216"/>
      <c r="BD717" s="216"/>
      <c r="BE717" s="216"/>
      <c r="BF717" s="216"/>
      <c r="BG717" s="216"/>
      <c r="BH717" s="216"/>
      <c r="BI717" s="216"/>
      <c r="BJ717" s="216"/>
      <c r="BK717" s="216"/>
      <c r="BL717" s="216"/>
      <c r="BM717" s="216"/>
      <c r="BN717" s="216"/>
      <c r="BO717" s="216"/>
      <c r="BP717" s="216"/>
      <c r="BQ717" s="216"/>
      <c r="BR717" s="216"/>
      <c r="BS717" s="216"/>
      <c r="BT717" s="216"/>
      <c r="BU717" s="216"/>
      <c r="BV717" s="216"/>
      <c r="BW717" s="216"/>
      <c r="BX717" s="216"/>
      <c r="BY717" s="216"/>
      <c r="BZ717" s="216"/>
      <c r="CA717" s="216"/>
      <c r="CB717" s="216"/>
      <c r="CC717" s="216"/>
      <c r="CD717" s="216"/>
      <c r="CE717" s="216"/>
      <c r="CF717" s="216"/>
      <c r="CG717" s="216"/>
      <c r="CH717" s="216"/>
      <c r="CI717" s="216"/>
      <c r="CJ717" s="216"/>
      <c r="CK717" s="216"/>
      <c r="CL717" s="216"/>
      <c r="CM717" s="216"/>
      <c r="CN717" s="216"/>
      <c r="CO717" s="216"/>
      <c r="CP717" s="216"/>
      <c r="CQ717" s="216"/>
      <c r="CR717" s="216"/>
      <c r="CS717" s="216"/>
      <c r="CT717" s="216"/>
      <c r="CU717" s="216"/>
      <c r="CV717" s="216"/>
      <c r="CW717" s="216"/>
      <c r="CX717" s="216"/>
      <c r="CY717" s="216"/>
      <c r="CZ717" s="216"/>
      <c r="DA717" s="216"/>
      <c r="DB717" s="216"/>
      <c r="DC717" s="216"/>
      <c r="DD717" s="216"/>
      <c r="DE717" s="216"/>
      <c r="DF717" s="216"/>
      <c r="DG717" s="216"/>
      <c r="DH717" s="216"/>
      <c r="DI717" s="216"/>
      <c r="DJ717" s="216"/>
      <c r="DK717" s="216"/>
      <c r="DL717" s="216"/>
      <c r="DM717" s="216"/>
      <c r="DN717" s="216"/>
      <c r="DO717" s="216"/>
      <c r="DP717" s="216"/>
      <c r="DQ717" s="216"/>
      <c r="DR717" s="216"/>
      <c r="DS717" s="216"/>
      <c r="DT717" s="216"/>
      <c r="DU717" s="218"/>
    </row>
    <row r="718" spans="1:125" ht="15" customHeight="1" x14ac:dyDescent="0.25">
      <c r="A718" s="219"/>
      <c r="B718" s="143" t="str">
        <f t="shared" si="27"/>
        <v>Desk 70</v>
      </c>
      <c r="C718" s="586" t="str">
        <v/>
      </c>
      <c r="D718" s="586" t="str">
        <v/>
      </c>
      <c r="E718" s="3"/>
      <c r="F718" s="216"/>
      <c r="G718" s="216"/>
      <c r="H718" s="216"/>
      <c r="I718" s="216"/>
      <c r="J718" s="216"/>
      <c r="K718" s="216"/>
      <c r="L718" s="216"/>
      <c r="M718" s="216"/>
      <c r="N718" s="216"/>
      <c r="O718" s="216"/>
      <c r="P718" s="216"/>
      <c r="Q718" s="216"/>
      <c r="R718" s="216"/>
      <c r="S718" s="216"/>
      <c r="T718" s="216"/>
      <c r="U718" s="216"/>
      <c r="V718" s="216"/>
      <c r="W718" s="216"/>
      <c r="X718" s="216"/>
      <c r="Y718" s="216"/>
      <c r="Z718" s="216"/>
      <c r="AA718" s="216"/>
      <c r="AB718" s="216"/>
      <c r="AC718" s="216"/>
      <c r="AD718" s="216"/>
      <c r="AE718" s="216"/>
      <c r="AF718" s="216"/>
      <c r="AG718" s="216"/>
      <c r="AH718" s="216"/>
      <c r="AI718" s="216"/>
      <c r="AJ718" s="216"/>
      <c r="AK718" s="216"/>
      <c r="AL718" s="216"/>
      <c r="AM718" s="216"/>
      <c r="AN718" s="216"/>
      <c r="AO718" s="216"/>
      <c r="AP718" s="216"/>
      <c r="AQ718" s="216"/>
      <c r="AR718" s="216"/>
      <c r="AS718" s="216"/>
      <c r="AT718" s="216"/>
      <c r="AU718" s="216"/>
      <c r="AV718" s="216"/>
      <c r="AW718" s="216"/>
      <c r="AX718" s="216"/>
      <c r="AY718" s="216"/>
      <c r="AZ718" s="216"/>
      <c r="BA718" s="216"/>
      <c r="BB718" s="216"/>
      <c r="BC718" s="216"/>
      <c r="BD718" s="216"/>
      <c r="BE718" s="216"/>
      <c r="BF718" s="216"/>
      <c r="BG718" s="216"/>
      <c r="BH718" s="216"/>
      <c r="BI718" s="216"/>
      <c r="BJ718" s="216"/>
      <c r="BK718" s="216"/>
      <c r="BL718" s="216"/>
      <c r="BM718" s="216"/>
      <c r="BN718" s="216"/>
      <c r="BO718" s="216"/>
      <c r="BP718" s="216"/>
      <c r="BQ718" s="216"/>
      <c r="BR718" s="216"/>
      <c r="BS718" s="216"/>
      <c r="BT718" s="216"/>
      <c r="BU718" s="216"/>
      <c r="BV718" s="216"/>
      <c r="BW718" s="216"/>
      <c r="BX718" s="216"/>
      <c r="BY718" s="216"/>
      <c r="BZ718" s="216"/>
      <c r="CA718" s="216"/>
      <c r="CB718" s="216"/>
      <c r="CC718" s="216"/>
      <c r="CD718" s="216"/>
      <c r="CE718" s="216"/>
      <c r="CF718" s="216"/>
      <c r="CG718" s="216"/>
      <c r="CH718" s="216"/>
      <c r="CI718" s="216"/>
      <c r="CJ718" s="216"/>
      <c r="CK718" s="216"/>
      <c r="CL718" s="216"/>
      <c r="CM718" s="216"/>
      <c r="CN718" s="216"/>
      <c r="CO718" s="216"/>
      <c r="CP718" s="216"/>
      <c r="CQ718" s="216"/>
      <c r="CR718" s="216"/>
      <c r="CS718" s="216"/>
      <c r="CT718" s="216"/>
      <c r="CU718" s="216"/>
      <c r="CV718" s="216"/>
      <c r="CW718" s="216"/>
      <c r="CX718" s="216"/>
      <c r="CY718" s="216"/>
      <c r="CZ718" s="216"/>
      <c r="DA718" s="216"/>
      <c r="DB718" s="216"/>
      <c r="DC718" s="216"/>
      <c r="DD718" s="216"/>
      <c r="DE718" s="216"/>
      <c r="DF718" s="216"/>
      <c r="DG718" s="216"/>
      <c r="DH718" s="216"/>
      <c r="DI718" s="216"/>
      <c r="DJ718" s="216"/>
      <c r="DK718" s="216"/>
      <c r="DL718" s="216"/>
      <c r="DM718" s="216"/>
      <c r="DN718" s="216"/>
      <c r="DO718" s="216"/>
      <c r="DP718" s="216"/>
      <c r="DQ718" s="216"/>
      <c r="DR718" s="216"/>
      <c r="DS718" s="216"/>
      <c r="DT718" s="216"/>
      <c r="DU718" s="218"/>
    </row>
    <row r="719" spans="1:125" ht="15" customHeight="1" x14ac:dyDescent="0.25">
      <c r="A719" s="219"/>
      <c r="B719" s="143" t="str">
        <f t="shared" si="27"/>
        <v>Desk 71</v>
      </c>
      <c r="C719" s="586" t="str">
        <v/>
      </c>
      <c r="D719" s="586" t="str">
        <v/>
      </c>
      <c r="E719" s="3"/>
      <c r="F719" s="216"/>
      <c r="G719" s="216"/>
      <c r="H719" s="216"/>
      <c r="I719" s="216"/>
      <c r="J719" s="216"/>
      <c r="K719" s="216"/>
      <c r="L719" s="216"/>
      <c r="M719" s="216"/>
      <c r="N719" s="216"/>
      <c r="O719" s="216"/>
      <c r="P719" s="216"/>
      <c r="Q719" s="216"/>
      <c r="R719" s="216"/>
      <c r="S719" s="216"/>
      <c r="T719" s="216"/>
      <c r="U719" s="216"/>
      <c r="V719" s="216"/>
      <c r="W719" s="216"/>
      <c r="X719" s="216"/>
      <c r="Y719" s="216"/>
      <c r="Z719" s="216"/>
      <c r="AA719" s="216"/>
      <c r="AB719" s="216"/>
      <c r="AC719" s="216"/>
      <c r="AD719" s="216"/>
      <c r="AE719" s="216"/>
      <c r="AF719" s="216"/>
      <c r="AG719" s="216"/>
      <c r="AH719" s="216"/>
      <c r="AI719" s="216"/>
      <c r="AJ719" s="216"/>
      <c r="AK719" s="216"/>
      <c r="AL719" s="216"/>
      <c r="AM719" s="216"/>
      <c r="AN719" s="216"/>
      <c r="AO719" s="216"/>
      <c r="AP719" s="216"/>
      <c r="AQ719" s="216"/>
      <c r="AR719" s="216"/>
      <c r="AS719" s="216"/>
      <c r="AT719" s="216"/>
      <c r="AU719" s="216"/>
      <c r="AV719" s="216"/>
      <c r="AW719" s="216"/>
      <c r="AX719" s="216"/>
      <c r="AY719" s="216"/>
      <c r="AZ719" s="216"/>
      <c r="BA719" s="216"/>
      <c r="BB719" s="216"/>
      <c r="BC719" s="216"/>
      <c r="BD719" s="216"/>
      <c r="BE719" s="216"/>
      <c r="BF719" s="216"/>
      <c r="BG719" s="216"/>
      <c r="BH719" s="216"/>
      <c r="BI719" s="216"/>
      <c r="BJ719" s="216"/>
      <c r="BK719" s="216"/>
      <c r="BL719" s="216"/>
      <c r="BM719" s="216"/>
      <c r="BN719" s="216"/>
      <c r="BO719" s="216"/>
      <c r="BP719" s="216"/>
      <c r="BQ719" s="216"/>
      <c r="BR719" s="216"/>
      <c r="BS719" s="216"/>
      <c r="BT719" s="216"/>
      <c r="BU719" s="216"/>
      <c r="BV719" s="216"/>
      <c r="BW719" s="216"/>
      <c r="BX719" s="216"/>
      <c r="BY719" s="216"/>
      <c r="BZ719" s="216"/>
      <c r="CA719" s="216"/>
      <c r="CB719" s="216"/>
      <c r="CC719" s="216"/>
      <c r="CD719" s="216"/>
      <c r="CE719" s="216"/>
      <c r="CF719" s="216"/>
      <c r="CG719" s="216"/>
      <c r="CH719" s="216"/>
      <c r="CI719" s="216"/>
      <c r="CJ719" s="216"/>
      <c r="CK719" s="216"/>
      <c r="CL719" s="216"/>
      <c r="CM719" s="216"/>
      <c r="CN719" s="216"/>
      <c r="CO719" s="216"/>
      <c r="CP719" s="216"/>
      <c r="CQ719" s="216"/>
      <c r="CR719" s="216"/>
      <c r="CS719" s="216"/>
      <c r="CT719" s="216"/>
      <c r="CU719" s="216"/>
      <c r="CV719" s="216"/>
      <c r="CW719" s="216"/>
      <c r="CX719" s="216"/>
      <c r="CY719" s="216"/>
      <c r="CZ719" s="216"/>
      <c r="DA719" s="216"/>
      <c r="DB719" s="216"/>
      <c r="DC719" s="216"/>
      <c r="DD719" s="216"/>
      <c r="DE719" s="216"/>
      <c r="DF719" s="216"/>
      <c r="DG719" s="216"/>
      <c r="DH719" s="216"/>
      <c r="DI719" s="216"/>
      <c r="DJ719" s="216"/>
      <c r="DK719" s="216"/>
      <c r="DL719" s="216"/>
      <c r="DM719" s="216"/>
      <c r="DN719" s="216"/>
      <c r="DO719" s="216"/>
      <c r="DP719" s="216"/>
      <c r="DQ719" s="216"/>
      <c r="DR719" s="216"/>
      <c r="DS719" s="216"/>
      <c r="DT719" s="216"/>
      <c r="DU719" s="218"/>
    </row>
    <row r="720" spans="1:125" ht="15" customHeight="1" x14ac:dyDescent="0.25">
      <c r="A720" s="219"/>
      <c r="B720" s="143" t="str">
        <f t="shared" si="27"/>
        <v>Desk 72</v>
      </c>
      <c r="C720" s="586" t="str">
        <v/>
      </c>
      <c r="D720" s="586" t="str">
        <v/>
      </c>
      <c r="E720" s="3"/>
      <c r="F720" s="216"/>
      <c r="G720" s="216"/>
      <c r="H720" s="216"/>
      <c r="I720" s="216"/>
      <c r="J720" s="216"/>
      <c r="K720" s="216"/>
      <c r="L720" s="216"/>
      <c r="M720" s="216"/>
      <c r="N720" s="216"/>
      <c r="O720" s="216"/>
      <c r="P720" s="216"/>
      <c r="Q720" s="216"/>
      <c r="R720" s="216"/>
      <c r="S720" s="216"/>
      <c r="T720" s="216"/>
      <c r="U720" s="216"/>
      <c r="V720" s="216"/>
      <c r="W720" s="216"/>
      <c r="X720" s="216"/>
      <c r="Y720" s="216"/>
      <c r="Z720" s="216"/>
      <c r="AA720" s="216"/>
      <c r="AB720" s="216"/>
      <c r="AC720" s="216"/>
      <c r="AD720" s="216"/>
      <c r="AE720" s="216"/>
      <c r="AF720" s="216"/>
      <c r="AG720" s="216"/>
      <c r="AH720" s="216"/>
      <c r="AI720" s="216"/>
      <c r="AJ720" s="216"/>
      <c r="AK720" s="216"/>
      <c r="AL720" s="216"/>
      <c r="AM720" s="216"/>
      <c r="AN720" s="216"/>
      <c r="AO720" s="216"/>
      <c r="AP720" s="216"/>
      <c r="AQ720" s="216"/>
      <c r="AR720" s="216"/>
      <c r="AS720" s="216"/>
      <c r="AT720" s="216"/>
      <c r="AU720" s="216"/>
      <c r="AV720" s="216"/>
      <c r="AW720" s="216"/>
      <c r="AX720" s="216"/>
      <c r="AY720" s="216"/>
      <c r="AZ720" s="216"/>
      <c r="BA720" s="216"/>
      <c r="BB720" s="216"/>
      <c r="BC720" s="216"/>
      <c r="BD720" s="216"/>
      <c r="BE720" s="216"/>
      <c r="BF720" s="216"/>
      <c r="BG720" s="216"/>
      <c r="BH720" s="216"/>
      <c r="BI720" s="216"/>
      <c r="BJ720" s="216"/>
      <c r="BK720" s="216"/>
      <c r="BL720" s="216"/>
      <c r="BM720" s="216"/>
      <c r="BN720" s="216"/>
      <c r="BO720" s="216"/>
      <c r="BP720" s="216"/>
      <c r="BQ720" s="216"/>
      <c r="BR720" s="216"/>
      <c r="BS720" s="216"/>
      <c r="BT720" s="216"/>
      <c r="BU720" s="216"/>
      <c r="BV720" s="216"/>
      <c r="BW720" s="216"/>
      <c r="BX720" s="216"/>
      <c r="BY720" s="216"/>
      <c r="BZ720" s="216"/>
      <c r="CA720" s="216"/>
      <c r="CB720" s="216"/>
      <c r="CC720" s="216"/>
      <c r="CD720" s="216"/>
      <c r="CE720" s="216"/>
      <c r="CF720" s="216"/>
      <c r="CG720" s="216"/>
      <c r="CH720" s="216"/>
      <c r="CI720" s="216"/>
      <c r="CJ720" s="216"/>
      <c r="CK720" s="216"/>
      <c r="CL720" s="216"/>
      <c r="CM720" s="216"/>
      <c r="CN720" s="216"/>
      <c r="CO720" s="216"/>
      <c r="CP720" s="216"/>
      <c r="CQ720" s="216"/>
      <c r="CR720" s="216"/>
      <c r="CS720" s="216"/>
      <c r="CT720" s="216"/>
      <c r="CU720" s="216"/>
      <c r="CV720" s="216"/>
      <c r="CW720" s="216"/>
      <c r="CX720" s="216"/>
      <c r="CY720" s="216"/>
      <c r="CZ720" s="216"/>
      <c r="DA720" s="216"/>
      <c r="DB720" s="216"/>
      <c r="DC720" s="216"/>
      <c r="DD720" s="216"/>
      <c r="DE720" s="216"/>
      <c r="DF720" s="216"/>
      <c r="DG720" s="216"/>
      <c r="DH720" s="216"/>
      <c r="DI720" s="216"/>
      <c r="DJ720" s="216"/>
      <c r="DK720" s="216"/>
      <c r="DL720" s="216"/>
      <c r="DM720" s="216"/>
      <c r="DN720" s="216"/>
      <c r="DO720" s="216"/>
      <c r="DP720" s="216"/>
      <c r="DQ720" s="216"/>
      <c r="DR720" s="216"/>
      <c r="DS720" s="216"/>
      <c r="DT720" s="216"/>
      <c r="DU720" s="218"/>
    </row>
    <row r="721" spans="1:125" ht="15" customHeight="1" x14ac:dyDescent="0.25">
      <c r="A721" s="219"/>
      <c r="B721" s="143" t="str">
        <f t="shared" si="27"/>
        <v>Desk 73</v>
      </c>
      <c r="C721" s="586" t="str">
        <v/>
      </c>
      <c r="D721" s="586" t="str">
        <v/>
      </c>
      <c r="E721" s="3"/>
      <c r="F721" s="216"/>
      <c r="G721" s="216"/>
      <c r="H721" s="216"/>
      <c r="I721" s="216"/>
      <c r="J721" s="216"/>
      <c r="K721" s="216"/>
      <c r="L721" s="216"/>
      <c r="M721" s="216"/>
      <c r="N721" s="216"/>
      <c r="O721" s="216"/>
      <c r="P721" s="216"/>
      <c r="Q721" s="216"/>
      <c r="R721" s="216"/>
      <c r="S721" s="216"/>
      <c r="T721" s="216"/>
      <c r="U721" s="216"/>
      <c r="V721" s="216"/>
      <c r="W721" s="216"/>
      <c r="X721" s="216"/>
      <c r="Y721" s="216"/>
      <c r="Z721" s="216"/>
      <c r="AA721" s="216"/>
      <c r="AB721" s="216"/>
      <c r="AC721" s="216"/>
      <c r="AD721" s="216"/>
      <c r="AE721" s="216"/>
      <c r="AF721" s="216"/>
      <c r="AG721" s="216"/>
      <c r="AH721" s="216"/>
      <c r="AI721" s="216"/>
      <c r="AJ721" s="216"/>
      <c r="AK721" s="216"/>
      <c r="AL721" s="216"/>
      <c r="AM721" s="216"/>
      <c r="AN721" s="216"/>
      <c r="AO721" s="216"/>
      <c r="AP721" s="216"/>
      <c r="AQ721" s="216"/>
      <c r="AR721" s="216"/>
      <c r="AS721" s="216"/>
      <c r="AT721" s="216"/>
      <c r="AU721" s="216"/>
      <c r="AV721" s="216"/>
      <c r="AW721" s="216"/>
      <c r="AX721" s="216"/>
      <c r="AY721" s="216"/>
      <c r="AZ721" s="216"/>
      <c r="BA721" s="216"/>
      <c r="BB721" s="216"/>
      <c r="BC721" s="216"/>
      <c r="BD721" s="216"/>
      <c r="BE721" s="216"/>
      <c r="BF721" s="216"/>
      <c r="BG721" s="216"/>
      <c r="BH721" s="216"/>
      <c r="BI721" s="216"/>
      <c r="BJ721" s="216"/>
      <c r="BK721" s="216"/>
      <c r="BL721" s="216"/>
      <c r="BM721" s="216"/>
      <c r="BN721" s="216"/>
      <c r="BO721" s="216"/>
      <c r="BP721" s="216"/>
      <c r="BQ721" s="216"/>
      <c r="BR721" s="216"/>
      <c r="BS721" s="216"/>
      <c r="BT721" s="216"/>
      <c r="BU721" s="216"/>
      <c r="BV721" s="216"/>
      <c r="BW721" s="216"/>
      <c r="BX721" s="216"/>
      <c r="BY721" s="216"/>
      <c r="BZ721" s="216"/>
      <c r="CA721" s="216"/>
      <c r="CB721" s="216"/>
      <c r="CC721" s="216"/>
      <c r="CD721" s="216"/>
      <c r="CE721" s="216"/>
      <c r="CF721" s="216"/>
      <c r="CG721" s="216"/>
      <c r="CH721" s="216"/>
      <c r="CI721" s="216"/>
      <c r="CJ721" s="216"/>
      <c r="CK721" s="216"/>
      <c r="CL721" s="216"/>
      <c r="CM721" s="216"/>
      <c r="CN721" s="216"/>
      <c r="CO721" s="216"/>
      <c r="CP721" s="216"/>
      <c r="CQ721" s="216"/>
      <c r="CR721" s="216"/>
      <c r="CS721" s="216"/>
      <c r="CT721" s="216"/>
      <c r="CU721" s="216"/>
      <c r="CV721" s="216"/>
      <c r="CW721" s="216"/>
      <c r="CX721" s="216"/>
      <c r="CY721" s="216"/>
      <c r="CZ721" s="216"/>
      <c r="DA721" s="216"/>
      <c r="DB721" s="216"/>
      <c r="DC721" s="216"/>
      <c r="DD721" s="216"/>
      <c r="DE721" s="216"/>
      <c r="DF721" s="216"/>
      <c r="DG721" s="216"/>
      <c r="DH721" s="216"/>
      <c r="DI721" s="216"/>
      <c r="DJ721" s="216"/>
      <c r="DK721" s="216"/>
      <c r="DL721" s="216"/>
      <c r="DM721" s="216"/>
      <c r="DN721" s="216"/>
      <c r="DO721" s="216"/>
      <c r="DP721" s="216"/>
      <c r="DQ721" s="216"/>
      <c r="DR721" s="216"/>
      <c r="DS721" s="216"/>
      <c r="DT721" s="216"/>
      <c r="DU721" s="218"/>
    </row>
    <row r="722" spans="1:125" ht="15" customHeight="1" x14ac:dyDescent="0.25">
      <c r="A722" s="219"/>
      <c r="B722" s="143" t="str">
        <f t="shared" si="27"/>
        <v>Desk 74</v>
      </c>
      <c r="C722" s="586" t="str">
        <v/>
      </c>
      <c r="D722" s="586" t="str">
        <v/>
      </c>
      <c r="E722" s="3"/>
      <c r="F722" s="216"/>
      <c r="G722" s="216"/>
      <c r="H722" s="216"/>
      <c r="I722" s="216"/>
      <c r="J722" s="216"/>
      <c r="K722" s="216"/>
      <c r="L722" s="216"/>
      <c r="M722" s="216"/>
      <c r="N722" s="216"/>
      <c r="O722" s="216"/>
      <c r="P722" s="216"/>
      <c r="Q722" s="216"/>
      <c r="R722" s="216"/>
      <c r="S722" s="216"/>
      <c r="T722" s="216"/>
      <c r="U722" s="216"/>
      <c r="V722" s="216"/>
      <c r="W722" s="216"/>
      <c r="X722" s="216"/>
      <c r="Y722" s="216"/>
      <c r="Z722" s="216"/>
      <c r="AA722" s="216"/>
      <c r="AB722" s="216"/>
      <c r="AC722" s="216"/>
      <c r="AD722" s="216"/>
      <c r="AE722" s="216"/>
      <c r="AF722" s="216"/>
      <c r="AG722" s="216"/>
      <c r="AH722" s="216"/>
      <c r="AI722" s="216"/>
      <c r="AJ722" s="216"/>
      <c r="AK722" s="216"/>
      <c r="AL722" s="216"/>
      <c r="AM722" s="216"/>
      <c r="AN722" s="216"/>
      <c r="AO722" s="216"/>
      <c r="AP722" s="216"/>
      <c r="AQ722" s="216"/>
      <c r="AR722" s="216"/>
      <c r="AS722" s="216"/>
      <c r="AT722" s="216"/>
      <c r="AU722" s="216"/>
      <c r="AV722" s="216"/>
      <c r="AW722" s="216"/>
      <c r="AX722" s="216"/>
      <c r="AY722" s="216"/>
      <c r="AZ722" s="216"/>
      <c r="BA722" s="216"/>
      <c r="BB722" s="216"/>
      <c r="BC722" s="216"/>
      <c r="BD722" s="216"/>
      <c r="BE722" s="216"/>
      <c r="BF722" s="216"/>
      <c r="BG722" s="216"/>
      <c r="BH722" s="216"/>
      <c r="BI722" s="216"/>
      <c r="BJ722" s="216"/>
      <c r="BK722" s="216"/>
      <c r="BL722" s="216"/>
      <c r="BM722" s="216"/>
      <c r="BN722" s="216"/>
      <c r="BO722" s="216"/>
      <c r="BP722" s="216"/>
      <c r="BQ722" s="216"/>
      <c r="BR722" s="216"/>
      <c r="BS722" s="216"/>
      <c r="BT722" s="216"/>
      <c r="BU722" s="216"/>
      <c r="BV722" s="216"/>
      <c r="BW722" s="216"/>
      <c r="BX722" s="216"/>
      <c r="BY722" s="216"/>
      <c r="BZ722" s="216"/>
      <c r="CA722" s="216"/>
      <c r="CB722" s="216"/>
      <c r="CC722" s="216"/>
      <c r="CD722" s="216"/>
      <c r="CE722" s="216"/>
      <c r="CF722" s="216"/>
      <c r="CG722" s="216"/>
      <c r="CH722" s="216"/>
      <c r="CI722" s="216"/>
      <c r="CJ722" s="216"/>
      <c r="CK722" s="216"/>
      <c r="CL722" s="216"/>
      <c r="CM722" s="216"/>
      <c r="CN722" s="216"/>
      <c r="CO722" s="216"/>
      <c r="CP722" s="216"/>
      <c r="CQ722" s="216"/>
      <c r="CR722" s="216"/>
      <c r="CS722" s="216"/>
      <c r="CT722" s="216"/>
      <c r="CU722" s="216"/>
      <c r="CV722" s="216"/>
      <c r="CW722" s="216"/>
      <c r="CX722" s="216"/>
      <c r="CY722" s="216"/>
      <c r="CZ722" s="216"/>
      <c r="DA722" s="216"/>
      <c r="DB722" s="216"/>
      <c r="DC722" s="216"/>
      <c r="DD722" s="216"/>
      <c r="DE722" s="216"/>
      <c r="DF722" s="216"/>
      <c r="DG722" s="216"/>
      <c r="DH722" s="216"/>
      <c r="DI722" s="216"/>
      <c r="DJ722" s="216"/>
      <c r="DK722" s="216"/>
      <c r="DL722" s="216"/>
      <c r="DM722" s="216"/>
      <c r="DN722" s="216"/>
      <c r="DO722" s="216"/>
      <c r="DP722" s="216"/>
      <c r="DQ722" s="216"/>
      <c r="DR722" s="216"/>
      <c r="DS722" s="216"/>
      <c r="DT722" s="216"/>
      <c r="DU722" s="218"/>
    </row>
    <row r="723" spans="1:125" ht="15" customHeight="1" x14ac:dyDescent="0.25">
      <c r="A723" s="219"/>
      <c r="B723" s="143" t="str">
        <f t="shared" si="27"/>
        <v>Desk 75</v>
      </c>
      <c r="C723" s="586" t="str">
        <v/>
      </c>
      <c r="D723" s="586" t="str">
        <v/>
      </c>
      <c r="E723" s="3"/>
      <c r="F723" s="216"/>
      <c r="G723" s="216"/>
      <c r="H723" s="216"/>
      <c r="I723" s="216"/>
      <c r="J723" s="216"/>
      <c r="K723" s="216"/>
      <c r="L723" s="216"/>
      <c r="M723" s="216"/>
      <c r="N723" s="216"/>
      <c r="O723" s="216"/>
      <c r="P723" s="216"/>
      <c r="Q723" s="216"/>
      <c r="R723" s="216"/>
      <c r="S723" s="216"/>
      <c r="T723" s="216"/>
      <c r="U723" s="216"/>
      <c r="V723" s="216"/>
      <c r="W723" s="216"/>
      <c r="X723" s="216"/>
      <c r="Y723" s="216"/>
      <c r="Z723" s="216"/>
      <c r="AA723" s="216"/>
      <c r="AB723" s="216"/>
      <c r="AC723" s="216"/>
      <c r="AD723" s="216"/>
      <c r="AE723" s="216"/>
      <c r="AF723" s="216"/>
      <c r="AG723" s="216"/>
      <c r="AH723" s="216"/>
      <c r="AI723" s="216"/>
      <c r="AJ723" s="216"/>
      <c r="AK723" s="216"/>
      <c r="AL723" s="216"/>
      <c r="AM723" s="216"/>
      <c r="AN723" s="216"/>
      <c r="AO723" s="216"/>
      <c r="AP723" s="216"/>
      <c r="AQ723" s="216"/>
      <c r="AR723" s="216"/>
      <c r="AS723" s="216"/>
      <c r="AT723" s="216"/>
      <c r="AU723" s="216"/>
      <c r="AV723" s="216"/>
      <c r="AW723" s="216"/>
      <c r="AX723" s="216"/>
      <c r="AY723" s="216"/>
      <c r="AZ723" s="216"/>
      <c r="BA723" s="216"/>
      <c r="BB723" s="216"/>
      <c r="BC723" s="216"/>
      <c r="BD723" s="216"/>
      <c r="BE723" s="216"/>
      <c r="BF723" s="216"/>
      <c r="BG723" s="216"/>
      <c r="BH723" s="216"/>
      <c r="BI723" s="216"/>
      <c r="BJ723" s="216"/>
      <c r="BK723" s="216"/>
      <c r="BL723" s="216"/>
      <c r="BM723" s="216"/>
      <c r="BN723" s="216"/>
      <c r="BO723" s="216"/>
      <c r="BP723" s="216"/>
      <c r="BQ723" s="216"/>
      <c r="BR723" s="216"/>
      <c r="BS723" s="216"/>
      <c r="BT723" s="216"/>
      <c r="BU723" s="216"/>
      <c r="BV723" s="216"/>
      <c r="BW723" s="216"/>
      <c r="BX723" s="216"/>
      <c r="BY723" s="216"/>
      <c r="BZ723" s="216"/>
      <c r="CA723" s="216"/>
      <c r="CB723" s="216"/>
      <c r="CC723" s="216"/>
      <c r="CD723" s="216"/>
      <c r="CE723" s="216"/>
      <c r="CF723" s="216"/>
      <c r="CG723" s="216"/>
      <c r="CH723" s="216"/>
      <c r="CI723" s="216"/>
      <c r="CJ723" s="216"/>
      <c r="CK723" s="216"/>
      <c r="CL723" s="216"/>
      <c r="CM723" s="216"/>
      <c r="CN723" s="216"/>
      <c r="CO723" s="216"/>
      <c r="CP723" s="216"/>
      <c r="CQ723" s="216"/>
      <c r="CR723" s="216"/>
      <c r="CS723" s="216"/>
      <c r="CT723" s="216"/>
      <c r="CU723" s="216"/>
      <c r="CV723" s="216"/>
      <c r="CW723" s="216"/>
      <c r="CX723" s="216"/>
      <c r="CY723" s="216"/>
      <c r="CZ723" s="216"/>
      <c r="DA723" s="216"/>
      <c r="DB723" s="216"/>
      <c r="DC723" s="216"/>
      <c r="DD723" s="216"/>
      <c r="DE723" s="216"/>
      <c r="DF723" s="216"/>
      <c r="DG723" s="216"/>
      <c r="DH723" s="216"/>
      <c r="DI723" s="216"/>
      <c r="DJ723" s="216"/>
      <c r="DK723" s="216"/>
      <c r="DL723" s="216"/>
      <c r="DM723" s="216"/>
      <c r="DN723" s="216"/>
      <c r="DO723" s="216"/>
      <c r="DP723" s="216"/>
      <c r="DQ723" s="216"/>
      <c r="DR723" s="216"/>
      <c r="DS723" s="216"/>
      <c r="DT723" s="216"/>
      <c r="DU723" s="218"/>
    </row>
    <row r="724" spans="1:125" ht="15" customHeight="1" x14ac:dyDescent="0.25">
      <c r="A724" s="219"/>
      <c r="B724" s="143" t="str">
        <f t="shared" si="27"/>
        <v>Desk 76</v>
      </c>
      <c r="C724" s="586" t="str">
        <v/>
      </c>
      <c r="D724" s="586" t="str">
        <v/>
      </c>
      <c r="E724" s="3"/>
      <c r="F724" s="216"/>
      <c r="G724" s="216"/>
      <c r="H724" s="216"/>
      <c r="I724" s="216"/>
      <c r="J724" s="216"/>
      <c r="K724" s="216"/>
      <c r="L724" s="216"/>
      <c r="M724" s="216"/>
      <c r="N724" s="216"/>
      <c r="O724" s="216"/>
      <c r="P724" s="216"/>
      <c r="Q724" s="216"/>
      <c r="R724" s="216"/>
      <c r="S724" s="216"/>
      <c r="T724" s="216"/>
      <c r="U724" s="216"/>
      <c r="V724" s="216"/>
      <c r="W724" s="216"/>
      <c r="X724" s="216"/>
      <c r="Y724" s="216"/>
      <c r="Z724" s="216"/>
      <c r="AA724" s="216"/>
      <c r="AB724" s="216"/>
      <c r="AC724" s="216"/>
      <c r="AD724" s="216"/>
      <c r="AE724" s="216"/>
      <c r="AF724" s="216"/>
      <c r="AG724" s="216"/>
      <c r="AH724" s="216"/>
      <c r="AI724" s="216"/>
      <c r="AJ724" s="216"/>
      <c r="AK724" s="216"/>
      <c r="AL724" s="216"/>
      <c r="AM724" s="216"/>
      <c r="AN724" s="216"/>
      <c r="AO724" s="216"/>
      <c r="AP724" s="216"/>
      <c r="AQ724" s="216"/>
      <c r="AR724" s="216"/>
      <c r="AS724" s="216"/>
      <c r="AT724" s="216"/>
      <c r="AU724" s="216"/>
      <c r="AV724" s="216"/>
      <c r="AW724" s="216"/>
      <c r="AX724" s="216"/>
      <c r="AY724" s="216"/>
      <c r="AZ724" s="216"/>
      <c r="BA724" s="216"/>
      <c r="BB724" s="216"/>
      <c r="BC724" s="216"/>
      <c r="BD724" s="216"/>
      <c r="BE724" s="216"/>
      <c r="BF724" s="216"/>
      <c r="BG724" s="216"/>
      <c r="BH724" s="216"/>
      <c r="BI724" s="216"/>
      <c r="BJ724" s="216"/>
      <c r="BK724" s="216"/>
      <c r="BL724" s="216"/>
      <c r="BM724" s="216"/>
      <c r="BN724" s="216"/>
      <c r="BO724" s="216"/>
      <c r="BP724" s="216"/>
      <c r="BQ724" s="216"/>
      <c r="BR724" s="216"/>
      <c r="BS724" s="216"/>
      <c r="BT724" s="216"/>
      <c r="BU724" s="216"/>
      <c r="BV724" s="216"/>
      <c r="BW724" s="216"/>
      <c r="BX724" s="216"/>
      <c r="BY724" s="216"/>
      <c r="BZ724" s="216"/>
      <c r="CA724" s="216"/>
      <c r="CB724" s="216"/>
      <c r="CC724" s="216"/>
      <c r="CD724" s="216"/>
      <c r="CE724" s="216"/>
      <c r="CF724" s="216"/>
      <c r="CG724" s="216"/>
      <c r="CH724" s="216"/>
      <c r="CI724" s="216"/>
      <c r="CJ724" s="216"/>
      <c r="CK724" s="216"/>
      <c r="CL724" s="216"/>
      <c r="CM724" s="216"/>
      <c r="CN724" s="216"/>
      <c r="CO724" s="216"/>
      <c r="CP724" s="216"/>
      <c r="CQ724" s="216"/>
      <c r="CR724" s="216"/>
      <c r="CS724" s="216"/>
      <c r="CT724" s="216"/>
      <c r="CU724" s="216"/>
      <c r="CV724" s="216"/>
      <c r="CW724" s="216"/>
      <c r="CX724" s="216"/>
      <c r="CY724" s="216"/>
      <c r="CZ724" s="216"/>
      <c r="DA724" s="216"/>
      <c r="DB724" s="216"/>
      <c r="DC724" s="216"/>
      <c r="DD724" s="216"/>
      <c r="DE724" s="216"/>
      <c r="DF724" s="216"/>
      <c r="DG724" s="216"/>
      <c r="DH724" s="216"/>
      <c r="DI724" s="216"/>
      <c r="DJ724" s="216"/>
      <c r="DK724" s="216"/>
      <c r="DL724" s="216"/>
      <c r="DM724" s="216"/>
      <c r="DN724" s="216"/>
      <c r="DO724" s="216"/>
      <c r="DP724" s="216"/>
      <c r="DQ724" s="216"/>
      <c r="DR724" s="216"/>
      <c r="DS724" s="216"/>
      <c r="DT724" s="216"/>
      <c r="DU724" s="218"/>
    </row>
    <row r="725" spans="1:125" ht="15" customHeight="1" x14ac:dyDescent="0.25">
      <c r="A725" s="219"/>
      <c r="B725" s="143" t="str">
        <f t="shared" si="27"/>
        <v>Desk 77</v>
      </c>
      <c r="C725" s="586" t="str">
        <v/>
      </c>
      <c r="D725" s="586" t="str">
        <v/>
      </c>
      <c r="E725" s="3"/>
      <c r="F725" s="216"/>
      <c r="G725" s="216"/>
      <c r="H725" s="216"/>
      <c r="I725" s="216"/>
      <c r="J725" s="216"/>
      <c r="K725" s="216"/>
      <c r="L725" s="216"/>
      <c r="M725" s="216"/>
      <c r="N725" s="216"/>
      <c r="O725" s="216"/>
      <c r="P725" s="216"/>
      <c r="Q725" s="216"/>
      <c r="R725" s="216"/>
      <c r="S725" s="216"/>
      <c r="T725" s="216"/>
      <c r="U725" s="216"/>
      <c r="V725" s="216"/>
      <c r="W725" s="216"/>
      <c r="X725" s="216"/>
      <c r="Y725" s="216"/>
      <c r="Z725" s="216"/>
      <c r="AA725" s="216"/>
      <c r="AB725" s="216"/>
      <c r="AC725" s="216"/>
      <c r="AD725" s="216"/>
      <c r="AE725" s="216"/>
      <c r="AF725" s="216"/>
      <c r="AG725" s="216"/>
      <c r="AH725" s="216"/>
      <c r="AI725" s="216"/>
      <c r="AJ725" s="216"/>
      <c r="AK725" s="216"/>
      <c r="AL725" s="216"/>
      <c r="AM725" s="216"/>
      <c r="AN725" s="216"/>
      <c r="AO725" s="216"/>
      <c r="AP725" s="216"/>
      <c r="AQ725" s="216"/>
      <c r="AR725" s="216"/>
      <c r="AS725" s="216"/>
      <c r="AT725" s="216"/>
      <c r="AU725" s="216"/>
      <c r="AV725" s="216"/>
      <c r="AW725" s="216"/>
      <c r="AX725" s="216"/>
      <c r="AY725" s="216"/>
      <c r="AZ725" s="216"/>
      <c r="BA725" s="216"/>
      <c r="BB725" s="216"/>
      <c r="BC725" s="216"/>
      <c r="BD725" s="216"/>
      <c r="BE725" s="216"/>
      <c r="BF725" s="216"/>
      <c r="BG725" s="216"/>
      <c r="BH725" s="216"/>
      <c r="BI725" s="216"/>
      <c r="BJ725" s="216"/>
      <c r="BK725" s="216"/>
      <c r="BL725" s="216"/>
      <c r="BM725" s="216"/>
      <c r="BN725" s="216"/>
      <c r="BO725" s="216"/>
      <c r="BP725" s="216"/>
      <c r="BQ725" s="216"/>
      <c r="BR725" s="216"/>
      <c r="BS725" s="216"/>
      <c r="BT725" s="216"/>
      <c r="BU725" s="216"/>
      <c r="BV725" s="216"/>
      <c r="BW725" s="216"/>
      <c r="BX725" s="216"/>
      <c r="BY725" s="216"/>
      <c r="BZ725" s="216"/>
      <c r="CA725" s="216"/>
      <c r="CB725" s="216"/>
      <c r="CC725" s="216"/>
      <c r="CD725" s="216"/>
      <c r="CE725" s="216"/>
      <c r="CF725" s="216"/>
      <c r="CG725" s="216"/>
      <c r="CH725" s="216"/>
      <c r="CI725" s="216"/>
      <c r="CJ725" s="216"/>
      <c r="CK725" s="216"/>
      <c r="CL725" s="216"/>
      <c r="CM725" s="216"/>
      <c r="CN725" s="216"/>
      <c r="CO725" s="216"/>
      <c r="CP725" s="216"/>
      <c r="CQ725" s="216"/>
      <c r="CR725" s="216"/>
      <c r="CS725" s="216"/>
      <c r="CT725" s="216"/>
      <c r="CU725" s="216"/>
      <c r="CV725" s="216"/>
      <c r="CW725" s="216"/>
      <c r="CX725" s="216"/>
      <c r="CY725" s="216"/>
      <c r="CZ725" s="216"/>
      <c r="DA725" s="216"/>
      <c r="DB725" s="216"/>
      <c r="DC725" s="216"/>
      <c r="DD725" s="216"/>
      <c r="DE725" s="216"/>
      <c r="DF725" s="216"/>
      <c r="DG725" s="216"/>
      <c r="DH725" s="216"/>
      <c r="DI725" s="216"/>
      <c r="DJ725" s="216"/>
      <c r="DK725" s="216"/>
      <c r="DL725" s="216"/>
      <c r="DM725" s="216"/>
      <c r="DN725" s="216"/>
      <c r="DO725" s="216"/>
      <c r="DP725" s="216"/>
      <c r="DQ725" s="216"/>
      <c r="DR725" s="216"/>
      <c r="DS725" s="216"/>
      <c r="DT725" s="216"/>
      <c r="DU725" s="218"/>
    </row>
    <row r="726" spans="1:125" ht="15" customHeight="1" x14ac:dyDescent="0.25">
      <c r="A726" s="219"/>
      <c r="B726" s="143" t="str">
        <f t="shared" si="27"/>
        <v>Desk 78</v>
      </c>
      <c r="C726" s="586" t="str">
        <v/>
      </c>
      <c r="D726" s="586" t="str">
        <v/>
      </c>
      <c r="E726" s="3"/>
      <c r="F726" s="216"/>
      <c r="G726" s="216"/>
      <c r="H726" s="216"/>
      <c r="I726" s="216"/>
      <c r="J726" s="216"/>
      <c r="K726" s="216"/>
      <c r="L726" s="216"/>
      <c r="M726" s="216"/>
      <c r="N726" s="216"/>
      <c r="O726" s="216"/>
      <c r="P726" s="216"/>
      <c r="Q726" s="216"/>
      <c r="R726" s="216"/>
      <c r="S726" s="216"/>
      <c r="T726" s="216"/>
      <c r="U726" s="216"/>
      <c r="V726" s="216"/>
      <c r="W726" s="216"/>
      <c r="X726" s="216"/>
      <c r="Y726" s="216"/>
      <c r="Z726" s="216"/>
      <c r="AA726" s="216"/>
      <c r="AB726" s="216"/>
      <c r="AC726" s="216"/>
      <c r="AD726" s="216"/>
      <c r="AE726" s="216"/>
      <c r="AF726" s="216"/>
      <c r="AG726" s="216"/>
      <c r="AH726" s="216"/>
      <c r="AI726" s="216"/>
      <c r="AJ726" s="216"/>
      <c r="AK726" s="216"/>
      <c r="AL726" s="216"/>
      <c r="AM726" s="216"/>
      <c r="AN726" s="216"/>
      <c r="AO726" s="216"/>
      <c r="AP726" s="216"/>
      <c r="AQ726" s="216"/>
      <c r="AR726" s="216"/>
      <c r="AS726" s="216"/>
      <c r="AT726" s="216"/>
      <c r="AU726" s="216"/>
      <c r="AV726" s="216"/>
      <c r="AW726" s="216"/>
      <c r="AX726" s="216"/>
      <c r="AY726" s="216"/>
      <c r="AZ726" s="216"/>
      <c r="BA726" s="216"/>
      <c r="BB726" s="216"/>
      <c r="BC726" s="216"/>
      <c r="BD726" s="216"/>
      <c r="BE726" s="216"/>
      <c r="BF726" s="216"/>
      <c r="BG726" s="216"/>
      <c r="BH726" s="216"/>
      <c r="BI726" s="216"/>
      <c r="BJ726" s="216"/>
      <c r="BK726" s="216"/>
      <c r="BL726" s="216"/>
      <c r="BM726" s="216"/>
      <c r="BN726" s="216"/>
      <c r="BO726" s="216"/>
      <c r="BP726" s="216"/>
      <c r="BQ726" s="216"/>
      <c r="BR726" s="216"/>
      <c r="BS726" s="216"/>
      <c r="BT726" s="216"/>
      <c r="BU726" s="216"/>
      <c r="BV726" s="216"/>
      <c r="BW726" s="216"/>
      <c r="BX726" s="216"/>
      <c r="BY726" s="216"/>
      <c r="BZ726" s="216"/>
      <c r="CA726" s="216"/>
      <c r="CB726" s="216"/>
      <c r="CC726" s="216"/>
      <c r="CD726" s="216"/>
      <c r="CE726" s="216"/>
      <c r="CF726" s="216"/>
      <c r="CG726" s="216"/>
      <c r="CH726" s="216"/>
      <c r="CI726" s="216"/>
      <c r="CJ726" s="216"/>
      <c r="CK726" s="216"/>
      <c r="CL726" s="216"/>
      <c r="CM726" s="216"/>
      <c r="CN726" s="216"/>
      <c r="CO726" s="216"/>
      <c r="CP726" s="216"/>
      <c r="CQ726" s="216"/>
      <c r="CR726" s="216"/>
      <c r="CS726" s="216"/>
      <c r="CT726" s="216"/>
      <c r="CU726" s="216"/>
      <c r="CV726" s="216"/>
      <c r="CW726" s="216"/>
      <c r="CX726" s="216"/>
      <c r="CY726" s="216"/>
      <c r="CZ726" s="216"/>
      <c r="DA726" s="216"/>
      <c r="DB726" s="216"/>
      <c r="DC726" s="216"/>
      <c r="DD726" s="216"/>
      <c r="DE726" s="216"/>
      <c r="DF726" s="216"/>
      <c r="DG726" s="216"/>
      <c r="DH726" s="216"/>
      <c r="DI726" s="216"/>
      <c r="DJ726" s="216"/>
      <c r="DK726" s="216"/>
      <c r="DL726" s="216"/>
      <c r="DM726" s="216"/>
      <c r="DN726" s="216"/>
      <c r="DO726" s="216"/>
      <c r="DP726" s="216"/>
      <c r="DQ726" s="216"/>
      <c r="DR726" s="216"/>
      <c r="DS726" s="216"/>
      <c r="DT726" s="216"/>
      <c r="DU726" s="218"/>
    </row>
    <row r="727" spans="1:125" ht="15" customHeight="1" x14ac:dyDescent="0.25">
      <c r="A727" s="219"/>
      <c r="B727" s="143" t="str">
        <f t="shared" si="27"/>
        <v>Desk 79</v>
      </c>
      <c r="C727" s="586" t="str">
        <v/>
      </c>
      <c r="D727" s="586" t="str">
        <v/>
      </c>
      <c r="E727" s="3"/>
      <c r="F727" s="216"/>
      <c r="G727" s="216"/>
      <c r="H727" s="216"/>
      <c r="I727" s="216"/>
      <c r="J727" s="216"/>
      <c r="K727" s="216"/>
      <c r="L727" s="216"/>
      <c r="M727" s="216"/>
      <c r="N727" s="216"/>
      <c r="O727" s="216"/>
      <c r="P727" s="216"/>
      <c r="Q727" s="216"/>
      <c r="R727" s="216"/>
      <c r="S727" s="216"/>
      <c r="T727" s="216"/>
      <c r="U727" s="216"/>
      <c r="V727" s="216"/>
      <c r="W727" s="216"/>
      <c r="X727" s="216"/>
      <c r="Y727" s="216"/>
      <c r="Z727" s="216"/>
      <c r="AA727" s="216"/>
      <c r="AB727" s="216"/>
      <c r="AC727" s="216"/>
      <c r="AD727" s="216"/>
      <c r="AE727" s="216"/>
      <c r="AF727" s="216"/>
      <c r="AG727" s="216"/>
      <c r="AH727" s="216"/>
      <c r="AI727" s="216"/>
      <c r="AJ727" s="216"/>
      <c r="AK727" s="216"/>
      <c r="AL727" s="216"/>
      <c r="AM727" s="216"/>
      <c r="AN727" s="216"/>
      <c r="AO727" s="216"/>
      <c r="AP727" s="216"/>
      <c r="AQ727" s="216"/>
      <c r="AR727" s="216"/>
      <c r="AS727" s="216"/>
      <c r="AT727" s="216"/>
      <c r="AU727" s="216"/>
      <c r="AV727" s="216"/>
      <c r="AW727" s="216"/>
      <c r="AX727" s="216"/>
      <c r="AY727" s="216"/>
      <c r="AZ727" s="216"/>
      <c r="BA727" s="216"/>
      <c r="BB727" s="216"/>
      <c r="BC727" s="216"/>
      <c r="BD727" s="216"/>
      <c r="BE727" s="216"/>
      <c r="BF727" s="216"/>
      <c r="BG727" s="216"/>
      <c r="BH727" s="216"/>
      <c r="BI727" s="216"/>
      <c r="BJ727" s="216"/>
      <c r="BK727" s="216"/>
      <c r="BL727" s="216"/>
      <c r="BM727" s="216"/>
      <c r="BN727" s="216"/>
      <c r="BO727" s="216"/>
      <c r="BP727" s="216"/>
      <c r="BQ727" s="216"/>
      <c r="BR727" s="216"/>
      <c r="BS727" s="216"/>
      <c r="BT727" s="216"/>
      <c r="BU727" s="216"/>
      <c r="BV727" s="216"/>
      <c r="BW727" s="216"/>
      <c r="BX727" s="216"/>
      <c r="BY727" s="216"/>
      <c r="BZ727" s="216"/>
      <c r="CA727" s="216"/>
      <c r="CB727" s="216"/>
      <c r="CC727" s="216"/>
      <c r="CD727" s="216"/>
      <c r="CE727" s="216"/>
      <c r="CF727" s="216"/>
      <c r="CG727" s="216"/>
      <c r="CH727" s="216"/>
      <c r="CI727" s="216"/>
      <c r="CJ727" s="216"/>
      <c r="CK727" s="216"/>
      <c r="CL727" s="216"/>
      <c r="CM727" s="216"/>
      <c r="CN727" s="216"/>
      <c r="CO727" s="216"/>
      <c r="CP727" s="216"/>
      <c r="CQ727" s="216"/>
      <c r="CR727" s="216"/>
      <c r="CS727" s="216"/>
      <c r="CT727" s="216"/>
      <c r="CU727" s="216"/>
      <c r="CV727" s="216"/>
      <c r="CW727" s="216"/>
      <c r="CX727" s="216"/>
      <c r="CY727" s="216"/>
      <c r="CZ727" s="216"/>
      <c r="DA727" s="216"/>
      <c r="DB727" s="216"/>
      <c r="DC727" s="216"/>
      <c r="DD727" s="216"/>
      <c r="DE727" s="216"/>
      <c r="DF727" s="216"/>
      <c r="DG727" s="216"/>
      <c r="DH727" s="216"/>
      <c r="DI727" s="216"/>
      <c r="DJ727" s="216"/>
      <c r="DK727" s="216"/>
      <c r="DL727" s="216"/>
      <c r="DM727" s="216"/>
      <c r="DN727" s="216"/>
      <c r="DO727" s="216"/>
      <c r="DP727" s="216"/>
      <c r="DQ727" s="216"/>
      <c r="DR727" s="216"/>
      <c r="DS727" s="216"/>
      <c r="DT727" s="216"/>
      <c r="DU727" s="218"/>
    </row>
    <row r="728" spans="1:125" ht="15" customHeight="1" x14ac:dyDescent="0.25">
      <c r="A728" s="219"/>
      <c r="B728" s="143" t="str">
        <f t="shared" si="27"/>
        <v>Desk 80</v>
      </c>
      <c r="C728" s="586" t="str">
        <v/>
      </c>
      <c r="D728" s="586" t="str">
        <v/>
      </c>
      <c r="E728" s="3"/>
      <c r="F728" s="216"/>
      <c r="G728" s="216"/>
      <c r="H728" s="216"/>
      <c r="I728" s="216"/>
      <c r="J728" s="216"/>
      <c r="K728" s="216"/>
      <c r="L728" s="216"/>
      <c r="M728" s="216"/>
      <c r="N728" s="216"/>
      <c r="O728" s="216"/>
      <c r="P728" s="216"/>
      <c r="Q728" s="216"/>
      <c r="R728" s="216"/>
      <c r="S728" s="216"/>
      <c r="T728" s="216"/>
      <c r="U728" s="216"/>
      <c r="V728" s="216"/>
      <c r="W728" s="216"/>
      <c r="X728" s="216"/>
      <c r="Y728" s="216"/>
      <c r="Z728" s="216"/>
      <c r="AA728" s="216"/>
      <c r="AB728" s="216"/>
      <c r="AC728" s="216"/>
      <c r="AD728" s="216"/>
      <c r="AE728" s="216"/>
      <c r="AF728" s="216"/>
      <c r="AG728" s="216"/>
      <c r="AH728" s="216"/>
      <c r="AI728" s="216"/>
      <c r="AJ728" s="216"/>
      <c r="AK728" s="216"/>
      <c r="AL728" s="216"/>
      <c r="AM728" s="216"/>
      <c r="AN728" s="216"/>
      <c r="AO728" s="216"/>
      <c r="AP728" s="216"/>
      <c r="AQ728" s="216"/>
      <c r="AR728" s="216"/>
      <c r="AS728" s="216"/>
      <c r="AT728" s="216"/>
      <c r="AU728" s="216"/>
      <c r="AV728" s="216"/>
      <c r="AW728" s="216"/>
      <c r="AX728" s="216"/>
      <c r="AY728" s="216"/>
      <c r="AZ728" s="216"/>
      <c r="BA728" s="216"/>
      <c r="BB728" s="216"/>
      <c r="BC728" s="216"/>
      <c r="BD728" s="216"/>
      <c r="BE728" s="216"/>
      <c r="BF728" s="216"/>
      <c r="BG728" s="216"/>
      <c r="BH728" s="216"/>
      <c r="BI728" s="216"/>
      <c r="BJ728" s="216"/>
      <c r="BK728" s="216"/>
      <c r="BL728" s="216"/>
      <c r="BM728" s="216"/>
      <c r="BN728" s="216"/>
      <c r="BO728" s="216"/>
      <c r="BP728" s="216"/>
      <c r="BQ728" s="216"/>
      <c r="BR728" s="216"/>
      <c r="BS728" s="216"/>
      <c r="BT728" s="216"/>
      <c r="BU728" s="216"/>
      <c r="BV728" s="216"/>
      <c r="BW728" s="216"/>
      <c r="BX728" s="216"/>
      <c r="BY728" s="216"/>
      <c r="BZ728" s="216"/>
      <c r="CA728" s="216"/>
      <c r="CB728" s="216"/>
      <c r="CC728" s="216"/>
      <c r="CD728" s="216"/>
      <c r="CE728" s="216"/>
      <c r="CF728" s="216"/>
      <c r="CG728" s="216"/>
      <c r="CH728" s="216"/>
      <c r="CI728" s="216"/>
      <c r="CJ728" s="216"/>
      <c r="CK728" s="216"/>
      <c r="CL728" s="216"/>
      <c r="CM728" s="216"/>
      <c r="CN728" s="216"/>
      <c r="CO728" s="216"/>
      <c r="CP728" s="216"/>
      <c r="CQ728" s="216"/>
      <c r="CR728" s="216"/>
      <c r="CS728" s="216"/>
      <c r="CT728" s="216"/>
      <c r="CU728" s="216"/>
      <c r="CV728" s="216"/>
      <c r="CW728" s="216"/>
      <c r="CX728" s="216"/>
      <c r="CY728" s="216"/>
      <c r="CZ728" s="216"/>
      <c r="DA728" s="216"/>
      <c r="DB728" s="216"/>
      <c r="DC728" s="216"/>
      <c r="DD728" s="216"/>
      <c r="DE728" s="216"/>
      <c r="DF728" s="216"/>
      <c r="DG728" s="216"/>
      <c r="DH728" s="216"/>
      <c r="DI728" s="216"/>
      <c r="DJ728" s="216"/>
      <c r="DK728" s="216"/>
      <c r="DL728" s="216"/>
      <c r="DM728" s="216"/>
      <c r="DN728" s="216"/>
      <c r="DO728" s="216"/>
      <c r="DP728" s="216"/>
      <c r="DQ728" s="216"/>
      <c r="DR728" s="216"/>
      <c r="DS728" s="216"/>
      <c r="DT728" s="216"/>
      <c r="DU728" s="218"/>
    </row>
    <row r="729" spans="1:125" ht="15" customHeight="1" x14ac:dyDescent="0.25">
      <c r="A729" s="219"/>
      <c r="B729" s="143" t="str">
        <f t="shared" si="27"/>
        <v>Desk 81</v>
      </c>
      <c r="C729" s="586" t="str">
        <v/>
      </c>
      <c r="D729" s="586" t="str">
        <v/>
      </c>
      <c r="E729" s="3"/>
      <c r="F729" s="216"/>
      <c r="G729" s="216"/>
      <c r="H729" s="216"/>
      <c r="I729" s="216"/>
      <c r="J729" s="216"/>
      <c r="K729" s="216"/>
      <c r="L729" s="216"/>
      <c r="M729" s="216"/>
      <c r="N729" s="216"/>
      <c r="O729" s="216"/>
      <c r="P729" s="216"/>
      <c r="Q729" s="216"/>
      <c r="R729" s="216"/>
      <c r="S729" s="216"/>
      <c r="T729" s="216"/>
      <c r="U729" s="216"/>
      <c r="V729" s="216"/>
      <c r="W729" s="216"/>
      <c r="X729" s="216"/>
      <c r="Y729" s="216"/>
      <c r="Z729" s="216"/>
      <c r="AA729" s="216"/>
      <c r="AB729" s="216"/>
      <c r="AC729" s="216"/>
      <c r="AD729" s="216"/>
      <c r="AE729" s="216"/>
      <c r="AF729" s="216"/>
      <c r="AG729" s="216"/>
      <c r="AH729" s="216"/>
      <c r="AI729" s="216"/>
      <c r="AJ729" s="216"/>
      <c r="AK729" s="216"/>
      <c r="AL729" s="216"/>
      <c r="AM729" s="216"/>
      <c r="AN729" s="216"/>
      <c r="AO729" s="216"/>
      <c r="AP729" s="216"/>
      <c r="AQ729" s="216"/>
      <c r="AR729" s="216"/>
      <c r="AS729" s="216"/>
      <c r="AT729" s="216"/>
      <c r="AU729" s="216"/>
      <c r="AV729" s="216"/>
      <c r="AW729" s="216"/>
      <c r="AX729" s="216"/>
      <c r="AY729" s="216"/>
      <c r="AZ729" s="216"/>
      <c r="BA729" s="216"/>
      <c r="BB729" s="216"/>
      <c r="BC729" s="216"/>
      <c r="BD729" s="216"/>
      <c r="BE729" s="216"/>
      <c r="BF729" s="216"/>
      <c r="BG729" s="216"/>
      <c r="BH729" s="216"/>
      <c r="BI729" s="216"/>
      <c r="BJ729" s="216"/>
      <c r="BK729" s="216"/>
      <c r="BL729" s="216"/>
      <c r="BM729" s="216"/>
      <c r="BN729" s="216"/>
      <c r="BO729" s="216"/>
      <c r="BP729" s="216"/>
      <c r="BQ729" s="216"/>
      <c r="BR729" s="216"/>
      <c r="BS729" s="216"/>
      <c r="BT729" s="216"/>
      <c r="BU729" s="216"/>
      <c r="BV729" s="216"/>
      <c r="BW729" s="216"/>
      <c r="BX729" s="216"/>
      <c r="BY729" s="216"/>
      <c r="BZ729" s="216"/>
      <c r="CA729" s="216"/>
      <c r="CB729" s="216"/>
      <c r="CC729" s="216"/>
      <c r="CD729" s="216"/>
      <c r="CE729" s="216"/>
      <c r="CF729" s="216"/>
      <c r="CG729" s="216"/>
      <c r="CH729" s="216"/>
      <c r="CI729" s="216"/>
      <c r="CJ729" s="216"/>
      <c r="CK729" s="216"/>
      <c r="CL729" s="216"/>
      <c r="CM729" s="216"/>
      <c r="CN729" s="216"/>
      <c r="CO729" s="216"/>
      <c r="CP729" s="216"/>
      <c r="CQ729" s="216"/>
      <c r="CR729" s="216"/>
      <c r="CS729" s="216"/>
      <c r="CT729" s="216"/>
      <c r="CU729" s="216"/>
      <c r="CV729" s="216"/>
      <c r="CW729" s="216"/>
      <c r="CX729" s="216"/>
      <c r="CY729" s="216"/>
      <c r="CZ729" s="216"/>
      <c r="DA729" s="216"/>
      <c r="DB729" s="216"/>
      <c r="DC729" s="216"/>
      <c r="DD729" s="216"/>
      <c r="DE729" s="216"/>
      <c r="DF729" s="216"/>
      <c r="DG729" s="216"/>
      <c r="DH729" s="216"/>
      <c r="DI729" s="216"/>
      <c r="DJ729" s="216"/>
      <c r="DK729" s="216"/>
      <c r="DL729" s="216"/>
      <c r="DM729" s="216"/>
      <c r="DN729" s="216"/>
      <c r="DO729" s="216"/>
      <c r="DP729" s="216"/>
      <c r="DQ729" s="216"/>
      <c r="DR729" s="216"/>
      <c r="DS729" s="216"/>
      <c r="DT729" s="216"/>
      <c r="DU729" s="218"/>
    </row>
    <row r="730" spans="1:125" ht="15" customHeight="1" x14ac:dyDescent="0.25">
      <c r="A730" s="219"/>
      <c r="B730" s="143" t="str">
        <f t="shared" si="27"/>
        <v>Desk 82</v>
      </c>
      <c r="C730" s="586" t="str">
        <v/>
      </c>
      <c r="D730" s="586" t="str">
        <v/>
      </c>
      <c r="E730" s="3"/>
      <c r="F730" s="216"/>
      <c r="G730" s="216"/>
      <c r="H730" s="216"/>
      <c r="I730" s="216"/>
      <c r="J730" s="216"/>
      <c r="K730" s="216"/>
      <c r="L730" s="216"/>
      <c r="M730" s="216"/>
      <c r="N730" s="216"/>
      <c r="O730" s="216"/>
      <c r="P730" s="216"/>
      <c r="Q730" s="216"/>
      <c r="R730" s="216"/>
      <c r="S730" s="216"/>
      <c r="T730" s="216"/>
      <c r="U730" s="216"/>
      <c r="V730" s="216"/>
      <c r="W730" s="216"/>
      <c r="X730" s="216"/>
      <c r="Y730" s="216"/>
      <c r="Z730" s="216"/>
      <c r="AA730" s="216"/>
      <c r="AB730" s="216"/>
      <c r="AC730" s="216"/>
      <c r="AD730" s="216"/>
      <c r="AE730" s="216"/>
      <c r="AF730" s="216"/>
      <c r="AG730" s="216"/>
      <c r="AH730" s="216"/>
      <c r="AI730" s="216"/>
      <c r="AJ730" s="216"/>
      <c r="AK730" s="216"/>
      <c r="AL730" s="216"/>
      <c r="AM730" s="216"/>
      <c r="AN730" s="216"/>
      <c r="AO730" s="216"/>
      <c r="AP730" s="216"/>
      <c r="AQ730" s="216"/>
      <c r="AR730" s="216"/>
      <c r="AS730" s="216"/>
      <c r="AT730" s="216"/>
      <c r="AU730" s="216"/>
      <c r="AV730" s="216"/>
      <c r="AW730" s="216"/>
      <c r="AX730" s="216"/>
      <c r="AY730" s="216"/>
      <c r="AZ730" s="216"/>
      <c r="BA730" s="216"/>
      <c r="BB730" s="216"/>
      <c r="BC730" s="216"/>
      <c r="BD730" s="216"/>
      <c r="BE730" s="216"/>
      <c r="BF730" s="216"/>
      <c r="BG730" s="216"/>
      <c r="BH730" s="216"/>
      <c r="BI730" s="216"/>
      <c r="BJ730" s="216"/>
      <c r="BK730" s="216"/>
      <c r="BL730" s="216"/>
      <c r="BM730" s="216"/>
      <c r="BN730" s="216"/>
      <c r="BO730" s="216"/>
      <c r="BP730" s="216"/>
      <c r="BQ730" s="216"/>
      <c r="BR730" s="216"/>
      <c r="BS730" s="216"/>
      <c r="BT730" s="216"/>
      <c r="BU730" s="216"/>
      <c r="BV730" s="216"/>
      <c r="BW730" s="216"/>
      <c r="BX730" s="216"/>
      <c r="BY730" s="216"/>
      <c r="BZ730" s="216"/>
      <c r="CA730" s="216"/>
      <c r="CB730" s="216"/>
      <c r="CC730" s="216"/>
      <c r="CD730" s="216"/>
      <c r="CE730" s="216"/>
      <c r="CF730" s="216"/>
      <c r="CG730" s="216"/>
      <c r="CH730" s="216"/>
      <c r="CI730" s="216"/>
      <c r="CJ730" s="216"/>
      <c r="CK730" s="216"/>
      <c r="CL730" s="216"/>
      <c r="CM730" s="216"/>
      <c r="CN730" s="216"/>
      <c r="CO730" s="216"/>
      <c r="CP730" s="216"/>
      <c r="CQ730" s="216"/>
      <c r="CR730" s="216"/>
      <c r="CS730" s="216"/>
      <c r="CT730" s="216"/>
      <c r="CU730" s="216"/>
      <c r="CV730" s="216"/>
      <c r="CW730" s="216"/>
      <c r="CX730" s="216"/>
      <c r="CY730" s="216"/>
      <c r="CZ730" s="216"/>
      <c r="DA730" s="216"/>
      <c r="DB730" s="216"/>
      <c r="DC730" s="216"/>
      <c r="DD730" s="216"/>
      <c r="DE730" s="216"/>
      <c r="DF730" s="216"/>
      <c r="DG730" s="216"/>
      <c r="DH730" s="216"/>
      <c r="DI730" s="216"/>
      <c r="DJ730" s="216"/>
      <c r="DK730" s="216"/>
      <c r="DL730" s="216"/>
      <c r="DM730" s="216"/>
      <c r="DN730" s="216"/>
      <c r="DO730" s="216"/>
      <c r="DP730" s="216"/>
      <c r="DQ730" s="216"/>
      <c r="DR730" s="216"/>
      <c r="DS730" s="216"/>
      <c r="DT730" s="216"/>
      <c r="DU730" s="218"/>
    </row>
    <row r="731" spans="1:125" ht="15" customHeight="1" x14ac:dyDescent="0.25">
      <c r="A731" s="219"/>
      <c r="B731" s="143" t="str">
        <f t="shared" si="27"/>
        <v>Desk 83</v>
      </c>
      <c r="C731" s="586" t="str">
        <v/>
      </c>
      <c r="D731" s="586" t="str">
        <v/>
      </c>
      <c r="E731" s="3"/>
      <c r="F731" s="216"/>
      <c r="G731" s="216"/>
      <c r="H731" s="216"/>
      <c r="I731" s="216"/>
      <c r="J731" s="216"/>
      <c r="K731" s="216"/>
      <c r="L731" s="216"/>
      <c r="M731" s="216"/>
      <c r="N731" s="216"/>
      <c r="O731" s="216"/>
      <c r="P731" s="216"/>
      <c r="Q731" s="216"/>
      <c r="R731" s="216"/>
      <c r="S731" s="216"/>
      <c r="T731" s="216"/>
      <c r="U731" s="216"/>
      <c r="V731" s="216"/>
      <c r="W731" s="216"/>
      <c r="X731" s="216"/>
      <c r="Y731" s="216"/>
      <c r="Z731" s="216"/>
      <c r="AA731" s="216"/>
      <c r="AB731" s="216"/>
      <c r="AC731" s="216"/>
      <c r="AD731" s="216"/>
      <c r="AE731" s="216"/>
      <c r="AF731" s="216"/>
      <c r="AG731" s="216"/>
      <c r="AH731" s="216"/>
      <c r="AI731" s="216"/>
      <c r="AJ731" s="216"/>
      <c r="AK731" s="216"/>
      <c r="AL731" s="216"/>
      <c r="AM731" s="216"/>
      <c r="AN731" s="216"/>
      <c r="AO731" s="216"/>
      <c r="AP731" s="216"/>
      <c r="AQ731" s="216"/>
      <c r="AR731" s="216"/>
      <c r="AS731" s="216"/>
      <c r="AT731" s="216"/>
      <c r="AU731" s="216"/>
      <c r="AV731" s="216"/>
      <c r="AW731" s="216"/>
      <c r="AX731" s="216"/>
      <c r="AY731" s="216"/>
      <c r="AZ731" s="216"/>
      <c r="BA731" s="216"/>
      <c r="BB731" s="216"/>
      <c r="BC731" s="216"/>
      <c r="BD731" s="216"/>
      <c r="BE731" s="216"/>
      <c r="BF731" s="216"/>
      <c r="BG731" s="216"/>
      <c r="BH731" s="216"/>
      <c r="BI731" s="216"/>
      <c r="BJ731" s="216"/>
      <c r="BK731" s="216"/>
      <c r="BL731" s="216"/>
      <c r="BM731" s="216"/>
      <c r="BN731" s="216"/>
      <c r="BO731" s="216"/>
      <c r="BP731" s="216"/>
      <c r="BQ731" s="216"/>
      <c r="BR731" s="216"/>
      <c r="BS731" s="216"/>
      <c r="BT731" s="216"/>
      <c r="BU731" s="216"/>
      <c r="BV731" s="216"/>
      <c r="BW731" s="216"/>
      <c r="BX731" s="216"/>
      <c r="BY731" s="216"/>
      <c r="BZ731" s="216"/>
      <c r="CA731" s="216"/>
      <c r="CB731" s="216"/>
      <c r="CC731" s="216"/>
      <c r="CD731" s="216"/>
      <c r="CE731" s="216"/>
      <c r="CF731" s="216"/>
      <c r="CG731" s="216"/>
      <c r="CH731" s="216"/>
      <c r="CI731" s="216"/>
      <c r="CJ731" s="216"/>
      <c r="CK731" s="216"/>
      <c r="CL731" s="216"/>
      <c r="CM731" s="216"/>
      <c r="CN731" s="216"/>
      <c r="CO731" s="216"/>
      <c r="CP731" s="216"/>
      <c r="CQ731" s="216"/>
      <c r="CR731" s="216"/>
      <c r="CS731" s="216"/>
      <c r="CT731" s="216"/>
      <c r="CU731" s="216"/>
      <c r="CV731" s="216"/>
      <c r="CW731" s="216"/>
      <c r="CX731" s="216"/>
      <c r="CY731" s="216"/>
      <c r="CZ731" s="216"/>
      <c r="DA731" s="216"/>
      <c r="DB731" s="216"/>
      <c r="DC731" s="216"/>
      <c r="DD731" s="216"/>
      <c r="DE731" s="216"/>
      <c r="DF731" s="216"/>
      <c r="DG731" s="216"/>
      <c r="DH731" s="216"/>
      <c r="DI731" s="216"/>
      <c r="DJ731" s="216"/>
      <c r="DK731" s="216"/>
      <c r="DL731" s="216"/>
      <c r="DM731" s="216"/>
      <c r="DN731" s="216"/>
      <c r="DO731" s="216"/>
      <c r="DP731" s="216"/>
      <c r="DQ731" s="216"/>
      <c r="DR731" s="216"/>
      <c r="DS731" s="216"/>
      <c r="DT731" s="216"/>
      <c r="DU731" s="218"/>
    </row>
    <row r="732" spans="1:125" ht="15" customHeight="1" x14ac:dyDescent="0.25">
      <c r="A732" s="219"/>
      <c r="B732" s="143" t="str">
        <f t="shared" si="27"/>
        <v>Desk 84</v>
      </c>
      <c r="C732" s="586" t="str">
        <v/>
      </c>
      <c r="D732" s="586" t="str">
        <v/>
      </c>
      <c r="E732" s="3"/>
      <c r="F732" s="216"/>
      <c r="G732" s="216"/>
      <c r="H732" s="216"/>
      <c r="I732" s="216"/>
      <c r="J732" s="216"/>
      <c r="K732" s="216"/>
      <c r="L732" s="216"/>
      <c r="M732" s="216"/>
      <c r="N732" s="216"/>
      <c r="O732" s="216"/>
      <c r="P732" s="216"/>
      <c r="Q732" s="216"/>
      <c r="R732" s="216"/>
      <c r="S732" s="216"/>
      <c r="T732" s="216"/>
      <c r="U732" s="216"/>
      <c r="V732" s="216"/>
      <c r="W732" s="216"/>
      <c r="X732" s="216"/>
      <c r="Y732" s="216"/>
      <c r="Z732" s="216"/>
      <c r="AA732" s="216"/>
      <c r="AB732" s="216"/>
      <c r="AC732" s="216"/>
      <c r="AD732" s="216"/>
      <c r="AE732" s="216"/>
      <c r="AF732" s="216"/>
      <c r="AG732" s="216"/>
      <c r="AH732" s="216"/>
      <c r="AI732" s="216"/>
      <c r="AJ732" s="216"/>
      <c r="AK732" s="216"/>
      <c r="AL732" s="216"/>
      <c r="AM732" s="216"/>
      <c r="AN732" s="216"/>
      <c r="AO732" s="216"/>
      <c r="AP732" s="216"/>
      <c r="AQ732" s="216"/>
      <c r="AR732" s="216"/>
      <c r="AS732" s="216"/>
      <c r="AT732" s="216"/>
      <c r="AU732" s="216"/>
      <c r="AV732" s="216"/>
      <c r="AW732" s="216"/>
      <c r="AX732" s="216"/>
      <c r="AY732" s="216"/>
      <c r="AZ732" s="216"/>
      <c r="BA732" s="216"/>
      <c r="BB732" s="216"/>
      <c r="BC732" s="216"/>
      <c r="BD732" s="216"/>
      <c r="BE732" s="216"/>
      <c r="BF732" s="216"/>
      <c r="BG732" s="216"/>
      <c r="BH732" s="216"/>
      <c r="BI732" s="216"/>
      <c r="BJ732" s="216"/>
      <c r="BK732" s="216"/>
      <c r="BL732" s="216"/>
      <c r="BM732" s="216"/>
      <c r="BN732" s="216"/>
      <c r="BO732" s="216"/>
      <c r="BP732" s="216"/>
      <c r="BQ732" s="216"/>
      <c r="BR732" s="216"/>
      <c r="BS732" s="216"/>
      <c r="BT732" s="216"/>
      <c r="BU732" s="216"/>
      <c r="BV732" s="216"/>
      <c r="BW732" s="216"/>
      <c r="BX732" s="216"/>
      <c r="BY732" s="216"/>
      <c r="BZ732" s="216"/>
      <c r="CA732" s="216"/>
      <c r="CB732" s="216"/>
      <c r="CC732" s="216"/>
      <c r="CD732" s="216"/>
      <c r="CE732" s="216"/>
      <c r="CF732" s="216"/>
      <c r="CG732" s="216"/>
      <c r="CH732" s="216"/>
      <c r="CI732" s="216"/>
      <c r="CJ732" s="216"/>
      <c r="CK732" s="216"/>
      <c r="CL732" s="216"/>
      <c r="CM732" s="216"/>
      <c r="CN732" s="216"/>
      <c r="CO732" s="216"/>
      <c r="CP732" s="216"/>
      <c r="CQ732" s="216"/>
      <c r="CR732" s="216"/>
      <c r="CS732" s="216"/>
      <c r="CT732" s="216"/>
      <c r="CU732" s="216"/>
      <c r="CV732" s="216"/>
      <c r="CW732" s="216"/>
      <c r="CX732" s="216"/>
      <c r="CY732" s="216"/>
      <c r="CZ732" s="216"/>
      <c r="DA732" s="216"/>
      <c r="DB732" s="216"/>
      <c r="DC732" s="216"/>
      <c r="DD732" s="216"/>
      <c r="DE732" s="216"/>
      <c r="DF732" s="216"/>
      <c r="DG732" s="216"/>
      <c r="DH732" s="216"/>
      <c r="DI732" s="216"/>
      <c r="DJ732" s="216"/>
      <c r="DK732" s="216"/>
      <c r="DL732" s="216"/>
      <c r="DM732" s="216"/>
      <c r="DN732" s="216"/>
      <c r="DO732" s="216"/>
      <c r="DP732" s="216"/>
      <c r="DQ732" s="216"/>
      <c r="DR732" s="216"/>
      <c r="DS732" s="216"/>
      <c r="DT732" s="216"/>
      <c r="DU732" s="218"/>
    </row>
    <row r="733" spans="1:125" ht="15" customHeight="1" x14ac:dyDescent="0.25">
      <c r="A733" s="219"/>
      <c r="B733" s="143" t="str">
        <f t="shared" si="27"/>
        <v>Desk 85</v>
      </c>
      <c r="C733" s="586" t="str">
        <v/>
      </c>
      <c r="D733" s="586" t="str">
        <v/>
      </c>
      <c r="E733" s="3"/>
      <c r="F733" s="216"/>
      <c r="G733" s="216"/>
      <c r="H733" s="216"/>
      <c r="I733" s="216"/>
      <c r="J733" s="216"/>
      <c r="K733" s="216"/>
      <c r="L733" s="216"/>
      <c r="M733" s="216"/>
      <c r="N733" s="216"/>
      <c r="O733" s="216"/>
      <c r="P733" s="216"/>
      <c r="Q733" s="216"/>
      <c r="R733" s="216"/>
      <c r="S733" s="216"/>
      <c r="T733" s="216"/>
      <c r="U733" s="216"/>
      <c r="V733" s="216"/>
      <c r="W733" s="216"/>
      <c r="X733" s="216"/>
      <c r="Y733" s="216"/>
      <c r="Z733" s="216"/>
      <c r="AA733" s="216"/>
      <c r="AB733" s="216"/>
      <c r="AC733" s="216"/>
      <c r="AD733" s="216"/>
      <c r="AE733" s="216"/>
      <c r="AF733" s="216"/>
      <c r="AG733" s="216"/>
      <c r="AH733" s="216"/>
      <c r="AI733" s="216"/>
      <c r="AJ733" s="216"/>
      <c r="AK733" s="216"/>
      <c r="AL733" s="216"/>
      <c r="AM733" s="216"/>
      <c r="AN733" s="216"/>
      <c r="AO733" s="216"/>
      <c r="AP733" s="216"/>
      <c r="AQ733" s="216"/>
      <c r="AR733" s="216"/>
      <c r="AS733" s="216"/>
      <c r="AT733" s="216"/>
      <c r="AU733" s="216"/>
      <c r="AV733" s="216"/>
      <c r="AW733" s="216"/>
      <c r="AX733" s="216"/>
      <c r="AY733" s="216"/>
      <c r="AZ733" s="216"/>
      <c r="BA733" s="216"/>
      <c r="BB733" s="216"/>
      <c r="BC733" s="216"/>
      <c r="BD733" s="216"/>
      <c r="BE733" s="216"/>
      <c r="BF733" s="216"/>
      <c r="BG733" s="216"/>
      <c r="BH733" s="216"/>
      <c r="BI733" s="216"/>
      <c r="BJ733" s="216"/>
      <c r="BK733" s="216"/>
      <c r="BL733" s="216"/>
      <c r="BM733" s="216"/>
      <c r="BN733" s="216"/>
      <c r="BO733" s="216"/>
      <c r="BP733" s="216"/>
      <c r="BQ733" s="216"/>
      <c r="BR733" s="216"/>
      <c r="BS733" s="216"/>
      <c r="BT733" s="216"/>
      <c r="BU733" s="216"/>
      <c r="BV733" s="216"/>
      <c r="BW733" s="216"/>
      <c r="BX733" s="216"/>
      <c r="BY733" s="216"/>
      <c r="BZ733" s="216"/>
      <c r="CA733" s="216"/>
      <c r="CB733" s="216"/>
      <c r="CC733" s="216"/>
      <c r="CD733" s="216"/>
      <c r="CE733" s="216"/>
      <c r="CF733" s="216"/>
      <c r="CG733" s="216"/>
      <c r="CH733" s="216"/>
      <c r="CI733" s="216"/>
      <c r="CJ733" s="216"/>
      <c r="CK733" s="216"/>
      <c r="CL733" s="216"/>
      <c r="CM733" s="216"/>
      <c r="CN733" s="216"/>
      <c r="CO733" s="216"/>
      <c r="CP733" s="216"/>
      <c r="CQ733" s="216"/>
      <c r="CR733" s="216"/>
      <c r="CS733" s="216"/>
      <c r="CT733" s="216"/>
      <c r="CU733" s="216"/>
      <c r="CV733" s="216"/>
      <c r="CW733" s="216"/>
      <c r="CX733" s="216"/>
      <c r="CY733" s="216"/>
      <c r="CZ733" s="216"/>
      <c r="DA733" s="216"/>
      <c r="DB733" s="216"/>
      <c r="DC733" s="216"/>
      <c r="DD733" s="216"/>
      <c r="DE733" s="216"/>
      <c r="DF733" s="216"/>
      <c r="DG733" s="216"/>
      <c r="DH733" s="216"/>
      <c r="DI733" s="216"/>
      <c r="DJ733" s="216"/>
      <c r="DK733" s="216"/>
      <c r="DL733" s="216"/>
      <c r="DM733" s="216"/>
      <c r="DN733" s="216"/>
      <c r="DO733" s="216"/>
      <c r="DP733" s="216"/>
      <c r="DQ733" s="216"/>
      <c r="DR733" s="216"/>
      <c r="DS733" s="216"/>
      <c r="DT733" s="216"/>
      <c r="DU733" s="218"/>
    </row>
    <row r="734" spans="1:125" ht="15" customHeight="1" x14ac:dyDescent="0.25">
      <c r="A734" s="219"/>
      <c r="B734" s="143" t="str">
        <f t="shared" si="27"/>
        <v>Desk 86</v>
      </c>
      <c r="C734" s="586" t="str">
        <v/>
      </c>
      <c r="D734" s="586" t="str">
        <v/>
      </c>
      <c r="E734" s="3"/>
      <c r="F734" s="216"/>
      <c r="G734" s="216"/>
      <c r="H734" s="216"/>
      <c r="I734" s="216"/>
      <c r="J734" s="216"/>
      <c r="K734" s="216"/>
      <c r="L734" s="216"/>
      <c r="M734" s="216"/>
      <c r="N734" s="216"/>
      <c r="O734" s="216"/>
      <c r="P734" s="216"/>
      <c r="Q734" s="216"/>
      <c r="R734" s="216"/>
      <c r="S734" s="216"/>
      <c r="T734" s="216"/>
      <c r="U734" s="216"/>
      <c r="V734" s="216"/>
      <c r="W734" s="216"/>
      <c r="X734" s="216"/>
      <c r="Y734" s="216"/>
      <c r="Z734" s="216"/>
      <c r="AA734" s="216"/>
      <c r="AB734" s="216"/>
      <c r="AC734" s="216"/>
      <c r="AD734" s="216"/>
      <c r="AE734" s="216"/>
      <c r="AF734" s="216"/>
      <c r="AG734" s="216"/>
      <c r="AH734" s="216"/>
      <c r="AI734" s="216"/>
      <c r="AJ734" s="216"/>
      <c r="AK734" s="216"/>
      <c r="AL734" s="216"/>
      <c r="AM734" s="216"/>
      <c r="AN734" s="216"/>
      <c r="AO734" s="216"/>
      <c r="AP734" s="216"/>
      <c r="AQ734" s="216"/>
      <c r="AR734" s="216"/>
      <c r="AS734" s="216"/>
      <c r="AT734" s="216"/>
      <c r="AU734" s="216"/>
      <c r="AV734" s="216"/>
      <c r="AW734" s="216"/>
      <c r="AX734" s="216"/>
      <c r="AY734" s="216"/>
      <c r="AZ734" s="216"/>
      <c r="BA734" s="216"/>
      <c r="BB734" s="216"/>
      <c r="BC734" s="216"/>
      <c r="BD734" s="216"/>
      <c r="BE734" s="216"/>
      <c r="BF734" s="216"/>
      <c r="BG734" s="216"/>
      <c r="BH734" s="216"/>
      <c r="BI734" s="216"/>
      <c r="BJ734" s="216"/>
      <c r="BK734" s="216"/>
      <c r="BL734" s="216"/>
      <c r="BM734" s="216"/>
      <c r="BN734" s="216"/>
      <c r="BO734" s="216"/>
      <c r="BP734" s="216"/>
      <c r="BQ734" s="216"/>
      <c r="BR734" s="216"/>
      <c r="BS734" s="216"/>
      <c r="BT734" s="216"/>
      <c r="BU734" s="216"/>
      <c r="BV734" s="216"/>
      <c r="BW734" s="216"/>
      <c r="BX734" s="216"/>
      <c r="BY734" s="216"/>
      <c r="BZ734" s="216"/>
      <c r="CA734" s="216"/>
      <c r="CB734" s="216"/>
      <c r="CC734" s="216"/>
      <c r="CD734" s="216"/>
      <c r="CE734" s="216"/>
      <c r="CF734" s="216"/>
      <c r="CG734" s="216"/>
      <c r="CH734" s="216"/>
      <c r="CI734" s="216"/>
      <c r="CJ734" s="216"/>
      <c r="CK734" s="216"/>
      <c r="CL734" s="216"/>
      <c r="CM734" s="216"/>
      <c r="CN734" s="216"/>
      <c r="CO734" s="216"/>
      <c r="CP734" s="216"/>
      <c r="CQ734" s="216"/>
      <c r="CR734" s="216"/>
      <c r="CS734" s="216"/>
      <c r="CT734" s="216"/>
      <c r="CU734" s="216"/>
      <c r="CV734" s="216"/>
      <c r="CW734" s="216"/>
      <c r="CX734" s="216"/>
      <c r="CY734" s="216"/>
      <c r="CZ734" s="216"/>
      <c r="DA734" s="216"/>
      <c r="DB734" s="216"/>
      <c r="DC734" s="216"/>
      <c r="DD734" s="216"/>
      <c r="DE734" s="216"/>
      <c r="DF734" s="216"/>
      <c r="DG734" s="216"/>
      <c r="DH734" s="216"/>
      <c r="DI734" s="216"/>
      <c r="DJ734" s="216"/>
      <c r="DK734" s="216"/>
      <c r="DL734" s="216"/>
      <c r="DM734" s="216"/>
      <c r="DN734" s="216"/>
      <c r="DO734" s="216"/>
      <c r="DP734" s="216"/>
      <c r="DQ734" s="216"/>
      <c r="DR734" s="216"/>
      <c r="DS734" s="216"/>
      <c r="DT734" s="216"/>
      <c r="DU734" s="218"/>
    </row>
    <row r="735" spans="1:125" ht="15" customHeight="1" x14ac:dyDescent="0.25">
      <c r="A735" s="219"/>
      <c r="B735" s="143" t="str">
        <f t="shared" si="27"/>
        <v>Desk 87</v>
      </c>
      <c r="C735" s="586" t="str">
        <v/>
      </c>
      <c r="D735" s="586" t="str">
        <v/>
      </c>
      <c r="E735" s="3"/>
      <c r="F735" s="216"/>
      <c r="G735" s="216"/>
      <c r="H735" s="216"/>
      <c r="I735" s="216"/>
      <c r="J735" s="216"/>
      <c r="K735" s="216"/>
      <c r="L735" s="216"/>
      <c r="M735" s="216"/>
      <c r="N735" s="216"/>
      <c r="O735" s="216"/>
      <c r="P735" s="216"/>
      <c r="Q735" s="216"/>
      <c r="R735" s="216"/>
      <c r="S735" s="216"/>
      <c r="T735" s="216"/>
      <c r="U735" s="216"/>
      <c r="V735" s="216"/>
      <c r="W735" s="216"/>
      <c r="X735" s="216"/>
      <c r="Y735" s="216"/>
      <c r="Z735" s="216"/>
      <c r="AA735" s="216"/>
      <c r="AB735" s="216"/>
      <c r="AC735" s="216"/>
      <c r="AD735" s="216"/>
      <c r="AE735" s="216"/>
      <c r="AF735" s="216"/>
      <c r="AG735" s="216"/>
      <c r="AH735" s="216"/>
      <c r="AI735" s="216"/>
      <c r="AJ735" s="216"/>
      <c r="AK735" s="216"/>
      <c r="AL735" s="216"/>
      <c r="AM735" s="216"/>
      <c r="AN735" s="216"/>
      <c r="AO735" s="216"/>
      <c r="AP735" s="216"/>
      <c r="AQ735" s="216"/>
      <c r="AR735" s="216"/>
      <c r="AS735" s="216"/>
      <c r="AT735" s="216"/>
      <c r="AU735" s="216"/>
      <c r="AV735" s="216"/>
      <c r="AW735" s="216"/>
      <c r="AX735" s="216"/>
      <c r="AY735" s="216"/>
      <c r="AZ735" s="216"/>
      <c r="BA735" s="216"/>
      <c r="BB735" s="216"/>
      <c r="BC735" s="216"/>
      <c r="BD735" s="216"/>
      <c r="BE735" s="216"/>
      <c r="BF735" s="216"/>
      <c r="BG735" s="216"/>
      <c r="BH735" s="216"/>
      <c r="BI735" s="216"/>
      <c r="BJ735" s="216"/>
      <c r="BK735" s="216"/>
      <c r="BL735" s="216"/>
      <c r="BM735" s="216"/>
      <c r="BN735" s="216"/>
      <c r="BO735" s="216"/>
      <c r="BP735" s="216"/>
      <c r="BQ735" s="216"/>
      <c r="BR735" s="216"/>
      <c r="BS735" s="216"/>
      <c r="BT735" s="216"/>
      <c r="BU735" s="216"/>
      <c r="BV735" s="216"/>
      <c r="BW735" s="216"/>
      <c r="BX735" s="216"/>
      <c r="BY735" s="216"/>
      <c r="BZ735" s="216"/>
      <c r="CA735" s="216"/>
      <c r="CB735" s="216"/>
      <c r="CC735" s="216"/>
      <c r="CD735" s="216"/>
      <c r="CE735" s="216"/>
      <c r="CF735" s="216"/>
      <c r="CG735" s="216"/>
      <c r="CH735" s="216"/>
      <c r="CI735" s="216"/>
      <c r="CJ735" s="216"/>
      <c r="CK735" s="216"/>
      <c r="CL735" s="216"/>
      <c r="CM735" s="216"/>
      <c r="CN735" s="216"/>
      <c r="CO735" s="216"/>
      <c r="CP735" s="216"/>
      <c r="CQ735" s="216"/>
      <c r="CR735" s="216"/>
      <c r="CS735" s="216"/>
      <c r="CT735" s="216"/>
      <c r="CU735" s="216"/>
      <c r="CV735" s="216"/>
      <c r="CW735" s="216"/>
      <c r="CX735" s="216"/>
      <c r="CY735" s="216"/>
      <c r="CZ735" s="216"/>
      <c r="DA735" s="216"/>
      <c r="DB735" s="216"/>
      <c r="DC735" s="216"/>
      <c r="DD735" s="216"/>
      <c r="DE735" s="216"/>
      <c r="DF735" s="216"/>
      <c r="DG735" s="216"/>
      <c r="DH735" s="216"/>
      <c r="DI735" s="216"/>
      <c r="DJ735" s="216"/>
      <c r="DK735" s="216"/>
      <c r="DL735" s="216"/>
      <c r="DM735" s="216"/>
      <c r="DN735" s="216"/>
      <c r="DO735" s="216"/>
      <c r="DP735" s="216"/>
      <c r="DQ735" s="216"/>
      <c r="DR735" s="216"/>
      <c r="DS735" s="216"/>
      <c r="DT735" s="216"/>
      <c r="DU735" s="218"/>
    </row>
    <row r="736" spans="1:125" ht="15" customHeight="1" x14ac:dyDescent="0.25">
      <c r="A736" s="219"/>
      <c r="B736" s="143" t="str">
        <f t="shared" si="27"/>
        <v>Desk 88</v>
      </c>
      <c r="C736" s="586" t="str">
        <v/>
      </c>
      <c r="D736" s="586" t="str">
        <v/>
      </c>
      <c r="E736" s="3"/>
      <c r="F736" s="216"/>
      <c r="G736" s="216"/>
      <c r="H736" s="216"/>
      <c r="I736" s="216"/>
      <c r="J736" s="216"/>
      <c r="K736" s="216"/>
      <c r="L736" s="216"/>
      <c r="M736" s="216"/>
      <c r="N736" s="216"/>
      <c r="O736" s="216"/>
      <c r="P736" s="216"/>
      <c r="Q736" s="216"/>
      <c r="R736" s="216"/>
      <c r="S736" s="216"/>
      <c r="T736" s="216"/>
      <c r="U736" s="216"/>
      <c r="V736" s="216"/>
      <c r="W736" s="216"/>
      <c r="X736" s="216"/>
      <c r="Y736" s="216"/>
      <c r="Z736" s="216"/>
      <c r="AA736" s="216"/>
      <c r="AB736" s="216"/>
      <c r="AC736" s="216"/>
      <c r="AD736" s="216"/>
      <c r="AE736" s="216"/>
      <c r="AF736" s="216"/>
      <c r="AG736" s="216"/>
      <c r="AH736" s="216"/>
      <c r="AI736" s="216"/>
      <c r="AJ736" s="216"/>
      <c r="AK736" s="216"/>
      <c r="AL736" s="216"/>
      <c r="AM736" s="216"/>
      <c r="AN736" s="216"/>
      <c r="AO736" s="216"/>
      <c r="AP736" s="216"/>
      <c r="AQ736" s="216"/>
      <c r="AR736" s="216"/>
      <c r="AS736" s="216"/>
      <c r="AT736" s="216"/>
      <c r="AU736" s="216"/>
      <c r="AV736" s="216"/>
      <c r="AW736" s="216"/>
      <c r="AX736" s="216"/>
      <c r="AY736" s="216"/>
      <c r="AZ736" s="216"/>
      <c r="BA736" s="216"/>
      <c r="BB736" s="216"/>
      <c r="BC736" s="216"/>
      <c r="BD736" s="216"/>
      <c r="BE736" s="216"/>
      <c r="BF736" s="216"/>
      <c r="BG736" s="216"/>
      <c r="BH736" s="216"/>
      <c r="BI736" s="216"/>
      <c r="BJ736" s="216"/>
      <c r="BK736" s="216"/>
      <c r="BL736" s="216"/>
      <c r="BM736" s="216"/>
      <c r="BN736" s="216"/>
      <c r="BO736" s="216"/>
      <c r="BP736" s="216"/>
      <c r="BQ736" s="216"/>
      <c r="BR736" s="216"/>
      <c r="BS736" s="216"/>
      <c r="BT736" s="216"/>
      <c r="BU736" s="216"/>
      <c r="BV736" s="216"/>
      <c r="BW736" s="216"/>
      <c r="BX736" s="216"/>
      <c r="BY736" s="216"/>
      <c r="BZ736" s="216"/>
      <c r="CA736" s="216"/>
      <c r="CB736" s="216"/>
      <c r="CC736" s="216"/>
      <c r="CD736" s="216"/>
      <c r="CE736" s="216"/>
      <c r="CF736" s="216"/>
      <c r="CG736" s="216"/>
      <c r="CH736" s="216"/>
      <c r="CI736" s="216"/>
      <c r="CJ736" s="216"/>
      <c r="CK736" s="216"/>
      <c r="CL736" s="216"/>
      <c r="CM736" s="216"/>
      <c r="CN736" s="216"/>
      <c r="CO736" s="216"/>
      <c r="CP736" s="216"/>
      <c r="CQ736" s="216"/>
      <c r="CR736" s="216"/>
      <c r="CS736" s="216"/>
      <c r="CT736" s="216"/>
      <c r="CU736" s="216"/>
      <c r="CV736" s="216"/>
      <c r="CW736" s="216"/>
      <c r="CX736" s="216"/>
      <c r="CY736" s="216"/>
      <c r="CZ736" s="216"/>
      <c r="DA736" s="216"/>
      <c r="DB736" s="216"/>
      <c r="DC736" s="216"/>
      <c r="DD736" s="216"/>
      <c r="DE736" s="216"/>
      <c r="DF736" s="216"/>
      <c r="DG736" s="216"/>
      <c r="DH736" s="216"/>
      <c r="DI736" s="216"/>
      <c r="DJ736" s="216"/>
      <c r="DK736" s="216"/>
      <c r="DL736" s="216"/>
      <c r="DM736" s="216"/>
      <c r="DN736" s="216"/>
      <c r="DO736" s="216"/>
      <c r="DP736" s="216"/>
      <c r="DQ736" s="216"/>
      <c r="DR736" s="216"/>
      <c r="DS736" s="216"/>
      <c r="DT736" s="216"/>
      <c r="DU736" s="218"/>
    </row>
    <row r="737" spans="1:125" ht="15" customHeight="1" x14ac:dyDescent="0.25">
      <c r="A737" s="219"/>
      <c r="B737" s="143" t="str">
        <f t="shared" si="27"/>
        <v>Desk 89</v>
      </c>
      <c r="C737" s="586" t="str">
        <v/>
      </c>
      <c r="D737" s="586" t="str">
        <v/>
      </c>
      <c r="E737" s="3"/>
      <c r="F737" s="216"/>
      <c r="G737" s="216"/>
      <c r="H737" s="216"/>
      <c r="I737" s="216"/>
      <c r="J737" s="216"/>
      <c r="K737" s="216"/>
      <c r="L737" s="216"/>
      <c r="M737" s="216"/>
      <c r="N737" s="216"/>
      <c r="O737" s="216"/>
      <c r="P737" s="216"/>
      <c r="Q737" s="216"/>
      <c r="R737" s="216"/>
      <c r="S737" s="216"/>
      <c r="T737" s="216"/>
      <c r="U737" s="216"/>
      <c r="V737" s="216"/>
      <c r="W737" s="216"/>
      <c r="X737" s="216"/>
      <c r="Y737" s="216"/>
      <c r="Z737" s="216"/>
      <c r="AA737" s="216"/>
      <c r="AB737" s="216"/>
      <c r="AC737" s="216"/>
      <c r="AD737" s="216"/>
      <c r="AE737" s="216"/>
      <c r="AF737" s="216"/>
      <c r="AG737" s="216"/>
      <c r="AH737" s="216"/>
      <c r="AI737" s="216"/>
      <c r="AJ737" s="216"/>
      <c r="AK737" s="216"/>
      <c r="AL737" s="216"/>
      <c r="AM737" s="216"/>
      <c r="AN737" s="216"/>
      <c r="AO737" s="216"/>
      <c r="AP737" s="216"/>
      <c r="AQ737" s="216"/>
      <c r="AR737" s="216"/>
      <c r="AS737" s="216"/>
      <c r="AT737" s="216"/>
      <c r="AU737" s="216"/>
      <c r="AV737" s="216"/>
      <c r="AW737" s="216"/>
      <c r="AX737" s="216"/>
      <c r="AY737" s="216"/>
      <c r="AZ737" s="216"/>
      <c r="BA737" s="216"/>
      <c r="BB737" s="216"/>
      <c r="BC737" s="216"/>
      <c r="BD737" s="216"/>
      <c r="BE737" s="216"/>
      <c r="BF737" s="216"/>
      <c r="BG737" s="216"/>
      <c r="BH737" s="216"/>
      <c r="BI737" s="216"/>
      <c r="BJ737" s="216"/>
      <c r="BK737" s="216"/>
      <c r="BL737" s="216"/>
      <c r="BM737" s="216"/>
      <c r="BN737" s="216"/>
      <c r="BO737" s="216"/>
      <c r="BP737" s="216"/>
      <c r="BQ737" s="216"/>
      <c r="BR737" s="216"/>
      <c r="BS737" s="216"/>
      <c r="BT737" s="216"/>
      <c r="BU737" s="216"/>
      <c r="BV737" s="216"/>
      <c r="BW737" s="216"/>
      <c r="BX737" s="216"/>
      <c r="BY737" s="216"/>
      <c r="BZ737" s="216"/>
      <c r="CA737" s="216"/>
      <c r="CB737" s="216"/>
      <c r="CC737" s="216"/>
      <c r="CD737" s="216"/>
      <c r="CE737" s="216"/>
      <c r="CF737" s="216"/>
      <c r="CG737" s="216"/>
      <c r="CH737" s="216"/>
      <c r="CI737" s="216"/>
      <c r="CJ737" s="216"/>
      <c r="CK737" s="216"/>
      <c r="CL737" s="216"/>
      <c r="CM737" s="216"/>
      <c r="CN737" s="216"/>
      <c r="CO737" s="216"/>
      <c r="CP737" s="216"/>
      <c r="CQ737" s="216"/>
      <c r="CR737" s="216"/>
      <c r="CS737" s="216"/>
      <c r="CT737" s="216"/>
      <c r="CU737" s="216"/>
      <c r="CV737" s="216"/>
      <c r="CW737" s="216"/>
      <c r="CX737" s="216"/>
      <c r="CY737" s="216"/>
      <c r="CZ737" s="216"/>
      <c r="DA737" s="216"/>
      <c r="DB737" s="216"/>
      <c r="DC737" s="216"/>
      <c r="DD737" s="216"/>
      <c r="DE737" s="216"/>
      <c r="DF737" s="216"/>
      <c r="DG737" s="216"/>
      <c r="DH737" s="216"/>
      <c r="DI737" s="216"/>
      <c r="DJ737" s="216"/>
      <c r="DK737" s="216"/>
      <c r="DL737" s="216"/>
      <c r="DM737" s="216"/>
      <c r="DN737" s="216"/>
      <c r="DO737" s="216"/>
      <c r="DP737" s="216"/>
      <c r="DQ737" s="216"/>
      <c r="DR737" s="216"/>
      <c r="DS737" s="216"/>
      <c r="DT737" s="216"/>
      <c r="DU737" s="218"/>
    </row>
    <row r="738" spans="1:125" ht="15" customHeight="1" x14ac:dyDescent="0.25">
      <c r="A738" s="219"/>
      <c r="B738" s="143" t="str">
        <f t="shared" si="27"/>
        <v>Desk 90</v>
      </c>
      <c r="C738" s="586" t="str">
        <v/>
      </c>
      <c r="D738" s="586" t="str">
        <v/>
      </c>
      <c r="E738" s="3"/>
      <c r="F738" s="216"/>
      <c r="G738" s="216"/>
      <c r="H738" s="216"/>
      <c r="I738" s="216"/>
      <c r="J738" s="216"/>
      <c r="K738" s="216"/>
      <c r="L738" s="216"/>
      <c r="M738" s="216"/>
      <c r="N738" s="216"/>
      <c r="O738" s="216"/>
      <c r="P738" s="216"/>
      <c r="Q738" s="216"/>
      <c r="R738" s="216"/>
      <c r="S738" s="216"/>
      <c r="T738" s="216"/>
      <c r="U738" s="216"/>
      <c r="V738" s="216"/>
      <c r="W738" s="216"/>
      <c r="X738" s="216"/>
      <c r="Y738" s="216"/>
      <c r="Z738" s="216"/>
      <c r="AA738" s="216"/>
      <c r="AB738" s="216"/>
      <c r="AC738" s="216"/>
      <c r="AD738" s="216"/>
      <c r="AE738" s="216"/>
      <c r="AF738" s="216"/>
      <c r="AG738" s="216"/>
      <c r="AH738" s="216"/>
      <c r="AI738" s="216"/>
      <c r="AJ738" s="216"/>
      <c r="AK738" s="216"/>
      <c r="AL738" s="216"/>
      <c r="AM738" s="216"/>
      <c r="AN738" s="216"/>
      <c r="AO738" s="216"/>
      <c r="AP738" s="216"/>
      <c r="AQ738" s="216"/>
      <c r="AR738" s="216"/>
      <c r="AS738" s="216"/>
      <c r="AT738" s="216"/>
      <c r="AU738" s="216"/>
      <c r="AV738" s="216"/>
      <c r="AW738" s="216"/>
      <c r="AX738" s="216"/>
      <c r="AY738" s="216"/>
      <c r="AZ738" s="216"/>
      <c r="BA738" s="216"/>
      <c r="BB738" s="216"/>
      <c r="BC738" s="216"/>
      <c r="BD738" s="216"/>
      <c r="BE738" s="216"/>
      <c r="BF738" s="216"/>
      <c r="BG738" s="216"/>
      <c r="BH738" s="216"/>
      <c r="BI738" s="216"/>
      <c r="BJ738" s="216"/>
      <c r="BK738" s="216"/>
      <c r="BL738" s="216"/>
      <c r="BM738" s="216"/>
      <c r="BN738" s="216"/>
      <c r="BO738" s="216"/>
      <c r="BP738" s="216"/>
      <c r="BQ738" s="216"/>
      <c r="BR738" s="216"/>
      <c r="BS738" s="216"/>
      <c r="BT738" s="216"/>
      <c r="BU738" s="216"/>
      <c r="BV738" s="216"/>
      <c r="BW738" s="216"/>
      <c r="BX738" s="216"/>
      <c r="BY738" s="216"/>
      <c r="BZ738" s="216"/>
      <c r="CA738" s="216"/>
      <c r="CB738" s="216"/>
      <c r="CC738" s="216"/>
      <c r="CD738" s="216"/>
      <c r="CE738" s="216"/>
      <c r="CF738" s="216"/>
      <c r="CG738" s="216"/>
      <c r="CH738" s="216"/>
      <c r="CI738" s="216"/>
      <c r="CJ738" s="216"/>
      <c r="CK738" s="216"/>
      <c r="CL738" s="216"/>
      <c r="CM738" s="216"/>
      <c r="CN738" s="216"/>
      <c r="CO738" s="216"/>
      <c r="CP738" s="216"/>
      <c r="CQ738" s="216"/>
      <c r="CR738" s="216"/>
      <c r="CS738" s="216"/>
      <c r="CT738" s="216"/>
      <c r="CU738" s="216"/>
      <c r="CV738" s="216"/>
      <c r="CW738" s="216"/>
      <c r="CX738" s="216"/>
      <c r="CY738" s="216"/>
      <c r="CZ738" s="216"/>
      <c r="DA738" s="216"/>
      <c r="DB738" s="216"/>
      <c r="DC738" s="216"/>
      <c r="DD738" s="216"/>
      <c r="DE738" s="216"/>
      <c r="DF738" s="216"/>
      <c r="DG738" s="216"/>
      <c r="DH738" s="216"/>
      <c r="DI738" s="216"/>
      <c r="DJ738" s="216"/>
      <c r="DK738" s="216"/>
      <c r="DL738" s="216"/>
      <c r="DM738" s="216"/>
      <c r="DN738" s="216"/>
      <c r="DO738" s="216"/>
      <c r="DP738" s="216"/>
      <c r="DQ738" s="216"/>
      <c r="DR738" s="216"/>
      <c r="DS738" s="216"/>
      <c r="DT738" s="216"/>
      <c r="DU738" s="218"/>
    </row>
    <row r="739" spans="1:125" ht="15" customHeight="1" x14ac:dyDescent="0.25">
      <c r="A739" s="219"/>
      <c r="B739" s="143" t="str">
        <f t="shared" si="27"/>
        <v>Desk 91</v>
      </c>
      <c r="C739" s="586" t="str">
        <v/>
      </c>
      <c r="D739" s="586" t="str">
        <v/>
      </c>
      <c r="E739" s="3"/>
      <c r="F739" s="216"/>
      <c r="G739" s="216"/>
      <c r="H739" s="216"/>
      <c r="I739" s="216"/>
      <c r="J739" s="216"/>
      <c r="K739" s="216"/>
      <c r="L739" s="216"/>
      <c r="M739" s="216"/>
      <c r="N739" s="216"/>
      <c r="O739" s="216"/>
      <c r="P739" s="216"/>
      <c r="Q739" s="216"/>
      <c r="R739" s="216"/>
      <c r="S739" s="216"/>
      <c r="T739" s="216"/>
      <c r="U739" s="216"/>
      <c r="V739" s="216"/>
      <c r="W739" s="216"/>
      <c r="X739" s="216"/>
      <c r="Y739" s="216"/>
      <c r="Z739" s="216"/>
      <c r="AA739" s="216"/>
      <c r="AB739" s="216"/>
      <c r="AC739" s="216"/>
      <c r="AD739" s="216"/>
      <c r="AE739" s="216"/>
      <c r="AF739" s="216"/>
      <c r="AG739" s="216"/>
      <c r="AH739" s="216"/>
      <c r="AI739" s="216"/>
      <c r="AJ739" s="216"/>
      <c r="AK739" s="216"/>
      <c r="AL739" s="216"/>
      <c r="AM739" s="216"/>
      <c r="AN739" s="216"/>
      <c r="AO739" s="216"/>
      <c r="AP739" s="216"/>
      <c r="AQ739" s="216"/>
      <c r="AR739" s="216"/>
      <c r="AS739" s="216"/>
      <c r="AT739" s="216"/>
      <c r="AU739" s="216"/>
      <c r="AV739" s="216"/>
      <c r="AW739" s="216"/>
      <c r="AX739" s="216"/>
      <c r="AY739" s="216"/>
      <c r="AZ739" s="216"/>
      <c r="BA739" s="216"/>
      <c r="BB739" s="216"/>
      <c r="BC739" s="216"/>
      <c r="BD739" s="216"/>
      <c r="BE739" s="216"/>
      <c r="BF739" s="216"/>
      <c r="BG739" s="216"/>
      <c r="BH739" s="216"/>
      <c r="BI739" s="216"/>
      <c r="BJ739" s="216"/>
      <c r="BK739" s="216"/>
      <c r="BL739" s="216"/>
      <c r="BM739" s="216"/>
      <c r="BN739" s="216"/>
      <c r="BO739" s="216"/>
      <c r="BP739" s="216"/>
      <c r="BQ739" s="216"/>
      <c r="BR739" s="216"/>
      <c r="BS739" s="216"/>
      <c r="BT739" s="216"/>
      <c r="BU739" s="216"/>
      <c r="BV739" s="216"/>
      <c r="BW739" s="216"/>
      <c r="BX739" s="216"/>
      <c r="BY739" s="216"/>
      <c r="BZ739" s="216"/>
      <c r="CA739" s="216"/>
      <c r="CB739" s="216"/>
      <c r="CC739" s="216"/>
      <c r="CD739" s="216"/>
      <c r="CE739" s="216"/>
      <c r="CF739" s="216"/>
      <c r="CG739" s="216"/>
      <c r="CH739" s="216"/>
      <c r="CI739" s="216"/>
      <c r="CJ739" s="216"/>
      <c r="CK739" s="216"/>
      <c r="CL739" s="216"/>
      <c r="CM739" s="216"/>
      <c r="CN739" s="216"/>
      <c r="CO739" s="216"/>
      <c r="CP739" s="216"/>
      <c r="CQ739" s="216"/>
      <c r="CR739" s="216"/>
      <c r="CS739" s="216"/>
      <c r="CT739" s="216"/>
      <c r="CU739" s="216"/>
      <c r="CV739" s="216"/>
      <c r="CW739" s="216"/>
      <c r="CX739" s="216"/>
      <c r="CY739" s="216"/>
      <c r="CZ739" s="216"/>
      <c r="DA739" s="216"/>
      <c r="DB739" s="216"/>
      <c r="DC739" s="216"/>
      <c r="DD739" s="216"/>
      <c r="DE739" s="216"/>
      <c r="DF739" s="216"/>
      <c r="DG739" s="216"/>
      <c r="DH739" s="216"/>
      <c r="DI739" s="216"/>
      <c r="DJ739" s="216"/>
      <c r="DK739" s="216"/>
      <c r="DL739" s="216"/>
      <c r="DM739" s="216"/>
      <c r="DN739" s="216"/>
      <c r="DO739" s="216"/>
      <c r="DP739" s="216"/>
      <c r="DQ739" s="216"/>
      <c r="DR739" s="216"/>
      <c r="DS739" s="216"/>
      <c r="DT739" s="216"/>
      <c r="DU739" s="218"/>
    </row>
    <row r="740" spans="1:125" ht="15" customHeight="1" x14ac:dyDescent="0.25">
      <c r="A740" s="219"/>
      <c r="B740" s="143" t="str">
        <f t="shared" si="27"/>
        <v>Desk 92</v>
      </c>
      <c r="C740" s="586" t="str">
        <v/>
      </c>
      <c r="D740" s="586" t="str">
        <v/>
      </c>
      <c r="E740" s="3"/>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216"/>
      <c r="AN740" s="216"/>
      <c r="AO740" s="216"/>
      <c r="AP740" s="216"/>
      <c r="AQ740" s="216"/>
      <c r="AR740" s="216"/>
      <c r="AS740" s="216"/>
      <c r="AT740" s="216"/>
      <c r="AU740" s="216"/>
      <c r="AV740" s="216"/>
      <c r="AW740" s="216"/>
      <c r="AX740" s="216"/>
      <c r="AY740" s="216"/>
      <c r="AZ740" s="216"/>
      <c r="BA740" s="216"/>
      <c r="BB740" s="216"/>
      <c r="BC740" s="216"/>
      <c r="BD740" s="216"/>
      <c r="BE740" s="216"/>
      <c r="BF740" s="216"/>
      <c r="BG740" s="216"/>
      <c r="BH740" s="216"/>
      <c r="BI740" s="216"/>
      <c r="BJ740" s="216"/>
      <c r="BK740" s="216"/>
      <c r="BL740" s="216"/>
      <c r="BM740" s="216"/>
      <c r="BN740" s="216"/>
      <c r="BO740" s="216"/>
      <c r="BP740" s="216"/>
      <c r="BQ740" s="216"/>
      <c r="BR740" s="216"/>
      <c r="BS740" s="216"/>
      <c r="BT740" s="216"/>
      <c r="BU740" s="216"/>
      <c r="BV740" s="216"/>
      <c r="BW740" s="216"/>
      <c r="BX740" s="216"/>
      <c r="BY740" s="216"/>
      <c r="BZ740" s="216"/>
      <c r="CA740" s="216"/>
      <c r="CB740" s="216"/>
      <c r="CC740" s="216"/>
      <c r="CD740" s="216"/>
      <c r="CE740" s="216"/>
      <c r="CF740" s="216"/>
      <c r="CG740" s="216"/>
      <c r="CH740" s="216"/>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216"/>
      <c r="DR740" s="216"/>
      <c r="DS740" s="216"/>
      <c r="DT740" s="216"/>
      <c r="DU740" s="218"/>
    </row>
    <row r="741" spans="1:125" ht="15" customHeight="1" x14ac:dyDescent="0.25">
      <c r="A741" s="219"/>
      <c r="B741" s="143" t="str">
        <f t="shared" si="27"/>
        <v>Desk 93</v>
      </c>
      <c r="C741" s="586" t="str">
        <v/>
      </c>
      <c r="D741" s="586" t="str">
        <v/>
      </c>
      <c r="E741" s="3"/>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216"/>
      <c r="AN741" s="216"/>
      <c r="AO741" s="216"/>
      <c r="AP741" s="216"/>
      <c r="AQ741" s="216"/>
      <c r="AR741" s="216"/>
      <c r="AS741" s="216"/>
      <c r="AT741" s="216"/>
      <c r="AU741" s="216"/>
      <c r="AV741" s="216"/>
      <c r="AW741" s="216"/>
      <c r="AX741" s="216"/>
      <c r="AY741" s="216"/>
      <c r="AZ741" s="216"/>
      <c r="BA741" s="216"/>
      <c r="BB741" s="216"/>
      <c r="BC741" s="216"/>
      <c r="BD741" s="216"/>
      <c r="BE741" s="216"/>
      <c r="BF741" s="216"/>
      <c r="BG741" s="216"/>
      <c r="BH741" s="216"/>
      <c r="BI741" s="216"/>
      <c r="BJ741" s="216"/>
      <c r="BK741" s="216"/>
      <c r="BL741" s="216"/>
      <c r="BM741" s="216"/>
      <c r="BN741" s="216"/>
      <c r="BO741" s="216"/>
      <c r="BP741" s="216"/>
      <c r="BQ741" s="216"/>
      <c r="BR741" s="216"/>
      <c r="BS741" s="216"/>
      <c r="BT741" s="216"/>
      <c r="BU741" s="216"/>
      <c r="BV741" s="216"/>
      <c r="BW741" s="216"/>
      <c r="BX741" s="216"/>
      <c r="BY741" s="216"/>
      <c r="BZ741" s="216"/>
      <c r="CA741" s="216"/>
      <c r="CB741" s="216"/>
      <c r="CC741" s="216"/>
      <c r="CD741" s="216"/>
      <c r="CE741" s="216"/>
      <c r="CF741" s="216"/>
      <c r="CG741" s="216"/>
      <c r="CH741" s="216"/>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216"/>
      <c r="DR741" s="216"/>
      <c r="DS741" s="216"/>
      <c r="DT741" s="216"/>
      <c r="DU741" s="218"/>
    </row>
    <row r="742" spans="1:125" ht="15" customHeight="1" x14ac:dyDescent="0.25">
      <c r="A742" s="219"/>
      <c r="B742" s="143" t="str">
        <f t="shared" si="27"/>
        <v>Desk 94</v>
      </c>
      <c r="C742" s="586" t="str">
        <v/>
      </c>
      <c r="D742" s="586" t="str">
        <v/>
      </c>
      <c r="E742" s="3"/>
      <c r="F742" s="216"/>
      <c r="G742" s="216"/>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216"/>
      <c r="AN742" s="216"/>
      <c r="AO742" s="216"/>
      <c r="AP742" s="216"/>
      <c r="AQ742" s="216"/>
      <c r="AR742" s="216"/>
      <c r="AS742" s="216"/>
      <c r="AT742" s="216"/>
      <c r="AU742" s="216"/>
      <c r="AV742" s="216"/>
      <c r="AW742" s="216"/>
      <c r="AX742" s="216"/>
      <c r="AY742" s="216"/>
      <c r="AZ742" s="216"/>
      <c r="BA742" s="216"/>
      <c r="BB742" s="216"/>
      <c r="BC742" s="216"/>
      <c r="BD742" s="216"/>
      <c r="BE742" s="216"/>
      <c r="BF742" s="216"/>
      <c r="BG742" s="216"/>
      <c r="BH742" s="216"/>
      <c r="BI742" s="216"/>
      <c r="BJ742" s="216"/>
      <c r="BK742" s="216"/>
      <c r="BL742" s="216"/>
      <c r="BM742" s="216"/>
      <c r="BN742" s="216"/>
      <c r="BO742" s="216"/>
      <c r="BP742" s="216"/>
      <c r="BQ742" s="216"/>
      <c r="BR742" s="216"/>
      <c r="BS742" s="216"/>
      <c r="BT742" s="216"/>
      <c r="BU742" s="216"/>
      <c r="BV742" s="216"/>
      <c r="BW742" s="216"/>
      <c r="BX742" s="216"/>
      <c r="BY742" s="216"/>
      <c r="BZ742" s="216"/>
      <c r="CA742" s="216"/>
      <c r="CB742" s="216"/>
      <c r="CC742" s="216"/>
      <c r="CD742" s="216"/>
      <c r="CE742" s="216"/>
      <c r="CF742" s="216"/>
      <c r="CG742" s="216"/>
      <c r="CH742" s="216"/>
      <c r="CI742" s="216"/>
      <c r="CJ742" s="216"/>
      <c r="CK742" s="216"/>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216"/>
      <c r="DR742" s="216"/>
      <c r="DS742" s="216"/>
      <c r="DT742" s="216"/>
      <c r="DU742" s="218"/>
    </row>
    <row r="743" spans="1:125" ht="15" customHeight="1" x14ac:dyDescent="0.25">
      <c r="A743" s="219"/>
      <c r="B743" s="143" t="str">
        <f t="shared" si="27"/>
        <v>Desk 95</v>
      </c>
      <c r="C743" s="586" t="str">
        <v/>
      </c>
      <c r="D743" s="586" t="str">
        <v/>
      </c>
      <c r="E743" s="3"/>
      <c r="F743" s="216"/>
      <c r="G743" s="216"/>
      <c r="H743" s="216"/>
      <c r="I743" s="216"/>
      <c r="J743" s="216"/>
      <c r="K743" s="216"/>
      <c r="L743" s="216"/>
      <c r="M743" s="216"/>
      <c r="N743" s="216"/>
      <c r="O743" s="216"/>
      <c r="P743" s="216"/>
      <c r="Q743" s="216"/>
      <c r="R743" s="216"/>
      <c r="S743" s="216"/>
      <c r="T743" s="216"/>
      <c r="U743" s="216"/>
      <c r="V743" s="216"/>
      <c r="W743" s="216"/>
      <c r="X743" s="216"/>
      <c r="Y743" s="216"/>
      <c r="Z743" s="216"/>
      <c r="AA743" s="216"/>
      <c r="AB743" s="216"/>
      <c r="AC743" s="216"/>
      <c r="AD743" s="216"/>
      <c r="AE743" s="216"/>
      <c r="AF743" s="216"/>
      <c r="AG743" s="216"/>
      <c r="AH743" s="216"/>
      <c r="AI743" s="216"/>
      <c r="AJ743" s="216"/>
      <c r="AK743" s="216"/>
      <c r="AL743" s="216"/>
      <c r="AM743" s="216"/>
      <c r="AN743" s="216"/>
      <c r="AO743" s="216"/>
      <c r="AP743" s="216"/>
      <c r="AQ743" s="216"/>
      <c r="AR743" s="216"/>
      <c r="AS743" s="216"/>
      <c r="AT743" s="216"/>
      <c r="AU743" s="216"/>
      <c r="AV743" s="216"/>
      <c r="AW743" s="216"/>
      <c r="AX743" s="216"/>
      <c r="AY743" s="216"/>
      <c r="AZ743" s="216"/>
      <c r="BA743" s="216"/>
      <c r="BB743" s="216"/>
      <c r="BC743" s="216"/>
      <c r="BD743" s="216"/>
      <c r="BE743" s="216"/>
      <c r="BF743" s="216"/>
      <c r="BG743" s="216"/>
      <c r="BH743" s="216"/>
      <c r="BI743" s="216"/>
      <c r="BJ743" s="216"/>
      <c r="BK743" s="216"/>
      <c r="BL743" s="216"/>
      <c r="BM743" s="216"/>
      <c r="BN743" s="216"/>
      <c r="BO743" s="216"/>
      <c r="BP743" s="216"/>
      <c r="BQ743" s="216"/>
      <c r="BR743" s="216"/>
      <c r="BS743" s="216"/>
      <c r="BT743" s="216"/>
      <c r="BU743" s="216"/>
      <c r="BV743" s="216"/>
      <c r="BW743" s="216"/>
      <c r="BX743" s="216"/>
      <c r="BY743" s="216"/>
      <c r="BZ743" s="216"/>
      <c r="CA743" s="216"/>
      <c r="CB743" s="216"/>
      <c r="CC743" s="216"/>
      <c r="CD743" s="216"/>
      <c r="CE743" s="216"/>
      <c r="CF743" s="216"/>
      <c r="CG743" s="216"/>
      <c r="CH743" s="216"/>
      <c r="CI743" s="216"/>
      <c r="CJ743" s="216"/>
      <c r="CK743" s="216"/>
      <c r="CL743" s="216"/>
      <c r="CM743" s="216"/>
      <c r="CN743" s="216"/>
      <c r="CO743" s="216"/>
      <c r="CP743" s="216"/>
      <c r="CQ743" s="216"/>
      <c r="CR743" s="216"/>
      <c r="CS743" s="216"/>
      <c r="CT743" s="216"/>
      <c r="CU743" s="216"/>
      <c r="CV743" s="216"/>
      <c r="CW743" s="216"/>
      <c r="CX743" s="216"/>
      <c r="CY743" s="216"/>
      <c r="CZ743" s="216"/>
      <c r="DA743" s="216"/>
      <c r="DB743" s="216"/>
      <c r="DC743" s="216"/>
      <c r="DD743" s="216"/>
      <c r="DE743" s="216"/>
      <c r="DF743" s="216"/>
      <c r="DG743" s="216"/>
      <c r="DH743" s="216"/>
      <c r="DI743" s="216"/>
      <c r="DJ743" s="216"/>
      <c r="DK743" s="216"/>
      <c r="DL743" s="216"/>
      <c r="DM743" s="216"/>
      <c r="DN743" s="216"/>
      <c r="DO743" s="216"/>
      <c r="DP743" s="216"/>
      <c r="DQ743" s="216"/>
      <c r="DR743" s="216"/>
      <c r="DS743" s="216"/>
      <c r="DT743" s="216"/>
      <c r="DU743" s="218"/>
    </row>
    <row r="744" spans="1:125" ht="15" customHeight="1" x14ac:dyDescent="0.25">
      <c r="A744" s="219"/>
      <c r="B744" s="143" t="str">
        <f t="shared" si="27"/>
        <v>Desk 96</v>
      </c>
      <c r="C744" s="586" t="str">
        <v/>
      </c>
      <c r="D744" s="586" t="str">
        <v/>
      </c>
      <c r="E744" s="3"/>
      <c r="F744" s="216"/>
      <c r="G744" s="216"/>
      <c r="H744" s="216"/>
      <c r="I744" s="216"/>
      <c r="J744" s="216"/>
      <c r="K744" s="216"/>
      <c r="L744" s="216"/>
      <c r="M744" s="216"/>
      <c r="N744" s="216"/>
      <c r="O744" s="216"/>
      <c r="P744" s="216"/>
      <c r="Q744" s="216"/>
      <c r="R744" s="216"/>
      <c r="S744" s="216"/>
      <c r="T744" s="216"/>
      <c r="U744" s="216"/>
      <c r="V744" s="216"/>
      <c r="W744" s="216"/>
      <c r="X744" s="216"/>
      <c r="Y744" s="216"/>
      <c r="Z744" s="216"/>
      <c r="AA744" s="216"/>
      <c r="AB744" s="216"/>
      <c r="AC744" s="216"/>
      <c r="AD744" s="216"/>
      <c r="AE744" s="216"/>
      <c r="AF744" s="216"/>
      <c r="AG744" s="216"/>
      <c r="AH744" s="216"/>
      <c r="AI744" s="216"/>
      <c r="AJ744" s="216"/>
      <c r="AK744" s="216"/>
      <c r="AL744" s="216"/>
      <c r="AM744" s="216"/>
      <c r="AN744" s="216"/>
      <c r="AO744" s="216"/>
      <c r="AP744" s="216"/>
      <c r="AQ744" s="216"/>
      <c r="AR744" s="216"/>
      <c r="AS744" s="216"/>
      <c r="AT744" s="216"/>
      <c r="AU744" s="216"/>
      <c r="AV744" s="216"/>
      <c r="AW744" s="216"/>
      <c r="AX744" s="216"/>
      <c r="AY744" s="216"/>
      <c r="AZ744" s="216"/>
      <c r="BA744" s="216"/>
      <c r="BB744" s="216"/>
      <c r="BC744" s="216"/>
      <c r="BD744" s="216"/>
      <c r="BE744" s="216"/>
      <c r="BF744" s="216"/>
      <c r="BG744" s="216"/>
      <c r="BH744" s="216"/>
      <c r="BI744" s="216"/>
      <c r="BJ744" s="216"/>
      <c r="BK744" s="216"/>
      <c r="BL744" s="216"/>
      <c r="BM744" s="216"/>
      <c r="BN744" s="216"/>
      <c r="BO744" s="216"/>
      <c r="BP744" s="216"/>
      <c r="BQ744" s="216"/>
      <c r="BR744" s="216"/>
      <c r="BS744" s="216"/>
      <c r="BT744" s="216"/>
      <c r="BU744" s="216"/>
      <c r="BV744" s="216"/>
      <c r="BW744" s="216"/>
      <c r="BX744" s="216"/>
      <c r="BY744" s="216"/>
      <c r="BZ744" s="216"/>
      <c r="CA744" s="216"/>
      <c r="CB744" s="216"/>
      <c r="CC744" s="216"/>
      <c r="CD744" s="216"/>
      <c r="CE744" s="216"/>
      <c r="CF744" s="216"/>
      <c r="CG744" s="216"/>
      <c r="CH744" s="216"/>
      <c r="CI744" s="216"/>
      <c r="CJ744" s="216"/>
      <c r="CK744" s="216"/>
      <c r="CL744" s="216"/>
      <c r="CM744" s="216"/>
      <c r="CN744" s="216"/>
      <c r="CO744" s="216"/>
      <c r="CP744" s="216"/>
      <c r="CQ744" s="216"/>
      <c r="CR744" s="216"/>
      <c r="CS744" s="216"/>
      <c r="CT744" s="216"/>
      <c r="CU744" s="216"/>
      <c r="CV744" s="216"/>
      <c r="CW744" s="216"/>
      <c r="CX744" s="216"/>
      <c r="CY744" s="216"/>
      <c r="CZ744" s="216"/>
      <c r="DA744" s="216"/>
      <c r="DB744" s="216"/>
      <c r="DC744" s="216"/>
      <c r="DD744" s="216"/>
      <c r="DE744" s="216"/>
      <c r="DF744" s="216"/>
      <c r="DG744" s="216"/>
      <c r="DH744" s="216"/>
      <c r="DI744" s="216"/>
      <c r="DJ744" s="216"/>
      <c r="DK744" s="216"/>
      <c r="DL744" s="216"/>
      <c r="DM744" s="216"/>
      <c r="DN744" s="216"/>
      <c r="DO744" s="216"/>
      <c r="DP744" s="216"/>
      <c r="DQ744" s="216"/>
      <c r="DR744" s="216"/>
      <c r="DS744" s="216"/>
      <c r="DT744" s="216"/>
      <c r="DU744" s="218"/>
    </row>
    <row r="745" spans="1:125" ht="15" customHeight="1" x14ac:dyDescent="0.25">
      <c r="A745" s="219"/>
      <c r="B745" s="143" t="str">
        <f t="shared" si="27"/>
        <v>Desk 97</v>
      </c>
      <c r="C745" s="586" t="str">
        <v/>
      </c>
      <c r="D745" s="586" t="str">
        <v/>
      </c>
      <c r="E745" s="3"/>
      <c r="F745" s="216"/>
      <c r="G745" s="216"/>
      <c r="H745" s="216"/>
      <c r="I745" s="216"/>
      <c r="J745" s="216"/>
      <c r="K745" s="216"/>
      <c r="L745" s="216"/>
      <c r="M745" s="216"/>
      <c r="N745" s="216"/>
      <c r="O745" s="216"/>
      <c r="P745" s="216"/>
      <c r="Q745" s="216"/>
      <c r="R745" s="216"/>
      <c r="S745" s="216"/>
      <c r="T745" s="216"/>
      <c r="U745" s="216"/>
      <c r="V745" s="216"/>
      <c r="W745" s="216"/>
      <c r="X745" s="216"/>
      <c r="Y745" s="216"/>
      <c r="Z745" s="216"/>
      <c r="AA745" s="216"/>
      <c r="AB745" s="216"/>
      <c r="AC745" s="216"/>
      <c r="AD745" s="216"/>
      <c r="AE745" s="216"/>
      <c r="AF745" s="216"/>
      <c r="AG745" s="216"/>
      <c r="AH745" s="216"/>
      <c r="AI745" s="216"/>
      <c r="AJ745" s="216"/>
      <c r="AK745" s="216"/>
      <c r="AL745" s="216"/>
      <c r="AM745" s="216"/>
      <c r="AN745" s="216"/>
      <c r="AO745" s="216"/>
      <c r="AP745" s="216"/>
      <c r="AQ745" s="216"/>
      <c r="AR745" s="216"/>
      <c r="AS745" s="216"/>
      <c r="AT745" s="216"/>
      <c r="AU745" s="216"/>
      <c r="AV745" s="216"/>
      <c r="AW745" s="216"/>
      <c r="AX745" s="216"/>
      <c r="AY745" s="216"/>
      <c r="AZ745" s="216"/>
      <c r="BA745" s="216"/>
      <c r="BB745" s="216"/>
      <c r="BC745" s="216"/>
      <c r="BD745" s="216"/>
      <c r="BE745" s="216"/>
      <c r="BF745" s="216"/>
      <c r="BG745" s="216"/>
      <c r="BH745" s="216"/>
      <c r="BI745" s="216"/>
      <c r="BJ745" s="216"/>
      <c r="BK745" s="216"/>
      <c r="BL745" s="216"/>
      <c r="BM745" s="216"/>
      <c r="BN745" s="216"/>
      <c r="BO745" s="216"/>
      <c r="BP745" s="216"/>
      <c r="BQ745" s="216"/>
      <c r="BR745" s="216"/>
      <c r="BS745" s="216"/>
      <c r="BT745" s="216"/>
      <c r="BU745" s="216"/>
      <c r="BV745" s="216"/>
      <c r="BW745" s="216"/>
      <c r="BX745" s="216"/>
      <c r="BY745" s="216"/>
      <c r="BZ745" s="216"/>
      <c r="CA745" s="216"/>
      <c r="CB745" s="216"/>
      <c r="CC745" s="216"/>
      <c r="CD745" s="216"/>
      <c r="CE745" s="216"/>
      <c r="CF745" s="216"/>
      <c r="CG745" s="216"/>
      <c r="CH745" s="216"/>
      <c r="CI745" s="216"/>
      <c r="CJ745" s="216"/>
      <c r="CK745" s="216"/>
      <c r="CL745" s="216"/>
      <c r="CM745" s="216"/>
      <c r="CN745" s="216"/>
      <c r="CO745" s="216"/>
      <c r="CP745" s="216"/>
      <c r="CQ745" s="216"/>
      <c r="CR745" s="216"/>
      <c r="CS745" s="216"/>
      <c r="CT745" s="216"/>
      <c r="CU745" s="216"/>
      <c r="CV745" s="216"/>
      <c r="CW745" s="216"/>
      <c r="CX745" s="216"/>
      <c r="CY745" s="216"/>
      <c r="CZ745" s="216"/>
      <c r="DA745" s="216"/>
      <c r="DB745" s="216"/>
      <c r="DC745" s="216"/>
      <c r="DD745" s="216"/>
      <c r="DE745" s="216"/>
      <c r="DF745" s="216"/>
      <c r="DG745" s="216"/>
      <c r="DH745" s="216"/>
      <c r="DI745" s="216"/>
      <c r="DJ745" s="216"/>
      <c r="DK745" s="216"/>
      <c r="DL745" s="216"/>
      <c r="DM745" s="216"/>
      <c r="DN745" s="216"/>
      <c r="DO745" s="216"/>
      <c r="DP745" s="216"/>
      <c r="DQ745" s="216"/>
      <c r="DR745" s="216"/>
      <c r="DS745" s="216"/>
      <c r="DT745" s="216"/>
      <c r="DU745" s="218"/>
    </row>
    <row r="746" spans="1:125" ht="15" customHeight="1" x14ac:dyDescent="0.25">
      <c r="A746" s="219"/>
      <c r="B746" s="143" t="str">
        <f t="shared" si="27"/>
        <v>Desk 98</v>
      </c>
      <c r="C746" s="586" t="str">
        <v/>
      </c>
      <c r="D746" s="586" t="str">
        <v/>
      </c>
      <c r="E746" s="3"/>
      <c r="F746" s="216"/>
      <c r="G746" s="216"/>
      <c r="H746" s="216"/>
      <c r="I746" s="216"/>
      <c r="J746" s="216"/>
      <c r="K746" s="216"/>
      <c r="L746" s="216"/>
      <c r="M746" s="216"/>
      <c r="N746" s="216"/>
      <c r="O746" s="216"/>
      <c r="P746" s="216"/>
      <c r="Q746" s="216"/>
      <c r="R746" s="216"/>
      <c r="S746" s="216"/>
      <c r="T746" s="216"/>
      <c r="U746" s="216"/>
      <c r="V746" s="216"/>
      <c r="W746" s="216"/>
      <c r="X746" s="216"/>
      <c r="Y746" s="216"/>
      <c r="Z746" s="216"/>
      <c r="AA746" s="216"/>
      <c r="AB746" s="216"/>
      <c r="AC746" s="216"/>
      <c r="AD746" s="216"/>
      <c r="AE746" s="216"/>
      <c r="AF746" s="216"/>
      <c r="AG746" s="216"/>
      <c r="AH746" s="216"/>
      <c r="AI746" s="216"/>
      <c r="AJ746" s="216"/>
      <c r="AK746" s="216"/>
      <c r="AL746" s="216"/>
      <c r="AM746" s="216"/>
      <c r="AN746" s="216"/>
      <c r="AO746" s="216"/>
      <c r="AP746" s="216"/>
      <c r="AQ746" s="216"/>
      <c r="AR746" s="216"/>
      <c r="AS746" s="216"/>
      <c r="AT746" s="216"/>
      <c r="AU746" s="216"/>
      <c r="AV746" s="216"/>
      <c r="AW746" s="216"/>
      <c r="AX746" s="216"/>
      <c r="AY746" s="216"/>
      <c r="AZ746" s="216"/>
      <c r="BA746" s="216"/>
      <c r="BB746" s="216"/>
      <c r="BC746" s="216"/>
      <c r="BD746" s="216"/>
      <c r="BE746" s="216"/>
      <c r="BF746" s="216"/>
      <c r="BG746" s="216"/>
      <c r="BH746" s="216"/>
      <c r="BI746" s="216"/>
      <c r="BJ746" s="216"/>
      <c r="BK746" s="216"/>
      <c r="BL746" s="216"/>
      <c r="BM746" s="216"/>
      <c r="BN746" s="216"/>
      <c r="BO746" s="216"/>
      <c r="BP746" s="216"/>
      <c r="BQ746" s="216"/>
      <c r="BR746" s="216"/>
      <c r="BS746" s="216"/>
      <c r="BT746" s="216"/>
      <c r="BU746" s="216"/>
      <c r="BV746" s="216"/>
      <c r="BW746" s="216"/>
      <c r="BX746" s="216"/>
      <c r="BY746" s="216"/>
      <c r="BZ746" s="216"/>
      <c r="CA746" s="216"/>
      <c r="CB746" s="216"/>
      <c r="CC746" s="216"/>
      <c r="CD746" s="216"/>
      <c r="CE746" s="216"/>
      <c r="CF746" s="216"/>
      <c r="CG746" s="216"/>
      <c r="CH746" s="216"/>
      <c r="CI746" s="216"/>
      <c r="CJ746" s="216"/>
      <c r="CK746" s="216"/>
      <c r="CL746" s="216"/>
      <c r="CM746" s="216"/>
      <c r="CN746" s="216"/>
      <c r="CO746" s="216"/>
      <c r="CP746" s="216"/>
      <c r="CQ746" s="216"/>
      <c r="CR746" s="216"/>
      <c r="CS746" s="216"/>
      <c r="CT746" s="216"/>
      <c r="CU746" s="216"/>
      <c r="CV746" s="216"/>
      <c r="CW746" s="216"/>
      <c r="CX746" s="216"/>
      <c r="CY746" s="216"/>
      <c r="CZ746" s="216"/>
      <c r="DA746" s="216"/>
      <c r="DB746" s="216"/>
      <c r="DC746" s="216"/>
      <c r="DD746" s="216"/>
      <c r="DE746" s="216"/>
      <c r="DF746" s="216"/>
      <c r="DG746" s="216"/>
      <c r="DH746" s="216"/>
      <c r="DI746" s="216"/>
      <c r="DJ746" s="216"/>
      <c r="DK746" s="216"/>
      <c r="DL746" s="216"/>
      <c r="DM746" s="216"/>
      <c r="DN746" s="216"/>
      <c r="DO746" s="216"/>
      <c r="DP746" s="216"/>
      <c r="DQ746" s="216"/>
      <c r="DR746" s="216"/>
      <c r="DS746" s="216"/>
      <c r="DT746" s="216"/>
      <c r="DU746" s="218"/>
    </row>
    <row r="747" spans="1:125" ht="15" customHeight="1" x14ac:dyDescent="0.25">
      <c r="A747" s="219"/>
      <c r="B747" s="143" t="str">
        <f t="shared" si="27"/>
        <v>Desk 99</v>
      </c>
      <c r="C747" s="586" t="str">
        <v/>
      </c>
      <c r="D747" s="586" t="str">
        <v/>
      </c>
      <c r="E747" s="3"/>
      <c r="F747" s="216"/>
      <c r="G747" s="216"/>
      <c r="H747" s="216"/>
      <c r="I747" s="216"/>
      <c r="J747" s="216"/>
      <c r="K747" s="216"/>
      <c r="L747" s="216"/>
      <c r="M747" s="216"/>
      <c r="N747" s="216"/>
      <c r="O747" s="216"/>
      <c r="P747" s="216"/>
      <c r="Q747" s="216"/>
      <c r="R747" s="216"/>
      <c r="S747" s="216"/>
      <c r="T747" s="216"/>
      <c r="U747" s="216"/>
      <c r="V747" s="216"/>
      <c r="W747" s="216"/>
      <c r="X747" s="216"/>
      <c r="Y747" s="216"/>
      <c r="Z747" s="216"/>
      <c r="AA747" s="216"/>
      <c r="AB747" s="216"/>
      <c r="AC747" s="216"/>
      <c r="AD747" s="216"/>
      <c r="AE747" s="216"/>
      <c r="AF747" s="216"/>
      <c r="AG747" s="216"/>
      <c r="AH747" s="216"/>
      <c r="AI747" s="216"/>
      <c r="AJ747" s="216"/>
      <c r="AK747" s="216"/>
      <c r="AL747" s="216"/>
      <c r="AM747" s="216"/>
      <c r="AN747" s="216"/>
      <c r="AO747" s="216"/>
      <c r="AP747" s="216"/>
      <c r="AQ747" s="216"/>
      <c r="AR747" s="216"/>
      <c r="AS747" s="216"/>
      <c r="AT747" s="216"/>
      <c r="AU747" s="216"/>
      <c r="AV747" s="216"/>
      <c r="AW747" s="216"/>
      <c r="AX747" s="216"/>
      <c r="AY747" s="216"/>
      <c r="AZ747" s="216"/>
      <c r="BA747" s="216"/>
      <c r="BB747" s="216"/>
      <c r="BC747" s="216"/>
      <c r="BD747" s="216"/>
      <c r="BE747" s="216"/>
      <c r="BF747" s="216"/>
      <c r="BG747" s="216"/>
      <c r="BH747" s="216"/>
      <c r="BI747" s="216"/>
      <c r="BJ747" s="216"/>
      <c r="BK747" s="216"/>
      <c r="BL747" s="216"/>
      <c r="BM747" s="216"/>
      <c r="BN747" s="216"/>
      <c r="BO747" s="216"/>
      <c r="BP747" s="216"/>
      <c r="BQ747" s="216"/>
      <c r="BR747" s="216"/>
      <c r="BS747" s="216"/>
      <c r="BT747" s="216"/>
      <c r="BU747" s="216"/>
      <c r="BV747" s="216"/>
      <c r="BW747" s="216"/>
      <c r="BX747" s="216"/>
      <c r="BY747" s="216"/>
      <c r="BZ747" s="216"/>
      <c r="CA747" s="216"/>
      <c r="CB747" s="216"/>
      <c r="CC747" s="216"/>
      <c r="CD747" s="216"/>
      <c r="CE747" s="216"/>
      <c r="CF747" s="216"/>
      <c r="CG747" s="216"/>
      <c r="CH747" s="216"/>
      <c r="CI747" s="216"/>
      <c r="CJ747" s="216"/>
      <c r="CK747" s="216"/>
      <c r="CL747" s="216"/>
      <c r="CM747" s="216"/>
      <c r="CN747" s="216"/>
      <c r="CO747" s="216"/>
      <c r="CP747" s="216"/>
      <c r="CQ747" s="216"/>
      <c r="CR747" s="216"/>
      <c r="CS747" s="216"/>
      <c r="CT747" s="216"/>
      <c r="CU747" s="216"/>
      <c r="CV747" s="216"/>
      <c r="CW747" s="216"/>
      <c r="CX747" s="216"/>
      <c r="CY747" s="216"/>
      <c r="CZ747" s="216"/>
      <c r="DA747" s="216"/>
      <c r="DB747" s="216"/>
      <c r="DC747" s="216"/>
      <c r="DD747" s="216"/>
      <c r="DE747" s="216"/>
      <c r="DF747" s="216"/>
      <c r="DG747" s="216"/>
      <c r="DH747" s="216"/>
      <c r="DI747" s="216"/>
      <c r="DJ747" s="216"/>
      <c r="DK747" s="216"/>
      <c r="DL747" s="216"/>
      <c r="DM747" s="216"/>
      <c r="DN747" s="216"/>
      <c r="DO747" s="216"/>
      <c r="DP747" s="216"/>
      <c r="DQ747" s="216"/>
      <c r="DR747" s="216"/>
      <c r="DS747" s="216"/>
      <c r="DT747" s="216"/>
      <c r="DU747" s="218"/>
    </row>
    <row r="748" spans="1:125" ht="15" customHeight="1" x14ac:dyDescent="0.25">
      <c r="A748" s="219"/>
      <c r="B748" s="51" t="str">
        <f t="shared" si="27"/>
        <v>Desk 100</v>
      </c>
      <c r="C748" s="587" t="str">
        <v/>
      </c>
      <c r="D748" s="588" t="str">
        <v/>
      </c>
      <c r="E748" s="2"/>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c r="CG748" s="8"/>
      <c r="CH748" s="8"/>
      <c r="CI748" s="8"/>
      <c r="CJ748" s="8"/>
      <c r="CK748" s="8"/>
      <c r="CL748" s="8"/>
      <c r="CM748" s="8"/>
      <c r="CN748" s="8"/>
      <c r="CO748" s="8"/>
      <c r="CP748" s="8"/>
      <c r="CQ748" s="8"/>
      <c r="CR748" s="8"/>
      <c r="CS748" s="8"/>
      <c r="CT748" s="8"/>
      <c r="CU748" s="8"/>
      <c r="CV748" s="8"/>
      <c r="CW748" s="8"/>
      <c r="CX748" s="8"/>
      <c r="CY748" s="8"/>
      <c r="CZ748" s="8"/>
      <c r="DA748" s="8"/>
      <c r="DB748" s="8"/>
      <c r="DC748" s="8"/>
      <c r="DD748" s="8"/>
      <c r="DE748" s="8"/>
      <c r="DF748" s="8"/>
      <c r="DG748" s="8"/>
      <c r="DH748" s="8"/>
      <c r="DI748" s="8"/>
      <c r="DJ748" s="8"/>
      <c r="DK748" s="8"/>
      <c r="DL748" s="8"/>
      <c r="DM748" s="8"/>
      <c r="DN748" s="8"/>
      <c r="DO748" s="8"/>
      <c r="DP748" s="8"/>
      <c r="DQ748" s="8"/>
      <c r="DR748" s="8"/>
      <c r="DS748" s="8"/>
      <c r="DT748" s="8"/>
      <c r="DU748" s="218"/>
    </row>
    <row r="749" spans="1:125" ht="15" customHeight="1" x14ac:dyDescent="0.25">
      <c r="A749" s="219"/>
      <c r="B749" s="263" t="s">
        <v>556</v>
      </c>
      <c r="C749" s="291"/>
      <c r="D749" s="291"/>
      <c r="E749" s="2"/>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c r="CG749" s="8"/>
      <c r="CH749" s="8"/>
      <c r="CI749" s="8"/>
      <c r="CJ749" s="8"/>
      <c r="CK749" s="8"/>
      <c r="CL749" s="8"/>
      <c r="CM749" s="8"/>
      <c r="CN749" s="8"/>
      <c r="CO749" s="8"/>
      <c r="CP749" s="8"/>
      <c r="CQ749" s="8"/>
      <c r="CR749" s="8"/>
      <c r="CS749" s="8"/>
      <c r="CT749" s="8"/>
      <c r="CU749" s="8"/>
      <c r="CV749" s="8"/>
      <c r="CW749" s="8"/>
      <c r="CX749" s="8"/>
      <c r="CY749" s="8"/>
      <c r="CZ749" s="8"/>
      <c r="DA749" s="8"/>
      <c r="DB749" s="8"/>
      <c r="DC749" s="8"/>
      <c r="DD749" s="8"/>
      <c r="DE749" s="8"/>
      <c r="DF749" s="8"/>
      <c r="DG749" s="8"/>
      <c r="DH749" s="8"/>
      <c r="DI749" s="8"/>
      <c r="DJ749" s="8"/>
      <c r="DK749" s="8"/>
      <c r="DL749" s="8"/>
      <c r="DM749" s="8"/>
      <c r="DN749" s="8"/>
      <c r="DO749" s="8"/>
      <c r="DP749" s="8"/>
      <c r="DQ749" s="8"/>
      <c r="DR749" s="8"/>
      <c r="DS749" s="8"/>
      <c r="DT749" s="8"/>
      <c r="DU749" s="218"/>
    </row>
    <row r="750" spans="1:125" ht="15" customHeight="1" x14ac:dyDescent="0.25">
      <c r="A750" s="219"/>
      <c r="B750" s="217"/>
      <c r="C750" s="279"/>
      <c r="D750" s="279"/>
      <c r="E750" s="217"/>
      <c r="DU750" s="218"/>
    </row>
    <row r="751" spans="1:125" s="38" customFormat="1" ht="45" customHeight="1" x14ac:dyDescent="0.25">
      <c r="A751" s="30" t="s">
        <v>448</v>
      </c>
      <c r="B751" s="37"/>
      <c r="C751" s="241"/>
      <c r="D751" s="241"/>
      <c r="DU751" s="222"/>
    </row>
    <row r="752" spans="1:125" ht="15" customHeight="1" x14ac:dyDescent="0.25">
      <c r="A752" s="219"/>
      <c r="B752" s="142" t="s">
        <v>43</v>
      </c>
      <c r="C752" s="275" t="s">
        <v>42</v>
      </c>
      <c r="D752" s="275" t="s">
        <v>342</v>
      </c>
      <c r="E752" s="258" t="s">
        <v>133</v>
      </c>
      <c r="F752" s="258" t="str">
        <f t="shared" ref="F752:BQ752" si="28">"T+" &amp; (COLUMN(F752)-COLUMN($E752))</f>
        <v>T+1</v>
      </c>
      <c r="G752" s="258" t="str">
        <f t="shared" si="28"/>
        <v>T+2</v>
      </c>
      <c r="H752" s="258" t="str">
        <f t="shared" si="28"/>
        <v>T+3</v>
      </c>
      <c r="I752" s="258" t="str">
        <f t="shared" si="28"/>
        <v>T+4</v>
      </c>
      <c r="J752" s="258" t="str">
        <f t="shared" si="28"/>
        <v>T+5</v>
      </c>
      <c r="K752" s="258" t="str">
        <f t="shared" si="28"/>
        <v>T+6</v>
      </c>
      <c r="L752" s="258" t="str">
        <f t="shared" si="28"/>
        <v>T+7</v>
      </c>
      <c r="M752" s="258" t="str">
        <f t="shared" si="28"/>
        <v>T+8</v>
      </c>
      <c r="N752" s="258" t="str">
        <f t="shared" si="28"/>
        <v>T+9</v>
      </c>
      <c r="O752" s="258" t="str">
        <f t="shared" si="28"/>
        <v>T+10</v>
      </c>
      <c r="P752" s="258" t="str">
        <f t="shared" si="28"/>
        <v>T+11</v>
      </c>
      <c r="Q752" s="258" t="str">
        <f t="shared" si="28"/>
        <v>T+12</v>
      </c>
      <c r="R752" s="258" t="str">
        <f t="shared" si="28"/>
        <v>T+13</v>
      </c>
      <c r="S752" s="258" t="str">
        <f t="shared" si="28"/>
        <v>T+14</v>
      </c>
      <c r="T752" s="258" t="str">
        <f t="shared" si="28"/>
        <v>T+15</v>
      </c>
      <c r="U752" s="258" t="str">
        <f t="shared" si="28"/>
        <v>T+16</v>
      </c>
      <c r="V752" s="258" t="str">
        <f t="shared" si="28"/>
        <v>T+17</v>
      </c>
      <c r="W752" s="258" t="str">
        <f t="shared" si="28"/>
        <v>T+18</v>
      </c>
      <c r="X752" s="258" t="str">
        <f t="shared" si="28"/>
        <v>T+19</v>
      </c>
      <c r="Y752" s="258" t="str">
        <f t="shared" si="28"/>
        <v>T+20</v>
      </c>
      <c r="Z752" s="258" t="str">
        <f t="shared" si="28"/>
        <v>T+21</v>
      </c>
      <c r="AA752" s="258" t="str">
        <f t="shared" si="28"/>
        <v>T+22</v>
      </c>
      <c r="AB752" s="258" t="str">
        <f t="shared" si="28"/>
        <v>T+23</v>
      </c>
      <c r="AC752" s="258" t="str">
        <f t="shared" si="28"/>
        <v>T+24</v>
      </c>
      <c r="AD752" s="258" t="str">
        <f t="shared" si="28"/>
        <v>T+25</v>
      </c>
      <c r="AE752" s="258" t="str">
        <f t="shared" si="28"/>
        <v>T+26</v>
      </c>
      <c r="AF752" s="258" t="str">
        <f t="shared" si="28"/>
        <v>T+27</v>
      </c>
      <c r="AG752" s="258" t="str">
        <f t="shared" si="28"/>
        <v>T+28</v>
      </c>
      <c r="AH752" s="258" t="str">
        <f t="shared" si="28"/>
        <v>T+29</v>
      </c>
      <c r="AI752" s="258" t="str">
        <f t="shared" si="28"/>
        <v>T+30</v>
      </c>
      <c r="AJ752" s="258" t="str">
        <f t="shared" si="28"/>
        <v>T+31</v>
      </c>
      <c r="AK752" s="258" t="str">
        <f t="shared" si="28"/>
        <v>T+32</v>
      </c>
      <c r="AL752" s="258" t="str">
        <f t="shared" si="28"/>
        <v>T+33</v>
      </c>
      <c r="AM752" s="258" t="str">
        <f t="shared" si="28"/>
        <v>T+34</v>
      </c>
      <c r="AN752" s="258" t="str">
        <f t="shared" si="28"/>
        <v>T+35</v>
      </c>
      <c r="AO752" s="258" t="str">
        <f t="shared" si="28"/>
        <v>T+36</v>
      </c>
      <c r="AP752" s="258" t="str">
        <f t="shared" si="28"/>
        <v>T+37</v>
      </c>
      <c r="AQ752" s="258" t="str">
        <f t="shared" si="28"/>
        <v>T+38</v>
      </c>
      <c r="AR752" s="258" t="str">
        <f t="shared" si="28"/>
        <v>T+39</v>
      </c>
      <c r="AS752" s="258" t="str">
        <f t="shared" si="28"/>
        <v>T+40</v>
      </c>
      <c r="AT752" s="258" t="str">
        <f t="shared" si="28"/>
        <v>T+41</v>
      </c>
      <c r="AU752" s="258" t="str">
        <f t="shared" si="28"/>
        <v>T+42</v>
      </c>
      <c r="AV752" s="258" t="str">
        <f t="shared" si="28"/>
        <v>T+43</v>
      </c>
      <c r="AW752" s="258" t="str">
        <f t="shared" si="28"/>
        <v>T+44</v>
      </c>
      <c r="AX752" s="258" t="str">
        <f t="shared" si="28"/>
        <v>T+45</v>
      </c>
      <c r="AY752" s="258" t="str">
        <f t="shared" si="28"/>
        <v>T+46</v>
      </c>
      <c r="AZ752" s="258" t="str">
        <f t="shared" si="28"/>
        <v>T+47</v>
      </c>
      <c r="BA752" s="258" t="str">
        <f t="shared" si="28"/>
        <v>T+48</v>
      </c>
      <c r="BB752" s="258" t="str">
        <f t="shared" si="28"/>
        <v>T+49</v>
      </c>
      <c r="BC752" s="258" t="str">
        <f t="shared" si="28"/>
        <v>T+50</v>
      </c>
      <c r="BD752" s="258" t="str">
        <f t="shared" si="28"/>
        <v>T+51</v>
      </c>
      <c r="BE752" s="258" t="str">
        <f t="shared" si="28"/>
        <v>T+52</v>
      </c>
      <c r="BF752" s="258" t="str">
        <f t="shared" si="28"/>
        <v>T+53</v>
      </c>
      <c r="BG752" s="258" t="str">
        <f t="shared" si="28"/>
        <v>T+54</v>
      </c>
      <c r="BH752" s="258" t="str">
        <f t="shared" si="28"/>
        <v>T+55</v>
      </c>
      <c r="BI752" s="258" t="str">
        <f t="shared" si="28"/>
        <v>T+56</v>
      </c>
      <c r="BJ752" s="258" t="str">
        <f t="shared" si="28"/>
        <v>T+57</v>
      </c>
      <c r="BK752" s="258" t="str">
        <f t="shared" si="28"/>
        <v>T+58</v>
      </c>
      <c r="BL752" s="258" t="str">
        <f t="shared" si="28"/>
        <v>T+59</v>
      </c>
      <c r="BM752" s="258" t="str">
        <f t="shared" si="28"/>
        <v>T+60</v>
      </c>
      <c r="BN752" s="258" t="str">
        <f t="shared" si="28"/>
        <v>T+61</v>
      </c>
      <c r="BO752" s="258" t="str">
        <f t="shared" si="28"/>
        <v>T+62</v>
      </c>
      <c r="BP752" s="258" t="str">
        <f t="shared" si="28"/>
        <v>T+63</v>
      </c>
      <c r="BQ752" s="258" t="str">
        <f t="shared" si="28"/>
        <v>T+64</v>
      </c>
      <c r="BR752" s="258" t="str">
        <f t="shared" ref="BR752:DT752" si="29">"T+" &amp; (COLUMN(BR752)-COLUMN($E752))</f>
        <v>T+65</v>
      </c>
      <c r="BS752" s="258" t="str">
        <f t="shared" si="29"/>
        <v>T+66</v>
      </c>
      <c r="BT752" s="258" t="str">
        <f t="shared" si="29"/>
        <v>T+67</v>
      </c>
      <c r="BU752" s="258" t="str">
        <f t="shared" si="29"/>
        <v>T+68</v>
      </c>
      <c r="BV752" s="258" t="str">
        <f t="shared" si="29"/>
        <v>T+69</v>
      </c>
      <c r="BW752" s="258" t="str">
        <f t="shared" si="29"/>
        <v>T+70</v>
      </c>
      <c r="BX752" s="258" t="str">
        <f t="shared" si="29"/>
        <v>T+71</v>
      </c>
      <c r="BY752" s="258" t="str">
        <f t="shared" si="29"/>
        <v>T+72</v>
      </c>
      <c r="BZ752" s="258" t="str">
        <f t="shared" si="29"/>
        <v>T+73</v>
      </c>
      <c r="CA752" s="258" t="str">
        <f t="shared" si="29"/>
        <v>T+74</v>
      </c>
      <c r="CB752" s="258" t="str">
        <f t="shared" si="29"/>
        <v>T+75</v>
      </c>
      <c r="CC752" s="258" t="str">
        <f t="shared" si="29"/>
        <v>T+76</v>
      </c>
      <c r="CD752" s="258" t="str">
        <f t="shared" si="29"/>
        <v>T+77</v>
      </c>
      <c r="CE752" s="258" t="str">
        <f t="shared" si="29"/>
        <v>T+78</v>
      </c>
      <c r="CF752" s="258" t="str">
        <f t="shared" si="29"/>
        <v>T+79</v>
      </c>
      <c r="CG752" s="258" t="str">
        <f t="shared" si="29"/>
        <v>T+80</v>
      </c>
      <c r="CH752" s="258" t="str">
        <f t="shared" si="29"/>
        <v>T+81</v>
      </c>
      <c r="CI752" s="258" t="str">
        <f t="shared" si="29"/>
        <v>T+82</v>
      </c>
      <c r="CJ752" s="258" t="str">
        <f t="shared" si="29"/>
        <v>T+83</v>
      </c>
      <c r="CK752" s="258" t="str">
        <f t="shared" si="29"/>
        <v>T+84</v>
      </c>
      <c r="CL752" s="258" t="str">
        <f t="shared" si="29"/>
        <v>T+85</v>
      </c>
      <c r="CM752" s="258" t="str">
        <f t="shared" si="29"/>
        <v>T+86</v>
      </c>
      <c r="CN752" s="258" t="str">
        <f t="shared" si="29"/>
        <v>T+87</v>
      </c>
      <c r="CO752" s="258" t="str">
        <f t="shared" si="29"/>
        <v>T+88</v>
      </c>
      <c r="CP752" s="258" t="str">
        <f t="shared" si="29"/>
        <v>T+89</v>
      </c>
      <c r="CQ752" s="258" t="str">
        <f t="shared" si="29"/>
        <v>T+90</v>
      </c>
      <c r="CR752" s="258" t="str">
        <f t="shared" si="29"/>
        <v>T+91</v>
      </c>
      <c r="CS752" s="258" t="str">
        <f t="shared" si="29"/>
        <v>T+92</v>
      </c>
      <c r="CT752" s="258" t="str">
        <f t="shared" si="29"/>
        <v>T+93</v>
      </c>
      <c r="CU752" s="258" t="str">
        <f t="shared" si="29"/>
        <v>T+94</v>
      </c>
      <c r="CV752" s="258" t="str">
        <f t="shared" si="29"/>
        <v>T+95</v>
      </c>
      <c r="CW752" s="258" t="str">
        <f t="shared" si="29"/>
        <v>T+96</v>
      </c>
      <c r="CX752" s="258" t="str">
        <f t="shared" si="29"/>
        <v>T+97</v>
      </c>
      <c r="CY752" s="258" t="str">
        <f t="shared" si="29"/>
        <v>T+98</v>
      </c>
      <c r="CZ752" s="258" t="str">
        <f t="shared" si="29"/>
        <v>T+99</v>
      </c>
      <c r="DA752" s="258" t="str">
        <f t="shared" si="29"/>
        <v>T+100</v>
      </c>
      <c r="DB752" s="258" t="str">
        <f t="shared" si="29"/>
        <v>T+101</v>
      </c>
      <c r="DC752" s="258" t="str">
        <f t="shared" si="29"/>
        <v>T+102</v>
      </c>
      <c r="DD752" s="258" t="str">
        <f t="shared" si="29"/>
        <v>T+103</v>
      </c>
      <c r="DE752" s="258" t="str">
        <f t="shared" si="29"/>
        <v>T+104</v>
      </c>
      <c r="DF752" s="258" t="str">
        <f t="shared" si="29"/>
        <v>T+105</v>
      </c>
      <c r="DG752" s="258" t="str">
        <f t="shared" si="29"/>
        <v>T+106</v>
      </c>
      <c r="DH752" s="258" t="str">
        <f t="shared" si="29"/>
        <v>T+107</v>
      </c>
      <c r="DI752" s="258" t="str">
        <f t="shared" si="29"/>
        <v>T+108</v>
      </c>
      <c r="DJ752" s="258" t="str">
        <f t="shared" si="29"/>
        <v>T+109</v>
      </c>
      <c r="DK752" s="258" t="str">
        <f t="shared" si="29"/>
        <v>T+110</v>
      </c>
      <c r="DL752" s="258" t="str">
        <f t="shared" si="29"/>
        <v>T+111</v>
      </c>
      <c r="DM752" s="258" t="str">
        <f t="shared" si="29"/>
        <v>T+112</v>
      </c>
      <c r="DN752" s="258" t="str">
        <f t="shared" si="29"/>
        <v>T+113</v>
      </c>
      <c r="DO752" s="258" t="str">
        <f t="shared" si="29"/>
        <v>T+114</v>
      </c>
      <c r="DP752" s="258" t="str">
        <f t="shared" si="29"/>
        <v>T+115</v>
      </c>
      <c r="DQ752" s="258" t="str">
        <f t="shared" si="29"/>
        <v>T+116</v>
      </c>
      <c r="DR752" s="258" t="str">
        <f t="shared" si="29"/>
        <v>T+117</v>
      </c>
      <c r="DS752" s="258" t="str">
        <f t="shared" si="29"/>
        <v>T+118</v>
      </c>
      <c r="DT752" s="258" t="str">
        <f t="shared" si="29"/>
        <v>T+119</v>
      </c>
      <c r="DU752" s="218"/>
    </row>
    <row r="753" spans="1:125" ht="15" customHeight="1" x14ac:dyDescent="0.25">
      <c r="A753" s="219"/>
      <c r="B753" s="55" t="str">
        <f t="shared" ref="B753:B816" si="30">B29</f>
        <v>Desk 1</v>
      </c>
      <c r="C753" s="585" t="str">
        <f t="array" ref="C753:D852">C649:D748</f>
        <v/>
      </c>
      <c r="D753" s="586" t="str">
        <v/>
      </c>
      <c r="E753" s="7">
        <v>1</v>
      </c>
      <c r="F753" s="118"/>
      <c r="G753" s="118"/>
      <c r="H753" s="118"/>
      <c r="I753" s="118"/>
      <c r="J753" s="118"/>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c r="AH753" s="118"/>
      <c r="AI753" s="118"/>
      <c r="AJ753" s="118"/>
      <c r="AK753" s="118"/>
      <c r="AL753" s="118"/>
      <c r="AM753" s="118"/>
      <c r="AN753" s="118"/>
      <c r="AO753" s="118"/>
      <c r="AP753" s="118"/>
      <c r="AQ753" s="118"/>
      <c r="AR753" s="118"/>
      <c r="AS753" s="118"/>
      <c r="AT753" s="118"/>
      <c r="AU753" s="118"/>
      <c r="AV753" s="118"/>
      <c r="AW753" s="118"/>
      <c r="AX753" s="118"/>
      <c r="AY753" s="118"/>
      <c r="AZ753" s="118"/>
      <c r="BA753" s="118"/>
      <c r="BB753" s="118"/>
      <c r="BC753" s="118"/>
      <c r="BD753" s="118"/>
      <c r="BE753" s="118"/>
      <c r="BF753" s="118"/>
      <c r="BG753" s="118"/>
      <c r="BH753" s="118"/>
      <c r="BI753" s="118"/>
      <c r="BJ753" s="118"/>
      <c r="BK753" s="118"/>
      <c r="BL753" s="118"/>
      <c r="BM753" s="118"/>
      <c r="BN753" s="118"/>
      <c r="BO753" s="118"/>
      <c r="BP753" s="118"/>
      <c r="BQ753" s="118"/>
      <c r="BR753" s="118"/>
      <c r="BS753" s="118"/>
      <c r="BT753" s="118"/>
      <c r="BU753" s="118"/>
      <c r="BV753" s="118"/>
      <c r="BW753" s="118"/>
      <c r="BX753" s="118"/>
      <c r="BY753" s="118"/>
      <c r="BZ753" s="118"/>
      <c r="CA753" s="118"/>
      <c r="CB753" s="118"/>
      <c r="CC753" s="118"/>
      <c r="CD753" s="118"/>
      <c r="CE753" s="118"/>
      <c r="CF753" s="118"/>
      <c r="CG753" s="118"/>
      <c r="CH753" s="118"/>
      <c r="CI753" s="118"/>
      <c r="CJ753" s="118"/>
      <c r="CK753" s="118"/>
      <c r="CL753" s="118"/>
      <c r="CM753" s="118"/>
      <c r="CN753" s="118"/>
      <c r="CO753" s="118"/>
      <c r="CP753" s="118"/>
      <c r="CQ753" s="118"/>
      <c r="CR753" s="118"/>
      <c r="CS753" s="118"/>
      <c r="CT753" s="118"/>
      <c r="CU753" s="118"/>
      <c r="CV753" s="118"/>
      <c r="CW753" s="118"/>
      <c r="CX753" s="118"/>
      <c r="CY753" s="118"/>
      <c r="CZ753" s="118"/>
      <c r="DA753" s="118"/>
      <c r="DB753" s="118"/>
      <c r="DC753" s="118"/>
      <c r="DD753" s="118"/>
      <c r="DE753" s="118"/>
      <c r="DF753" s="118"/>
      <c r="DG753" s="118"/>
      <c r="DH753" s="118"/>
      <c r="DI753" s="118"/>
      <c r="DJ753" s="118"/>
      <c r="DK753" s="118"/>
      <c r="DL753" s="118"/>
      <c r="DM753" s="118"/>
      <c r="DN753" s="118"/>
      <c r="DO753" s="118"/>
      <c r="DP753" s="118"/>
      <c r="DQ753" s="118"/>
      <c r="DR753" s="118"/>
      <c r="DS753" s="118"/>
      <c r="DT753" s="118"/>
      <c r="DU753" s="218"/>
    </row>
    <row r="754" spans="1:125" ht="15" customHeight="1" x14ac:dyDescent="0.25">
      <c r="A754" s="219"/>
      <c r="B754" s="143" t="str">
        <f t="shared" si="30"/>
        <v>Desk 2</v>
      </c>
      <c r="C754" s="585" t="str">
        <v/>
      </c>
      <c r="D754" s="586" t="str">
        <v/>
      </c>
      <c r="E754" s="3"/>
      <c r="F754" s="216"/>
      <c r="G754" s="216"/>
      <c r="H754" s="216"/>
      <c r="I754" s="216"/>
      <c r="J754" s="216"/>
      <c r="K754" s="216"/>
      <c r="L754" s="216"/>
      <c r="M754" s="216"/>
      <c r="N754" s="216"/>
      <c r="O754" s="216"/>
      <c r="P754" s="216"/>
      <c r="Q754" s="216"/>
      <c r="R754" s="216"/>
      <c r="S754" s="216"/>
      <c r="T754" s="216"/>
      <c r="U754" s="216"/>
      <c r="V754" s="216"/>
      <c r="W754" s="216"/>
      <c r="X754" s="216"/>
      <c r="Y754" s="216"/>
      <c r="Z754" s="216"/>
      <c r="AA754" s="216"/>
      <c r="AB754" s="216"/>
      <c r="AC754" s="216"/>
      <c r="AD754" s="216"/>
      <c r="AE754" s="216"/>
      <c r="AF754" s="216"/>
      <c r="AG754" s="216"/>
      <c r="AH754" s="216"/>
      <c r="AI754" s="216"/>
      <c r="AJ754" s="216"/>
      <c r="AK754" s="216"/>
      <c r="AL754" s="216"/>
      <c r="AM754" s="216"/>
      <c r="AN754" s="216"/>
      <c r="AO754" s="216"/>
      <c r="AP754" s="216"/>
      <c r="AQ754" s="216"/>
      <c r="AR754" s="216"/>
      <c r="AS754" s="216"/>
      <c r="AT754" s="216"/>
      <c r="AU754" s="216"/>
      <c r="AV754" s="216"/>
      <c r="AW754" s="216"/>
      <c r="AX754" s="216"/>
      <c r="AY754" s="216"/>
      <c r="AZ754" s="216"/>
      <c r="BA754" s="216"/>
      <c r="BB754" s="216"/>
      <c r="BC754" s="216"/>
      <c r="BD754" s="216"/>
      <c r="BE754" s="216"/>
      <c r="BF754" s="216"/>
      <c r="BG754" s="216"/>
      <c r="BH754" s="216"/>
      <c r="BI754" s="216"/>
      <c r="BJ754" s="216"/>
      <c r="BK754" s="216"/>
      <c r="BL754" s="216"/>
      <c r="BM754" s="216"/>
      <c r="BN754" s="216"/>
      <c r="BO754" s="216"/>
      <c r="BP754" s="216"/>
      <c r="BQ754" s="216"/>
      <c r="BR754" s="216"/>
      <c r="BS754" s="216"/>
      <c r="BT754" s="216"/>
      <c r="BU754" s="216"/>
      <c r="BV754" s="216"/>
      <c r="BW754" s="216"/>
      <c r="BX754" s="216"/>
      <c r="BY754" s="216"/>
      <c r="BZ754" s="216"/>
      <c r="CA754" s="216"/>
      <c r="CB754" s="216"/>
      <c r="CC754" s="216"/>
      <c r="CD754" s="216"/>
      <c r="CE754" s="216"/>
      <c r="CF754" s="216"/>
      <c r="CG754" s="216"/>
      <c r="CH754" s="216"/>
      <c r="CI754" s="216"/>
      <c r="CJ754" s="216"/>
      <c r="CK754" s="216"/>
      <c r="CL754" s="216"/>
      <c r="CM754" s="216"/>
      <c r="CN754" s="216"/>
      <c r="CO754" s="216"/>
      <c r="CP754" s="216"/>
      <c r="CQ754" s="216"/>
      <c r="CR754" s="216"/>
      <c r="CS754" s="216"/>
      <c r="CT754" s="216"/>
      <c r="CU754" s="216"/>
      <c r="CV754" s="216"/>
      <c r="CW754" s="216"/>
      <c r="CX754" s="216"/>
      <c r="CY754" s="216"/>
      <c r="CZ754" s="216"/>
      <c r="DA754" s="216"/>
      <c r="DB754" s="216"/>
      <c r="DC754" s="216"/>
      <c r="DD754" s="216"/>
      <c r="DE754" s="216"/>
      <c r="DF754" s="216"/>
      <c r="DG754" s="216"/>
      <c r="DH754" s="216"/>
      <c r="DI754" s="216"/>
      <c r="DJ754" s="216"/>
      <c r="DK754" s="216"/>
      <c r="DL754" s="216"/>
      <c r="DM754" s="216"/>
      <c r="DN754" s="216"/>
      <c r="DO754" s="216"/>
      <c r="DP754" s="216"/>
      <c r="DQ754" s="216"/>
      <c r="DR754" s="216"/>
      <c r="DS754" s="216"/>
      <c r="DT754" s="216"/>
      <c r="DU754" s="218"/>
    </row>
    <row r="755" spans="1:125" ht="15" customHeight="1" x14ac:dyDescent="0.25">
      <c r="A755" s="219"/>
      <c r="B755" s="143" t="str">
        <f t="shared" si="30"/>
        <v>Desk 3</v>
      </c>
      <c r="C755" s="586" t="str">
        <v/>
      </c>
      <c r="D755" s="586" t="str">
        <v/>
      </c>
      <c r="E755" s="3"/>
      <c r="F755" s="216"/>
      <c r="G755" s="216"/>
      <c r="H755" s="216"/>
      <c r="I755" s="216"/>
      <c r="J755" s="216"/>
      <c r="K755" s="216"/>
      <c r="L755" s="216"/>
      <c r="M755" s="216"/>
      <c r="N755" s="216"/>
      <c r="O755" s="216"/>
      <c r="P755" s="216"/>
      <c r="Q755" s="216"/>
      <c r="R755" s="216"/>
      <c r="S755" s="216"/>
      <c r="T755" s="216"/>
      <c r="U755" s="216"/>
      <c r="V755" s="216"/>
      <c r="W755" s="216"/>
      <c r="X755" s="216"/>
      <c r="Y755" s="216"/>
      <c r="Z755" s="216"/>
      <c r="AA755" s="216"/>
      <c r="AB755" s="216"/>
      <c r="AC755" s="216"/>
      <c r="AD755" s="216"/>
      <c r="AE755" s="216"/>
      <c r="AF755" s="216"/>
      <c r="AG755" s="216"/>
      <c r="AH755" s="216"/>
      <c r="AI755" s="216"/>
      <c r="AJ755" s="216"/>
      <c r="AK755" s="216"/>
      <c r="AL755" s="216"/>
      <c r="AM755" s="216"/>
      <c r="AN755" s="216"/>
      <c r="AO755" s="216"/>
      <c r="AP755" s="216"/>
      <c r="AQ755" s="216"/>
      <c r="AR755" s="216"/>
      <c r="AS755" s="216"/>
      <c r="AT755" s="216"/>
      <c r="AU755" s="216"/>
      <c r="AV755" s="216"/>
      <c r="AW755" s="216"/>
      <c r="AX755" s="216"/>
      <c r="AY755" s="216"/>
      <c r="AZ755" s="216"/>
      <c r="BA755" s="216"/>
      <c r="BB755" s="216"/>
      <c r="BC755" s="216"/>
      <c r="BD755" s="216"/>
      <c r="BE755" s="216"/>
      <c r="BF755" s="216"/>
      <c r="BG755" s="216"/>
      <c r="BH755" s="216"/>
      <c r="BI755" s="216"/>
      <c r="BJ755" s="216"/>
      <c r="BK755" s="216"/>
      <c r="BL755" s="216"/>
      <c r="BM755" s="216"/>
      <c r="BN755" s="216"/>
      <c r="BO755" s="216"/>
      <c r="BP755" s="216"/>
      <c r="BQ755" s="216"/>
      <c r="BR755" s="216"/>
      <c r="BS755" s="216"/>
      <c r="BT755" s="216"/>
      <c r="BU755" s="216"/>
      <c r="BV755" s="216"/>
      <c r="BW755" s="216"/>
      <c r="BX755" s="216"/>
      <c r="BY755" s="216"/>
      <c r="BZ755" s="216"/>
      <c r="CA755" s="216"/>
      <c r="CB755" s="216"/>
      <c r="CC755" s="216"/>
      <c r="CD755" s="216"/>
      <c r="CE755" s="216"/>
      <c r="CF755" s="216"/>
      <c r="CG755" s="216"/>
      <c r="CH755" s="216"/>
      <c r="CI755" s="216"/>
      <c r="CJ755" s="216"/>
      <c r="CK755" s="216"/>
      <c r="CL755" s="216"/>
      <c r="CM755" s="216"/>
      <c r="CN755" s="216"/>
      <c r="CO755" s="216"/>
      <c r="CP755" s="216"/>
      <c r="CQ755" s="216"/>
      <c r="CR755" s="216"/>
      <c r="CS755" s="216"/>
      <c r="CT755" s="216"/>
      <c r="CU755" s="216"/>
      <c r="CV755" s="216"/>
      <c r="CW755" s="216"/>
      <c r="CX755" s="216"/>
      <c r="CY755" s="216"/>
      <c r="CZ755" s="216"/>
      <c r="DA755" s="216"/>
      <c r="DB755" s="216"/>
      <c r="DC755" s="216"/>
      <c r="DD755" s="216"/>
      <c r="DE755" s="216"/>
      <c r="DF755" s="216"/>
      <c r="DG755" s="216"/>
      <c r="DH755" s="216"/>
      <c r="DI755" s="216"/>
      <c r="DJ755" s="216"/>
      <c r="DK755" s="216"/>
      <c r="DL755" s="216"/>
      <c r="DM755" s="216"/>
      <c r="DN755" s="216"/>
      <c r="DO755" s="216"/>
      <c r="DP755" s="216"/>
      <c r="DQ755" s="216"/>
      <c r="DR755" s="216"/>
      <c r="DS755" s="216"/>
      <c r="DT755" s="216"/>
      <c r="DU755" s="218"/>
    </row>
    <row r="756" spans="1:125" ht="15" customHeight="1" x14ac:dyDescent="0.25">
      <c r="A756" s="219"/>
      <c r="B756" s="143" t="str">
        <f t="shared" si="30"/>
        <v>Desk 4</v>
      </c>
      <c r="C756" s="586" t="str">
        <v/>
      </c>
      <c r="D756" s="586" t="str">
        <v/>
      </c>
      <c r="E756" s="3"/>
      <c r="F756" s="216"/>
      <c r="G756" s="216"/>
      <c r="H756" s="216"/>
      <c r="I756" s="216"/>
      <c r="J756" s="216"/>
      <c r="K756" s="216"/>
      <c r="L756" s="216"/>
      <c r="M756" s="216"/>
      <c r="N756" s="216"/>
      <c r="O756" s="216"/>
      <c r="P756" s="216"/>
      <c r="Q756" s="216"/>
      <c r="R756" s="216"/>
      <c r="S756" s="216"/>
      <c r="T756" s="216"/>
      <c r="U756" s="216"/>
      <c r="V756" s="216"/>
      <c r="W756" s="216"/>
      <c r="X756" s="216"/>
      <c r="Y756" s="216"/>
      <c r="Z756" s="216"/>
      <c r="AA756" s="216"/>
      <c r="AB756" s="216"/>
      <c r="AC756" s="216"/>
      <c r="AD756" s="216"/>
      <c r="AE756" s="216"/>
      <c r="AF756" s="216"/>
      <c r="AG756" s="216"/>
      <c r="AH756" s="216"/>
      <c r="AI756" s="216"/>
      <c r="AJ756" s="216"/>
      <c r="AK756" s="216"/>
      <c r="AL756" s="216"/>
      <c r="AM756" s="216"/>
      <c r="AN756" s="216"/>
      <c r="AO756" s="216"/>
      <c r="AP756" s="216"/>
      <c r="AQ756" s="216"/>
      <c r="AR756" s="216"/>
      <c r="AS756" s="216"/>
      <c r="AT756" s="216"/>
      <c r="AU756" s="216"/>
      <c r="AV756" s="216"/>
      <c r="AW756" s="216"/>
      <c r="AX756" s="216"/>
      <c r="AY756" s="216"/>
      <c r="AZ756" s="216"/>
      <c r="BA756" s="216"/>
      <c r="BB756" s="216"/>
      <c r="BC756" s="216"/>
      <c r="BD756" s="216"/>
      <c r="BE756" s="216"/>
      <c r="BF756" s="216"/>
      <c r="BG756" s="216"/>
      <c r="BH756" s="216"/>
      <c r="BI756" s="216"/>
      <c r="BJ756" s="216"/>
      <c r="BK756" s="216"/>
      <c r="BL756" s="216"/>
      <c r="BM756" s="216"/>
      <c r="BN756" s="216"/>
      <c r="BO756" s="216"/>
      <c r="BP756" s="216"/>
      <c r="BQ756" s="216"/>
      <c r="BR756" s="216"/>
      <c r="BS756" s="216"/>
      <c r="BT756" s="216"/>
      <c r="BU756" s="216"/>
      <c r="BV756" s="216"/>
      <c r="BW756" s="216"/>
      <c r="BX756" s="216"/>
      <c r="BY756" s="216"/>
      <c r="BZ756" s="216"/>
      <c r="CA756" s="216"/>
      <c r="CB756" s="216"/>
      <c r="CC756" s="216"/>
      <c r="CD756" s="216"/>
      <c r="CE756" s="216"/>
      <c r="CF756" s="216"/>
      <c r="CG756" s="216"/>
      <c r="CH756" s="216"/>
      <c r="CI756" s="216"/>
      <c r="CJ756" s="216"/>
      <c r="CK756" s="216"/>
      <c r="CL756" s="216"/>
      <c r="CM756" s="216"/>
      <c r="CN756" s="216"/>
      <c r="CO756" s="216"/>
      <c r="CP756" s="216"/>
      <c r="CQ756" s="216"/>
      <c r="CR756" s="216"/>
      <c r="CS756" s="216"/>
      <c r="CT756" s="216"/>
      <c r="CU756" s="216"/>
      <c r="CV756" s="216"/>
      <c r="CW756" s="216"/>
      <c r="CX756" s="216"/>
      <c r="CY756" s="216"/>
      <c r="CZ756" s="216"/>
      <c r="DA756" s="216"/>
      <c r="DB756" s="216"/>
      <c r="DC756" s="216"/>
      <c r="DD756" s="216"/>
      <c r="DE756" s="216"/>
      <c r="DF756" s="216"/>
      <c r="DG756" s="216"/>
      <c r="DH756" s="216"/>
      <c r="DI756" s="216"/>
      <c r="DJ756" s="216"/>
      <c r="DK756" s="216"/>
      <c r="DL756" s="216"/>
      <c r="DM756" s="216"/>
      <c r="DN756" s="216"/>
      <c r="DO756" s="216"/>
      <c r="DP756" s="216"/>
      <c r="DQ756" s="216"/>
      <c r="DR756" s="216"/>
      <c r="DS756" s="216"/>
      <c r="DT756" s="216"/>
      <c r="DU756" s="218"/>
    </row>
    <row r="757" spans="1:125" ht="15" customHeight="1" x14ac:dyDescent="0.25">
      <c r="A757" s="219"/>
      <c r="B757" s="143" t="str">
        <f t="shared" si="30"/>
        <v>Desk 5</v>
      </c>
      <c r="C757" s="586" t="str">
        <v/>
      </c>
      <c r="D757" s="586" t="str">
        <v/>
      </c>
      <c r="E757" s="3"/>
      <c r="F757" s="216"/>
      <c r="G757" s="216"/>
      <c r="H757" s="216"/>
      <c r="I757" s="216"/>
      <c r="J757" s="216"/>
      <c r="K757" s="216"/>
      <c r="L757" s="216"/>
      <c r="M757" s="216"/>
      <c r="N757" s="216"/>
      <c r="O757" s="216"/>
      <c r="P757" s="216"/>
      <c r="Q757" s="216"/>
      <c r="R757" s="216"/>
      <c r="S757" s="216"/>
      <c r="T757" s="216"/>
      <c r="U757" s="216"/>
      <c r="V757" s="216"/>
      <c r="W757" s="216"/>
      <c r="X757" s="216"/>
      <c r="Y757" s="216"/>
      <c r="Z757" s="216"/>
      <c r="AA757" s="216"/>
      <c r="AB757" s="216"/>
      <c r="AC757" s="216"/>
      <c r="AD757" s="216"/>
      <c r="AE757" s="216"/>
      <c r="AF757" s="216"/>
      <c r="AG757" s="216"/>
      <c r="AH757" s="216"/>
      <c r="AI757" s="216"/>
      <c r="AJ757" s="216"/>
      <c r="AK757" s="216"/>
      <c r="AL757" s="216"/>
      <c r="AM757" s="216"/>
      <c r="AN757" s="216"/>
      <c r="AO757" s="216"/>
      <c r="AP757" s="216"/>
      <c r="AQ757" s="216"/>
      <c r="AR757" s="216"/>
      <c r="AS757" s="216"/>
      <c r="AT757" s="216"/>
      <c r="AU757" s="216"/>
      <c r="AV757" s="216"/>
      <c r="AW757" s="216"/>
      <c r="AX757" s="216"/>
      <c r="AY757" s="216"/>
      <c r="AZ757" s="216"/>
      <c r="BA757" s="216"/>
      <c r="BB757" s="216"/>
      <c r="BC757" s="216"/>
      <c r="BD757" s="216"/>
      <c r="BE757" s="216"/>
      <c r="BF757" s="216"/>
      <c r="BG757" s="216"/>
      <c r="BH757" s="216"/>
      <c r="BI757" s="216"/>
      <c r="BJ757" s="216"/>
      <c r="BK757" s="216"/>
      <c r="BL757" s="216"/>
      <c r="BM757" s="216"/>
      <c r="BN757" s="216"/>
      <c r="BO757" s="216"/>
      <c r="BP757" s="216"/>
      <c r="BQ757" s="216"/>
      <c r="BR757" s="216"/>
      <c r="BS757" s="216"/>
      <c r="BT757" s="216"/>
      <c r="BU757" s="216"/>
      <c r="BV757" s="216"/>
      <c r="BW757" s="216"/>
      <c r="BX757" s="216"/>
      <c r="BY757" s="216"/>
      <c r="BZ757" s="216"/>
      <c r="CA757" s="216"/>
      <c r="CB757" s="216"/>
      <c r="CC757" s="216"/>
      <c r="CD757" s="216"/>
      <c r="CE757" s="216"/>
      <c r="CF757" s="216"/>
      <c r="CG757" s="216"/>
      <c r="CH757" s="216"/>
      <c r="CI757" s="216"/>
      <c r="CJ757" s="216"/>
      <c r="CK757" s="216"/>
      <c r="CL757" s="216"/>
      <c r="CM757" s="216"/>
      <c r="CN757" s="216"/>
      <c r="CO757" s="216"/>
      <c r="CP757" s="216"/>
      <c r="CQ757" s="216"/>
      <c r="CR757" s="216"/>
      <c r="CS757" s="216"/>
      <c r="CT757" s="216"/>
      <c r="CU757" s="216"/>
      <c r="CV757" s="216"/>
      <c r="CW757" s="216"/>
      <c r="CX757" s="216"/>
      <c r="CY757" s="216"/>
      <c r="CZ757" s="216"/>
      <c r="DA757" s="216"/>
      <c r="DB757" s="216"/>
      <c r="DC757" s="216"/>
      <c r="DD757" s="216"/>
      <c r="DE757" s="216"/>
      <c r="DF757" s="216"/>
      <c r="DG757" s="216"/>
      <c r="DH757" s="216"/>
      <c r="DI757" s="216"/>
      <c r="DJ757" s="216"/>
      <c r="DK757" s="216"/>
      <c r="DL757" s="216"/>
      <c r="DM757" s="216"/>
      <c r="DN757" s="216"/>
      <c r="DO757" s="216"/>
      <c r="DP757" s="216"/>
      <c r="DQ757" s="216"/>
      <c r="DR757" s="216"/>
      <c r="DS757" s="216"/>
      <c r="DT757" s="216"/>
      <c r="DU757" s="218"/>
    </row>
    <row r="758" spans="1:125" ht="15" customHeight="1" x14ac:dyDescent="0.25">
      <c r="A758" s="219"/>
      <c r="B758" s="143" t="str">
        <f t="shared" si="30"/>
        <v>Desk 6</v>
      </c>
      <c r="C758" s="586" t="str">
        <v/>
      </c>
      <c r="D758" s="586" t="str">
        <v/>
      </c>
      <c r="E758" s="3"/>
      <c r="F758" s="216"/>
      <c r="G758" s="216"/>
      <c r="H758" s="216"/>
      <c r="I758" s="216"/>
      <c r="J758" s="216"/>
      <c r="K758" s="216"/>
      <c r="L758" s="216"/>
      <c r="M758" s="216"/>
      <c r="N758" s="216"/>
      <c r="O758" s="216"/>
      <c r="P758" s="216"/>
      <c r="Q758" s="216"/>
      <c r="R758" s="216"/>
      <c r="S758" s="216"/>
      <c r="T758" s="216"/>
      <c r="U758" s="216"/>
      <c r="V758" s="216"/>
      <c r="W758" s="216"/>
      <c r="X758" s="216"/>
      <c r="Y758" s="216"/>
      <c r="Z758" s="216"/>
      <c r="AA758" s="216"/>
      <c r="AB758" s="216"/>
      <c r="AC758" s="216"/>
      <c r="AD758" s="216"/>
      <c r="AE758" s="216"/>
      <c r="AF758" s="216"/>
      <c r="AG758" s="216"/>
      <c r="AH758" s="216"/>
      <c r="AI758" s="216"/>
      <c r="AJ758" s="216"/>
      <c r="AK758" s="216"/>
      <c r="AL758" s="216"/>
      <c r="AM758" s="216"/>
      <c r="AN758" s="216"/>
      <c r="AO758" s="216"/>
      <c r="AP758" s="216"/>
      <c r="AQ758" s="216"/>
      <c r="AR758" s="216"/>
      <c r="AS758" s="216"/>
      <c r="AT758" s="216"/>
      <c r="AU758" s="216"/>
      <c r="AV758" s="216"/>
      <c r="AW758" s="216"/>
      <c r="AX758" s="216"/>
      <c r="AY758" s="216"/>
      <c r="AZ758" s="216"/>
      <c r="BA758" s="216"/>
      <c r="BB758" s="216"/>
      <c r="BC758" s="216"/>
      <c r="BD758" s="216"/>
      <c r="BE758" s="216"/>
      <c r="BF758" s="216"/>
      <c r="BG758" s="216"/>
      <c r="BH758" s="216"/>
      <c r="BI758" s="216"/>
      <c r="BJ758" s="216"/>
      <c r="BK758" s="216"/>
      <c r="BL758" s="216"/>
      <c r="BM758" s="216"/>
      <c r="BN758" s="216"/>
      <c r="BO758" s="216"/>
      <c r="BP758" s="216"/>
      <c r="BQ758" s="216"/>
      <c r="BR758" s="216"/>
      <c r="BS758" s="216"/>
      <c r="BT758" s="216"/>
      <c r="BU758" s="216"/>
      <c r="BV758" s="216"/>
      <c r="BW758" s="216"/>
      <c r="BX758" s="216"/>
      <c r="BY758" s="216"/>
      <c r="BZ758" s="216"/>
      <c r="CA758" s="216"/>
      <c r="CB758" s="216"/>
      <c r="CC758" s="216"/>
      <c r="CD758" s="216"/>
      <c r="CE758" s="216"/>
      <c r="CF758" s="216"/>
      <c r="CG758" s="216"/>
      <c r="CH758" s="216"/>
      <c r="CI758" s="216"/>
      <c r="CJ758" s="216"/>
      <c r="CK758" s="216"/>
      <c r="CL758" s="216"/>
      <c r="CM758" s="216"/>
      <c r="CN758" s="216"/>
      <c r="CO758" s="216"/>
      <c r="CP758" s="216"/>
      <c r="CQ758" s="216"/>
      <c r="CR758" s="216"/>
      <c r="CS758" s="216"/>
      <c r="CT758" s="216"/>
      <c r="CU758" s="216"/>
      <c r="CV758" s="216"/>
      <c r="CW758" s="216"/>
      <c r="CX758" s="216"/>
      <c r="CY758" s="216"/>
      <c r="CZ758" s="216"/>
      <c r="DA758" s="216"/>
      <c r="DB758" s="216"/>
      <c r="DC758" s="216"/>
      <c r="DD758" s="216"/>
      <c r="DE758" s="216"/>
      <c r="DF758" s="216"/>
      <c r="DG758" s="216"/>
      <c r="DH758" s="216"/>
      <c r="DI758" s="216"/>
      <c r="DJ758" s="216"/>
      <c r="DK758" s="216"/>
      <c r="DL758" s="216"/>
      <c r="DM758" s="216"/>
      <c r="DN758" s="216"/>
      <c r="DO758" s="216"/>
      <c r="DP758" s="216"/>
      <c r="DQ758" s="216"/>
      <c r="DR758" s="216"/>
      <c r="DS758" s="216"/>
      <c r="DT758" s="216"/>
      <c r="DU758" s="218"/>
    </row>
    <row r="759" spans="1:125" ht="15" customHeight="1" x14ac:dyDescent="0.25">
      <c r="A759" s="219"/>
      <c r="B759" s="143" t="str">
        <f t="shared" si="30"/>
        <v>Desk 7</v>
      </c>
      <c r="C759" s="586" t="str">
        <v/>
      </c>
      <c r="D759" s="586" t="str">
        <v/>
      </c>
      <c r="E759" s="3"/>
      <c r="F759" s="216"/>
      <c r="G759" s="216"/>
      <c r="H759" s="216"/>
      <c r="I759" s="216"/>
      <c r="J759" s="216"/>
      <c r="K759" s="216"/>
      <c r="L759" s="216"/>
      <c r="M759" s="216"/>
      <c r="N759" s="216"/>
      <c r="O759" s="216"/>
      <c r="P759" s="216"/>
      <c r="Q759" s="216"/>
      <c r="R759" s="216"/>
      <c r="S759" s="216"/>
      <c r="T759" s="216"/>
      <c r="U759" s="216"/>
      <c r="V759" s="216"/>
      <c r="W759" s="216"/>
      <c r="X759" s="216"/>
      <c r="Y759" s="216"/>
      <c r="Z759" s="216"/>
      <c r="AA759" s="216"/>
      <c r="AB759" s="216"/>
      <c r="AC759" s="216"/>
      <c r="AD759" s="216"/>
      <c r="AE759" s="216"/>
      <c r="AF759" s="216"/>
      <c r="AG759" s="216"/>
      <c r="AH759" s="216"/>
      <c r="AI759" s="216"/>
      <c r="AJ759" s="216"/>
      <c r="AK759" s="216"/>
      <c r="AL759" s="216"/>
      <c r="AM759" s="216"/>
      <c r="AN759" s="216"/>
      <c r="AO759" s="216"/>
      <c r="AP759" s="216"/>
      <c r="AQ759" s="216"/>
      <c r="AR759" s="216"/>
      <c r="AS759" s="216"/>
      <c r="AT759" s="216"/>
      <c r="AU759" s="216"/>
      <c r="AV759" s="216"/>
      <c r="AW759" s="216"/>
      <c r="AX759" s="216"/>
      <c r="AY759" s="216"/>
      <c r="AZ759" s="216"/>
      <c r="BA759" s="216"/>
      <c r="BB759" s="216"/>
      <c r="BC759" s="216"/>
      <c r="BD759" s="216"/>
      <c r="BE759" s="216"/>
      <c r="BF759" s="216"/>
      <c r="BG759" s="216"/>
      <c r="BH759" s="216"/>
      <c r="BI759" s="216"/>
      <c r="BJ759" s="216"/>
      <c r="BK759" s="216"/>
      <c r="BL759" s="216"/>
      <c r="BM759" s="216"/>
      <c r="BN759" s="216"/>
      <c r="BO759" s="216"/>
      <c r="BP759" s="216"/>
      <c r="BQ759" s="216"/>
      <c r="BR759" s="216"/>
      <c r="BS759" s="216"/>
      <c r="BT759" s="216"/>
      <c r="BU759" s="216"/>
      <c r="BV759" s="216"/>
      <c r="BW759" s="216"/>
      <c r="BX759" s="216"/>
      <c r="BY759" s="216"/>
      <c r="BZ759" s="216"/>
      <c r="CA759" s="216"/>
      <c r="CB759" s="216"/>
      <c r="CC759" s="216"/>
      <c r="CD759" s="216"/>
      <c r="CE759" s="216"/>
      <c r="CF759" s="216"/>
      <c r="CG759" s="216"/>
      <c r="CH759" s="216"/>
      <c r="CI759" s="216"/>
      <c r="CJ759" s="216"/>
      <c r="CK759" s="216"/>
      <c r="CL759" s="216"/>
      <c r="CM759" s="216"/>
      <c r="CN759" s="216"/>
      <c r="CO759" s="216"/>
      <c r="CP759" s="216"/>
      <c r="CQ759" s="216"/>
      <c r="CR759" s="216"/>
      <c r="CS759" s="216"/>
      <c r="CT759" s="216"/>
      <c r="CU759" s="216"/>
      <c r="CV759" s="216"/>
      <c r="CW759" s="216"/>
      <c r="CX759" s="216"/>
      <c r="CY759" s="216"/>
      <c r="CZ759" s="216"/>
      <c r="DA759" s="216"/>
      <c r="DB759" s="216"/>
      <c r="DC759" s="216"/>
      <c r="DD759" s="216"/>
      <c r="DE759" s="216"/>
      <c r="DF759" s="216"/>
      <c r="DG759" s="216"/>
      <c r="DH759" s="216"/>
      <c r="DI759" s="216"/>
      <c r="DJ759" s="216"/>
      <c r="DK759" s="216"/>
      <c r="DL759" s="216"/>
      <c r="DM759" s="216"/>
      <c r="DN759" s="216"/>
      <c r="DO759" s="216"/>
      <c r="DP759" s="216"/>
      <c r="DQ759" s="216"/>
      <c r="DR759" s="216"/>
      <c r="DS759" s="216"/>
      <c r="DT759" s="216"/>
      <c r="DU759" s="218"/>
    </row>
    <row r="760" spans="1:125" ht="15" customHeight="1" x14ac:dyDescent="0.25">
      <c r="A760" s="219"/>
      <c r="B760" s="143" t="str">
        <f t="shared" si="30"/>
        <v>Desk 8</v>
      </c>
      <c r="C760" s="586" t="str">
        <v/>
      </c>
      <c r="D760" s="586" t="str">
        <v/>
      </c>
      <c r="E760" s="3"/>
      <c r="F760" s="216"/>
      <c r="G760" s="216"/>
      <c r="H760" s="216"/>
      <c r="I760" s="216"/>
      <c r="J760" s="216"/>
      <c r="K760" s="216"/>
      <c r="L760" s="216"/>
      <c r="M760" s="216"/>
      <c r="N760" s="216"/>
      <c r="O760" s="216"/>
      <c r="P760" s="216"/>
      <c r="Q760" s="216"/>
      <c r="R760" s="216"/>
      <c r="S760" s="216"/>
      <c r="T760" s="216"/>
      <c r="U760" s="216"/>
      <c r="V760" s="216"/>
      <c r="W760" s="216"/>
      <c r="X760" s="216"/>
      <c r="Y760" s="216"/>
      <c r="Z760" s="216"/>
      <c r="AA760" s="216"/>
      <c r="AB760" s="216"/>
      <c r="AC760" s="216"/>
      <c r="AD760" s="216"/>
      <c r="AE760" s="216"/>
      <c r="AF760" s="216"/>
      <c r="AG760" s="216"/>
      <c r="AH760" s="216"/>
      <c r="AI760" s="216"/>
      <c r="AJ760" s="216"/>
      <c r="AK760" s="216"/>
      <c r="AL760" s="216"/>
      <c r="AM760" s="216"/>
      <c r="AN760" s="216"/>
      <c r="AO760" s="216"/>
      <c r="AP760" s="216"/>
      <c r="AQ760" s="216"/>
      <c r="AR760" s="216"/>
      <c r="AS760" s="216"/>
      <c r="AT760" s="216"/>
      <c r="AU760" s="216"/>
      <c r="AV760" s="216"/>
      <c r="AW760" s="216"/>
      <c r="AX760" s="216"/>
      <c r="AY760" s="216"/>
      <c r="AZ760" s="216"/>
      <c r="BA760" s="216"/>
      <c r="BB760" s="216"/>
      <c r="BC760" s="216"/>
      <c r="BD760" s="216"/>
      <c r="BE760" s="216"/>
      <c r="BF760" s="216"/>
      <c r="BG760" s="216"/>
      <c r="BH760" s="216"/>
      <c r="BI760" s="216"/>
      <c r="BJ760" s="216"/>
      <c r="BK760" s="216"/>
      <c r="BL760" s="216"/>
      <c r="BM760" s="216"/>
      <c r="BN760" s="216"/>
      <c r="BO760" s="216"/>
      <c r="BP760" s="216"/>
      <c r="BQ760" s="216"/>
      <c r="BR760" s="216"/>
      <c r="BS760" s="216"/>
      <c r="BT760" s="216"/>
      <c r="BU760" s="216"/>
      <c r="BV760" s="216"/>
      <c r="BW760" s="216"/>
      <c r="BX760" s="216"/>
      <c r="BY760" s="216"/>
      <c r="BZ760" s="216"/>
      <c r="CA760" s="216"/>
      <c r="CB760" s="216"/>
      <c r="CC760" s="216"/>
      <c r="CD760" s="216"/>
      <c r="CE760" s="216"/>
      <c r="CF760" s="216"/>
      <c r="CG760" s="216"/>
      <c r="CH760" s="216"/>
      <c r="CI760" s="216"/>
      <c r="CJ760" s="216"/>
      <c r="CK760" s="216"/>
      <c r="CL760" s="216"/>
      <c r="CM760" s="216"/>
      <c r="CN760" s="216"/>
      <c r="CO760" s="216"/>
      <c r="CP760" s="216"/>
      <c r="CQ760" s="216"/>
      <c r="CR760" s="216"/>
      <c r="CS760" s="216"/>
      <c r="CT760" s="216"/>
      <c r="CU760" s="216"/>
      <c r="CV760" s="216"/>
      <c r="CW760" s="216"/>
      <c r="CX760" s="216"/>
      <c r="CY760" s="216"/>
      <c r="CZ760" s="216"/>
      <c r="DA760" s="216"/>
      <c r="DB760" s="216"/>
      <c r="DC760" s="216"/>
      <c r="DD760" s="216"/>
      <c r="DE760" s="216"/>
      <c r="DF760" s="216"/>
      <c r="DG760" s="216"/>
      <c r="DH760" s="216"/>
      <c r="DI760" s="216"/>
      <c r="DJ760" s="216"/>
      <c r="DK760" s="216"/>
      <c r="DL760" s="216"/>
      <c r="DM760" s="216"/>
      <c r="DN760" s="216"/>
      <c r="DO760" s="216"/>
      <c r="DP760" s="216"/>
      <c r="DQ760" s="216"/>
      <c r="DR760" s="216"/>
      <c r="DS760" s="216"/>
      <c r="DT760" s="216"/>
      <c r="DU760" s="218"/>
    </row>
    <row r="761" spans="1:125" ht="15" customHeight="1" x14ac:dyDescent="0.25">
      <c r="A761" s="219"/>
      <c r="B761" s="143" t="str">
        <f t="shared" si="30"/>
        <v>Desk 9</v>
      </c>
      <c r="C761" s="586" t="str">
        <v/>
      </c>
      <c r="D761" s="586" t="str">
        <v/>
      </c>
      <c r="E761" s="3"/>
      <c r="F761" s="216"/>
      <c r="G761" s="216"/>
      <c r="H761" s="216"/>
      <c r="I761" s="216"/>
      <c r="J761" s="216"/>
      <c r="K761" s="216"/>
      <c r="L761" s="216"/>
      <c r="M761" s="216"/>
      <c r="N761" s="216"/>
      <c r="O761" s="216"/>
      <c r="P761" s="216"/>
      <c r="Q761" s="216"/>
      <c r="R761" s="216"/>
      <c r="S761" s="216"/>
      <c r="T761" s="216"/>
      <c r="U761" s="216"/>
      <c r="V761" s="216"/>
      <c r="W761" s="216"/>
      <c r="X761" s="216"/>
      <c r="Y761" s="216"/>
      <c r="Z761" s="216"/>
      <c r="AA761" s="216"/>
      <c r="AB761" s="216"/>
      <c r="AC761" s="216"/>
      <c r="AD761" s="216"/>
      <c r="AE761" s="216"/>
      <c r="AF761" s="216"/>
      <c r="AG761" s="216"/>
      <c r="AH761" s="216"/>
      <c r="AI761" s="216"/>
      <c r="AJ761" s="216"/>
      <c r="AK761" s="216"/>
      <c r="AL761" s="216"/>
      <c r="AM761" s="216"/>
      <c r="AN761" s="216"/>
      <c r="AO761" s="216"/>
      <c r="AP761" s="216"/>
      <c r="AQ761" s="216"/>
      <c r="AR761" s="216"/>
      <c r="AS761" s="216"/>
      <c r="AT761" s="216"/>
      <c r="AU761" s="216"/>
      <c r="AV761" s="216"/>
      <c r="AW761" s="216"/>
      <c r="AX761" s="216"/>
      <c r="AY761" s="216"/>
      <c r="AZ761" s="216"/>
      <c r="BA761" s="216"/>
      <c r="BB761" s="216"/>
      <c r="BC761" s="216"/>
      <c r="BD761" s="216"/>
      <c r="BE761" s="216"/>
      <c r="BF761" s="216"/>
      <c r="BG761" s="216"/>
      <c r="BH761" s="216"/>
      <c r="BI761" s="216"/>
      <c r="BJ761" s="216"/>
      <c r="BK761" s="216"/>
      <c r="BL761" s="216"/>
      <c r="BM761" s="216"/>
      <c r="BN761" s="216"/>
      <c r="BO761" s="216"/>
      <c r="BP761" s="216"/>
      <c r="BQ761" s="216"/>
      <c r="BR761" s="216"/>
      <c r="BS761" s="216"/>
      <c r="BT761" s="216"/>
      <c r="BU761" s="216"/>
      <c r="BV761" s="216"/>
      <c r="BW761" s="216"/>
      <c r="BX761" s="216"/>
      <c r="BY761" s="216"/>
      <c r="BZ761" s="216"/>
      <c r="CA761" s="216"/>
      <c r="CB761" s="216"/>
      <c r="CC761" s="216"/>
      <c r="CD761" s="216"/>
      <c r="CE761" s="216"/>
      <c r="CF761" s="216"/>
      <c r="CG761" s="216"/>
      <c r="CH761" s="216"/>
      <c r="CI761" s="216"/>
      <c r="CJ761" s="216"/>
      <c r="CK761" s="216"/>
      <c r="CL761" s="216"/>
      <c r="CM761" s="216"/>
      <c r="CN761" s="216"/>
      <c r="CO761" s="216"/>
      <c r="CP761" s="216"/>
      <c r="CQ761" s="216"/>
      <c r="CR761" s="216"/>
      <c r="CS761" s="216"/>
      <c r="CT761" s="216"/>
      <c r="CU761" s="216"/>
      <c r="CV761" s="216"/>
      <c r="CW761" s="216"/>
      <c r="CX761" s="216"/>
      <c r="CY761" s="216"/>
      <c r="CZ761" s="216"/>
      <c r="DA761" s="216"/>
      <c r="DB761" s="216"/>
      <c r="DC761" s="216"/>
      <c r="DD761" s="216"/>
      <c r="DE761" s="216"/>
      <c r="DF761" s="216"/>
      <c r="DG761" s="216"/>
      <c r="DH761" s="216"/>
      <c r="DI761" s="216"/>
      <c r="DJ761" s="216"/>
      <c r="DK761" s="216"/>
      <c r="DL761" s="216"/>
      <c r="DM761" s="216"/>
      <c r="DN761" s="216"/>
      <c r="DO761" s="216"/>
      <c r="DP761" s="216"/>
      <c r="DQ761" s="216"/>
      <c r="DR761" s="216"/>
      <c r="DS761" s="216"/>
      <c r="DT761" s="216"/>
      <c r="DU761" s="218"/>
    </row>
    <row r="762" spans="1:125" ht="15" customHeight="1" x14ac:dyDescent="0.25">
      <c r="A762" s="219"/>
      <c r="B762" s="143" t="str">
        <f t="shared" si="30"/>
        <v>Desk 10</v>
      </c>
      <c r="C762" s="586" t="str">
        <v/>
      </c>
      <c r="D762" s="586" t="str">
        <v/>
      </c>
      <c r="E762" s="3"/>
      <c r="F762" s="216"/>
      <c r="G762" s="216"/>
      <c r="H762" s="216"/>
      <c r="I762" s="216"/>
      <c r="J762" s="216"/>
      <c r="K762" s="216"/>
      <c r="L762" s="216"/>
      <c r="M762" s="216"/>
      <c r="N762" s="216"/>
      <c r="O762" s="216"/>
      <c r="P762" s="216"/>
      <c r="Q762" s="216"/>
      <c r="R762" s="216"/>
      <c r="S762" s="216"/>
      <c r="T762" s="216"/>
      <c r="U762" s="216"/>
      <c r="V762" s="216"/>
      <c r="W762" s="216"/>
      <c r="X762" s="216"/>
      <c r="Y762" s="216"/>
      <c r="Z762" s="216"/>
      <c r="AA762" s="216"/>
      <c r="AB762" s="216"/>
      <c r="AC762" s="216"/>
      <c r="AD762" s="216"/>
      <c r="AE762" s="216"/>
      <c r="AF762" s="216"/>
      <c r="AG762" s="216"/>
      <c r="AH762" s="216"/>
      <c r="AI762" s="216"/>
      <c r="AJ762" s="216"/>
      <c r="AK762" s="216"/>
      <c r="AL762" s="216"/>
      <c r="AM762" s="216"/>
      <c r="AN762" s="216"/>
      <c r="AO762" s="216"/>
      <c r="AP762" s="216"/>
      <c r="AQ762" s="216"/>
      <c r="AR762" s="216"/>
      <c r="AS762" s="216"/>
      <c r="AT762" s="216"/>
      <c r="AU762" s="216"/>
      <c r="AV762" s="216"/>
      <c r="AW762" s="216"/>
      <c r="AX762" s="216"/>
      <c r="AY762" s="216"/>
      <c r="AZ762" s="216"/>
      <c r="BA762" s="216"/>
      <c r="BB762" s="216"/>
      <c r="BC762" s="216"/>
      <c r="BD762" s="216"/>
      <c r="BE762" s="216"/>
      <c r="BF762" s="216"/>
      <c r="BG762" s="216"/>
      <c r="BH762" s="216"/>
      <c r="BI762" s="216"/>
      <c r="BJ762" s="216"/>
      <c r="BK762" s="216"/>
      <c r="BL762" s="216"/>
      <c r="BM762" s="216"/>
      <c r="BN762" s="216"/>
      <c r="BO762" s="216"/>
      <c r="BP762" s="216"/>
      <c r="BQ762" s="216"/>
      <c r="BR762" s="216"/>
      <c r="BS762" s="216"/>
      <c r="BT762" s="216"/>
      <c r="BU762" s="216"/>
      <c r="BV762" s="216"/>
      <c r="BW762" s="216"/>
      <c r="BX762" s="216"/>
      <c r="BY762" s="216"/>
      <c r="BZ762" s="216"/>
      <c r="CA762" s="216"/>
      <c r="CB762" s="216"/>
      <c r="CC762" s="216"/>
      <c r="CD762" s="216"/>
      <c r="CE762" s="216"/>
      <c r="CF762" s="216"/>
      <c r="CG762" s="216"/>
      <c r="CH762" s="216"/>
      <c r="CI762" s="216"/>
      <c r="CJ762" s="216"/>
      <c r="CK762" s="216"/>
      <c r="CL762" s="216"/>
      <c r="CM762" s="216"/>
      <c r="CN762" s="216"/>
      <c r="CO762" s="216"/>
      <c r="CP762" s="216"/>
      <c r="CQ762" s="216"/>
      <c r="CR762" s="216"/>
      <c r="CS762" s="216"/>
      <c r="CT762" s="216"/>
      <c r="CU762" s="216"/>
      <c r="CV762" s="216"/>
      <c r="CW762" s="216"/>
      <c r="CX762" s="216"/>
      <c r="CY762" s="216"/>
      <c r="CZ762" s="216"/>
      <c r="DA762" s="216"/>
      <c r="DB762" s="216"/>
      <c r="DC762" s="216"/>
      <c r="DD762" s="216"/>
      <c r="DE762" s="216"/>
      <c r="DF762" s="216"/>
      <c r="DG762" s="216"/>
      <c r="DH762" s="216"/>
      <c r="DI762" s="216"/>
      <c r="DJ762" s="216"/>
      <c r="DK762" s="216"/>
      <c r="DL762" s="216"/>
      <c r="DM762" s="216"/>
      <c r="DN762" s="216"/>
      <c r="DO762" s="216"/>
      <c r="DP762" s="216"/>
      <c r="DQ762" s="216"/>
      <c r="DR762" s="216"/>
      <c r="DS762" s="216"/>
      <c r="DT762" s="216"/>
      <c r="DU762" s="218"/>
    </row>
    <row r="763" spans="1:125" ht="15" customHeight="1" x14ac:dyDescent="0.25">
      <c r="A763" s="219"/>
      <c r="B763" s="143" t="str">
        <f t="shared" si="30"/>
        <v>Desk 11</v>
      </c>
      <c r="C763" s="586" t="str">
        <v/>
      </c>
      <c r="D763" s="586" t="str">
        <v/>
      </c>
      <c r="E763" s="3"/>
      <c r="F763" s="216"/>
      <c r="G763" s="216"/>
      <c r="H763" s="216"/>
      <c r="I763" s="216"/>
      <c r="J763" s="216"/>
      <c r="K763" s="216"/>
      <c r="L763" s="216"/>
      <c r="M763" s="216"/>
      <c r="N763" s="216"/>
      <c r="O763" s="216"/>
      <c r="P763" s="216"/>
      <c r="Q763" s="216"/>
      <c r="R763" s="216"/>
      <c r="S763" s="216"/>
      <c r="T763" s="216"/>
      <c r="U763" s="216"/>
      <c r="V763" s="216"/>
      <c r="W763" s="216"/>
      <c r="X763" s="216"/>
      <c r="Y763" s="216"/>
      <c r="Z763" s="216"/>
      <c r="AA763" s="216"/>
      <c r="AB763" s="216"/>
      <c r="AC763" s="216"/>
      <c r="AD763" s="216"/>
      <c r="AE763" s="216"/>
      <c r="AF763" s="216"/>
      <c r="AG763" s="216"/>
      <c r="AH763" s="216"/>
      <c r="AI763" s="216"/>
      <c r="AJ763" s="216"/>
      <c r="AK763" s="216"/>
      <c r="AL763" s="216"/>
      <c r="AM763" s="216"/>
      <c r="AN763" s="216"/>
      <c r="AO763" s="216"/>
      <c r="AP763" s="216"/>
      <c r="AQ763" s="216"/>
      <c r="AR763" s="216"/>
      <c r="AS763" s="216"/>
      <c r="AT763" s="216"/>
      <c r="AU763" s="216"/>
      <c r="AV763" s="216"/>
      <c r="AW763" s="216"/>
      <c r="AX763" s="216"/>
      <c r="AY763" s="216"/>
      <c r="AZ763" s="216"/>
      <c r="BA763" s="216"/>
      <c r="BB763" s="216"/>
      <c r="BC763" s="216"/>
      <c r="BD763" s="216"/>
      <c r="BE763" s="216"/>
      <c r="BF763" s="216"/>
      <c r="BG763" s="216"/>
      <c r="BH763" s="216"/>
      <c r="BI763" s="216"/>
      <c r="BJ763" s="216"/>
      <c r="BK763" s="216"/>
      <c r="BL763" s="216"/>
      <c r="BM763" s="216"/>
      <c r="BN763" s="216"/>
      <c r="BO763" s="216"/>
      <c r="BP763" s="216"/>
      <c r="BQ763" s="216"/>
      <c r="BR763" s="216"/>
      <c r="BS763" s="216"/>
      <c r="BT763" s="216"/>
      <c r="BU763" s="216"/>
      <c r="BV763" s="216"/>
      <c r="BW763" s="216"/>
      <c r="BX763" s="216"/>
      <c r="BY763" s="216"/>
      <c r="BZ763" s="216"/>
      <c r="CA763" s="216"/>
      <c r="CB763" s="216"/>
      <c r="CC763" s="216"/>
      <c r="CD763" s="216"/>
      <c r="CE763" s="216"/>
      <c r="CF763" s="216"/>
      <c r="CG763" s="216"/>
      <c r="CH763" s="216"/>
      <c r="CI763" s="216"/>
      <c r="CJ763" s="216"/>
      <c r="CK763" s="216"/>
      <c r="CL763" s="216"/>
      <c r="CM763" s="216"/>
      <c r="CN763" s="216"/>
      <c r="CO763" s="216"/>
      <c r="CP763" s="216"/>
      <c r="CQ763" s="216"/>
      <c r="CR763" s="216"/>
      <c r="CS763" s="216"/>
      <c r="CT763" s="216"/>
      <c r="CU763" s="216"/>
      <c r="CV763" s="216"/>
      <c r="CW763" s="216"/>
      <c r="CX763" s="216"/>
      <c r="CY763" s="216"/>
      <c r="CZ763" s="216"/>
      <c r="DA763" s="216"/>
      <c r="DB763" s="216"/>
      <c r="DC763" s="216"/>
      <c r="DD763" s="216"/>
      <c r="DE763" s="216"/>
      <c r="DF763" s="216"/>
      <c r="DG763" s="216"/>
      <c r="DH763" s="216"/>
      <c r="DI763" s="216"/>
      <c r="DJ763" s="216"/>
      <c r="DK763" s="216"/>
      <c r="DL763" s="216"/>
      <c r="DM763" s="216"/>
      <c r="DN763" s="216"/>
      <c r="DO763" s="216"/>
      <c r="DP763" s="216"/>
      <c r="DQ763" s="216"/>
      <c r="DR763" s="216"/>
      <c r="DS763" s="216"/>
      <c r="DT763" s="216"/>
      <c r="DU763" s="218"/>
    </row>
    <row r="764" spans="1:125" ht="15" customHeight="1" x14ac:dyDescent="0.25">
      <c r="A764" s="219"/>
      <c r="B764" s="143" t="str">
        <f t="shared" si="30"/>
        <v>Desk 12</v>
      </c>
      <c r="C764" s="586" t="str">
        <v/>
      </c>
      <c r="D764" s="586" t="str">
        <v/>
      </c>
      <c r="E764" s="3"/>
      <c r="F764" s="216"/>
      <c r="G764" s="216"/>
      <c r="H764" s="216"/>
      <c r="I764" s="216"/>
      <c r="J764" s="216"/>
      <c r="K764" s="216"/>
      <c r="L764" s="216"/>
      <c r="M764" s="216"/>
      <c r="N764" s="216"/>
      <c r="O764" s="216"/>
      <c r="P764" s="216"/>
      <c r="Q764" s="216"/>
      <c r="R764" s="216"/>
      <c r="S764" s="216"/>
      <c r="T764" s="216"/>
      <c r="U764" s="216"/>
      <c r="V764" s="216"/>
      <c r="W764" s="216"/>
      <c r="X764" s="216"/>
      <c r="Y764" s="216"/>
      <c r="Z764" s="216"/>
      <c r="AA764" s="216"/>
      <c r="AB764" s="216"/>
      <c r="AC764" s="216"/>
      <c r="AD764" s="216"/>
      <c r="AE764" s="216"/>
      <c r="AF764" s="216"/>
      <c r="AG764" s="216"/>
      <c r="AH764" s="216"/>
      <c r="AI764" s="216"/>
      <c r="AJ764" s="216"/>
      <c r="AK764" s="216"/>
      <c r="AL764" s="216"/>
      <c r="AM764" s="216"/>
      <c r="AN764" s="216"/>
      <c r="AO764" s="216"/>
      <c r="AP764" s="216"/>
      <c r="AQ764" s="216"/>
      <c r="AR764" s="216"/>
      <c r="AS764" s="216"/>
      <c r="AT764" s="216"/>
      <c r="AU764" s="216"/>
      <c r="AV764" s="216"/>
      <c r="AW764" s="216"/>
      <c r="AX764" s="216"/>
      <c r="AY764" s="216"/>
      <c r="AZ764" s="216"/>
      <c r="BA764" s="216"/>
      <c r="BB764" s="216"/>
      <c r="BC764" s="216"/>
      <c r="BD764" s="216"/>
      <c r="BE764" s="216"/>
      <c r="BF764" s="216"/>
      <c r="BG764" s="216"/>
      <c r="BH764" s="216"/>
      <c r="BI764" s="216"/>
      <c r="BJ764" s="216"/>
      <c r="BK764" s="216"/>
      <c r="BL764" s="216"/>
      <c r="BM764" s="216"/>
      <c r="BN764" s="216"/>
      <c r="BO764" s="216"/>
      <c r="BP764" s="216"/>
      <c r="BQ764" s="216"/>
      <c r="BR764" s="216"/>
      <c r="BS764" s="216"/>
      <c r="BT764" s="216"/>
      <c r="BU764" s="216"/>
      <c r="BV764" s="216"/>
      <c r="BW764" s="216"/>
      <c r="BX764" s="216"/>
      <c r="BY764" s="216"/>
      <c r="BZ764" s="216"/>
      <c r="CA764" s="216"/>
      <c r="CB764" s="216"/>
      <c r="CC764" s="216"/>
      <c r="CD764" s="216"/>
      <c r="CE764" s="216"/>
      <c r="CF764" s="216"/>
      <c r="CG764" s="216"/>
      <c r="CH764" s="216"/>
      <c r="CI764" s="216"/>
      <c r="CJ764" s="216"/>
      <c r="CK764" s="216"/>
      <c r="CL764" s="216"/>
      <c r="CM764" s="216"/>
      <c r="CN764" s="216"/>
      <c r="CO764" s="216"/>
      <c r="CP764" s="216"/>
      <c r="CQ764" s="216"/>
      <c r="CR764" s="216"/>
      <c r="CS764" s="216"/>
      <c r="CT764" s="216"/>
      <c r="CU764" s="216"/>
      <c r="CV764" s="216"/>
      <c r="CW764" s="216"/>
      <c r="CX764" s="216"/>
      <c r="CY764" s="216"/>
      <c r="CZ764" s="216"/>
      <c r="DA764" s="216"/>
      <c r="DB764" s="216"/>
      <c r="DC764" s="216"/>
      <c r="DD764" s="216"/>
      <c r="DE764" s="216"/>
      <c r="DF764" s="216"/>
      <c r="DG764" s="216"/>
      <c r="DH764" s="216"/>
      <c r="DI764" s="216"/>
      <c r="DJ764" s="216"/>
      <c r="DK764" s="216"/>
      <c r="DL764" s="216"/>
      <c r="DM764" s="216"/>
      <c r="DN764" s="216"/>
      <c r="DO764" s="216"/>
      <c r="DP764" s="216"/>
      <c r="DQ764" s="216"/>
      <c r="DR764" s="216"/>
      <c r="DS764" s="216"/>
      <c r="DT764" s="216"/>
      <c r="DU764" s="218"/>
    </row>
    <row r="765" spans="1:125" ht="15" customHeight="1" x14ac:dyDescent="0.25">
      <c r="A765" s="219"/>
      <c r="B765" s="143" t="str">
        <f t="shared" si="30"/>
        <v>Desk 13</v>
      </c>
      <c r="C765" s="586" t="str">
        <v/>
      </c>
      <c r="D765" s="586" t="str">
        <v/>
      </c>
      <c r="E765" s="3"/>
      <c r="F765" s="216"/>
      <c r="G765" s="216"/>
      <c r="H765" s="216"/>
      <c r="I765" s="216"/>
      <c r="J765" s="216"/>
      <c r="K765" s="216"/>
      <c r="L765" s="216"/>
      <c r="M765" s="216"/>
      <c r="N765" s="216"/>
      <c r="O765" s="216"/>
      <c r="P765" s="216"/>
      <c r="Q765" s="216"/>
      <c r="R765" s="216"/>
      <c r="S765" s="216"/>
      <c r="T765" s="216"/>
      <c r="U765" s="216"/>
      <c r="V765" s="216"/>
      <c r="W765" s="216"/>
      <c r="X765" s="216"/>
      <c r="Y765" s="216"/>
      <c r="Z765" s="216"/>
      <c r="AA765" s="216"/>
      <c r="AB765" s="216"/>
      <c r="AC765" s="216"/>
      <c r="AD765" s="216"/>
      <c r="AE765" s="216"/>
      <c r="AF765" s="216"/>
      <c r="AG765" s="216"/>
      <c r="AH765" s="216"/>
      <c r="AI765" s="216"/>
      <c r="AJ765" s="216"/>
      <c r="AK765" s="216"/>
      <c r="AL765" s="216"/>
      <c r="AM765" s="216"/>
      <c r="AN765" s="216"/>
      <c r="AO765" s="216"/>
      <c r="AP765" s="216"/>
      <c r="AQ765" s="216"/>
      <c r="AR765" s="216"/>
      <c r="AS765" s="216"/>
      <c r="AT765" s="216"/>
      <c r="AU765" s="216"/>
      <c r="AV765" s="216"/>
      <c r="AW765" s="216"/>
      <c r="AX765" s="216"/>
      <c r="AY765" s="216"/>
      <c r="AZ765" s="216"/>
      <c r="BA765" s="216"/>
      <c r="BB765" s="216"/>
      <c r="BC765" s="216"/>
      <c r="BD765" s="216"/>
      <c r="BE765" s="216"/>
      <c r="BF765" s="216"/>
      <c r="BG765" s="216"/>
      <c r="BH765" s="216"/>
      <c r="BI765" s="216"/>
      <c r="BJ765" s="216"/>
      <c r="BK765" s="216"/>
      <c r="BL765" s="216"/>
      <c r="BM765" s="216"/>
      <c r="BN765" s="216"/>
      <c r="BO765" s="216"/>
      <c r="BP765" s="216"/>
      <c r="BQ765" s="216"/>
      <c r="BR765" s="216"/>
      <c r="BS765" s="216"/>
      <c r="BT765" s="216"/>
      <c r="BU765" s="216"/>
      <c r="BV765" s="216"/>
      <c r="BW765" s="216"/>
      <c r="BX765" s="216"/>
      <c r="BY765" s="216"/>
      <c r="BZ765" s="216"/>
      <c r="CA765" s="216"/>
      <c r="CB765" s="216"/>
      <c r="CC765" s="216"/>
      <c r="CD765" s="216"/>
      <c r="CE765" s="216"/>
      <c r="CF765" s="216"/>
      <c r="CG765" s="216"/>
      <c r="CH765" s="216"/>
      <c r="CI765" s="216"/>
      <c r="CJ765" s="216"/>
      <c r="CK765" s="216"/>
      <c r="CL765" s="216"/>
      <c r="CM765" s="216"/>
      <c r="CN765" s="216"/>
      <c r="CO765" s="216"/>
      <c r="CP765" s="216"/>
      <c r="CQ765" s="216"/>
      <c r="CR765" s="216"/>
      <c r="CS765" s="216"/>
      <c r="CT765" s="216"/>
      <c r="CU765" s="216"/>
      <c r="CV765" s="216"/>
      <c r="CW765" s="216"/>
      <c r="CX765" s="216"/>
      <c r="CY765" s="216"/>
      <c r="CZ765" s="216"/>
      <c r="DA765" s="216"/>
      <c r="DB765" s="216"/>
      <c r="DC765" s="216"/>
      <c r="DD765" s="216"/>
      <c r="DE765" s="216"/>
      <c r="DF765" s="216"/>
      <c r="DG765" s="216"/>
      <c r="DH765" s="216"/>
      <c r="DI765" s="216"/>
      <c r="DJ765" s="216"/>
      <c r="DK765" s="216"/>
      <c r="DL765" s="216"/>
      <c r="DM765" s="216"/>
      <c r="DN765" s="216"/>
      <c r="DO765" s="216"/>
      <c r="DP765" s="216"/>
      <c r="DQ765" s="216"/>
      <c r="DR765" s="216"/>
      <c r="DS765" s="216"/>
      <c r="DT765" s="216"/>
      <c r="DU765" s="218"/>
    </row>
    <row r="766" spans="1:125" ht="15" customHeight="1" x14ac:dyDescent="0.25">
      <c r="A766" s="219"/>
      <c r="B766" s="143" t="str">
        <f t="shared" si="30"/>
        <v>Desk 14</v>
      </c>
      <c r="C766" s="586" t="str">
        <v/>
      </c>
      <c r="D766" s="586" t="str">
        <v/>
      </c>
      <c r="E766" s="3"/>
      <c r="F766" s="216"/>
      <c r="G766" s="216"/>
      <c r="H766" s="216"/>
      <c r="I766" s="216"/>
      <c r="J766" s="216"/>
      <c r="K766" s="216"/>
      <c r="L766" s="216"/>
      <c r="M766" s="216"/>
      <c r="N766" s="216"/>
      <c r="O766" s="216"/>
      <c r="P766" s="216"/>
      <c r="Q766" s="216"/>
      <c r="R766" s="216"/>
      <c r="S766" s="216"/>
      <c r="T766" s="216"/>
      <c r="U766" s="216"/>
      <c r="V766" s="216"/>
      <c r="W766" s="216"/>
      <c r="X766" s="216"/>
      <c r="Y766" s="216"/>
      <c r="Z766" s="216"/>
      <c r="AA766" s="216"/>
      <c r="AB766" s="216"/>
      <c r="AC766" s="216"/>
      <c r="AD766" s="216"/>
      <c r="AE766" s="216"/>
      <c r="AF766" s="216"/>
      <c r="AG766" s="216"/>
      <c r="AH766" s="216"/>
      <c r="AI766" s="216"/>
      <c r="AJ766" s="216"/>
      <c r="AK766" s="216"/>
      <c r="AL766" s="216"/>
      <c r="AM766" s="216"/>
      <c r="AN766" s="216"/>
      <c r="AO766" s="216"/>
      <c r="AP766" s="216"/>
      <c r="AQ766" s="216"/>
      <c r="AR766" s="216"/>
      <c r="AS766" s="216"/>
      <c r="AT766" s="216"/>
      <c r="AU766" s="216"/>
      <c r="AV766" s="216"/>
      <c r="AW766" s="216"/>
      <c r="AX766" s="216"/>
      <c r="AY766" s="216"/>
      <c r="AZ766" s="216"/>
      <c r="BA766" s="216"/>
      <c r="BB766" s="216"/>
      <c r="BC766" s="216"/>
      <c r="BD766" s="216"/>
      <c r="BE766" s="216"/>
      <c r="BF766" s="216"/>
      <c r="BG766" s="216"/>
      <c r="BH766" s="216"/>
      <c r="BI766" s="216"/>
      <c r="BJ766" s="216"/>
      <c r="BK766" s="216"/>
      <c r="BL766" s="216"/>
      <c r="BM766" s="216"/>
      <c r="BN766" s="216"/>
      <c r="BO766" s="216"/>
      <c r="BP766" s="216"/>
      <c r="BQ766" s="216"/>
      <c r="BR766" s="216"/>
      <c r="BS766" s="216"/>
      <c r="BT766" s="216"/>
      <c r="BU766" s="216"/>
      <c r="BV766" s="216"/>
      <c r="BW766" s="216"/>
      <c r="BX766" s="216"/>
      <c r="BY766" s="216"/>
      <c r="BZ766" s="216"/>
      <c r="CA766" s="216"/>
      <c r="CB766" s="216"/>
      <c r="CC766" s="216"/>
      <c r="CD766" s="216"/>
      <c r="CE766" s="216"/>
      <c r="CF766" s="216"/>
      <c r="CG766" s="216"/>
      <c r="CH766" s="216"/>
      <c r="CI766" s="216"/>
      <c r="CJ766" s="216"/>
      <c r="CK766" s="216"/>
      <c r="CL766" s="216"/>
      <c r="CM766" s="216"/>
      <c r="CN766" s="216"/>
      <c r="CO766" s="216"/>
      <c r="CP766" s="216"/>
      <c r="CQ766" s="216"/>
      <c r="CR766" s="216"/>
      <c r="CS766" s="216"/>
      <c r="CT766" s="216"/>
      <c r="CU766" s="216"/>
      <c r="CV766" s="216"/>
      <c r="CW766" s="216"/>
      <c r="CX766" s="216"/>
      <c r="CY766" s="216"/>
      <c r="CZ766" s="216"/>
      <c r="DA766" s="216"/>
      <c r="DB766" s="216"/>
      <c r="DC766" s="216"/>
      <c r="DD766" s="216"/>
      <c r="DE766" s="216"/>
      <c r="DF766" s="216"/>
      <c r="DG766" s="216"/>
      <c r="DH766" s="216"/>
      <c r="DI766" s="216"/>
      <c r="DJ766" s="216"/>
      <c r="DK766" s="216"/>
      <c r="DL766" s="216"/>
      <c r="DM766" s="216"/>
      <c r="DN766" s="216"/>
      <c r="DO766" s="216"/>
      <c r="DP766" s="216"/>
      <c r="DQ766" s="216"/>
      <c r="DR766" s="216"/>
      <c r="DS766" s="216"/>
      <c r="DT766" s="216"/>
      <c r="DU766" s="218"/>
    </row>
    <row r="767" spans="1:125" ht="15" customHeight="1" x14ac:dyDescent="0.25">
      <c r="A767" s="219"/>
      <c r="B767" s="143" t="str">
        <f t="shared" si="30"/>
        <v>Desk 15</v>
      </c>
      <c r="C767" s="586" t="str">
        <v/>
      </c>
      <c r="D767" s="586" t="str">
        <v/>
      </c>
      <c r="E767" s="3"/>
      <c r="F767" s="216"/>
      <c r="G767" s="216"/>
      <c r="H767" s="216"/>
      <c r="I767" s="216"/>
      <c r="J767" s="216"/>
      <c r="K767" s="216"/>
      <c r="L767" s="216"/>
      <c r="M767" s="216"/>
      <c r="N767" s="216"/>
      <c r="O767" s="216"/>
      <c r="P767" s="216"/>
      <c r="Q767" s="216"/>
      <c r="R767" s="216"/>
      <c r="S767" s="216"/>
      <c r="T767" s="216"/>
      <c r="U767" s="216"/>
      <c r="V767" s="216"/>
      <c r="W767" s="216"/>
      <c r="X767" s="216"/>
      <c r="Y767" s="216"/>
      <c r="Z767" s="216"/>
      <c r="AA767" s="216"/>
      <c r="AB767" s="216"/>
      <c r="AC767" s="216"/>
      <c r="AD767" s="216"/>
      <c r="AE767" s="216"/>
      <c r="AF767" s="216"/>
      <c r="AG767" s="216"/>
      <c r="AH767" s="216"/>
      <c r="AI767" s="216"/>
      <c r="AJ767" s="216"/>
      <c r="AK767" s="216"/>
      <c r="AL767" s="216"/>
      <c r="AM767" s="216"/>
      <c r="AN767" s="216"/>
      <c r="AO767" s="216"/>
      <c r="AP767" s="216"/>
      <c r="AQ767" s="216"/>
      <c r="AR767" s="216"/>
      <c r="AS767" s="216"/>
      <c r="AT767" s="216"/>
      <c r="AU767" s="216"/>
      <c r="AV767" s="216"/>
      <c r="AW767" s="216"/>
      <c r="AX767" s="216"/>
      <c r="AY767" s="216"/>
      <c r="AZ767" s="216"/>
      <c r="BA767" s="216"/>
      <c r="BB767" s="216"/>
      <c r="BC767" s="216"/>
      <c r="BD767" s="216"/>
      <c r="BE767" s="216"/>
      <c r="BF767" s="216"/>
      <c r="BG767" s="216"/>
      <c r="BH767" s="216"/>
      <c r="BI767" s="216"/>
      <c r="BJ767" s="216"/>
      <c r="BK767" s="216"/>
      <c r="BL767" s="216"/>
      <c r="BM767" s="216"/>
      <c r="BN767" s="216"/>
      <c r="BO767" s="216"/>
      <c r="BP767" s="216"/>
      <c r="BQ767" s="216"/>
      <c r="BR767" s="216"/>
      <c r="BS767" s="216"/>
      <c r="BT767" s="216"/>
      <c r="BU767" s="216"/>
      <c r="BV767" s="216"/>
      <c r="BW767" s="216"/>
      <c r="BX767" s="216"/>
      <c r="BY767" s="216"/>
      <c r="BZ767" s="216"/>
      <c r="CA767" s="216"/>
      <c r="CB767" s="216"/>
      <c r="CC767" s="216"/>
      <c r="CD767" s="216"/>
      <c r="CE767" s="216"/>
      <c r="CF767" s="216"/>
      <c r="CG767" s="216"/>
      <c r="CH767" s="216"/>
      <c r="CI767" s="216"/>
      <c r="CJ767" s="216"/>
      <c r="CK767" s="216"/>
      <c r="CL767" s="216"/>
      <c r="CM767" s="216"/>
      <c r="CN767" s="216"/>
      <c r="CO767" s="216"/>
      <c r="CP767" s="216"/>
      <c r="CQ767" s="216"/>
      <c r="CR767" s="216"/>
      <c r="CS767" s="216"/>
      <c r="CT767" s="216"/>
      <c r="CU767" s="216"/>
      <c r="CV767" s="216"/>
      <c r="CW767" s="216"/>
      <c r="CX767" s="216"/>
      <c r="CY767" s="216"/>
      <c r="CZ767" s="216"/>
      <c r="DA767" s="216"/>
      <c r="DB767" s="216"/>
      <c r="DC767" s="216"/>
      <c r="DD767" s="216"/>
      <c r="DE767" s="216"/>
      <c r="DF767" s="216"/>
      <c r="DG767" s="216"/>
      <c r="DH767" s="216"/>
      <c r="DI767" s="216"/>
      <c r="DJ767" s="216"/>
      <c r="DK767" s="216"/>
      <c r="DL767" s="216"/>
      <c r="DM767" s="216"/>
      <c r="DN767" s="216"/>
      <c r="DO767" s="216"/>
      <c r="DP767" s="216"/>
      <c r="DQ767" s="216"/>
      <c r="DR767" s="216"/>
      <c r="DS767" s="216"/>
      <c r="DT767" s="216"/>
      <c r="DU767" s="218"/>
    </row>
    <row r="768" spans="1:125" ht="15" customHeight="1" x14ac:dyDescent="0.25">
      <c r="A768" s="219"/>
      <c r="B768" s="143" t="str">
        <f t="shared" si="30"/>
        <v>Desk 16</v>
      </c>
      <c r="C768" s="586" t="str">
        <v/>
      </c>
      <c r="D768" s="586" t="str">
        <v/>
      </c>
      <c r="E768" s="3"/>
      <c r="F768" s="216"/>
      <c r="G768" s="216"/>
      <c r="H768" s="216"/>
      <c r="I768" s="216"/>
      <c r="J768" s="216"/>
      <c r="K768" s="216"/>
      <c r="L768" s="216"/>
      <c r="M768" s="216"/>
      <c r="N768" s="216"/>
      <c r="O768" s="216"/>
      <c r="P768" s="216"/>
      <c r="Q768" s="216"/>
      <c r="R768" s="216"/>
      <c r="S768" s="216"/>
      <c r="T768" s="216"/>
      <c r="U768" s="216"/>
      <c r="V768" s="216"/>
      <c r="W768" s="216"/>
      <c r="X768" s="216"/>
      <c r="Y768" s="216"/>
      <c r="Z768" s="216"/>
      <c r="AA768" s="216"/>
      <c r="AB768" s="216"/>
      <c r="AC768" s="216"/>
      <c r="AD768" s="216"/>
      <c r="AE768" s="216"/>
      <c r="AF768" s="216"/>
      <c r="AG768" s="216"/>
      <c r="AH768" s="216"/>
      <c r="AI768" s="216"/>
      <c r="AJ768" s="216"/>
      <c r="AK768" s="216"/>
      <c r="AL768" s="216"/>
      <c r="AM768" s="216"/>
      <c r="AN768" s="216"/>
      <c r="AO768" s="216"/>
      <c r="AP768" s="216"/>
      <c r="AQ768" s="216"/>
      <c r="AR768" s="216"/>
      <c r="AS768" s="216"/>
      <c r="AT768" s="216"/>
      <c r="AU768" s="216"/>
      <c r="AV768" s="216"/>
      <c r="AW768" s="216"/>
      <c r="AX768" s="216"/>
      <c r="AY768" s="216"/>
      <c r="AZ768" s="216"/>
      <c r="BA768" s="216"/>
      <c r="BB768" s="216"/>
      <c r="BC768" s="216"/>
      <c r="BD768" s="216"/>
      <c r="BE768" s="216"/>
      <c r="BF768" s="216"/>
      <c r="BG768" s="216"/>
      <c r="BH768" s="216"/>
      <c r="BI768" s="216"/>
      <c r="BJ768" s="216"/>
      <c r="BK768" s="216"/>
      <c r="BL768" s="216"/>
      <c r="BM768" s="216"/>
      <c r="BN768" s="216"/>
      <c r="BO768" s="216"/>
      <c r="BP768" s="216"/>
      <c r="BQ768" s="216"/>
      <c r="BR768" s="216"/>
      <c r="BS768" s="216"/>
      <c r="BT768" s="216"/>
      <c r="BU768" s="216"/>
      <c r="BV768" s="216"/>
      <c r="BW768" s="216"/>
      <c r="BX768" s="216"/>
      <c r="BY768" s="216"/>
      <c r="BZ768" s="216"/>
      <c r="CA768" s="216"/>
      <c r="CB768" s="216"/>
      <c r="CC768" s="216"/>
      <c r="CD768" s="216"/>
      <c r="CE768" s="216"/>
      <c r="CF768" s="216"/>
      <c r="CG768" s="216"/>
      <c r="CH768" s="216"/>
      <c r="CI768" s="216"/>
      <c r="CJ768" s="216"/>
      <c r="CK768" s="216"/>
      <c r="CL768" s="216"/>
      <c r="CM768" s="216"/>
      <c r="CN768" s="216"/>
      <c r="CO768" s="216"/>
      <c r="CP768" s="216"/>
      <c r="CQ768" s="216"/>
      <c r="CR768" s="216"/>
      <c r="CS768" s="216"/>
      <c r="CT768" s="216"/>
      <c r="CU768" s="216"/>
      <c r="CV768" s="216"/>
      <c r="CW768" s="216"/>
      <c r="CX768" s="216"/>
      <c r="CY768" s="216"/>
      <c r="CZ768" s="216"/>
      <c r="DA768" s="216"/>
      <c r="DB768" s="216"/>
      <c r="DC768" s="216"/>
      <c r="DD768" s="216"/>
      <c r="DE768" s="216"/>
      <c r="DF768" s="216"/>
      <c r="DG768" s="216"/>
      <c r="DH768" s="216"/>
      <c r="DI768" s="216"/>
      <c r="DJ768" s="216"/>
      <c r="DK768" s="216"/>
      <c r="DL768" s="216"/>
      <c r="DM768" s="216"/>
      <c r="DN768" s="216"/>
      <c r="DO768" s="216"/>
      <c r="DP768" s="216"/>
      <c r="DQ768" s="216"/>
      <c r="DR768" s="216"/>
      <c r="DS768" s="216"/>
      <c r="DT768" s="216"/>
      <c r="DU768" s="218"/>
    </row>
    <row r="769" spans="1:125" ht="15" customHeight="1" x14ac:dyDescent="0.25">
      <c r="A769" s="219"/>
      <c r="B769" s="143" t="str">
        <f t="shared" si="30"/>
        <v>Desk 17</v>
      </c>
      <c r="C769" s="586" t="str">
        <v/>
      </c>
      <c r="D769" s="586" t="str">
        <v/>
      </c>
      <c r="E769" s="3"/>
      <c r="F769" s="216"/>
      <c r="G769" s="216"/>
      <c r="H769" s="216"/>
      <c r="I769" s="216"/>
      <c r="J769" s="216"/>
      <c r="K769" s="216"/>
      <c r="L769" s="216"/>
      <c r="M769" s="216"/>
      <c r="N769" s="216"/>
      <c r="O769" s="216"/>
      <c r="P769" s="216"/>
      <c r="Q769" s="216"/>
      <c r="R769" s="216"/>
      <c r="S769" s="216"/>
      <c r="T769" s="216"/>
      <c r="U769" s="216"/>
      <c r="V769" s="216"/>
      <c r="W769" s="216"/>
      <c r="X769" s="216"/>
      <c r="Y769" s="216"/>
      <c r="Z769" s="216"/>
      <c r="AA769" s="216"/>
      <c r="AB769" s="216"/>
      <c r="AC769" s="216"/>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216"/>
      <c r="BD769" s="216"/>
      <c r="BE769" s="216"/>
      <c r="BF769" s="216"/>
      <c r="BG769" s="216"/>
      <c r="BH769" s="216"/>
      <c r="BI769" s="216"/>
      <c r="BJ769" s="216"/>
      <c r="BK769" s="216"/>
      <c r="BL769" s="216"/>
      <c r="BM769" s="216"/>
      <c r="BN769" s="216"/>
      <c r="BO769" s="216"/>
      <c r="BP769" s="216"/>
      <c r="BQ769" s="216"/>
      <c r="BR769" s="216"/>
      <c r="BS769" s="216"/>
      <c r="BT769" s="216"/>
      <c r="BU769" s="216"/>
      <c r="BV769" s="216"/>
      <c r="BW769" s="216"/>
      <c r="BX769" s="216"/>
      <c r="BY769" s="216"/>
      <c r="BZ769" s="216"/>
      <c r="CA769" s="216"/>
      <c r="CB769" s="216"/>
      <c r="CC769" s="216"/>
      <c r="CD769" s="216"/>
      <c r="CE769" s="216"/>
      <c r="CF769" s="216"/>
      <c r="CG769" s="216"/>
      <c r="CH769" s="216"/>
      <c r="CI769" s="216"/>
      <c r="CJ769" s="216"/>
      <c r="CK769" s="216"/>
      <c r="CL769" s="216"/>
      <c r="CM769" s="216"/>
      <c r="CN769" s="216"/>
      <c r="CO769" s="216"/>
      <c r="CP769" s="216"/>
      <c r="CQ769" s="216"/>
      <c r="CR769" s="216"/>
      <c r="CS769" s="216"/>
      <c r="CT769" s="216"/>
      <c r="CU769" s="216"/>
      <c r="CV769" s="216"/>
      <c r="CW769" s="216"/>
      <c r="CX769" s="216"/>
      <c r="CY769" s="216"/>
      <c r="CZ769" s="216"/>
      <c r="DA769" s="216"/>
      <c r="DB769" s="216"/>
      <c r="DC769" s="216"/>
      <c r="DD769" s="216"/>
      <c r="DE769" s="216"/>
      <c r="DF769" s="216"/>
      <c r="DG769" s="216"/>
      <c r="DH769" s="216"/>
      <c r="DI769" s="216"/>
      <c r="DJ769" s="216"/>
      <c r="DK769" s="216"/>
      <c r="DL769" s="216"/>
      <c r="DM769" s="216"/>
      <c r="DN769" s="216"/>
      <c r="DO769" s="216"/>
      <c r="DP769" s="216"/>
      <c r="DQ769" s="216"/>
      <c r="DR769" s="216"/>
      <c r="DS769" s="216"/>
      <c r="DT769" s="216"/>
      <c r="DU769" s="218"/>
    </row>
    <row r="770" spans="1:125" ht="15" customHeight="1" x14ac:dyDescent="0.25">
      <c r="A770" s="219"/>
      <c r="B770" s="143" t="str">
        <f t="shared" si="30"/>
        <v>Desk 18</v>
      </c>
      <c r="C770" s="586" t="str">
        <v/>
      </c>
      <c r="D770" s="586" t="str">
        <v/>
      </c>
      <c r="E770" s="3"/>
      <c r="F770" s="216"/>
      <c r="G770" s="216"/>
      <c r="H770" s="216"/>
      <c r="I770" s="216"/>
      <c r="J770" s="216"/>
      <c r="K770" s="216"/>
      <c r="L770" s="216"/>
      <c r="M770" s="216"/>
      <c r="N770" s="216"/>
      <c r="O770" s="216"/>
      <c r="P770" s="216"/>
      <c r="Q770" s="216"/>
      <c r="R770" s="216"/>
      <c r="S770" s="216"/>
      <c r="T770" s="216"/>
      <c r="U770" s="216"/>
      <c r="V770" s="216"/>
      <c r="W770" s="216"/>
      <c r="X770" s="216"/>
      <c r="Y770" s="216"/>
      <c r="Z770" s="216"/>
      <c r="AA770" s="216"/>
      <c r="AB770" s="216"/>
      <c r="AC770" s="216"/>
      <c r="AD770" s="216"/>
      <c r="AE770" s="216"/>
      <c r="AF770" s="216"/>
      <c r="AG770" s="216"/>
      <c r="AH770" s="216"/>
      <c r="AI770" s="216"/>
      <c r="AJ770" s="216"/>
      <c r="AK770" s="216"/>
      <c r="AL770" s="216"/>
      <c r="AM770" s="216"/>
      <c r="AN770" s="216"/>
      <c r="AO770" s="216"/>
      <c r="AP770" s="216"/>
      <c r="AQ770" s="216"/>
      <c r="AR770" s="216"/>
      <c r="AS770" s="216"/>
      <c r="AT770" s="216"/>
      <c r="AU770" s="216"/>
      <c r="AV770" s="216"/>
      <c r="AW770" s="216"/>
      <c r="AX770" s="216"/>
      <c r="AY770" s="216"/>
      <c r="AZ770" s="216"/>
      <c r="BA770" s="216"/>
      <c r="BB770" s="216"/>
      <c r="BC770" s="216"/>
      <c r="BD770" s="216"/>
      <c r="BE770" s="216"/>
      <c r="BF770" s="216"/>
      <c r="BG770" s="216"/>
      <c r="BH770" s="216"/>
      <c r="BI770" s="216"/>
      <c r="BJ770" s="216"/>
      <c r="BK770" s="216"/>
      <c r="BL770" s="216"/>
      <c r="BM770" s="216"/>
      <c r="BN770" s="216"/>
      <c r="BO770" s="216"/>
      <c r="BP770" s="216"/>
      <c r="BQ770" s="216"/>
      <c r="BR770" s="216"/>
      <c r="BS770" s="216"/>
      <c r="BT770" s="216"/>
      <c r="BU770" s="216"/>
      <c r="BV770" s="216"/>
      <c r="BW770" s="216"/>
      <c r="BX770" s="216"/>
      <c r="BY770" s="216"/>
      <c r="BZ770" s="216"/>
      <c r="CA770" s="216"/>
      <c r="CB770" s="216"/>
      <c r="CC770" s="216"/>
      <c r="CD770" s="216"/>
      <c r="CE770" s="216"/>
      <c r="CF770" s="216"/>
      <c r="CG770" s="216"/>
      <c r="CH770" s="216"/>
      <c r="CI770" s="216"/>
      <c r="CJ770" s="216"/>
      <c r="CK770" s="216"/>
      <c r="CL770" s="216"/>
      <c r="CM770" s="216"/>
      <c r="CN770" s="216"/>
      <c r="CO770" s="216"/>
      <c r="CP770" s="216"/>
      <c r="CQ770" s="216"/>
      <c r="CR770" s="216"/>
      <c r="CS770" s="216"/>
      <c r="CT770" s="216"/>
      <c r="CU770" s="216"/>
      <c r="CV770" s="216"/>
      <c r="CW770" s="216"/>
      <c r="CX770" s="216"/>
      <c r="CY770" s="216"/>
      <c r="CZ770" s="216"/>
      <c r="DA770" s="216"/>
      <c r="DB770" s="216"/>
      <c r="DC770" s="216"/>
      <c r="DD770" s="216"/>
      <c r="DE770" s="216"/>
      <c r="DF770" s="216"/>
      <c r="DG770" s="216"/>
      <c r="DH770" s="216"/>
      <c r="DI770" s="216"/>
      <c r="DJ770" s="216"/>
      <c r="DK770" s="216"/>
      <c r="DL770" s="216"/>
      <c r="DM770" s="216"/>
      <c r="DN770" s="216"/>
      <c r="DO770" s="216"/>
      <c r="DP770" s="216"/>
      <c r="DQ770" s="216"/>
      <c r="DR770" s="216"/>
      <c r="DS770" s="216"/>
      <c r="DT770" s="216"/>
      <c r="DU770" s="218"/>
    </row>
    <row r="771" spans="1:125" ht="15" customHeight="1" x14ac:dyDescent="0.25">
      <c r="A771" s="219"/>
      <c r="B771" s="143" t="str">
        <f t="shared" si="30"/>
        <v>Desk 19</v>
      </c>
      <c r="C771" s="586" t="str">
        <v/>
      </c>
      <c r="D771" s="586" t="str">
        <v/>
      </c>
      <c r="E771" s="3"/>
      <c r="F771" s="216"/>
      <c r="G771" s="216"/>
      <c r="H771" s="216"/>
      <c r="I771" s="216"/>
      <c r="J771" s="216"/>
      <c r="K771" s="216"/>
      <c r="L771" s="216"/>
      <c r="M771" s="216"/>
      <c r="N771" s="216"/>
      <c r="O771" s="216"/>
      <c r="P771" s="216"/>
      <c r="Q771" s="216"/>
      <c r="R771" s="216"/>
      <c r="S771" s="216"/>
      <c r="T771" s="216"/>
      <c r="U771" s="216"/>
      <c r="V771" s="216"/>
      <c r="W771" s="216"/>
      <c r="X771" s="216"/>
      <c r="Y771" s="216"/>
      <c r="Z771" s="216"/>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6"/>
      <c r="BE771" s="216"/>
      <c r="BF771" s="216"/>
      <c r="BG771" s="216"/>
      <c r="BH771" s="216"/>
      <c r="BI771" s="216"/>
      <c r="BJ771" s="216"/>
      <c r="BK771" s="216"/>
      <c r="BL771" s="216"/>
      <c r="BM771" s="216"/>
      <c r="BN771" s="216"/>
      <c r="BO771" s="216"/>
      <c r="BP771" s="216"/>
      <c r="BQ771" s="216"/>
      <c r="BR771" s="216"/>
      <c r="BS771" s="216"/>
      <c r="BT771" s="216"/>
      <c r="BU771" s="216"/>
      <c r="BV771" s="216"/>
      <c r="BW771" s="216"/>
      <c r="BX771" s="216"/>
      <c r="BY771" s="216"/>
      <c r="BZ771" s="216"/>
      <c r="CA771" s="216"/>
      <c r="CB771" s="216"/>
      <c r="CC771" s="216"/>
      <c r="CD771" s="216"/>
      <c r="CE771" s="216"/>
      <c r="CF771" s="216"/>
      <c r="CG771" s="216"/>
      <c r="CH771" s="216"/>
      <c r="CI771" s="216"/>
      <c r="CJ771" s="216"/>
      <c r="CK771" s="216"/>
      <c r="CL771" s="216"/>
      <c r="CM771" s="216"/>
      <c r="CN771" s="216"/>
      <c r="CO771" s="216"/>
      <c r="CP771" s="216"/>
      <c r="CQ771" s="216"/>
      <c r="CR771" s="216"/>
      <c r="CS771" s="216"/>
      <c r="CT771" s="216"/>
      <c r="CU771" s="216"/>
      <c r="CV771" s="216"/>
      <c r="CW771" s="216"/>
      <c r="CX771" s="216"/>
      <c r="CY771" s="216"/>
      <c r="CZ771" s="216"/>
      <c r="DA771" s="216"/>
      <c r="DB771" s="216"/>
      <c r="DC771" s="216"/>
      <c r="DD771" s="216"/>
      <c r="DE771" s="216"/>
      <c r="DF771" s="216"/>
      <c r="DG771" s="216"/>
      <c r="DH771" s="216"/>
      <c r="DI771" s="216"/>
      <c r="DJ771" s="216"/>
      <c r="DK771" s="216"/>
      <c r="DL771" s="216"/>
      <c r="DM771" s="216"/>
      <c r="DN771" s="216"/>
      <c r="DO771" s="216"/>
      <c r="DP771" s="216"/>
      <c r="DQ771" s="216"/>
      <c r="DR771" s="216"/>
      <c r="DS771" s="216"/>
      <c r="DT771" s="216"/>
      <c r="DU771" s="218"/>
    </row>
    <row r="772" spans="1:125" ht="15" customHeight="1" x14ac:dyDescent="0.25">
      <c r="A772" s="219"/>
      <c r="B772" s="143" t="str">
        <f t="shared" si="30"/>
        <v>Desk 20</v>
      </c>
      <c r="C772" s="586" t="str">
        <v/>
      </c>
      <c r="D772" s="586" t="str">
        <v/>
      </c>
      <c r="E772" s="3"/>
      <c r="F772" s="216"/>
      <c r="G772" s="216"/>
      <c r="H772" s="216"/>
      <c r="I772" s="216"/>
      <c r="J772" s="216"/>
      <c r="K772" s="216"/>
      <c r="L772" s="216"/>
      <c r="M772" s="216"/>
      <c r="N772" s="216"/>
      <c r="O772" s="216"/>
      <c r="P772" s="216"/>
      <c r="Q772" s="216"/>
      <c r="R772" s="216"/>
      <c r="S772" s="216"/>
      <c r="T772" s="216"/>
      <c r="U772" s="216"/>
      <c r="V772" s="216"/>
      <c r="W772" s="216"/>
      <c r="X772" s="216"/>
      <c r="Y772" s="216"/>
      <c r="Z772" s="216"/>
      <c r="AA772" s="216"/>
      <c r="AB772" s="216"/>
      <c r="AC772" s="216"/>
      <c r="AD772" s="216"/>
      <c r="AE772" s="216"/>
      <c r="AF772" s="216"/>
      <c r="AG772" s="216"/>
      <c r="AH772" s="216"/>
      <c r="AI772" s="216"/>
      <c r="AJ772" s="216"/>
      <c r="AK772" s="216"/>
      <c r="AL772" s="216"/>
      <c r="AM772" s="216"/>
      <c r="AN772" s="216"/>
      <c r="AO772" s="216"/>
      <c r="AP772" s="216"/>
      <c r="AQ772" s="216"/>
      <c r="AR772" s="216"/>
      <c r="AS772" s="216"/>
      <c r="AT772" s="216"/>
      <c r="AU772" s="216"/>
      <c r="AV772" s="216"/>
      <c r="AW772" s="216"/>
      <c r="AX772" s="216"/>
      <c r="AY772" s="216"/>
      <c r="AZ772" s="216"/>
      <c r="BA772" s="216"/>
      <c r="BB772" s="216"/>
      <c r="BC772" s="216"/>
      <c r="BD772" s="216"/>
      <c r="BE772" s="216"/>
      <c r="BF772" s="216"/>
      <c r="BG772" s="216"/>
      <c r="BH772" s="216"/>
      <c r="BI772" s="216"/>
      <c r="BJ772" s="216"/>
      <c r="BK772" s="216"/>
      <c r="BL772" s="216"/>
      <c r="BM772" s="216"/>
      <c r="BN772" s="216"/>
      <c r="BO772" s="216"/>
      <c r="BP772" s="216"/>
      <c r="BQ772" s="216"/>
      <c r="BR772" s="216"/>
      <c r="BS772" s="216"/>
      <c r="BT772" s="216"/>
      <c r="BU772" s="216"/>
      <c r="BV772" s="216"/>
      <c r="BW772" s="216"/>
      <c r="BX772" s="216"/>
      <c r="BY772" s="216"/>
      <c r="BZ772" s="216"/>
      <c r="CA772" s="216"/>
      <c r="CB772" s="216"/>
      <c r="CC772" s="216"/>
      <c r="CD772" s="216"/>
      <c r="CE772" s="216"/>
      <c r="CF772" s="216"/>
      <c r="CG772" s="216"/>
      <c r="CH772" s="216"/>
      <c r="CI772" s="216"/>
      <c r="CJ772" s="216"/>
      <c r="CK772" s="216"/>
      <c r="CL772" s="216"/>
      <c r="CM772" s="216"/>
      <c r="CN772" s="216"/>
      <c r="CO772" s="216"/>
      <c r="CP772" s="216"/>
      <c r="CQ772" s="216"/>
      <c r="CR772" s="216"/>
      <c r="CS772" s="216"/>
      <c r="CT772" s="216"/>
      <c r="CU772" s="216"/>
      <c r="CV772" s="216"/>
      <c r="CW772" s="216"/>
      <c r="CX772" s="216"/>
      <c r="CY772" s="216"/>
      <c r="CZ772" s="216"/>
      <c r="DA772" s="216"/>
      <c r="DB772" s="216"/>
      <c r="DC772" s="216"/>
      <c r="DD772" s="216"/>
      <c r="DE772" s="216"/>
      <c r="DF772" s="216"/>
      <c r="DG772" s="216"/>
      <c r="DH772" s="216"/>
      <c r="DI772" s="216"/>
      <c r="DJ772" s="216"/>
      <c r="DK772" s="216"/>
      <c r="DL772" s="216"/>
      <c r="DM772" s="216"/>
      <c r="DN772" s="216"/>
      <c r="DO772" s="216"/>
      <c r="DP772" s="216"/>
      <c r="DQ772" s="216"/>
      <c r="DR772" s="216"/>
      <c r="DS772" s="216"/>
      <c r="DT772" s="216"/>
      <c r="DU772" s="218"/>
    </row>
    <row r="773" spans="1:125" ht="15" customHeight="1" x14ac:dyDescent="0.25">
      <c r="A773" s="219"/>
      <c r="B773" s="143" t="str">
        <f t="shared" si="30"/>
        <v>Desk 21</v>
      </c>
      <c r="C773" s="586" t="str">
        <v/>
      </c>
      <c r="D773" s="586" t="str">
        <v/>
      </c>
      <c r="E773" s="3"/>
      <c r="F773" s="216"/>
      <c r="G773" s="216"/>
      <c r="H773" s="216"/>
      <c r="I773" s="216"/>
      <c r="J773" s="216"/>
      <c r="K773" s="216"/>
      <c r="L773" s="216"/>
      <c r="M773" s="216"/>
      <c r="N773" s="216"/>
      <c r="O773" s="216"/>
      <c r="P773" s="216"/>
      <c r="Q773" s="216"/>
      <c r="R773" s="216"/>
      <c r="S773" s="216"/>
      <c r="T773" s="216"/>
      <c r="U773" s="216"/>
      <c r="V773" s="216"/>
      <c r="W773" s="216"/>
      <c r="X773" s="216"/>
      <c r="Y773" s="216"/>
      <c r="Z773" s="216"/>
      <c r="AA773" s="216"/>
      <c r="AB773" s="216"/>
      <c r="AC773" s="216"/>
      <c r="AD773" s="216"/>
      <c r="AE773" s="216"/>
      <c r="AF773" s="216"/>
      <c r="AG773" s="216"/>
      <c r="AH773" s="216"/>
      <c r="AI773" s="216"/>
      <c r="AJ773" s="216"/>
      <c r="AK773" s="216"/>
      <c r="AL773" s="216"/>
      <c r="AM773" s="216"/>
      <c r="AN773" s="216"/>
      <c r="AO773" s="216"/>
      <c r="AP773" s="216"/>
      <c r="AQ773" s="216"/>
      <c r="AR773" s="216"/>
      <c r="AS773" s="216"/>
      <c r="AT773" s="216"/>
      <c r="AU773" s="216"/>
      <c r="AV773" s="216"/>
      <c r="AW773" s="216"/>
      <c r="AX773" s="216"/>
      <c r="AY773" s="216"/>
      <c r="AZ773" s="216"/>
      <c r="BA773" s="216"/>
      <c r="BB773" s="216"/>
      <c r="BC773" s="216"/>
      <c r="BD773" s="216"/>
      <c r="BE773" s="216"/>
      <c r="BF773" s="216"/>
      <c r="BG773" s="216"/>
      <c r="BH773" s="216"/>
      <c r="BI773" s="216"/>
      <c r="BJ773" s="216"/>
      <c r="BK773" s="216"/>
      <c r="BL773" s="216"/>
      <c r="BM773" s="216"/>
      <c r="BN773" s="216"/>
      <c r="BO773" s="216"/>
      <c r="BP773" s="216"/>
      <c r="BQ773" s="216"/>
      <c r="BR773" s="216"/>
      <c r="BS773" s="216"/>
      <c r="BT773" s="216"/>
      <c r="BU773" s="216"/>
      <c r="BV773" s="216"/>
      <c r="BW773" s="216"/>
      <c r="BX773" s="216"/>
      <c r="BY773" s="216"/>
      <c r="BZ773" s="216"/>
      <c r="CA773" s="216"/>
      <c r="CB773" s="216"/>
      <c r="CC773" s="216"/>
      <c r="CD773" s="216"/>
      <c r="CE773" s="216"/>
      <c r="CF773" s="216"/>
      <c r="CG773" s="216"/>
      <c r="CH773" s="216"/>
      <c r="CI773" s="216"/>
      <c r="CJ773" s="216"/>
      <c r="CK773" s="216"/>
      <c r="CL773" s="216"/>
      <c r="CM773" s="216"/>
      <c r="CN773" s="216"/>
      <c r="CO773" s="216"/>
      <c r="CP773" s="216"/>
      <c r="CQ773" s="216"/>
      <c r="CR773" s="216"/>
      <c r="CS773" s="216"/>
      <c r="CT773" s="216"/>
      <c r="CU773" s="216"/>
      <c r="CV773" s="216"/>
      <c r="CW773" s="216"/>
      <c r="CX773" s="216"/>
      <c r="CY773" s="216"/>
      <c r="CZ773" s="216"/>
      <c r="DA773" s="216"/>
      <c r="DB773" s="216"/>
      <c r="DC773" s="216"/>
      <c r="DD773" s="216"/>
      <c r="DE773" s="216"/>
      <c r="DF773" s="216"/>
      <c r="DG773" s="216"/>
      <c r="DH773" s="216"/>
      <c r="DI773" s="216"/>
      <c r="DJ773" s="216"/>
      <c r="DK773" s="216"/>
      <c r="DL773" s="216"/>
      <c r="DM773" s="216"/>
      <c r="DN773" s="216"/>
      <c r="DO773" s="216"/>
      <c r="DP773" s="216"/>
      <c r="DQ773" s="216"/>
      <c r="DR773" s="216"/>
      <c r="DS773" s="216"/>
      <c r="DT773" s="216"/>
      <c r="DU773" s="218"/>
    </row>
    <row r="774" spans="1:125" ht="15" customHeight="1" x14ac:dyDescent="0.25">
      <c r="A774" s="219"/>
      <c r="B774" s="143" t="str">
        <f t="shared" si="30"/>
        <v>Desk 22</v>
      </c>
      <c r="C774" s="586" t="str">
        <v/>
      </c>
      <c r="D774" s="586" t="str">
        <v/>
      </c>
      <c r="E774" s="3"/>
      <c r="F774" s="216"/>
      <c r="G774" s="216"/>
      <c r="H774" s="216"/>
      <c r="I774" s="216"/>
      <c r="J774" s="216"/>
      <c r="K774" s="216"/>
      <c r="L774" s="216"/>
      <c r="M774" s="216"/>
      <c r="N774" s="216"/>
      <c r="O774" s="216"/>
      <c r="P774" s="216"/>
      <c r="Q774" s="216"/>
      <c r="R774" s="216"/>
      <c r="S774" s="216"/>
      <c r="T774" s="216"/>
      <c r="U774" s="216"/>
      <c r="V774" s="216"/>
      <c r="W774" s="216"/>
      <c r="X774" s="216"/>
      <c r="Y774" s="216"/>
      <c r="Z774" s="216"/>
      <c r="AA774" s="216"/>
      <c r="AB774" s="216"/>
      <c r="AC774" s="216"/>
      <c r="AD774" s="216"/>
      <c r="AE774" s="216"/>
      <c r="AF774" s="216"/>
      <c r="AG774" s="216"/>
      <c r="AH774" s="216"/>
      <c r="AI774" s="216"/>
      <c r="AJ774" s="216"/>
      <c r="AK774" s="216"/>
      <c r="AL774" s="216"/>
      <c r="AM774" s="216"/>
      <c r="AN774" s="216"/>
      <c r="AO774" s="216"/>
      <c r="AP774" s="216"/>
      <c r="AQ774" s="216"/>
      <c r="AR774" s="216"/>
      <c r="AS774" s="216"/>
      <c r="AT774" s="216"/>
      <c r="AU774" s="216"/>
      <c r="AV774" s="216"/>
      <c r="AW774" s="216"/>
      <c r="AX774" s="216"/>
      <c r="AY774" s="216"/>
      <c r="AZ774" s="216"/>
      <c r="BA774" s="216"/>
      <c r="BB774" s="216"/>
      <c r="BC774" s="216"/>
      <c r="BD774" s="216"/>
      <c r="BE774" s="216"/>
      <c r="BF774" s="216"/>
      <c r="BG774" s="216"/>
      <c r="BH774" s="216"/>
      <c r="BI774" s="216"/>
      <c r="BJ774" s="216"/>
      <c r="BK774" s="216"/>
      <c r="BL774" s="216"/>
      <c r="BM774" s="216"/>
      <c r="BN774" s="216"/>
      <c r="BO774" s="216"/>
      <c r="BP774" s="216"/>
      <c r="BQ774" s="216"/>
      <c r="BR774" s="216"/>
      <c r="BS774" s="216"/>
      <c r="BT774" s="216"/>
      <c r="BU774" s="216"/>
      <c r="BV774" s="216"/>
      <c r="BW774" s="216"/>
      <c r="BX774" s="216"/>
      <c r="BY774" s="216"/>
      <c r="BZ774" s="216"/>
      <c r="CA774" s="216"/>
      <c r="CB774" s="216"/>
      <c r="CC774" s="216"/>
      <c r="CD774" s="216"/>
      <c r="CE774" s="216"/>
      <c r="CF774" s="216"/>
      <c r="CG774" s="216"/>
      <c r="CH774" s="216"/>
      <c r="CI774" s="216"/>
      <c r="CJ774" s="216"/>
      <c r="CK774" s="216"/>
      <c r="CL774" s="216"/>
      <c r="CM774" s="216"/>
      <c r="CN774" s="216"/>
      <c r="CO774" s="216"/>
      <c r="CP774" s="216"/>
      <c r="CQ774" s="216"/>
      <c r="CR774" s="216"/>
      <c r="CS774" s="216"/>
      <c r="CT774" s="216"/>
      <c r="CU774" s="216"/>
      <c r="CV774" s="216"/>
      <c r="CW774" s="216"/>
      <c r="CX774" s="216"/>
      <c r="CY774" s="216"/>
      <c r="CZ774" s="216"/>
      <c r="DA774" s="216"/>
      <c r="DB774" s="216"/>
      <c r="DC774" s="216"/>
      <c r="DD774" s="216"/>
      <c r="DE774" s="216"/>
      <c r="DF774" s="216"/>
      <c r="DG774" s="216"/>
      <c r="DH774" s="216"/>
      <c r="DI774" s="216"/>
      <c r="DJ774" s="216"/>
      <c r="DK774" s="216"/>
      <c r="DL774" s="216"/>
      <c r="DM774" s="216"/>
      <c r="DN774" s="216"/>
      <c r="DO774" s="216"/>
      <c r="DP774" s="216"/>
      <c r="DQ774" s="216"/>
      <c r="DR774" s="216"/>
      <c r="DS774" s="216"/>
      <c r="DT774" s="216"/>
      <c r="DU774" s="218"/>
    </row>
    <row r="775" spans="1:125" ht="15" customHeight="1" x14ac:dyDescent="0.25">
      <c r="A775" s="219"/>
      <c r="B775" s="143" t="str">
        <f t="shared" si="30"/>
        <v>Desk 23</v>
      </c>
      <c r="C775" s="586" t="str">
        <v/>
      </c>
      <c r="D775" s="586" t="str">
        <v/>
      </c>
      <c r="E775" s="3"/>
      <c r="F775" s="216"/>
      <c r="G775" s="216"/>
      <c r="H775" s="216"/>
      <c r="I775" s="216"/>
      <c r="J775" s="216"/>
      <c r="K775" s="216"/>
      <c r="L775" s="216"/>
      <c r="M775" s="216"/>
      <c r="N775" s="216"/>
      <c r="O775" s="216"/>
      <c r="P775" s="216"/>
      <c r="Q775" s="216"/>
      <c r="R775" s="216"/>
      <c r="S775" s="216"/>
      <c r="T775" s="216"/>
      <c r="U775" s="216"/>
      <c r="V775" s="216"/>
      <c r="W775" s="216"/>
      <c r="X775" s="216"/>
      <c r="Y775" s="216"/>
      <c r="Z775" s="216"/>
      <c r="AA775" s="216"/>
      <c r="AB775" s="216"/>
      <c r="AC775" s="216"/>
      <c r="AD775" s="216"/>
      <c r="AE775" s="216"/>
      <c r="AF775" s="216"/>
      <c r="AG775" s="216"/>
      <c r="AH775" s="216"/>
      <c r="AI775" s="216"/>
      <c r="AJ775" s="216"/>
      <c r="AK775" s="216"/>
      <c r="AL775" s="216"/>
      <c r="AM775" s="216"/>
      <c r="AN775" s="216"/>
      <c r="AO775" s="216"/>
      <c r="AP775" s="216"/>
      <c r="AQ775" s="216"/>
      <c r="AR775" s="216"/>
      <c r="AS775" s="216"/>
      <c r="AT775" s="216"/>
      <c r="AU775" s="216"/>
      <c r="AV775" s="216"/>
      <c r="AW775" s="216"/>
      <c r="AX775" s="216"/>
      <c r="AY775" s="216"/>
      <c r="AZ775" s="216"/>
      <c r="BA775" s="216"/>
      <c r="BB775" s="216"/>
      <c r="BC775" s="216"/>
      <c r="BD775" s="216"/>
      <c r="BE775" s="216"/>
      <c r="BF775" s="216"/>
      <c r="BG775" s="216"/>
      <c r="BH775" s="216"/>
      <c r="BI775" s="216"/>
      <c r="BJ775" s="216"/>
      <c r="BK775" s="216"/>
      <c r="BL775" s="216"/>
      <c r="BM775" s="216"/>
      <c r="BN775" s="216"/>
      <c r="BO775" s="216"/>
      <c r="BP775" s="216"/>
      <c r="BQ775" s="216"/>
      <c r="BR775" s="216"/>
      <c r="BS775" s="216"/>
      <c r="BT775" s="216"/>
      <c r="BU775" s="216"/>
      <c r="BV775" s="216"/>
      <c r="BW775" s="216"/>
      <c r="BX775" s="216"/>
      <c r="BY775" s="216"/>
      <c r="BZ775" s="216"/>
      <c r="CA775" s="216"/>
      <c r="CB775" s="216"/>
      <c r="CC775" s="216"/>
      <c r="CD775" s="216"/>
      <c r="CE775" s="216"/>
      <c r="CF775" s="216"/>
      <c r="CG775" s="216"/>
      <c r="CH775" s="216"/>
      <c r="CI775" s="216"/>
      <c r="CJ775" s="216"/>
      <c r="CK775" s="216"/>
      <c r="CL775" s="216"/>
      <c r="CM775" s="216"/>
      <c r="CN775" s="216"/>
      <c r="CO775" s="216"/>
      <c r="CP775" s="216"/>
      <c r="CQ775" s="216"/>
      <c r="CR775" s="216"/>
      <c r="CS775" s="216"/>
      <c r="CT775" s="216"/>
      <c r="CU775" s="216"/>
      <c r="CV775" s="216"/>
      <c r="CW775" s="216"/>
      <c r="CX775" s="216"/>
      <c r="CY775" s="216"/>
      <c r="CZ775" s="216"/>
      <c r="DA775" s="216"/>
      <c r="DB775" s="216"/>
      <c r="DC775" s="216"/>
      <c r="DD775" s="216"/>
      <c r="DE775" s="216"/>
      <c r="DF775" s="216"/>
      <c r="DG775" s="216"/>
      <c r="DH775" s="216"/>
      <c r="DI775" s="216"/>
      <c r="DJ775" s="216"/>
      <c r="DK775" s="216"/>
      <c r="DL775" s="216"/>
      <c r="DM775" s="216"/>
      <c r="DN775" s="216"/>
      <c r="DO775" s="216"/>
      <c r="DP775" s="216"/>
      <c r="DQ775" s="216"/>
      <c r="DR775" s="216"/>
      <c r="DS775" s="216"/>
      <c r="DT775" s="216"/>
      <c r="DU775" s="218"/>
    </row>
    <row r="776" spans="1:125" ht="15" customHeight="1" x14ac:dyDescent="0.25">
      <c r="A776" s="219"/>
      <c r="B776" s="143" t="str">
        <f t="shared" si="30"/>
        <v>Desk 24</v>
      </c>
      <c r="C776" s="586" t="str">
        <v/>
      </c>
      <c r="D776" s="586" t="str">
        <v/>
      </c>
      <c r="E776" s="3"/>
      <c r="F776" s="216"/>
      <c r="G776" s="216"/>
      <c r="H776" s="216"/>
      <c r="I776" s="216"/>
      <c r="J776" s="216"/>
      <c r="K776" s="216"/>
      <c r="L776" s="216"/>
      <c r="M776" s="216"/>
      <c r="N776" s="216"/>
      <c r="O776" s="216"/>
      <c r="P776" s="216"/>
      <c r="Q776" s="216"/>
      <c r="R776" s="216"/>
      <c r="S776" s="216"/>
      <c r="T776" s="216"/>
      <c r="U776" s="216"/>
      <c r="V776" s="216"/>
      <c r="W776" s="216"/>
      <c r="X776" s="216"/>
      <c r="Y776" s="216"/>
      <c r="Z776" s="216"/>
      <c r="AA776" s="216"/>
      <c r="AB776" s="216"/>
      <c r="AC776" s="216"/>
      <c r="AD776" s="216"/>
      <c r="AE776" s="216"/>
      <c r="AF776" s="216"/>
      <c r="AG776" s="216"/>
      <c r="AH776" s="216"/>
      <c r="AI776" s="216"/>
      <c r="AJ776" s="216"/>
      <c r="AK776" s="216"/>
      <c r="AL776" s="216"/>
      <c r="AM776" s="216"/>
      <c r="AN776" s="216"/>
      <c r="AO776" s="216"/>
      <c r="AP776" s="216"/>
      <c r="AQ776" s="216"/>
      <c r="AR776" s="216"/>
      <c r="AS776" s="216"/>
      <c r="AT776" s="216"/>
      <c r="AU776" s="216"/>
      <c r="AV776" s="216"/>
      <c r="AW776" s="216"/>
      <c r="AX776" s="216"/>
      <c r="AY776" s="216"/>
      <c r="AZ776" s="216"/>
      <c r="BA776" s="216"/>
      <c r="BB776" s="216"/>
      <c r="BC776" s="216"/>
      <c r="BD776" s="216"/>
      <c r="BE776" s="216"/>
      <c r="BF776" s="216"/>
      <c r="BG776" s="216"/>
      <c r="BH776" s="216"/>
      <c r="BI776" s="216"/>
      <c r="BJ776" s="216"/>
      <c r="BK776" s="216"/>
      <c r="BL776" s="216"/>
      <c r="BM776" s="216"/>
      <c r="BN776" s="216"/>
      <c r="BO776" s="216"/>
      <c r="BP776" s="216"/>
      <c r="BQ776" s="216"/>
      <c r="BR776" s="216"/>
      <c r="BS776" s="216"/>
      <c r="BT776" s="216"/>
      <c r="BU776" s="216"/>
      <c r="BV776" s="216"/>
      <c r="BW776" s="216"/>
      <c r="BX776" s="216"/>
      <c r="BY776" s="216"/>
      <c r="BZ776" s="216"/>
      <c r="CA776" s="216"/>
      <c r="CB776" s="216"/>
      <c r="CC776" s="216"/>
      <c r="CD776" s="216"/>
      <c r="CE776" s="216"/>
      <c r="CF776" s="216"/>
      <c r="CG776" s="216"/>
      <c r="CH776" s="216"/>
      <c r="CI776" s="216"/>
      <c r="CJ776" s="216"/>
      <c r="CK776" s="216"/>
      <c r="CL776" s="216"/>
      <c r="CM776" s="216"/>
      <c r="CN776" s="216"/>
      <c r="CO776" s="216"/>
      <c r="CP776" s="216"/>
      <c r="CQ776" s="216"/>
      <c r="CR776" s="216"/>
      <c r="CS776" s="216"/>
      <c r="CT776" s="216"/>
      <c r="CU776" s="216"/>
      <c r="CV776" s="216"/>
      <c r="CW776" s="216"/>
      <c r="CX776" s="216"/>
      <c r="CY776" s="216"/>
      <c r="CZ776" s="216"/>
      <c r="DA776" s="216"/>
      <c r="DB776" s="216"/>
      <c r="DC776" s="216"/>
      <c r="DD776" s="216"/>
      <c r="DE776" s="216"/>
      <c r="DF776" s="216"/>
      <c r="DG776" s="216"/>
      <c r="DH776" s="216"/>
      <c r="DI776" s="216"/>
      <c r="DJ776" s="216"/>
      <c r="DK776" s="216"/>
      <c r="DL776" s="216"/>
      <c r="DM776" s="216"/>
      <c r="DN776" s="216"/>
      <c r="DO776" s="216"/>
      <c r="DP776" s="216"/>
      <c r="DQ776" s="216"/>
      <c r="DR776" s="216"/>
      <c r="DS776" s="216"/>
      <c r="DT776" s="216"/>
      <c r="DU776" s="218"/>
    </row>
    <row r="777" spans="1:125" ht="15" customHeight="1" x14ac:dyDescent="0.25">
      <c r="A777" s="219"/>
      <c r="B777" s="143" t="str">
        <f t="shared" si="30"/>
        <v>Desk 25</v>
      </c>
      <c r="C777" s="586" t="str">
        <v/>
      </c>
      <c r="D777" s="586" t="str">
        <v/>
      </c>
      <c r="E777" s="3"/>
      <c r="F777" s="216"/>
      <c r="G777" s="216"/>
      <c r="H777" s="216"/>
      <c r="I777" s="216"/>
      <c r="J777" s="216"/>
      <c r="K777" s="216"/>
      <c r="L777" s="216"/>
      <c r="M777" s="216"/>
      <c r="N777" s="216"/>
      <c r="O777" s="216"/>
      <c r="P777" s="216"/>
      <c r="Q777" s="216"/>
      <c r="R777" s="216"/>
      <c r="S777" s="216"/>
      <c r="T777" s="216"/>
      <c r="U777" s="216"/>
      <c r="V777" s="216"/>
      <c r="W777" s="216"/>
      <c r="X777" s="216"/>
      <c r="Y777" s="216"/>
      <c r="Z777" s="216"/>
      <c r="AA777" s="216"/>
      <c r="AB777" s="216"/>
      <c r="AC777" s="216"/>
      <c r="AD777" s="216"/>
      <c r="AE777" s="216"/>
      <c r="AF777" s="216"/>
      <c r="AG777" s="216"/>
      <c r="AH777" s="216"/>
      <c r="AI777" s="216"/>
      <c r="AJ777" s="216"/>
      <c r="AK777" s="216"/>
      <c r="AL777" s="216"/>
      <c r="AM777" s="216"/>
      <c r="AN777" s="216"/>
      <c r="AO777" s="216"/>
      <c r="AP777" s="216"/>
      <c r="AQ777" s="216"/>
      <c r="AR777" s="216"/>
      <c r="AS777" s="216"/>
      <c r="AT777" s="216"/>
      <c r="AU777" s="216"/>
      <c r="AV777" s="216"/>
      <c r="AW777" s="216"/>
      <c r="AX777" s="216"/>
      <c r="AY777" s="216"/>
      <c r="AZ777" s="216"/>
      <c r="BA777" s="216"/>
      <c r="BB777" s="216"/>
      <c r="BC777" s="216"/>
      <c r="BD777" s="216"/>
      <c r="BE777" s="216"/>
      <c r="BF777" s="216"/>
      <c r="BG777" s="216"/>
      <c r="BH777" s="216"/>
      <c r="BI777" s="216"/>
      <c r="BJ777" s="216"/>
      <c r="BK777" s="216"/>
      <c r="BL777" s="216"/>
      <c r="BM777" s="216"/>
      <c r="BN777" s="216"/>
      <c r="BO777" s="216"/>
      <c r="BP777" s="216"/>
      <c r="BQ777" s="216"/>
      <c r="BR777" s="216"/>
      <c r="BS777" s="216"/>
      <c r="BT777" s="216"/>
      <c r="BU777" s="216"/>
      <c r="BV777" s="216"/>
      <c r="BW777" s="216"/>
      <c r="BX777" s="216"/>
      <c r="BY777" s="216"/>
      <c r="BZ777" s="216"/>
      <c r="CA777" s="216"/>
      <c r="CB777" s="216"/>
      <c r="CC777" s="216"/>
      <c r="CD777" s="216"/>
      <c r="CE777" s="216"/>
      <c r="CF777" s="216"/>
      <c r="CG777" s="216"/>
      <c r="CH777" s="216"/>
      <c r="CI777" s="216"/>
      <c r="CJ777" s="216"/>
      <c r="CK777" s="216"/>
      <c r="CL777" s="216"/>
      <c r="CM777" s="216"/>
      <c r="CN777" s="216"/>
      <c r="CO777" s="216"/>
      <c r="CP777" s="216"/>
      <c r="CQ777" s="216"/>
      <c r="CR777" s="216"/>
      <c r="CS777" s="216"/>
      <c r="CT777" s="216"/>
      <c r="CU777" s="216"/>
      <c r="CV777" s="216"/>
      <c r="CW777" s="216"/>
      <c r="CX777" s="216"/>
      <c r="CY777" s="216"/>
      <c r="CZ777" s="216"/>
      <c r="DA777" s="216"/>
      <c r="DB777" s="216"/>
      <c r="DC777" s="216"/>
      <c r="DD777" s="216"/>
      <c r="DE777" s="216"/>
      <c r="DF777" s="216"/>
      <c r="DG777" s="216"/>
      <c r="DH777" s="216"/>
      <c r="DI777" s="216"/>
      <c r="DJ777" s="216"/>
      <c r="DK777" s="216"/>
      <c r="DL777" s="216"/>
      <c r="DM777" s="216"/>
      <c r="DN777" s="216"/>
      <c r="DO777" s="216"/>
      <c r="DP777" s="216"/>
      <c r="DQ777" s="216"/>
      <c r="DR777" s="216"/>
      <c r="DS777" s="216"/>
      <c r="DT777" s="216"/>
      <c r="DU777" s="218"/>
    </row>
    <row r="778" spans="1:125" ht="15" customHeight="1" x14ac:dyDescent="0.25">
      <c r="A778" s="219"/>
      <c r="B778" s="143" t="str">
        <f t="shared" si="30"/>
        <v>Desk 26</v>
      </c>
      <c r="C778" s="586" t="str">
        <v/>
      </c>
      <c r="D778" s="586" t="str">
        <v/>
      </c>
      <c r="E778" s="3"/>
      <c r="F778" s="216"/>
      <c r="G778" s="216"/>
      <c r="H778" s="216"/>
      <c r="I778" s="216"/>
      <c r="J778" s="216"/>
      <c r="K778" s="216"/>
      <c r="L778" s="216"/>
      <c r="M778" s="216"/>
      <c r="N778" s="216"/>
      <c r="O778" s="216"/>
      <c r="P778" s="216"/>
      <c r="Q778" s="216"/>
      <c r="R778" s="216"/>
      <c r="S778" s="216"/>
      <c r="T778" s="216"/>
      <c r="U778" s="216"/>
      <c r="V778" s="216"/>
      <c r="W778" s="216"/>
      <c r="X778" s="216"/>
      <c r="Y778" s="216"/>
      <c r="Z778" s="216"/>
      <c r="AA778" s="216"/>
      <c r="AB778" s="216"/>
      <c r="AC778" s="216"/>
      <c r="AD778" s="216"/>
      <c r="AE778" s="216"/>
      <c r="AF778" s="216"/>
      <c r="AG778" s="216"/>
      <c r="AH778" s="216"/>
      <c r="AI778" s="216"/>
      <c r="AJ778" s="216"/>
      <c r="AK778" s="216"/>
      <c r="AL778" s="216"/>
      <c r="AM778" s="216"/>
      <c r="AN778" s="216"/>
      <c r="AO778" s="216"/>
      <c r="AP778" s="216"/>
      <c r="AQ778" s="216"/>
      <c r="AR778" s="216"/>
      <c r="AS778" s="216"/>
      <c r="AT778" s="216"/>
      <c r="AU778" s="216"/>
      <c r="AV778" s="216"/>
      <c r="AW778" s="216"/>
      <c r="AX778" s="216"/>
      <c r="AY778" s="216"/>
      <c r="AZ778" s="216"/>
      <c r="BA778" s="216"/>
      <c r="BB778" s="216"/>
      <c r="BC778" s="216"/>
      <c r="BD778" s="216"/>
      <c r="BE778" s="216"/>
      <c r="BF778" s="216"/>
      <c r="BG778" s="216"/>
      <c r="BH778" s="216"/>
      <c r="BI778" s="216"/>
      <c r="BJ778" s="216"/>
      <c r="BK778" s="216"/>
      <c r="BL778" s="216"/>
      <c r="BM778" s="216"/>
      <c r="BN778" s="216"/>
      <c r="BO778" s="216"/>
      <c r="BP778" s="216"/>
      <c r="BQ778" s="216"/>
      <c r="BR778" s="216"/>
      <c r="BS778" s="216"/>
      <c r="BT778" s="216"/>
      <c r="BU778" s="216"/>
      <c r="BV778" s="216"/>
      <c r="BW778" s="216"/>
      <c r="BX778" s="216"/>
      <c r="BY778" s="216"/>
      <c r="BZ778" s="216"/>
      <c r="CA778" s="216"/>
      <c r="CB778" s="216"/>
      <c r="CC778" s="216"/>
      <c r="CD778" s="216"/>
      <c r="CE778" s="216"/>
      <c r="CF778" s="216"/>
      <c r="CG778" s="216"/>
      <c r="CH778" s="216"/>
      <c r="CI778" s="216"/>
      <c r="CJ778" s="216"/>
      <c r="CK778" s="216"/>
      <c r="CL778" s="216"/>
      <c r="CM778" s="216"/>
      <c r="CN778" s="216"/>
      <c r="CO778" s="216"/>
      <c r="CP778" s="216"/>
      <c r="CQ778" s="216"/>
      <c r="CR778" s="216"/>
      <c r="CS778" s="216"/>
      <c r="CT778" s="216"/>
      <c r="CU778" s="216"/>
      <c r="CV778" s="216"/>
      <c r="CW778" s="216"/>
      <c r="CX778" s="216"/>
      <c r="CY778" s="216"/>
      <c r="CZ778" s="216"/>
      <c r="DA778" s="216"/>
      <c r="DB778" s="216"/>
      <c r="DC778" s="216"/>
      <c r="DD778" s="216"/>
      <c r="DE778" s="216"/>
      <c r="DF778" s="216"/>
      <c r="DG778" s="216"/>
      <c r="DH778" s="216"/>
      <c r="DI778" s="216"/>
      <c r="DJ778" s="216"/>
      <c r="DK778" s="216"/>
      <c r="DL778" s="216"/>
      <c r="DM778" s="216"/>
      <c r="DN778" s="216"/>
      <c r="DO778" s="216"/>
      <c r="DP778" s="216"/>
      <c r="DQ778" s="216"/>
      <c r="DR778" s="216"/>
      <c r="DS778" s="216"/>
      <c r="DT778" s="216"/>
      <c r="DU778" s="218"/>
    </row>
    <row r="779" spans="1:125" ht="15" customHeight="1" x14ac:dyDescent="0.25">
      <c r="A779" s="219"/>
      <c r="B779" s="143" t="str">
        <f t="shared" si="30"/>
        <v>Desk 27</v>
      </c>
      <c r="C779" s="586" t="str">
        <v/>
      </c>
      <c r="D779" s="586" t="str">
        <v/>
      </c>
      <c r="E779" s="3"/>
      <c r="F779" s="216"/>
      <c r="G779" s="216"/>
      <c r="H779" s="216"/>
      <c r="I779" s="216"/>
      <c r="J779" s="216"/>
      <c r="K779" s="216"/>
      <c r="L779" s="216"/>
      <c r="M779" s="216"/>
      <c r="N779" s="216"/>
      <c r="O779" s="216"/>
      <c r="P779" s="216"/>
      <c r="Q779" s="216"/>
      <c r="R779" s="216"/>
      <c r="S779" s="216"/>
      <c r="T779" s="216"/>
      <c r="U779" s="216"/>
      <c r="V779" s="216"/>
      <c r="W779" s="216"/>
      <c r="X779" s="216"/>
      <c r="Y779" s="216"/>
      <c r="Z779" s="216"/>
      <c r="AA779" s="216"/>
      <c r="AB779" s="216"/>
      <c r="AC779" s="216"/>
      <c r="AD779" s="216"/>
      <c r="AE779" s="216"/>
      <c r="AF779" s="216"/>
      <c r="AG779" s="216"/>
      <c r="AH779" s="216"/>
      <c r="AI779" s="216"/>
      <c r="AJ779" s="216"/>
      <c r="AK779" s="216"/>
      <c r="AL779" s="216"/>
      <c r="AM779" s="216"/>
      <c r="AN779" s="216"/>
      <c r="AO779" s="216"/>
      <c r="AP779" s="216"/>
      <c r="AQ779" s="216"/>
      <c r="AR779" s="216"/>
      <c r="AS779" s="216"/>
      <c r="AT779" s="216"/>
      <c r="AU779" s="216"/>
      <c r="AV779" s="216"/>
      <c r="AW779" s="216"/>
      <c r="AX779" s="216"/>
      <c r="AY779" s="216"/>
      <c r="AZ779" s="216"/>
      <c r="BA779" s="216"/>
      <c r="BB779" s="216"/>
      <c r="BC779" s="216"/>
      <c r="BD779" s="216"/>
      <c r="BE779" s="216"/>
      <c r="BF779" s="216"/>
      <c r="BG779" s="216"/>
      <c r="BH779" s="216"/>
      <c r="BI779" s="216"/>
      <c r="BJ779" s="216"/>
      <c r="BK779" s="216"/>
      <c r="BL779" s="216"/>
      <c r="BM779" s="216"/>
      <c r="BN779" s="216"/>
      <c r="BO779" s="216"/>
      <c r="BP779" s="216"/>
      <c r="BQ779" s="216"/>
      <c r="BR779" s="216"/>
      <c r="BS779" s="216"/>
      <c r="BT779" s="216"/>
      <c r="BU779" s="216"/>
      <c r="BV779" s="216"/>
      <c r="BW779" s="216"/>
      <c r="BX779" s="216"/>
      <c r="BY779" s="216"/>
      <c r="BZ779" s="216"/>
      <c r="CA779" s="216"/>
      <c r="CB779" s="216"/>
      <c r="CC779" s="216"/>
      <c r="CD779" s="216"/>
      <c r="CE779" s="216"/>
      <c r="CF779" s="216"/>
      <c r="CG779" s="216"/>
      <c r="CH779" s="216"/>
      <c r="CI779" s="216"/>
      <c r="CJ779" s="216"/>
      <c r="CK779" s="216"/>
      <c r="CL779" s="216"/>
      <c r="CM779" s="216"/>
      <c r="CN779" s="216"/>
      <c r="CO779" s="216"/>
      <c r="CP779" s="216"/>
      <c r="CQ779" s="216"/>
      <c r="CR779" s="216"/>
      <c r="CS779" s="216"/>
      <c r="CT779" s="216"/>
      <c r="CU779" s="216"/>
      <c r="CV779" s="216"/>
      <c r="CW779" s="216"/>
      <c r="CX779" s="216"/>
      <c r="CY779" s="216"/>
      <c r="CZ779" s="216"/>
      <c r="DA779" s="216"/>
      <c r="DB779" s="216"/>
      <c r="DC779" s="216"/>
      <c r="DD779" s="216"/>
      <c r="DE779" s="216"/>
      <c r="DF779" s="216"/>
      <c r="DG779" s="216"/>
      <c r="DH779" s="216"/>
      <c r="DI779" s="216"/>
      <c r="DJ779" s="216"/>
      <c r="DK779" s="216"/>
      <c r="DL779" s="216"/>
      <c r="DM779" s="216"/>
      <c r="DN779" s="216"/>
      <c r="DO779" s="216"/>
      <c r="DP779" s="216"/>
      <c r="DQ779" s="216"/>
      <c r="DR779" s="216"/>
      <c r="DS779" s="216"/>
      <c r="DT779" s="216"/>
      <c r="DU779" s="218"/>
    </row>
    <row r="780" spans="1:125" ht="15" customHeight="1" x14ac:dyDescent="0.25">
      <c r="A780" s="219"/>
      <c r="B780" s="143" t="str">
        <f t="shared" si="30"/>
        <v>Desk 28</v>
      </c>
      <c r="C780" s="586" t="str">
        <v/>
      </c>
      <c r="D780" s="586" t="str">
        <v/>
      </c>
      <c r="E780" s="3"/>
      <c r="F780" s="216"/>
      <c r="G780" s="216"/>
      <c r="H780" s="216"/>
      <c r="I780" s="216"/>
      <c r="J780" s="216"/>
      <c r="K780" s="216"/>
      <c r="L780" s="216"/>
      <c r="M780" s="216"/>
      <c r="N780" s="216"/>
      <c r="O780" s="216"/>
      <c r="P780" s="216"/>
      <c r="Q780" s="216"/>
      <c r="R780" s="216"/>
      <c r="S780" s="216"/>
      <c r="T780" s="216"/>
      <c r="U780" s="216"/>
      <c r="V780" s="216"/>
      <c r="W780" s="216"/>
      <c r="X780" s="216"/>
      <c r="Y780" s="216"/>
      <c r="Z780" s="216"/>
      <c r="AA780" s="216"/>
      <c r="AB780" s="216"/>
      <c r="AC780" s="216"/>
      <c r="AD780" s="216"/>
      <c r="AE780" s="216"/>
      <c r="AF780" s="216"/>
      <c r="AG780" s="216"/>
      <c r="AH780" s="216"/>
      <c r="AI780" s="216"/>
      <c r="AJ780" s="216"/>
      <c r="AK780" s="216"/>
      <c r="AL780" s="216"/>
      <c r="AM780" s="216"/>
      <c r="AN780" s="216"/>
      <c r="AO780" s="216"/>
      <c r="AP780" s="216"/>
      <c r="AQ780" s="216"/>
      <c r="AR780" s="216"/>
      <c r="AS780" s="216"/>
      <c r="AT780" s="216"/>
      <c r="AU780" s="216"/>
      <c r="AV780" s="216"/>
      <c r="AW780" s="216"/>
      <c r="AX780" s="216"/>
      <c r="AY780" s="216"/>
      <c r="AZ780" s="216"/>
      <c r="BA780" s="216"/>
      <c r="BB780" s="216"/>
      <c r="BC780" s="216"/>
      <c r="BD780" s="216"/>
      <c r="BE780" s="216"/>
      <c r="BF780" s="216"/>
      <c r="BG780" s="216"/>
      <c r="BH780" s="216"/>
      <c r="BI780" s="216"/>
      <c r="BJ780" s="216"/>
      <c r="BK780" s="216"/>
      <c r="BL780" s="216"/>
      <c r="BM780" s="216"/>
      <c r="BN780" s="216"/>
      <c r="BO780" s="216"/>
      <c r="BP780" s="216"/>
      <c r="BQ780" s="216"/>
      <c r="BR780" s="216"/>
      <c r="BS780" s="216"/>
      <c r="BT780" s="216"/>
      <c r="BU780" s="216"/>
      <c r="BV780" s="216"/>
      <c r="BW780" s="216"/>
      <c r="BX780" s="216"/>
      <c r="BY780" s="216"/>
      <c r="BZ780" s="216"/>
      <c r="CA780" s="216"/>
      <c r="CB780" s="216"/>
      <c r="CC780" s="216"/>
      <c r="CD780" s="216"/>
      <c r="CE780" s="216"/>
      <c r="CF780" s="216"/>
      <c r="CG780" s="216"/>
      <c r="CH780" s="216"/>
      <c r="CI780" s="216"/>
      <c r="CJ780" s="216"/>
      <c r="CK780" s="216"/>
      <c r="CL780" s="216"/>
      <c r="CM780" s="216"/>
      <c r="CN780" s="216"/>
      <c r="CO780" s="216"/>
      <c r="CP780" s="216"/>
      <c r="CQ780" s="216"/>
      <c r="CR780" s="216"/>
      <c r="CS780" s="216"/>
      <c r="CT780" s="216"/>
      <c r="CU780" s="216"/>
      <c r="CV780" s="216"/>
      <c r="CW780" s="216"/>
      <c r="CX780" s="216"/>
      <c r="CY780" s="216"/>
      <c r="CZ780" s="216"/>
      <c r="DA780" s="216"/>
      <c r="DB780" s="216"/>
      <c r="DC780" s="216"/>
      <c r="DD780" s="216"/>
      <c r="DE780" s="216"/>
      <c r="DF780" s="216"/>
      <c r="DG780" s="216"/>
      <c r="DH780" s="216"/>
      <c r="DI780" s="216"/>
      <c r="DJ780" s="216"/>
      <c r="DK780" s="216"/>
      <c r="DL780" s="216"/>
      <c r="DM780" s="216"/>
      <c r="DN780" s="216"/>
      <c r="DO780" s="216"/>
      <c r="DP780" s="216"/>
      <c r="DQ780" s="216"/>
      <c r="DR780" s="216"/>
      <c r="DS780" s="216"/>
      <c r="DT780" s="216"/>
      <c r="DU780" s="218"/>
    </row>
    <row r="781" spans="1:125" ht="15" customHeight="1" x14ac:dyDescent="0.25">
      <c r="A781" s="219"/>
      <c r="B781" s="143" t="str">
        <f t="shared" si="30"/>
        <v>Desk 29</v>
      </c>
      <c r="C781" s="586" t="str">
        <v/>
      </c>
      <c r="D781" s="586" t="str">
        <v/>
      </c>
      <c r="E781" s="3"/>
      <c r="F781" s="216"/>
      <c r="G781" s="216"/>
      <c r="H781" s="216"/>
      <c r="I781" s="216"/>
      <c r="J781" s="216"/>
      <c r="K781" s="216"/>
      <c r="L781" s="216"/>
      <c r="M781" s="216"/>
      <c r="N781" s="216"/>
      <c r="O781" s="216"/>
      <c r="P781" s="216"/>
      <c r="Q781" s="216"/>
      <c r="R781" s="216"/>
      <c r="S781" s="216"/>
      <c r="T781" s="216"/>
      <c r="U781" s="216"/>
      <c r="V781" s="216"/>
      <c r="W781" s="216"/>
      <c r="X781" s="216"/>
      <c r="Y781" s="216"/>
      <c r="Z781" s="216"/>
      <c r="AA781" s="216"/>
      <c r="AB781" s="216"/>
      <c r="AC781" s="216"/>
      <c r="AD781" s="216"/>
      <c r="AE781" s="216"/>
      <c r="AF781" s="216"/>
      <c r="AG781" s="216"/>
      <c r="AH781" s="216"/>
      <c r="AI781" s="216"/>
      <c r="AJ781" s="216"/>
      <c r="AK781" s="216"/>
      <c r="AL781" s="216"/>
      <c r="AM781" s="216"/>
      <c r="AN781" s="216"/>
      <c r="AO781" s="216"/>
      <c r="AP781" s="216"/>
      <c r="AQ781" s="216"/>
      <c r="AR781" s="216"/>
      <c r="AS781" s="216"/>
      <c r="AT781" s="216"/>
      <c r="AU781" s="216"/>
      <c r="AV781" s="216"/>
      <c r="AW781" s="216"/>
      <c r="AX781" s="216"/>
      <c r="AY781" s="216"/>
      <c r="AZ781" s="216"/>
      <c r="BA781" s="216"/>
      <c r="BB781" s="216"/>
      <c r="BC781" s="216"/>
      <c r="BD781" s="216"/>
      <c r="BE781" s="216"/>
      <c r="BF781" s="216"/>
      <c r="BG781" s="216"/>
      <c r="BH781" s="216"/>
      <c r="BI781" s="216"/>
      <c r="BJ781" s="216"/>
      <c r="BK781" s="216"/>
      <c r="BL781" s="216"/>
      <c r="BM781" s="216"/>
      <c r="BN781" s="216"/>
      <c r="BO781" s="216"/>
      <c r="BP781" s="216"/>
      <c r="BQ781" s="216"/>
      <c r="BR781" s="216"/>
      <c r="BS781" s="216"/>
      <c r="BT781" s="216"/>
      <c r="BU781" s="216"/>
      <c r="BV781" s="216"/>
      <c r="BW781" s="216"/>
      <c r="BX781" s="216"/>
      <c r="BY781" s="216"/>
      <c r="BZ781" s="216"/>
      <c r="CA781" s="216"/>
      <c r="CB781" s="216"/>
      <c r="CC781" s="216"/>
      <c r="CD781" s="216"/>
      <c r="CE781" s="216"/>
      <c r="CF781" s="216"/>
      <c r="CG781" s="216"/>
      <c r="CH781" s="216"/>
      <c r="CI781" s="216"/>
      <c r="CJ781" s="216"/>
      <c r="CK781" s="216"/>
      <c r="CL781" s="216"/>
      <c r="CM781" s="216"/>
      <c r="CN781" s="216"/>
      <c r="CO781" s="216"/>
      <c r="CP781" s="216"/>
      <c r="CQ781" s="216"/>
      <c r="CR781" s="216"/>
      <c r="CS781" s="216"/>
      <c r="CT781" s="216"/>
      <c r="CU781" s="216"/>
      <c r="CV781" s="216"/>
      <c r="CW781" s="216"/>
      <c r="CX781" s="216"/>
      <c r="CY781" s="216"/>
      <c r="CZ781" s="216"/>
      <c r="DA781" s="216"/>
      <c r="DB781" s="216"/>
      <c r="DC781" s="216"/>
      <c r="DD781" s="216"/>
      <c r="DE781" s="216"/>
      <c r="DF781" s="216"/>
      <c r="DG781" s="216"/>
      <c r="DH781" s="216"/>
      <c r="DI781" s="216"/>
      <c r="DJ781" s="216"/>
      <c r="DK781" s="216"/>
      <c r="DL781" s="216"/>
      <c r="DM781" s="216"/>
      <c r="DN781" s="216"/>
      <c r="DO781" s="216"/>
      <c r="DP781" s="216"/>
      <c r="DQ781" s="216"/>
      <c r="DR781" s="216"/>
      <c r="DS781" s="216"/>
      <c r="DT781" s="216"/>
      <c r="DU781" s="218"/>
    </row>
    <row r="782" spans="1:125" ht="15" customHeight="1" x14ac:dyDescent="0.25">
      <c r="A782" s="219"/>
      <c r="B782" s="143" t="str">
        <f t="shared" si="30"/>
        <v>Desk 30</v>
      </c>
      <c r="C782" s="586" t="str">
        <v/>
      </c>
      <c r="D782" s="586" t="str">
        <v/>
      </c>
      <c r="E782" s="3"/>
      <c r="F782" s="216"/>
      <c r="G782" s="216"/>
      <c r="H782" s="216"/>
      <c r="I782" s="216"/>
      <c r="J782" s="216"/>
      <c r="K782" s="216"/>
      <c r="L782" s="216"/>
      <c r="M782" s="216"/>
      <c r="N782" s="216"/>
      <c r="O782" s="216"/>
      <c r="P782" s="216"/>
      <c r="Q782" s="216"/>
      <c r="R782" s="216"/>
      <c r="S782" s="216"/>
      <c r="T782" s="216"/>
      <c r="U782" s="216"/>
      <c r="V782" s="216"/>
      <c r="W782" s="216"/>
      <c r="X782" s="216"/>
      <c r="Y782" s="216"/>
      <c r="Z782" s="216"/>
      <c r="AA782" s="216"/>
      <c r="AB782" s="216"/>
      <c r="AC782" s="216"/>
      <c r="AD782" s="216"/>
      <c r="AE782" s="216"/>
      <c r="AF782" s="216"/>
      <c r="AG782" s="216"/>
      <c r="AH782" s="216"/>
      <c r="AI782" s="216"/>
      <c r="AJ782" s="216"/>
      <c r="AK782" s="216"/>
      <c r="AL782" s="216"/>
      <c r="AM782" s="216"/>
      <c r="AN782" s="216"/>
      <c r="AO782" s="216"/>
      <c r="AP782" s="216"/>
      <c r="AQ782" s="216"/>
      <c r="AR782" s="216"/>
      <c r="AS782" s="216"/>
      <c r="AT782" s="216"/>
      <c r="AU782" s="216"/>
      <c r="AV782" s="216"/>
      <c r="AW782" s="216"/>
      <c r="AX782" s="216"/>
      <c r="AY782" s="216"/>
      <c r="AZ782" s="216"/>
      <c r="BA782" s="216"/>
      <c r="BB782" s="216"/>
      <c r="BC782" s="216"/>
      <c r="BD782" s="216"/>
      <c r="BE782" s="216"/>
      <c r="BF782" s="216"/>
      <c r="BG782" s="216"/>
      <c r="BH782" s="216"/>
      <c r="BI782" s="216"/>
      <c r="BJ782" s="216"/>
      <c r="BK782" s="216"/>
      <c r="BL782" s="216"/>
      <c r="BM782" s="216"/>
      <c r="BN782" s="216"/>
      <c r="BO782" s="216"/>
      <c r="BP782" s="216"/>
      <c r="BQ782" s="216"/>
      <c r="BR782" s="216"/>
      <c r="BS782" s="216"/>
      <c r="BT782" s="216"/>
      <c r="BU782" s="216"/>
      <c r="BV782" s="216"/>
      <c r="BW782" s="216"/>
      <c r="BX782" s="216"/>
      <c r="BY782" s="216"/>
      <c r="BZ782" s="216"/>
      <c r="CA782" s="216"/>
      <c r="CB782" s="216"/>
      <c r="CC782" s="216"/>
      <c r="CD782" s="216"/>
      <c r="CE782" s="216"/>
      <c r="CF782" s="216"/>
      <c r="CG782" s="216"/>
      <c r="CH782" s="216"/>
      <c r="CI782" s="216"/>
      <c r="CJ782" s="216"/>
      <c r="CK782" s="216"/>
      <c r="CL782" s="216"/>
      <c r="CM782" s="216"/>
      <c r="CN782" s="216"/>
      <c r="CO782" s="216"/>
      <c r="CP782" s="216"/>
      <c r="CQ782" s="216"/>
      <c r="CR782" s="216"/>
      <c r="CS782" s="216"/>
      <c r="CT782" s="216"/>
      <c r="CU782" s="216"/>
      <c r="CV782" s="216"/>
      <c r="CW782" s="216"/>
      <c r="CX782" s="216"/>
      <c r="CY782" s="216"/>
      <c r="CZ782" s="216"/>
      <c r="DA782" s="216"/>
      <c r="DB782" s="216"/>
      <c r="DC782" s="216"/>
      <c r="DD782" s="216"/>
      <c r="DE782" s="216"/>
      <c r="DF782" s="216"/>
      <c r="DG782" s="216"/>
      <c r="DH782" s="216"/>
      <c r="DI782" s="216"/>
      <c r="DJ782" s="216"/>
      <c r="DK782" s="216"/>
      <c r="DL782" s="216"/>
      <c r="DM782" s="216"/>
      <c r="DN782" s="216"/>
      <c r="DO782" s="216"/>
      <c r="DP782" s="216"/>
      <c r="DQ782" s="216"/>
      <c r="DR782" s="216"/>
      <c r="DS782" s="216"/>
      <c r="DT782" s="216"/>
      <c r="DU782" s="218"/>
    </row>
    <row r="783" spans="1:125" ht="15" customHeight="1" x14ac:dyDescent="0.25">
      <c r="A783" s="219"/>
      <c r="B783" s="143" t="str">
        <f t="shared" si="30"/>
        <v>Desk 31</v>
      </c>
      <c r="C783" s="586" t="str">
        <v/>
      </c>
      <c r="D783" s="586" t="str">
        <v/>
      </c>
      <c r="E783" s="3"/>
      <c r="F783" s="216"/>
      <c r="G783" s="216"/>
      <c r="H783" s="216"/>
      <c r="I783" s="216"/>
      <c r="J783" s="216"/>
      <c r="K783" s="216"/>
      <c r="L783" s="216"/>
      <c r="M783" s="216"/>
      <c r="N783" s="216"/>
      <c r="O783" s="216"/>
      <c r="P783" s="216"/>
      <c r="Q783" s="216"/>
      <c r="R783" s="216"/>
      <c r="S783" s="216"/>
      <c r="T783" s="216"/>
      <c r="U783" s="216"/>
      <c r="V783" s="216"/>
      <c r="W783" s="216"/>
      <c r="X783" s="216"/>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6"/>
      <c r="BE783" s="216"/>
      <c r="BF783" s="216"/>
      <c r="BG783" s="216"/>
      <c r="BH783" s="216"/>
      <c r="BI783" s="216"/>
      <c r="BJ783" s="216"/>
      <c r="BK783" s="216"/>
      <c r="BL783" s="216"/>
      <c r="BM783" s="216"/>
      <c r="BN783" s="216"/>
      <c r="BO783" s="216"/>
      <c r="BP783" s="216"/>
      <c r="BQ783" s="216"/>
      <c r="BR783" s="216"/>
      <c r="BS783" s="216"/>
      <c r="BT783" s="216"/>
      <c r="BU783" s="216"/>
      <c r="BV783" s="216"/>
      <c r="BW783" s="216"/>
      <c r="BX783" s="216"/>
      <c r="BY783" s="216"/>
      <c r="BZ783" s="216"/>
      <c r="CA783" s="216"/>
      <c r="CB783" s="216"/>
      <c r="CC783" s="216"/>
      <c r="CD783" s="216"/>
      <c r="CE783" s="216"/>
      <c r="CF783" s="216"/>
      <c r="CG783" s="216"/>
      <c r="CH783" s="216"/>
      <c r="CI783" s="216"/>
      <c r="CJ783" s="216"/>
      <c r="CK783" s="216"/>
      <c r="CL783" s="216"/>
      <c r="CM783" s="216"/>
      <c r="CN783" s="216"/>
      <c r="CO783" s="216"/>
      <c r="CP783" s="216"/>
      <c r="CQ783" s="216"/>
      <c r="CR783" s="216"/>
      <c r="CS783" s="216"/>
      <c r="CT783" s="216"/>
      <c r="CU783" s="216"/>
      <c r="CV783" s="216"/>
      <c r="CW783" s="216"/>
      <c r="CX783" s="216"/>
      <c r="CY783" s="216"/>
      <c r="CZ783" s="216"/>
      <c r="DA783" s="216"/>
      <c r="DB783" s="216"/>
      <c r="DC783" s="216"/>
      <c r="DD783" s="216"/>
      <c r="DE783" s="216"/>
      <c r="DF783" s="216"/>
      <c r="DG783" s="216"/>
      <c r="DH783" s="216"/>
      <c r="DI783" s="216"/>
      <c r="DJ783" s="216"/>
      <c r="DK783" s="216"/>
      <c r="DL783" s="216"/>
      <c r="DM783" s="216"/>
      <c r="DN783" s="216"/>
      <c r="DO783" s="216"/>
      <c r="DP783" s="216"/>
      <c r="DQ783" s="216"/>
      <c r="DR783" s="216"/>
      <c r="DS783" s="216"/>
      <c r="DT783" s="216"/>
      <c r="DU783" s="218"/>
    </row>
    <row r="784" spans="1:125" ht="15" customHeight="1" x14ac:dyDescent="0.25">
      <c r="A784" s="219"/>
      <c r="B784" s="143" t="str">
        <f t="shared" si="30"/>
        <v>Desk 32</v>
      </c>
      <c r="C784" s="586" t="str">
        <v/>
      </c>
      <c r="D784" s="586" t="str">
        <v/>
      </c>
      <c r="E784" s="3"/>
      <c r="F784" s="216"/>
      <c r="G784" s="216"/>
      <c r="H784" s="216"/>
      <c r="I784" s="216"/>
      <c r="J784" s="216"/>
      <c r="K784" s="216"/>
      <c r="L784" s="216"/>
      <c r="M784" s="216"/>
      <c r="N784" s="216"/>
      <c r="O784" s="216"/>
      <c r="P784" s="216"/>
      <c r="Q784" s="216"/>
      <c r="R784" s="216"/>
      <c r="S784" s="216"/>
      <c r="T784" s="216"/>
      <c r="U784" s="216"/>
      <c r="V784" s="216"/>
      <c r="W784" s="216"/>
      <c r="X784" s="216"/>
      <c r="Y784" s="216"/>
      <c r="Z784" s="216"/>
      <c r="AA784" s="216"/>
      <c r="AB784" s="216"/>
      <c r="AC784" s="216"/>
      <c r="AD784" s="216"/>
      <c r="AE784" s="216"/>
      <c r="AF784" s="216"/>
      <c r="AG784" s="216"/>
      <c r="AH784" s="216"/>
      <c r="AI784" s="216"/>
      <c r="AJ784" s="216"/>
      <c r="AK784" s="216"/>
      <c r="AL784" s="216"/>
      <c r="AM784" s="216"/>
      <c r="AN784" s="216"/>
      <c r="AO784" s="216"/>
      <c r="AP784" s="216"/>
      <c r="AQ784" s="216"/>
      <c r="AR784" s="216"/>
      <c r="AS784" s="216"/>
      <c r="AT784" s="216"/>
      <c r="AU784" s="216"/>
      <c r="AV784" s="216"/>
      <c r="AW784" s="216"/>
      <c r="AX784" s="216"/>
      <c r="AY784" s="216"/>
      <c r="AZ784" s="216"/>
      <c r="BA784" s="216"/>
      <c r="BB784" s="216"/>
      <c r="BC784" s="216"/>
      <c r="BD784" s="216"/>
      <c r="BE784" s="216"/>
      <c r="BF784" s="216"/>
      <c r="BG784" s="216"/>
      <c r="BH784" s="216"/>
      <c r="BI784" s="216"/>
      <c r="BJ784" s="216"/>
      <c r="BK784" s="216"/>
      <c r="BL784" s="216"/>
      <c r="BM784" s="216"/>
      <c r="BN784" s="216"/>
      <c r="BO784" s="216"/>
      <c r="BP784" s="216"/>
      <c r="BQ784" s="216"/>
      <c r="BR784" s="216"/>
      <c r="BS784" s="216"/>
      <c r="BT784" s="216"/>
      <c r="BU784" s="216"/>
      <c r="BV784" s="216"/>
      <c r="BW784" s="216"/>
      <c r="BX784" s="216"/>
      <c r="BY784" s="216"/>
      <c r="BZ784" s="216"/>
      <c r="CA784" s="216"/>
      <c r="CB784" s="216"/>
      <c r="CC784" s="216"/>
      <c r="CD784" s="216"/>
      <c r="CE784" s="216"/>
      <c r="CF784" s="216"/>
      <c r="CG784" s="216"/>
      <c r="CH784" s="216"/>
      <c r="CI784" s="216"/>
      <c r="CJ784" s="216"/>
      <c r="CK784" s="216"/>
      <c r="CL784" s="216"/>
      <c r="CM784" s="216"/>
      <c r="CN784" s="216"/>
      <c r="CO784" s="216"/>
      <c r="CP784" s="216"/>
      <c r="CQ784" s="216"/>
      <c r="CR784" s="216"/>
      <c r="CS784" s="216"/>
      <c r="CT784" s="216"/>
      <c r="CU784" s="216"/>
      <c r="CV784" s="216"/>
      <c r="CW784" s="216"/>
      <c r="CX784" s="216"/>
      <c r="CY784" s="216"/>
      <c r="CZ784" s="216"/>
      <c r="DA784" s="216"/>
      <c r="DB784" s="216"/>
      <c r="DC784" s="216"/>
      <c r="DD784" s="216"/>
      <c r="DE784" s="216"/>
      <c r="DF784" s="216"/>
      <c r="DG784" s="216"/>
      <c r="DH784" s="216"/>
      <c r="DI784" s="216"/>
      <c r="DJ784" s="216"/>
      <c r="DK784" s="216"/>
      <c r="DL784" s="216"/>
      <c r="DM784" s="216"/>
      <c r="DN784" s="216"/>
      <c r="DO784" s="216"/>
      <c r="DP784" s="216"/>
      <c r="DQ784" s="216"/>
      <c r="DR784" s="216"/>
      <c r="DS784" s="216"/>
      <c r="DT784" s="216"/>
      <c r="DU784" s="218"/>
    </row>
    <row r="785" spans="1:125" ht="15" customHeight="1" x14ac:dyDescent="0.25">
      <c r="A785" s="219"/>
      <c r="B785" s="143" t="str">
        <f t="shared" si="30"/>
        <v>Desk 33</v>
      </c>
      <c r="C785" s="586" t="str">
        <v/>
      </c>
      <c r="D785" s="586" t="str">
        <v/>
      </c>
      <c r="E785" s="3"/>
      <c r="F785" s="216"/>
      <c r="G785" s="216"/>
      <c r="H785" s="216"/>
      <c r="I785" s="216"/>
      <c r="J785" s="216"/>
      <c r="K785" s="216"/>
      <c r="L785" s="216"/>
      <c r="M785" s="216"/>
      <c r="N785" s="216"/>
      <c r="O785" s="216"/>
      <c r="P785" s="216"/>
      <c r="Q785" s="216"/>
      <c r="R785" s="216"/>
      <c r="S785" s="216"/>
      <c r="T785" s="216"/>
      <c r="U785" s="216"/>
      <c r="V785" s="216"/>
      <c r="W785" s="216"/>
      <c r="X785" s="216"/>
      <c r="Y785" s="216"/>
      <c r="Z785" s="216"/>
      <c r="AA785" s="216"/>
      <c r="AB785" s="216"/>
      <c r="AC785" s="216"/>
      <c r="AD785" s="216"/>
      <c r="AE785" s="216"/>
      <c r="AF785" s="216"/>
      <c r="AG785" s="216"/>
      <c r="AH785" s="216"/>
      <c r="AI785" s="216"/>
      <c r="AJ785" s="216"/>
      <c r="AK785" s="216"/>
      <c r="AL785" s="216"/>
      <c r="AM785" s="216"/>
      <c r="AN785" s="216"/>
      <c r="AO785" s="216"/>
      <c r="AP785" s="216"/>
      <c r="AQ785" s="216"/>
      <c r="AR785" s="216"/>
      <c r="AS785" s="216"/>
      <c r="AT785" s="216"/>
      <c r="AU785" s="216"/>
      <c r="AV785" s="216"/>
      <c r="AW785" s="216"/>
      <c r="AX785" s="216"/>
      <c r="AY785" s="216"/>
      <c r="AZ785" s="216"/>
      <c r="BA785" s="216"/>
      <c r="BB785" s="216"/>
      <c r="BC785" s="216"/>
      <c r="BD785" s="216"/>
      <c r="BE785" s="216"/>
      <c r="BF785" s="216"/>
      <c r="BG785" s="216"/>
      <c r="BH785" s="216"/>
      <c r="BI785" s="216"/>
      <c r="BJ785" s="216"/>
      <c r="BK785" s="216"/>
      <c r="BL785" s="216"/>
      <c r="BM785" s="216"/>
      <c r="BN785" s="216"/>
      <c r="BO785" s="216"/>
      <c r="BP785" s="216"/>
      <c r="BQ785" s="216"/>
      <c r="BR785" s="216"/>
      <c r="BS785" s="216"/>
      <c r="BT785" s="216"/>
      <c r="BU785" s="216"/>
      <c r="BV785" s="216"/>
      <c r="BW785" s="216"/>
      <c r="BX785" s="216"/>
      <c r="BY785" s="216"/>
      <c r="BZ785" s="216"/>
      <c r="CA785" s="216"/>
      <c r="CB785" s="216"/>
      <c r="CC785" s="216"/>
      <c r="CD785" s="216"/>
      <c r="CE785" s="216"/>
      <c r="CF785" s="216"/>
      <c r="CG785" s="216"/>
      <c r="CH785" s="216"/>
      <c r="CI785" s="216"/>
      <c r="CJ785" s="216"/>
      <c r="CK785" s="216"/>
      <c r="CL785" s="216"/>
      <c r="CM785" s="216"/>
      <c r="CN785" s="216"/>
      <c r="CO785" s="216"/>
      <c r="CP785" s="216"/>
      <c r="CQ785" s="216"/>
      <c r="CR785" s="216"/>
      <c r="CS785" s="216"/>
      <c r="CT785" s="216"/>
      <c r="CU785" s="216"/>
      <c r="CV785" s="216"/>
      <c r="CW785" s="216"/>
      <c r="CX785" s="216"/>
      <c r="CY785" s="216"/>
      <c r="CZ785" s="216"/>
      <c r="DA785" s="216"/>
      <c r="DB785" s="216"/>
      <c r="DC785" s="216"/>
      <c r="DD785" s="216"/>
      <c r="DE785" s="216"/>
      <c r="DF785" s="216"/>
      <c r="DG785" s="216"/>
      <c r="DH785" s="216"/>
      <c r="DI785" s="216"/>
      <c r="DJ785" s="216"/>
      <c r="DK785" s="216"/>
      <c r="DL785" s="216"/>
      <c r="DM785" s="216"/>
      <c r="DN785" s="216"/>
      <c r="DO785" s="216"/>
      <c r="DP785" s="216"/>
      <c r="DQ785" s="216"/>
      <c r="DR785" s="216"/>
      <c r="DS785" s="216"/>
      <c r="DT785" s="216"/>
      <c r="DU785" s="218"/>
    </row>
    <row r="786" spans="1:125" ht="15" customHeight="1" x14ac:dyDescent="0.25">
      <c r="A786" s="219"/>
      <c r="B786" s="143" t="str">
        <f t="shared" si="30"/>
        <v>Desk 34</v>
      </c>
      <c r="C786" s="586" t="str">
        <v/>
      </c>
      <c r="D786" s="586" t="str">
        <v/>
      </c>
      <c r="E786" s="3"/>
      <c r="F786" s="216"/>
      <c r="G786" s="216"/>
      <c r="H786" s="216"/>
      <c r="I786" s="216"/>
      <c r="J786" s="216"/>
      <c r="K786" s="216"/>
      <c r="L786" s="216"/>
      <c r="M786" s="216"/>
      <c r="N786" s="216"/>
      <c r="O786" s="216"/>
      <c r="P786" s="216"/>
      <c r="Q786" s="216"/>
      <c r="R786" s="216"/>
      <c r="S786" s="216"/>
      <c r="T786" s="216"/>
      <c r="U786" s="216"/>
      <c r="V786" s="216"/>
      <c r="W786" s="216"/>
      <c r="X786" s="216"/>
      <c r="Y786" s="216"/>
      <c r="Z786" s="216"/>
      <c r="AA786" s="216"/>
      <c r="AB786" s="216"/>
      <c r="AC786" s="216"/>
      <c r="AD786" s="216"/>
      <c r="AE786" s="216"/>
      <c r="AF786" s="216"/>
      <c r="AG786" s="216"/>
      <c r="AH786" s="216"/>
      <c r="AI786" s="216"/>
      <c r="AJ786" s="216"/>
      <c r="AK786" s="216"/>
      <c r="AL786" s="216"/>
      <c r="AM786" s="216"/>
      <c r="AN786" s="216"/>
      <c r="AO786" s="216"/>
      <c r="AP786" s="216"/>
      <c r="AQ786" s="216"/>
      <c r="AR786" s="216"/>
      <c r="AS786" s="216"/>
      <c r="AT786" s="216"/>
      <c r="AU786" s="216"/>
      <c r="AV786" s="216"/>
      <c r="AW786" s="216"/>
      <c r="AX786" s="216"/>
      <c r="AY786" s="216"/>
      <c r="AZ786" s="216"/>
      <c r="BA786" s="216"/>
      <c r="BB786" s="216"/>
      <c r="BC786" s="216"/>
      <c r="BD786" s="216"/>
      <c r="BE786" s="216"/>
      <c r="BF786" s="216"/>
      <c r="BG786" s="216"/>
      <c r="BH786" s="216"/>
      <c r="BI786" s="216"/>
      <c r="BJ786" s="216"/>
      <c r="BK786" s="216"/>
      <c r="BL786" s="216"/>
      <c r="BM786" s="216"/>
      <c r="BN786" s="216"/>
      <c r="BO786" s="216"/>
      <c r="BP786" s="216"/>
      <c r="BQ786" s="216"/>
      <c r="BR786" s="216"/>
      <c r="BS786" s="216"/>
      <c r="BT786" s="216"/>
      <c r="BU786" s="216"/>
      <c r="BV786" s="216"/>
      <c r="BW786" s="216"/>
      <c r="BX786" s="216"/>
      <c r="BY786" s="216"/>
      <c r="BZ786" s="216"/>
      <c r="CA786" s="216"/>
      <c r="CB786" s="216"/>
      <c r="CC786" s="216"/>
      <c r="CD786" s="216"/>
      <c r="CE786" s="216"/>
      <c r="CF786" s="216"/>
      <c r="CG786" s="216"/>
      <c r="CH786" s="216"/>
      <c r="CI786" s="216"/>
      <c r="CJ786" s="216"/>
      <c r="CK786" s="216"/>
      <c r="CL786" s="216"/>
      <c r="CM786" s="216"/>
      <c r="CN786" s="216"/>
      <c r="CO786" s="216"/>
      <c r="CP786" s="216"/>
      <c r="CQ786" s="216"/>
      <c r="CR786" s="216"/>
      <c r="CS786" s="216"/>
      <c r="CT786" s="216"/>
      <c r="CU786" s="216"/>
      <c r="CV786" s="216"/>
      <c r="CW786" s="216"/>
      <c r="CX786" s="216"/>
      <c r="CY786" s="216"/>
      <c r="CZ786" s="216"/>
      <c r="DA786" s="216"/>
      <c r="DB786" s="216"/>
      <c r="DC786" s="216"/>
      <c r="DD786" s="216"/>
      <c r="DE786" s="216"/>
      <c r="DF786" s="216"/>
      <c r="DG786" s="216"/>
      <c r="DH786" s="216"/>
      <c r="DI786" s="216"/>
      <c r="DJ786" s="216"/>
      <c r="DK786" s="216"/>
      <c r="DL786" s="216"/>
      <c r="DM786" s="216"/>
      <c r="DN786" s="216"/>
      <c r="DO786" s="216"/>
      <c r="DP786" s="216"/>
      <c r="DQ786" s="216"/>
      <c r="DR786" s="216"/>
      <c r="DS786" s="216"/>
      <c r="DT786" s="216"/>
      <c r="DU786" s="218"/>
    </row>
    <row r="787" spans="1:125" ht="15" customHeight="1" x14ac:dyDescent="0.25">
      <c r="A787" s="219"/>
      <c r="B787" s="143" t="str">
        <f t="shared" si="30"/>
        <v>Desk 35</v>
      </c>
      <c r="C787" s="586" t="str">
        <v/>
      </c>
      <c r="D787" s="586" t="str">
        <v/>
      </c>
      <c r="E787" s="3"/>
      <c r="F787" s="216"/>
      <c r="G787" s="216"/>
      <c r="H787" s="216"/>
      <c r="I787" s="216"/>
      <c r="J787" s="216"/>
      <c r="K787" s="216"/>
      <c r="L787" s="216"/>
      <c r="M787" s="216"/>
      <c r="N787" s="216"/>
      <c r="O787" s="216"/>
      <c r="P787" s="216"/>
      <c r="Q787" s="216"/>
      <c r="R787" s="216"/>
      <c r="S787" s="216"/>
      <c r="T787" s="216"/>
      <c r="U787" s="216"/>
      <c r="V787" s="216"/>
      <c r="W787" s="216"/>
      <c r="X787" s="216"/>
      <c r="Y787" s="216"/>
      <c r="Z787" s="216"/>
      <c r="AA787" s="216"/>
      <c r="AB787" s="216"/>
      <c r="AC787" s="216"/>
      <c r="AD787" s="216"/>
      <c r="AE787" s="216"/>
      <c r="AF787" s="216"/>
      <c r="AG787" s="216"/>
      <c r="AH787" s="216"/>
      <c r="AI787" s="216"/>
      <c r="AJ787" s="216"/>
      <c r="AK787" s="216"/>
      <c r="AL787" s="216"/>
      <c r="AM787" s="216"/>
      <c r="AN787" s="216"/>
      <c r="AO787" s="216"/>
      <c r="AP787" s="216"/>
      <c r="AQ787" s="216"/>
      <c r="AR787" s="216"/>
      <c r="AS787" s="216"/>
      <c r="AT787" s="216"/>
      <c r="AU787" s="216"/>
      <c r="AV787" s="216"/>
      <c r="AW787" s="216"/>
      <c r="AX787" s="216"/>
      <c r="AY787" s="216"/>
      <c r="AZ787" s="216"/>
      <c r="BA787" s="216"/>
      <c r="BB787" s="216"/>
      <c r="BC787" s="216"/>
      <c r="BD787" s="216"/>
      <c r="BE787" s="216"/>
      <c r="BF787" s="216"/>
      <c r="BG787" s="216"/>
      <c r="BH787" s="216"/>
      <c r="BI787" s="216"/>
      <c r="BJ787" s="216"/>
      <c r="BK787" s="216"/>
      <c r="BL787" s="216"/>
      <c r="BM787" s="216"/>
      <c r="BN787" s="216"/>
      <c r="BO787" s="216"/>
      <c r="BP787" s="216"/>
      <c r="BQ787" s="216"/>
      <c r="BR787" s="216"/>
      <c r="BS787" s="216"/>
      <c r="BT787" s="216"/>
      <c r="BU787" s="216"/>
      <c r="BV787" s="216"/>
      <c r="BW787" s="216"/>
      <c r="BX787" s="216"/>
      <c r="BY787" s="216"/>
      <c r="BZ787" s="216"/>
      <c r="CA787" s="216"/>
      <c r="CB787" s="216"/>
      <c r="CC787" s="216"/>
      <c r="CD787" s="216"/>
      <c r="CE787" s="216"/>
      <c r="CF787" s="216"/>
      <c r="CG787" s="216"/>
      <c r="CH787" s="216"/>
      <c r="CI787" s="216"/>
      <c r="CJ787" s="216"/>
      <c r="CK787" s="216"/>
      <c r="CL787" s="216"/>
      <c r="CM787" s="216"/>
      <c r="CN787" s="216"/>
      <c r="CO787" s="216"/>
      <c r="CP787" s="216"/>
      <c r="CQ787" s="216"/>
      <c r="CR787" s="216"/>
      <c r="CS787" s="216"/>
      <c r="CT787" s="216"/>
      <c r="CU787" s="216"/>
      <c r="CV787" s="216"/>
      <c r="CW787" s="216"/>
      <c r="CX787" s="216"/>
      <c r="CY787" s="216"/>
      <c r="CZ787" s="216"/>
      <c r="DA787" s="216"/>
      <c r="DB787" s="216"/>
      <c r="DC787" s="216"/>
      <c r="DD787" s="216"/>
      <c r="DE787" s="216"/>
      <c r="DF787" s="216"/>
      <c r="DG787" s="216"/>
      <c r="DH787" s="216"/>
      <c r="DI787" s="216"/>
      <c r="DJ787" s="216"/>
      <c r="DK787" s="216"/>
      <c r="DL787" s="216"/>
      <c r="DM787" s="216"/>
      <c r="DN787" s="216"/>
      <c r="DO787" s="216"/>
      <c r="DP787" s="216"/>
      <c r="DQ787" s="216"/>
      <c r="DR787" s="216"/>
      <c r="DS787" s="216"/>
      <c r="DT787" s="216"/>
      <c r="DU787" s="218"/>
    </row>
    <row r="788" spans="1:125" ht="15" customHeight="1" x14ac:dyDescent="0.25">
      <c r="A788" s="219"/>
      <c r="B788" s="143" t="str">
        <f t="shared" si="30"/>
        <v>Desk 36</v>
      </c>
      <c r="C788" s="586" t="str">
        <v/>
      </c>
      <c r="D788" s="586" t="str">
        <v/>
      </c>
      <c r="E788" s="3"/>
      <c r="F788" s="216"/>
      <c r="G788" s="216"/>
      <c r="H788" s="216"/>
      <c r="I788" s="216"/>
      <c r="J788" s="216"/>
      <c r="K788" s="216"/>
      <c r="L788" s="216"/>
      <c r="M788" s="216"/>
      <c r="N788" s="216"/>
      <c r="O788" s="216"/>
      <c r="P788" s="216"/>
      <c r="Q788" s="216"/>
      <c r="R788" s="216"/>
      <c r="S788" s="216"/>
      <c r="T788" s="216"/>
      <c r="U788" s="216"/>
      <c r="V788" s="216"/>
      <c r="W788" s="216"/>
      <c r="X788" s="216"/>
      <c r="Y788" s="216"/>
      <c r="Z788" s="216"/>
      <c r="AA788" s="216"/>
      <c r="AB788" s="216"/>
      <c r="AC788" s="216"/>
      <c r="AD788" s="216"/>
      <c r="AE788" s="216"/>
      <c r="AF788" s="216"/>
      <c r="AG788" s="216"/>
      <c r="AH788" s="216"/>
      <c r="AI788" s="216"/>
      <c r="AJ788" s="216"/>
      <c r="AK788" s="216"/>
      <c r="AL788" s="216"/>
      <c r="AM788" s="216"/>
      <c r="AN788" s="216"/>
      <c r="AO788" s="216"/>
      <c r="AP788" s="216"/>
      <c r="AQ788" s="216"/>
      <c r="AR788" s="216"/>
      <c r="AS788" s="216"/>
      <c r="AT788" s="216"/>
      <c r="AU788" s="216"/>
      <c r="AV788" s="216"/>
      <c r="AW788" s="216"/>
      <c r="AX788" s="216"/>
      <c r="AY788" s="216"/>
      <c r="AZ788" s="216"/>
      <c r="BA788" s="216"/>
      <c r="BB788" s="216"/>
      <c r="BC788" s="216"/>
      <c r="BD788" s="216"/>
      <c r="BE788" s="216"/>
      <c r="BF788" s="216"/>
      <c r="BG788" s="216"/>
      <c r="BH788" s="216"/>
      <c r="BI788" s="216"/>
      <c r="BJ788" s="216"/>
      <c r="BK788" s="216"/>
      <c r="BL788" s="216"/>
      <c r="BM788" s="216"/>
      <c r="BN788" s="216"/>
      <c r="BO788" s="216"/>
      <c r="BP788" s="216"/>
      <c r="BQ788" s="216"/>
      <c r="BR788" s="216"/>
      <c r="BS788" s="216"/>
      <c r="BT788" s="216"/>
      <c r="BU788" s="216"/>
      <c r="BV788" s="216"/>
      <c r="BW788" s="216"/>
      <c r="BX788" s="216"/>
      <c r="BY788" s="216"/>
      <c r="BZ788" s="216"/>
      <c r="CA788" s="216"/>
      <c r="CB788" s="216"/>
      <c r="CC788" s="216"/>
      <c r="CD788" s="216"/>
      <c r="CE788" s="216"/>
      <c r="CF788" s="216"/>
      <c r="CG788" s="216"/>
      <c r="CH788" s="216"/>
      <c r="CI788" s="216"/>
      <c r="CJ788" s="216"/>
      <c r="CK788" s="216"/>
      <c r="CL788" s="216"/>
      <c r="CM788" s="216"/>
      <c r="CN788" s="216"/>
      <c r="CO788" s="216"/>
      <c r="CP788" s="216"/>
      <c r="CQ788" s="216"/>
      <c r="CR788" s="216"/>
      <c r="CS788" s="216"/>
      <c r="CT788" s="216"/>
      <c r="CU788" s="216"/>
      <c r="CV788" s="216"/>
      <c r="CW788" s="216"/>
      <c r="CX788" s="216"/>
      <c r="CY788" s="216"/>
      <c r="CZ788" s="216"/>
      <c r="DA788" s="216"/>
      <c r="DB788" s="216"/>
      <c r="DC788" s="216"/>
      <c r="DD788" s="216"/>
      <c r="DE788" s="216"/>
      <c r="DF788" s="216"/>
      <c r="DG788" s="216"/>
      <c r="DH788" s="216"/>
      <c r="DI788" s="216"/>
      <c r="DJ788" s="216"/>
      <c r="DK788" s="216"/>
      <c r="DL788" s="216"/>
      <c r="DM788" s="216"/>
      <c r="DN788" s="216"/>
      <c r="DO788" s="216"/>
      <c r="DP788" s="216"/>
      <c r="DQ788" s="216"/>
      <c r="DR788" s="216"/>
      <c r="DS788" s="216"/>
      <c r="DT788" s="216"/>
      <c r="DU788" s="218"/>
    </row>
    <row r="789" spans="1:125" ht="15" customHeight="1" x14ac:dyDescent="0.25">
      <c r="A789" s="219"/>
      <c r="B789" s="143" t="str">
        <f t="shared" si="30"/>
        <v>Desk 37</v>
      </c>
      <c r="C789" s="586" t="str">
        <v/>
      </c>
      <c r="D789" s="586" t="str">
        <v/>
      </c>
      <c r="E789" s="3"/>
      <c r="F789" s="216"/>
      <c r="G789" s="216"/>
      <c r="H789" s="216"/>
      <c r="I789" s="216"/>
      <c r="J789" s="216"/>
      <c r="K789" s="216"/>
      <c r="L789" s="216"/>
      <c r="M789" s="216"/>
      <c r="N789" s="216"/>
      <c r="O789" s="216"/>
      <c r="P789" s="216"/>
      <c r="Q789" s="216"/>
      <c r="R789" s="216"/>
      <c r="S789" s="216"/>
      <c r="T789" s="216"/>
      <c r="U789" s="216"/>
      <c r="V789" s="216"/>
      <c r="W789" s="216"/>
      <c r="X789" s="216"/>
      <c r="Y789" s="216"/>
      <c r="Z789" s="216"/>
      <c r="AA789" s="216"/>
      <c r="AB789" s="216"/>
      <c r="AC789" s="216"/>
      <c r="AD789" s="216"/>
      <c r="AE789" s="216"/>
      <c r="AF789" s="216"/>
      <c r="AG789" s="216"/>
      <c r="AH789" s="216"/>
      <c r="AI789" s="216"/>
      <c r="AJ789" s="216"/>
      <c r="AK789" s="216"/>
      <c r="AL789" s="216"/>
      <c r="AM789" s="216"/>
      <c r="AN789" s="216"/>
      <c r="AO789" s="216"/>
      <c r="AP789" s="216"/>
      <c r="AQ789" s="216"/>
      <c r="AR789" s="216"/>
      <c r="AS789" s="216"/>
      <c r="AT789" s="216"/>
      <c r="AU789" s="216"/>
      <c r="AV789" s="216"/>
      <c r="AW789" s="216"/>
      <c r="AX789" s="216"/>
      <c r="AY789" s="216"/>
      <c r="AZ789" s="216"/>
      <c r="BA789" s="216"/>
      <c r="BB789" s="216"/>
      <c r="BC789" s="216"/>
      <c r="BD789" s="216"/>
      <c r="BE789" s="216"/>
      <c r="BF789" s="216"/>
      <c r="BG789" s="216"/>
      <c r="BH789" s="216"/>
      <c r="BI789" s="216"/>
      <c r="BJ789" s="216"/>
      <c r="BK789" s="216"/>
      <c r="BL789" s="216"/>
      <c r="BM789" s="216"/>
      <c r="BN789" s="216"/>
      <c r="BO789" s="216"/>
      <c r="BP789" s="216"/>
      <c r="BQ789" s="216"/>
      <c r="BR789" s="216"/>
      <c r="BS789" s="216"/>
      <c r="BT789" s="216"/>
      <c r="BU789" s="216"/>
      <c r="BV789" s="216"/>
      <c r="BW789" s="216"/>
      <c r="BX789" s="216"/>
      <c r="BY789" s="216"/>
      <c r="BZ789" s="216"/>
      <c r="CA789" s="216"/>
      <c r="CB789" s="216"/>
      <c r="CC789" s="216"/>
      <c r="CD789" s="216"/>
      <c r="CE789" s="216"/>
      <c r="CF789" s="216"/>
      <c r="CG789" s="216"/>
      <c r="CH789" s="216"/>
      <c r="CI789" s="216"/>
      <c r="CJ789" s="216"/>
      <c r="CK789" s="216"/>
      <c r="CL789" s="216"/>
      <c r="CM789" s="216"/>
      <c r="CN789" s="216"/>
      <c r="CO789" s="216"/>
      <c r="CP789" s="216"/>
      <c r="CQ789" s="216"/>
      <c r="CR789" s="216"/>
      <c r="CS789" s="216"/>
      <c r="CT789" s="216"/>
      <c r="CU789" s="216"/>
      <c r="CV789" s="216"/>
      <c r="CW789" s="216"/>
      <c r="CX789" s="216"/>
      <c r="CY789" s="216"/>
      <c r="CZ789" s="216"/>
      <c r="DA789" s="216"/>
      <c r="DB789" s="216"/>
      <c r="DC789" s="216"/>
      <c r="DD789" s="216"/>
      <c r="DE789" s="216"/>
      <c r="DF789" s="216"/>
      <c r="DG789" s="216"/>
      <c r="DH789" s="216"/>
      <c r="DI789" s="216"/>
      <c r="DJ789" s="216"/>
      <c r="DK789" s="216"/>
      <c r="DL789" s="216"/>
      <c r="DM789" s="216"/>
      <c r="DN789" s="216"/>
      <c r="DO789" s="216"/>
      <c r="DP789" s="216"/>
      <c r="DQ789" s="216"/>
      <c r="DR789" s="216"/>
      <c r="DS789" s="216"/>
      <c r="DT789" s="216"/>
      <c r="DU789" s="218"/>
    </row>
    <row r="790" spans="1:125" ht="15" customHeight="1" x14ac:dyDescent="0.25">
      <c r="A790" s="219"/>
      <c r="B790" s="143" t="str">
        <f t="shared" si="30"/>
        <v>Desk 38</v>
      </c>
      <c r="C790" s="586" t="str">
        <v/>
      </c>
      <c r="D790" s="586" t="str">
        <v/>
      </c>
      <c r="E790" s="3"/>
      <c r="F790" s="216"/>
      <c r="G790" s="216"/>
      <c r="H790" s="216"/>
      <c r="I790" s="216"/>
      <c r="J790" s="216"/>
      <c r="K790" s="216"/>
      <c r="L790" s="216"/>
      <c r="M790" s="216"/>
      <c r="N790" s="216"/>
      <c r="O790" s="216"/>
      <c r="P790" s="216"/>
      <c r="Q790" s="216"/>
      <c r="R790" s="216"/>
      <c r="S790" s="216"/>
      <c r="T790" s="216"/>
      <c r="U790" s="216"/>
      <c r="V790" s="216"/>
      <c r="W790" s="216"/>
      <c r="X790" s="216"/>
      <c r="Y790" s="216"/>
      <c r="Z790" s="216"/>
      <c r="AA790" s="216"/>
      <c r="AB790" s="216"/>
      <c r="AC790" s="216"/>
      <c r="AD790" s="216"/>
      <c r="AE790" s="216"/>
      <c r="AF790" s="216"/>
      <c r="AG790" s="216"/>
      <c r="AH790" s="216"/>
      <c r="AI790" s="216"/>
      <c r="AJ790" s="216"/>
      <c r="AK790" s="216"/>
      <c r="AL790" s="216"/>
      <c r="AM790" s="216"/>
      <c r="AN790" s="216"/>
      <c r="AO790" s="216"/>
      <c r="AP790" s="216"/>
      <c r="AQ790" s="216"/>
      <c r="AR790" s="216"/>
      <c r="AS790" s="216"/>
      <c r="AT790" s="216"/>
      <c r="AU790" s="216"/>
      <c r="AV790" s="216"/>
      <c r="AW790" s="216"/>
      <c r="AX790" s="216"/>
      <c r="AY790" s="216"/>
      <c r="AZ790" s="216"/>
      <c r="BA790" s="216"/>
      <c r="BB790" s="216"/>
      <c r="BC790" s="216"/>
      <c r="BD790" s="216"/>
      <c r="BE790" s="216"/>
      <c r="BF790" s="216"/>
      <c r="BG790" s="216"/>
      <c r="BH790" s="216"/>
      <c r="BI790" s="216"/>
      <c r="BJ790" s="216"/>
      <c r="BK790" s="216"/>
      <c r="BL790" s="216"/>
      <c r="BM790" s="216"/>
      <c r="BN790" s="216"/>
      <c r="BO790" s="216"/>
      <c r="BP790" s="216"/>
      <c r="BQ790" s="216"/>
      <c r="BR790" s="216"/>
      <c r="BS790" s="216"/>
      <c r="BT790" s="216"/>
      <c r="BU790" s="216"/>
      <c r="BV790" s="216"/>
      <c r="BW790" s="216"/>
      <c r="BX790" s="216"/>
      <c r="BY790" s="216"/>
      <c r="BZ790" s="216"/>
      <c r="CA790" s="216"/>
      <c r="CB790" s="216"/>
      <c r="CC790" s="216"/>
      <c r="CD790" s="216"/>
      <c r="CE790" s="216"/>
      <c r="CF790" s="216"/>
      <c r="CG790" s="216"/>
      <c r="CH790" s="216"/>
      <c r="CI790" s="216"/>
      <c r="CJ790" s="216"/>
      <c r="CK790" s="216"/>
      <c r="CL790" s="216"/>
      <c r="CM790" s="216"/>
      <c r="CN790" s="216"/>
      <c r="CO790" s="216"/>
      <c r="CP790" s="216"/>
      <c r="CQ790" s="216"/>
      <c r="CR790" s="216"/>
      <c r="CS790" s="216"/>
      <c r="CT790" s="216"/>
      <c r="CU790" s="216"/>
      <c r="CV790" s="216"/>
      <c r="CW790" s="216"/>
      <c r="CX790" s="216"/>
      <c r="CY790" s="216"/>
      <c r="CZ790" s="216"/>
      <c r="DA790" s="216"/>
      <c r="DB790" s="216"/>
      <c r="DC790" s="216"/>
      <c r="DD790" s="216"/>
      <c r="DE790" s="216"/>
      <c r="DF790" s="216"/>
      <c r="DG790" s="216"/>
      <c r="DH790" s="216"/>
      <c r="DI790" s="216"/>
      <c r="DJ790" s="216"/>
      <c r="DK790" s="216"/>
      <c r="DL790" s="216"/>
      <c r="DM790" s="216"/>
      <c r="DN790" s="216"/>
      <c r="DO790" s="216"/>
      <c r="DP790" s="216"/>
      <c r="DQ790" s="216"/>
      <c r="DR790" s="216"/>
      <c r="DS790" s="216"/>
      <c r="DT790" s="216"/>
      <c r="DU790" s="218"/>
    </row>
    <row r="791" spans="1:125" ht="15" customHeight="1" x14ac:dyDescent="0.25">
      <c r="A791" s="219"/>
      <c r="B791" s="143" t="str">
        <f t="shared" si="30"/>
        <v>Desk 39</v>
      </c>
      <c r="C791" s="586" t="str">
        <v/>
      </c>
      <c r="D791" s="586" t="str">
        <v/>
      </c>
      <c r="E791" s="3"/>
      <c r="F791" s="216"/>
      <c r="G791" s="216"/>
      <c r="H791" s="216"/>
      <c r="I791" s="216"/>
      <c r="J791" s="216"/>
      <c r="K791" s="216"/>
      <c r="L791" s="216"/>
      <c r="M791" s="216"/>
      <c r="N791" s="216"/>
      <c r="O791" s="216"/>
      <c r="P791" s="216"/>
      <c r="Q791" s="216"/>
      <c r="R791" s="216"/>
      <c r="S791" s="216"/>
      <c r="T791" s="216"/>
      <c r="U791" s="216"/>
      <c r="V791" s="216"/>
      <c r="W791" s="216"/>
      <c r="X791" s="216"/>
      <c r="Y791" s="216"/>
      <c r="Z791" s="216"/>
      <c r="AA791" s="216"/>
      <c r="AB791" s="216"/>
      <c r="AC791" s="216"/>
      <c r="AD791" s="216"/>
      <c r="AE791" s="216"/>
      <c r="AF791" s="216"/>
      <c r="AG791" s="216"/>
      <c r="AH791" s="216"/>
      <c r="AI791" s="216"/>
      <c r="AJ791" s="216"/>
      <c r="AK791" s="216"/>
      <c r="AL791" s="216"/>
      <c r="AM791" s="216"/>
      <c r="AN791" s="216"/>
      <c r="AO791" s="216"/>
      <c r="AP791" s="216"/>
      <c r="AQ791" s="216"/>
      <c r="AR791" s="216"/>
      <c r="AS791" s="216"/>
      <c r="AT791" s="216"/>
      <c r="AU791" s="216"/>
      <c r="AV791" s="216"/>
      <c r="AW791" s="216"/>
      <c r="AX791" s="216"/>
      <c r="AY791" s="216"/>
      <c r="AZ791" s="216"/>
      <c r="BA791" s="216"/>
      <c r="BB791" s="216"/>
      <c r="BC791" s="216"/>
      <c r="BD791" s="216"/>
      <c r="BE791" s="216"/>
      <c r="BF791" s="216"/>
      <c r="BG791" s="216"/>
      <c r="BH791" s="216"/>
      <c r="BI791" s="216"/>
      <c r="BJ791" s="216"/>
      <c r="BK791" s="216"/>
      <c r="BL791" s="216"/>
      <c r="BM791" s="216"/>
      <c r="BN791" s="216"/>
      <c r="BO791" s="216"/>
      <c r="BP791" s="216"/>
      <c r="BQ791" s="216"/>
      <c r="BR791" s="216"/>
      <c r="BS791" s="216"/>
      <c r="BT791" s="216"/>
      <c r="BU791" s="216"/>
      <c r="BV791" s="216"/>
      <c r="BW791" s="216"/>
      <c r="BX791" s="216"/>
      <c r="BY791" s="216"/>
      <c r="BZ791" s="216"/>
      <c r="CA791" s="216"/>
      <c r="CB791" s="216"/>
      <c r="CC791" s="216"/>
      <c r="CD791" s="216"/>
      <c r="CE791" s="216"/>
      <c r="CF791" s="216"/>
      <c r="CG791" s="216"/>
      <c r="CH791" s="216"/>
      <c r="CI791" s="216"/>
      <c r="CJ791" s="216"/>
      <c r="CK791" s="216"/>
      <c r="CL791" s="216"/>
      <c r="CM791" s="216"/>
      <c r="CN791" s="216"/>
      <c r="CO791" s="216"/>
      <c r="CP791" s="216"/>
      <c r="CQ791" s="216"/>
      <c r="CR791" s="216"/>
      <c r="CS791" s="216"/>
      <c r="CT791" s="216"/>
      <c r="CU791" s="216"/>
      <c r="CV791" s="216"/>
      <c r="CW791" s="216"/>
      <c r="CX791" s="216"/>
      <c r="CY791" s="216"/>
      <c r="CZ791" s="216"/>
      <c r="DA791" s="216"/>
      <c r="DB791" s="216"/>
      <c r="DC791" s="216"/>
      <c r="DD791" s="216"/>
      <c r="DE791" s="216"/>
      <c r="DF791" s="216"/>
      <c r="DG791" s="216"/>
      <c r="DH791" s="216"/>
      <c r="DI791" s="216"/>
      <c r="DJ791" s="216"/>
      <c r="DK791" s="216"/>
      <c r="DL791" s="216"/>
      <c r="DM791" s="216"/>
      <c r="DN791" s="216"/>
      <c r="DO791" s="216"/>
      <c r="DP791" s="216"/>
      <c r="DQ791" s="216"/>
      <c r="DR791" s="216"/>
      <c r="DS791" s="216"/>
      <c r="DT791" s="216"/>
      <c r="DU791" s="218"/>
    </row>
    <row r="792" spans="1:125" ht="15" customHeight="1" x14ac:dyDescent="0.25">
      <c r="A792" s="219"/>
      <c r="B792" s="143" t="str">
        <f t="shared" si="30"/>
        <v>Desk 40</v>
      </c>
      <c r="C792" s="586" t="str">
        <v/>
      </c>
      <c r="D792" s="586" t="str">
        <v/>
      </c>
      <c r="E792" s="3"/>
      <c r="F792" s="216"/>
      <c r="G792" s="216"/>
      <c r="H792" s="216"/>
      <c r="I792" s="216"/>
      <c r="J792" s="216"/>
      <c r="K792" s="216"/>
      <c r="L792" s="216"/>
      <c r="M792" s="216"/>
      <c r="N792" s="216"/>
      <c r="O792" s="216"/>
      <c r="P792" s="216"/>
      <c r="Q792" s="216"/>
      <c r="R792" s="216"/>
      <c r="S792" s="216"/>
      <c r="T792" s="216"/>
      <c r="U792" s="216"/>
      <c r="V792" s="216"/>
      <c r="W792" s="216"/>
      <c r="X792" s="216"/>
      <c r="Y792" s="216"/>
      <c r="Z792" s="216"/>
      <c r="AA792" s="216"/>
      <c r="AB792" s="216"/>
      <c r="AC792" s="216"/>
      <c r="AD792" s="216"/>
      <c r="AE792" s="216"/>
      <c r="AF792" s="216"/>
      <c r="AG792" s="216"/>
      <c r="AH792" s="216"/>
      <c r="AI792" s="216"/>
      <c r="AJ792" s="216"/>
      <c r="AK792" s="216"/>
      <c r="AL792" s="216"/>
      <c r="AM792" s="216"/>
      <c r="AN792" s="216"/>
      <c r="AO792" s="216"/>
      <c r="AP792" s="216"/>
      <c r="AQ792" s="216"/>
      <c r="AR792" s="216"/>
      <c r="AS792" s="216"/>
      <c r="AT792" s="216"/>
      <c r="AU792" s="216"/>
      <c r="AV792" s="216"/>
      <c r="AW792" s="216"/>
      <c r="AX792" s="216"/>
      <c r="AY792" s="216"/>
      <c r="AZ792" s="216"/>
      <c r="BA792" s="216"/>
      <c r="BB792" s="216"/>
      <c r="BC792" s="216"/>
      <c r="BD792" s="216"/>
      <c r="BE792" s="216"/>
      <c r="BF792" s="216"/>
      <c r="BG792" s="216"/>
      <c r="BH792" s="216"/>
      <c r="BI792" s="216"/>
      <c r="BJ792" s="216"/>
      <c r="BK792" s="216"/>
      <c r="BL792" s="216"/>
      <c r="BM792" s="216"/>
      <c r="BN792" s="216"/>
      <c r="BO792" s="216"/>
      <c r="BP792" s="216"/>
      <c r="BQ792" s="216"/>
      <c r="BR792" s="216"/>
      <c r="BS792" s="216"/>
      <c r="BT792" s="216"/>
      <c r="BU792" s="216"/>
      <c r="BV792" s="216"/>
      <c r="BW792" s="216"/>
      <c r="BX792" s="216"/>
      <c r="BY792" s="216"/>
      <c r="BZ792" s="216"/>
      <c r="CA792" s="216"/>
      <c r="CB792" s="216"/>
      <c r="CC792" s="216"/>
      <c r="CD792" s="216"/>
      <c r="CE792" s="216"/>
      <c r="CF792" s="216"/>
      <c r="CG792" s="216"/>
      <c r="CH792" s="216"/>
      <c r="CI792" s="216"/>
      <c r="CJ792" s="216"/>
      <c r="CK792" s="216"/>
      <c r="CL792" s="216"/>
      <c r="CM792" s="216"/>
      <c r="CN792" s="216"/>
      <c r="CO792" s="216"/>
      <c r="CP792" s="216"/>
      <c r="CQ792" s="216"/>
      <c r="CR792" s="216"/>
      <c r="CS792" s="216"/>
      <c r="CT792" s="216"/>
      <c r="CU792" s="216"/>
      <c r="CV792" s="216"/>
      <c r="CW792" s="216"/>
      <c r="CX792" s="216"/>
      <c r="CY792" s="216"/>
      <c r="CZ792" s="216"/>
      <c r="DA792" s="216"/>
      <c r="DB792" s="216"/>
      <c r="DC792" s="216"/>
      <c r="DD792" s="216"/>
      <c r="DE792" s="216"/>
      <c r="DF792" s="216"/>
      <c r="DG792" s="216"/>
      <c r="DH792" s="216"/>
      <c r="DI792" s="216"/>
      <c r="DJ792" s="216"/>
      <c r="DK792" s="216"/>
      <c r="DL792" s="216"/>
      <c r="DM792" s="216"/>
      <c r="DN792" s="216"/>
      <c r="DO792" s="216"/>
      <c r="DP792" s="216"/>
      <c r="DQ792" s="216"/>
      <c r="DR792" s="216"/>
      <c r="DS792" s="216"/>
      <c r="DT792" s="216"/>
      <c r="DU792" s="218"/>
    </row>
    <row r="793" spans="1:125" ht="15" customHeight="1" x14ac:dyDescent="0.25">
      <c r="A793" s="219"/>
      <c r="B793" s="143" t="str">
        <f t="shared" si="30"/>
        <v>Desk 41</v>
      </c>
      <c r="C793" s="586" t="str">
        <v/>
      </c>
      <c r="D793" s="586" t="str">
        <v/>
      </c>
      <c r="E793" s="3"/>
      <c r="F793" s="216"/>
      <c r="G793" s="216"/>
      <c r="H793" s="216"/>
      <c r="I793" s="216"/>
      <c r="J793" s="216"/>
      <c r="K793" s="216"/>
      <c r="L793" s="216"/>
      <c r="M793" s="216"/>
      <c r="N793" s="216"/>
      <c r="O793" s="216"/>
      <c r="P793" s="216"/>
      <c r="Q793" s="216"/>
      <c r="R793" s="216"/>
      <c r="S793" s="216"/>
      <c r="T793" s="216"/>
      <c r="U793" s="216"/>
      <c r="V793" s="216"/>
      <c r="W793" s="216"/>
      <c r="X793" s="216"/>
      <c r="Y793" s="216"/>
      <c r="Z793" s="216"/>
      <c r="AA793" s="216"/>
      <c r="AB793" s="216"/>
      <c r="AC793" s="216"/>
      <c r="AD793" s="216"/>
      <c r="AE793" s="216"/>
      <c r="AF793" s="216"/>
      <c r="AG793" s="216"/>
      <c r="AH793" s="216"/>
      <c r="AI793" s="216"/>
      <c r="AJ793" s="216"/>
      <c r="AK793" s="216"/>
      <c r="AL793" s="216"/>
      <c r="AM793" s="216"/>
      <c r="AN793" s="216"/>
      <c r="AO793" s="216"/>
      <c r="AP793" s="216"/>
      <c r="AQ793" s="216"/>
      <c r="AR793" s="216"/>
      <c r="AS793" s="216"/>
      <c r="AT793" s="216"/>
      <c r="AU793" s="216"/>
      <c r="AV793" s="216"/>
      <c r="AW793" s="216"/>
      <c r="AX793" s="216"/>
      <c r="AY793" s="216"/>
      <c r="AZ793" s="216"/>
      <c r="BA793" s="216"/>
      <c r="BB793" s="216"/>
      <c r="BC793" s="216"/>
      <c r="BD793" s="216"/>
      <c r="BE793" s="216"/>
      <c r="BF793" s="216"/>
      <c r="BG793" s="216"/>
      <c r="BH793" s="216"/>
      <c r="BI793" s="216"/>
      <c r="BJ793" s="216"/>
      <c r="BK793" s="216"/>
      <c r="BL793" s="216"/>
      <c r="BM793" s="216"/>
      <c r="BN793" s="216"/>
      <c r="BO793" s="216"/>
      <c r="BP793" s="216"/>
      <c r="BQ793" s="216"/>
      <c r="BR793" s="216"/>
      <c r="BS793" s="216"/>
      <c r="BT793" s="216"/>
      <c r="BU793" s="216"/>
      <c r="BV793" s="216"/>
      <c r="BW793" s="216"/>
      <c r="BX793" s="216"/>
      <c r="BY793" s="216"/>
      <c r="BZ793" s="216"/>
      <c r="CA793" s="216"/>
      <c r="CB793" s="216"/>
      <c r="CC793" s="216"/>
      <c r="CD793" s="216"/>
      <c r="CE793" s="216"/>
      <c r="CF793" s="216"/>
      <c r="CG793" s="216"/>
      <c r="CH793" s="216"/>
      <c r="CI793" s="216"/>
      <c r="CJ793" s="216"/>
      <c r="CK793" s="216"/>
      <c r="CL793" s="216"/>
      <c r="CM793" s="216"/>
      <c r="CN793" s="216"/>
      <c r="CO793" s="216"/>
      <c r="CP793" s="216"/>
      <c r="CQ793" s="216"/>
      <c r="CR793" s="216"/>
      <c r="CS793" s="216"/>
      <c r="CT793" s="216"/>
      <c r="CU793" s="216"/>
      <c r="CV793" s="216"/>
      <c r="CW793" s="216"/>
      <c r="CX793" s="216"/>
      <c r="CY793" s="216"/>
      <c r="CZ793" s="216"/>
      <c r="DA793" s="216"/>
      <c r="DB793" s="216"/>
      <c r="DC793" s="216"/>
      <c r="DD793" s="216"/>
      <c r="DE793" s="216"/>
      <c r="DF793" s="216"/>
      <c r="DG793" s="216"/>
      <c r="DH793" s="216"/>
      <c r="DI793" s="216"/>
      <c r="DJ793" s="216"/>
      <c r="DK793" s="216"/>
      <c r="DL793" s="216"/>
      <c r="DM793" s="216"/>
      <c r="DN793" s="216"/>
      <c r="DO793" s="216"/>
      <c r="DP793" s="216"/>
      <c r="DQ793" s="216"/>
      <c r="DR793" s="216"/>
      <c r="DS793" s="216"/>
      <c r="DT793" s="216"/>
      <c r="DU793" s="218"/>
    </row>
    <row r="794" spans="1:125" ht="15" customHeight="1" x14ac:dyDescent="0.25">
      <c r="A794" s="219"/>
      <c r="B794" s="143" t="str">
        <f t="shared" si="30"/>
        <v>Desk 42</v>
      </c>
      <c r="C794" s="586" t="str">
        <v/>
      </c>
      <c r="D794" s="586" t="str">
        <v/>
      </c>
      <c r="E794" s="3"/>
      <c r="F794" s="216"/>
      <c r="G794" s="216"/>
      <c r="H794" s="216"/>
      <c r="I794" s="216"/>
      <c r="J794" s="216"/>
      <c r="K794" s="216"/>
      <c r="L794" s="216"/>
      <c r="M794" s="216"/>
      <c r="N794" s="216"/>
      <c r="O794" s="216"/>
      <c r="P794" s="216"/>
      <c r="Q794" s="216"/>
      <c r="R794" s="216"/>
      <c r="S794" s="216"/>
      <c r="T794" s="216"/>
      <c r="U794" s="216"/>
      <c r="V794" s="216"/>
      <c r="W794" s="216"/>
      <c r="X794" s="216"/>
      <c r="Y794" s="216"/>
      <c r="Z794" s="216"/>
      <c r="AA794" s="216"/>
      <c r="AB794" s="216"/>
      <c r="AC794" s="216"/>
      <c r="AD794" s="216"/>
      <c r="AE794" s="216"/>
      <c r="AF794" s="216"/>
      <c r="AG794" s="216"/>
      <c r="AH794" s="216"/>
      <c r="AI794" s="216"/>
      <c r="AJ794" s="216"/>
      <c r="AK794" s="216"/>
      <c r="AL794" s="216"/>
      <c r="AM794" s="216"/>
      <c r="AN794" s="216"/>
      <c r="AO794" s="216"/>
      <c r="AP794" s="216"/>
      <c r="AQ794" s="216"/>
      <c r="AR794" s="216"/>
      <c r="AS794" s="216"/>
      <c r="AT794" s="216"/>
      <c r="AU794" s="216"/>
      <c r="AV794" s="216"/>
      <c r="AW794" s="216"/>
      <c r="AX794" s="216"/>
      <c r="AY794" s="216"/>
      <c r="AZ794" s="216"/>
      <c r="BA794" s="216"/>
      <c r="BB794" s="216"/>
      <c r="BC794" s="216"/>
      <c r="BD794" s="216"/>
      <c r="BE794" s="216"/>
      <c r="BF794" s="216"/>
      <c r="BG794" s="216"/>
      <c r="BH794" s="216"/>
      <c r="BI794" s="216"/>
      <c r="BJ794" s="216"/>
      <c r="BK794" s="216"/>
      <c r="BL794" s="216"/>
      <c r="BM794" s="216"/>
      <c r="BN794" s="216"/>
      <c r="BO794" s="216"/>
      <c r="BP794" s="216"/>
      <c r="BQ794" s="216"/>
      <c r="BR794" s="216"/>
      <c r="BS794" s="216"/>
      <c r="BT794" s="216"/>
      <c r="BU794" s="216"/>
      <c r="BV794" s="216"/>
      <c r="BW794" s="216"/>
      <c r="BX794" s="216"/>
      <c r="BY794" s="216"/>
      <c r="BZ794" s="216"/>
      <c r="CA794" s="216"/>
      <c r="CB794" s="216"/>
      <c r="CC794" s="216"/>
      <c r="CD794" s="216"/>
      <c r="CE794" s="216"/>
      <c r="CF794" s="216"/>
      <c r="CG794" s="216"/>
      <c r="CH794" s="216"/>
      <c r="CI794" s="216"/>
      <c r="CJ794" s="216"/>
      <c r="CK794" s="216"/>
      <c r="CL794" s="216"/>
      <c r="CM794" s="216"/>
      <c r="CN794" s="216"/>
      <c r="CO794" s="216"/>
      <c r="CP794" s="216"/>
      <c r="CQ794" s="216"/>
      <c r="CR794" s="216"/>
      <c r="CS794" s="216"/>
      <c r="CT794" s="216"/>
      <c r="CU794" s="216"/>
      <c r="CV794" s="216"/>
      <c r="CW794" s="216"/>
      <c r="CX794" s="216"/>
      <c r="CY794" s="216"/>
      <c r="CZ794" s="216"/>
      <c r="DA794" s="216"/>
      <c r="DB794" s="216"/>
      <c r="DC794" s="216"/>
      <c r="DD794" s="216"/>
      <c r="DE794" s="216"/>
      <c r="DF794" s="216"/>
      <c r="DG794" s="216"/>
      <c r="DH794" s="216"/>
      <c r="DI794" s="216"/>
      <c r="DJ794" s="216"/>
      <c r="DK794" s="216"/>
      <c r="DL794" s="216"/>
      <c r="DM794" s="216"/>
      <c r="DN794" s="216"/>
      <c r="DO794" s="216"/>
      <c r="DP794" s="216"/>
      <c r="DQ794" s="216"/>
      <c r="DR794" s="216"/>
      <c r="DS794" s="216"/>
      <c r="DT794" s="216"/>
      <c r="DU794" s="218"/>
    </row>
    <row r="795" spans="1:125" ht="15" customHeight="1" x14ac:dyDescent="0.25">
      <c r="A795" s="219"/>
      <c r="B795" s="143" t="str">
        <f t="shared" si="30"/>
        <v>Desk 43</v>
      </c>
      <c r="C795" s="586" t="str">
        <v/>
      </c>
      <c r="D795" s="586" t="str">
        <v/>
      </c>
      <c r="E795" s="3"/>
      <c r="F795" s="216"/>
      <c r="G795" s="216"/>
      <c r="H795" s="216"/>
      <c r="I795" s="216"/>
      <c r="J795" s="216"/>
      <c r="K795" s="216"/>
      <c r="L795" s="216"/>
      <c r="M795" s="216"/>
      <c r="N795" s="216"/>
      <c r="O795" s="216"/>
      <c r="P795" s="216"/>
      <c r="Q795" s="216"/>
      <c r="R795" s="216"/>
      <c r="S795" s="216"/>
      <c r="T795" s="216"/>
      <c r="U795" s="216"/>
      <c r="V795" s="216"/>
      <c r="W795" s="216"/>
      <c r="X795" s="216"/>
      <c r="Y795" s="216"/>
      <c r="Z795" s="216"/>
      <c r="AA795" s="216"/>
      <c r="AB795" s="216"/>
      <c r="AC795" s="216"/>
      <c r="AD795" s="216"/>
      <c r="AE795" s="216"/>
      <c r="AF795" s="216"/>
      <c r="AG795" s="216"/>
      <c r="AH795" s="216"/>
      <c r="AI795" s="216"/>
      <c r="AJ795" s="216"/>
      <c r="AK795" s="216"/>
      <c r="AL795" s="216"/>
      <c r="AM795" s="216"/>
      <c r="AN795" s="216"/>
      <c r="AO795" s="216"/>
      <c r="AP795" s="216"/>
      <c r="AQ795" s="216"/>
      <c r="AR795" s="216"/>
      <c r="AS795" s="216"/>
      <c r="AT795" s="216"/>
      <c r="AU795" s="216"/>
      <c r="AV795" s="216"/>
      <c r="AW795" s="216"/>
      <c r="AX795" s="216"/>
      <c r="AY795" s="216"/>
      <c r="AZ795" s="216"/>
      <c r="BA795" s="216"/>
      <c r="BB795" s="216"/>
      <c r="BC795" s="216"/>
      <c r="BD795" s="216"/>
      <c r="BE795" s="216"/>
      <c r="BF795" s="216"/>
      <c r="BG795" s="216"/>
      <c r="BH795" s="216"/>
      <c r="BI795" s="216"/>
      <c r="BJ795" s="216"/>
      <c r="BK795" s="216"/>
      <c r="BL795" s="216"/>
      <c r="BM795" s="216"/>
      <c r="BN795" s="216"/>
      <c r="BO795" s="216"/>
      <c r="BP795" s="216"/>
      <c r="BQ795" s="216"/>
      <c r="BR795" s="216"/>
      <c r="BS795" s="216"/>
      <c r="BT795" s="216"/>
      <c r="BU795" s="216"/>
      <c r="BV795" s="216"/>
      <c r="BW795" s="216"/>
      <c r="BX795" s="216"/>
      <c r="BY795" s="216"/>
      <c r="BZ795" s="216"/>
      <c r="CA795" s="216"/>
      <c r="CB795" s="216"/>
      <c r="CC795" s="216"/>
      <c r="CD795" s="216"/>
      <c r="CE795" s="216"/>
      <c r="CF795" s="216"/>
      <c r="CG795" s="216"/>
      <c r="CH795" s="216"/>
      <c r="CI795" s="216"/>
      <c r="CJ795" s="216"/>
      <c r="CK795" s="216"/>
      <c r="CL795" s="216"/>
      <c r="CM795" s="216"/>
      <c r="CN795" s="216"/>
      <c r="CO795" s="216"/>
      <c r="CP795" s="216"/>
      <c r="CQ795" s="216"/>
      <c r="CR795" s="216"/>
      <c r="CS795" s="216"/>
      <c r="CT795" s="216"/>
      <c r="CU795" s="216"/>
      <c r="CV795" s="216"/>
      <c r="CW795" s="216"/>
      <c r="CX795" s="216"/>
      <c r="CY795" s="216"/>
      <c r="CZ795" s="216"/>
      <c r="DA795" s="216"/>
      <c r="DB795" s="216"/>
      <c r="DC795" s="216"/>
      <c r="DD795" s="216"/>
      <c r="DE795" s="216"/>
      <c r="DF795" s="216"/>
      <c r="DG795" s="216"/>
      <c r="DH795" s="216"/>
      <c r="DI795" s="216"/>
      <c r="DJ795" s="216"/>
      <c r="DK795" s="216"/>
      <c r="DL795" s="216"/>
      <c r="DM795" s="216"/>
      <c r="DN795" s="216"/>
      <c r="DO795" s="216"/>
      <c r="DP795" s="216"/>
      <c r="DQ795" s="216"/>
      <c r="DR795" s="216"/>
      <c r="DS795" s="216"/>
      <c r="DT795" s="216"/>
      <c r="DU795" s="218"/>
    </row>
    <row r="796" spans="1:125" ht="15" customHeight="1" x14ac:dyDescent="0.25">
      <c r="A796" s="219"/>
      <c r="B796" s="143" t="str">
        <f t="shared" si="30"/>
        <v>Desk 44</v>
      </c>
      <c r="C796" s="586" t="str">
        <v/>
      </c>
      <c r="D796" s="586" t="str">
        <v/>
      </c>
      <c r="E796" s="3"/>
      <c r="F796" s="216"/>
      <c r="G796" s="216"/>
      <c r="H796" s="216"/>
      <c r="I796" s="216"/>
      <c r="J796" s="216"/>
      <c r="K796" s="216"/>
      <c r="L796" s="216"/>
      <c r="M796" s="216"/>
      <c r="N796" s="216"/>
      <c r="O796" s="216"/>
      <c r="P796" s="216"/>
      <c r="Q796" s="216"/>
      <c r="R796" s="216"/>
      <c r="S796" s="216"/>
      <c r="T796" s="216"/>
      <c r="U796" s="216"/>
      <c r="V796" s="216"/>
      <c r="W796" s="216"/>
      <c r="X796" s="216"/>
      <c r="Y796" s="216"/>
      <c r="Z796" s="216"/>
      <c r="AA796" s="216"/>
      <c r="AB796" s="216"/>
      <c r="AC796" s="216"/>
      <c r="AD796" s="216"/>
      <c r="AE796" s="216"/>
      <c r="AF796" s="216"/>
      <c r="AG796" s="216"/>
      <c r="AH796" s="216"/>
      <c r="AI796" s="216"/>
      <c r="AJ796" s="216"/>
      <c r="AK796" s="216"/>
      <c r="AL796" s="216"/>
      <c r="AM796" s="216"/>
      <c r="AN796" s="216"/>
      <c r="AO796" s="216"/>
      <c r="AP796" s="216"/>
      <c r="AQ796" s="216"/>
      <c r="AR796" s="216"/>
      <c r="AS796" s="216"/>
      <c r="AT796" s="216"/>
      <c r="AU796" s="216"/>
      <c r="AV796" s="216"/>
      <c r="AW796" s="216"/>
      <c r="AX796" s="216"/>
      <c r="AY796" s="216"/>
      <c r="AZ796" s="216"/>
      <c r="BA796" s="216"/>
      <c r="BB796" s="216"/>
      <c r="BC796" s="216"/>
      <c r="BD796" s="216"/>
      <c r="BE796" s="216"/>
      <c r="BF796" s="216"/>
      <c r="BG796" s="216"/>
      <c r="BH796" s="216"/>
      <c r="BI796" s="216"/>
      <c r="BJ796" s="216"/>
      <c r="BK796" s="216"/>
      <c r="BL796" s="216"/>
      <c r="BM796" s="216"/>
      <c r="BN796" s="216"/>
      <c r="BO796" s="216"/>
      <c r="BP796" s="216"/>
      <c r="BQ796" s="216"/>
      <c r="BR796" s="216"/>
      <c r="BS796" s="216"/>
      <c r="BT796" s="216"/>
      <c r="BU796" s="216"/>
      <c r="BV796" s="216"/>
      <c r="BW796" s="216"/>
      <c r="BX796" s="216"/>
      <c r="BY796" s="216"/>
      <c r="BZ796" s="216"/>
      <c r="CA796" s="216"/>
      <c r="CB796" s="216"/>
      <c r="CC796" s="216"/>
      <c r="CD796" s="216"/>
      <c r="CE796" s="216"/>
      <c r="CF796" s="216"/>
      <c r="CG796" s="216"/>
      <c r="CH796" s="216"/>
      <c r="CI796" s="216"/>
      <c r="CJ796" s="216"/>
      <c r="CK796" s="216"/>
      <c r="CL796" s="216"/>
      <c r="CM796" s="216"/>
      <c r="CN796" s="216"/>
      <c r="CO796" s="216"/>
      <c r="CP796" s="216"/>
      <c r="CQ796" s="216"/>
      <c r="CR796" s="216"/>
      <c r="CS796" s="216"/>
      <c r="CT796" s="216"/>
      <c r="CU796" s="216"/>
      <c r="CV796" s="216"/>
      <c r="CW796" s="216"/>
      <c r="CX796" s="216"/>
      <c r="CY796" s="216"/>
      <c r="CZ796" s="216"/>
      <c r="DA796" s="216"/>
      <c r="DB796" s="216"/>
      <c r="DC796" s="216"/>
      <c r="DD796" s="216"/>
      <c r="DE796" s="216"/>
      <c r="DF796" s="216"/>
      <c r="DG796" s="216"/>
      <c r="DH796" s="216"/>
      <c r="DI796" s="216"/>
      <c r="DJ796" s="216"/>
      <c r="DK796" s="216"/>
      <c r="DL796" s="216"/>
      <c r="DM796" s="216"/>
      <c r="DN796" s="216"/>
      <c r="DO796" s="216"/>
      <c r="DP796" s="216"/>
      <c r="DQ796" s="216"/>
      <c r="DR796" s="216"/>
      <c r="DS796" s="216"/>
      <c r="DT796" s="216"/>
      <c r="DU796" s="218"/>
    </row>
    <row r="797" spans="1:125" ht="15" customHeight="1" x14ac:dyDescent="0.25">
      <c r="A797" s="219"/>
      <c r="B797" s="143" t="str">
        <f t="shared" si="30"/>
        <v>Desk 45</v>
      </c>
      <c r="C797" s="586" t="str">
        <v/>
      </c>
      <c r="D797" s="586" t="str">
        <v/>
      </c>
      <c r="E797" s="3"/>
      <c r="F797" s="216"/>
      <c r="G797" s="216"/>
      <c r="H797" s="216"/>
      <c r="I797" s="216"/>
      <c r="J797" s="216"/>
      <c r="K797" s="216"/>
      <c r="L797" s="216"/>
      <c r="M797" s="216"/>
      <c r="N797" s="216"/>
      <c r="O797" s="216"/>
      <c r="P797" s="216"/>
      <c r="Q797" s="216"/>
      <c r="R797" s="216"/>
      <c r="S797" s="216"/>
      <c r="T797" s="216"/>
      <c r="U797" s="216"/>
      <c r="V797" s="216"/>
      <c r="W797" s="216"/>
      <c r="X797" s="216"/>
      <c r="Y797" s="216"/>
      <c r="Z797" s="216"/>
      <c r="AA797" s="216"/>
      <c r="AB797" s="216"/>
      <c r="AC797" s="216"/>
      <c r="AD797" s="216"/>
      <c r="AE797" s="216"/>
      <c r="AF797" s="216"/>
      <c r="AG797" s="216"/>
      <c r="AH797" s="216"/>
      <c r="AI797" s="216"/>
      <c r="AJ797" s="216"/>
      <c r="AK797" s="216"/>
      <c r="AL797" s="216"/>
      <c r="AM797" s="216"/>
      <c r="AN797" s="216"/>
      <c r="AO797" s="216"/>
      <c r="AP797" s="216"/>
      <c r="AQ797" s="216"/>
      <c r="AR797" s="216"/>
      <c r="AS797" s="216"/>
      <c r="AT797" s="216"/>
      <c r="AU797" s="216"/>
      <c r="AV797" s="216"/>
      <c r="AW797" s="216"/>
      <c r="AX797" s="216"/>
      <c r="AY797" s="216"/>
      <c r="AZ797" s="216"/>
      <c r="BA797" s="216"/>
      <c r="BB797" s="216"/>
      <c r="BC797" s="216"/>
      <c r="BD797" s="216"/>
      <c r="BE797" s="216"/>
      <c r="BF797" s="216"/>
      <c r="BG797" s="216"/>
      <c r="BH797" s="216"/>
      <c r="BI797" s="216"/>
      <c r="BJ797" s="216"/>
      <c r="BK797" s="216"/>
      <c r="BL797" s="216"/>
      <c r="BM797" s="216"/>
      <c r="BN797" s="216"/>
      <c r="BO797" s="216"/>
      <c r="BP797" s="216"/>
      <c r="BQ797" s="216"/>
      <c r="BR797" s="216"/>
      <c r="BS797" s="216"/>
      <c r="BT797" s="216"/>
      <c r="BU797" s="216"/>
      <c r="BV797" s="216"/>
      <c r="BW797" s="216"/>
      <c r="BX797" s="216"/>
      <c r="BY797" s="216"/>
      <c r="BZ797" s="216"/>
      <c r="CA797" s="216"/>
      <c r="CB797" s="216"/>
      <c r="CC797" s="216"/>
      <c r="CD797" s="216"/>
      <c r="CE797" s="216"/>
      <c r="CF797" s="216"/>
      <c r="CG797" s="216"/>
      <c r="CH797" s="216"/>
      <c r="CI797" s="216"/>
      <c r="CJ797" s="216"/>
      <c r="CK797" s="216"/>
      <c r="CL797" s="216"/>
      <c r="CM797" s="216"/>
      <c r="CN797" s="216"/>
      <c r="CO797" s="216"/>
      <c r="CP797" s="216"/>
      <c r="CQ797" s="216"/>
      <c r="CR797" s="216"/>
      <c r="CS797" s="216"/>
      <c r="CT797" s="216"/>
      <c r="CU797" s="216"/>
      <c r="CV797" s="216"/>
      <c r="CW797" s="216"/>
      <c r="CX797" s="216"/>
      <c r="CY797" s="216"/>
      <c r="CZ797" s="216"/>
      <c r="DA797" s="216"/>
      <c r="DB797" s="216"/>
      <c r="DC797" s="216"/>
      <c r="DD797" s="216"/>
      <c r="DE797" s="216"/>
      <c r="DF797" s="216"/>
      <c r="DG797" s="216"/>
      <c r="DH797" s="216"/>
      <c r="DI797" s="216"/>
      <c r="DJ797" s="216"/>
      <c r="DK797" s="216"/>
      <c r="DL797" s="216"/>
      <c r="DM797" s="216"/>
      <c r="DN797" s="216"/>
      <c r="DO797" s="216"/>
      <c r="DP797" s="216"/>
      <c r="DQ797" s="216"/>
      <c r="DR797" s="216"/>
      <c r="DS797" s="216"/>
      <c r="DT797" s="216"/>
      <c r="DU797" s="218"/>
    </row>
    <row r="798" spans="1:125" ht="15" customHeight="1" x14ac:dyDescent="0.25">
      <c r="A798" s="219"/>
      <c r="B798" s="143" t="str">
        <f t="shared" si="30"/>
        <v>Desk 46</v>
      </c>
      <c r="C798" s="586" t="str">
        <v/>
      </c>
      <c r="D798" s="586" t="str">
        <v/>
      </c>
      <c r="E798" s="3"/>
      <c r="F798" s="216"/>
      <c r="G798" s="216"/>
      <c r="H798" s="216"/>
      <c r="I798" s="216"/>
      <c r="J798" s="216"/>
      <c r="K798" s="216"/>
      <c r="L798" s="216"/>
      <c r="M798" s="216"/>
      <c r="N798" s="216"/>
      <c r="O798" s="216"/>
      <c r="P798" s="216"/>
      <c r="Q798" s="216"/>
      <c r="R798" s="216"/>
      <c r="S798" s="216"/>
      <c r="T798" s="216"/>
      <c r="U798" s="216"/>
      <c r="V798" s="216"/>
      <c r="W798" s="216"/>
      <c r="X798" s="216"/>
      <c r="Y798" s="216"/>
      <c r="Z798" s="216"/>
      <c r="AA798" s="216"/>
      <c r="AB798" s="216"/>
      <c r="AC798" s="216"/>
      <c r="AD798" s="216"/>
      <c r="AE798" s="216"/>
      <c r="AF798" s="216"/>
      <c r="AG798" s="216"/>
      <c r="AH798" s="216"/>
      <c r="AI798" s="216"/>
      <c r="AJ798" s="216"/>
      <c r="AK798" s="216"/>
      <c r="AL798" s="216"/>
      <c r="AM798" s="216"/>
      <c r="AN798" s="216"/>
      <c r="AO798" s="216"/>
      <c r="AP798" s="216"/>
      <c r="AQ798" s="216"/>
      <c r="AR798" s="216"/>
      <c r="AS798" s="216"/>
      <c r="AT798" s="216"/>
      <c r="AU798" s="216"/>
      <c r="AV798" s="216"/>
      <c r="AW798" s="216"/>
      <c r="AX798" s="216"/>
      <c r="AY798" s="216"/>
      <c r="AZ798" s="216"/>
      <c r="BA798" s="216"/>
      <c r="BB798" s="216"/>
      <c r="BC798" s="216"/>
      <c r="BD798" s="216"/>
      <c r="BE798" s="216"/>
      <c r="BF798" s="216"/>
      <c r="BG798" s="216"/>
      <c r="BH798" s="216"/>
      <c r="BI798" s="216"/>
      <c r="BJ798" s="216"/>
      <c r="BK798" s="216"/>
      <c r="BL798" s="216"/>
      <c r="BM798" s="216"/>
      <c r="BN798" s="216"/>
      <c r="BO798" s="216"/>
      <c r="BP798" s="216"/>
      <c r="BQ798" s="216"/>
      <c r="BR798" s="216"/>
      <c r="BS798" s="216"/>
      <c r="BT798" s="216"/>
      <c r="BU798" s="216"/>
      <c r="BV798" s="216"/>
      <c r="BW798" s="216"/>
      <c r="BX798" s="216"/>
      <c r="BY798" s="216"/>
      <c r="BZ798" s="216"/>
      <c r="CA798" s="216"/>
      <c r="CB798" s="216"/>
      <c r="CC798" s="216"/>
      <c r="CD798" s="216"/>
      <c r="CE798" s="216"/>
      <c r="CF798" s="216"/>
      <c r="CG798" s="216"/>
      <c r="CH798" s="216"/>
      <c r="CI798" s="216"/>
      <c r="CJ798" s="216"/>
      <c r="CK798" s="216"/>
      <c r="CL798" s="216"/>
      <c r="CM798" s="216"/>
      <c r="CN798" s="216"/>
      <c r="CO798" s="216"/>
      <c r="CP798" s="216"/>
      <c r="CQ798" s="216"/>
      <c r="CR798" s="216"/>
      <c r="CS798" s="216"/>
      <c r="CT798" s="216"/>
      <c r="CU798" s="216"/>
      <c r="CV798" s="216"/>
      <c r="CW798" s="216"/>
      <c r="CX798" s="216"/>
      <c r="CY798" s="216"/>
      <c r="CZ798" s="216"/>
      <c r="DA798" s="216"/>
      <c r="DB798" s="216"/>
      <c r="DC798" s="216"/>
      <c r="DD798" s="216"/>
      <c r="DE798" s="216"/>
      <c r="DF798" s="216"/>
      <c r="DG798" s="216"/>
      <c r="DH798" s="216"/>
      <c r="DI798" s="216"/>
      <c r="DJ798" s="216"/>
      <c r="DK798" s="216"/>
      <c r="DL798" s="216"/>
      <c r="DM798" s="216"/>
      <c r="DN798" s="216"/>
      <c r="DO798" s="216"/>
      <c r="DP798" s="216"/>
      <c r="DQ798" s="216"/>
      <c r="DR798" s="216"/>
      <c r="DS798" s="216"/>
      <c r="DT798" s="216"/>
      <c r="DU798" s="218"/>
    </row>
    <row r="799" spans="1:125" ht="15" customHeight="1" x14ac:dyDescent="0.25">
      <c r="A799" s="219"/>
      <c r="B799" s="143" t="str">
        <f t="shared" si="30"/>
        <v>Desk 47</v>
      </c>
      <c r="C799" s="586" t="str">
        <v/>
      </c>
      <c r="D799" s="586" t="str">
        <v/>
      </c>
      <c r="E799" s="3"/>
      <c r="F799" s="216"/>
      <c r="G799" s="216"/>
      <c r="H799" s="216"/>
      <c r="I799" s="216"/>
      <c r="J799" s="216"/>
      <c r="K799" s="216"/>
      <c r="L799" s="216"/>
      <c r="M799" s="216"/>
      <c r="N799" s="216"/>
      <c r="O799" s="216"/>
      <c r="P799" s="216"/>
      <c r="Q799" s="216"/>
      <c r="R799" s="216"/>
      <c r="S799" s="216"/>
      <c r="T799" s="216"/>
      <c r="U799" s="216"/>
      <c r="V799" s="216"/>
      <c r="W799" s="216"/>
      <c r="X799" s="216"/>
      <c r="Y799" s="216"/>
      <c r="Z799" s="216"/>
      <c r="AA799" s="216"/>
      <c r="AB799" s="216"/>
      <c r="AC799" s="216"/>
      <c r="AD799" s="216"/>
      <c r="AE799" s="216"/>
      <c r="AF799" s="216"/>
      <c r="AG799" s="216"/>
      <c r="AH799" s="216"/>
      <c r="AI799" s="216"/>
      <c r="AJ799" s="216"/>
      <c r="AK799" s="216"/>
      <c r="AL799" s="216"/>
      <c r="AM799" s="216"/>
      <c r="AN799" s="216"/>
      <c r="AO799" s="216"/>
      <c r="AP799" s="216"/>
      <c r="AQ799" s="216"/>
      <c r="AR799" s="216"/>
      <c r="AS799" s="216"/>
      <c r="AT799" s="216"/>
      <c r="AU799" s="216"/>
      <c r="AV799" s="216"/>
      <c r="AW799" s="216"/>
      <c r="AX799" s="216"/>
      <c r="AY799" s="216"/>
      <c r="AZ799" s="216"/>
      <c r="BA799" s="216"/>
      <c r="BB799" s="216"/>
      <c r="BC799" s="216"/>
      <c r="BD799" s="216"/>
      <c r="BE799" s="216"/>
      <c r="BF799" s="216"/>
      <c r="BG799" s="216"/>
      <c r="BH799" s="216"/>
      <c r="BI799" s="216"/>
      <c r="BJ799" s="216"/>
      <c r="BK799" s="216"/>
      <c r="BL799" s="216"/>
      <c r="BM799" s="216"/>
      <c r="BN799" s="216"/>
      <c r="BO799" s="216"/>
      <c r="BP799" s="216"/>
      <c r="BQ799" s="216"/>
      <c r="BR799" s="216"/>
      <c r="BS799" s="216"/>
      <c r="BT799" s="216"/>
      <c r="BU799" s="216"/>
      <c r="BV799" s="216"/>
      <c r="BW799" s="216"/>
      <c r="BX799" s="216"/>
      <c r="BY799" s="216"/>
      <c r="BZ799" s="216"/>
      <c r="CA799" s="216"/>
      <c r="CB799" s="216"/>
      <c r="CC799" s="216"/>
      <c r="CD799" s="216"/>
      <c r="CE799" s="216"/>
      <c r="CF799" s="216"/>
      <c r="CG799" s="216"/>
      <c r="CH799" s="216"/>
      <c r="CI799" s="216"/>
      <c r="CJ799" s="216"/>
      <c r="CK799" s="216"/>
      <c r="CL799" s="216"/>
      <c r="CM799" s="216"/>
      <c r="CN799" s="216"/>
      <c r="CO799" s="216"/>
      <c r="CP799" s="216"/>
      <c r="CQ799" s="216"/>
      <c r="CR799" s="216"/>
      <c r="CS799" s="216"/>
      <c r="CT799" s="216"/>
      <c r="CU799" s="216"/>
      <c r="CV799" s="216"/>
      <c r="CW799" s="216"/>
      <c r="CX799" s="216"/>
      <c r="CY799" s="216"/>
      <c r="CZ799" s="216"/>
      <c r="DA799" s="216"/>
      <c r="DB799" s="216"/>
      <c r="DC799" s="216"/>
      <c r="DD799" s="216"/>
      <c r="DE799" s="216"/>
      <c r="DF799" s="216"/>
      <c r="DG799" s="216"/>
      <c r="DH799" s="216"/>
      <c r="DI799" s="216"/>
      <c r="DJ799" s="216"/>
      <c r="DK799" s="216"/>
      <c r="DL799" s="216"/>
      <c r="DM799" s="216"/>
      <c r="DN799" s="216"/>
      <c r="DO799" s="216"/>
      <c r="DP799" s="216"/>
      <c r="DQ799" s="216"/>
      <c r="DR799" s="216"/>
      <c r="DS799" s="216"/>
      <c r="DT799" s="216"/>
      <c r="DU799" s="218"/>
    </row>
    <row r="800" spans="1:125" ht="15" customHeight="1" x14ac:dyDescent="0.25">
      <c r="A800" s="219"/>
      <c r="B800" s="143" t="str">
        <f t="shared" si="30"/>
        <v>Desk 48</v>
      </c>
      <c r="C800" s="586" t="str">
        <v/>
      </c>
      <c r="D800" s="586" t="str">
        <v/>
      </c>
      <c r="E800" s="3"/>
      <c r="F800" s="216"/>
      <c r="G800" s="216"/>
      <c r="H800" s="216"/>
      <c r="I800" s="216"/>
      <c r="J800" s="216"/>
      <c r="K800" s="216"/>
      <c r="L800" s="216"/>
      <c r="M800" s="216"/>
      <c r="N800" s="216"/>
      <c r="O800" s="216"/>
      <c r="P800" s="216"/>
      <c r="Q800" s="216"/>
      <c r="R800" s="216"/>
      <c r="S800" s="216"/>
      <c r="T800" s="216"/>
      <c r="U800" s="216"/>
      <c r="V800" s="216"/>
      <c r="W800" s="216"/>
      <c r="X800" s="216"/>
      <c r="Y800" s="216"/>
      <c r="Z800" s="216"/>
      <c r="AA800" s="216"/>
      <c r="AB800" s="216"/>
      <c r="AC800" s="216"/>
      <c r="AD800" s="216"/>
      <c r="AE800" s="216"/>
      <c r="AF800" s="216"/>
      <c r="AG800" s="216"/>
      <c r="AH800" s="216"/>
      <c r="AI800" s="216"/>
      <c r="AJ800" s="216"/>
      <c r="AK800" s="216"/>
      <c r="AL800" s="216"/>
      <c r="AM800" s="216"/>
      <c r="AN800" s="216"/>
      <c r="AO800" s="216"/>
      <c r="AP800" s="216"/>
      <c r="AQ800" s="216"/>
      <c r="AR800" s="216"/>
      <c r="AS800" s="216"/>
      <c r="AT800" s="216"/>
      <c r="AU800" s="216"/>
      <c r="AV800" s="216"/>
      <c r="AW800" s="216"/>
      <c r="AX800" s="216"/>
      <c r="AY800" s="216"/>
      <c r="AZ800" s="216"/>
      <c r="BA800" s="216"/>
      <c r="BB800" s="216"/>
      <c r="BC800" s="216"/>
      <c r="BD800" s="216"/>
      <c r="BE800" s="216"/>
      <c r="BF800" s="216"/>
      <c r="BG800" s="216"/>
      <c r="BH800" s="216"/>
      <c r="BI800" s="216"/>
      <c r="BJ800" s="216"/>
      <c r="BK800" s="216"/>
      <c r="BL800" s="216"/>
      <c r="BM800" s="216"/>
      <c r="BN800" s="216"/>
      <c r="BO800" s="216"/>
      <c r="BP800" s="216"/>
      <c r="BQ800" s="216"/>
      <c r="BR800" s="216"/>
      <c r="BS800" s="216"/>
      <c r="BT800" s="216"/>
      <c r="BU800" s="216"/>
      <c r="BV800" s="216"/>
      <c r="BW800" s="216"/>
      <c r="BX800" s="216"/>
      <c r="BY800" s="216"/>
      <c r="BZ800" s="216"/>
      <c r="CA800" s="216"/>
      <c r="CB800" s="216"/>
      <c r="CC800" s="216"/>
      <c r="CD800" s="216"/>
      <c r="CE800" s="216"/>
      <c r="CF800" s="216"/>
      <c r="CG800" s="216"/>
      <c r="CH800" s="216"/>
      <c r="CI800" s="216"/>
      <c r="CJ800" s="216"/>
      <c r="CK800" s="216"/>
      <c r="CL800" s="216"/>
      <c r="CM800" s="216"/>
      <c r="CN800" s="216"/>
      <c r="CO800" s="216"/>
      <c r="CP800" s="216"/>
      <c r="CQ800" s="216"/>
      <c r="CR800" s="216"/>
      <c r="CS800" s="216"/>
      <c r="CT800" s="216"/>
      <c r="CU800" s="216"/>
      <c r="CV800" s="216"/>
      <c r="CW800" s="216"/>
      <c r="CX800" s="216"/>
      <c r="CY800" s="216"/>
      <c r="CZ800" s="216"/>
      <c r="DA800" s="216"/>
      <c r="DB800" s="216"/>
      <c r="DC800" s="216"/>
      <c r="DD800" s="216"/>
      <c r="DE800" s="216"/>
      <c r="DF800" s="216"/>
      <c r="DG800" s="216"/>
      <c r="DH800" s="216"/>
      <c r="DI800" s="216"/>
      <c r="DJ800" s="216"/>
      <c r="DK800" s="216"/>
      <c r="DL800" s="216"/>
      <c r="DM800" s="216"/>
      <c r="DN800" s="216"/>
      <c r="DO800" s="216"/>
      <c r="DP800" s="216"/>
      <c r="DQ800" s="216"/>
      <c r="DR800" s="216"/>
      <c r="DS800" s="216"/>
      <c r="DT800" s="216"/>
      <c r="DU800" s="218"/>
    </row>
    <row r="801" spans="1:125" ht="15" customHeight="1" x14ac:dyDescent="0.25">
      <c r="A801" s="219"/>
      <c r="B801" s="143" t="str">
        <f t="shared" si="30"/>
        <v>Desk 49</v>
      </c>
      <c r="C801" s="586" t="str">
        <v/>
      </c>
      <c r="D801" s="586" t="str">
        <v/>
      </c>
      <c r="E801" s="3"/>
      <c r="F801" s="216"/>
      <c r="G801" s="216"/>
      <c r="H801" s="216"/>
      <c r="I801" s="216"/>
      <c r="J801" s="216"/>
      <c r="K801" s="216"/>
      <c r="L801" s="216"/>
      <c r="M801" s="216"/>
      <c r="N801" s="216"/>
      <c r="O801" s="216"/>
      <c r="P801" s="216"/>
      <c r="Q801" s="216"/>
      <c r="R801" s="216"/>
      <c r="S801" s="216"/>
      <c r="T801" s="216"/>
      <c r="U801" s="216"/>
      <c r="V801" s="216"/>
      <c r="W801" s="216"/>
      <c r="X801" s="216"/>
      <c r="Y801" s="216"/>
      <c r="Z801" s="216"/>
      <c r="AA801" s="216"/>
      <c r="AB801" s="216"/>
      <c r="AC801" s="216"/>
      <c r="AD801" s="216"/>
      <c r="AE801" s="216"/>
      <c r="AF801" s="216"/>
      <c r="AG801" s="216"/>
      <c r="AH801" s="216"/>
      <c r="AI801" s="216"/>
      <c r="AJ801" s="216"/>
      <c r="AK801" s="216"/>
      <c r="AL801" s="216"/>
      <c r="AM801" s="216"/>
      <c r="AN801" s="216"/>
      <c r="AO801" s="216"/>
      <c r="AP801" s="216"/>
      <c r="AQ801" s="216"/>
      <c r="AR801" s="216"/>
      <c r="AS801" s="216"/>
      <c r="AT801" s="216"/>
      <c r="AU801" s="216"/>
      <c r="AV801" s="216"/>
      <c r="AW801" s="216"/>
      <c r="AX801" s="216"/>
      <c r="AY801" s="216"/>
      <c r="AZ801" s="216"/>
      <c r="BA801" s="216"/>
      <c r="BB801" s="216"/>
      <c r="BC801" s="216"/>
      <c r="BD801" s="216"/>
      <c r="BE801" s="216"/>
      <c r="BF801" s="216"/>
      <c r="BG801" s="216"/>
      <c r="BH801" s="216"/>
      <c r="BI801" s="216"/>
      <c r="BJ801" s="216"/>
      <c r="BK801" s="216"/>
      <c r="BL801" s="216"/>
      <c r="BM801" s="216"/>
      <c r="BN801" s="216"/>
      <c r="BO801" s="216"/>
      <c r="BP801" s="216"/>
      <c r="BQ801" s="216"/>
      <c r="BR801" s="216"/>
      <c r="BS801" s="216"/>
      <c r="BT801" s="216"/>
      <c r="BU801" s="216"/>
      <c r="BV801" s="216"/>
      <c r="BW801" s="216"/>
      <c r="BX801" s="216"/>
      <c r="BY801" s="216"/>
      <c r="BZ801" s="216"/>
      <c r="CA801" s="216"/>
      <c r="CB801" s="216"/>
      <c r="CC801" s="216"/>
      <c r="CD801" s="216"/>
      <c r="CE801" s="216"/>
      <c r="CF801" s="216"/>
      <c r="CG801" s="216"/>
      <c r="CH801" s="216"/>
      <c r="CI801" s="216"/>
      <c r="CJ801" s="216"/>
      <c r="CK801" s="216"/>
      <c r="CL801" s="216"/>
      <c r="CM801" s="216"/>
      <c r="CN801" s="216"/>
      <c r="CO801" s="216"/>
      <c r="CP801" s="216"/>
      <c r="CQ801" s="216"/>
      <c r="CR801" s="216"/>
      <c r="CS801" s="216"/>
      <c r="CT801" s="216"/>
      <c r="CU801" s="216"/>
      <c r="CV801" s="216"/>
      <c r="CW801" s="216"/>
      <c r="CX801" s="216"/>
      <c r="CY801" s="216"/>
      <c r="CZ801" s="216"/>
      <c r="DA801" s="216"/>
      <c r="DB801" s="216"/>
      <c r="DC801" s="216"/>
      <c r="DD801" s="216"/>
      <c r="DE801" s="216"/>
      <c r="DF801" s="216"/>
      <c r="DG801" s="216"/>
      <c r="DH801" s="216"/>
      <c r="DI801" s="216"/>
      <c r="DJ801" s="216"/>
      <c r="DK801" s="216"/>
      <c r="DL801" s="216"/>
      <c r="DM801" s="216"/>
      <c r="DN801" s="216"/>
      <c r="DO801" s="216"/>
      <c r="DP801" s="216"/>
      <c r="DQ801" s="216"/>
      <c r="DR801" s="216"/>
      <c r="DS801" s="216"/>
      <c r="DT801" s="216"/>
      <c r="DU801" s="218"/>
    </row>
    <row r="802" spans="1:125" ht="15" customHeight="1" x14ac:dyDescent="0.25">
      <c r="A802" s="219"/>
      <c r="B802" s="143" t="str">
        <f t="shared" si="30"/>
        <v>Desk 50</v>
      </c>
      <c r="C802" s="586" t="str">
        <v/>
      </c>
      <c r="D802" s="586" t="str">
        <v/>
      </c>
      <c r="E802" s="3"/>
      <c r="F802" s="216"/>
      <c r="G802" s="216"/>
      <c r="H802" s="216"/>
      <c r="I802" s="216"/>
      <c r="J802" s="216"/>
      <c r="K802" s="216"/>
      <c r="L802" s="216"/>
      <c r="M802" s="216"/>
      <c r="N802" s="216"/>
      <c r="O802" s="216"/>
      <c r="P802" s="216"/>
      <c r="Q802" s="216"/>
      <c r="R802" s="216"/>
      <c r="S802" s="216"/>
      <c r="T802" s="216"/>
      <c r="U802" s="216"/>
      <c r="V802" s="216"/>
      <c r="W802" s="216"/>
      <c r="X802" s="216"/>
      <c r="Y802" s="216"/>
      <c r="Z802" s="216"/>
      <c r="AA802" s="216"/>
      <c r="AB802" s="216"/>
      <c r="AC802" s="216"/>
      <c r="AD802" s="216"/>
      <c r="AE802" s="216"/>
      <c r="AF802" s="216"/>
      <c r="AG802" s="216"/>
      <c r="AH802" s="216"/>
      <c r="AI802" s="216"/>
      <c r="AJ802" s="216"/>
      <c r="AK802" s="216"/>
      <c r="AL802" s="216"/>
      <c r="AM802" s="216"/>
      <c r="AN802" s="216"/>
      <c r="AO802" s="216"/>
      <c r="AP802" s="216"/>
      <c r="AQ802" s="216"/>
      <c r="AR802" s="216"/>
      <c r="AS802" s="216"/>
      <c r="AT802" s="216"/>
      <c r="AU802" s="216"/>
      <c r="AV802" s="216"/>
      <c r="AW802" s="216"/>
      <c r="AX802" s="216"/>
      <c r="AY802" s="216"/>
      <c r="AZ802" s="216"/>
      <c r="BA802" s="216"/>
      <c r="BB802" s="216"/>
      <c r="BC802" s="216"/>
      <c r="BD802" s="216"/>
      <c r="BE802" s="216"/>
      <c r="BF802" s="216"/>
      <c r="BG802" s="216"/>
      <c r="BH802" s="216"/>
      <c r="BI802" s="216"/>
      <c r="BJ802" s="216"/>
      <c r="BK802" s="216"/>
      <c r="BL802" s="216"/>
      <c r="BM802" s="216"/>
      <c r="BN802" s="216"/>
      <c r="BO802" s="216"/>
      <c r="BP802" s="216"/>
      <c r="BQ802" s="216"/>
      <c r="BR802" s="216"/>
      <c r="BS802" s="216"/>
      <c r="BT802" s="216"/>
      <c r="BU802" s="216"/>
      <c r="BV802" s="216"/>
      <c r="BW802" s="216"/>
      <c r="BX802" s="216"/>
      <c r="BY802" s="216"/>
      <c r="BZ802" s="216"/>
      <c r="CA802" s="216"/>
      <c r="CB802" s="216"/>
      <c r="CC802" s="216"/>
      <c r="CD802" s="216"/>
      <c r="CE802" s="216"/>
      <c r="CF802" s="216"/>
      <c r="CG802" s="216"/>
      <c r="CH802" s="216"/>
      <c r="CI802" s="216"/>
      <c r="CJ802" s="216"/>
      <c r="CK802" s="216"/>
      <c r="CL802" s="216"/>
      <c r="CM802" s="216"/>
      <c r="CN802" s="216"/>
      <c r="CO802" s="216"/>
      <c r="CP802" s="216"/>
      <c r="CQ802" s="216"/>
      <c r="CR802" s="216"/>
      <c r="CS802" s="216"/>
      <c r="CT802" s="216"/>
      <c r="CU802" s="216"/>
      <c r="CV802" s="216"/>
      <c r="CW802" s="216"/>
      <c r="CX802" s="216"/>
      <c r="CY802" s="216"/>
      <c r="CZ802" s="216"/>
      <c r="DA802" s="216"/>
      <c r="DB802" s="216"/>
      <c r="DC802" s="216"/>
      <c r="DD802" s="216"/>
      <c r="DE802" s="216"/>
      <c r="DF802" s="216"/>
      <c r="DG802" s="216"/>
      <c r="DH802" s="216"/>
      <c r="DI802" s="216"/>
      <c r="DJ802" s="216"/>
      <c r="DK802" s="216"/>
      <c r="DL802" s="216"/>
      <c r="DM802" s="216"/>
      <c r="DN802" s="216"/>
      <c r="DO802" s="216"/>
      <c r="DP802" s="216"/>
      <c r="DQ802" s="216"/>
      <c r="DR802" s="216"/>
      <c r="DS802" s="216"/>
      <c r="DT802" s="216"/>
      <c r="DU802" s="218"/>
    </row>
    <row r="803" spans="1:125" ht="15" customHeight="1" x14ac:dyDescent="0.25">
      <c r="A803" s="219"/>
      <c r="B803" s="143" t="str">
        <f t="shared" si="30"/>
        <v>Desk 51</v>
      </c>
      <c r="C803" s="586" t="str">
        <v/>
      </c>
      <c r="D803" s="586" t="str">
        <v/>
      </c>
      <c r="E803" s="3"/>
      <c r="F803" s="216"/>
      <c r="G803" s="216"/>
      <c r="H803" s="216"/>
      <c r="I803" s="216"/>
      <c r="J803" s="216"/>
      <c r="K803" s="216"/>
      <c r="L803" s="216"/>
      <c r="M803" s="216"/>
      <c r="N803" s="216"/>
      <c r="O803" s="216"/>
      <c r="P803" s="216"/>
      <c r="Q803" s="216"/>
      <c r="R803" s="216"/>
      <c r="S803" s="216"/>
      <c r="T803" s="216"/>
      <c r="U803" s="216"/>
      <c r="V803" s="216"/>
      <c r="W803" s="216"/>
      <c r="X803" s="216"/>
      <c r="Y803" s="216"/>
      <c r="Z803" s="216"/>
      <c r="AA803" s="216"/>
      <c r="AB803" s="216"/>
      <c r="AC803" s="216"/>
      <c r="AD803" s="216"/>
      <c r="AE803" s="216"/>
      <c r="AF803" s="216"/>
      <c r="AG803" s="216"/>
      <c r="AH803" s="216"/>
      <c r="AI803" s="216"/>
      <c r="AJ803" s="216"/>
      <c r="AK803" s="216"/>
      <c r="AL803" s="216"/>
      <c r="AM803" s="216"/>
      <c r="AN803" s="216"/>
      <c r="AO803" s="216"/>
      <c r="AP803" s="216"/>
      <c r="AQ803" s="216"/>
      <c r="AR803" s="216"/>
      <c r="AS803" s="216"/>
      <c r="AT803" s="216"/>
      <c r="AU803" s="216"/>
      <c r="AV803" s="216"/>
      <c r="AW803" s="216"/>
      <c r="AX803" s="216"/>
      <c r="AY803" s="216"/>
      <c r="AZ803" s="216"/>
      <c r="BA803" s="216"/>
      <c r="BB803" s="216"/>
      <c r="BC803" s="216"/>
      <c r="BD803" s="216"/>
      <c r="BE803" s="216"/>
      <c r="BF803" s="216"/>
      <c r="BG803" s="216"/>
      <c r="BH803" s="216"/>
      <c r="BI803" s="216"/>
      <c r="BJ803" s="216"/>
      <c r="BK803" s="216"/>
      <c r="BL803" s="216"/>
      <c r="BM803" s="216"/>
      <c r="BN803" s="216"/>
      <c r="BO803" s="216"/>
      <c r="BP803" s="216"/>
      <c r="BQ803" s="216"/>
      <c r="BR803" s="216"/>
      <c r="BS803" s="216"/>
      <c r="BT803" s="216"/>
      <c r="BU803" s="216"/>
      <c r="BV803" s="216"/>
      <c r="BW803" s="216"/>
      <c r="BX803" s="216"/>
      <c r="BY803" s="216"/>
      <c r="BZ803" s="216"/>
      <c r="CA803" s="216"/>
      <c r="CB803" s="216"/>
      <c r="CC803" s="216"/>
      <c r="CD803" s="216"/>
      <c r="CE803" s="216"/>
      <c r="CF803" s="216"/>
      <c r="CG803" s="216"/>
      <c r="CH803" s="216"/>
      <c r="CI803" s="216"/>
      <c r="CJ803" s="216"/>
      <c r="CK803" s="216"/>
      <c r="CL803" s="216"/>
      <c r="CM803" s="216"/>
      <c r="CN803" s="216"/>
      <c r="CO803" s="216"/>
      <c r="CP803" s="216"/>
      <c r="CQ803" s="216"/>
      <c r="CR803" s="216"/>
      <c r="CS803" s="216"/>
      <c r="CT803" s="216"/>
      <c r="CU803" s="216"/>
      <c r="CV803" s="216"/>
      <c r="CW803" s="216"/>
      <c r="CX803" s="216"/>
      <c r="CY803" s="216"/>
      <c r="CZ803" s="216"/>
      <c r="DA803" s="216"/>
      <c r="DB803" s="216"/>
      <c r="DC803" s="216"/>
      <c r="DD803" s="216"/>
      <c r="DE803" s="216"/>
      <c r="DF803" s="216"/>
      <c r="DG803" s="216"/>
      <c r="DH803" s="216"/>
      <c r="DI803" s="216"/>
      <c r="DJ803" s="216"/>
      <c r="DK803" s="216"/>
      <c r="DL803" s="216"/>
      <c r="DM803" s="216"/>
      <c r="DN803" s="216"/>
      <c r="DO803" s="216"/>
      <c r="DP803" s="216"/>
      <c r="DQ803" s="216"/>
      <c r="DR803" s="216"/>
      <c r="DS803" s="216"/>
      <c r="DT803" s="216"/>
      <c r="DU803" s="218"/>
    </row>
    <row r="804" spans="1:125" ht="15" customHeight="1" x14ac:dyDescent="0.25">
      <c r="A804" s="219"/>
      <c r="B804" s="143" t="str">
        <f t="shared" si="30"/>
        <v>Desk 52</v>
      </c>
      <c r="C804" s="586" t="str">
        <v/>
      </c>
      <c r="D804" s="586" t="str">
        <v/>
      </c>
      <c r="E804" s="3"/>
      <c r="F804" s="216"/>
      <c r="G804" s="216"/>
      <c r="H804" s="216"/>
      <c r="I804" s="216"/>
      <c r="J804" s="216"/>
      <c r="K804" s="216"/>
      <c r="L804" s="216"/>
      <c r="M804" s="216"/>
      <c r="N804" s="216"/>
      <c r="O804" s="216"/>
      <c r="P804" s="216"/>
      <c r="Q804" s="216"/>
      <c r="R804" s="216"/>
      <c r="S804" s="216"/>
      <c r="T804" s="216"/>
      <c r="U804" s="216"/>
      <c r="V804" s="216"/>
      <c r="W804" s="216"/>
      <c r="X804" s="216"/>
      <c r="Y804" s="216"/>
      <c r="Z804" s="216"/>
      <c r="AA804" s="216"/>
      <c r="AB804" s="216"/>
      <c r="AC804" s="216"/>
      <c r="AD804" s="216"/>
      <c r="AE804" s="216"/>
      <c r="AF804" s="216"/>
      <c r="AG804" s="216"/>
      <c r="AH804" s="216"/>
      <c r="AI804" s="216"/>
      <c r="AJ804" s="216"/>
      <c r="AK804" s="216"/>
      <c r="AL804" s="216"/>
      <c r="AM804" s="216"/>
      <c r="AN804" s="216"/>
      <c r="AO804" s="216"/>
      <c r="AP804" s="216"/>
      <c r="AQ804" s="216"/>
      <c r="AR804" s="216"/>
      <c r="AS804" s="216"/>
      <c r="AT804" s="216"/>
      <c r="AU804" s="216"/>
      <c r="AV804" s="216"/>
      <c r="AW804" s="216"/>
      <c r="AX804" s="216"/>
      <c r="AY804" s="216"/>
      <c r="AZ804" s="216"/>
      <c r="BA804" s="216"/>
      <c r="BB804" s="216"/>
      <c r="BC804" s="216"/>
      <c r="BD804" s="216"/>
      <c r="BE804" s="216"/>
      <c r="BF804" s="216"/>
      <c r="BG804" s="216"/>
      <c r="BH804" s="216"/>
      <c r="BI804" s="216"/>
      <c r="BJ804" s="216"/>
      <c r="BK804" s="216"/>
      <c r="BL804" s="216"/>
      <c r="BM804" s="216"/>
      <c r="BN804" s="216"/>
      <c r="BO804" s="216"/>
      <c r="BP804" s="216"/>
      <c r="BQ804" s="216"/>
      <c r="BR804" s="216"/>
      <c r="BS804" s="216"/>
      <c r="BT804" s="216"/>
      <c r="BU804" s="216"/>
      <c r="BV804" s="216"/>
      <c r="BW804" s="216"/>
      <c r="BX804" s="216"/>
      <c r="BY804" s="216"/>
      <c r="BZ804" s="216"/>
      <c r="CA804" s="216"/>
      <c r="CB804" s="216"/>
      <c r="CC804" s="216"/>
      <c r="CD804" s="216"/>
      <c r="CE804" s="216"/>
      <c r="CF804" s="216"/>
      <c r="CG804" s="216"/>
      <c r="CH804" s="216"/>
      <c r="CI804" s="216"/>
      <c r="CJ804" s="216"/>
      <c r="CK804" s="216"/>
      <c r="CL804" s="216"/>
      <c r="CM804" s="216"/>
      <c r="CN804" s="216"/>
      <c r="CO804" s="216"/>
      <c r="CP804" s="216"/>
      <c r="CQ804" s="216"/>
      <c r="CR804" s="216"/>
      <c r="CS804" s="216"/>
      <c r="CT804" s="216"/>
      <c r="CU804" s="216"/>
      <c r="CV804" s="216"/>
      <c r="CW804" s="216"/>
      <c r="CX804" s="216"/>
      <c r="CY804" s="216"/>
      <c r="CZ804" s="216"/>
      <c r="DA804" s="216"/>
      <c r="DB804" s="216"/>
      <c r="DC804" s="216"/>
      <c r="DD804" s="216"/>
      <c r="DE804" s="216"/>
      <c r="DF804" s="216"/>
      <c r="DG804" s="216"/>
      <c r="DH804" s="216"/>
      <c r="DI804" s="216"/>
      <c r="DJ804" s="216"/>
      <c r="DK804" s="216"/>
      <c r="DL804" s="216"/>
      <c r="DM804" s="216"/>
      <c r="DN804" s="216"/>
      <c r="DO804" s="216"/>
      <c r="DP804" s="216"/>
      <c r="DQ804" s="216"/>
      <c r="DR804" s="216"/>
      <c r="DS804" s="216"/>
      <c r="DT804" s="216"/>
      <c r="DU804" s="218"/>
    </row>
    <row r="805" spans="1:125" ht="15" customHeight="1" x14ac:dyDescent="0.25">
      <c r="A805" s="219"/>
      <c r="B805" s="143" t="str">
        <f t="shared" si="30"/>
        <v>Desk 53</v>
      </c>
      <c r="C805" s="586" t="str">
        <v/>
      </c>
      <c r="D805" s="586" t="str">
        <v/>
      </c>
      <c r="E805" s="3"/>
      <c r="F805" s="216"/>
      <c r="G805" s="216"/>
      <c r="H805" s="216"/>
      <c r="I805" s="216"/>
      <c r="J805" s="216"/>
      <c r="K805" s="216"/>
      <c r="L805" s="216"/>
      <c r="M805" s="216"/>
      <c r="N805" s="216"/>
      <c r="O805" s="216"/>
      <c r="P805" s="216"/>
      <c r="Q805" s="216"/>
      <c r="R805" s="216"/>
      <c r="S805" s="216"/>
      <c r="T805" s="216"/>
      <c r="U805" s="216"/>
      <c r="V805" s="216"/>
      <c r="W805" s="216"/>
      <c r="X805" s="216"/>
      <c r="Y805" s="216"/>
      <c r="Z805" s="216"/>
      <c r="AA805" s="216"/>
      <c r="AB805" s="216"/>
      <c r="AC805" s="216"/>
      <c r="AD805" s="216"/>
      <c r="AE805" s="216"/>
      <c r="AF805" s="216"/>
      <c r="AG805" s="216"/>
      <c r="AH805" s="216"/>
      <c r="AI805" s="216"/>
      <c r="AJ805" s="216"/>
      <c r="AK805" s="216"/>
      <c r="AL805" s="216"/>
      <c r="AM805" s="216"/>
      <c r="AN805" s="216"/>
      <c r="AO805" s="216"/>
      <c r="AP805" s="216"/>
      <c r="AQ805" s="216"/>
      <c r="AR805" s="216"/>
      <c r="AS805" s="216"/>
      <c r="AT805" s="216"/>
      <c r="AU805" s="216"/>
      <c r="AV805" s="216"/>
      <c r="AW805" s="216"/>
      <c r="AX805" s="216"/>
      <c r="AY805" s="216"/>
      <c r="AZ805" s="216"/>
      <c r="BA805" s="216"/>
      <c r="BB805" s="216"/>
      <c r="BC805" s="216"/>
      <c r="BD805" s="216"/>
      <c r="BE805" s="216"/>
      <c r="BF805" s="216"/>
      <c r="BG805" s="216"/>
      <c r="BH805" s="216"/>
      <c r="BI805" s="216"/>
      <c r="BJ805" s="216"/>
      <c r="BK805" s="216"/>
      <c r="BL805" s="216"/>
      <c r="BM805" s="216"/>
      <c r="BN805" s="216"/>
      <c r="BO805" s="216"/>
      <c r="BP805" s="216"/>
      <c r="BQ805" s="216"/>
      <c r="BR805" s="216"/>
      <c r="BS805" s="216"/>
      <c r="BT805" s="216"/>
      <c r="BU805" s="216"/>
      <c r="BV805" s="216"/>
      <c r="BW805" s="216"/>
      <c r="BX805" s="216"/>
      <c r="BY805" s="216"/>
      <c r="BZ805" s="216"/>
      <c r="CA805" s="216"/>
      <c r="CB805" s="216"/>
      <c r="CC805" s="216"/>
      <c r="CD805" s="216"/>
      <c r="CE805" s="216"/>
      <c r="CF805" s="216"/>
      <c r="CG805" s="216"/>
      <c r="CH805" s="216"/>
      <c r="CI805" s="216"/>
      <c r="CJ805" s="216"/>
      <c r="CK805" s="216"/>
      <c r="CL805" s="216"/>
      <c r="CM805" s="216"/>
      <c r="CN805" s="216"/>
      <c r="CO805" s="216"/>
      <c r="CP805" s="216"/>
      <c r="CQ805" s="216"/>
      <c r="CR805" s="216"/>
      <c r="CS805" s="216"/>
      <c r="CT805" s="216"/>
      <c r="CU805" s="216"/>
      <c r="CV805" s="216"/>
      <c r="CW805" s="216"/>
      <c r="CX805" s="216"/>
      <c r="CY805" s="216"/>
      <c r="CZ805" s="216"/>
      <c r="DA805" s="216"/>
      <c r="DB805" s="216"/>
      <c r="DC805" s="216"/>
      <c r="DD805" s="216"/>
      <c r="DE805" s="216"/>
      <c r="DF805" s="216"/>
      <c r="DG805" s="216"/>
      <c r="DH805" s="216"/>
      <c r="DI805" s="216"/>
      <c r="DJ805" s="216"/>
      <c r="DK805" s="216"/>
      <c r="DL805" s="216"/>
      <c r="DM805" s="216"/>
      <c r="DN805" s="216"/>
      <c r="DO805" s="216"/>
      <c r="DP805" s="216"/>
      <c r="DQ805" s="216"/>
      <c r="DR805" s="216"/>
      <c r="DS805" s="216"/>
      <c r="DT805" s="216"/>
      <c r="DU805" s="218"/>
    </row>
    <row r="806" spans="1:125" ht="15" customHeight="1" x14ac:dyDescent="0.25">
      <c r="A806" s="219"/>
      <c r="B806" s="143" t="str">
        <f t="shared" si="30"/>
        <v>Desk 54</v>
      </c>
      <c r="C806" s="586" t="str">
        <v/>
      </c>
      <c r="D806" s="586" t="str">
        <v/>
      </c>
      <c r="E806" s="3"/>
      <c r="F806" s="216"/>
      <c r="G806" s="216"/>
      <c r="H806" s="216"/>
      <c r="I806" s="216"/>
      <c r="J806" s="216"/>
      <c r="K806" s="216"/>
      <c r="L806" s="216"/>
      <c r="M806" s="216"/>
      <c r="N806" s="216"/>
      <c r="O806" s="216"/>
      <c r="P806" s="216"/>
      <c r="Q806" s="216"/>
      <c r="R806" s="216"/>
      <c r="S806" s="216"/>
      <c r="T806" s="216"/>
      <c r="U806" s="216"/>
      <c r="V806" s="216"/>
      <c r="W806" s="216"/>
      <c r="X806" s="216"/>
      <c r="Y806" s="216"/>
      <c r="Z806" s="216"/>
      <c r="AA806" s="216"/>
      <c r="AB806" s="216"/>
      <c r="AC806" s="216"/>
      <c r="AD806" s="216"/>
      <c r="AE806" s="216"/>
      <c r="AF806" s="216"/>
      <c r="AG806" s="216"/>
      <c r="AH806" s="216"/>
      <c r="AI806" s="216"/>
      <c r="AJ806" s="216"/>
      <c r="AK806" s="216"/>
      <c r="AL806" s="216"/>
      <c r="AM806" s="216"/>
      <c r="AN806" s="216"/>
      <c r="AO806" s="216"/>
      <c r="AP806" s="216"/>
      <c r="AQ806" s="216"/>
      <c r="AR806" s="216"/>
      <c r="AS806" s="216"/>
      <c r="AT806" s="216"/>
      <c r="AU806" s="216"/>
      <c r="AV806" s="216"/>
      <c r="AW806" s="216"/>
      <c r="AX806" s="216"/>
      <c r="AY806" s="216"/>
      <c r="AZ806" s="216"/>
      <c r="BA806" s="216"/>
      <c r="BB806" s="216"/>
      <c r="BC806" s="216"/>
      <c r="BD806" s="216"/>
      <c r="BE806" s="216"/>
      <c r="BF806" s="216"/>
      <c r="BG806" s="216"/>
      <c r="BH806" s="216"/>
      <c r="BI806" s="216"/>
      <c r="BJ806" s="216"/>
      <c r="BK806" s="216"/>
      <c r="BL806" s="216"/>
      <c r="BM806" s="216"/>
      <c r="BN806" s="216"/>
      <c r="BO806" s="216"/>
      <c r="BP806" s="216"/>
      <c r="BQ806" s="216"/>
      <c r="BR806" s="216"/>
      <c r="BS806" s="216"/>
      <c r="BT806" s="216"/>
      <c r="BU806" s="216"/>
      <c r="BV806" s="216"/>
      <c r="BW806" s="216"/>
      <c r="BX806" s="216"/>
      <c r="BY806" s="216"/>
      <c r="BZ806" s="216"/>
      <c r="CA806" s="216"/>
      <c r="CB806" s="216"/>
      <c r="CC806" s="216"/>
      <c r="CD806" s="216"/>
      <c r="CE806" s="216"/>
      <c r="CF806" s="216"/>
      <c r="CG806" s="216"/>
      <c r="CH806" s="216"/>
      <c r="CI806" s="216"/>
      <c r="CJ806" s="216"/>
      <c r="CK806" s="216"/>
      <c r="CL806" s="216"/>
      <c r="CM806" s="216"/>
      <c r="CN806" s="216"/>
      <c r="CO806" s="216"/>
      <c r="CP806" s="216"/>
      <c r="CQ806" s="216"/>
      <c r="CR806" s="216"/>
      <c r="CS806" s="216"/>
      <c r="CT806" s="216"/>
      <c r="CU806" s="216"/>
      <c r="CV806" s="216"/>
      <c r="CW806" s="216"/>
      <c r="CX806" s="216"/>
      <c r="CY806" s="216"/>
      <c r="CZ806" s="216"/>
      <c r="DA806" s="216"/>
      <c r="DB806" s="216"/>
      <c r="DC806" s="216"/>
      <c r="DD806" s="216"/>
      <c r="DE806" s="216"/>
      <c r="DF806" s="216"/>
      <c r="DG806" s="216"/>
      <c r="DH806" s="216"/>
      <c r="DI806" s="216"/>
      <c r="DJ806" s="216"/>
      <c r="DK806" s="216"/>
      <c r="DL806" s="216"/>
      <c r="DM806" s="216"/>
      <c r="DN806" s="216"/>
      <c r="DO806" s="216"/>
      <c r="DP806" s="216"/>
      <c r="DQ806" s="216"/>
      <c r="DR806" s="216"/>
      <c r="DS806" s="216"/>
      <c r="DT806" s="216"/>
      <c r="DU806" s="218"/>
    </row>
    <row r="807" spans="1:125" ht="15" customHeight="1" x14ac:dyDescent="0.25">
      <c r="A807" s="219"/>
      <c r="B807" s="143" t="str">
        <f t="shared" si="30"/>
        <v>Desk 55</v>
      </c>
      <c r="C807" s="586" t="str">
        <v/>
      </c>
      <c r="D807" s="586" t="str">
        <v/>
      </c>
      <c r="E807" s="3"/>
      <c r="F807" s="216"/>
      <c r="G807" s="216"/>
      <c r="H807" s="216"/>
      <c r="I807" s="216"/>
      <c r="J807" s="216"/>
      <c r="K807" s="216"/>
      <c r="L807" s="216"/>
      <c r="M807" s="216"/>
      <c r="N807" s="216"/>
      <c r="O807" s="216"/>
      <c r="P807" s="216"/>
      <c r="Q807" s="216"/>
      <c r="R807" s="216"/>
      <c r="S807" s="216"/>
      <c r="T807" s="216"/>
      <c r="U807" s="216"/>
      <c r="V807" s="216"/>
      <c r="W807" s="216"/>
      <c r="X807" s="216"/>
      <c r="Y807" s="216"/>
      <c r="Z807" s="216"/>
      <c r="AA807" s="216"/>
      <c r="AB807" s="216"/>
      <c r="AC807" s="216"/>
      <c r="AD807" s="216"/>
      <c r="AE807" s="216"/>
      <c r="AF807" s="216"/>
      <c r="AG807" s="216"/>
      <c r="AH807" s="216"/>
      <c r="AI807" s="216"/>
      <c r="AJ807" s="216"/>
      <c r="AK807" s="216"/>
      <c r="AL807" s="216"/>
      <c r="AM807" s="216"/>
      <c r="AN807" s="216"/>
      <c r="AO807" s="216"/>
      <c r="AP807" s="216"/>
      <c r="AQ807" s="216"/>
      <c r="AR807" s="216"/>
      <c r="AS807" s="216"/>
      <c r="AT807" s="216"/>
      <c r="AU807" s="216"/>
      <c r="AV807" s="216"/>
      <c r="AW807" s="216"/>
      <c r="AX807" s="216"/>
      <c r="AY807" s="216"/>
      <c r="AZ807" s="216"/>
      <c r="BA807" s="216"/>
      <c r="BB807" s="216"/>
      <c r="BC807" s="216"/>
      <c r="BD807" s="216"/>
      <c r="BE807" s="216"/>
      <c r="BF807" s="216"/>
      <c r="BG807" s="216"/>
      <c r="BH807" s="216"/>
      <c r="BI807" s="216"/>
      <c r="BJ807" s="216"/>
      <c r="BK807" s="216"/>
      <c r="BL807" s="216"/>
      <c r="BM807" s="216"/>
      <c r="BN807" s="216"/>
      <c r="BO807" s="216"/>
      <c r="BP807" s="216"/>
      <c r="BQ807" s="216"/>
      <c r="BR807" s="216"/>
      <c r="BS807" s="216"/>
      <c r="BT807" s="216"/>
      <c r="BU807" s="216"/>
      <c r="BV807" s="216"/>
      <c r="BW807" s="216"/>
      <c r="BX807" s="216"/>
      <c r="BY807" s="216"/>
      <c r="BZ807" s="216"/>
      <c r="CA807" s="216"/>
      <c r="CB807" s="216"/>
      <c r="CC807" s="216"/>
      <c r="CD807" s="216"/>
      <c r="CE807" s="216"/>
      <c r="CF807" s="216"/>
      <c r="CG807" s="216"/>
      <c r="CH807" s="216"/>
      <c r="CI807" s="216"/>
      <c r="CJ807" s="216"/>
      <c r="CK807" s="216"/>
      <c r="CL807" s="216"/>
      <c r="CM807" s="216"/>
      <c r="CN807" s="216"/>
      <c r="CO807" s="216"/>
      <c r="CP807" s="216"/>
      <c r="CQ807" s="216"/>
      <c r="CR807" s="216"/>
      <c r="CS807" s="216"/>
      <c r="CT807" s="216"/>
      <c r="CU807" s="216"/>
      <c r="CV807" s="216"/>
      <c r="CW807" s="216"/>
      <c r="CX807" s="216"/>
      <c r="CY807" s="216"/>
      <c r="CZ807" s="216"/>
      <c r="DA807" s="216"/>
      <c r="DB807" s="216"/>
      <c r="DC807" s="216"/>
      <c r="DD807" s="216"/>
      <c r="DE807" s="216"/>
      <c r="DF807" s="216"/>
      <c r="DG807" s="216"/>
      <c r="DH807" s="216"/>
      <c r="DI807" s="216"/>
      <c r="DJ807" s="216"/>
      <c r="DK807" s="216"/>
      <c r="DL807" s="216"/>
      <c r="DM807" s="216"/>
      <c r="DN807" s="216"/>
      <c r="DO807" s="216"/>
      <c r="DP807" s="216"/>
      <c r="DQ807" s="216"/>
      <c r="DR807" s="216"/>
      <c r="DS807" s="216"/>
      <c r="DT807" s="216"/>
      <c r="DU807" s="218"/>
    </row>
    <row r="808" spans="1:125" ht="15" customHeight="1" x14ac:dyDescent="0.25">
      <c r="A808" s="219"/>
      <c r="B808" s="143" t="str">
        <f t="shared" si="30"/>
        <v>Desk 56</v>
      </c>
      <c r="C808" s="586" t="str">
        <v/>
      </c>
      <c r="D808" s="586" t="str">
        <v/>
      </c>
      <c r="E808" s="3"/>
      <c r="F808" s="216"/>
      <c r="G808" s="216"/>
      <c r="H808" s="216"/>
      <c r="I808" s="216"/>
      <c r="J808" s="216"/>
      <c r="K808" s="216"/>
      <c r="L808" s="216"/>
      <c r="M808" s="216"/>
      <c r="N808" s="216"/>
      <c r="O808" s="216"/>
      <c r="P808" s="216"/>
      <c r="Q808" s="216"/>
      <c r="R808" s="216"/>
      <c r="S808" s="216"/>
      <c r="T808" s="216"/>
      <c r="U808" s="216"/>
      <c r="V808" s="216"/>
      <c r="W808" s="216"/>
      <c r="X808" s="216"/>
      <c r="Y808" s="216"/>
      <c r="Z808" s="216"/>
      <c r="AA808" s="216"/>
      <c r="AB808" s="216"/>
      <c r="AC808" s="216"/>
      <c r="AD808" s="216"/>
      <c r="AE808" s="216"/>
      <c r="AF808" s="216"/>
      <c r="AG808" s="216"/>
      <c r="AH808" s="216"/>
      <c r="AI808" s="216"/>
      <c r="AJ808" s="216"/>
      <c r="AK808" s="216"/>
      <c r="AL808" s="216"/>
      <c r="AM808" s="216"/>
      <c r="AN808" s="216"/>
      <c r="AO808" s="216"/>
      <c r="AP808" s="216"/>
      <c r="AQ808" s="216"/>
      <c r="AR808" s="216"/>
      <c r="AS808" s="216"/>
      <c r="AT808" s="216"/>
      <c r="AU808" s="216"/>
      <c r="AV808" s="216"/>
      <c r="AW808" s="216"/>
      <c r="AX808" s="216"/>
      <c r="AY808" s="216"/>
      <c r="AZ808" s="216"/>
      <c r="BA808" s="216"/>
      <c r="BB808" s="216"/>
      <c r="BC808" s="216"/>
      <c r="BD808" s="216"/>
      <c r="BE808" s="216"/>
      <c r="BF808" s="216"/>
      <c r="BG808" s="216"/>
      <c r="BH808" s="216"/>
      <c r="BI808" s="216"/>
      <c r="BJ808" s="216"/>
      <c r="BK808" s="216"/>
      <c r="BL808" s="216"/>
      <c r="BM808" s="216"/>
      <c r="BN808" s="216"/>
      <c r="BO808" s="216"/>
      <c r="BP808" s="216"/>
      <c r="BQ808" s="216"/>
      <c r="BR808" s="216"/>
      <c r="BS808" s="216"/>
      <c r="BT808" s="216"/>
      <c r="BU808" s="216"/>
      <c r="BV808" s="216"/>
      <c r="BW808" s="216"/>
      <c r="BX808" s="216"/>
      <c r="BY808" s="216"/>
      <c r="BZ808" s="216"/>
      <c r="CA808" s="216"/>
      <c r="CB808" s="216"/>
      <c r="CC808" s="216"/>
      <c r="CD808" s="216"/>
      <c r="CE808" s="216"/>
      <c r="CF808" s="216"/>
      <c r="CG808" s="216"/>
      <c r="CH808" s="216"/>
      <c r="CI808" s="216"/>
      <c r="CJ808" s="216"/>
      <c r="CK808" s="216"/>
      <c r="CL808" s="216"/>
      <c r="CM808" s="216"/>
      <c r="CN808" s="216"/>
      <c r="CO808" s="216"/>
      <c r="CP808" s="216"/>
      <c r="CQ808" s="216"/>
      <c r="CR808" s="216"/>
      <c r="CS808" s="216"/>
      <c r="CT808" s="216"/>
      <c r="CU808" s="216"/>
      <c r="CV808" s="216"/>
      <c r="CW808" s="216"/>
      <c r="CX808" s="216"/>
      <c r="CY808" s="216"/>
      <c r="CZ808" s="216"/>
      <c r="DA808" s="216"/>
      <c r="DB808" s="216"/>
      <c r="DC808" s="216"/>
      <c r="DD808" s="216"/>
      <c r="DE808" s="216"/>
      <c r="DF808" s="216"/>
      <c r="DG808" s="216"/>
      <c r="DH808" s="216"/>
      <c r="DI808" s="216"/>
      <c r="DJ808" s="216"/>
      <c r="DK808" s="216"/>
      <c r="DL808" s="216"/>
      <c r="DM808" s="216"/>
      <c r="DN808" s="216"/>
      <c r="DO808" s="216"/>
      <c r="DP808" s="216"/>
      <c r="DQ808" s="216"/>
      <c r="DR808" s="216"/>
      <c r="DS808" s="216"/>
      <c r="DT808" s="216"/>
      <c r="DU808" s="218"/>
    </row>
    <row r="809" spans="1:125" ht="15" customHeight="1" x14ac:dyDescent="0.25">
      <c r="A809" s="219"/>
      <c r="B809" s="143" t="str">
        <f t="shared" si="30"/>
        <v>Desk 57</v>
      </c>
      <c r="C809" s="586" t="str">
        <v/>
      </c>
      <c r="D809" s="586" t="str">
        <v/>
      </c>
      <c r="E809" s="3"/>
      <c r="F809" s="216"/>
      <c r="G809" s="216"/>
      <c r="H809" s="216"/>
      <c r="I809" s="216"/>
      <c r="J809" s="216"/>
      <c r="K809" s="216"/>
      <c r="L809" s="216"/>
      <c r="M809" s="216"/>
      <c r="N809" s="216"/>
      <c r="O809" s="216"/>
      <c r="P809" s="216"/>
      <c r="Q809" s="216"/>
      <c r="R809" s="216"/>
      <c r="S809" s="216"/>
      <c r="T809" s="216"/>
      <c r="U809" s="216"/>
      <c r="V809" s="216"/>
      <c r="W809" s="216"/>
      <c r="X809" s="216"/>
      <c r="Y809" s="216"/>
      <c r="Z809" s="216"/>
      <c r="AA809" s="216"/>
      <c r="AB809" s="216"/>
      <c r="AC809" s="216"/>
      <c r="AD809" s="216"/>
      <c r="AE809" s="216"/>
      <c r="AF809" s="216"/>
      <c r="AG809" s="216"/>
      <c r="AH809" s="216"/>
      <c r="AI809" s="216"/>
      <c r="AJ809" s="216"/>
      <c r="AK809" s="216"/>
      <c r="AL809" s="216"/>
      <c r="AM809" s="216"/>
      <c r="AN809" s="216"/>
      <c r="AO809" s="216"/>
      <c r="AP809" s="216"/>
      <c r="AQ809" s="216"/>
      <c r="AR809" s="216"/>
      <c r="AS809" s="216"/>
      <c r="AT809" s="216"/>
      <c r="AU809" s="216"/>
      <c r="AV809" s="216"/>
      <c r="AW809" s="216"/>
      <c r="AX809" s="216"/>
      <c r="AY809" s="216"/>
      <c r="AZ809" s="216"/>
      <c r="BA809" s="216"/>
      <c r="BB809" s="216"/>
      <c r="BC809" s="216"/>
      <c r="BD809" s="216"/>
      <c r="BE809" s="216"/>
      <c r="BF809" s="216"/>
      <c r="BG809" s="216"/>
      <c r="BH809" s="216"/>
      <c r="BI809" s="216"/>
      <c r="BJ809" s="216"/>
      <c r="BK809" s="216"/>
      <c r="BL809" s="216"/>
      <c r="BM809" s="216"/>
      <c r="BN809" s="216"/>
      <c r="BO809" s="216"/>
      <c r="BP809" s="216"/>
      <c r="BQ809" s="216"/>
      <c r="BR809" s="216"/>
      <c r="BS809" s="216"/>
      <c r="BT809" s="216"/>
      <c r="BU809" s="216"/>
      <c r="BV809" s="216"/>
      <c r="BW809" s="216"/>
      <c r="BX809" s="216"/>
      <c r="BY809" s="216"/>
      <c r="BZ809" s="216"/>
      <c r="CA809" s="216"/>
      <c r="CB809" s="216"/>
      <c r="CC809" s="216"/>
      <c r="CD809" s="216"/>
      <c r="CE809" s="216"/>
      <c r="CF809" s="216"/>
      <c r="CG809" s="216"/>
      <c r="CH809" s="216"/>
      <c r="CI809" s="216"/>
      <c r="CJ809" s="216"/>
      <c r="CK809" s="216"/>
      <c r="CL809" s="216"/>
      <c r="CM809" s="216"/>
      <c r="CN809" s="216"/>
      <c r="CO809" s="216"/>
      <c r="CP809" s="216"/>
      <c r="CQ809" s="216"/>
      <c r="CR809" s="216"/>
      <c r="CS809" s="216"/>
      <c r="CT809" s="216"/>
      <c r="CU809" s="216"/>
      <c r="CV809" s="216"/>
      <c r="CW809" s="216"/>
      <c r="CX809" s="216"/>
      <c r="CY809" s="216"/>
      <c r="CZ809" s="216"/>
      <c r="DA809" s="216"/>
      <c r="DB809" s="216"/>
      <c r="DC809" s="216"/>
      <c r="DD809" s="216"/>
      <c r="DE809" s="216"/>
      <c r="DF809" s="216"/>
      <c r="DG809" s="216"/>
      <c r="DH809" s="216"/>
      <c r="DI809" s="216"/>
      <c r="DJ809" s="216"/>
      <c r="DK809" s="216"/>
      <c r="DL809" s="216"/>
      <c r="DM809" s="216"/>
      <c r="DN809" s="216"/>
      <c r="DO809" s="216"/>
      <c r="DP809" s="216"/>
      <c r="DQ809" s="216"/>
      <c r="DR809" s="216"/>
      <c r="DS809" s="216"/>
      <c r="DT809" s="216"/>
      <c r="DU809" s="218"/>
    </row>
    <row r="810" spans="1:125" ht="15" customHeight="1" x14ac:dyDescent="0.25">
      <c r="A810" s="219"/>
      <c r="B810" s="143" t="str">
        <f t="shared" si="30"/>
        <v>Desk 58</v>
      </c>
      <c r="C810" s="586" t="str">
        <v/>
      </c>
      <c r="D810" s="586" t="str">
        <v/>
      </c>
      <c r="E810" s="3"/>
      <c r="F810" s="216"/>
      <c r="G810" s="216"/>
      <c r="H810" s="216"/>
      <c r="I810" s="216"/>
      <c r="J810" s="216"/>
      <c r="K810" s="216"/>
      <c r="L810" s="216"/>
      <c r="M810" s="216"/>
      <c r="N810" s="216"/>
      <c r="O810" s="216"/>
      <c r="P810" s="216"/>
      <c r="Q810" s="216"/>
      <c r="R810" s="216"/>
      <c r="S810" s="216"/>
      <c r="T810" s="216"/>
      <c r="U810" s="216"/>
      <c r="V810" s="216"/>
      <c r="W810" s="216"/>
      <c r="X810" s="216"/>
      <c r="Y810" s="216"/>
      <c r="Z810" s="216"/>
      <c r="AA810" s="216"/>
      <c r="AB810" s="216"/>
      <c r="AC810" s="216"/>
      <c r="AD810" s="216"/>
      <c r="AE810" s="216"/>
      <c r="AF810" s="216"/>
      <c r="AG810" s="216"/>
      <c r="AH810" s="216"/>
      <c r="AI810" s="216"/>
      <c r="AJ810" s="216"/>
      <c r="AK810" s="216"/>
      <c r="AL810" s="216"/>
      <c r="AM810" s="216"/>
      <c r="AN810" s="216"/>
      <c r="AO810" s="216"/>
      <c r="AP810" s="216"/>
      <c r="AQ810" s="216"/>
      <c r="AR810" s="216"/>
      <c r="AS810" s="216"/>
      <c r="AT810" s="216"/>
      <c r="AU810" s="216"/>
      <c r="AV810" s="216"/>
      <c r="AW810" s="216"/>
      <c r="AX810" s="216"/>
      <c r="AY810" s="216"/>
      <c r="AZ810" s="216"/>
      <c r="BA810" s="216"/>
      <c r="BB810" s="216"/>
      <c r="BC810" s="216"/>
      <c r="BD810" s="216"/>
      <c r="BE810" s="216"/>
      <c r="BF810" s="216"/>
      <c r="BG810" s="216"/>
      <c r="BH810" s="216"/>
      <c r="BI810" s="216"/>
      <c r="BJ810" s="216"/>
      <c r="BK810" s="216"/>
      <c r="BL810" s="216"/>
      <c r="BM810" s="216"/>
      <c r="BN810" s="216"/>
      <c r="BO810" s="216"/>
      <c r="BP810" s="216"/>
      <c r="BQ810" s="216"/>
      <c r="BR810" s="216"/>
      <c r="BS810" s="216"/>
      <c r="BT810" s="216"/>
      <c r="BU810" s="216"/>
      <c r="BV810" s="216"/>
      <c r="BW810" s="216"/>
      <c r="BX810" s="216"/>
      <c r="BY810" s="216"/>
      <c r="BZ810" s="216"/>
      <c r="CA810" s="216"/>
      <c r="CB810" s="216"/>
      <c r="CC810" s="216"/>
      <c r="CD810" s="216"/>
      <c r="CE810" s="216"/>
      <c r="CF810" s="216"/>
      <c r="CG810" s="216"/>
      <c r="CH810" s="216"/>
      <c r="CI810" s="216"/>
      <c r="CJ810" s="216"/>
      <c r="CK810" s="216"/>
      <c r="CL810" s="216"/>
      <c r="CM810" s="216"/>
      <c r="CN810" s="216"/>
      <c r="CO810" s="216"/>
      <c r="CP810" s="216"/>
      <c r="CQ810" s="216"/>
      <c r="CR810" s="216"/>
      <c r="CS810" s="216"/>
      <c r="CT810" s="216"/>
      <c r="CU810" s="216"/>
      <c r="CV810" s="216"/>
      <c r="CW810" s="216"/>
      <c r="CX810" s="216"/>
      <c r="CY810" s="216"/>
      <c r="CZ810" s="216"/>
      <c r="DA810" s="216"/>
      <c r="DB810" s="216"/>
      <c r="DC810" s="216"/>
      <c r="DD810" s="216"/>
      <c r="DE810" s="216"/>
      <c r="DF810" s="216"/>
      <c r="DG810" s="216"/>
      <c r="DH810" s="216"/>
      <c r="DI810" s="216"/>
      <c r="DJ810" s="216"/>
      <c r="DK810" s="216"/>
      <c r="DL810" s="216"/>
      <c r="DM810" s="216"/>
      <c r="DN810" s="216"/>
      <c r="DO810" s="216"/>
      <c r="DP810" s="216"/>
      <c r="DQ810" s="216"/>
      <c r="DR810" s="216"/>
      <c r="DS810" s="216"/>
      <c r="DT810" s="216"/>
      <c r="DU810" s="218"/>
    </row>
    <row r="811" spans="1:125" ht="15" customHeight="1" x14ac:dyDescent="0.25">
      <c r="A811" s="219"/>
      <c r="B811" s="143" t="str">
        <f t="shared" si="30"/>
        <v>Desk 59</v>
      </c>
      <c r="C811" s="586" t="str">
        <v/>
      </c>
      <c r="D811" s="586" t="str">
        <v/>
      </c>
      <c r="E811" s="3"/>
      <c r="F811" s="216"/>
      <c r="G811" s="216"/>
      <c r="H811" s="216"/>
      <c r="I811" s="216"/>
      <c r="J811" s="216"/>
      <c r="K811" s="216"/>
      <c r="L811" s="216"/>
      <c r="M811" s="216"/>
      <c r="N811" s="216"/>
      <c r="O811" s="216"/>
      <c r="P811" s="216"/>
      <c r="Q811" s="216"/>
      <c r="R811" s="216"/>
      <c r="S811" s="216"/>
      <c r="T811" s="216"/>
      <c r="U811" s="216"/>
      <c r="V811" s="216"/>
      <c r="W811" s="216"/>
      <c r="X811" s="216"/>
      <c r="Y811" s="216"/>
      <c r="Z811" s="216"/>
      <c r="AA811" s="216"/>
      <c r="AB811" s="216"/>
      <c r="AC811" s="216"/>
      <c r="AD811" s="216"/>
      <c r="AE811" s="216"/>
      <c r="AF811" s="216"/>
      <c r="AG811" s="216"/>
      <c r="AH811" s="216"/>
      <c r="AI811" s="216"/>
      <c r="AJ811" s="216"/>
      <c r="AK811" s="216"/>
      <c r="AL811" s="216"/>
      <c r="AM811" s="216"/>
      <c r="AN811" s="216"/>
      <c r="AO811" s="216"/>
      <c r="AP811" s="216"/>
      <c r="AQ811" s="216"/>
      <c r="AR811" s="216"/>
      <c r="AS811" s="216"/>
      <c r="AT811" s="216"/>
      <c r="AU811" s="216"/>
      <c r="AV811" s="216"/>
      <c r="AW811" s="216"/>
      <c r="AX811" s="216"/>
      <c r="AY811" s="216"/>
      <c r="AZ811" s="216"/>
      <c r="BA811" s="216"/>
      <c r="BB811" s="216"/>
      <c r="BC811" s="216"/>
      <c r="BD811" s="216"/>
      <c r="BE811" s="216"/>
      <c r="BF811" s="216"/>
      <c r="BG811" s="216"/>
      <c r="BH811" s="216"/>
      <c r="BI811" s="216"/>
      <c r="BJ811" s="216"/>
      <c r="BK811" s="216"/>
      <c r="BL811" s="216"/>
      <c r="BM811" s="216"/>
      <c r="BN811" s="216"/>
      <c r="BO811" s="216"/>
      <c r="BP811" s="216"/>
      <c r="BQ811" s="216"/>
      <c r="BR811" s="216"/>
      <c r="BS811" s="216"/>
      <c r="BT811" s="216"/>
      <c r="BU811" s="216"/>
      <c r="BV811" s="216"/>
      <c r="BW811" s="216"/>
      <c r="BX811" s="216"/>
      <c r="BY811" s="216"/>
      <c r="BZ811" s="216"/>
      <c r="CA811" s="216"/>
      <c r="CB811" s="216"/>
      <c r="CC811" s="216"/>
      <c r="CD811" s="216"/>
      <c r="CE811" s="216"/>
      <c r="CF811" s="216"/>
      <c r="CG811" s="216"/>
      <c r="CH811" s="216"/>
      <c r="CI811" s="216"/>
      <c r="CJ811" s="216"/>
      <c r="CK811" s="216"/>
      <c r="CL811" s="216"/>
      <c r="CM811" s="216"/>
      <c r="CN811" s="216"/>
      <c r="CO811" s="216"/>
      <c r="CP811" s="216"/>
      <c r="CQ811" s="216"/>
      <c r="CR811" s="216"/>
      <c r="CS811" s="216"/>
      <c r="CT811" s="216"/>
      <c r="CU811" s="216"/>
      <c r="CV811" s="216"/>
      <c r="CW811" s="216"/>
      <c r="CX811" s="216"/>
      <c r="CY811" s="216"/>
      <c r="CZ811" s="216"/>
      <c r="DA811" s="216"/>
      <c r="DB811" s="216"/>
      <c r="DC811" s="216"/>
      <c r="DD811" s="216"/>
      <c r="DE811" s="216"/>
      <c r="DF811" s="216"/>
      <c r="DG811" s="216"/>
      <c r="DH811" s="216"/>
      <c r="DI811" s="216"/>
      <c r="DJ811" s="216"/>
      <c r="DK811" s="216"/>
      <c r="DL811" s="216"/>
      <c r="DM811" s="216"/>
      <c r="DN811" s="216"/>
      <c r="DO811" s="216"/>
      <c r="DP811" s="216"/>
      <c r="DQ811" s="216"/>
      <c r="DR811" s="216"/>
      <c r="DS811" s="216"/>
      <c r="DT811" s="216"/>
      <c r="DU811" s="218"/>
    </row>
    <row r="812" spans="1:125" ht="15" customHeight="1" x14ac:dyDescent="0.25">
      <c r="A812" s="219"/>
      <c r="B812" s="143" t="str">
        <f t="shared" si="30"/>
        <v>Desk 60</v>
      </c>
      <c r="C812" s="586" t="str">
        <v/>
      </c>
      <c r="D812" s="586" t="str">
        <v/>
      </c>
      <c r="E812" s="3"/>
      <c r="F812" s="216"/>
      <c r="G812" s="216"/>
      <c r="H812" s="216"/>
      <c r="I812" s="216"/>
      <c r="J812" s="216"/>
      <c r="K812" s="216"/>
      <c r="L812" s="216"/>
      <c r="M812" s="216"/>
      <c r="N812" s="216"/>
      <c r="O812" s="216"/>
      <c r="P812" s="216"/>
      <c r="Q812" s="216"/>
      <c r="R812" s="216"/>
      <c r="S812" s="216"/>
      <c r="T812" s="216"/>
      <c r="U812" s="216"/>
      <c r="V812" s="216"/>
      <c r="W812" s="216"/>
      <c r="X812" s="216"/>
      <c r="Y812" s="216"/>
      <c r="Z812" s="216"/>
      <c r="AA812" s="216"/>
      <c r="AB812" s="216"/>
      <c r="AC812" s="216"/>
      <c r="AD812" s="216"/>
      <c r="AE812" s="216"/>
      <c r="AF812" s="216"/>
      <c r="AG812" s="216"/>
      <c r="AH812" s="216"/>
      <c r="AI812" s="216"/>
      <c r="AJ812" s="216"/>
      <c r="AK812" s="216"/>
      <c r="AL812" s="216"/>
      <c r="AM812" s="216"/>
      <c r="AN812" s="216"/>
      <c r="AO812" s="216"/>
      <c r="AP812" s="216"/>
      <c r="AQ812" s="216"/>
      <c r="AR812" s="216"/>
      <c r="AS812" s="216"/>
      <c r="AT812" s="216"/>
      <c r="AU812" s="216"/>
      <c r="AV812" s="216"/>
      <c r="AW812" s="216"/>
      <c r="AX812" s="216"/>
      <c r="AY812" s="216"/>
      <c r="AZ812" s="216"/>
      <c r="BA812" s="216"/>
      <c r="BB812" s="216"/>
      <c r="BC812" s="216"/>
      <c r="BD812" s="216"/>
      <c r="BE812" s="216"/>
      <c r="BF812" s="216"/>
      <c r="BG812" s="216"/>
      <c r="BH812" s="216"/>
      <c r="BI812" s="216"/>
      <c r="BJ812" s="216"/>
      <c r="BK812" s="216"/>
      <c r="BL812" s="216"/>
      <c r="BM812" s="216"/>
      <c r="BN812" s="216"/>
      <c r="BO812" s="216"/>
      <c r="BP812" s="216"/>
      <c r="BQ812" s="216"/>
      <c r="BR812" s="216"/>
      <c r="BS812" s="216"/>
      <c r="BT812" s="216"/>
      <c r="BU812" s="216"/>
      <c r="BV812" s="216"/>
      <c r="BW812" s="216"/>
      <c r="BX812" s="216"/>
      <c r="BY812" s="216"/>
      <c r="BZ812" s="216"/>
      <c r="CA812" s="216"/>
      <c r="CB812" s="216"/>
      <c r="CC812" s="216"/>
      <c r="CD812" s="216"/>
      <c r="CE812" s="216"/>
      <c r="CF812" s="216"/>
      <c r="CG812" s="216"/>
      <c r="CH812" s="216"/>
      <c r="CI812" s="216"/>
      <c r="CJ812" s="216"/>
      <c r="CK812" s="216"/>
      <c r="CL812" s="216"/>
      <c r="CM812" s="216"/>
      <c r="CN812" s="216"/>
      <c r="CO812" s="216"/>
      <c r="CP812" s="216"/>
      <c r="CQ812" s="216"/>
      <c r="CR812" s="216"/>
      <c r="CS812" s="216"/>
      <c r="CT812" s="216"/>
      <c r="CU812" s="216"/>
      <c r="CV812" s="216"/>
      <c r="CW812" s="216"/>
      <c r="CX812" s="216"/>
      <c r="CY812" s="216"/>
      <c r="CZ812" s="216"/>
      <c r="DA812" s="216"/>
      <c r="DB812" s="216"/>
      <c r="DC812" s="216"/>
      <c r="DD812" s="216"/>
      <c r="DE812" s="216"/>
      <c r="DF812" s="216"/>
      <c r="DG812" s="216"/>
      <c r="DH812" s="216"/>
      <c r="DI812" s="216"/>
      <c r="DJ812" s="216"/>
      <c r="DK812" s="216"/>
      <c r="DL812" s="216"/>
      <c r="DM812" s="216"/>
      <c r="DN812" s="216"/>
      <c r="DO812" s="216"/>
      <c r="DP812" s="216"/>
      <c r="DQ812" s="216"/>
      <c r="DR812" s="216"/>
      <c r="DS812" s="216"/>
      <c r="DT812" s="216"/>
      <c r="DU812" s="218"/>
    </row>
    <row r="813" spans="1:125" ht="15" customHeight="1" x14ac:dyDescent="0.25">
      <c r="A813" s="219"/>
      <c r="B813" s="143" t="str">
        <f t="shared" si="30"/>
        <v>Desk 61</v>
      </c>
      <c r="C813" s="586" t="str">
        <v/>
      </c>
      <c r="D813" s="586" t="str">
        <v/>
      </c>
      <c r="E813" s="3"/>
      <c r="F813" s="216"/>
      <c r="G813" s="216"/>
      <c r="H813" s="216"/>
      <c r="I813" s="216"/>
      <c r="J813" s="216"/>
      <c r="K813" s="216"/>
      <c r="L813" s="216"/>
      <c r="M813" s="216"/>
      <c r="N813" s="216"/>
      <c r="O813" s="216"/>
      <c r="P813" s="216"/>
      <c r="Q813" s="216"/>
      <c r="R813" s="216"/>
      <c r="S813" s="216"/>
      <c r="T813" s="216"/>
      <c r="U813" s="216"/>
      <c r="V813" s="216"/>
      <c r="W813" s="216"/>
      <c r="X813" s="216"/>
      <c r="Y813" s="216"/>
      <c r="Z813" s="216"/>
      <c r="AA813" s="216"/>
      <c r="AB813" s="216"/>
      <c r="AC813" s="216"/>
      <c r="AD813" s="216"/>
      <c r="AE813" s="216"/>
      <c r="AF813" s="216"/>
      <c r="AG813" s="216"/>
      <c r="AH813" s="216"/>
      <c r="AI813" s="216"/>
      <c r="AJ813" s="216"/>
      <c r="AK813" s="216"/>
      <c r="AL813" s="216"/>
      <c r="AM813" s="216"/>
      <c r="AN813" s="216"/>
      <c r="AO813" s="216"/>
      <c r="AP813" s="216"/>
      <c r="AQ813" s="216"/>
      <c r="AR813" s="216"/>
      <c r="AS813" s="216"/>
      <c r="AT813" s="216"/>
      <c r="AU813" s="216"/>
      <c r="AV813" s="216"/>
      <c r="AW813" s="216"/>
      <c r="AX813" s="216"/>
      <c r="AY813" s="216"/>
      <c r="AZ813" s="216"/>
      <c r="BA813" s="216"/>
      <c r="BB813" s="216"/>
      <c r="BC813" s="216"/>
      <c r="BD813" s="216"/>
      <c r="BE813" s="216"/>
      <c r="BF813" s="216"/>
      <c r="BG813" s="216"/>
      <c r="BH813" s="216"/>
      <c r="BI813" s="216"/>
      <c r="BJ813" s="216"/>
      <c r="BK813" s="216"/>
      <c r="BL813" s="216"/>
      <c r="BM813" s="216"/>
      <c r="BN813" s="216"/>
      <c r="BO813" s="216"/>
      <c r="BP813" s="216"/>
      <c r="BQ813" s="216"/>
      <c r="BR813" s="216"/>
      <c r="BS813" s="216"/>
      <c r="BT813" s="216"/>
      <c r="BU813" s="216"/>
      <c r="BV813" s="216"/>
      <c r="BW813" s="216"/>
      <c r="BX813" s="216"/>
      <c r="BY813" s="216"/>
      <c r="BZ813" s="216"/>
      <c r="CA813" s="216"/>
      <c r="CB813" s="216"/>
      <c r="CC813" s="216"/>
      <c r="CD813" s="216"/>
      <c r="CE813" s="216"/>
      <c r="CF813" s="216"/>
      <c r="CG813" s="216"/>
      <c r="CH813" s="216"/>
      <c r="CI813" s="216"/>
      <c r="CJ813" s="216"/>
      <c r="CK813" s="216"/>
      <c r="CL813" s="216"/>
      <c r="CM813" s="216"/>
      <c r="CN813" s="216"/>
      <c r="CO813" s="216"/>
      <c r="CP813" s="216"/>
      <c r="CQ813" s="216"/>
      <c r="CR813" s="216"/>
      <c r="CS813" s="216"/>
      <c r="CT813" s="216"/>
      <c r="CU813" s="216"/>
      <c r="CV813" s="216"/>
      <c r="CW813" s="216"/>
      <c r="CX813" s="216"/>
      <c r="CY813" s="216"/>
      <c r="CZ813" s="216"/>
      <c r="DA813" s="216"/>
      <c r="DB813" s="216"/>
      <c r="DC813" s="216"/>
      <c r="DD813" s="216"/>
      <c r="DE813" s="216"/>
      <c r="DF813" s="216"/>
      <c r="DG813" s="216"/>
      <c r="DH813" s="216"/>
      <c r="DI813" s="216"/>
      <c r="DJ813" s="216"/>
      <c r="DK813" s="216"/>
      <c r="DL813" s="216"/>
      <c r="DM813" s="216"/>
      <c r="DN813" s="216"/>
      <c r="DO813" s="216"/>
      <c r="DP813" s="216"/>
      <c r="DQ813" s="216"/>
      <c r="DR813" s="216"/>
      <c r="DS813" s="216"/>
      <c r="DT813" s="216"/>
      <c r="DU813" s="218"/>
    </row>
    <row r="814" spans="1:125" ht="15" customHeight="1" x14ac:dyDescent="0.25">
      <c r="A814" s="219"/>
      <c r="B814" s="143" t="str">
        <f t="shared" si="30"/>
        <v>Desk 62</v>
      </c>
      <c r="C814" s="586" t="str">
        <v/>
      </c>
      <c r="D814" s="586" t="str">
        <v/>
      </c>
      <c r="E814" s="3"/>
      <c r="F814" s="216"/>
      <c r="G814" s="216"/>
      <c r="H814" s="216"/>
      <c r="I814" s="216"/>
      <c r="J814" s="216"/>
      <c r="K814" s="216"/>
      <c r="L814" s="216"/>
      <c r="M814" s="216"/>
      <c r="N814" s="216"/>
      <c r="O814" s="216"/>
      <c r="P814" s="216"/>
      <c r="Q814" s="216"/>
      <c r="R814" s="216"/>
      <c r="S814" s="216"/>
      <c r="T814" s="216"/>
      <c r="U814" s="216"/>
      <c r="V814" s="216"/>
      <c r="W814" s="216"/>
      <c r="X814" s="216"/>
      <c r="Y814" s="216"/>
      <c r="Z814" s="216"/>
      <c r="AA814" s="216"/>
      <c r="AB814" s="216"/>
      <c r="AC814" s="216"/>
      <c r="AD814" s="216"/>
      <c r="AE814" s="216"/>
      <c r="AF814" s="216"/>
      <c r="AG814" s="216"/>
      <c r="AH814" s="216"/>
      <c r="AI814" s="216"/>
      <c r="AJ814" s="216"/>
      <c r="AK814" s="216"/>
      <c r="AL814" s="216"/>
      <c r="AM814" s="216"/>
      <c r="AN814" s="216"/>
      <c r="AO814" s="216"/>
      <c r="AP814" s="216"/>
      <c r="AQ814" s="216"/>
      <c r="AR814" s="216"/>
      <c r="AS814" s="216"/>
      <c r="AT814" s="216"/>
      <c r="AU814" s="216"/>
      <c r="AV814" s="216"/>
      <c r="AW814" s="216"/>
      <c r="AX814" s="216"/>
      <c r="AY814" s="216"/>
      <c r="AZ814" s="216"/>
      <c r="BA814" s="216"/>
      <c r="BB814" s="216"/>
      <c r="BC814" s="216"/>
      <c r="BD814" s="216"/>
      <c r="BE814" s="216"/>
      <c r="BF814" s="216"/>
      <c r="BG814" s="216"/>
      <c r="BH814" s="216"/>
      <c r="BI814" s="216"/>
      <c r="BJ814" s="216"/>
      <c r="BK814" s="216"/>
      <c r="BL814" s="216"/>
      <c r="BM814" s="216"/>
      <c r="BN814" s="216"/>
      <c r="BO814" s="216"/>
      <c r="BP814" s="216"/>
      <c r="BQ814" s="216"/>
      <c r="BR814" s="216"/>
      <c r="BS814" s="216"/>
      <c r="BT814" s="216"/>
      <c r="BU814" s="216"/>
      <c r="BV814" s="216"/>
      <c r="BW814" s="216"/>
      <c r="BX814" s="216"/>
      <c r="BY814" s="216"/>
      <c r="BZ814" s="216"/>
      <c r="CA814" s="216"/>
      <c r="CB814" s="216"/>
      <c r="CC814" s="216"/>
      <c r="CD814" s="216"/>
      <c r="CE814" s="216"/>
      <c r="CF814" s="216"/>
      <c r="CG814" s="216"/>
      <c r="CH814" s="216"/>
      <c r="CI814" s="216"/>
      <c r="CJ814" s="216"/>
      <c r="CK814" s="216"/>
      <c r="CL814" s="216"/>
      <c r="CM814" s="216"/>
      <c r="CN814" s="216"/>
      <c r="CO814" s="216"/>
      <c r="CP814" s="216"/>
      <c r="CQ814" s="216"/>
      <c r="CR814" s="216"/>
      <c r="CS814" s="216"/>
      <c r="CT814" s="216"/>
      <c r="CU814" s="216"/>
      <c r="CV814" s="216"/>
      <c r="CW814" s="216"/>
      <c r="CX814" s="216"/>
      <c r="CY814" s="216"/>
      <c r="CZ814" s="216"/>
      <c r="DA814" s="216"/>
      <c r="DB814" s="216"/>
      <c r="DC814" s="216"/>
      <c r="DD814" s="216"/>
      <c r="DE814" s="216"/>
      <c r="DF814" s="216"/>
      <c r="DG814" s="216"/>
      <c r="DH814" s="216"/>
      <c r="DI814" s="216"/>
      <c r="DJ814" s="216"/>
      <c r="DK814" s="216"/>
      <c r="DL814" s="216"/>
      <c r="DM814" s="216"/>
      <c r="DN814" s="216"/>
      <c r="DO814" s="216"/>
      <c r="DP814" s="216"/>
      <c r="DQ814" s="216"/>
      <c r="DR814" s="216"/>
      <c r="DS814" s="216"/>
      <c r="DT814" s="216"/>
      <c r="DU814" s="218"/>
    </row>
    <row r="815" spans="1:125" ht="15" customHeight="1" x14ac:dyDescent="0.25">
      <c r="A815" s="219"/>
      <c r="B815" s="143" t="str">
        <f t="shared" si="30"/>
        <v>Desk 63</v>
      </c>
      <c r="C815" s="586" t="str">
        <v/>
      </c>
      <c r="D815" s="586" t="str">
        <v/>
      </c>
      <c r="E815" s="3"/>
      <c r="F815" s="216"/>
      <c r="G815" s="216"/>
      <c r="H815" s="216"/>
      <c r="I815" s="216"/>
      <c r="J815" s="216"/>
      <c r="K815" s="216"/>
      <c r="L815" s="216"/>
      <c r="M815" s="216"/>
      <c r="N815" s="216"/>
      <c r="O815" s="216"/>
      <c r="P815" s="216"/>
      <c r="Q815" s="216"/>
      <c r="R815" s="216"/>
      <c r="S815" s="216"/>
      <c r="T815" s="216"/>
      <c r="U815" s="216"/>
      <c r="V815" s="216"/>
      <c r="W815" s="216"/>
      <c r="X815" s="216"/>
      <c r="Y815" s="216"/>
      <c r="Z815" s="216"/>
      <c r="AA815" s="216"/>
      <c r="AB815" s="216"/>
      <c r="AC815" s="216"/>
      <c r="AD815" s="216"/>
      <c r="AE815" s="216"/>
      <c r="AF815" s="216"/>
      <c r="AG815" s="216"/>
      <c r="AH815" s="216"/>
      <c r="AI815" s="216"/>
      <c r="AJ815" s="216"/>
      <c r="AK815" s="216"/>
      <c r="AL815" s="216"/>
      <c r="AM815" s="216"/>
      <c r="AN815" s="216"/>
      <c r="AO815" s="216"/>
      <c r="AP815" s="216"/>
      <c r="AQ815" s="216"/>
      <c r="AR815" s="216"/>
      <c r="AS815" s="216"/>
      <c r="AT815" s="216"/>
      <c r="AU815" s="216"/>
      <c r="AV815" s="216"/>
      <c r="AW815" s="216"/>
      <c r="AX815" s="216"/>
      <c r="AY815" s="216"/>
      <c r="AZ815" s="216"/>
      <c r="BA815" s="216"/>
      <c r="BB815" s="216"/>
      <c r="BC815" s="216"/>
      <c r="BD815" s="216"/>
      <c r="BE815" s="216"/>
      <c r="BF815" s="216"/>
      <c r="BG815" s="216"/>
      <c r="BH815" s="216"/>
      <c r="BI815" s="216"/>
      <c r="BJ815" s="216"/>
      <c r="BK815" s="216"/>
      <c r="BL815" s="216"/>
      <c r="BM815" s="216"/>
      <c r="BN815" s="216"/>
      <c r="BO815" s="216"/>
      <c r="BP815" s="216"/>
      <c r="BQ815" s="216"/>
      <c r="BR815" s="216"/>
      <c r="BS815" s="216"/>
      <c r="BT815" s="216"/>
      <c r="BU815" s="216"/>
      <c r="BV815" s="216"/>
      <c r="BW815" s="216"/>
      <c r="BX815" s="216"/>
      <c r="BY815" s="216"/>
      <c r="BZ815" s="216"/>
      <c r="CA815" s="216"/>
      <c r="CB815" s="216"/>
      <c r="CC815" s="216"/>
      <c r="CD815" s="216"/>
      <c r="CE815" s="216"/>
      <c r="CF815" s="216"/>
      <c r="CG815" s="216"/>
      <c r="CH815" s="216"/>
      <c r="CI815" s="216"/>
      <c r="CJ815" s="216"/>
      <c r="CK815" s="216"/>
      <c r="CL815" s="216"/>
      <c r="CM815" s="216"/>
      <c r="CN815" s="216"/>
      <c r="CO815" s="216"/>
      <c r="CP815" s="216"/>
      <c r="CQ815" s="216"/>
      <c r="CR815" s="216"/>
      <c r="CS815" s="216"/>
      <c r="CT815" s="216"/>
      <c r="CU815" s="216"/>
      <c r="CV815" s="216"/>
      <c r="CW815" s="216"/>
      <c r="CX815" s="216"/>
      <c r="CY815" s="216"/>
      <c r="CZ815" s="216"/>
      <c r="DA815" s="216"/>
      <c r="DB815" s="216"/>
      <c r="DC815" s="216"/>
      <c r="DD815" s="216"/>
      <c r="DE815" s="216"/>
      <c r="DF815" s="216"/>
      <c r="DG815" s="216"/>
      <c r="DH815" s="216"/>
      <c r="DI815" s="216"/>
      <c r="DJ815" s="216"/>
      <c r="DK815" s="216"/>
      <c r="DL815" s="216"/>
      <c r="DM815" s="216"/>
      <c r="DN815" s="216"/>
      <c r="DO815" s="216"/>
      <c r="DP815" s="216"/>
      <c r="DQ815" s="216"/>
      <c r="DR815" s="216"/>
      <c r="DS815" s="216"/>
      <c r="DT815" s="216"/>
      <c r="DU815" s="218"/>
    </row>
    <row r="816" spans="1:125" ht="15" customHeight="1" x14ac:dyDescent="0.25">
      <c r="A816" s="219"/>
      <c r="B816" s="143" t="str">
        <f t="shared" si="30"/>
        <v>Desk 64</v>
      </c>
      <c r="C816" s="586" t="str">
        <v/>
      </c>
      <c r="D816" s="586" t="str">
        <v/>
      </c>
      <c r="E816" s="3"/>
      <c r="F816" s="216"/>
      <c r="G816" s="216"/>
      <c r="H816" s="216"/>
      <c r="I816" s="216"/>
      <c r="J816" s="216"/>
      <c r="K816" s="216"/>
      <c r="L816" s="216"/>
      <c r="M816" s="216"/>
      <c r="N816" s="216"/>
      <c r="O816" s="216"/>
      <c r="P816" s="216"/>
      <c r="Q816" s="216"/>
      <c r="R816" s="216"/>
      <c r="S816" s="216"/>
      <c r="T816" s="216"/>
      <c r="U816" s="216"/>
      <c r="V816" s="216"/>
      <c r="W816" s="216"/>
      <c r="X816" s="216"/>
      <c r="Y816" s="216"/>
      <c r="Z816" s="216"/>
      <c r="AA816" s="216"/>
      <c r="AB816" s="216"/>
      <c r="AC816" s="216"/>
      <c r="AD816" s="216"/>
      <c r="AE816" s="216"/>
      <c r="AF816" s="216"/>
      <c r="AG816" s="216"/>
      <c r="AH816" s="216"/>
      <c r="AI816" s="216"/>
      <c r="AJ816" s="216"/>
      <c r="AK816" s="216"/>
      <c r="AL816" s="216"/>
      <c r="AM816" s="216"/>
      <c r="AN816" s="216"/>
      <c r="AO816" s="216"/>
      <c r="AP816" s="216"/>
      <c r="AQ816" s="216"/>
      <c r="AR816" s="216"/>
      <c r="AS816" s="216"/>
      <c r="AT816" s="216"/>
      <c r="AU816" s="216"/>
      <c r="AV816" s="216"/>
      <c r="AW816" s="216"/>
      <c r="AX816" s="216"/>
      <c r="AY816" s="216"/>
      <c r="AZ816" s="216"/>
      <c r="BA816" s="216"/>
      <c r="BB816" s="216"/>
      <c r="BC816" s="216"/>
      <c r="BD816" s="216"/>
      <c r="BE816" s="216"/>
      <c r="BF816" s="216"/>
      <c r="BG816" s="216"/>
      <c r="BH816" s="216"/>
      <c r="BI816" s="216"/>
      <c r="BJ816" s="216"/>
      <c r="BK816" s="216"/>
      <c r="BL816" s="216"/>
      <c r="BM816" s="216"/>
      <c r="BN816" s="216"/>
      <c r="BO816" s="216"/>
      <c r="BP816" s="216"/>
      <c r="BQ816" s="216"/>
      <c r="BR816" s="216"/>
      <c r="BS816" s="216"/>
      <c r="BT816" s="216"/>
      <c r="BU816" s="216"/>
      <c r="BV816" s="216"/>
      <c r="BW816" s="216"/>
      <c r="BX816" s="216"/>
      <c r="BY816" s="216"/>
      <c r="BZ816" s="216"/>
      <c r="CA816" s="216"/>
      <c r="CB816" s="216"/>
      <c r="CC816" s="216"/>
      <c r="CD816" s="216"/>
      <c r="CE816" s="216"/>
      <c r="CF816" s="216"/>
      <c r="CG816" s="216"/>
      <c r="CH816" s="216"/>
      <c r="CI816" s="216"/>
      <c r="CJ816" s="216"/>
      <c r="CK816" s="216"/>
      <c r="CL816" s="216"/>
      <c r="CM816" s="216"/>
      <c r="CN816" s="216"/>
      <c r="CO816" s="216"/>
      <c r="CP816" s="216"/>
      <c r="CQ816" s="216"/>
      <c r="CR816" s="216"/>
      <c r="CS816" s="216"/>
      <c r="CT816" s="216"/>
      <c r="CU816" s="216"/>
      <c r="CV816" s="216"/>
      <c r="CW816" s="216"/>
      <c r="CX816" s="216"/>
      <c r="CY816" s="216"/>
      <c r="CZ816" s="216"/>
      <c r="DA816" s="216"/>
      <c r="DB816" s="216"/>
      <c r="DC816" s="216"/>
      <c r="DD816" s="216"/>
      <c r="DE816" s="216"/>
      <c r="DF816" s="216"/>
      <c r="DG816" s="216"/>
      <c r="DH816" s="216"/>
      <c r="DI816" s="216"/>
      <c r="DJ816" s="216"/>
      <c r="DK816" s="216"/>
      <c r="DL816" s="216"/>
      <c r="DM816" s="216"/>
      <c r="DN816" s="216"/>
      <c r="DO816" s="216"/>
      <c r="DP816" s="216"/>
      <c r="DQ816" s="216"/>
      <c r="DR816" s="216"/>
      <c r="DS816" s="216"/>
      <c r="DT816" s="216"/>
      <c r="DU816" s="218"/>
    </row>
    <row r="817" spans="1:125" ht="15" customHeight="1" x14ac:dyDescent="0.25">
      <c r="A817" s="219"/>
      <c r="B817" s="143" t="str">
        <f t="shared" ref="B817:B852" si="31">B93</f>
        <v>Desk 65</v>
      </c>
      <c r="C817" s="586" t="str">
        <v/>
      </c>
      <c r="D817" s="586" t="str">
        <v/>
      </c>
      <c r="E817" s="3"/>
      <c r="F817" s="216"/>
      <c r="G817" s="216"/>
      <c r="H817" s="216"/>
      <c r="I817" s="216"/>
      <c r="J817" s="216"/>
      <c r="K817" s="216"/>
      <c r="L817" s="216"/>
      <c r="M817" s="216"/>
      <c r="N817" s="216"/>
      <c r="O817" s="216"/>
      <c r="P817" s="216"/>
      <c r="Q817" s="216"/>
      <c r="R817" s="216"/>
      <c r="S817" s="216"/>
      <c r="T817" s="216"/>
      <c r="U817" s="216"/>
      <c r="V817" s="216"/>
      <c r="W817" s="216"/>
      <c r="X817" s="216"/>
      <c r="Y817" s="216"/>
      <c r="Z817" s="216"/>
      <c r="AA817" s="216"/>
      <c r="AB817" s="216"/>
      <c r="AC817" s="216"/>
      <c r="AD817" s="216"/>
      <c r="AE817" s="216"/>
      <c r="AF817" s="216"/>
      <c r="AG817" s="216"/>
      <c r="AH817" s="216"/>
      <c r="AI817" s="216"/>
      <c r="AJ817" s="216"/>
      <c r="AK817" s="216"/>
      <c r="AL817" s="216"/>
      <c r="AM817" s="216"/>
      <c r="AN817" s="216"/>
      <c r="AO817" s="216"/>
      <c r="AP817" s="216"/>
      <c r="AQ817" s="216"/>
      <c r="AR817" s="216"/>
      <c r="AS817" s="216"/>
      <c r="AT817" s="216"/>
      <c r="AU817" s="216"/>
      <c r="AV817" s="216"/>
      <c r="AW817" s="216"/>
      <c r="AX817" s="216"/>
      <c r="AY817" s="216"/>
      <c r="AZ817" s="216"/>
      <c r="BA817" s="216"/>
      <c r="BB817" s="216"/>
      <c r="BC817" s="216"/>
      <c r="BD817" s="216"/>
      <c r="BE817" s="216"/>
      <c r="BF817" s="216"/>
      <c r="BG817" s="216"/>
      <c r="BH817" s="216"/>
      <c r="BI817" s="216"/>
      <c r="BJ817" s="216"/>
      <c r="BK817" s="216"/>
      <c r="BL817" s="216"/>
      <c r="BM817" s="216"/>
      <c r="BN817" s="216"/>
      <c r="BO817" s="216"/>
      <c r="BP817" s="216"/>
      <c r="BQ817" s="216"/>
      <c r="BR817" s="216"/>
      <c r="BS817" s="216"/>
      <c r="BT817" s="216"/>
      <c r="BU817" s="216"/>
      <c r="BV817" s="216"/>
      <c r="BW817" s="216"/>
      <c r="BX817" s="216"/>
      <c r="BY817" s="216"/>
      <c r="BZ817" s="216"/>
      <c r="CA817" s="216"/>
      <c r="CB817" s="216"/>
      <c r="CC817" s="216"/>
      <c r="CD817" s="216"/>
      <c r="CE817" s="216"/>
      <c r="CF817" s="216"/>
      <c r="CG817" s="216"/>
      <c r="CH817" s="216"/>
      <c r="CI817" s="216"/>
      <c r="CJ817" s="216"/>
      <c r="CK817" s="216"/>
      <c r="CL817" s="216"/>
      <c r="CM817" s="216"/>
      <c r="CN817" s="216"/>
      <c r="CO817" s="216"/>
      <c r="CP817" s="216"/>
      <c r="CQ817" s="216"/>
      <c r="CR817" s="216"/>
      <c r="CS817" s="216"/>
      <c r="CT817" s="216"/>
      <c r="CU817" s="216"/>
      <c r="CV817" s="216"/>
      <c r="CW817" s="216"/>
      <c r="CX817" s="216"/>
      <c r="CY817" s="216"/>
      <c r="CZ817" s="216"/>
      <c r="DA817" s="216"/>
      <c r="DB817" s="216"/>
      <c r="DC817" s="216"/>
      <c r="DD817" s="216"/>
      <c r="DE817" s="216"/>
      <c r="DF817" s="216"/>
      <c r="DG817" s="216"/>
      <c r="DH817" s="216"/>
      <c r="DI817" s="216"/>
      <c r="DJ817" s="216"/>
      <c r="DK817" s="216"/>
      <c r="DL817" s="216"/>
      <c r="DM817" s="216"/>
      <c r="DN817" s="216"/>
      <c r="DO817" s="216"/>
      <c r="DP817" s="216"/>
      <c r="DQ817" s="216"/>
      <c r="DR817" s="216"/>
      <c r="DS817" s="216"/>
      <c r="DT817" s="216"/>
      <c r="DU817" s="218"/>
    </row>
    <row r="818" spans="1:125" ht="15" customHeight="1" x14ac:dyDescent="0.25">
      <c r="A818" s="219"/>
      <c r="B818" s="143" t="str">
        <f t="shared" si="31"/>
        <v>Desk 66</v>
      </c>
      <c r="C818" s="586" t="str">
        <v/>
      </c>
      <c r="D818" s="586" t="str">
        <v/>
      </c>
      <c r="E818" s="3"/>
      <c r="F818" s="216"/>
      <c r="G818" s="216"/>
      <c r="H818" s="216"/>
      <c r="I818" s="216"/>
      <c r="J818" s="216"/>
      <c r="K818" s="216"/>
      <c r="L818" s="216"/>
      <c r="M818" s="216"/>
      <c r="N818" s="216"/>
      <c r="O818" s="216"/>
      <c r="P818" s="216"/>
      <c r="Q818" s="216"/>
      <c r="R818" s="216"/>
      <c r="S818" s="216"/>
      <c r="T818" s="216"/>
      <c r="U818" s="216"/>
      <c r="V818" s="216"/>
      <c r="W818" s="216"/>
      <c r="X818" s="216"/>
      <c r="Y818" s="216"/>
      <c r="Z818" s="216"/>
      <c r="AA818" s="216"/>
      <c r="AB818" s="216"/>
      <c r="AC818" s="216"/>
      <c r="AD818" s="216"/>
      <c r="AE818" s="216"/>
      <c r="AF818" s="216"/>
      <c r="AG818" s="216"/>
      <c r="AH818" s="216"/>
      <c r="AI818" s="216"/>
      <c r="AJ818" s="216"/>
      <c r="AK818" s="216"/>
      <c r="AL818" s="216"/>
      <c r="AM818" s="216"/>
      <c r="AN818" s="216"/>
      <c r="AO818" s="216"/>
      <c r="AP818" s="216"/>
      <c r="AQ818" s="216"/>
      <c r="AR818" s="216"/>
      <c r="AS818" s="216"/>
      <c r="AT818" s="216"/>
      <c r="AU818" s="216"/>
      <c r="AV818" s="216"/>
      <c r="AW818" s="216"/>
      <c r="AX818" s="216"/>
      <c r="AY818" s="216"/>
      <c r="AZ818" s="216"/>
      <c r="BA818" s="216"/>
      <c r="BB818" s="216"/>
      <c r="BC818" s="216"/>
      <c r="BD818" s="216"/>
      <c r="BE818" s="216"/>
      <c r="BF818" s="216"/>
      <c r="BG818" s="216"/>
      <c r="BH818" s="216"/>
      <c r="BI818" s="216"/>
      <c r="BJ818" s="216"/>
      <c r="BK818" s="216"/>
      <c r="BL818" s="216"/>
      <c r="BM818" s="216"/>
      <c r="BN818" s="216"/>
      <c r="BO818" s="216"/>
      <c r="BP818" s="216"/>
      <c r="BQ818" s="216"/>
      <c r="BR818" s="216"/>
      <c r="BS818" s="216"/>
      <c r="BT818" s="216"/>
      <c r="BU818" s="216"/>
      <c r="BV818" s="216"/>
      <c r="BW818" s="216"/>
      <c r="BX818" s="216"/>
      <c r="BY818" s="216"/>
      <c r="BZ818" s="216"/>
      <c r="CA818" s="216"/>
      <c r="CB818" s="216"/>
      <c r="CC818" s="216"/>
      <c r="CD818" s="216"/>
      <c r="CE818" s="216"/>
      <c r="CF818" s="216"/>
      <c r="CG818" s="216"/>
      <c r="CH818" s="216"/>
      <c r="CI818" s="216"/>
      <c r="CJ818" s="216"/>
      <c r="CK818" s="216"/>
      <c r="CL818" s="216"/>
      <c r="CM818" s="216"/>
      <c r="CN818" s="216"/>
      <c r="CO818" s="216"/>
      <c r="CP818" s="216"/>
      <c r="CQ818" s="216"/>
      <c r="CR818" s="216"/>
      <c r="CS818" s="216"/>
      <c r="CT818" s="216"/>
      <c r="CU818" s="216"/>
      <c r="CV818" s="216"/>
      <c r="CW818" s="216"/>
      <c r="CX818" s="216"/>
      <c r="CY818" s="216"/>
      <c r="CZ818" s="216"/>
      <c r="DA818" s="216"/>
      <c r="DB818" s="216"/>
      <c r="DC818" s="216"/>
      <c r="DD818" s="216"/>
      <c r="DE818" s="216"/>
      <c r="DF818" s="216"/>
      <c r="DG818" s="216"/>
      <c r="DH818" s="216"/>
      <c r="DI818" s="216"/>
      <c r="DJ818" s="216"/>
      <c r="DK818" s="216"/>
      <c r="DL818" s="216"/>
      <c r="DM818" s="216"/>
      <c r="DN818" s="216"/>
      <c r="DO818" s="216"/>
      <c r="DP818" s="216"/>
      <c r="DQ818" s="216"/>
      <c r="DR818" s="216"/>
      <c r="DS818" s="216"/>
      <c r="DT818" s="216"/>
      <c r="DU818" s="218"/>
    </row>
    <row r="819" spans="1:125" ht="15" customHeight="1" x14ac:dyDescent="0.25">
      <c r="A819" s="219"/>
      <c r="B819" s="143" t="str">
        <f t="shared" si="31"/>
        <v>Desk 67</v>
      </c>
      <c r="C819" s="586" t="str">
        <v/>
      </c>
      <c r="D819" s="586" t="str">
        <v/>
      </c>
      <c r="E819" s="3"/>
      <c r="F819" s="216"/>
      <c r="G819" s="216"/>
      <c r="H819" s="216"/>
      <c r="I819" s="216"/>
      <c r="J819" s="216"/>
      <c r="K819" s="216"/>
      <c r="L819" s="216"/>
      <c r="M819" s="216"/>
      <c r="N819" s="216"/>
      <c r="O819" s="216"/>
      <c r="P819" s="216"/>
      <c r="Q819" s="216"/>
      <c r="R819" s="216"/>
      <c r="S819" s="216"/>
      <c r="T819" s="216"/>
      <c r="U819" s="216"/>
      <c r="V819" s="216"/>
      <c r="W819" s="216"/>
      <c r="X819" s="216"/>
      <c r="Y819" s="216"/>
      <c r="Z819" s="216"/>
      <c r="AA819" s="216"/>
      <c r="AB819" s="216"/>
      <c r="AC819" s="216"/>
      <c r="AD819" s="216"/>
      <c r="AE819" s="216"/>
      <c r="AF819" s="216"/>
      <c r="AG819" s="216"/>
      <c r="AH819" s="216"/>
      <c r="AI819" s="216"/>
      <c r="AJ819" s="216"/>
      <c r="AK819" s="216"/>
      <c r="AL819" s="216"/>
      <c r="AM819" s="216"/>
      <c r="AN819" s="216"/>
      <c r="AO819" s="216"/>
      <c r="AP819" s="216"/>
      <c r="AQ819" s="216"/>
      <c r="AR819" s="216"/>
      <c r="AS819" s="216"/>
      <c r="AT819" s="216"/>
      <c r="AU819" s="216"/>
      <c r="AV819" s="216"/>
      <c r="AW819" s="216"/>
      <c r="AX819" s="216"/>
      <c r="AY819" s="216"/>
      <c r="AZ819" s="216"/>
      <c r="BA819" s="216"/>
      <c r="BB819" s="216"/>
      <c r="BC819" s="216"/>
      <c r="BD819" s="216"/>
      <c r="BE819" s="216"/>
      <c r="BF819" s="216"/>
      <c r="BG819" s="216"/>
      <c r="BH819" s="216"/>
      <c r="BI819" s="216"/>
      <c r="BJ819" s="216"/>
      <c r="BK819" s="216"/>
      <c r="BL819" s="216"/>
      <c r="BM819" s="216"/>
      <c r="BN819" s="216"/>
      <c r="BO819" s="216"/>
      <c r="BP819" s="216"/>
      <c r="BQ819" s="216"/>
      <c r="BR819" s="216"/>
      <c r="BS819" s="216"/>
      <c r="BT819" s="216"/>
      <c r="BU819" s="216"/>
      <c r="BV819" s="216"/>
      <c r="BW819" s="216"/>
      <c r="BX819" s="216"/>
      <c r="BY819" s="216"/>
      <c r="BZ819" s="216"/>
      <c r="CA819" s="216"/>
      <c r="CB819" s="216"/>
      <c r="CC819" s="216"/>
      <c r="CD819" s="216"/>
      <c r="CE819" s="216"/>
      <c r="CF819" s="216"/>
      <c r="CG819" s="216"/>
      <c r="CH819" s="216"/>
      <c r="CI819" s="216"/>
      <c r="CJ819" s="216"/>
      <c r="CK819" s="216"/>
      <c r="CL819" s="216"/>
      <c r="CM819" s="216"/>
      <c r="CN819" s="216"/>
      <c r="CO819" s="216"/>
      <c r="CP819" s="216"/>
      <c r="CQ819" s="216"/>
      <c r="CR819" s="216"/>
      <c r="CS819" s="216"/>
      <c r="CT819" s="216"/>
      <c r="CU819" s="216"/>
      <c r="CV819" s="216"/>
      <c r="CW819" s="216"/>
      <c r="CX819" s="216"/>
      <c r="CY819" s="216"/>
      <c r="CZ819" s="216"/>
      <c r="DA819" s="216"/>
      <c r="DB819" s="216"/>
      <c r="DC819" s="216"/>
      <c r="DD819" s="216"/>
      <c r="DE819" s="216"/>
      <c r="DF819" s="216"/>
      <c r="DG819" s="216"/>
      <c r="DH819" s="216"/>
      <c r="DI819" s="216"/>
      <c r="DJ819" s="216"/>
      <c r="DK819" s="216"/>
      <c r="DL819" s="216"/>
      <c r="DM819" s="216"/>
      <c r="DN819" s="216"/>
      <c r="DO819" s="216"/>
      <c r="DP819" s="216"/>
      <c r="DQ819" s="216"/>
      <c r="DR819" s="216"/>
      <c r="DS819" s="216"/>
      <c r="DT819" s="216"/>
      <c r="DU819" s="218"/>
    </row>
    <row r="820" spans="1:125" ht="15" customHeight="1" x14ac:dyDescent="0.25">
      <c r="A820" s="219"/>
      <c r="B820" s="143" t="str">
        <f t="shared" si="31"/>
        <v>Desk 68</v>
      </c>
      <c r="C820" s="586" t="str">
        <v/>
      </c>
      <c r="D820" s="586" t="str">
        <v/>
      </c>
      <c r="E820" s="3"/>
      <c r="F820" s="216"/>
      <c r="G820" s="216"/>
      <c r="H820" s="216"/>
      <c r="I820" s="216"/>
      <c r="J820" s="216"/>
      <c r="K820" s="216"/>
      <c r="L820" s="216"/>
      <c r="M820" s="216"/>
      <c r="N820" s="216"/>
      <c r="O820" s="216"/>
      <c r="P820" s="216"/>
      <c r="Q820" s="216"/>
      <c r="R820" s="216"/>
      <c r="S820" s="216"/>
      <c r="T820" s="216"/>
      <c r="U820" s="216"/>
      <c r="V820" s="216"/>
      <c r="W820" s="216"/>
      <c r="X820" s="216"/>
      <c r="Y820" s="216"/>
      <c r="Z820" s="216"/>
      <c r="AA820" s="216"/>
      <c r="AB820" s="216"/>
      <c r="AC820" s="216"/>
      <c r="AD820" s="216"/>
      <c r="AE820" s="216"/>
      <c r="AF820" s="216"/>
      <c r="AG820" s="216"/>
      <c r="AH820" s="216"/>
      <c r="AI820" s="216"/>
      <c r="AJ820" s="216"/>
      <c r="AK820" s="216"/>
      <c r="AL820" s="216"/>
      <c r="AM820" s="216"/>
      <c r="AN820" s="216"/>
      <c r="AO820" s="216"/>
      <c r="AP820" s="216"/>
      <c r="AQ820" s="216"/>
      <c r="AR820" s="216"/>
      <c r="AS820" s="216"/>
      <c r="AT820" s="216"/>
      <c r="AU820" s="216"/>
      <c r="AV820" s="216"/>
      <c r="AW820" s="216"/>
      <c r="AX820" s="216"/>
      <c r="AY820" s="216"/>
      <c r="AZ820" s="216"/>
      <c r="BA820" s="216"/>
      <c r="BB820" s="216"/>
      <c r="BC820" s="216"/>
      <c r="BD820" s="216"/>
      <c r="BE820" s="216"/>
      <c r="BF820" s="216"/>
      <c r="BG820" s="216"/>
      <c r="BH820" s="216"/>
      <c r="BI820" s="216"/>
      <c r="BJ820" s="216"/>
      <c r="BK820" s="216"/>
      <c r="BL820" s="216"/>
      <c r="BM820" s="216"/>
      <c r="BN820" s="216"/>
      <c r="BO820" s="216"/>
      <c r="BP820" s="216"/>
      <c r="BQ820" s="216"/>
      <c r="BR820" s="216"/>
      <c r="BS820" s="216"/>
      <c r="BT820" s="216"/>
      <c r="BU820" s="216"/>
      <c r="BV820" s="216"/>
      <c r="BW820" s="216"/>
      <c r="BX820" s="216"/>
      <c r="BY820" s="216"/>
      <c r="BZ820" s="216"/>
      <c r="CA820" s="216"/>
      <c r="CB820" s="216"/>
      <c r="CC820" s="216"/>
      <c r="CD820" s="216"/>
      <c r="CE820" s="216"/>
      <c r="CF820" s="216"/>
      <c r="CG820" s="216"/>
      <c r="CH820" s="216"/>
      <c r="CI820" s="216"/>
      <c r="CJ820" s="216"/>
      <c r="CK820" s="216"/>
      <c r="CL820" s="216"/>
      <c r="CM820" s="216"/>
      <c r="CN820" s="216"/>
      <c r="CO820" s="216"/>
      <c r="CP820" s="216"/>
      <c r="CQ820" s="216"/>
      <c r="CR820" s="216"/>
      <c r="CS820" s="216"/>
      <c r="CT820" s="216"/>
      <c r="CU820" s="216"/>
      <c r="CV820" s="216"/>
      <c r="CW820" s="216"/>
      <c r="CX820" s="216"/>
      <c r="CY820" s="216"/>
      <c r="CZ820" s="216"/>
      <c r="DA820" s="216"/>
      <c r="DB820" s="216"/>
      <c r="DC820" s="216"/>
      <c r="DD820" s="216"/>
      <c r="DE820" s="216"/>
      <c r="DF820" s="216"/>
      <c r="DG820" s="216"/>
      <c r="DH820" s="216"/>
      <c r="DI820" s="216"/>
      <c r="DJ820" s="216"/>
      <c r="DK820" s="216"/>
      <c r="DL820" s="216"/>
      <c r="DM820" s="216"/>
      <c r="DN820" s="216"/>
      <c r="DO820" s="216"/>
      <c r="DP820" s="216"/>
      <c r="DQ820" s="216"/>
      <c r="DR820" s="216"/>
      <c r="DS820" s="216"/>
      <c r="DT820" s="216"/>
      <c r="DU820" s="218"/>
    </row>
    <row r="821" spans="1:125" ht="15" customHeight="1" x14ac:dyDescent="0.25">
      <c r="A821" s="219"/>
      <c r="B821" s="143" t="str">
        <f t="shared" si="31"/>
        <v>Desk 69</v>
      </c>
      <c r="C821" s="586" t="str">
        <v/>
      </c>
      <c r="D821" s="586" t="str">
        <v/>
      </c>
      <c r="E821" s="3"/>
      <c r="F821" s="216"/>
      <c r="G821" s="216"/>
      <c r="H821" s="216"/>
      <c r="I821" s="216"/>
      <c r="J821" s="216"/>
      <c r="K821" s="216"/>
      <c r="L821" s="216"/>
      <c r="M821" s="216"/>
      <c r="N821" s="216"/>
      <c r="O821" s="216"/>
      <c r="P821" s="216"/>
      <c r="Q821" s="216"/>
      <c r="R821" s="216"/>
      <c r="S821" s="216"/>
      <c r="T821" s="216"/>
      <c r="U821" s="216"/>
      <c r="V821" s="216"/>
      <c r="W821" s="216"/>
      <c r="X821" s="216"/>
      <c r="Y821" s="216"/>
      <c r="Z821" s="216"/>
      <c r="AA821" s="216"/>
      <c r="AB821" s="216"/>
      <c r="AC821" s="216"/>
      <c r="AD821" s="216"/>
      <c r="AE821" s="216"/>
      <c r="AF821" s="216"/>
      <c r="AG821" s="216"/>
      <c r="AH821" s="216"/>
      <c r="AI821" s="216"/>
      <c r="AJ821" s="216"/>
      <c r="AK821" s="216"/>
      <c r="AL821" s="216"/>
      <c r="AM821" s="216"/>
      <c r="AN821" s="216"/>
      <c r="AO821" s="216"/>
      <c r="AP821" s="216"/>
      <c r="AQ821" s="216"/>
      <c r="AR821" s="216"/>
      <c r="AS821" s="216"/>
      <c r="AT821" s="216"/>
      <c r="AU821" s="216"/>
      <c r="AV821" s="216"/>
      <c r="AW821" s="216"/>
      <c r="AX821" s="216"/>
      <c r="AY821" s="216"/>
      <c r="AZ821" s="216"/>
      <c r="BA821" s="216"/>
      <c r="BB821" s="216"/>
      <c r="BC821" s="216"/>
      <c r="BD821" s="216"/>
      <c r="BE821" s="216"/>
      <c r="BF821" s="216"/>
      <c r="BG821" s="216"/>
      <c r="BH821" s="216"/>
      <c r="BI821" s="216"/>
      <c r="BJ821" s="216"/>
      <c r="BK821" s="216"/>
      <c r="BL821" s="216"/>
      <c r="BM821" s="216"/>
      <c r="BN821" s="216"/>
      <c r="BO821" s="216"/>
      <c r="BP821" s="216"/>
      <c r="BQ821" s="216"/>
      <c r="BR821" s="216"/>
      <c r="BS821" s="216"/>
      <c r="BT821" s="216"/>
      <c r="BU821" s="216"/>
      <c r="BV821" s="216"/>
      <c r="BW821" s="216"/>
      <c r="BX821" s="216"/>
      <c r="BY821" s="216"/>
      <c r="BZ821" s="216"/>
      <c r="CA821" s="216"/>
      <c r="CB821" s="216"/>
      <c r="CC821" s="216"/>
      <c r="CD821" s="216"/>
      <c r="CE821" s="216"/>
      <c r="CF821" s="216"/>
      <c r="CG821" s="216"/>
      <c r="CH821" s="216"/>
      <c r="CI821" s="216"/>
      <c r="CJ821" s="216"/>
      <c r="CK821" s="216"/>
      <c r="CL821" s="216"/>
      <c r="CM821" s="216"/>
      <c r="CN821" s="216"/>
      <c r="CO821" s="216"/>
      <c r="CP821" s="216"/>
      <c r="CQ821" s="216"/>
      <c r="CR821" s="216"/>
      <c r="CS821" s="216"/>
      <c r="CT821" s="216"/>
      <c r="CU821" s="216"/>
      <c r="CV821" s="216"/>
      <c r="CW821" s="216"/>
      <c r="CX821" s="216"/>
      <c r="CY821" s="216"/>
      <c r="CZ821" s="216"/>
      <c r="DA821" s="216"/>
      <c r="DB821" s="216"/>
      <c r="DC821" s="216"/>
      <c r="DD821" s="216"/>
      <c r="DE821" s="216"/>
      <c r="DF821" s="216"/>
      <c r="DG821" s="216"/>
      <c r="DH821" s="216"/>
      <c r="DI821" s="216"/>
      <c r="DJ821" s="216"/>
      <c r="DK821" s="216"/>
      <c r="DL821" s="216"/>
      <c r="DM821" s="216"/>
      <c r="DN821" s="216"/>
      <c r="DO821" s="216"/>
      <c r="DP821" s="216"/>
      <c r="DQ821" s="216"/>
      <c r="DR821" s="216"/>
      <c r="DS821" s="216"/>
      <c r="DT821" s="216"/>
      <c r="DU821" s="218"/>
    </row>
    <row r="822" spans="1:125" ht="15" customHeight="1" x14ac:dyDescent="0.25">
      <c r="A822" s="219"/>
      <c r="B822" s="143" t="str">
        <f t="shared" si="31"/>
        <v>Desk 70</v>
      </c>
      <c r="C822" s="586" t="str">
        <v/>
      </c>
      <c r="D822" s="586" t="str">
        <v/>
      </c>
      <c r="E822" s="3"/>
      <c r="F822" s="216"/>
      <c r="G822" s="216"/>
      <c r="H822" s="216"/>
      <c r="I822" s="216"/>
      <c r="J822" s="216"/>
      <c r="K822" s="216"/>
      <c r="L822" s="216"/>
      <c r="M822" s="216"/>
      <c r="N822" s="216"/>
      <c r="O822" s="216"/>
      <c r="P822" s="216"/>
      <c r="Q822" s="216"/>
      <c r="R822" s="216"/>
      <c r="S822" s="216"/>
      <c r="T822" s="216"/>
      <c r="U822" s="216"/>
      <c r="V822" s="216"/>
      <c r="W822" s="216"/>
      <c r="X822" s="216"/>
      <c r="Y822" s="216"/>
      <c r="Z822" s="216"/>
      <c r="AA822" s="216"/>
      <c r="AB822" s="216"/>
      <c r="AC822" s="216"/>
      <c r="AD822" s="216"/>
      <c r="AE822" s="216"/>
      <c r="AF822" s="216"/>
      <c r="AG822" s="216"/>
      <c r="AH822" s="216"/>
      <c r="AI822" s="216"/>
      <c r="AJ822" s="216"/>
      <c r="AK822" s="216"/>
      <c r="AL822" s="216"/>
      <c r="AM822" s="216"/>
      <c r="AN822" s="216"/>
      <c r="AO822" s="216"/>
      <c r="AP822" s="216"/>
      <c r="AQ822" s="216"/>
      <c r="AR822" s="216"/>
      <c r="AS822" s="216"/>
      <c r="AT822" s="216"/>
      <c r="AU822" s="216"/>
      <c r="AV822" s="216"/>
      <c r="AW822" s="216"/>
      <c r="AX822" s="216"/>
      <c r="AY822" s="216"/>
      <c r="AZ822" s="216"/>
      <c r="BA822" s="216"/>
      <c r="BB822" s="216"/>
      <c r="BC822" s="216"/>
      <c r="BD822" s="216"/>
      <c r="BE822" s="216"/>
      <c r="BF822" s="216"/>
      <c r="BG822" s="216"/>
      <c r="BH822" s="216"/>
      <c r="BI822" s="216"/>
      <c r="BJ822" s="216"/>
      <c r="BK822" s="216"/>
      <c r="BL822" s="216"/>
      <c r="BM822" s="216"/>
      <c r="BN822" s="216"/>
      <c r="BO822" s="216"/>
      <c r="BP822" s="216"/>
      <c r="BQ822" s="216"/>
      <c r="BR822" s="216"/>
      <c r="BS822" s="216"/>
      <c r="BT822" s="216"/>
      <c r="BU822" s="216"/>
      <c r="BV822" s="216"/>
      <c r="BW822" s="216"/>
      <c r="BX822" s="216"/>
      <c r="BY822" s="216"/>
      <c r="BZ822" s="216"/>
      <c r="CA822" s="216"/>
      <c r="CB822" s="216"/>
      <c r="CC822" s="216"/>
      <c r="CD822" s="216"/>
      <c r="CE822" s="216"/>
      <c r="CF822" s="216"/>
      <c r="CG822" s="216"/>
      <c r="CH822" s="216"/>
      <c r="CI822" s="216"/>
      <c r="CJ822" s="216"/>
      <c r="CK822" s="216"/>
      <c r="CL822" s="216"/>
      <c r="CM822" s="216"/>
      <c r="CN822" s="216"/>
      <c r="CO822" s="216"/>
      <c r="CP822" s="216"/>
      <c r="CQ822" s="216"/>
      <c r="CR822" s="216"/>
      <c r="CS822" s="216"/>
      <c r="CT822" s="216"/>
      <c r="CU822" s="216"/>
      <c r="CV822" s="216"/>
      <c r="CW822" s="216"/>
      <c r="CX822" s="216"/>
      <c r="CY822" s="216"/>
      <c r="CZ822" s="216"/>
      <c r="DA822" s="216"/>
      <c r="DB822" s="216"/>
      <c r="DC822" s="216"/>
      <c r="DD822" s="216"/>
      <c r="DE822" s="216"/>
      <c r="DF822" s="216"/>
      <c r="DG822" s="216"/>
      <c r="DH822" s="216"/>
      <c r="DI822" s="216"/>
      <c r="DJ822" s="216"/>
      <c r="DK822" s="216"/>
      <c r="DL822" s="216"/>
      <c r="DM822" s="216"/>
      <c r="DN822" s="216"/>
      <c r="DO822" s="216"/>
      <c r="DP822" s="216"/>
      <c r="DQ822" s="216"/>
      <c r="DR822" s="216"/>
      <c r="DS822" s="216"/>
      <c r="DT822" s="216"/>
      <c r="DU822" s="218"/>
    </row>
    <row r="823" spans="1:125" ht="15" customHeight="1" x14ac:dyDescent="0.25">
      <c r="A823" s="219"/>
      <c r="B823" s="143" t="str">
        <f t="shared" si="31"/>
        <v>Desk 71</v>
      </c>
      <c r="C823" s="586" t="str">
        <v/>
      </c>
      <c r="D823" s="586" t="str">
        <v/>
      </c>
      <c r="E823" s="3"/>
      <c r="F823" s="216"/>
      <c r="G823" s="216"/>
      <c r="H823" s="216"/>
      <c r="I823" s="216"/>
      <c r="J823" s="216"/>
      <c r="K823" s="216"/>
      <c r="L823" s="216"/>
      <c r="M823" s="216"/>
      <c r="N823" s="216"/>
      <c r="O823" s="216"/>
      <c r="P823" s="216"/>
      <c r="Q823" s="216"/>
      <c r="R823" s="216"/>
      <c r="S823" s="216"/>
      <c r="T823" s="216"/>
      <c r="U823" s="216"/>
      <c r="V823" s="216"/>
      <c r="W823" s="216"/>
      <c r="X823" s="216"/>
      <c r="Y823" s="216"/>
      <c r="Z823" s="216"/>
      <c r="AA823" s="216"/>
      <c r="AB823" s="216"/>
      <c r="AC823" s="216"/>
      <c r="AD823" s="216"/>
      <c r="AE823" s="216"/>
      <c r="AF823" s="216"/>
      <c r="AG823" s="216"/>
      <c r="AH823" s="216"/>
      <c r="AI823" s="216"/>
      <c r="AJ823" s="216"/>
      <c r="AK823" s="216"/>
      <c r="AL823" s="216"/>
      <c r="AM823" s="216"/>
      <c r="AN823" s="216"/>
      <c r="AO823" s="216"/>
      <c r="AP823" s="216"/>
      <c r="AQ823" s="216"/>
      <c r="AR823" s="216"/>
      <c r="AS823" s="216"/>
      <c r="AT823" s="216"/>
      <c r="AU823" s="216"/>
      <c r="AV823" s="216"/>
      <c r="AW823" s="216"/>
      <c r="AX823" s="216"/>
      <c r="AY823" s="216"/>
      <c r="AZ823" s="216"/>
      <c r="BA823" s="216"/>
      <c r="BB823" s="216"/>
      <c r="BC823" s="216"/>
      <c r="BD823" s="216"/>
      <c r="BE823" s="216"/>
      <c r="BF823" s="216"/>
      <c r="BG823" s="216"/>
      <c r="BH823" s="216"/>
      <c r="BI823" s="216"/>
      <c r="BJ823" s="216"/>
      <c r="BK823" s="216"/>
      <c r="BL823" s="216"/>
      <c r="BM823" s="216"/>
      <c r="BN823" s="216"/>
      <c r="BO823" s="216"/>
      <c r="BP823" s="216"/>
      <c r="BQ823" s="216"/>
      <c r="BR823" s="216"/>
      <c r="BS823" s="216"/>
      <c r="BT823" s="216"/>
      <c r="BU823" s="216"/>
      <c r="BV823" s="216"/>
      <c r="BW823" s="216"/>
      <c r="BX823" s="216"/>
      <c r="BY823" s="216"/>
      <c r="BZ823" s="216"/>
      <c r="CA823" s="216"/>
      <c r="CB823" s="216"/>
      <c r="CC823" s="216"/>
      <c r="CD823" s="216"/>
      <c r="CE823" s="216"/>
      <c r="CF823" s="216"/>
      <c r="CG823" s="216"/>
      <c r="CH823" s="216"/>
      <c r="CI823" s="216"/>
      <c r="CJ823" s="216"/>
      <c r="CK823" s="216"/>
      <c r="CL823" s="216"/>
      <c r="CM823" s="216"/>
      <c r="CN823" s="216"/>
      <c r="CO823" s="216"/>
      <c r="CP823" s="216"/>
      <c r="CQ823" s="216"/>
      <c r="CR823" s="216"/>
      <c r="CS823" s="216"/>
      <c r="CT823" s="216"/>
      <c r="CU823" s="216"/>
      <c r="CV823" s="216"/>
      <c r="CW823" s="216"/>
      <c r="CX823" s="216"/>
      <c r="CY823" s="216"/>
      <c r="CZ823" s="216"/>
      <c r="DA823" s="216"/>
      <c r="DB823" s="216"/>
      <c r="DC823" s="216"/>
      <c r="DD823" s="216"/>
      <c r="DE823" s="216"/>
      <c r="DF823" s="216"/>
      <c r="DG823" s="216"/>
      <c r="DH823" s="216"/>
      <c r="DI823" s="216"/>
      <c r="DJ823" s="216"/>
      <c r="DK823" s="216"/>
      <c r="DL823" s="216"/>
      <c r="DM823" s="216"/>
      <c r="DN823" s="216"/>
      <c r="DO823" s="216"/>
      <c r="DP823" s="216"/>
      <c r="DQ823" s="216"/>
      <c r="DR823" s="216"/>
      <c r="DS823" s="216"/>
      <c r="DT823" s="216"/>
      <c r="DU823" s="218"/>
    </row>
    <row r="824" spans="1:125" ht="15" customHeight="1" x14ac:dyDescent="0.25">
      <c r="A824" s="219"/>
      <c r="B824" s="143" t="str">
        <f t="shared" si="31"/>
        <v>Desk 72</v>
      </c>
      <c r="C824" s="586" t="str">
        <v/>
      </c>
      <c r="D824" s="586" t="str">
        <v/>
      </c>
      <c r="E824" s="3"/>
      <c r="F824" s="216"/>
      <c r="G824" s="216"/>
      <c r="H824" s="216"/>
      <c r="I824" s="216"/>
      <c r="J824" s="216"/>
      <c r="K824" s="216"/>
      <c r="L824" s="216"/>
      <c r="M824" s="216"/>
      <c r="N824" s="216"/>
      <c r="O824" s="216"/>
      <c r="P824" s="216"/>
      <c r="Q824" s="216"/>
      <c r="R824" s="216"/>
      <c r="S824" s="216"/>
      <c r="T824" s="216"/>
      <c r="U824" s="216"/>
      <c r="V824" s="216"/>
      <c r="W824" s="216"/>
      <c r="X824" s="216"/>
      <c r="Y824" s="216"/>
      <c r="Z824" s="216"/>
      <c r="AA824" s="216"/>
      <c r="AB824" s="216"/>
      <c r="AC824" s="216"/>
      <c r="AD824" s="216"/>
      <c r="AE824" s="216"/>
      <c r="AF824" s="216"/>
      <c r="AG824" s="216"/>
      <c r="AH824" s="216"/>
      <c r="AI824" s="216"/>
      <c r="AJ824" s="216"/>
      <c r="AK824" s="216"/>
      <c r="AL824" s="216"/>
      <c r="AM824" s="216"/>
      <c r="AN824" s="216"/>
      <c r="AO824" s="216"/>
      <c r="AP824" s="216"/>
      <c r="AQ824" s="216"/>
      <c r="AR824" s="216"/>
      <c r="AS824" s="216"/>
      <c r="AT824" s="216"/>
      <c r="AU824" s="216"/>
      <c r="AV824" s="216"/>
      <c r="AW824" s="216"/>
      <c r="AX824" s="216"/>
      <c r="AY824" s="216"/>
      <c r="AZ824" s="216"/>
      <c r="BA824" s="216"/>
      <c r="BB824" s="216"/>
      <c r="BC824" s="216"/>
      <c r="BD824" s="216"/>
      <c r="BE824" s="216"/>
      <c r="BF824" s="216"/>
      <c r="BG824" s="216"/>
      <c r="BH824" s="216"/>
      <c r="BI824" s="216"/>
      <c r="BJ824" s="216"/>
      <c r="BK824" s="216"/>
      <c r="BL824" s="216"/>
      <c r="BM824" s="216"/>
      <c r="BN824" s="216"/>
      <c r="BO824" s="216"/>
      <c r="BP824" s="216"/>
      <c r="BQ824" s="216"/>
      <c r="BR824" s="216"/>
      <c r="BS824" s="216"/>
      <c r="BT824" s="216"/>
      <c r="BU824" s="216"/>
      <c r="BV824" s="216"/>
      <c r="BW824" s="216"/>
      <c r="BX824" s="216"/>
      <c r="BY824" s="216"/>
      <c r="BZ824" s="216"/>
      <c r="CA824" s="216"/>
      <c r="CB824" s="216"/>
      <c r="CC824" s="216"/>
      <c r="CD824" s="216"/>
      <c r="CE824" s="216"/>
      <c r="CF824" s="216"/>
      <c r="CG824" s="216"/>
      <c r="CH824" s="216"/>
      <c r="CI824" s="216"/>
      <c r="CJ824" s="216"/>
      <c r="CK824" s="216"/>
      <c r="CL824" s="216"/>
      <c r="CM824" s="216"/>
      <c r="CN824" s="216"/>
      <c r="CO824" s="216"/>
      <c r="CP824" s="216"/>
      <c r="CQ824" s="216"/>
      <c r="CR824" s="216"/>
      <c r="CS824" s="216"/>
      <c r="CT824" s="216"/>
      <c r="CU824" s="216"/>
      <c r="CV824" s="216"/>
      <c r="CW824" s="216"/>
      <c r="CX824" s="216"/>
      <c r="CY824" s="216"/>
      <c r="CZ824" s="216"/>
      <c r="DA824" s="216"/>
      <c r="DB824" s="216"/>
      <c r="DC824" s="216"/>
      <c r="DD824" s="216"/>
      <c r="DE824" s="216"/>
      <c r="DF824" s="216"/>
      <c r="DG824" s="216"/>
      <c r="DH824" s="216"/>
      <c r="DI824" s="216"/>
      <c r="DJ824" s="216"/>
      <c r="DK824" s="216"/>
      <c r="DL824" s="216"/>
      <c r="DM824" s="216"/>
      <c r="DN824" s="216"/>
      <c r="DO824" s="216"/>
      <c r="DP824" s="216"/>
      <c r="DQ824" s="216"/>
      <c r="DR824" s="216"/>
      <c r="DS824" s="216"/>
      <c r="DT824" s="216"/>
      <c r="DU824" s="218"/>
    </row>
    <row r="825" spans="1:125" ht="15" customHeight="1" x14ac:dyDescent="0.25">
      <c r="A825" s="219"/>
      <c r="B825" s="143" t="str">
        <f t="shared" si="31"/>
        <v>Desk 73</v>
      </c>
      <c r="C825" s="586" t="str">
        <v/>
      </c>
      <c r="D825" s="586" t="str">
        <v/>
      </c>
      <c r="E825" s="3"/>
      <c r="F825" s="216"/>
      <c r="G825" s="216"/>
      <c r="H825" s="216"/>
      <c r="I825" s="216"/>
      <c r="J825" s="216"/>
      <c r="K825" s="216"/>
      <c r="L825" s="216"/>
      <c r="M825" s="216"/>
      <c r="N825" s="216"/>
      <c r="O825" s="216"/>
      <c r="P825" s="216"/>
      <c r="Q825" s="216"/>
      <c r="R825" s="216"/>
      <c r="S825" s="216"/>
      <c r="T825" s="216"/>
      <c r="U825" s="216"/>
      <c r="V825" s="216"/>
      <c r="W825" s="216"/>
      <c r="X825" s="216"/>
      <c r="Y825" s="216"/>
      <c r="Z825" s="216"/>
      <c r="AA825" s="216"/>
      <c r="AB825" s="216"/>
      <c r="AC825" s="216"/>
      <c r="AD825" s="216"/>
      <c r="AE825" s="216"/>
      <c r="AF825" s="216"/>
      <c r="AG825" s="216"/>
      <c r="AH825" s="216"/>
      <c r="AI825" s="216"/>
      <c r="AJ825" s="216"/>
      <c r="AK825" s="216"/>
      <c r="AL825" s="216"/>
      <c r="AM825" s="216"/>
      <c r="AN825" s="216"/>
      <c r="AO825" s="216"/>
      <c r="AP825" s="216"/>
      <c r="AQ825" s="216"/>
      <c r="AR825" s="216"/>
      <c r="AS825" s="216"/>
      <c r="AT825" s="216"/>
      <c r="AU825" s="216"/>
      <c r="AV825" s="216"/>
      <c r="AW825" s="216"/>
      <c r="AX825" s="216"/>
      <c r="AY825" s="216"/>
      <c r="AZ825" s="216"/>
      <c r="BA825" s="216"/>
      <c r="BB825" s="216"/>
      <c r="BC825" s="216"/>
      <c r="BD825" s="216"/>
      <c r="BE825" s="216"/>
      <c r="BF825" s="216"/>
      <c r="BG825" s="216"/>
      <c r="BH825" s="216"/>
      <c r="BI825" s="216"/>
      <c r="BJ825" s="216"/>
      <c r="BK825" s="216"/>
      <c r="BL825" s="216"/>
      <c r="BM825" s="216"/>
      <c r="BN825" s="216"/>
      <c r="BO825" s="216"/>
      <c r="BP825" s="216"/>
      <c r="BQ825" s="216"/>
      <c r="BR825" s="216"/>
      <c r="BS825" s="216"/>
      <c r="BT825" s="216"/>
      <c r="BU825" s="216"/>
      <c r="BV825" s="216"/>
      <c r="BW825" s="216"/>
      <c r="BX825" s="216"/>
      <c r="BY825" s="216"/>
      <c r="BZ825" s="216"/>
      <c r="CA825" s="216"/>
      <c r="CB825" s="216"/>
      <c r="CC825" s="216"/>
      <c r="CD825" s="216"/>
      <c r="CE825" s="216"/>
      <c r="CF825" s="216"/>
      <c r="CG825" s="216"/>
      <c r="CH825" s="216"/>
      <c r="CI825" s="216"/>
      <c r="CJ825" s="216"/>
      <c r="CK825" s="216"/>
      <c r="CL825" s="216"/>
      <c r="CM825" s="216"/>
      <c r="CN825" s="216"/>
      <c r="CO825" s="216"/>
      <c r="CP825" s="216"/>
      <c r="CQ825" s="216"/>
      <c r="CR825" s="216"/>
      <c r="CS825" s="216"/>
      <c r="CT825" s="216"/>
      <c r="CU825" s="216"/>
      <c r="CV825" s="216"/>
      <c r="CW825" s="216"/>
      <c r="CX825" s="216"/>
      <c r="CY825" s="216"/>
      <c r="CZ825" s="216"/>
      <c r="DA825" s="216"/>
      <c r="DB825" s="216"/>
      <c r="DC825" s="216"/>
      <c r="DD825" s="216"/>
      <c r="DE825" s="216"/>
      <c r="DF825" s="216"/>
      <c r="DG825" s="216"/>
      <c r="DH825" s="216"/>
      <c r="DI825" s="216"/>
      <c r="DJ825" s="216"/>
      <c r="DK825" s="216"/>
      <c r="DL825" s="216"/>
      <c r="DM825" s="216"/>
      <c r="DN825" s="216"/>
      <c r="DO825" s="216"/>
      <c r="DP825" s="216"/>
      <c r="DQ825" s="216"/>
      <c r="DR825" s="216"/>
      <c r="DS825" s="216"/>
      <c r="DT825" s="216"/>
      <c r="DU825" s="218"/>
    </row>
    <row r="826" spans="1:125" ht="15" customHeight="1" x14ac:dyDescent="0.25">
      <c r="A826" s="219"/>
      <c r="B826" s="143" t="str">
        <f t="shared" si="31"/>
        <v>Desk 74</v>
      </c>
      <c r="C826" s="586" t="str">
        <v/>
      </c>
      <c r="D826" s="586" t="str">
        <v/>
      </c>
      <c r="E826" s="3"/>
      <c r="F826" s="216"/>
      <c r="G826" s="216"/>
      <c r="H826" s="216"/>
      <c r="I826" s="216"/>
      <c r="J826" s="216"/>
      <c r="K826" s="216"/>
      <c r="L826" s="216"/>
      <c r="M826" s="216"/>
      <c r="N826" s="216"/>
      <c r="O826" s="216"/>
      <c r="P826" s="216"/>
      <c r="Q826" s="216"/>
      <c r="R826" s="216"/>
      <c r="S826" s="216"/>
      <c r="T826" s="216"/>
      <c r="U826" s="216"/>
      <c r="V826" s="216"/>
      <c r="W826" s="216"/>
      <c r="X826" s="216"/>
      <c r="Y826" s="216"/>
      <c r="Z826" s="216"/>
      <c r="AA826" s="216"/>
      <c r="AB826" s="216"/>
      <c r="AC826" s="216"/>
      <c r="AD826" s="216"/>
      <c r="AE826" s="216"/>
      <c r="AF826" s="216"/>
      <c r="AG826" s="216"/>
      <c r="AH826" s="216"/>
      <c r="AI826" s="216"/>
      <c r="AJ826" s="216"/>
      <c r="AK826" s="216"/>
      <c r="AL826" s="216"/>
      <c r="AM826" s="216"/>
      <c r="AN826" s="216"/>
      <c r="AO826" s="216"/>
      <c r="AP826" s="216"/>
      <c r="AQ826" s="216"/>
      <c r="AR826" s="216"/>
      <c r="AS826" s="216"/>
      <c r="AT826" s="216"/>
      <c r="AU826" s="216"/>
      <c r="AV826" s="216"/>
      <c r="AW826" s="216"/>
      <c r="AX826" s="216"/>
      <c r="AY826" s="216"/>
      <c r="AZ826" s="216"/>
      <c r="BA826" s="216"/>
      <c r="BB826" s="216"/>
      <c r="BC826" s="216"/>
      <c r="BD826" s="216"/>
      <c r="BE826" s="216"/>
      <c r="BF826" s="216"/>
      <c r="BG826" s="216"/>
      <c r="BH826" s="216"/>
      <c r="BI826" s="216"/>
      <c r="BJ826" s="216"/>
      <c r="BK826" s="216"/>
      <c r="BL826" s="216"/>
      <c r="BM826" s="216"/>
      <c r="BN826" s="216"/>
      <c r="BO826" s="216"/>
      <c r="BP826" s="216"/>
      <c r="BQ826" s="216"/>
      <c r="BR826" s="216"/>
      <c r="BS826" s="216"/>
      <c r="BT826" s="216"/>
      <c r="BU826" s="216"/>
      <c r="BV826" s="216"/>
      <c r="BW826" s="216"/>
      <c r="BX826" s="216"/>
      <c r="BY826" s="216"/>
      <c r="BZ826" s="216"/>
      <c r="CA826" s="216"/>
      <c r="CB826" s="216"/>
      <c r="CC826" s="216"/>
      <c r="CD826" s="216"/>
      <c r="CE826" s="216"/>
      <c r="CF826" s="216"/>
      <c r="CG826" s="216"/>
      <c r="CH826" s="216"/>
      <c r="CI826" s="216"/>
      <c r="CJ826" s="216"/>
      <c r="CK826" s="216"/>
      <c r="CL826" s="216"/>
      <c r="CM826" s="216"/>
      <c r="CN826" s="216"/>
      <c r="CO826" s="216"/>
      <c r="CP826" s="216"/>
      <c r="CQ826" s="216"/>
      <c r="CR826" s="216"/>
      <c r="CS826" s="216"/>
      <c r="CT826" s="216"/>
      <c r="CU826" s="216"/>
      <c r="CV826" s="216"/>
      <c r="CW826" s="216"/>
      <c r="CX826" s="216"/>
      <c r="CY826" s="216"/>
      <c r="CZ826" s="216"/>
      <c r="DA826" s="216"/>
      <c r="DB826" s="216"/>
      <c r="DC826" s="216"/>
      <c r="DD826" s="216"/>
      <c r="DE826" s="216"/>
      <c r="DF826" s="216"/>
      <c r="DG826" s="216"/>
      <c r="DH826" s="216"/>
      <c r="DI826" s="216"/>
      <c r="DJ826" s="216"/>
      <c r="DK826" s="216"/>
      <c r="DL826" s="216"/>
      <c r="DM826" s="216"/>
      <c r="DN826" s="216"/>
      <c r="DO826" s="216"/>
      <c r="DP826" s="216"/>
      <c r="DQ826" s="216"/>
      <c r="DR826" s="216"/>
      <c r="DS826" s="216"/>
      <c r="DT826" s="216"/>
      <c r="DU826" s="218"/>
    </row>
    <row r="827" spans="1:125" ht="15" customHeight="1" x14ac:dyDescent="0.25">
      <c r="A827" s="219"/>
      <c r="B827" s="143" t="str">
        <f t="shared" si="31"/>
        <v>Desk 75</v>
      </c>
      <c r="C827" s="586" t="str">
        <v/>
      </c>
      <c r="D827" s="586" t="str">
        <v/>
      </c>
      <c r="E827" s="3"/>
      <c r="F827" s="216"/>
      <c r="G827" s="216"/>
      <c r="H827" s="216"/>
      <c r="I827" s="216"/>
      <c r="J827" s="216"/>
      <c r="K827" s="216"/>
      <c r="L827" s="216"/>
      <c r="M827" s="216"/>
      <c r="N827" s="216"/>
      <c r="O827" s="216"/>
      <c r="P827" s="216"/>
      <c r="Q827" s="216"/>
      <c r="R827" s="216"/>
      <c r="S827" s="216"/>
      <c r="T827" s="216"/>
      <c r="U827" s="216"/>
      <c r="V827" s="216"/>
      <c r="W827" s="216"/>
      <c r="X827" s="216"/>
      <c r="Y827" s="216"/>
      <c r="Z827" s="216"/>
      <c r="AA827" s="216"/>
      <c r="AB827" s="216"/>
      <c r="AC827" s="216"/>
      <c r="AD827" s="216"/>
      <c r="AE827" s="216"/>
      <c r="AF827" s="216"/>
      <c r="AG827" s="216"/>
      <c r="AH827" s="216"/>
      <c r="AI827" s="216"/>
      <c r="AJ827" s="216"/>
      <c r="AK827" s="216"/>
      <c r="AL827" s="216"/>
      <c r="AM827" s="216"/>
      <c r="AN827" s="216"/>
      <c r="AO827" s="216"/>
      <c r="AP827" s="216"/>
      <c r="AQ827" s="216"/>
      <c r="AR827" s="216"/>
      <c r="AS827" s="216"/>
      <c r="AT827" s="216"/>
      <c r="AU827" s="216"/>
      <c r="AV827" s="216"/>
      <c r="AW827" s="216"/>
      <c r="AX827" s="216"/>
      <c r="AY827" s="216"/>
      <c r="AZ827" s="216"/>
      <c r="BA827" s="216"/>
      <c r="BB827" s="216"/>
      <c r="BC827" s="216"/>
      <c r="BD827" s="216"/>
      <c r="BE827" s="216"/>
      <c r="BF827" s="216"/>
      <c r="BG827" s="216"/>
      <c r="BH827" s="216"/>
      <c r="BI827" s="216"/>
      <c r="BJ827" s="216"/>
      <c r="BK827" s="216"/>
      <c r="BL827" s="216"/>
      <c r="BM827" s="216"/>
      <c r="BN827" s="216"/>
      <c r="BO827" s="216"/>
      <c r="BP827" s="216"/>
      <c r="BQ827" s="216"/>
      <c r="BR827" s="216"/>
      <c r="BS827" s="216"/>
      <c r="BT827" s="216"/>
      <c r="BU827" s="216"/>
      <c r="BV827" s="216"/>
      <c r="BW827" s="216"/>
      <c r="BX827" s="216"/>
      <c r="BY827" s="216"/>
      <c r="BZ827" s="216"/>
      <c r="CA827" s="216"/>
      <c r="CB827" s="216"/>
      <c r="CC827" s="216"/>
      <c r="CD827" s="216"/>
      <c r="CE827" s="216"/>
      <c r="CF827" s="216"/>
      <c r="CG827" s="216"/>
      <c r="CH827" s="216"/>
      <c r="CI827" s="216"/>
      <c r="CJ827" s="216"/>
      <c r="CK827" s="216"/>
      <c r="CL827" s="216"/>
      <c r="CM827" s="216"/>
      <c r="CN827" s="216"/>
      <c r="CO827" s="216"/>
      <c r="CP827" s="216"/>
      <c r="CQ827" s="216"/>
      <c r="CR827" s="216"/>
      <c r="CS827" s="216"/>
      <c r="CT827" s="216"/>
      <c r="CU827" s="216"/>
      <c r="CV827" s="216"/>
      <c r="CW827" s="216"/>
      <c r="CX827" s="216"/>
      <c r="CY827" s="216"/>
      <c r="CZ827" s="216"/>
      <c r="DA827" s="216"/>
      <c r="DB827" s="216"/>
      <c r="DC827" s="216"/>
      <c r="DD827" s="216"/>
      <c r="DE827" s="216"/>
      <c r="DF827" s="216"/>
      <c r="DG827" s="216"/>
      <c r="DH827" s="216"/>
      <c r="DI827" s="216"/>
      <c r="DJ827" s="216"/>
      <c r="DK827" s="216"/>
      <c r="DL827" s="216"/>
      <c r="DM827" s="216"/>
      <c r="DN827" s="216"/>
      <c r="DO827" s="216"/>
      <c r="DP827" s="216"/>
      <c r="DQ827" s="216"/>
      <c r="DR827" s="216"/>
      <c r="DS827" s="216"/>
      <c r="DT827" s="216"/>
      <c r="DU827" s="218"/>
    </row>
    <row r="828" spans="1:125" ht="15" customHeight="1" x14ac:dyDescent="0.25">
      <c r="A828" s="219"/>
      <c r="B828" s="143" t="str">
        <f t="shared" si="31"/>
        <v>Desk 76</v>
      </c>
      <c r="C828" s="586" t="str">
        <v/>
      </c>
      <c r="D828" s="586" t="str">
        <v/>
      </c>
      <c r="E828" s="3"/>
      <c r="F828" s="216"/>
      <c r="G828" s="216"/>
      <c r="H828" s="216"/>
      <c r="I828" s="216"/>
      <c r="J828" s="216"/>
      <c r="K828" s="216"/>
      <c r="L828" s="216"/>
      <c r="M828" s="216"/>
      <c r="N828" s="216"/>
      <c r="O828" s="216"/>
      <c r="P828" s="216"/>
      <c r="Q828" s="216"/>
      <c r="R828" s="216"/>
      <c r="S828" s="216"/>
      <c r="T828" s="216"/>
      <c r="U828" s="216"/>
      <c r="V828" s="216"/>
      <c r="W828" s="216"/>
      <c r="X828" s="216"/>
      <c r="Y828" s="216"/>
      <c r="Z828" s="216"/>
      <c r="AA828" s="216"/>
      <c r="AB828" s="216"/>
      <c r="AC828" s="216"/>
      <c r="AD828" s="216"/>
      <c r="AE828" s="216"/>
      <c r="AF828" s="216"/>
      <c r="AG828" s="216"/>
      <c r="AH828" s="216"/>
      <c r="AI828" s="216"/>
      <c r="AJ828" s="216"/>
      <c r="AK828" s="216"/>
      <c r="AL828" s="216"/>
      <c r="AM828" s="216"/>
      <c r="AN828" s="216"/>
      <c r="AO828" s="216"/>
      <c r="AP828" s="216"/>
      <c r="AQ828" s="216"/>
      <c r="AR828" s="216"/>
      <c r="AS828" s="216"/>
      <c r="AT828" s="216"/>
      <c r="AU828" s="216"/>
      <c r="AV828" s="216"/>
      <c r="AW828" s="216"/>
      <c r="AX828" s="216"/>
      <c r="AY828" s="216"/>
      <c r="AZ828" s="216"/>
      <c r="BA828" s="216"/>
      <c r="BB828" s="216"/>
      <c r="BC828" s="216"/>
      <c r="BD828" s="216"/>
      <c r="BE828" s="216"/>
      <c r="BF828" s="216"/>
      <c r="BG828" s="216"/>
      <c r="BH828" s="216"/>
      <c r="BI828" s="216"/>
      <c r="BJ828" s="216"/>
      <c r="BK828" s="216"/>
      <c r="BL828" s="216"/>
      <c r="BM828" s="216"/>
      <c r="BN828" s="216"/>
      <c r="BO828" s="216"/>
      <c r="BP828" s="216"/>
      <c r="BQ828" s="216"/>
      <c r="BR828" s="216"/>
      <c r="BS828" s="216"/>
      <c r="BT828" s="216"/>
      <c r="BU828" s="216"/>
      <c r="BV828" s="216"/>
      <c r="BW828" s="216"/>
      <c r="BX828" s="216"/>
      <c r="BY828" s="216"/>
      <c r="BZ828" s="216"/>
      <c r="CA828" s="216"/>
      <c r="CB828" s="216"/>
      <c r="CC828" s="216"/>
      <c r="CD828" s="216"/>
      <c r="CE828" s="216"/>
      <c r="CF828" s="216"/>
      <c r="CG828" s="216"/>
      <c r="CH828" s="216"/>
      <c r="CI828" s="216"/>
      <c r="CJ828" s="216"/>
      <c r="CK828" s="216"/>
      <c r="CL828" s="216"/>
      <c r="CM828" s="216"/>
      <c r="CN828" s="216"/>
      <c r="CO828" s="216"/>
      <c r="CP828" s="216"/>
      <c r="CQ828" s="216"/>
      <c r="CR828" s="216"/>
      <c r="CS828" s="216"/>
      <c r="CT828" s="216"/>
      <c r="CU828" s="216"/>
      <c r="CV828" s="216"/>
      <c r="CW828" s="216"/>
      <c r="CX828" s="216"/>
      <c r="CY828" s="216"/>
      <c r="CZ828" s="216"/>
      <c r="DA828" s="216"/>
      <c r="DB828" s="216"/>
      <c r="DC828" s="216"/>
      <c r="DD828" s="216"/>
      <c r="DE828" s="216"/>
      <c r="DF828" s="216"/>
      <c r="DG828" s="216"/>
      <c r="DH828" s="216"/>
      <c r="DI828" s="216"/>
      <c r="DJ828" s="216"/>
      <c r="DK828" s="216"/>
      <c r="DL828" s="216"/>
      <c r="DM828" s="216"/>
      <c r="DN828" s="216"/>
      <c r="DO828" s="216"/>
      <c r="DP828" s="216"/>
      <c r="DQ828" s="216"/>
      <c r="DR828" s="216"/>
      <c r="DS828" s="216"/>
      <c r="DT828" s="216"/>
      <c r="DU828" s="218"/>
    </row>
    <row r="829" spans="1:125" ht="15" customHeight="1" x14ac:dyDescent="0.25">
      <c r="A829" s="219"/>
      <c r="B829" s="143" t="str">
        <f t="shared" si="31"/>
        <v>Desk 77</v>
      </c>
      <c r="C829" s="586" t="str">
        <v/>
      </c>
      <c r="D829" s="586" t="str">
        <v/>
      </c>
      <c r="E829" s="3"/>
      <c r="F829" s="216"/>
      <c r="G829" s="216"/>
      <c r="H829" s="216"/>
      <c r="I829" s="216"/>
      <c r="J829" s="216"/>
      <c r="K829" s="216"/>
      <c r="L829" s="216"/>
      <c r="M829" s="216"/>
      <c r="N829" s="216"/>
      <c r="O829" s="216"/>
      <c r="P829" s="216"/>
      <c r="Q829" s="216"/>
      <c r="R829" s="216"/>
      <c r="S829" s="216"/>
      <c r="T829" s="216"/>
      <c r="U829" s="216"/>
      <c r="V829" s="216"/>
      <c r="W829" s="216"/>
      <c r="X829" s="216"/>
      <c r="Y829" s="216"/>
      <c r="Z829" s="216"/>
      <c r="AA829" s="216"/>
      <c r="AB829" s="216"/>
      <c r="AC829" s="216"/>
      <c r="AD829" s="216"/>
      <c r="AE829" s="216"/>
      <c r="AF829" s="216"/>
      <c r="AG829" s="216"/>
      <c r="AH829" s="216"/>
      <c r="AI829" s="216"/>
      <c r="AJ829" s="216"/>
      <c r="AK829" s="216"/>
      <c r="AL829" s="216"/>
      <c r="AM829" s="216"/>
      <c r="AN829" s="216"/>
      <c r="AO829" s="216"/>
      <c r="AP829" s="216"/>
      <c r="AQ829" s="216"/>
      <c r="AR829" s="216"/>
      <c r="AS829" s="216"/>
      <c r="AT829" s="216"/>
      <c r="AU829" s="216"/>
      <c r="AV829" s="216"/>
      <c r="AW829" s="216"/>
      <c r="AX829" s="216"/>
      <c r="AY829" s="216"/>
      <c r="AZ829" s="216"/>
      <c r="BA829" s="216"/>
      <c r="BB829" s="216"/>
      <c r="BC829" s="216"/>
      <c r="BD829" s="216"/>
      <c r="BE829" s="216"/>
      <c r="BF829" s="216"/>
      <c r="BG829" s="216"/>
      <c r="BH829" s="216"/>
      <c r="BI829" s="216"/>
      <c r="BJ829" s="216"/>
      <c r="BK829" s="216"/>
      <c r="BL829" s="216"/>
      <c r="BM829" s="216"/>
      <c r="BN829" s="216"/>
      <c r="BO829" s="216"/>
      <c r="BP829" s="216"/>
      <c r="BQ829" s="216"/>
      <c r="BR829" s="216"/>
      <c r="BS829" s="216"/>
      <c r="BT829" s="216"/>
      <c r="BU829" s="216"/>
      <c r="BV829" s="216"/>
      <c r="BW829" s="216"/>
      <c r="BX829" s="216"/>
      <c r="BY829" s="216"/>
      <c r="BZ829" s="216"/>
      <c r="CA829" s="216"/>
      <c r="CB829" s="216"/>
      <c r="CC829" s="216"/>
      <c r="CD829" s="216"/>
      <c r="CE829" s="216"/>
      <c r="CF829" s="216"/>
      <c r="CG829" s="216"/>
      <c r="CH829" s="216"/>
      <c r="CI829" s="216"/>
      <c r="CJ829" s="216"/>
      <c r="CK829" s="216"/>
      <c r="CL829" s="216"/>
      <c r="CM829" s="216"/>
      <c r="CN829" s="216"/>
      <c r="CO829" s="216"/>
      <c r="CP829" s="216"/>
      <c r="CQ829" s="216"/>
      <c r="CR829" s="216"/>
      <c r="CS829" s="216"/>
      <c r="CT829" s="216"/>
      <c r="CU829" s="216"/>
      <c r="CV829" s="216"/>
      <c r="CW829" s="216"/>
      <c r="CX829" s="216"/>
      <c r="CY829" s="216"/>
      <c r="CZ829" s="216"/>
      <c r="DA829" s="216"/>
      <c r="DB829" s="216"/>
      <c r="DC829" s="216"/>
      <c r="DD829" s="216"/>
      <c r="DE829" s="216"/>
      <c r="DF829" s="216"/>
      <c r="DG829" s="216"/>
      <c r="DH829" s="216"/>
      <c r="DI829" s="216"/>
      <c r="DJ829" s="216"/>
      <c r="DK829" s="216"/>
      <c r="DL829" s="216"/>
      <c r="DM829" s="216"/>
      <c r="DN829" s="216"/>
      <c r="DO829" s="216"/>
      <c r="DP829" s="216"/>
      <c r="DQ829" s="216"/>
      <c r="DR829" s="216"/>
      <c r="DS829" s="216"/>
      <c r="DT829" s="216"/>
      <c r="DU829" s="218"/>
    </row>
    <row r="830" spans="1:125" ht="15" customHeight="1" x14ac:dyDescent="0.25">
      <c r="A830" s="219"/>
      <c r="B830" s="143" t="str">
        <f t="shared" si="31"/>
        <v>Desk 78</v>
      </c>
      <c r="C830" s="586" t="str">
        <v/>
      </c>
      <c r="D830" s="586" t="str">
        <v/>
      </c>
      <c r="E830" s="3"/>
      <c r="F830" s="216"/>
      <c r="G830" s="216"/>
      <c r="H830" s="216"/>
      <c r="I830" s="216"/>
      <c r="J830" s="216"/>
      <c r="K830" s="216"/>
      <c r="L830" s="216"/>
      <c r="M830" s="216"/>
      <c r="N830" s="216"/>
      <c r="O830" s="216"/>
      <c r="P830" s="216"/>
      <c r="Q830" s="216"/>
      <c r="R830" s="216"/>
      <c r="S830" s="216"/>
      <c r="T830" s="216"/>
      <c r="U830" s="216"/>
      <c r="V830" s="216"/>
      <c r="W830" s="216"/>
      <c r="X830" s="216"/>
      <c r="Y830" s="216"/>
      <c r="Z830" s="216"/>
      <c r="AA830" s="216"/>
      <c r="AB830" s="216"/>
      <c r="AC830" s="216"/>
      <c r="AD830" s="216"/>
      <c r="AE830" s="216"/>
      <c r="AF830" s="216"/>
      <c r="AG830" s="216"/>
      <c r="AH830" s="216"/>
      <c r="AI830" s="216"/>
      <c r="AJ830" s="216"/>
      <c r="AK830" s="216"/>
      <c r="AL830" s="216"/>
      <c r="AM830" s="216"/>
      <c r="AN830" s="216"/>
      <c r="AO830" s="216"/>
      <c r="AP830" s="216"/>
      <c r="AQ830" s="216"/>
      <c r="AR830" s="216"/>
      <c r="AS830" s="216"/>
      <c r="AT830" s="216"/>
      <c r="AU830" s="216"/>
      <c r="AV830" s="216"/>
      <c r="AW830" s="216"/>
      <c r="AX830" s="216"/>
      <c r="AY830" s="216"/>
      <c r="AZ830" s="216"/>
      <c r="BA830" s="216"/>
      <c r="BB830" s="216"/>
      <c r="BC830" s="216"/>
      <c r="BD830" s="216"/>
      <c r="BE830" s="216"/>
      <c r="BF830" s="216"/>
      <c r="BG830" s="216"/>
      <c r="BH830" s="216"/>
      <c r="BI830" s="216"/>
      <c r="BJ830" s="216"/>
      <c r="BK830" s="216"/>
      <c r="BL830" s="216"/>
      <c r="BM830" s="216"/>
      <c r="BN830" s="216"/>
      <c r="BO830" s="216"/>
      <c r="BP830" s="216"/>
      <c r="BQ830" s="216"/>
      <c r="BR830" s="216"/>
      <c r="BS830" s="216"/>
      <c r="BT830" s="216"/>
      <c r="BU830" s="216"/>
      <c r="BV830" s="216"/>
      <c r="BW830" s="216"/>
      <c r="BX830" s="216"/>
      <c r="BY830" s="216"/>
      <c r="BZ830" s="216"/>
      <c r="CA830" s="216"/>
      <c r="CB830" s="216"/>
      <c r="CC830" s="216"/>
      <c r="CD830" s="216"/>
      <c r="CE830" s="216"/>
      <c r="CF830" s="216"/>
      <c r="CG830" s="216"/>
      <c r="CH830" s="216"/>
      <c r="CI830" s="216"/>
      <c r="CJ830" s="216"/>
      <c r="CK830" s="216"/>
      <c r="CL830" s="216"/>
      <c r="CM830" s="216"/>
      <c r="CN830" s="216"/>
      <c r="CO830" s="216"/>
      <c r="CP830" s="216"/>
      <c r="CQ830" s="216"/>
      <c r="CR830" s="216"/>
      <c r="CS830" s="216"/>
      <c r="CT830" s="216"/>
      <c r="CU830" s="216"/>
      <c r="CV830" s="216"/>
      <c r="CW830" s="216"/>
      <c r="CX830" s="216"/>
      <c r="CY830" s="216"/>
      <c r="CZ830" s="216"/>
      <c r="DA830" s="216"/>
      <c r="DB830" s="216"/>
      <c r="DC830" s="216"/>
      <c r="DD830" s="216"/>
      <c r="DE830" s="216"/>
      <c r="DF830" s="216"/>
      <c r="DG830" s="216"/>
      <c r="DH830" s="216"/>
      <c r="DI830" s="216"/>
      <c r="DJ830" s="216"/>
      <c r="DK830" s="216"/>
      <c r="DL830" s="216"/>
      <c r="DM830" s="216"/>
      <c r="DN830" s="216"/>
      <c r="DO830" s="216"/>
      <c r="DP830" s="216"/>
      <c r="DQ830" s="216"/>
      <c r="DR830" s="216"/>
      <c r="DS830" s="216"/>
      <c r="DT830" s="216"/>
      <c r="DU830" s="218"/>
    </row>
    <row r="831" spans="1:125" ht="15" customHeight="1" x14ac:dyDescent="0.25">
      <c r="A831" s="219"/>
      <c r="B831" s="143" t="str">
        <f t="shared" si="31"/>
        <v>Desk 79</v>
      </c>
      <c r="C831" s="586" t="str">
        <v/>
      </c>
      <c r="D831" s="586" t="str">
        <v/>
      </c>
      <c r="E831" s="3"/>
      <c r="F831" s="216"/>
      <c r="G831" s="216"/>
      <c r="H831" s="216"/>
      <c r="I831" s="216"/>
      <c r="J831" s="216"/>
      <c r="K831" s="216"/>
      <c r="L831" s="216"/>
      <c r="M831" s="216"/>
      <c r="N831" s="216"/>
      <c r="O831" s="216"/>
      <c r="P831" s="216"/>
      <c r="Q831" s="216"/>
      <c r="R831" s="216"/>
      <c r="S831" s="216"/>
      <c r="T831" s="216"/>
      <c r="U831" s="216"/>
      <c r="V831" s="216"/>
      <c r="W831" s="216"/>
      <c r="X831" s="216"/>
      <c r="Y831" s="216"/>
      <c r="Z831" s="216"/>
      <c r="AA831" s="216"/>
      <c r="AB831" s="216"/>
      <c r="AC831" s="216"/>
      <c r="AD831" s="216"/>
      <c r="AE831" s="216"/>
      <c r="AF831" s="216"/>
      <c r="AG831" s="216"/>
      <c r="AH831" s="216"/>
      <c r="AI831" s="216"/>
      <c r="AJ831" s="216"/>
      <c r="AK831" s="216"/>
      <c r="AL831" s="216"/>
      <c r="AM831" s="216"/>
      <c r="AN831" s="216"/>
      <c r="AO831" s="216"/>
      <c r="AP831" s="216"/>
      <c r="AQ831" s="216"/>
      <c r="AR831" s="216"/>
      <c r="AS831" s="216"/>
      <c r="AT831" s="216"/>
      <c r="AU831" s="216"/>
      <c r="AV831" s="216"/>
      <c r="AW831" s="216"/>
      <c r="AX831" s="216"/>
      <c r="AY831" s="216"/>
      <c r="AZ831" s="216"/>
      <c r="BA831" s="216"/>
      <c r="BB831" s="216"/>
      <c r="BC831" s="216"/>
      <c r="BD831" s="216"/>
      <c r="BE831" s="216"/>
      <c r="BF831" s="216"/>
      <c r="BG831" s="216"/>
      <c r="BH831" s="216"/>
      <c r="BI831" s="216"/>
      <c r="BJ831" s="216"/>
      <c r="BK831" s="216"/>
      <c r="BL831" s="216"/>
      <c r="BM831" s="216"/>
      <c r="BN831" s="216"/>
      <c r="BO831" s="216"/>
      <c r="BP831" s="216"/>
      <c r="BQ831" s="216"/>
      <c r="BR831" s="216"/>
      <c r="BS831" s="216"/>
      <c r="BT831" s="216"/>
      <c r="BU831" s="216"/>
      <c r="BV831" s="216"/>
      <c r="BW831" s="216"/>
      <c r="BX831" s="216"/>
      <c r="BY831" s="216"/>
      <c r="BZ831" s="216"/>
      <c r="CA831" s="216"/>
      <c r="CB831" s="216"/>
      <c r="CC831" s="216"/>
      <c r="CD831" s="216"/>
      <c r="CE831" s="216"/>
      <c r="CF831" s="216"/>
      <c r="CG831" s="216"/>
      <c r="CH831" s="216"/>
      <c r="CI831" s="216"/>
      <c r="CJ831" s="216"/>
      <c r="CK831" s="216"/>
      <c r="CL831" s="216"/>
      <c r="CM831" s="216"/>
      <c r="CN831" s="216"/>
      <c r="CO831" s="216"/>
      <c r="CP831" s="216"/>
      <c r="CQ831" s="216"/>
      <c r="CR831" s="216"/>
      <c r="CS831" s="216"/>
      <c r="CT831" s="216"/>
      <c r="CU831" s="216"/>
      <c r="CV831" s="216"/>
      <c r="CW831" s="216"/>
      <c r="CX831" s="216"/>
      <c r="CY831" s="216"/>
      <c r="CZ831" s="216"/>
      <c r="DA831" s="216"/>
      <c r="DB831" s="216"/>
      <c r="DC831" s="216"/>
      <c r="DD831" s="216"/>
      <c r="DE831" s="216"/>
      <c r="DF831" s="216"/>
      <c r="DG831" s="216"/>
      <c r="DH831" s="216"/>
      <c r="DI831" s="216"/>
      <c r="DJ831" s="216"/>
      <c r="DK831" s="216"/>
      <c r="DL831" s="216"/>
      <c r="DM831" s="216"/>
      <c r="DN831" s="216"/>
      <c r="DO831" s="216"/>
      <c r="DP831" s="216"/>
      <c r="DQ831" s="216"/>
      <c r="DR831" s="216"/>
      <c r="DS831" s="216"/>
      <c r="DT831" s="216"/>
      <c r="DU831" s="218"/>
    </row>
    <row r="832" spans="1:125" ht="15" customHeight="1" x14ac:dyDescent="0.25">
      <c r="A832" s="219"/>
      <c r="B832" s="143" t="str">
        <f t="shared" si="31"/>
        <v>Desk 80</v>
      </c>
      <c r="C832" s="586" t="str">
        <v/>
      </c>
      <c r="D832" s="586" t="str">
        <v/>
      </c>
      <c r="E832" s="3"/>
      <c r="F832" s="216"/>
      <c r="G832" s="216"/>
      <c r="H832" s="216"/>
      <c r="I832" s="216"/>
      <c r="J832" s="216"/>
      <c r="K832" s="216"/>
      <c r="L832" s="216"/>
      <c r="M832" s="216"/>
      <c r="N832" s="216"/>
      <c r="O832" s="216"/>
      <c r="P832" s="216"/>
      <c r="Q832" s="216"/>
      <c r="R832" s="216"/>
      <c r="S832" s="216"/>
      <c r="T832" s="216"/>
      <c r="U832" s="216"/>
      <c r="V832" s="216"/>
      <c r="W832" s="216"/>
      <c r="X832" s="216"/>
      <c r="Y832" s="216"/>
      <c r="Z832" s="216"/>
      <c r="AA832" s="216"/>
      <c r="AB832" s="216"/>
      <c r="AC832" s="216"/>
      <c r="AD832" s="216"/>
      <c r="AE832" s="216"/>
      <c r="AF832" s="216"/>
      <c r="AG832" s="216"/>
      <c r="AH832" s="216"/>
      <c r="AI832" s="216"/>
      <c r="AJ832" s="216"/>
      <c r="AK832" s="216"/>
      <c r="AL832" s="216"/>
      <c r="AM832" s="216"/>
      <c r="AN832" s="216"/>
      <c r="AO832" s="216"/>
      <c r="AP832" s="216"/>
      <c r="AQ832" s="216"/>
      <c r="AR832" s="216"/>
      <c r="AS832" s="216"/>
      <c r="AT832" s="216"/>
      <c r="AU832" s="216"/>
      <c r="AV832" s="216"/>
      <c r="AW832" s="216"/>
      <c r="AX832" s="216"/>
      <c r="AY832" s="216"/>
      <c r="AZ832" s="216"/>
      <c r="BA832" s="216"/>
      <c r="BB832" s="216"/>
      <c r="BC832" s="216"/>
      <c r="BD832" s="216"/>
      <c r="BE832" s="216"/>
      <c r="BF832" s="216"/>
      <c r="BG832" s="216"/>
      <c r="BH832" s="216"/>
      <c r="BI832" s="216"/>
      <c r="BJ832" s="216"/>
      <c r="BK832" s="216"/>
      <c r="BL832" s="216"/>
      <c r="BM832" s="216"/>
      <c r="BN832" s="216"/>
      <c r="BO832" s="216"/>
      <c r="BP832" s="216"/>
      <c r="BQ832" s="216"/>
      <c r="BR832" s="216"/>
      <c r="BS832" s="216"/>
      <c r="BT832" s="216"/>
      <c r="BU832" s="216"/>
      <c r="BV832" s="216"/>
      <c r="BW832" s="216"/>
      <c r="BX832" s="216"/>
      <c r="BY832" s="216"/>
      <c r="BZ832" s="216"/>
      <c r="CA832" s="216"/>
      <c r="CB832" s="216"/>
      <c r="CC832" s="216"/>
      <c r="CD832" s="216"/>
      <c r="CE832" s="216"/>
      <c r="CF832" s="216"/>
      <c r="CG832" s="216"/>
      <c r="CH832" s="216"/>
      <c r="CI832" s="216"/>
      <c r="CJ832" s="216"/>
      <c r="CK832" s="216"/>
      <c r="CL832" s="216"/>
      <c r="CM832" s="216"/>
      <c r="CN832" s="216"/>
      <c r="CO832" s="216"/>
      <c r="CP832" s="216"/>
      <c r="CQ832" s="216"/>
      <c r="CR832" s="216"/>
      <c r="CS832" s="216"/>
      <c r="CT832" s="216"/>
      <c r="CU832" s="216"/>
      <c r="CV832" s="216"/>
      <c r="CW832" s="216"/>
      <c r="CX832" s="216"/>
      <c r="CY832" s="216"/>
      <c r="CZ832" s="216"/>
      <c r="DA832" s="216"/>
      <c r="DB832" s="216"/>
      <c r="DC832" s="216"/>
      <c r="DD832" s="216"/>
      <c r="DE832" s="216"/>
      <c r="DF832" s="216"/>
      <c r="DG832" s="216"/>
      <c r="DH832" s="216"/>
      <c r="DI832" s="216"/>
      <c r="DJ832" s="216"/>
      <c r="DK832" s="216"/>
      <c r="DL832" s="216"/>
      <c r="DM832" s="216"/>
      <c r="DN832" s="216"/>
      <c r="DO832" s="216"/>
      <c r="DP832" s="216"/>
      <c r="DQ832" s="216"/>
      <c r="DR832" s="216"/>
      <c r="DS832" s="216"/>
      <c r="DT832" s="216"/>
      <c r="DU832" s="218"/>
    </row>
    <row r="833" spans="1:125" ht="15" customHeight="1" x14ac:dyDescent="0.25">
      <c r="A833" s="219"/>
      <c r="B833" s="143" t="str">
        <f t="shared" si="31"/>
        <v>Desk 81</v>
      </c>
      <c r="C833" s="586" t="str">
        <v/>
      </c>
      <c r="D833" s="586" t="str">
        <v/>
      </c>
      <c r="E833" s="3"/>
      <c r="F833" s="216"/>
      <c r="G833" s="216"/>
      <c r="H833" s="216"/>
      <c r="I833" s="216"/>
      <c r="J833" s="216"/>
      <c r="K833" s="216"/>
      <c r="L833" s="216"/>
      <c r="M833" s="216"/>
      <c r="N833" s="216"/>
      <c r="O833" s="216"/>
      <c r="P833" s="216"/>
      <c r="Q833" s="216"/>
      <c r="R833" s="216"/>
      <c r="S833" s="216"/>
      <c r="T833" s="216"/>
      <c r="U833" s="216"/>
      <c r="V833" s="216"/>
      <c r="W833" s="216"/>
      <c r="X833" s="216"/>
      <c r="Y833" s="216"/>
      <c r="Z833" s="216"/>
      <c r="AA833" s="216"/>
      <c r="AB833" s="216"/>
      <c r="AC833" s="216"/>
      <c r="AD833" s="216"/>
      <c r="AE833" s="216"/>
      <c r="AF833" s="216"/>
      <c r="AG833" s="216"/>
      <c r="AH833" s="216"/>
      <c r="AI833" s="216"/>
      <c r="AJ833" s="216"/>
      <c r="AK833" s="216"/>
      <c r="AL833" s="216"/>
      <c r="AM833" s="216"/>
      <c r="AN833" s="216"/>
      <c r="AO833" s="216"/>
      <c r="AP833" s="216"/>
      <c r="AQ833" s="216"/>
      <c r="AR833" s="216"/>
      <c r="AS833" s="216"/>
      <c r="AT833" s="216"/>
      <c r="AU833" s="216"/>
      <c r="AV833" s="216"/>
      <c r="AW833" s="216"/>
      <c r="AX833" s="216"/>
      <c r="AY833" s="216"/>
      <c r="AZ833" s="216"/>
      <c r="BA833" s="216"/>
      <c r="BB833" s="216"/>
      <c r="BC833" s="216"/>
      <c r="BD833" s="216"/>
      <c r="BE833" s="216"/>
      <c r="BF833" s="216"/>
      <c r="BG833" s="216"/>
      <c r="BH833" s="216"/>
      <c r="BI833" s="216"/>
      <c r="BJ833" s="216"/>
      <c r="BK833" s="216"/>
      <c r="BL833" s="216"/>
      <c r="BM833" s="216"/>
      <c r="BN833" s="216"/>
      <c r="BO833" s="216"/>
      <c r="BP833" s="216"/>
      <c r="BQ833" s="216"/>
      <c r="BR833" s="216"/>
      <c r="BS833" s="216"/>
      <c r="BT833" s="216"/>
      <c r="BU833" s="216"/>
      <c r="BV833" s="216"/>
      <c r="BW833" s="216"/>
      <c r="BX833" s="216"/>
      <c r="BY833" s="216"/>
      <c r="BZ833" s="216"/>
      <c r="CA833" s="216"/>
      <c r="CB833" s="216"/>
      <c r="CC833" s="216"/>
      <c r="CD833" s="216"/>
      <c r="CE833" s="216"/>
      <c r="CF833" s="216"/>
      <c r="CG833" s="216"/>
      <c r="CH833" s="216"/>
      <c r="CI833" s="216"/>
      <c r="CJ833" s="216"/>
      <c r="CK833" s="216"/>
      <c r="CL833" s="216"/>
      <c r="CM833" s="216"/>
      <c r="CN833" s="216"/>
      <c r="CO833" s="216"/>
      <c r="CP833" s="216"/>
      <c r="CQ833" s="216"/>
      <c r="CR833" s="216"/>
      <c r="CS833" s="216"/>
      <c r="CT833" s="216"/>
      <c r="CU833" s="216"/>
      <c r="CV833" s="216"/>
      <c r="CW833" s="216"/>
      <c r="CX833" s="216"/>
      <c r="CY833" s="216"/>
      <c r="CZ833" s="216"/>
      <c r="DA833" s="216"/>
      <c r="DB833" s="216"/>
      <c r="DC833" s="216"/>
      <c r="DD833" s="216"/>
      <c r="DE833" s="216"/>
      <c r="DF833" s="216"/>
      <c r="DG833" s="216"/>
      <c r="DH833" s="216"/>
      <c r="DI833" s="216"/>
      <c r="DJ833" s="216"/>
      <c r="DK833" s="216"/>
      <c r="DL833" s="216"/>
      <c r="DM833" s="216"/>
      <c r="DN833" s="216"/>
      <c r="DO833" s="216"/>
      <c r="DP833" s="216"/>
      <c r="DQ833" s="216"/>
      <c r="DR833" s="216"/>
      <c r="DS833" s="216"/>
      <c r="DT833" s="216"/>
      <c r="DU833" s="218"/>
    </row>
    <row r="834" spans="1:125" ht="15" customHeight="1" x14ac:dyDescent="0.25">
      <c r="A834" s="219"/>
      <c r="B834" s="143" t="str">
        <f t="shared" si="31"/>
        <v>Desk 82</v>
      </c>
      <c r="C834" s="586" t="str">
        <v/>
      </c>
      <c r="D834" s="586" t="str">
        <v/>
      </c>
      <c r="E834" s="3"/>
      <c r="F834" s="216"/>
      <c r="G834" s="216"/>
      <c r="H834" s="216"/>
      <c r="I834" s="216"/>
      <c r="J834" s="216"/>
      <c r="K834" s="216"/>
      <c r="L834" s="216"/>
      <c r="M834" s="216"/>
      <c r="N834" s="216"/>
      <c r="O834" s="216"/>
      <c r="P834" s="216"/>
      <c r="Q834" s="216"/>
      <c r="R834" s="216"/>
      <c r="S834" s="216"/>
      <c r="T834" s="216"/>
      <c r="U834" s="216"/>
      <c r="V834" s="216"/>
      <c r="W834" s="216"/>
      <c r="X834" s="216"/>
      <c r="Y834" s="216"/>
      <c r="Z834" s="216"/>
      <c r="AA834" s="216"/>
      <c r="AB834" s="216"/>
      <c r="AC834" s="216"/>
      <c r="AD834" s="216"/>
      <c r="AE834" s="216"/>
      <c r="AF834" s="216"/>
      <c r="AG834" s="216"/>
      <c r="AH834" s="216"/>
      <c r="AI834" s="216"/>
      <c r="AJ834" s="216"/>
      <c r="AK834" s="216"/>
      <c r="AL834" s="216"/>
      <c r="AM834" s="216"/>
      <c r="AN834" s="216"/>
      <c r="AO834" s="216"/>
      <c r="AP834" s="216"/>
      <c r="AQ834" s="216"/>
      <c r="AR834" s="216"/>
      <c r="AS834" s="216"/>
      <c r="AT834" s="216"/>
      <c r="AU834" s="216"/>
      <c r="AV834" s="216"/>
      <c r="AW834" s="216"/>
      <c r="AX834" s="216"/>
      <c r="AY834" s="216"/>
      <c r="AZ834" s="216"/>
      <c r="BA834" s="216"/>
      <c r="BB834" s="216"/>
      <c r="BC834" s="216"/>
      <c r="BD834" s="216"/>
      <c r="BE834" s="216"/>
      <c r="BF834" s="216"/>
      <c r="BG834" s="216"/>
      <c r="BH834" s="216"/>
      <c r="BI834" s="216"/>
      <c r="BJ834" s="216"/>
      <c r="BK834" s="216"/>
      <c r="BL834" s="216"/>
      <c r="BM834" s="216"/>
      <c r="BN834" s="216"/>
      <c r="BO834" s="216"/>
      <c r="BP834" s="216"/>
      <c r="BQ834" s="216"/>
      <c r="BR834" s="216"/>
      <c r="BS834" s="216"/>
      <c r="BT834" s="216"/>
      <c r="BU834" s="216"/>
      <c r="BV834" s="216"/>
      <c r="BW834" s="216"/>
      <c r="BX834" s="216"/>
      <c r="BY834" s="216"/>
      <c r="BZ834" s="216"/>
      <c r="CA834" s="216"/>
      <c r="CB834" s="216"/>
      <c r="CC834" s="216"/>
      <c r="CD834" s="216"/>
      <c r="CE834" s="216"/>
      <c r="CF834" s="216"/>
      <c r="CG834" s="216"/>
      <c r="CH834" s="216"/>
      <c r="CI834" s="216"/>
      <c r="CJ834" s="216"/>
      <c r="CK834" s="216"/>
      <c r="CL834" s="216"/>
      <c r="CM834" s="216"/>
      <c r="CN834" s="216"/>
      <c r="CO834" s="216"/>
      <c r="CP834" s="216"/>
      <c r="CQ834" s="216"/>
      <c r="CR834" s="216"/>
      <c r="CS834" s="216"/>
      <c r="CT834" s="216"/>
      <c r="CU834" s="216"/>
      <c r="CV834" s="216"/>
      <c r="CW834" s="216"/>
      <c r="CX834" s="216"/>
      <c r="CY834" s="216"/>
      <c r="CZ834" s="216"/>
      <c r="DA834" s="216"/>
      <c r="DB834" s="216"/>
      <c r="DC834" s="216"/>
      <c r="DD834" s="216"/>
      <c r="DE834" s="216"/>
      <c r="DF834" s="216"/>
      <c r="DG834" s="216"/>
      <c r="DH834" s="216"/>
      <c r="DI834" s="216"/>
      <c r="DJ834" s="216"/>
      <c r="DK834" s="216"/>
      <c r="DL834" s="216"/>
      <c r="DM834" s="216"/>
      <c r="DN834" s="216"/>
      <c r="DO834" s="216"/>
      <c r="DP834" s="216"/>
      <c r="DQ834" s="216"/>
      <c r="DR834" s="216"/>
      <c r="DS834" s="216"/>
      <c r="DT834" s="216"/>
      <c r="DU834" s="218"/>
    </row>
    <row r="835" spans="1:125" ht="15" customHeight="1" x14ac:dyDescent="0.25">
      <c r="A835" s="219"/>
      <c r="B835" s="143" t="str">
        <f t="shared" si="31"/>
        <v>Desk 83</v>
      </c>
      <c r="C835" s="586" t="str">
        <v/>
      </c>
      <c r="D835" s="586" t="str">
        <v/>
      </c>
      <c r="E835" s="3"/>
      <c r="F835" s="216"/>
      <c r="G835" s="216"/>
      <c r="H835" s="216"/>
      <c r="I835" s="216"/>
      <c r="J835" s="216"/>
      <c r="K835" s="216"/>
      <c r="L835" s="216"/>
      <c r="M835" s="216"/>
      <c r="N835" s="216"/>
      <c r="O835" s="216"/>
      <c r="P835" s="216"/>
      <c r="Q835" s="216"/>
      <c r="R835" s="216"/>
      <c r="S835" s="216"/>
      <c r="T835" s="216"/>
      <c r="U835" s="216"/>
      <c r="V835" s="216"/>
      <c r="W835" s="216"/>
      <c r="X835" s="216"/>
      <c r="Y835" s="216"/>
      <c r="Z835" s="216"/>
      <c r="AA835" s="216"/>
      <c r="AB835" s="216"/>
      <c r="AC835" s="216"/>
      <c r="AD835" s="216"/>
      <c r="AE835" s="216"/>
      <c r="AF835" s="216"/>
      <c r="AG835" s="216"/>
      <c r="AH835" s="216"/>
      <c r="AI835" s="216"/>
      <c r="AJ835" s="216"/>
      <c r="AK835" s="216"/>
      <c r="AL835" s="216"/>
      <c r="AM835" s="216"/>
      <c r="AN835" s="216"/>
      <c r="AO835" s="216"/>
      <c r="AP835" s="216"/>
      <c r="AQ835" s="216"/>
      <c r="AR835" s="216"/>
      <c r="AS835" s="216"/>
      <c r="AT835" s="216"/>
      <c r="AU835" s="216"/>
      <c r="AV835" s="216"/>
      <c r="AW835" s="216"/>
      <c r="AX835" s="216"/>
      <c r="AY835" s="216"/>
      <c r="AZ835" s="216"/>
      <c r="BA835" s="216"/>
      <c r="BB835" s="216"/>
      <c r="BC835" s="216"/>
      <c r="BD835" s="216"/>
      <c r="BE835" s="216"/>
      <c r="BF835" s="216"/>
      <c r="BG835" s="216"/>
      <c r="BH835" s="216"/>
      <c r="BI835" s="216"/>
      <c r="BJ835" s="216"/>
      <c r="BK835" s="216"/>
      <c r="BL835" s="216"/>
      <c r="BM835" s="216"/>
      <c r="BN835" s="216"/>
      <c r="BO835" s="216"/>
      <c r="BP835" s="216"/>
      <c r="BQ835" s="216"/>
      <c r="BR835" s="216"/>
      <c r="BS835" s="216"/>
      <c r="BT835" s="216"/>
      <c r="BU835" s="216"/>
      <c r="BV835" s="216"/>
      <c r="BW835" s="216"/>
      <c r="BX835" s="216"/>
      <c r="BY835" s="216"/>
      <c r="BZ835" s="216"/>
      <c r="CA835" s="216"/>
      <c r="CB835" s="216"/>
      <c r="CC835" s="216"/>
      <c r="CD835" s="216"/>
      <c r="CE835" s="216"/>
      <c r="CF835" s="216"/>
      <c r="CG835" s="216"/>
      <c r="CH835" s="216"/>
      <c r="CI835" s="216"/>
      <c r="CJ835" s="216"/>
      <c r="CK835" s="216"/>
      <c r="CL835" s="216"/>
      <c r="CM835" s="216"/>
      <c r="CN835" s="216"/>
      <c r="CO835" s="216"/>
      <c r="CP835" s="216"/>
      <c r="CQ835" s="216"/>
      <c r="CR835" s="216"/>
      <c r="CS835" s="216"/>
      <c r="CT835" s="216"/>
      <c r="CU835" s="216"/>
      <c r="CV835" s="216"/>
      <c r="CW835" s="216"/>
      <c r="CX835" s="216"/>
      <c r="CY835" s="216"/>
      <c r="CZ835" s="216"/>
      <c r="DA835" s="216"/>
      <c r="DB835" s="216"/>
      <c r="DC835" s="216"/>
      <c r="DD835" s="216"/>
      <c r="DE835" s="216"/>
      <c r="DF835" s="216"/>
      <c r="DG835" s="216"/>
      <c r="DH835" s="216"/>
      <c r="DI835" s="216"/>
      <c r="DJ835" s="216"/>
      <c r="DK835" s="216"/>
      <c r="DL835" s="216"/>
      <c r="DM835" s="216"/>
      <c r="DN835" s="216"/>
      <c r="DO835" s="216"/>
      <c r="DP835" s="216"/>
      <c r="DQ835" s="216"/>
      <c r="DR835" s="216"/>
      <c r="DS835" s="216"/>
      <c r="DT835" s="216"/>
      <c r="DU835" s="218"/>
    </row>
    <row r="836" spans="1:125" ht="15" customHeight="1" x14ac:dyDescent="0.25">
      <c r="A836" s="219"/>
      <c r="B836" s="143" t="str">
        <f t="shared" si="31"/>
        <v>Desk 84</v>
      </c>
      <c r="C836" s="586" t="str">
        <v/>
      </c>
      <c r="D836" s="586" t="str">
        <v/>
      </c>
      <c r="E836" s="3"/>
      <c r="F836" s="216"/>
      <c r="G836" s="216"/>
      <c r="H836" s="216"/>
      <c r="I836" s="216"/>
      <c r="J836" s="216"/>
      <c r="K836" s="216"/>
      <c r="L836" s="216"/>
      <c r="M836" s="216"/>
      <c r="N836" s="216"/>
      <c r="O836" s="216"/>
      <c r="P836" s="216"/>
      <c r="Q836" s="216"/>
      <c r="R836" s="216"/>
      <c r="S836" s="216"/>
      <c r="T836" s="216"/>
      <c r="U836" s="216"/>
      <c r="V836" s="216"/>
      <c r="W836" s="216"/>
      <c r="X836" s="216"/>
      <c r="Y836" s="216"/>
      <c r="Z836" s="216"/>
      <c r="AA836" s="216"/>
      <c r="AB836" s="216"/>
      <c r="AC836" s="216"/>
      <c r="AD836" s="216"/>
      <c r="AE836" s="216"/>
      <c r="AF836" s="216"/>
      <c r="AG836" s="216"/>
      <c r="AH836" s="216"/>
      <c r="AI836" s="216"/>
      <c r="AJ836" s="216"/>
      <c r="AK836" s="216"/>
      <c r="AL836" s="216"/>
      <c r="AM836" s="216"/>
      <c r="AN836" s="216"/>
      <c r="AO836" s="216"/>
      <c r="AP836" s="216"/>
      <c r="AQ836" s="216"/>
      <c r="AR836" s="216"/>
      <c r="AS836" s="216"/>
      <c r="AT836" s="216"/>
      <c r="AU836" s="216"/>
      <c r="AV836" s="216"/>
      <c r="AW836" s="216"/>
      <c r="AX836" s="216"/>
      <c r="AY836" s="216"/>
      <c r="AZ836" s="216"/>
      <c r="BA836" s="216"/>
      <c r="BB836" s="216"/>
      <c r="BC836" s="216"/>
      <c r="BD836" s="216"/>
      <c r="BE836" s="216"/>
      <c r="BF836" s="216"/>
      <c r="BG836" s="216"/>
      <c r="BH836" s="216"/>
      <c r="BI836" s="216"/>
      <c r="BJ836" s="216"/>
      <c r="BK836" s="216"/>
      <c r="BL836" s="216"/>
      <c r="BM836" s="216"/>
      <c r="BN836" s="216"/>
      <c r="BO836" s="216"/>
      <c r="BP836" s="216"/>
      <c r="BQ836" s="216"/>
      <c r="BR836" s="216"/>
      <c r="BS836" s="216"/>
      <c r="BT836" s="216"/>
      <c r="BU836" s="216"/>
      <c r="BV836" s="216"/>
      <c r="BW836" s="216"/>
      <c r="BX836" s="216"/>
      <c r="BY836" s="216"/>
      <c r="BZ836" s="216"/>
      <c r="CA836" s="216"/>
      <c r="CB836" s="216"/>
      <c r="CC836" s="216"/>
      <c r="CD836" s="216"/>
      <c r="CE836" s="216"/>
      <c r="CF836" s="216"/>
      <c r="CG836" s="216"/>
      <c r="CH836" s="216"/>
      <c r="CI836" s="216"/>
      <c r="CJ836" s="216"/>
      <c r="CK836" s="216"/>
      <c r="CL836" s="216"/>
      <c r="CM836" s="216"/>
      <c r="CN836" s="216"/>
      <c r="CO836" s="216"/>
      <c r="CP836" s="216"/>
      <c r="CQ836" s="216"/>
      <c r="CR836" s="216"/>
      <c r="CS836" s="216"/>
      <c r="CT836" s="216"/>
      <c r="CU836" s="216"/>
      <c r="CV836" s="216"/>
      <c r="CW836" s="216"/>
      <c r="CX836" s="216"/>
      <c r="CY836" s="216"/>
      <c r="CZ836" s="216"/>
      <c r="DA836" s="216"/>
      <c r="DB836" s="216"/>
      <c r="DC836" s="216"/>
      <c r="DD836" s="216"/>
      <c r="DE836" s="216"/>
      <c r="DF836" s="216"/>
      <c r="DG836" s="216"/>
      <c r="DH836" s="216"/>
      <c r="DI836" s="216"/>
      <c r="DJ836" s="216"/>
      <c r="DK836" s="216"/>
      <c r="DL836" s="216"/>
      <c r="DM836" s="216"/>
      <c r="DN836" s="216"/>
      <c r="DO836" s="216"/>
      <c r="DP836" s="216"/>
      <c r="DQ836" s="216"/>
      <c r="DR836" s="216"/>
      <c r="DS836" s="216"/>
      <c r="DT836" s="216"/>
      <c r="DU836" s="218"/>
    </row>
    <row r="837" spans="1:125" ht="15" customHeight="1" x14ac:dyDescent="0.25">
      <c r="A837" s="219"/>
      <c r="B837" s="143" t="str">
        <f t="shared" si="31"/>
        <v>Desk 85</v>
      </c>
      <c r="C837" s="586" t="str">
        <v/>
      </c>
      <c r="D837" s="586" t="str">
        <v/>
      </c>
      <c r="E837" s="3"/>
      <c r="F837" s="216"/>
      <c r="G837" s="216"/>
      <c r="H837" s="216"/>
      <c r="I837" s="216"/>
      <c r="J837" s="216"/>
      <c r="K837" s="216"/>
      <c r="L837" s="216"/>
      <c r="M837" s="216"/>
      <c r="N837" s="216"/>
      <c r="O837" s="216"/>
      <c r="P837" s="216"/>
      <c r="Q837" s="216"/>
      <c r="R837" s="216"/>
      <c r="S837" s="216"/>
      <c r="T837" s="216"/>
      <c r="U837" s="216"/>
      <c r="V837" s="216"/>
      <c r="W837" s="216"/>
      <c r="X837" s="216"/>
      <c r="Y837" s="216"/>
      <c r="Z837" s="216"/>
      <c r="AA837" s="216"/>
      <c r="AB837" s="216"/>
      <c r="AC837" s="216"/>
      <c r="AD837" s="216"/>
      <c r="AE837" s="216"/>
      <c r="AF837" s="216"/>
      <c r="AG837" s="216"/>
      <c r="AH837" s="216"/>
      <c r="AI837" s="216"/>
      <c r="AJ837" s="216"/>
      <c r="AK837" s="216"/>
      <c r="AL837" s="216"/>
      <c r="AM837" s="216"/>
      <c r="AN837" s="216"/>
      <c r="AO837" s="216"/>
      <c r="AP837" s="216"/>
      <c r="AQ837" s="216"/>
      <c r="AR837" s="216"/>
      <c r="AS837" s="216"/>
      <c r="AT837" s="216"/>
      <c r="AU837" s="216"/>
      <c r="AV837" s="216"/>
      <c r="AW837" s="216"/>
      <c r="AX837" s="216"/>
      <c r="AY837" s="216"/>
      <c r="AZ837" s="216"/>
      <c r="BA837" s="216"/>
      <c r="BB837" s="216"/>
      <c r="BC837" s="216"/>
      <c r="BD837" s="216"/>
      <c r="BE837" s="216"/>
      <c r="BF837" s="216"/>
      <c r="BG837" s="216"/>
      <c r="BH837" s="216"/>
      <c r="BI837" s="216"/>
      <c r="BJ837" s="216"/>
      <c r="BK837" s="216"/>
      <c r="BL837" s="216"/>
      <c r="BM837" s="216"/>
      <c r="BN837" s="216"/>
      <c r="BO837" s="216"/>
      <c r="BP837" s="216"/>
      <c r="BQ837" s="216"/>
      <c r="BR837" s="216"/>
      <c r="BS837" s="216"/>
      <c r="BT837" s="216"/>
      <c r="BU837" s="216"/>
      <c r="BV837" s="216"/>
      <c r="BW837" s="216"/>
      <c r="BX837" s="216"/>
      <c r="BY837" s="216"/>
      <c r="BZ837" s="216"/>
      <c r="CA837" s="216"/>
      <c r="CB837" s="216"/>
      <c r="CC837" s="216"/>
      <c r="CD837" s="216"/>
      <c r="CE837" s="216"/>
      <c r="CF837" s="216"/>
      <c r="CG837" s="216"/>
      <c r="CH837" s="216"/>
      <c r="CI837" s="216"/>
      <c r="CJ837" s="216"/>
      <c r="CK837" s="216"/>
      <c r="CL837" s="216"/>
      <c r="CM837" s="216"/>
      <c r="CN837" s="216"/>
      <c r="CO837" s="216"/>
      <c r="CP837" s="216"/>
      <c r="CQ837" s="216"/>
      <c r="CR837" s="216"/>
      <c r="CS837" s="216"/>
      <c r="CT837" s="216"/>
      <c r="CU837" s="216"/>
      <c r="CV837" s="216"/>
      <c r="CW837" s="216"/>
      <c r="CX837" s="216"/>
      <c r="CY837" s="216"/>
      <c r="CZ837" s="216"/>
      <c r="DA837" s="216"/>
      <c r="DB837" s="216"/>
      <c r="DC837" s="216"/>
      <c r="DD837" s="216"/>
      <c r="DE837" s="216"/>
      <c r="DF837" s="216"/>
      <c r="DG837" s="216"/>
      <c r="DH837" s="216"/>
      <c r="DI837" s="216"/>
      <c r="DJ837" s="216"/>
      <c r="DK837" s="216"/>
      <c r="DL837" s="216"/>
      <c r="DM837" s="216"/>
      <c r="DN837" s="216"/>
      <c r="DO837" s="216"/>
      <c r="DP837" s="216"/>
      <c r="DQ837" s="216"/>
      <c r="DR837" s="216"/>
      <c r="DS837" s="216"/>
      <c r="DT837" s="216"/>
      <c r="DU837" s="218"/>
    </row>
    <row r="838" spans="1:125" ht="15" customHeight="1" x14ac:dyDescent="0.25">
      <c r="A838" s="219"/>
      <c r="B838" s="143" t="str">
        <f t="shared" si="31"/>
        <v>Desk 86</v>
      </c>
      <c r="C838" s="586" t="str">
        <v/>
      </c>
      <c r="D838" s="586" t="str">
        <v/>
      </c>
      <c r="E838" s="3"/>
      <c r="F838" s="216"/>
      <c r="G838" s="216"/>
      <c r="H838" s="216"/>
      <c r="I838" s="216"/>
      <c r="J838" s="216"/>
      <c r="K838" s="216"/>
      <c r="L838" s="216"/>
      <c r="M838" s="216"/>
      <c r="N838" s="216"/>
      <c r="O838" s="216"/>
      <c r="P838" s="216"/>
      <c r="Q838" s="216"/>
      <c r="R838" s="216"/>
      <c r="S838" s="216"/>
      <c r="T838" s="216"/>
      <c r="U838" s="216"/>
      <c r="V838" s="216"/>
      <c r="W838" s="216"/>
      <c r="X838" s="216"/>
      <c r="Y838" s="216"/>
      <c r="Z838" s="216"/>
      <c r="AA838" s="216"/>
      <c r="AB838" s="216"/>
      <c r="AC838" s="216"/>
      <c r="AD838" s="216"/>
      <c r="AE838" s="216"/>
      <c r="AF838" s="216"/>
      <c r="AG838" s="216"/>
      <c r="AH838" s="216"/>
      <c r="AI838" s="216"/>
      <c r="AJ838" s="216"/>
      <c r="AK838" s="216"/>
      <c r="AL838" s="216"/>
      <c r="AM838" s="216"/>
      <c r="AN838" s="216"/>
      <c r="AO838" s="216"/>
      <c r="AP838" s="216"/>
      <c r="AQ838" s="216"/>
      <c r="AR838" s="216"/>
      <c r="AS838" s="216"/>
      <c r="AT838" s="216"/>
      <c r="AU838" s="216"/>
      <c r="AV838" s="216"/>
      <c r="AW838" s="216"/>
      <c r="AX838" s="216"/>
      <c r="AY838" s="216"/>
      <c r="AZ838" s="216"/>
      <c r="BA838" s="216"/>
      <c r="BB838" s="216"/>
      <c r="BC838" s="216"/>
      <c r="BD838" s="216"/>
      <c r="BE838" s="216"/>
      <c r="BF838" s="216"/>
      <c r="BG838" s="216"/>
      <c r="BH838" s="216"/>
      <c r="BI838" s="216"/>
      <c r="BJ838" s="216"/>
      <c r="BK838" s="216"/>
      <c r="BL838" s="216"/>
      <c r="BM838" s="216"/>
      <c r="BN838" s="216"/>
      <c r="BO838" s="216"/>
      <c r="BP838" s="216"/>
      <c r="BQ838" s="216"/>
      <c r="BR838" s="216"/>
      <c r="BS838" s="216"/>
      <c r="BT838" s="216"/>
      <c r="BU838" s="216"/>
      <c r="BV838" s="216"/>
      <c r="BW838" s="216"/>
      <c r="BX838" s="216"/>
      <c r="BY838" s="216"/>
      <c r="BZ838" s="216"/>
      <c r="CA838" s="216"/>
      <c r="CB838" s="216"/>
      <c r="CC838" s="216"/>
      <c r="CD838" s="216"/>
      <c r="CE838" s="216"/>
      <c r="CF838" s="216"/>
      <c r="CG838" s="216"/>
      <c r="CH838" s="216"/>
      <c r="CI838" s="216"/>
      <c r="CJ838" s="216"/>
      <c r="CK838" s="216"/>
      <c r="CL838" s="216"/>
      <c r="CM838" s="216"/>
      <c r="CN838" s="216"/>
      <c r="CO838" s="216"/>
      <c r="CP838" s="216"/>
      <c r="CQ838" s="216"/>
      <c r="CR838" s="216"/>
      <c r="CS838" s="216"/>
      <c r="CT838" s="216"/>
      <c r="CU838" s="216"/>
      <c r="CV838" s="216"/>
      <c r="CW838" s="216"/>
      <c r="CX838" s="216"/>
      <c r="CY838" s="216"/>
      <c r="CZ838" s="216"/>
      <c r="DA838" s="216"/>
      <c r="DB838" s="216"/>
      <c r="DC838" s="216"/>
      <c r="DD838" s="216"/>
      <c r="DE838" s="216"/>
      <c r="DF838" s="216"/>
      <c r="DG838" s="216"/>
      <c r="DH838" s="216"/>
      <c r="DI838" s="216"/>
      <c r="DJ838" s="216"/>
      <c r="DK838" s="216"/>
      <c r="DL838" s="216"/>
      <c r="DM838" s="216"/>
      <c r="DN838" s="216"/>
      <c r="DO838" s="216"/>
      <c r="DP838" s="216"/>
      <c r="DQ838" s="216"/>
      <c r="DR838" s="216"/>
      <c r="DS838" s="216"/>
      <c r="DT838" s="216"/>
      <c r="DU838" s="218"/>
    </row>
    <row r="839" spans="1:125" ht="15" customHeight="1" x14ac:dyDescent="0.25">
      <c r="A839" s="219"/>
      <c r="B839" s="143" t="str">
        <f t="shared" si="31"/>
        <v>Desk 87</v>
      </c>
      <c r="C839" s="586" t="str">
        <v/>
      </c>
      <c r="D839" s="586" t="str">
        <v/>
      </c>
      <c r="E839" s="3"/>
      <c r="F839" s="216"/>
      <c r="G839" s="216"/>
      <c r="H839" s="216"/>
      <c r="I839" s="216"/>
      <c r="J839" s="216"/>
      <c r="K839" s="216"/>
      <c r="L839" s="216"/>
      <c r="M839" s="216"/>
      <c r="N839" s="216"/>
      <c r="O839" s="216"/>
      <c r="P839" s="216"/>
      <c r="Q839" s="216"/>
      <c r="R839" s="216"/>
      <c r="S839" s="216"/>
      <c r="T839" s="216"/>
      <c r="U839" s="216"/>
      <c r="V839" s="216"/>
      <c r="W839" s="216"/>
      <c r="X839" s="216"/>
      <c r="Y839" s="216"/>
      <c r="Z839" s="216"/>
      <c r="AA839" s="216"/>
      <c r="AB839" s="216"/>
      <c r="AC839" s="216"/>
      <c r="AD839" s="216"/>
      <c r="AE839" s="216"/>
      <c r="AF839" s="216"/>
      <c r="AG839" s="216"/>
      <c r="AH839" s="216"/>
      <c r="AI839" s="216"/>
      <c r="AJ839" s="216"/>
      <c r="AK839" s="216"/>
      <c r="AL839" s="216"/>
      <c r="AM839" s="216"/>
      <c r="AN839" s="216"/>
      <c r="AO839" s="216"/>
      <c r="AP839" s="216"/>
      <c r="AQ839" s="216"/>
      <c r="AR839" s="216"/>
      <c r="AS839" s="216"/>
      <c r="AT839" s="216"/>
      <c r="AU839" s="216"/>
      <c r="AV839" s="216"/>
      <c r="AW839" s="216"/>
      <c r="AX839" s="216"/>
      <c r="AY839" s="216"/>
      <c r="AZ839" s="216"/>
      <c r="BA839" s="216"/>
      <c r="BB839" s="216"/>
      <c r="BC839" s="216"/>
      <c r="BD839" s="216"/>
      <c r="BE839" s="216"/>
      <c r="BF839" s="216"/>
      <c r="BG839" s="216"/>
      <c r="BH839" s="216"/>
      <c r="BI839" s="216"/>
      <c r="BJ839" s="216"/>
      <c r="BK839" s="216"/>
      <c r="BL839" s="216"/>
      <c r="BM839" s="216"/>
      <c r="BN839" s="216"/>
      <c r="BO839" s="216"/>
      <c r="BP839" s="216"/>
      <c r="BQ839" s="216"/>
      <c r="BR839" s="216"/>
      <c r="BS839" s="216"/>
      <c r="BT839" s="216"/>
      <c r="BU839" s="216"/>
      <c r="BV839" s="216"/>
      <c r="BW839" s="216"/>
      <c r="BX839" s="216"/>
      <c r="BY839" s="216"/>
      <c r="BZ839" s="216"/>
      <c r="CA839" s="216"/>
      <c r="CB839" s="216"/>
      <c r="CC839" s="216"/>
      <c r="CD839" s="216"/>
      <c r="CE839" s="216"/>
      <c r="CF839" s="216"/>
      <c r="CG839" s="216"/>
      <c r="CH839" s="216"/>
      <c r="CI839" s="216"/>
      <c r="CJ839" s="216"/>
      <c r="CK839" s="216"/>
      <c r="CL839" s="216"/>
      <c r="CM839" s="216"/>
      <c r="CN839" s="216"/>
      <c r="CO839" s="216"/>
      <c r="CP839" s="216"/>
      <c r="CQ839" s="216"/>
      <c r="CR839" s="216"/>
      <c r="CS839" s="216"/>
      <c r="CT839" s="216"/>
      <c r="CU839" s="216"/>
      <c r="CV839" s="216"/>
      <c r="CW839" s="216"/>
      <c r="CX839" s="216"/>
      <c r="CY839" s="216"/>
      <c r="CZ839" s="216"/>
      <c r="DA839" s="216"/>
      <c r="DB839" s="216"/>
      <c r="DC839" s="216"/>
      <c r="DD839" s="216"/>
      <c r="DE839" s="216"/>
      <c r="DF839" s="216"/>
      <c r="DG839" s="216"/>
      <c r="DH839" s="216"/>
      <c r="DI839" s="216"/>
      <c r="DJ839" s="216"/>
      <c r="DK839" s="216"/>
      <c r="DL839" s="216"/>
      <c r="DM839" s="216"/>
      <c r="DN839" s="216"/>
      <c r="DO839" s="216"/>
      <c r="DP839" s="216"/>
      <c r="DQ839" s="216"/>
      <c r="DR839" s="216"/>
      <c r="DS839" s="216"/>
      <c r="DT839" s="216"/>
      <c r="DU839" s="218"/>
    </row>
    <row r="840" spans="1:125" ht="15" customHeight="1" x14ac:dyDescent="0.25">
      <c r="A840" s="219"/>
      <c r="B840" s="143" t="str">
        <f t="shared" si="31"/>
        <v>Desk 88</v>
      </c>
      <c r="C840" s="586" t="str">
        <v/>
      </c>
      <c r="D840" s="586" t="str">
        <v/>
      </c>
      <c r="E840" s="3"/>
      <c r="F840" s="216"/>
      <c r="G840" s="216"/>
      <c r="H840" s="216"/>
      <c r="I840" s="216"/>
      <c r="J840" s="216"/>
      <c r="K840" s="216"/>
      <c r="L840" s="216"/>
      <c r="M840" s="216"/>
      <c r="N840" s="216"/>
      <c r="O840" s="216"/>
      <c r="P840" s="216"/>
      <c r="Q840" s="216"/>
      <c r="R840" s="216"/>
      <c r="S840" s="216"/>
      <c r="T840" s="216"/>
      <c r="U840" s="216"/>
      <c r="V840" s="216"/>
      <c r="W840" s="216"/>
      <c r="X840" s="216"/>
      <c r="Y840" s="216"/>
      <c r="Z840" s="216"/>
      <c r="AA840" s="216"/>
      <c r="AB840" s="216"/>
      <c r="AC840" s="216"/>
      <c r="AD840" s="216"/>
      <c r="AE840" s="216"/>
      <c r="AF840" s="216"/>
      <c r="AG840" s="216"/>
      <c r="AH840" s="216"/>
      <c r="AI840" s="216"/>
      <c r="AJ840" s="216"/>
      <c r="AK840" s="216"/>
      <c r="AL840" s="216"/>
      <c r="AM840" s="216"/>
      <c r="AN840" s="216"/>
      <c r="AO840" s="216"/>
      <c r="AP840" s="216"/>
      <c r="AQ840" s="216"/>
      <c r="AR840" s="216"/>
      <c r="AS840" s="216"/>
      <c r="AT840" s="216"/>
      <c r="AU840" s="216"/>
      <c r="AV840" s="216"/>
      <c r="AW840" s="216"/>
      <c r="AX840" s="216"/>
      <c r="AY840" s="216"/>
      <c r="AZ840" s="216"/>
      <c r="BA840" s="216"/>
      <c r="BB840" s="216"/>
      <c r="BC840" s="216"/>
      <c r="BD840" s="216"/>
      <c r="BE840" s="216"/>
      <c r="BF840" s="216"/>
      <c r="BG840" s="216"/>
      <c r="BH840" s="216"/>
      <c r="BI840" s="216"/>
      <c r="BJ840" s="216"/>
      <c r="BK840" s="216"/>
      <c r="BL840" s="216"/>
      <c r="BM840" s="216"/>
      <c r="BN840" s="216"/>
      <c r="BO840" s="216"/>
      <c r="BP840" s="216"/>
      <c r="BQ840" s="216"/>
      <c r="BR840" s="216"/>
      <c r="BS840" s="216"/>
      <c r="BT840" s="216"/>
      <c r="BU840" s="216"/>
      <c r="BV840" s="216"/>
      <c r="BW840" s="216"/>
      <c r="BX840" s="216"/>
      <c r="BY840" s="216"/>
      <c r="BZ840" s="216"/>
      <c r="CA840" s="216"/>
      <c r="CB840" s="216"/>
      <c r="CC840" s="216"/>
      <c r="CD840" s="216"/>
      <c r="CE840" s="216"/>
      <c r="CF840" s="216"/>
      <c r="CG840" s="216"/>
      <c r="CH840" s="216"/>
      <c r="CI840" s="216"/>
      <c r="CJ840" s="216"/>
      <c r="CK840" s="216"/>
      <c r="CL840" s="216"/>
      <c r="CM840" s="216"/>
      <c r="CN840" s="216"/>
      <c r="CO840" s="216"/>
      <c r="CP840" s="216"/>
      <c r="CQ840" s="216"/>
      <c r="CR840" s="216"/>
      <c r="CS840" s="216"/>
      <c r="CT840" s="216"/>
      <c r="CU840" s="216"/>
      <c r="CV840" s="216"/>
      <c r="CW840" s="216"/>
      <c r="CX840" s="216"/>
      <c r="CY840" s="216"/>
      <c r="CZ840" s="216"/>
      <c r="DA840" s="216"/>
      <c r="DB840" s="216"/>
      <c r="DC840" s="216"/>
      <c r="DD840" s="216"/>
      <c r="DE840" s="216"/>
      <c r="DF840" s="216"/>
      <c r="DG840" s="216"/>
      <c r="DH840" s="216"/>
      <c r="DI840" s="216"/>
      <c r="DJ840" s="216"/>
      <c r="DK840" s="216"/>
      <c r="DL840" s="216"/>
      <c r="DM840" s="216"/>
      <c r="DN840" s="216"/>
      <c r="DO840" s="216"/>
      <c r="DP840" s="216"/>
      <c r="DQ840" s="216"/>
      <c r="DR840" s="216"/>
      <c r="DS840" s="216"/>
      <c r="DT840" s="216"/>
      <c r="DU840" s="218"/>
    </row>
    <row r="841" spans="1:125" ht="15" customHeight="1" x14ac:dyDescent="0.25">
      <c r="A841" s="219"/>
      <c r="B841" s="143" t="str">
        <f t="shared" si="31"/>
        <v>Desk 89</v>
      </c>
      <c r="C841" s="586" t="str">
        <v/>
      </c>
      <c r="D841" s="586" t="str">
        <v/>
      </c>
      <c r="E841" s="3"/>
      <c r="F841" s="216"/>
      <c r="G841" s="216"/>
      <c r="H841" s="216"/>
      <c r="I841" s="216"/>
      <c r="J841" s="216"/>
      <c r="K841" s="216"/>
      <c r="L841" s="216"/>
      <c r="M841" s="216"/>
      <c r="N841" s="216"/>
      <c r="O841" s="216"/>
      <c r="P841" s="216"/>
      <c r="Q841" s="216"/>
      <c r="R841" s="216"/>
      <c r="S841" s="216"/>
      <c r="T841" s="216"/>
      <c r="U841" s="216"/>
      <c r="V841" s="216"/>
      <c r="W841" s="216"/>
      <c r="X841" s="216"/>
      <c r="Y841" s="216"/>
      <c r="Z841" s="216"/>
      <c r="AA841" s="216"/>
      <c r="AB841" s="216"/>
      <c r="AC841" s="216"/>
      <c r="AD841" s="216"/>
      <c r="AE841" s="216"/>
      <c r="AF841" s="216"/>
      <c r="AG841" s="216"/>
      <c r="AH841" s="216"/>
      <c r="AI841" s="216"/>
      <c r="AJ841" s="216"/>
      <c r="AK841" s="216"/>
      <c r="AL841" s="216"/>
      <c r="AM841" s="216"/>
      <c r="AN841" s="216"/>
      <c r="AO841" s="216"/>
      <c r="AP841" s="216"/>
      <c r="AQ841" s="216"/>
      <c r="AR841" s="216"/>
      <c r="AS841" s="216"/>
      <c r="AT841" s="216"/>
      <c r="AU841" s="216"/>
      <c r="AV841" s="216"/>
      <c r="AW841" s="216"/>
      <c r="AX841" s="216"/>
      <c r="AY841" s="216"/>
      <c r="AZ841" s="216"/>
      <c r="BA841" s="216"/>
      <c r="BB841" s="216"/>
      <c r="BC841" s="216"/>
      <c r="BD841" s="216"/>
      <c r="BE841" s="216"/>
      <c r="BF841" s="216"/>
      <c r="BG841" s="216"/>
      <c r="BH841" s="216"/>
      <c r="BI841" s="216"/>
      <c r="BJ841" s="216"/>
      <c r="BK841" s="216"/>
      <c r="BL841" s="216"/>
      <c r="BM841" s="216"/>
      <c r="BN841" s="216"/>
      <c r="BO841" s="216"/>
      <c r="BP841" s="216"/>
      <c r="BQ841" s="216"/>
      <c r="BR841" s="216"/>
      <c r="BS841" s="216"/>
      <c r="BT841" s="216"/>
      <c r="BU841" s="216"/>
      <c r="BV841" s="216"/>
      <c r="BW841" s="216"/>
      <c r="BX841" s="216"/>
      <c r="BY841" s="216"/>
      <c r="BZ841" s="216"/>
      <c r="CA841" s="216"/>
      <c r="CB841" s="216"/>
      <c r="CC841" s="216"/>
      <c r="CD841" s="216"/>
      <c r="CE841" s="216"/>
      <c r="CF841" s="216"/>
      <c r="CG841" s="216"/>
      <c r="CH841" s="216"/>
      <c r="CI841" s="216"/>
      <c r="CJ841" s="216"/>
      <c r="CK841" s="216"/>
      <c r="CL841" s="216"/>
      <c r="CM841" s="216"/>
      <c r="CN841" s="216"/>
      <c r="CO841" s="216"/>
      <c r="CP841" s="216"/>
      <c r="CQ841" s="216"/>
      <c r="CR841" s="216"/>
      <c r="CS841" s="216"/>
      <c r="CT841" s="216"/>
      <c r="CU841" s="216"/>
      <c r="CV841" s="216"/>
      <c r="CW841" s="216"/>
      <c r="CX841" s="216"/>
      <c r="CY841" s="216"/>
      <c r="CZ841" s="216"/>
      <c r="DA841" s="216"/>
      <c r="DB841" s="216"/>
      <c r="DC841" s="216"/>
      <c r="DD841" s="216"/>
      <c r="DE841" s="216"/>
      <c r="DF841" s="216"/>
      <c r="DG841" s="216"/>
      <c r="DH841" s="216"/>
      <c r="DI841" s="216"/>
      <c r="DJ841" s="216"/>
      <c r="DK841" s="216"/>
      <c r="DL841" s="216"/>
      <c r="DM841" s="216"/>
      <c r="DN841" s="216"/>
      <c r="DO841" s="216"/>
      <c r="DP841" s="216"/>
      <c r="DQ841" s="216"/>
      <c r="DR841" s="216"/>
      <c r="DS841" s="216"/>
      <c r="DT841" s="216"/>
      <c r="DU841" s="218"/>
    </row>
    <row r="842" spans="1:125" ht="15" customHeight="1" x14ac:dyDescent="0.25">
      <c r="A842" s="219"/>
      <c r="B842" s="143" t="str">
        <f t="shared" si="31"/>
        <v>Desk 90</v>
      </c>
      <c r="C842" s="586" t="str">
        <v/>
      </c>
      <c r="D842" s="586" t="str">
        <v/>
      </c>
      <c r="E842" s="3"/>
      <c r="F842" s="216"/>
      <c r="G842" s="216"/>
      <c r="H842" s="216"/>
      <c r="I842" s="216"/>
      <c r="J842" s="216"/>
      <c r="K842" s="216"/>
      <c r="L842" s="216"/>
      <c r="M842" s="216"/>
      <c r="N842" s="216"/>
      <c r="O842" s="216"/>
      <c r="P842" s="216"/>
      <c r="Q842" s="216"/>
      <c r="R842" s="216"/>
      <c r="S842" s="216"/>
      <c r="T842" s="216"/>
      <c r="U842" s="216"/>
      <c r="V842" s="216"/>
      <c r="W842" s="216"/>
      <c r="X842" s="216"/>
      <c r="Y842" s="216"/>
      <c r="Z842" s="216"/>
      <c r="AA842" s="216"/>
      <c r="AB842" s="216"/>
      <c r="AC842" s="216"/>
      <c r="AD842" s="216"/>
      <c r="AE842" s="216"/>
      <c r="AF842" s="216"/>
      <c r="AG842" s="216"/>
      <c r="AH842" s="216"/>
      <c r="AI842" s="216"/>
      <c r="AJ842" s="216"/>
      <c r="AK842" s="216"/>
      <c r="AL842" s="216"/>
      <c r="AM842" s="216"/>
      <c r="AN842" s="216"/>
      <c r="AO842" s="216"/>
      <c r="AP842" s="216"/>
      <c r="AQ842" s="216"/>
      <c r="AR842" s="216"/>
      <c r="AS842" s="216"/>
      <c r="AT842" s="216"/>
      <c r="AU842" s="216"/>
      <c r="AV842" s="216"/>
      <c r="AW842" s="216"/>
      <c r="AX842" s="216"/>
      <c r="AY842" s="216"/>
      <c r="AZ842" s="216"/>
      <c r="BA842" s="216"/>
      <c r="BB842" s="216"/>
      <c r="BC842" s="216"/>
      <c r="BD842" s="216"/>
      <c r="BE842" s="216"/>
      <c r="BF842" s="216"/>
      <c r="BG842" s="216"/>
      <c r="BH842" s="216"/>
      <c r="BI842" s="216"/>
      <c r="BJ842" s="216"/>
      <c r="BK842" s="216"/>
      <c r="BL842" s="216"/>
      <c r="BM842" s="216"/>
      <c r="BN842" s="216"/>
      <c r="BO842" s="216"/>
      <c r="BP842" s="216"/>
      <c r="BQ842" s="216"/>
      <c r="BR842" s="216"/>
      <c r="BS842" s="216"/>
      <c r="BT842" s="216"/>
      <c r="BU842" s="216"/>
      <c r="BV842" s="216"/>
      <c r="BW842" s="216"/>
      <c r="BX842" s="216"/>
      <c r="BY842" s="216"/>
      <c r="BZ842" s="216"/>
      <c r="CA842" s="216"/>
      <c r="CB842" s="216"/>
      <c r="CC842" s="216"/>
      <c r="CD842" s="216"/>
      <c r="CE842" s="216"/>
      <c r="CF842" s="216"/>
      <c r="CG842" s="216"/>
      <c r="CH842" s="216"/>
      <c r="CI842" s="216"/>
      <c r="CJ842" s="216"/>
      <c r="CK842" s="216"/>
      <c r="CL842" s="216"/>
      <c r="CM842" s="216"/>
      <c r="CN842" s="216"/>
      <c r="CO842" s="216"/>
      <c r="CP842" s="216"/>
      <c r="CQ842" s="216"/>
      <c r="CR842" s="216"/>
      <c r="CS842" s="216"/>
      <c r="CT842" s="216"/>
      <c r="CU842" s="216"/>
      <c r="CV842" s="216"/>
      <c r="CW842" s="216"/>
      <c r="CX842" s="216"/>
      <c r="CY842" s="216"/>
      <c r="CZ842" s="216"/>
      <c r="DA842" s="216"/>
      <c r="DB842" s="216"/>
      <c r="DC842" s="216"/>
      <c r="DD842" s="216"/>
      <c r="DE842" s="216"/>
      <c r="DF842" s="216"/>
      <c r="DG842" s="216"/>
      <c r="DH842" s="216"/>
      <c r="DI842" s="216"/>
      <c r="DJ842" s="216"/>
      <c r="DK842" s="216"/>
      <c r="DL842" s="216"/>
      <c r="DM842" s="216"/>
      <c r="DN842" s="216"/>
      <c r="DO842" s="216"/>
      <c r="DP842" s="216"/>
      <c r="DQ842" s="216"/>
      <c r="DR842" s="216"/>
      <c r="DS842" s="216"/>
      <c r="DT842" s="216"/>
      <c r="DU842" s="218"/>
    </row>
    <row r="843" spans="1:125" ht="15" customHeight="1" x14ac:dyDescent="0.25">
      <c r="A843" s="219"/>
      <c r="B843" s="143" t="str">
        <f t="shared" si="31"/>
        <v>Desk 91</v>
      </c>
      <c r="C843" s="586" t="str">
        <v/>
      </c>
      <c r="D843" s="586" t="str">
        <v/>
      </c>
      <c r="E843" s="3"/>
      <c r="F843" s="216"/>
      <c r="G843" s="216"/>
      <c r="H843" s="216"/>
      <c r="I843" s="216"/>
      <c r="J843" s="216"/>
      <c r="K843" s="216"/>
      <c r="L843" s="216"/>
      <c r="M843" s="216"/>
      <c r="N843" s="216"/>
      <c r="O843" s="216"/>
      <c r="P843" s="216"/>
      <c r="Q843" s="216"/>
      <c r="R843" s="216"/>
      <c r="S843" s="216"/>
      <c r="T843" s="216"/>
      <c r="U843" s="216"/>
      <c r="V843" s="216"/>
      <c r="W843" s="216"/>
      <c r="X843" s="216"/>
      <c r="Y843" s="216"/>
      <c r="Z843" s="216"/>
      <c r="AA843" s="216"/>
      <c r="AB843" s="216"/>
      <c r="AC843" s="216"/>
      <c r="AD843" s="216"/>
      <c r="AE843" s="216"/>
      <c r="AF843" s="216"/>
      <c r="AG843" s="216"/>
      <c r="AH843" s="216"/>
      <c r="AI843" s="216"/>
      <c r="AJ843" s="216"/>
      <c r="AK843" s="216"/>
      <c r="AL843" s="216"/>
      <c r="AM843" s="216"/>
      <c r="AN843" s="216"/>
      <c r="AO843" s="216"/>
      <c r="AP843" s="216"/>
      <c r="AQ843" s="216"/>
      <c r="AR843" s="216"/>
      <c r="AS843" s="216"/>
      <c r="AT843" s="216"/>
      <c r="AU843" s="216"/>
      <c r="AV843" s="216"/>
      <c r="AW843" s="216"/>
      <c r="AX843" s="216"/>
      <c r="AY843" s="216"/>
      <c r="AZ843" s="216"/>
      <c r="BA843" s="216"/>
      <c r="BB843" s="216"/>
      <c r="BC843" s="216"/>
      <c r="BD843" s="216"/>
      <c r="BE843" s="216"/>
      <c r="BF843" s="216"/>
      <c r="BG843" s="216"/>
      <c r="BH843" s="216"/>
      <c r="BI843" s="216"/>
      <c r="BJ843" s="216"/>
      <c r="BK843" s="216"/>
      <c r="BL843" s="216"/>
      <c r="BM843" s="216"/>
      <c r="BN843" s="216"/>
      <c r="BO843" s="216"/>
      <c r="BP843" s="216"/>
      <c r="BQ843" s="216"/>
      <c r="BR843" s="216"/>
      <c r="BS843" s="216"/>
      <c r="BT843" s="216"/>
      <c r="BU843" s="216"/>
      <c r="BV843" s="216"/>
      <c r="BW843" s="216"/>
      <c r="BX843" s="216"/>
      <c r="BY843" s="216"/>
      <c r="BZ843" s="216"/>
      <c r="CA843" s="216"/>
      <c r="CB843" s="216"/>
      <c r="CC843" s="216"/>
      <c r="CD843" s="216"/>
      <c r="CE843" s="216"/>
      <c r="CF843" s="216"/>
      <c r="CG843" s="216"/>
      <c r="CH843" s="216"/>
      <c r="CI843" s="216"/>
      <c r="CJ843" s="216"/>
      <c r="CK843" s="216"/>
      <c r="CL843" s="216"/>
      <c r="CM843" s="216"/>
      <c r="CN843" s="216"/>
      <c r="CO843" s="216"/>
      <c r="CP843" s="216"/>
      <c r="CQ843" s="216"/>
      <c r="CR843" s="216"/>
      <c r="CS843" s="216"/>
      <c r="CT843" s="216"/>
      <c r="CU843" s="216"/>
      <c r="CV843" s="216"/>
      <c r="CW843" s="216"/>
      <c r="CX843" s="216"/>
      <c r="CY843" s="216"/>
      <c r="CZ843" s="216"/>
      <c r="DA843" s="216"/>
      <c r="DB843" s="216"/>
      <c r="DC843" s="216"/>
      <c r="DD843" s="216"/>
      <c r="DE843" s="216"/>
      <c r="DF843" s="216"/>
      <c r="DG843" s="216"/>
      <c r="DH843" s="216"/>
      <c r="DI843" s="216"/>
      <c r="DJ843" s="216"/>
      <c r="DK843" s="216"/>
      <c r="DL843" s="216"/>
      <c r="DM843" s="216"/>
      <c r="DN843" s="216"/>
      <c r="DO843" s="216"/>
      <c r="DP843" s="216"/>
      <c r="DQ843" s="216"/>
      <c r="DR843" s="216"/>
      <c r="DS843" s="216"/>
      <c r="DT843" s="216"/>
      <c r="DU843" s="218"/>
    </row>
    <row r="844" spans="1:125" ht="15" customHeight="1" x14ac:dyDescent="0.25">
      <c r="A844" s="219"/>
      <c r="B844" s="143" t="str">
        <f t="shared" si="31"/>
        <v>Desk 92</v>
      </c>
      <c r="C844" s="586" t="str">
        <v/>
      </c>
      <c r="D844" s="586" t="str">
        <v/>
      </c>
      <c r="E844" s="3"/>
      <c r="F844" s="216"/>
      <c r="G844" s="216"/>
      <c r="H844" s="216"/>
      <c r="I844" s="216"/>
      <c r="J844" s="216"/>
      <c r="K844" s="216"/>
      <c r="L844" s="216"/>
      <c r="M844" s="216"/>
      <c r="N844" s="216"/>
      <c r="O844" s="216"/>
      <c r="P844" s="216"/>
      <c r="Q844" s="216"/>
      <c r="R844" s="216"/>
      <c r="S844" s="216"/>
      <c r="T844" s="216"/>
      <c r="U844" s="216"/>
      <c r="V844" s="216"/>
      <c r="W844" s="216"/>
      <c r="X844" s="216"/>
      <c r="Y844" s="216"/>
      <c r="Z844" s="216"/>
      <c r="AA844" s="216"/>
      <c r="AB844" s="216"/>
      <c r="AC844" s="216"/>
      <c r="AD844" s="216"/>
      <c r="AE844" s="216"/>
      <c r="AF844" s="216"/>
      <c r="AG844" s="216"/>
      <c r="AH844" s="216"/>
      <c r="AI844" s="216"/>
      <c r="AJ844" s="216"/>
      <c r="AK844" s="216"/>
      <c r="AL844" s="216"/>
      <c r="AM844" s="216"/>
      <c r="AN844" s="216"/>
      <c r="AO844" s="216"/>
      <c r="AP844" s="216"/>
      <c r="AQ844" s="216"/>
      <c r="AR844" s="216"/>
      <c r="AS844" s="216"/>
      <c r="AT844" s="216"/>
      <c r="AU844" s="216"/>
      <c r="AV844" s="216"/>
      <c r="AW844" s="216"/>
      <c r="AX844" s="216"/>
      <c r="AY844" s="216"/>
      <c r="AZ844" s="216"/>
      <c r="BA844" s="216"/>
      <c r="BB844" s="216"/>
      <c r="BC844" s="216"/>
      <c r="BD844" s="216"/>
      <c r="BE844" s="216"/>
      <c r="BF844" s="216"/>
      <c r="BG844" s="216"/>
      <c r="BH844" s="216"/>
      <c r="BI844" s="216"/>
      <c r="BJ844" s="216"/>
      <c r="BK844" s="216"/>
      <c r="BL844" s="216"/>
      <c r="BM844" s="216"/>
      <c r="BN844" s="216"/>
      <c r="BO844" s="216"/>
      <c r="BP844" s="216"/>
      <c r="BQ844" s="216"/>
      <c r="BR844" s="216"/>
      <c r="BS844" s="216"/>
      <c r="BT844" s="216"/>
      <c r="BU844" s="216"/>
      <c r="BV844" s="216"/>
      <c r="BW844" s="216"/>
      <c r="BX844" s="216"/>
      <c r="BY844" s="216"/>
      <c r="BZ844" s="216"/>
      <c r="CA844" s="216"/>
      <c r="CB844" s="216"/>
      <c r="CC844" s="216"/>
      <c r="CD844" s="216"/>
      <c r="CE844" s="216"/>
      <c r="CF844" s="216"/>
      <c r="CG844" s="216"/>
      <c r="CH844" s="216"/>
      <c r="CI844" s="216"/>
      <c r="CJ844" s="216"/>
      <c r="CK844" s="216"/>
      <c r="CL844" s="216"/>
      <c r="CM844" s="216"/>
      <c r="CN844" s="216"/>
      <c r="CO844" s="216"/>
      <c r="CP844" s="216"/>
      <c r="CQ844" s="216"/>
      <c r="CR844" s="216"/>
      <c r="CS844" s="216"/>
      <c r="CT844" s="216"/>
      <c r="CU844" s="216"/>
      <c r="CV844" s="216"/>
      <c r="CW844" s="216"/>
      <c r="CX844" s="216"/>
      <c r="CY844" s="216"/>
      <c r="CZ844" s="216"/>
      <c r="DA844" s="216"/>
      <c r="DB844" s="216"/>
      <c r="DC844" s="216"/>
      <c r="DD844" s="216"/>
      <c r="DE844" s="216"/>
      <c r="DF844" s="216"/>
      <c r="DG844" s="216"/>
      <c r="DH844" s="216"/>
      <c r="DI844" s="216"/>
      <c r="DJ844" s="216"/>
      <c r="DK844" s="216"/>
      <c r="DL844" s="216"/>
      <c r="DM844" s="216"/>
      <c r="DN844" s="216"/>
      <c r="DO844" s="216"/>
      <c r="DP844" s="216"/>
      <c r="DQ844" s="216"/>
      <c r="DR844" s="216"/>
      <c r="DS844" s="216"/>
      <c r="DT844" s="216"/>
      <c r="DU844" s="218"/>
    </row>
    <row r="845" spans="1:125" ht="15" customHeight="1" x14ac:dyDescent="0.25">
      <c r="A845" s="219"/>
      <c r="B845" s="143" t="str">
        <f t="shared" si="31"/>
        <v>Desk 93</v>
      </c>
      <c r="C845" s="586" t="str">
        <v/>
      </c>
      <c r="D845" s="586" t="str">
        <v/>
      </c>
      <c r="E845" s="3"/>
      <c r="F845" s="216"/>
      <c r="G845" s="216"/>
      <c r="H845" s="216"/>
      <c r="I845" s="216"/>
      <c r="J845" s="216"/>
      <c r="K845" s="216"/>
      <c r="L845" s="216"/>
      <c r="M845" s="216"/>
      <c r="N845" s="216"/>
      <c r="O845" s="216"/>
      <c r="P845" s="216"/>
      <c r="Q845" s="216"/>
      <c r="R845" s="216"/>
      <c r="S845" s="216"/>
      <c r="T845" s="216"/>
      <c r="U845" s="216"/>
      <c r="V845" s="216"/>
      <c r="W845" s="216"/>
      <c r="X845" s="216"/>
      <c r="Y845" s="216"/>
      <c r="Z845" s="216"/>
      <c r="AA845" s="216"/>
      <c r="AB845" s="216"/>
      <c r="AC845" s="216"/>
      <c r="AD845" s="216"/>
      <c r="AE845" s="216"/>
      <c r="AF845" s="216"/>
      <c r="AG845" s="216"/>
      <c r="AH845" s="216"/>
      <c r="AI845" s="216"/>
      <c r="AJ845" s="216"/>
      <c r="AK845" s="216"/>
      <c r="AL845" s="216"/>
      <c r="AM845" s="216"/>
      <c r="AN845" s="216"/>
      <c r="AO845" s="216"/>
      <c r="AP845" s="216"/>
      <c r="AQ845" s="216"/>
      <c r="AR845" s="216"/>
      <c r="AS845" s="216"/>
      <c r="AT845" s="216"/>
      <c r="AU845" s="216"/>
      <c r="AV845" s="216"/>
      <c r="AW845" s="216"/>
      <c r="AX845" s="216"/>
      <c r="AY845" s="216"/>
      <c r="AZ845" s="216"/>
      <c r="BA845" s="216"/>
      <c r="BB845" s="216"/>
      <c r="BC845" s="216"/>
      <c r="BD845" s="216"/>
      <c r="BE845" s="216"/>
      <c r="BF845" s="216"/>
      <c r="BG845" s="216"/>
      <c r="BH845" s="216"/>
      <c r="BI845" s="216"/>
      <c r="BJ845" s="216"/>
      <c r="BK845" s="216"/>
      <c r="BL845" s="216"/>
      <c r="BM845" s="216"/>
      <c r="BN845" s="216"/>
      <c r="BO845" s="216"/>
      <c r="BP845" s="216"/>
      <c r="BQ845" s="216"/>
      <c r="BR845" s="216"/>
      <c r="BS845" s="216"/>
      <c r="BT845" s="216"/>
      <c r="BU845" s="216"/>
      <c r="BV845" s="216"/>
      <c r="BW845" s="216"/>
      <c r="BX845" s="216"/>
      <c r="BY845" s="216"/>
      <c r="BZ845" s="216"/>
      <c r="CA845" s="216"/>
      <c r="CB845" s="216"/>
      <c r="CC845" s="216"/>
      <c r="CD845" s="216"/>
      <c r="CE845" s="216"/>
      <c r="CF845" s="216"/>
      <c r="CG845" s="216"/>
      <c r="CH845" s="216"/>
      <c r="CI845" s="216"/>
      <c r="CJ845" s="216"/>
      <c r="CK845" s="216"/>
      <c r="CL845" s="216"/>
      <c r="CM845" s="216"/>
      <c r="CN845" s="216"/>
      <c r="CO845" s="216"/>
      <c r="CP845" s="216"/>
      <c r="CQ845" s="216"/>
      <c r="CR845" s="216"/>
      <c r="CS845" s="216"/>
      <c r="CT845" s="216"/>
      <c r="CU845" s="216"/>
      <c r="CV845" s="216"/>
      <c r="CW845" s="216"/>
      <c r="CX845" s="216"/>
      <c r="CY845" s="216"/>
      <c r="CZ845" s="216"/>
      <c r="DA845" s="216"/>
      <c r="DB845" s="216"/>
      <c r="DC845" s="216"/>
      <c r="DD845" s="216"/>
      <c r="DE845" s="216"/>
      <c r="DF845" s="216"/>
      <c r="DG845" s="216"/>
      <c r="DH845" s="216"/>
      <c r="DI845" s="216"/>
      <c r="DJ845" s="216"/>
      <c r="DK845" s="216"/>
      <c r="DL845" s="216"/>
      <c r="DM845" s="216"/>
      <c r="DN845" s="216"/>
      <c r="DO845" s="216"/>
      <c r="DP845" s="216"/>
      <c r="DQ845" s="216"/>
      <c r="DR845" s="216"/>
      <c r="DS845" s="216"/>
      <c r="DT845" s="216"/>
      <c r="DU845" s="218"/>
    </row>
    <row r="846" spans="1:125" ht="15" customHeight="1" x14ac:dyDescent="0.25">
      <c r="A846" s="219"/>
      <c r="B846" s="143" t="str">
        <f t="shared" si="31"/>
        <v>Desk 94</v>
      </c>
      <c r="C846" s="586" t="str">
        <v/>
      </c>
      <c r="D846" s="586" t="str">
        <v/>
      </c>
      <c r="E846" s="3"/>
      <c r="F846" s="216"/>
      <c r="G846" s="216"/>
      <c r="H846" s="216"/>
      <c r="I846" s="216"/>
      <c r="J846" s="216"/>
      <c r="K846" s="216"/>
      <c r="L846" s="216"/>
      <c r="M846" s="216"/>
      <c r="N846" s="216"/>
      <c r="O846" s="216"/>
      <c r="P846" s="216"/>
      <c r="Q846" s="216"/>
      <c r="R846" s="216"/>
      <c r="S846" s="216"/>
      <c r="T846" s="216"/>
      <c r="U846" s="216"/>
      <c r="V846" s="216"/>
      <c r="W846" s="216"/>
      <c r="X846" s="216"/>
      <c r="Y846" s="216"/>
      <c r="Z846" s="216"/>
      <c r="AA846" s="216"/>
      <c r="AB846" s="216"/>
      <c r="AC846" s="216"/>
      <c r="AD846" s="216"/>
      <c r="AE846" s="216"/>
      <c r="AF846" s="216"/>
      <c r="AG846" s="216"/>
      <c r="AH846" s="216"/>
      <c r="AI846" s="216"/>
      <c r="AJ846" s="216"/>
      <c r="AK846" s="216"/>
      <c r="AL846" s="216"/>
      <c r="AM846" s="216"/>
      <c r="AN846" s="216"/>
      <c r="AO846" s="216"/>
      <c r="AP846" s="216"/>
      <c r="AQ846" s="216"/>
      <c r="AR846" s="216"/>
      <c r="AS846" s="216"/>
      <c r="AT846" s="216"/>
      <c r="AU846" s="216"/>
      <c r="AV846" s="216"/>
      <c r="AW846" s="216"/>
      <c r="AX846" s="216"/>
      <c r="AY846" s="216"/>
      <c r="AZ846" s="216"/>
      <c r="BA846" s="216"/>
      <c r="BB846" s="216"/>
      <c r="BC846" s="216"/>
      <c r="BD846" s="216"/>
      <c r="BE846" s="216"/>
      <c r="BF846" s="216"/>
      <c r="BG846" s="216"/>
      <c r="BH846" s="216"/>
      <c r="BI846" s="216"/>
      <c r="BJ846" s="216"/>
      <c r="BK846" s="216"/>
      <c r="BL846" s="216"/>
      <c r="BM846" s="216"/>
      <c r="BN846" s="216"/>
      <c r="BO846" s="216"/>
      <c r="BP846" s="216"/>
      <c r="BQ846" s="216"/>
      <c r="BR846" s="216"/>
      <c r="BS846" s="216"/>
      <c r="BT846" s="216"/>
      <c r="BU846" s="216"/>
      <c r="BV846" s="216"/>
      <c r="BW846" s="216"/>
      <c r="BX846" s="216"/>
      <c r="BY846" s="216"/>
      <c r="BZ846" s="216"/>
      <c r="CA846" s="216"/>
      <c r="CB846" s="216"/>
      <c r="CC846" s="216"/>
      <c r="CD846" s="216"/>
      <c r="CE846" s="216"/>
      <c r="CF846" s="216"/>
      <c r="CG846" s="216"/>
      <c r="CH846" s="216"/>
      <c r="CI846" s="216"/>
      <c r="CJ846" s="216"/>
      <c r="CK846" s="216"/>
      <c r="CL846" s="216"/>
      <c r="CM846" s="216"/>
      <c r="CN846" s="216"/>
      <c r="CO846" s="216"/>
      <c r="CP846" s="216"/>
      <c r="CQ846" s="216"/>
      <c r="CR846" s="216"/>
      <c r="CS846" s="216"/>
      <c r="CT846" s="216"/>
      <c r="CU846" s="216"/>
      <c r="CV846" s="216"/>
      <c r="CW846" s="216"/>
      <c r="CX846" s="216"/>
      <c r="CY846" s="216"/>
      <c r="CZ846" s="216"/>
      <c r="DA846" s="216"/>
      <c r="DB846" s="216"/>
      <c r="DC846" s="216"/>
      <c r="DD846" s="216"/>
      <c r="DE846" s="216"/>
      <c r="DF846" s="216"/>
      <c r="DG846" s="216"/>
      <c r="DH846" s="216"/>
      <c r="DI846" s="216"/>
      <c r="DJ846" s="216"/>
      <c r="DK846" s="216"/>
      <c r="DL846" s="216"/>
      <c r="DM846" s="216"/>
      <c r="DN846" s="216"/>
      <c r="DO846" s="216"/>
      <c r="DP846" s="216"/>
      <c r="DQ846" s="216"/>
      <c r="DR846" s="216"/>
      <c r="DS846" s="216"/>
      <c r="DT846" s="216"/>
      <c r="DU846" s="218"/>
    </row>
    <row r="847" spans="1:125" ht="15" customHeight="1" x14ac:dyDescent="0.25">
      <c r="A847" s="219"/>
      <c r="B847" s="143" t="str">
        <f t="shared" si="31"/>
        <v>Desk 95</v>
      </c>
      <c r="C847" s="586" t="str">
        <v/>
      </c>
      <c r="D847" s="586" t="str">
        <v/>
      </c>
      <c r="E847" s="3"/>
      <c r="F847" s="216"/>
      <c r="G847" s="216"/>
      <c r="H847" s="216"/>
      <c r="I847" s="216"/>
      <c r="J847" s="216"/>
      <c r="K847" s="216"/>
      <c r="L847" s="216"/>
      <c r="M847" s="216"/>
      <c r="N847" s="216"/>
      <c r="O847" s="216"/>
      <c r="P847" s="216"/>
      <c r="Q847" s="216"/>
      <c r="R847" s="216"/>
      <c r="S847" s="216"/>
      <c r="T847" s="216"/>
      <c r="U847" s="216"/>
      <c r="V847" s="216"/>
      <c r="W847" s="216"/>
      <c r="X847" s="216"/>
      <c r="Y847" s="216"/>
      <c r="Z847" s="216"/>
      <c r="AA847" s="216"/>
      <c r="AB847" s="216"/>
      <c r="AC847" s="216"/>
      <c r="AD847" s="216"/>
      <c r="AE847" s="216"/>
      <c r="AF847" s="216"/>
      <c r="AG847" s="216"/>
      <c r="AH847" s="216"/>
      <c r="AI847" s="216"/>
      <c r="AJ847" s="216"/>
      <c r="AK847" s="216"/>
      <c r="AL847" s="216"/>
      <c r="AM847" s="216"/>
      <c r="AN847" s="216"/>
      <c r="AO847" s="216"/>
      <c r="AP847" s="216"/>
      <c r="AQ847" s="216"/>
      <c r="AR847" s="216"/>
      <c r="AS847" s="216"/>
      <c r="AT847" s="216"/>
      <c r="AU847" s="216"/>
      <c r="AV847" s="216"/>
      <c r="AW847" s="216"/>
      <c r="AX847" s="216"/>
      <c r="AY847" s="216"/>
      <c r="AZ847" s="216"/>
      <c r="BA847" s="216"/>
      <c r="BB847" s="216"/>
      <c r="BC847" s="216"/>
      <c r="BD847" s="216"/>
      <c r="BE847" s="216"/>
      <c r="BF847" s="216"/>
      <c r="BG847" s="216"/>
      <c r="BH847" s="216"/>
      <c r="BI847" s="216"/>
      <c r="BJ847" s="216"/>
      <c r="BK847" s="216"/>
      <c r="BL847" s="216"/>
      <c r="BM847" s="216"/>
      <c r="BN847" s="216"/>
      <c r="BO847" s="216"/>
      <c r="BP847" s="216"/>
      <c r="BQ847" s="216"/>
      <c r="BR847" s="216"/>
      <c r="BS847" s="216"/>
      <c r="BT847" s="216"/>
      <c r="BU847" s="216"/>
      <c r="BV847" s="216"/>
      <c r="BW847" s="216"/>
      <c r="BX847" s="216"/>
      <c r="BY847" s="216"/>
      <c r="BZ847" s="216"/>
      <c r="CA847" s="216"/>
      <c r="CB847" s="216"/>
      <c r="CC847" s="216"/>
      <c r="CD847" s="216"/>
      <c r="CE847" s="216"/>
      <c r="CF847" s="216"/>
      <c r="CG847" s="216"/>
      <c r="CH847" s="216"/>
      <c r="CI847" s="216"/>
      <c r="CJ847" s="216"/>
      <c r="CK847" s="216"/>
      <c r="CL847" s="216"/>
      <c r="CM847" s="216"/>
      <c r="CN847" s="216"/>
      <c r="CO847" s="216"/>
      <c r="CP847" s="216"/>
      <c r="CQ847" s="216"/>
      <c r="CR847" s="216"/>
      <c r="CS847" s="216"/>
      <c r="CT847" s="216"/>
      <c r="CU847" s="216"/>
      <c r="CV847" s="216"/>
      <c r="CW847" s="216"/>
      <c r="CX847" s="216"/>
      <c r="CY847" s="216"/>
      <c r="CZ847" s="216"/>
      <c r="DA847" s="216"/>
      <c r="DB847" s="216"/>
      <c r="DC847" s="216"/>
      <c r="DD847" s="216"/>
      <c r="DE847" s="216"/>
      <c r="DF847" s="216"/>
      <c r="DG847" s="216"/>
      <c r="DH847" s="216"/>
      <c r="DI847" s="216"/>
      <c r="DJ847" s="216"/>
      <c r="DK847" s="216"/>
      <c r="DL847" s="216"/>
      <c r="DM847" s="216"/>
      <c r="DN847" s="216"/>
      <c r="DO847" s="216"/>
      <c r="DP847" s="216"/>
      <c r="DQ847" s="216"/>
      <c r="DR847" s="216"/>
      <c r="DS847" s="216"/>
      <c r="DT847" s="216"/>
      <c r="DU847" s="218"/>
    </row>
    <row r="848" spans="1:125" ht="15" customHeight="1" x14ac:dyDescent="0.25">
      <c r="A848" s="219"/>
      <c r="B848" s="143" t="str">
        <f t="shared" si="31"/>
        <v>Desk 96</v>
      </c>
      <c r="C848" s="586" t="str">
        <v/>
      </c>
      <c r="D848" s="586" t="str">
        <v/>
      </c>
      <c r="E848" s="3"/>
      <c r="F848" s="216"/>
      <c r="G848" s="216"/>
      <c r="H848" s="216"/>
      <c r="I848" s="216"/>
      <c r="J848" s="216"/>
      <c r="K848" s="216"/>
      <c r="L848" s="216"/>
      <c r="M848" s="216"/>
      <c r="N848" s="216"/>
      <c r="O848" s="216"/>
      <c r="P848" s="216"/>
      <c r="Q848" s="216"/>
      <c r="R848" s="216"/>
      <c r="S848" s="216"/>
      <c r="T848" s="216"/>
      <c r="U848" s="216"/>
      <c r="V848" s="216"/>
      <c r="W848" s="216"/>
      <c r="X848" s="216"/>
      <c r="Y848" s="216"/>
      <c r="Z848" s="216"/>
      <c r="AA848" s="216"/>
      <c r="AB848" s="216"/>
      <c r="AC848" s="216"/>
      <c r="AD848" s="216"/>
      <c r="AE848" s="216"/>
      <c r="AF848" s="216"/>
      <c r="AG848" s="216"/>
      <c r="AH848" s="216"/>
      <c r="AI848" s="216"/>
      <c r="AJ848" s="216"/>
      <c r="AK848" s="216"/>
      <c r="AL848" s="216"/>
      <c r="AM848" s="216"/>
      <c r="AN848" s="216"/>
      <c r="AO848" s="216"/>
      <c r="AP848" s="216"/>
      <c r="AQ848" s="216"/>
      <c r="AR848" s="216"/>
      <c r="AS848" s="216"/>
      <c r="AT848" s="216"/>
      <c r="AU848" s="216"/>
      <c r="AV848" s="216"/>
      <c r="AW848" s="216"/>
      <c r="AX848" s="216"/>
      <c r="AY848" s="216"/>
      <c r="AZ848" s="216"/>
      <c r="BA848" s="216"/>
      <c r="BB848" s="216"/>
      <c r="BC848" s="216"/>
      <c r="BD848" s="216"/>
      <c r="BE848" s="216"/>
      <c r="BF848" s="216"/>
      <c r="BG848" s="216"/>
      <c r="BH848" s="216"/>
      <c r="BI848" s="216"/>
      <c r="BJ848" s="216"/>
      <c r="BK848" s="216"/>
      <c r="BL848" s="216"/>
      <c r="BM848" s="216"/>
      <c r="BN848" s="216"/>
      <c r="BO848" s="216"/>
      <c r="BP848" s="216"/>
      <c r="BQ848" s="216"/>
      <c r="BR848" s="216"/>
      <c r="BS848" s="216"/>
      <c r="BT848" s="216"/>
      <c r="BU848" s="216"/>
      <c r="BV848" s="216"/>
      <c r="BW848" s="216"/>
      <c r="BX848" s="216"/>
      <c r="BY848" s="216"/>
      <c r="BZ848" s="216"/>
      <c r="CA848" s="216"/>
      <c r="CB848" s="216"/>
      <c r="CC848" s="216"/>
      <c r="CD848" s="216"/>
      <c r="CE848" s="216"/>
      <c r="CF848" s="216"/>
      <c r="CG848" s="216"/>
      <c r="CH848" s="216"/>
      <c r="CI848" s="216"/>
      <c r="CJ848" s="216"/>
      <c r="CK848" s="216"/>
      <c r="CL848" s="216"/>
      <c r="CM848" s="216"/>
      <c r="CN848" s="216"/>
      <c r="CO848" s="216"/>
      <c r="CP848" s="216"/>
      <c r="CQ848" s="216"/>
      <c r="CR848" s="216"/>
      <c r="CS848" s="216"/>
      <c r="CT848" s="216"/>
      <c r="CU848" s="216"/>
      <c r="CV848" s="216"/>
      <c r="CW848" s="216"/>
      <c r="CX848" s="216"/>
      <c r="CY848" s="216"/>
      <c r="CZ848" s="216"/>
      <c r="DA848" s="216"/>
      <c r="DB848" s="216"/>
      <c r="DC848" s="216"/>
      <c r="DD848" s="216"/>
      <c r="DE848" s="216"/>
      <c r="DF848" s="216"/>
      <c r="DG848" s="216"/>
      <c r="DH848" s="216"/>
      <c r="DI848" s="216"/>
      <c r="DJ848" s="216"/>
      <c r="DK848" s="216"/>
      <c r="DL848" s="216"/>
      <c r="DM848" s="216"/>
      <c r="DN848" s="216"/>
      <c r="DO848" s="216"/>
      <c r="DP848" s="216"/>
      <c r="DQ848" s="216"/>
      <c r="DR848" s="216"/>
      <c r="DS848" s="216"/>
      <c r="DT848" s="216"/>
      <c r="DU848" s="218"/>
    </row>
    <row r="849" spans="1:125" ht="15" customHeight="1" x14ac:dyDescent="0.25">
      <c r="A849" s="219"/>
      <c r="B849" s="143" t="str">
        <f t="shared" si="31"/>
        <v>Desk 97</v>
      </c>
      <c r="C849" s="586" t="str">
        <v/>
      </c>
      <c r="D849" s="586" t="str">
        <v/>
      </c>
      <c r="E849" s="3"/>
      <c r="F849" s="216"/>
      <c r="G849" s="216"/>
      <c r="H849" s="216"/>
      <c r="I849" s="216"/>
      <c r="J849" s="216"/>
      <c r="K849" s="216"/>
      <c r="L849" s="216"/>
      <c r="M849" s="216"/>
      <c r="N849" s="216"/>
      <c r="O849" s="216"/>
      <c r="P849" s="216"/>
      <c r="Q849" s="216"/>
      <c r="R849" s="216"/>
      <c r="S849" s="216"/>
      <c r="T849" s="216"/>
      <c r="U849" s="216"/>
      <c r="V849" s="216"/>
      <c r="W849" s="216"/>
      <c r="X849" s="216"/>
      <c r="Y849" s="216"/>
      <c r="Z849" s="216"/>
      <c r="AA849" s="216"/>
      <c r="AB849" s="216"/>
      <c r="AC849" s="216"/>
      <c r="AD849" s="216"/>
      <c r="AE849" s="216"/>
      <c r="AF849" s="216"/>
      <c r="AG849" s="216"/>
      <c r="AH849" s="216"/>
      <c r="AI849" s="216"/>
      <c r="AJ849" s="216"/>
      <c r="AK849" s="216"/>
      <c r="AL849" s="216"/>
      <c r="AM849" s="216"/>
      <c r="AN849" s="216"/>
      <c r="AO849" s="216"/>
      <c r="AP849" s="216"/>
      <c r="AQ849" s="216"/>
      <c r="AR849" s="216"/>
      <c r="AS849" s="216"/>
      <c r="AT849" s="216"/>
      <c r="AU849" s="216"/>
      <c r="AV849" s="216"/>
      <c r="AW849" s="216"/>
      <c r="AX849" s="216"/>
      <c r="AY849" s="216"/>
      <c r="AZ849" s="216"/>
      <c r="BA849" s="216"/>
      <c r="BB849" s="216"/>
      <c r="BC849" s="216"/>
      <c r="BD849" s="216"/>
      <c r="BE849" s="216"/>
      <c r="BF849" s="216"/>
      <c r="BG849" s="216"/>
      <c r="BH849" s="216"/>
      <c r="BI849" s="216"/>
      <c r="BJ849" s="216"/>
      <c r="BK849" s="216"/>
      <c r="BL849" s="216"/>
      <c r="BM849" s="216"/>
      <c r="BN849" s="216"/>
      <c r="BO849" s="216"/>
      <c r="BP849" s="216"/>
      <c r="BQ849" s="216"/>
      <c r="BR849" s="216"/>
      <c r="BS849" s="216"/>
      <c r="BT849" s="216"/>
      <c r="BU849" s="216"/>
      <c r="BV849" s="216"/>
      <c r="BW849" s="216"/>
      <c r="BX849" s="216"/>
      <c r="BY849" s="216"/>
      <c r="BZ849" s="216"/>
      <c r="CA849" s="216"/>
      <c r="CB849" s="216"/>
      <c r="CC849" s="216"/>
      <c r="CD849" s="216"/>
      <c r="CE849" s="216"/>
      <c r="CF849" s="216"/>
      <c r="CG849" s="216"/>
      <c r="CH849" s="216"/>
      <c r="CI849" s="216"/>
      <c r="CJ849" s="216"/>
      <c r="CK849" s="216"/>
      <c r="CL849" s="216"/>
      <c r="CM849" s="216"/>
      <c r="CN849" s="216"/>
      <c r="CO849" s="216"/>
      <c r="CP849" s="216"/>
      <c r="CQ849" s="216"/>
      <c r="CR849" s="216"/>
      <c r="CS849" s="216"/>
      <c r="CT849" s="216"/>
      <c r="CU849" s="216"/>
      <c r="CV849" s="216"/>
      <c r="CW849" s="216"/>
      <c r="CX849" s="216"/>
      <c r="CY849" s="216"/>
      <c r="CZ849" s="216"/>
      <c r="DA849" s="216"/>
      <c r="DB849" s="216"/>
      <c r="DC849" s="216"/>
      <c r="DD849" s="216"/>
      <c r="DE849" s="216"/>
      <c r="DF849" s="216"/>
      <c r="DG849" s="216"/>
      <c r="DH849" s="216"/>
      <c r="DI849" s="216"/>
      <c r="DJ849" s="216"/>
      <c r="DK849" s="216"/>
      <c r="DL849" s="216"/>
      <c r="DM849" s="216"/>
      <c r="DN849" s="216"/>
      <c r="DO849" s="216"/>
      <c r="DP849" s="216"/>
      <c r="DQ849" s="216"/>
      <c r="DR849" s="216"/>
      <c r="DS849" s="216"/>
      <c r="DT849" s="216"/>
      <c r="DU849" s="218"/>
    </row>
    <row r="850" spans="1:125" ht="15" customHeight="1" x14ac:dyDescent="0.25">
      <c r="A850" s="219"/>
      <c r="B850" s="143" t="str">
        <f t="shared" si="31"/>
        <v>Desk 98</v>
      </c>
      <c r="C850" s="586" t="str">
        <v/>
      </c>
      <c r="D850" s="586" t="str">
        <v/>
      </c>
      <c r="E850" s="3"/>
      <c r="F850" s="216"/>
      <c r="G850" s="216"/>
      <c r="H850" s="216"/>
      <c r="I850" s="216"/>
      <c r="J850" s="216"/>
      <c r="K850" s="216"/>
      <c r="L850" s="216"/>
      <c r="M850" s="216"/>
      <c r="N850" s="216"/>
      <c r="O850" s="216"/>
      <c r="P850" s="216"/>
      <c r="Q850" s="216"/>
      <c r="R850" s="216"/>
      <c r="S850" s="216"/>
      <c r="T850" s="216"/>
      <c r="U850" s="216"/>
      <c r="V850" s="216"/>
      <c r="W850" s="216"/>
      <c r="X850" s="216"/>
      <c r="Y850" s="216"/>
      <c r="Z850" s="216"/>
      <c r="AA850" s="216"/>
      <c r="AB850" s="216"/>
      <c r="AC850" s="216"/>
      <c r="AD850" s="216"/>
      <c r="AE850" s="216"/>
      <c r="AF850" s="216"/>
      <c r="AG850" s="216"/>
      <c r="AH850" s="216"/>
      <c r="AI850" s="216"/>
      <c r="AJ850" s="216"/>
      <c r="AK850" s="216"/>
      <c r="AL850" s="216"/>
      <c r="AM850" s="216"/>
      <c r="AN850" s="216"/>
      <c r="AO850" s="216"/>
      <c r="AP850" s="216"/>
      <c r="AQ850" s="216"/>
      <c r="AR850" s="216"/>
      <c r="AS850" s="216"/>
      <c r="AT850" s="216"/>
      <c r="AU850" s="216"/>
      <c r="AV850" s="216"/>
      <c r="AW850" s="216"/>
      <c r="AX850" s="216"/>
      <c r="AY850" s="216"/>
      <c r="AZ850" s="216"/>
      <c r="BA850" s="216"/>
      <c r="BB850" s="216"/>
      <c r="BC850" s="216"/>
      <c r="BD850" s="216"/>
      <c r="BE850" s="216"/>
      <c r="BF850" s="216"/>
      <c r="BG850" s="216"/>
      <c r="BH850" s="216"/>
      <c r="BI850" s="216"/>
      <c r="BJ850" s="216"/>
      <c r="BK850" s="216"/>
      <c r="BL850" s="216"/>
      <c r="BM850" s="216"/>
      <c r="BN850" s="216"/>
      <c r="BO850" s="216"/>
      <c r="BP850" s="216"/>
      <c r="BQ850" s="216"/>
      <c r="BR850" s="216"/>
      <c r="BS850" s="216"/>
      <c r="BT850" s="216"/>
      <c r="BU850" s="216"/>
      <c r="BV850" s="216"/>
      <c r="BW850" s="216"/>
      <c r="BX850" s="216"/>
      <c r="BY850" s="216"/>
      <c r="BZ850" s="216"/>
      <c r="CA850" s="216"/>
      <c r="CB850" s="216"/>
      <c r="CC850" s="216"/>
      <c r="CD850" s="216"/>
      <c r="CE850" s="216"/>
      <c r="CF850" s="216"/>
      <c r="CG850" s="216"/>
      <c r="CH850" s="216"/>
      <c r="CI850" s="216"/>
      <c r="CJ850" s="216"/>
      <c r="CK850" s="216"/>
      <c r="CL850" s="216"/>
      <c r="CM850" s="216"/>
      <c r="CN850" s="216"/>
      <c r="CO850" s="216"/>
      <c r="CP850" s="216"/>
      <c r="CQ850" s="216"/>
      <c r="CR850" s="216"/>
      <c r="CS850" s="216"/>
      <c r="CT850" s="216"/>
      <c r="CU850" s="216"/>
      <c r="CV850" s="216"/>
      <c r="CW850" s="216"/>
      <c r="CX850" s="216"/>
      <c r="CY850" s="216"/>
      <c r="CZ850" s="216"/>
      <c r="DA850" s="216"/>
      <c r="DB850" s="216"/>
      <c r="DC850" s="216"/>
      <c r="DD850" s="216"/>
      <c r="DE850" s="216"/>
      <c r="DF850" s="216"/>
      <c r="DG850" s="216"/>
      <c r="DH850" s="216"/>
      <c r="DI850" s="216"/>
      <c r="DJ850" s="216"/>
      <c r="DK850" s="216"/>
      <c r="DL850" s="216"/>
      <c r="DM850" s="216"/>
      <c r="DN850" s="216"/>
      <c r="DO850" s="216"/>
      <c r="DP850" s="216"/>
      <c r="DQ850" s="216"/>
      <c r="DR850" s="216"/>
      <c r="DS850" s="216"/>
      <c r="DT850" s="216"/>
      <c r="DU850" s="218"/>
    </row>
    <row r="851" spans="1:125" ht="15" customHeight="1" x14ac:dyDescent="0.25">
      <c r="A851" s="219"/>
      <c r="B851" s="143" t="str">
        <f t="shared" si="31"/>
        <v>Desk 99</v>
      </c>
      <c r="C851" s="586" t="str">
        <v/>
      </c>
      <c r="D851" s="586" t="str">
        <v/>
      </c>
      <c r="E851" s="3"/>
      <c r="F851" s="216"/>
      <c r="G851" s="216"/>
      <c r="H851" s="216"/>
      <c r="I851" s="216"/>
      <c r="J851" s="216"/>
      <c r="K851" s="216"/>
      <c r="L851" s="216"/>
      <c r="M851" s="216"/>
      <c r="N851" s="216"/>
      <c r="O851" s="216"/>
      <c r="P851" s="216"/>
      <c r="Q851" s="216"/>
      <c r="R851" s="216"/>
      <c r="S851" s="216"/>
      <c r="T851" s="216"/>
      <c r="U851" s="216"/>
      <c r="V851" s="216"/>
      <c r="W851" s="216"/>
      <c r="X851" s="216"/>
      <c r="Y851" s="216"/>
      <c r="Z851" s="216"/>
      <c r="AA851" s="216"/>
      <c r="AB851" s="216"/>
      <c r="AC851" s="216"/>
      <c r="AD851" s="216"/>
      <c r="AE851" s="216"/>
      <c r="AF851" s="216"/>
      <c r="AG851" s="216"/>
      <c r="AH851" s="216"/>
      <c r="AI851" s="216"/>
      <c r="AJ851" s="216"/>
      <c r="AK851" s="216"/>
      <c r="AL851" s="216"/>
      <c r="AM851" s="216"/>
      <c r="AN851" s="216"/>
      <c r="AO851" s="216"/>
      <c r="AP851" s="216"/>
      <c r="AQ851" s="216"/>
      <c r="AR851" s="216"/>
      <c r="AS851" s="216"/>
      <c r="AT851" s="216"/>
      <c r="AU851" s="216"/>
      <c r="AV851" s="216"/>
      <c r="AW851" s="216"/>
      <c r="AX851" s="216"/>
      <c r="AY851" s="216"/>
      <c r="AZ851" s="216"/>
      <c r="BA851" s="216"/>
      <c r="BB851" s="216"/>
      <c r="BC851" s="216"/>
      <c r="BD851" s="216"/>
      <c r="BE851" s="216"/>
      <c r="BF851" s="216"/>
      <c r="BG851" s="216"/>
      <c r="BH851" s="216"/>
      <c r="BI851" s="216"/>
      <c r="BJ851" s="216"/>
      <c r="BK851" s="216"/>
      <c r="BL851" s="216"/>
      <c r="BM851" s="216"/>
      <c r="BN851" s="216"/>
      <c r="BO851" s="216"/>
      <c r="BP851" s="216"/>
      <c r="BQ851" s="216"/>
      <c r="BR851" s="216"/>
      <c r="BS851" s="216"/>
      <c r="BT851" s="216"/>
      <c r="BU851" s="216"/>
      <c r="BV851" s="216"/>
      <c r="BW851" s="216"/>
      <c r="BX851" s="216"/>
      <c r="BY851" s="216"/>
      <c r="BZ851" s="216"/>
      <c r="CA851" s="216"/>
      <c r="CB851" s="216"/>
      <c r="CC851" s="216"/>
      <c r="CD851" s="216"/>
      <c r="CE851" s="216"/>
      <c r="CF851" s="216"/>
      <c r="CG851" s="216"/>
      <c r="CH851" s="216"/>
      <c r="CI851" s="216"/>
      <c r="CJ851" s="216"/>
      <c r="CK851" s="216"/>
      <c r="CL851" s="216"/>
      <c r="CM851" s="216"/>
      <c r="CN851" s="216"/>
      <c r="CO851" s="216"/>
      <c r="CP851" s="216"/>
      <c r="CQ851" s="216"/>
      <c r="CR851" s="216"/>
      <c r="CS851" s="216"/>
      <c r="CT851" s="216"/>
      <c r="CU851" s="216"/>
      <c r="CV851" s="216"/>
      <c r="CW851" s="216"/>
      <c r="CX851" s="216"/>
      <c r="CY851" s="216"/>
      <c r="CZ851" s="216"/>
      <c r="DA851" s="216"/>
      <c r="DB851" s="216"/>
      <c r="DC851" s="216"/>
      <c r="DD851" s="216"/>
      <c r="DE851" s="216"/>
      <c r="DF851" s="216"/>
      <c r="DG851" s="216"/>
      <c r="DH851" s="216"/>
      <c r="DI851" s="216"/>
      <c r="DJ851" s="216"/>
      <c r="DK851" s="216"/>
      <c r="DL851" s="216"/>
      <c r="DM851" s="216"/>
      <c r="DN851" s="216"/>
      <c r="DO851" s="216"/>
      <c r="DP851" s="216"/>
      <c r="DQ851" s="216"/>
      <c r="DR851" s="216"/>
      <c r="DS851" s="216"/>
      <c r="DT851" s="216"/>
      <c r="DU851" s="218"/>
    </row>
    <row r="852" spans="1:125" ht="15" customHeight="1" x14ac:dyDescent="0.25">
      <c r="A852" s="219"/>
      <c r="B852" s="51" t="str">
        <f t="shared" si="31"/>
        <v>Desk 100</v>
      </c>
      <c r="C852" s="587" t="str">
        <v/>
      </c>
      <c r="D852" s="588" t="str">
        <v/>
      </c>
      <c r="E852" s="2"/>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c r="CG852" s="8"/>
      <c r="CH852" s="8"/>
      <c r="CI852" s="8"/>
      <c r="CJ852" s="8"/>
      <c r="CK852" s="8"/>
      <c r="CL852" s="8"/>
      <c r="CM852" s="8"/>
      <c r="CN852" s="8"/>
      <c r="CO852" s="8"/>
      <c r="CP852" s="8"/>
      <c r="CQ852" s="8"/>
      <c r="CR852" s="8"/>
      <c r="CS852" s="8"/>
      <c r="CT852" s="8"/>
      <c r="CU852" s="8"/>
      <c r="CV852" s="8"/>
      <c r="CW852" s="8"/>
      <c r="CX852" s="8"/>
      <c r="CY852" s="8"/>
      <c r="CZ852" s="8"/>
      <c r="DA852" s="8"/>
      <c r="DB852" s="8"/>
      <c r="DC852" s="8"/>
      <c r="DD852" s="8"/>
      <c r="DE852" s="8"/>
      <c r="DF852" s="8"/>
      <c r="DG852" s="8"/>
      <c r="DH852" s="8"/>
      <c r="DI852" s="8"/>
      <c r="DJ852" s="8"/>
      <c r="DK852" s="8"/>
      <c r="DL852" s="8"/>
      <c r="DM852" s="8"/>
      <c r="DN852" s="8"/>
      <c r="DO852" s="8"/>
      <c r="DP852" s="8"/>
      <c r="DQ852" s="8"/>
      <c r="DR852" s="8"/>
      <c r="DS852" s="8"/>
      <c r="DT852" s="8"/>
      <c r="DU852" s="218"/>
    </row>
    <row r="853" spans="1:125" ht="15" customHeight="1" x14ac:dyDescent="0.25">
      <c r="A853" s="219"/>
      <c r="B853" s="263" t="s">
        <v>556</v>
      </c>
      <c r="C853" s="291"/>
      <c r="D853" s="291"/>
      <c r="E853" s="2"/>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c r="CG853" s="8"/>
      <c r="CH853" s="8"/>
      <c r="CI853" s="8"/>
      <c r="CJ853" s="8"/>
      <c r="CK853" s="8"/>
      <c r="CL853" s="8"/>
      <c r="CM853" s="8"/>
      <c r="CN853" s="8"/>
      <c r="CO853" s="8"/>
      <c r="CP853" s="8"/>
      <c r="CQ853" s="8"/>
      <c r="CR853" s="8"/>
      <c r="CS853" s="8"/>
      <c r="CT853" s="8"/>
      <c r="CU853" s="8"/>
      <c r="CV853" s="8"/>
      <c r="CW853" s="8"/>
      <c r="CX853" s="8"/>
      <c r="CY853" s="8"/>
      <c r="CZ853" s="8"/>
      <c r="DA853" s="8"/>
      <c r="DB853" s="8"/>
      <c r="DC853" s="8"/>
      <c r="DD853" s="8"/>
      <c r="DE853" s="8"/>
      <c r="DF853" s="8"/>
      <c r="DG853" s="8"/>
      <c r="DH853" s="8"/>
      <c r="DI853" s="8"/>
      <c r="DJ853" s="8"/>
      <c r="DK853" s="8"/>
      <c r="DL853" s="8"/>
      <c r="DM853" s="8"/>
      <c r="DN853" s="8"/>
      <c r="DO853" s="8"/>
      <c r="DP853" s="8"/>
      <c r="DQ853" s="8"/>
      <c r="DR853" s="8"/>
      <c r="DS853" s="8"/>
      <c r="DT853" s="8"/>
      <c r="DU853" s="218"/>
    </row>
    <row r="854" spans="1:125" ht="15" customHeight="1" x14ac:dyDescent="0.25">
      <c r="A854" s="219"/>
      <c r="B854" s="217"/>
      <c r="C854" s="279"/>
      <c r="D854" s="279"/>
      <c r="E854" s="217"/>
      <c r="DU854" s="218"/>
    </row>
    <row r="855" spans="1:125" s="38" customFormat="1" ht="45" customHeight="1" x14ac:dyDescent="0.25">
      <c r="A855" s="30" t="s">
        <v>558</v>
      </c>
      <c r="B855" s="37"/>
      <c r="C855" s="241"/>
      <c r="D855" s="241"/>
      <c r="DU855" s="222"/>
    </row>
    <row r="856" spans="1:125" ht="15" customHeight="1" x14ac:dyDescent="0.25">
      <c r="A856" s="219"/>
      <c r="B856" s="142" t="s">
        <v>43</v>
      </c>
      <c r="C856" s="275" t="s">
        <v>42</v>
      </c>
      <c r="D856" s="275" t="s">
        <v>342</v>
      </c>
      <c r="E856" s="258" t="s">
        <v>133</v>
      </c>
      <c r="F856" s="258" t="str">
        <f t="shared" ref="F856:BQ856" si="32">"T+" &amp; (COLUMN(F856)-COLUMN($E856))</f>
        <v>T+1</v>
      </c>
      <c r="G856" s="258" t="str">
        <f t="shared" si="32"/>
        <v>T+2</v>
      </c>
      <c r="H856" s="258" t="str">
        <f t="shared" si="32"/>
        <v>T+3</v>
      </c>
      <c r="I856" s="258" t="str">
        <f t="shared" si="32"/>
        <v>T+4</v>
      </c>
      <c r="J856" s="258" t="str">
        <f t="shared" si="32"/>
        <v>T+5</v>
      </c>
      <c r="K856" s="258" t="str">
        <f t="shared" si="32"/>
        <v>T+6</v>
      </c>
      <c r="L856" s="258" t="str">
        <f t="shared" si="32"/>
        <v>T+7</v>
      </c>
      <c r="M856" s="258" t="str">
        <f t="shared" si="32"/>
        <v>T+8</v>
      </c>
      <c r="N856" s="258" t="str">
        <f t="shared" si="32"/>
        <v>T+9</v>
      </c>
      <c r="O856" s="258" t="str">
        <f t="shared" si="32"/>
        <v>T+10</v>
      </c>
      <c r="P856" s="258" t="str">
        <f t="shared" si="32"/>
        <v>T+11</v>
      </c>
      <c r="Q856" s="258" t="str">
        <f t="shared" si="32"/>
        <v>T+12</v>
      </c>
      <c r="R856" s="258" t="str">
        <f t="shared" si="32"/>
        <v>T+13</v>
      </c>
      <c r="S856" s="258" t="str">
        <f t="shared" si="32"/>
        <v>T+14</v>
      </c>
      <c r="T856" s="258" t="str">
        <f t="shared" si="32"/>
        <v>T+15</v>
      </c>
      <c r="U856" s="258" t="str">
        <f t="shared" si="32"/>
        <v>T+16</v>
      </c>
      <c r="V856" s="258" t="str">
        <f t="shared" si="32"/>
        <v>T+17</v>
      </c>
      <c r="W856" s="258" t="str">
        <f t="shared" si="32"/>
        <v>T+18</v>
      </c>
      <c r="X856" s="258" t="str">
        <f t="shared" si="32"/>
        <v>T+19</v>
      </c>
      <c r="Y856" s="258" t="str">
        <f t="shared" si="32"/>
        <v>T+20</v>
      </c>
      <c r="Z856" s="258" t="str">
        <f t="shared" si="32"/>
        <v>T+21</v>
      </c>
      <c r="AA856" s="258" t="str">
        <f t="shared" si="32"/>
        <v>T+22</v>
      </c>
      <c r="AB856" s="258" t="str">
        <f t="shared" si="32"/>
        <v>T+23</v>
      </c>
      <c r="AC856" s="258" t="str">
        <f t="shared" si="32"/>
        <v>T+24</v>
      </c>
      <c r="AD856" s="258" t="str">
        <f t="shared" si="32"/>
        <v>T+25</v>
      </c>
      <c r="AE856" s="258" t="str">
        <f t="shared" si="32"/>
        <v>T+26</v>
      </c>
      <c r="AF856" s="258" t="str">
        <f t="shared" si="32"/>
        <v>T+27</v>
      </c>
      <c r="AG856" s="258" t="str">
        <f t="shared" si="32"/>
        <v>T+28</v>
      </c>
      <c r="AH856" s="258" t="str">
        <f t="shared" si="32"/>
        <v>T+29</v>
      </c>
      <c r="AI856" s="258" t="str">
        <f t="shared" si="32"/>
        <v>T+30</v>
      </c>
      <c r="AJ856" s="258" t="str">
        <f t="shared" si="32"/>
        <v>T+31</v>
      </c>
      <c r="AK856" s="258" t="str">
        <f t="shared" si="32"/>
        <v>T+32</v>
      </c>
      <c r="AL856" s="258" t="str">
        <f t="shared" si="32"/>
        <v>T+33</v>
      </c>
      <c r="AM856" s="258" t="str">
        <f t="shared" si="32"/>
        <v>T+34</v>
      </c>
      <c r="AN856" s="258" t="str">
        <f t="shared" si="32"/>
        <v>T+35</v>
      </c>
      <c r="AO856" s="258" t="str">
        <f t="shared" si="32"/>
        <v>T+36</v>
      </c>
      <c r="AP856" s="258" t="str">
        <f t="shared" si="32"/>
        <v>T+37</v>
      </c>
      <c r="AQ856" s="258" t="str">
        <f t="shared" si="32"/>
        <v>T+38</v>
      </c>
      <c r="AR856" s="258" t="str">
        <f t="shared" si="32"/>
        <v>T+39</v>
      </c>
      <c r="AS856" s="258" t="str">
        <f t="shared" si="32"/>
        <v>T+40</v>
      </c>
      <c r="AT856" s="258" t="str">
        <f t="shared" si="32"/>
        <v>T+41</v>
      </c>
      <c r="AU856" s="258" t="str">
        <f t="shared" si="32"/>
        <v>T+42</v>
      </c>
      <c r="AV856" s="258" t="str">
        <f t="shared" si="32"/>
        <v>T+43</v>
      </c>
      <c r="AW856" s="258" t="str">
        <f t="shared" si="32"/>
        <v>T+44</v>
      </c>
      <c r="AX856" s="258" t="str">
        <f t="shared" si="32"/>
        <v>T+45</v>
      </c>
      <c r="AY856" s="258" t="str">
        <f t="shared" si="32"/>
        <v>T+46</v>
      </c>
      <c r="AZ856" s="258" t="str">
        <f t="shared" si="32"/>
        <v>T+47</v>
      </c>
      <c r="BA856" s="258" t="str">
        <f t="shared" si="32"/>
        <v>T+48</v>
      </c>
      <c r="BB856" s="258" t="str">
        <f t="shared" si="32"/>
        <v>T+49</v>
      </c>
      <c r="BC856" s="258" t="str">
        <f t="shared" si="32"/>
        <v>T+50</v>
      </c>
      <c r="BD856" s="258" t="str">
        <f t="shared" si="32"/>
        <v>T+51</v>
      </c>
      <c r="BE856" s="258" t="str">
        <f t="shared" si="32"/>
        <v>T+52</v>
      </c>
      <c r="BF856" s="258" t="str">
        <f t="shared" si="32"/>
        <v>T+53</v>
      </c>
      <c r="BG856" s="258" t="str">
        <f t="shared" si="32"/>
        <v>T+54</v>
      </c>
      <c r="BH856" s="258" t="str">
        <f t="shared" si="32"/>
        <v>T+55</v>
      </c>
      <c r="BI856" s="258" t="str">
        <f t="shared" si="32"/>
        <v>T+56</v>
      </c>
      <c r="BJ856" s="258" t="str">
        <f t="shared" si="32"/>
        <v>T+57</v>
      </c>
      <c r="BK856" s="258" t="str">
        <f t="shared" si="32"/>
        <v>T+58</v>
      </c>
      <c r="BL856" s="258" t="str">
        <f t="shared" si="32"/>
        <v>T+59</v>
      </c>
      <c r="BM856" s="258" t="str">
        <f t="shared" si="32"/>
        <v>T+60</v>
      </c>
      <c r="BN856" s="258" t="str">
        <f t="shared" si="32"/>
        <v>T+61</v>
      </c>
      <c r="BO856" s="258" t="str">
        <f t="shared" si="32"/>
        <v>T+62</v>
      </c>
      <c r="BP856" s="258" t="str">
        <f t="shared" si="32"/>
        <v>T+63</v>
      </c>
      <c r="BQ856" s="258" t="str">
        <f t="shared" si="32"/>
        <v>T+64</v>
      </c>
      <c r="BR856" s="258" t="str">
        <f t="shared" ref="BR856:DT856" si="33">"T+" &amp; (COLUMN(BR856)-COLUMN($E856))</f>
        <v>T+65</v>
      </c>
      <c r="BS856" s="258" t="str">
        <f t="shared" si="33"/>
        <v>T+66</v>
      </c>
      <c r="BT856" s="258" t="str">
        <f t="shared" si="33"/>
        <v>T+67</v>
      </c>
      <c r="BU856" s="258" t="str">
        <f t="shared" si="33"/>
        <v>T+68</v>
      </c>
      <c r="BV856" s="258" t="str">
        <f t="shared" si="33"/>
        <v>T+69</v>
      </c>
      <c r="BW856" s="258" t="str">
        <f t="shared" si="33"/>
        <v>T+70</v>
      </c>
      <c r="BX856" s="258" t="str">
        <f t="shared" si="33"/>
        <v>T+71</v>
      </c>
      <c r="BY856" s="258" t="str">
        <f t="shared" si="33"/>
        <v>T+72</v>
      </c>
      <c r="BZ856" s="258" t="str">
        <f t="shared" si="33"/>
        <v>T+73</v>
      </c>
      <c r="CA856" s="258" t="str">
        <f t="shared" si="33"/>
        <v>T+74</v>
      </c>
      <c r="CB856" s="258" t="str">
        <f t="shared" si="33"/>
        <v>T+75</v>
      </c>
      <c r="CC856" s="258" t="str">
        <f t="shared" si="33"/>
        <v>T+76</v>
      </c>
      <c r="CD856" s="258" t="str">
        <f t="shared" si="33"/>
        <v>T+77</v>
      </c>
      <c r="CE856" s="258" t="str">
        <f t="shared" si="33"/>
        <v>T+78</v>
      </c>
      <c r="CF856" s="258" t="str">
        <f t="shared" si="33"/>
        <v>T+79</v>
      </c>
      <c r="CG856" s="258" t="str">
        <f t="shared" si="33"/>
        <v>T+80</v>
      </c>
      <c r="CH856" s="258" t="str">
        <f t="shared" si="33"/>
        <v>T+81</v>
      </c>
      <c r="CI856" s="258" t="str">
        <f t="shared" si="33"/>
        <v>T+82</v>
      </c>
      <c r="CJ856" s="258" t="str">
        <f t="shared" si="33"/>
        <v>T+83</v>
      </c>
      <c r="CK856" s="258" t="str">
        <f t="shared" si="33"/>
        <v>T+84</v>
      </c>
      <c r="CL856" s="258" t="str">
        <f t="shared" si="33"/>
        <v>T+85</v>
      </c>
      <c r="CM856" s="258" t="str">
        <f t="shared" si="33"/>
        <v>T+86</v>
      </c>
      <c r="CN856" s="258" t="str">
        <f t="shared" si="33"/>
        <v>T+87</v>
      </c>
      <c r="CO856" s="258" t="str">
        <f t="shared" si="33"/>
        <v>T+88</v>
      </c>
      <c r="CP856" s="258" t="str">
        <f t="shared" si="33"/>
        <v>T+89</v>
      </c>
      <c r="CQ856" s="258" t="str">
        <f t="shared" si="33"/>
        <v>T+90</v>
      </c>
      <c r="CR856" s="258" t="str">
        <f t="shared" si="33"/>
        <v>T+91</v>
      </c>
      <c r="CS856" s="258" t="str">
        <f t="shared" si="33"/>
        <v>T+92</v>
      </c>
      <c r="CT856" s="258" t="str">
        <f t="shared" si="33"/>
        <v>T+93</v>
      </c>
      <c r="CU856" s="258" t="str">
        <f t="shared" si="33"/>
        <v>T+94</v>
      </c>
      <c r="CV856" s="258" t="str">
        <f t="shared" si="33"/>
        <v>T+95</v>
      </c>
      <c r="CW856" s="258" t="str">
        <f t="shared" si="33"/>
        <v>T+96</v>
      </c>
      <c r="CX856" s="258" t="str">
        <f t="shared" si="33"/>
        <v>T+97</v>
      </c>
      <c r="CY856" s="258" t="str">
        <f t="shared" si="33"/>
        <v>T+98</v>
      </c>
      <c r="CZ856" s="258" t="str">
        <f t="shared" si="33"/>
        <v>T+99</v>
      </c>
      <c r="DA856" s="258" t="str">
        <f t="shared" si="33"/>
        <v>T+100</v>
      </c>
      <c r="DB856" s="258" t="str">
        <f t="shared" si="33"/>
        <v>T+101</v>
      </c>
      <c r="DC856" s="258" t="str">
        <f t="shared" si="33"/>
        <v>T+102</v>
      </c>
      <c r="DD856" s="258" t="str">
        <f t="shared" si="33"/>
        <v>T+103</v>
      </c>
      <c r="DE856" s="258" t="str">
        <f t="shared" si="33"/>
        <v>T+104</v>
      </c>
      <c r="DF856" s="258" t="str">
        <f t="shared" si="33"/>
        <v>T+105</v>
      </c>
      <c r="DG856" s="258" t="str">
        <f t="shared" si="33"/>
        <v>T+106</v>
      </c>
      <c r="DH856" s="258" t="str">
        <f t="shared" si="33"/>
        <v>T+107</v>
      </c>
      <c r="DI856" s="258" t="str">
        <f t="shared" si="33"/>
        <v>T+108</v>
      </c>
      <c r="DJ856" s="258" t="str">
        <f t="shared" si="33"/>
        <v>T+109</v>
      </c>
      <c r="DK856" s="258" t="str">
        <f t="shared" si="33"/>
        <v>T+110</v>
      </c>
      <c r="DL856" s="258" t="str">
        <f t="shared" si="33"/>
        <v>T+111</v>
      </c>
      <c r="DM856" s="258" t="str">
        <f t="shared" si="33"/>
        <v>T+112</v>
      </c>
      <c r="DN856" s="258" t="str">
        <f t="shared" si="33"/>
        <v>T+113</v>
      </c>
      <c r="DO856" s="258" t="str">
        <f t="shared" si="33"/>
        <v>T+114</v>
      </c>
      <c r="DP856" s="258" t="str">
        <f t="shared" si="33"/>
        <v>T+115</v>
      </c>
      <c r="DQ856" s="258" t="str">
        <f t="shared" si="33"/>
        <v>T+116</v>
      </c>
      <c r="DR856" s="258" t="str">
        <f t="shared" si="33"/>
        <v>T+117</v>
      </c>
      <c r="DS856" s="258" t="str">
        <f t="shared" si="33"/>
        <v>T+118</v>
      </c>
      <c r="DT856" s="258" t="str">
        <f t="shared" si="33"/>
        <v>T+119</v>
      </c>
      <c r="DU856" s="218"/>
    </row>
    <row r="857" spans="1:125" ht="15" customHeight="1" x14ac:dyDescent="0.25">
      <c r="A857" s="219"/>
      <c r="B857" s="55" t="str">
        <f t="shared" ref="B857:B920" si="34">B29</f>
        <v>Desk 1</v>
      </c>
      <c r="C857" s="585" t="str">
        <f t="array" ref="C857:D956">C753:D852</f>
        <v/>
      </c>
      <c r="D857" s="586" t="str">
        <v/>
      </c>
      <c r="E857" s="7">
        <v>1</v>
      </c>
      <c r="F857" s="118"/>
      <c r="G857" s="118"/>
      <c r="H857" s="118"/>
      <c r="I857" s="118"/>
      <c r="J857" s="118"/>
      <c r="K857" s="118"/>
      <c r="L857" s="118"/>
      <c r="M857" s="118"/>
      <c r="N857" s="118"/>
      <c r="O857" s="118"/>
      <c r="P857" s="118"/>
      <c r="Q857" s="118"/>
      <c r="R857" s="118"/>
      <c r="S857" s="118"/>
      <c r="T857" s="118"/>
      <c r="U857" s="118"/>
      <c r="V857" s="118"/>
      <c r="W857" s="118"/>
      <c r="X857" s="118"/>
      <c r="Y857" s="118"/>
      <c r="Z857" s="118"/>
      <c r="AA857" s="118"/>
      <c r="AB857" s="118"/>
      <c r="AC857" s="118"/>
      <c r="AD857" s="118"/>
      <c r="AE857" s="118"/>
      <c r="AF857" s="118"/>
      <c r="AG857" s="118"/>
      <c r="AH857" s="118"/>
      <c r="AI857" s="118"/>
      <c r="AJ857" s="118"/>
      <c r="AK857" s="118"/>
      <c r="AL857" s="118"/>
      <c r="AM857" s="118"/>
      <c r="AN857" s="118"/>
      <c r="AO857" s="118"/>
      <c r="AP857" s="118"/>
      <c r="AQ857" s="118"/>
      <c r="AR857" s="118"/>
      <c r="AS857" s="118"/>
      <c r="AT857" s="118"/>
      <c r="AU857" s="118"/>
      <c r="AV857" s="118"/>
      <c r="AW857" s="118"/>
      <c r="AX857" s="118"/>
      <c r="AY857" s="118"/>
      <c r="AZ857" s="118"/>
      <c r="BA857" s="118"/>
      <c r="BB857" s="118"/>
      <c r="BC857" s="118"/>
      <c r="BD857" s="118"/>
      <c r="BE857" s="118"/>
      <c r="BF857" s="118"/>
      <c r="BG857" s="118"/>
      <c r="BH857" s="118"/>
      <c r="BI857" s="118"/>
      <c r="BJ857" s="118"/>
      <c r="BK857" s="118"/>
      <c r="BL857" s="118"/>
      <c r="BM857" s="118"/>
      <c r="BN857" s="118"/>
      <c r="BO857" s="118"/>
      <c r="BP857" s="118"/>
      <c r="BQ857" s="118"/>
      <c r="BR857" s="118"/>
      <c r="BS857" s="118"/>
      <c r="BT857" s="118"/>
      <c r="BU857" s="118"/>
      <c r="BV857" s="118"/>
      <c r="BW857" s="118"/>
      <c r="BX857" s="118"/>
      <c r="BY857" s="118"/>
      <c r="BZ857" s="118"/>
      <c r="CA857" s="118"/>
      <c r="CB857" s="118"/>
      <c r="CC857" s="118"/>
      <c r="CD857" s="118"/>
      <c r="CE857" s="118"/>
      <c r="CF857" s="118"/>
      <c r="CG857" s="118"/>
      <c r="CH857" s="118"/>
      <c r="CI857" s="118"/>
      <c r="CJ857" s="118"/>
      <c r="CK857" s="118"/>
      <c r="CL857" s="118"/>
      <c r="CM857" s="118"/>
      <c r="CN857" s="118"/>
      <c r="CO857" s="118"/>
      <c r="CP857" s="118"/>
      <c r="CQ857" s="118"/>
      <c r="CR857" s="118"/>
      <c r="CS857" s="118"/>
      <c r="CT857" s="118"/>
      <c r="CU857" s="118"/>
      <c r="CV857" s="118"/>
      <c r="CW857" s="118"/>
      <c r="CX857" s="118"/>
      <c r="CY857" s="118"/>
      <c r="CZ857" s="118"/>
      <c r="DA857" s="118"/>
      <c r="DB857" s="118"/>
      <c r="DC857" s="118"/>
      <c r="DD857" s="118"/>
      <c r="DE857" s="118"/>
      <c r="DF857" s="118"/>
      <c r="DG857" s="118"/>
      <c r="DH857" s="118"/>
      <c r="DI857" s="118"/>
      <c r="DJ857" s="118"/>
      <c r="DK857" s="118"/>
      <c r="DL857" s="118"/>
      <c r="DM857" s="118"/>
      <c r="DN857" s="118"/>
      <c r="DO857" s="118"/>
      <c r="DP857" s="118"/>
      <c r="DQ857" s="118"/>
      <c r="DR857" s="118"/>
      <c r="DS857" s="118"/>
      <c r="DT857" s="118"/>
      <c r="DU857" s="218"/>
    </row>
    <row r="858" spans="1:125" ht="15" customHeight="1" x14ac:dyDescent="0.25">
      <c r="A858" s="219"/>
      <c r="B858" s="143" t="str">
        <f t="shared" si="34"/>
        <v>Desk 2</v>
      </c>
      <c r="C858" s="585" t="str">
        <v/>
      </c>
      <c r="D858" s="586" t="str">
        <v/>
      </c>
      <c r="E858" s="3"/>
      <c r="F858" s="216"/>
      <c r="G858" s="216"/>
      <c r="H858" s="216"/>
      <c r="I858" s="216"/>
      <c r="J858" s="216"/>
      <c r="K858" s="216"/>
      <c r="L858" s="216"/>
      <c r="M858" s="216"/>
      <c r="N858" s="216"/>
      <c r="O858" s="216"/>
      <c r="P858" s="216"/>
      <c r="Q858" s="216"/>
      <c r="R858" s="216"/>
      <c r="S858" s="216"/>
      <c r="T858" s="216"/>
      <c r="U858" s="216"/>
      <c r="V858" s="216"/>
      <c r="W858" s="216"/>
      <c r="X858" s="216"/>
      <c r="Y858" s="216"/>
      <c r="Z858" s="216"/>
      <c r="AA858" s="216"/>
      <c r="AB858" s="216"/>
      <c r="AC858" s="216"/>
      <c r="AD858" s="216"/>
      <c r="AE858" s="216"/>
      <c r="AF858" s="216"/>
      <c r="AG858" s="216"/>
      <c r="AH858" s="216"/>
      <c r="AI858" s="216"/>
      <c r="AJ858" s="216"/>
      <c r="AK858" s="216"/>
      <c r="AL858" s="216"/>
      <c r="AM858" s="216"/>
      <c r="AN858" s="216"/>
      <c r="AO858" s="216"/>
      <c r="AP858" s="216"/>
      <c r="AQ858" s="216"/>
      <c r="AR858" s="216"/>
      <c r="AS858" s="216"/>
      <c r="AT858" s="216"/>
      <c r="AU858" s="216"/>
      <c r="AV858" s="216"/>
      <c r="AW858" s="216"/>
      <c r="AX858" s="216"/>
      <c r="AY858" s="216"/>
      <c r="AZ858" s="216"/>
      <c r="BA858" s="216"/>
      <c r="BB858" s="216"/>
      <c r="BC858" s="216"/>
      <c r="BD858" s="216"/>
      <c r="BE858" s="216"/>
      <c r="BF858" s="216"/>
      <c r="BG858" s="216"/>
      <c r="BH858" s="216"/>
      <c r="BI858" s="216"/>
      <c r="BJ858" s="216"/>
      <c r="BK858" s="216"/>
      <c r="BL858" s="216"/>
      <c r="BM858" s="216"/>
      <c r="BN858" s="216"/>
      <c r="BO858" s="216"/>
      <c r="BP858" s="216"/>
      <c r="BQ858" s="216"/>
      <c r="BR858" s="216"/>
      <c r="BS858" s="216"/>
      <c r="BT858" s="216"/>
      <c r="BU858" s="216"/>
      <c r="BV858" s="216"/>
      <c r="BW858" s="216"/>
      <c r="BX858" s="216"/>
      <c r="BY858" s="216"/>
      <c r="BZ858" s="216"/>
      <c r="CA858" s="216"/>
      <c r="CB858" s="216"/>
      <c r="CC858" s="216"/>
      <c r="CD858" s="216"/>
      <c r="CE858" s="216"/>
      <c r="CF858" s="216"/>
      <c r="CG858" s="216"/>
      <c r="CH858" s="216"/>
      <c r="CI858" s="216"/>
      <c r="CJ858" s="216"/>
      <c r="CK858" s="216"/>
      <c r="CL858" s="216"/>
      <c r="CM858" s="216"/>
      <c r="CN858" s="216"/>
      <c r="CO858" s="216"/>
      <c r="CP858" s="216"/>
      <c r="CQ858" s="216"/>
      <c r="CR858" s="216"/>
      <c r="CS858" s="216"/>
      <c r="CT858" s="216"/>
      <c r="CU858" s="216"/>
      <c r="CV858" s="216"/>
      <c r="CW858" s="216"/>
      <c r="CX858" s="216"/>
      <c r="CY858" s="216"/>
      <c r="CZ858" s="216"/>
      <c r="DA858" s="216"/>
      <c r="DB858" s="216"/>
      <c r="DC858" s="216"/>
      <c r="DD858" s="216"/>
      <c r="DE858" s="216"/>
      <c r="DF858" s="216"/>
      <c r="DG858" s="216"/>
      <c r="DH858" s="216"/>
      <c r="DI858" s="216"/>
      <c r="DJ858" s="216"/>
      <c r="DK858" s="216"/>
      <c r="DL858" s="216"/>
      <c r="DM858" s="216"/>
      <c r="DN858" s="216"/>
      <c r="DO858" s="216"/>
      <c r="DP858" s="216"/>
      <c r="DQ858" s="216"/>
      <c r="DR858" s="216"/>
      <c r="DS858" s="216"/>
      <c r="DT858" s="216"/>
      <c r="DU858" s="218"/>
    </row>
    <row r="859" spans="1:125" ht="15" customHeight="1" x14ac:dyDescent="0.25">
      <c r="A859" s="219"/>
      <c r="B859" s="143" t="str">
        <f t="shared" si="34"/>
        <v>Desk 3</v>
      </c>
      <c r="C859" s="586" t="str">
        <v/>
      </c>
      <c r="D859" s="586" t="str">
        <v/>
      </c>
      <c r="E859" s="3"/>
      <c r="F859" s="216"/>
      <c r="G859" s="216"/>
      <c r="H859" s="216"/>
      <c r="I859" s="216"/>
      <c r="J859" s="216"/>
      <c r="K859" s="216"/>
      <c r="L859" s="216"/>
      <c r="M859" s="216"/>
      <c r="N859" s="216"/>
      <c r="O859" s="216"/>
      <c r="P859" s="216"/>
      <c r="Q859" s="216"/>
      <c r="R859" s="216"/>
      <c r="S859" s="216"/>
      <c r="T859" s="216"/>
      <c r="U859" s="216"/>
      <c r="V859" s="216"/>
      <c r="W859" s="216"/>
      <c r="X859" s="216"/>
      <c r="Y859" s="216"/>
      <c r="Z859" s="216"/>
      <c r="AA859" s="216"/>
      <c r="AB859" s="216"/>
      <c r="AC859" s="216"/>
      <c r="AD859" s="216"/>
      <c r="AE859" s="216"/>
      <c r="AF859" s="216"/>
      <c r="AG859" s="216"/>
      <c r="AH859" s="216"/>
      <c r="AI859" s="216"/>
      <c r="AJ859" s="216"/>
      <c r="AK859" s="216"/>
      <c r="AL859" s="216"/>
      <c r="AM859" s="216"/>
      <c r="AN859" s="216"/>
      <c r="AO859" s="216"/>
      <c r="AP859" s="216"/>
      <c r="AQ859" s="216"/>
      <c r="AR859" s="216"/>
      <c r="AS859" s="216"/>
      <c r="AT859" s="216"/>
      <c r="AU859" s="216"/>
      <c r="AV859" s="216"/>
      <c r="AW859" s="216"/>
      <c r="AX859" s="216"/>
      <c r="AY859" s="216"/>
      <c r="AZ859" s="216"/>
      <c r="BA859" s="216"/>
      <c r="BB859" s="216"/>
      <c r="BC859" s="216"/>
      <c r="BD859" s="216"/>
      <c r="BE859" s="216"/>
      <c r="BF859" s="216"/>
      <c r="BG859" s="216"/>
      <c r="BH859" s="216"/>
      <c r="BI859" s="216"/>
      <c r="BJ859" s="216"/>
      <c r="BK859" s="216"/>
      <c r="BL859" s="216"/>
      <c r="BM859" s="216"/>
      <c r="BN859" s="216"/>
      <c r="BO859" s="216"/>
      <c r="BP859" s="216"/>
      <c r="BQ859" s="216"/>
      <c r="BR859" s="216"/>
      <c r="BS859" s="216"/>
      <c r="BT859" s="216"/>
      <c r="BU859" s="216"/>
      <c r="BV859" s="216"/>
      <c r="BW859" s="216"/>
      <c r="BX859" s="216"/>
      <c r="BY859" s="216"/>
      <c r="BZ859" s="216"/>
      <c r="CA859" s="216"/>
      <c r="CB859" s="216"/>
      <c r="CC859" s="216"/>
      <c r="CD859" s="216"/>
      <c r="CE859" s="216"/>
      <c r="CF859" s="216"/>
      <c r="CG859" s="216"/>
      <c r="CH859" s="216"/>
      <c r="CI859" s="216"/>
      <c r="CJ859" s="216"/>
      <c r="CK859" s="216"/>
      <c r="CL859" s="216"/>
      <c r="CM859" s="216"/>
      <c r="CN859" s="216"/>
      <c r="CO859" s="216"/>
      <c r="CP859" s="216"/>
      <c r="CQ859" s="216"/>
      <c r="CR859" s="216"/>
      <c r="CS859" s="216"/>
      <c r="CT859" s="216"/>
      <c r="CU859" s="216"/>
      <c r="CV859" s="216"/>
      <c r="CW859" s="216"/>
      <c r="CX859" s="216"/>
      <c r="CY859" s="216"/>
      <c r="CZ859" s="216"/>
      <c r="DA859" s="216"/>
      <c r="DB859" s="216"/>
      <c r="DC859" s="216"/>
      <c r="DD859" s="216"/>
      <c r="DE859" s="216"/>
      <c r="DF859" s="216"/>
      <c r="DG859" s="216"/>
      <c r="DH859" s="216"/>
      <c r="DI859" s="216"/>
      <c r="DJ859" s="216"/>
      <c r="DK859" s="216"/>
      <c r="DL859" s="216"/>
      <c r="DM859" s="216"/>
      <c r="DN859" s="216"/>
      <c r="DO859" s="216"/>
      <c r="DP859" s="216"/>
      <c r="DQ859" s="216"/>
      <c r="DR859" s="216"/>
      <c r="DS859" s="216"/>
      <c r="DT859" s="216"/>
      <c r="DU859" s="218"/>
    </row>
    <row r="860" spans="1:125" ht="15" customHeight="1" x14ac:dyDescent="0.25">
      <c r="A860" s="219"/>
      <c r="B860" s="143" t="str">
        <f t="shared" si="34"/>
        <v>Desk 4</v>
      </c>
      <c r="C860" s="586" t="str">
        <v/>
      </c>
      <c r="D860" s="586" t="str">
        <v/>
      </c>
      <c r="E860" s="3"/>
      <c r="F860" s="216"/>
      <c r="G860" s="216"/>
      <c r="H860" s="216"/>
      <c r="I860" s="216"/>
      <c r="J860" s="216"/>
      <c r="K860" s="216"/>
      <c r="L860" s="216"/>
      <c r="M860" s="216"/>
      <c r="N860" s="216"/>
      <c r="O860" s="216"/>
      <c r="P860" s="216"/>
      <c r="Q860" s="216"/>
      <c r="R860" s="216"/>
      <c r="S860" s="216"/>
      <c r="T860" s="216"/>
      <c r="U860" s="216"/>
      <c r="V860" s="216"/>
      <c r="W860" s="216"/>
      <c r="X860" s="216"/>
      <c r="Y860" s="216"/>
      <c r="Z860" s="216"/>
      <c r="AA860" s="216"/>
      <c r="AB860" s="216"/>
      <c r="AC860" s="216"/>
      <c r="AD860" s="216"/>
      <c r="AE860" s="216"/>
      <c r="AF860" s="216"/>
      <c r="AG860" s="216"/>
      <c r="AH860" s="216"/>
      <c r="AI860" s="216"/>
      <c r="AJ860" s="216"/>
      <c r="AK860" s="216"/>
      <c r="AL860" s="216"/>
      <c r="AM860" s="216"/>
      <c r="AN860" s="216"/>
      <c r="AO860" s="216"/>
      <c r="AP860" s="216"/>
      <c r="AQ860" s="216"/>
      <c r="AR860" s="216"/>
      <c r="AS860" s="216"/>
      <c r="AT860" s="216"/>
      <c r="AU860" s="216"/>
      <c r="AV860" s="216"/>
      <c r="AW860" s="216"/>
      <c r="AX860" s="216"/>
      <c r="AY860" s="216"/>
      <c r="AZ860" s="216"/>
      <c r="BA860" s="216"/>
      <c r="BB860" s="216"/>
      <c r="BC860" s="216"/>
      <c r="BD860" s="216"/>
      <c r="BE860" s="216"/>
      <c r="BF860" s="216"/>
      <c r="BG860" s="216"/>
      <c r="BH860" s="216"/>
      <c r="BI860" s="216"/>
      <c r="BJ860" s="216"/>
      <c r="BK860" s="216"/>
      <c r="BL860" s="216"/>
      <c r="BM860" s="216"/>
      <c r="BN860" s="216"/>
      <c r="BO860" s="216"/>
      <c r="BP860" s="216"/>
      <c r="BQ860" s="216"/>
      <c r="BR860" s="216"/>
      <c r="BS860" s="216"/>
      <c r="BT860" s="216"/>
      <c r="BU860" s="216"/>
      <c r="BV860" s="216"/>
      <c r="BW860" s="216"/>
      <c r="BX860" s="216"/>
      <c r="BY860" s="216"/>
      <c r="BZ860" s="216"/>
      <c r="CA860" s="216"/>
      <c r="CB860" s="216"/>
      <c r="CC860" s="216"/>
      <c r="CD860" s="216"/>
      <c r="CE860" s="216"/>
      <c r="CF860" s="216"/>
      <c r="CG860" s="216"/>
      <c r="CH860" s="216"/>
      <c r="CI860" s="216"/>
      <c r="CJ860" s="216"/>
      <c r="CK860" s="216"/>
      <c r="CL860" s="216"/>
      <c r="CM860" s="216"/>
      <c r="CN860" s="216"/>
      <c r="CO860" s="216"/>
      <c r="CP860" s="216"/>
      <c r="CQ860" s="216"/>
      <c r="CR860" s="216"/>
      <c r="CS860" s="216"/>
      <c r="CT860" s="216"/>
      <c r="CU860" s="216"/>
      <c r="CV860" s="216"/>
      <c r="CW860" s="216"/>
      <c r="CX860" s="216"/>
      <c r="CY860" s="216"/>
      <c r="CZ860" s="216"/>
      <c r="DA860" s="216"/>
      <c r="DB860" s="216"/>
      <c r="DC860" s="216"/>
      <c r="DD860" s="216"/>
      <c r="DE860" s="216"/>
      <c r="DF860" s="216"/>
      <c r="DG860" s="216"/>
      <c r="DH860" s="216"/>
      <c r="DI860" s="216"/>
      <c r="DJ860" s="216"/>
      <c r="DK860" s="216"/>
      <c r="DL860" s="216"/>
      <c r="DM860" s="216"/>
      <c r="DN860" s="216"/>
      <c r="DO860" s="216"/>
      <c r="DP860" s="216"/>
      <c r="DQ860" s="216"/>
      <c r="DR860" s="216"/>
      <c r="DS860" s="216"/>
      <c r="DT860" s="216"/>
      <c r="DU860" s="218"/>
    </row>
    <row r="861" spans="1:125" ht="15" customHeight="1" x14ac:dyDescent="0.25">
      <c r="A861" s="219"/>
      <c r="B861" s="143" t="str">
        <f t="shared" si="34"/>
        <v>Desk 5</v>
      </c>
      <c r="C861" s="586" t="str">
        <v/>
      </c>
      <c r="D861" s="586" t="str">
        <v/>
      </c>
      <c r="E861" s="3"/>
      <c r="F861" s="216"/>
      <c r="G861" s="216"/>
      <c r="H861" s="216"/>
      <c r="I861" s="216"/>
      <c r="J861" s="216"/>
      <c r="K861" s="216"/>
      <c r="L861" s="216"/>
      <c r="M861" s="216"/>
      <c r="N861" s="216"/>
      <c r="O861" s="216"/>
      <c r="P861" s="216"/>
      <c r="Q861" s="216"/>
      <c r="R861" s="216"/>
      <c r="S861" s="216"/>
      <c r="T861" s="216"/>
      <c r="U861" s="216"/>
      <c r="V861" s="216"/>
      <c r="W861" s="216"/>
      <c r="X861" s="216"/>
      <c r="Y861" s="216"/>
      <c r="Z861" s="216"/>
      <c r="AA861" s="216"/>
      <c r="AB861" s="216"/>
      <c r="AC861" s="216"/>
      <c r="AD861" s="216"/>
      <c r="AE861" s="216"/>
      <c r="AF861" s="216"/>
      <c r="AG861" s="216"/>
      <c r="AH861" s="216"/>
      <c r="AI861" s="216"/>
      <c r="AJ861" s="216"/>
      <c r="AK861" s="216"/>
      <c r="AL861" s="216"/>
      <c r="AM861" s="216"/>
      <c r="AN861" s="216"/>
      <c r="AO861" s="216"/>
      <c r="AP861" s="216"/>
      <c r="AQ861" s="216"/>
      <c r="AR861" s="216"/>
      <c r="AS861" s="216"/>
      <c r="AT861" s="216"/>
      <c r="AU861" s="216"/>
      <c r="AV861" s="216"/>
      <c r="AW861" s="216"/>
      <c r="AX861" s="216"/>
      <c r="AY861" s="216"/>
      <c r="AZ861" s="216"/>
      <c r="BA861" s="216"/>
      <c r="BB861" s="216"/>
      <c r="BC861" s="216"/>
      <c r="BD861" s="216"/>
      <c r="BE861" s="216"/>
      <c r="BF861" s="216"/>
      <c r="BG861" s="216"/>
      <c r="BH861" s="216"/>
      <c r="BI861" s="216"/>
      <c r="BJ861" s="216"/>
      <c r="BK861" s="216"/>
      <c r="BL861" s="216"/>
      <c r="BM861" s="216"/>
      <c r="BN861" s="216"/>
      <c r="BO861" s="216"/>
      <c r="BP861" s="216"/>
      <c r="BQ861" s="216"/>
      <c r="BR861" s="216"/>
      <c r="BS861" s="216"/>
      <c r="BT861" s="216"/>
      <c r="BU861" s="216"/>
      <c r="BV861" s="216"/>
      <c r="BW861" s="216"/>
      <c r="BX861" s="216"/>
      <c r="BY861" s="216"/>
      <c r="BZ861" s="216"/>
      <c r="CA861" s="216"/>
      <c r="CB861" s="216"/>
      <c r="CC861" s="216"/>
      <c r="CD861" s="216"/>
      <c r="CE861" s="216"/>
      <c r="CF861" s="216"/>
      <c r="CG861" s="216"/>
      <c r="CH861" s="216"/>
      <c r="CI861" s="216"/>
      <c r="CJ861" s="216"/>
      <c r="CK861" s="216"/>
      <c r="CL861" s="216"/>
      <c r="CM861" s="216"/>
      <c r="CN861" s="216"/>
      <c r="CO861" s="216"/>
      <c r="CP861" s="216"/>
      <c r="CQ861" s="216"/>
      <c r="CR861" s="216"/>
      <c r="CS861" s="216"/>
      <c r="CT861" s="216"/>
      <c r="CU861" s="216"/>
      <c r="CV861" s="216"/>
      <c r="CW861" s="216"/>
      <c r="CX861" s="216"/>
      <c r="CY861" s="216"/>
      <c r="CZ861" s="216"/>
      <c r="DA861" s="216"/>
      <c r="DB861" s="216"/>
      <c r="DC861" s="216"/>
      <c r="DD861" s="216"/>
      <c r="DE861" s="216"/>
      <c r="DF861" s="216"/>
      <c r="DG861" s="216"/>
      <c r="DH861" s="216"/>
      <c r="DI861" s="216"/>
      <c r="DJ861" s="216"/>
      <c r="DK861" s="216"/>
      <c r="DL861" s="216"/>
      <c r="DM861" s="216"/>
      <c r="DN861" s="216"/>
      <c r="DO861" s="216"/>
      <c r="DP861" s="216"/>
      <c r="DQ861" s="216"/>
      <c r="DR861" s="216"/>
      <c r="DS861" s="216"/>
      <c r="DT861" s="216"/>
      <c r="DU861" s="218"/>
    </row>
    <row r="862" spans="1:125" ht="15" customHeight="1" x14ac:dyDescent="0.25">
      <c r="A862" s="219"/>
      <c r="B862" s="143" t="str">
        <f t="shared" si="34"/>
        <v>Desk 6</v>
      </c>
      <c r="C862" s="586" t="str">
        <v/>
      </c>
      <c r="D862" s="586" t="str">
        <v/>
      </c>
      <c r="E862" s="3"/>
      <c r="F862" s="216"/>
      <c r="G862" s="216"/>
      <c r="H862" s="216"/>
      <c r="I862" s="216"/>
      <c r="J862" s="216"/>
      <c r="K862" s="216"/>
      <c r="L862" s="216"/>
      <c r="M862" s="216"/>
      <c r="N862" s="216"/>
      <c r="O862" s="216"/>
      <c r="P862" s="216"/>
      <c r="Q862" s="216"/>
      <c r="R862" s="216"/>
      <c r="S862" s="216"/>
      <c r="T862" s="216"/>
      <c r="U862" s="216"/>
      <c r="V862" s="216"/>
      <c r="W862" s="216"/>
      <c r="X862" s="216"/>
      <c r="Y862" s="216"/>
      <c r="Z862" s="216"/>
      <c r="AA862" s="216"/>
      <c r="AB862" s="216"/>
      <c r="AC862" s="216"/>
      <c r="AD862" s="216"/>
      <c r="AE862" s="216"/>
      <c r="AF862" s="216"/>
      <c r="AG862" s="216"/>
      <c r="AH862" s="216"/>
      <c r="AI862" s="216"/>
      <c r="AJ862" s="216"/>
      <c r="AK862" s="216"/>
      <c r="AL862" s="216"/>
      <c r="AM862" s="216"/>
      <c r="AN862" s="216"/>
      <c r="AO862" s="216"/>
      <c r="AP862" s="216"/>
      <c r="AQ862" s="216"/>
      <c r="AR862" s="216"/>
      <c r="AS862" s="216"/>
      <c r="AT862" s="216"/>
      <c r="AU862" s="216"/>
      <c r="AV862" s="216"/>
      <c r="AW862" s="216"/>
      <c r="AX862" s="216"/>
      <c r="AY862" s="216"/>
      <c r="AZ862" s="216"/>
      <c r="BA862" s="216"/>
      <c r="BB862" s="216"/>
      <c r="BC862" s="216"/>
      <c r="BD862" s="216"/>
      <c r="BE862" s="216"/>
      <c r="BF862" s="216"/>
      <c r="BG862" s="216"/>
      <c r="BH862" s="216"/>
      <c r="BI862" s="216"/>
      <c r="BJ862" s="216"/>
      <c r="BK862" s="216"/>
      <c r="BL862" s="216"/>
      <c r="BM862" s="216"/>
      <c r="BN862" s="216"/>
      <c r="BO862" s="216"/>
      <c r="BP862" s="216"/>
      <c r="BQ862" s="216"/>
      <c r="BR862" s="216"/>
      <c r="BS862" s="216"/>
      <c r="BT862" s="216"/>
      <c r="BU862" s="216"/>
      <c r="BV862" s="216"/>
      <c r="BW862" s="216"/>
      <c r="BX862" s="216"/>
      <c r="BY862" s="216"/>
      <c r="BZ862" s="216"/>
      <c r="CA862" s="216"/>
      <c r="CB862" s="216"/>
      <c r="CC862" s="216"/>
      <c r="CD862" s="216"/>
      <c r="CE862" s="216"/>
      <c r="CF862" s="216"/>
      <c r="CG862" s="216"/>
      <c r="CH862" s="216"/>
      <c r="CI862" s="216"/>
      <c r="CJ862" s="216"/>
      <c r="CK862" s="216"/>
      <c r="CL862" s="216"/>
      <c r="CM862" s="216"/>
      <c r="CN862" s="216"/>
      <c r="CO862" s="216"/>
      <c r="CP862" s="216"/>
      <c r="CQ862" s="216"/>
      <c r="CR862" s="216"/>
      <c r="CS862" s="216"/>
      <c r="CT862" s="216"/>
      <c r="CU862" s="216"/>
      <c r="CV862" s="216"/>
      <c r="CW862" s="216"/>
      <c r="CX862" s="216"/>
      <c r="CY862" s="216"/>
      <c r="CZ862" s="216"/>
      <c r="DA862" s="216"/>
      <c r="DB862" s="216"/>
      <c r="DC862" s="216"/>
      <c r="DD862" s="216"/>
      <c r="DE862" s="216"/>
      <c r="DF862" s="216"/>
      <c r="DG862" s="216"/>
      <c r="DH862" s="216"/>
      <c r="DI862" s="216"/>
      <c r="DJ862" s="216"/>
      <c r="DK862" s="216"/>
      <c r="DL862" s="216"/>
      <c r="DM862" s="216"/>
      <c r="DN862" s="216"/>
      <c r="DO862" s="216"/>
      <c r="DP862" s="216"/>
      <c r="DQ862" s="216"/>
      <c r="DR862" s="216"/>
      <c r="DS862" s="216"/>
      <c r="DT862" s="216"/>
      <c r="DU862" s="218"/>
    </row>
    <row r="863" spans="1:125" ht="15" customHeight="1" x14ac:dyDescent="0.25">
      <c r="A863" s="219"/>
      <c r="B863" s="143" t="str">
        <f t="shared" si="34"/>
        <v>Desk 7</v>
      </c>
      <c r="C863" s="586" t="str">
        <v/>
      </c>
      <c r="D863" s="586" t="str">
        <v/>
      </c>
      <c r="E863" s="3"/>
      <c r="F863" s="216"/>
      <c r="G863" s="216"/>
      <c r="H863" s="216"/>
      <c r="I863" s="216"/>
      <c r="J863" s="216"/>
      <c r="K863" s="216"/>
      <c r="L863" s="216"/>
      <c r="M863" s="216"/>
      <c r="N863" s="216"/>
      <c r="O863" s="216"/>
      <c r="P863" s="216"/>
      <c r="Q863" s="216"/>
      <c r="R863" s="216"/>
      <c r="S863" s="216"/>
      <c r="T863" s="216"/>
      <c r="U863" s="216"/>
      <c r="V863" s="216"/>
      <c r="W863" s="216"/>
      <c r="X863" s="216"/>
      <c r="Y863" s="216"/>
      <c r="Z863" s="216"/>
      <c r="AA863" s="216"/>
      <c r="AB863" s="216"/>
      <c r="AC863" s="216"/>
      <c r="AD863" s="216"/>
      <c r="AE863" s="216"/>
      <c r="AF863" s="216"/>
      <c r="AG863" s="216"/>
      <c r="AH863" s="216"/>
      <c r="AI863" s="216"/>
      <c r="AJ863" s="216"/>
      <c r="AK863" s="216"/>
      <c r="AL863" s="216"/>
      <c r="AM863" s="216"/>
      <c r="AN863" s="216"/>
      <c r="AO863" s="216"/>
      <c r="AP863" s="216"/>
      <c r="AQ863" s="216"/>
      <c r="AR863" s="216"/>
      <c r="AS863" s="216"/>
      <c r="AT863" s="216"/>
      <c r="AU863" s="216"/>
      <c r="AV863" s="216"/>
      <c r="AW863" s="216"/>
      <c r="AX863" s="216"/>
      <c r="AY863" s="216"/>
      <c r="AZ863" s="216"/>
      <c r="BA863" s="216"/>
      <c r="BB863" s="216"/>
      <c r="BC863" s="216"/>
      <c r="BD863" s="216"/>
      <c r="BE863" s="216"/>
      <c r="BF863" s="216"/>
      <c r="BG863" s="216"/>
      <c r="BH863" s="216"/>
      <c r="BI863" s="216"/>
      <c r="BJ863" s="216"/>
      <c r="BK863" s="216"/>
      <c r="BL863" s="216"/>
      <c r="BM863" s="216"/>
      <c r="BN863" s="216"/>
      <c r="BO863" s="216"/>
      <c r="BP863" s="216"/>
      <c r="BQ863" s="216"/>
      <c r="BR863" s="216"/>
      <c r="BS863" s="216"/>
      <c r="BT863" s="216"/>
      <c r="BU863" s="216"/>
      <c r="BV863" s="216"/>
      <c r="BW863" s="216"/>
      <c r="BX863" s="216"/>
      <c r="BY863" s="216"/>
      <c r="BZ863" s="216"/>
      <c r="CA863" s="216"/>
      <c r="CB863" s="216"/>
      <c r="CC863" s="216"/>
      <c r="CD863" s="216"/>
      <c r="CE863" s="216"/>
      <c r="CF863" s="216"/>
      <c r="CG863" s="216"/>
      <c r="CH863" s="216"/>
      <c r="CI863" s="216"/>
      <c r="CJ863" s="216"/>
      <c r="CK863" s="216"/>
      <c r="CL863" s="216"/>
      <c r="CM863" s="216"/>
      <c r="CN863" s="216"/>
      <c r="CO863" s="216"/>
      <c r="CP863" s="216"/>
      <c r="CQ863" s="216"/>
      <c r="CR863" s="216"/>
      <c r="CS863" s="216"/>
      <c r="CT863" s="216"/>
      <c r="CU863" s="216"/>
      <c r="CV863" s="216"/>
      <c r="CW863" s="216"/>
      <c r="CX863" s="216"/>
      <c r="CY863" s="216"/>
      <c r="CZ863" s="216"/>
      <c r="DA863" s="216"/>
      <c r="DB863" s="216"/>
      <c r="DC863" s="216"/>
      <c r="DD863" s="216"/>
      <c r="DE863" s="216"/>
      <c r="DF863" s="216"/>
      <c r="DG863" s="216"/>
      <c r="DH863" s="216"/>
      <c r="DI863" s="216"/>
      <c r="DJ863" s="216"/>
      <c r="DK863" s="216"/>
      <c r="DL863" s="216"/>
      <c r="DM863" s="216"/>
      <c r="DN863" s="216"/>
      <c r="DO863" s="216"/>
      <c r="DP863" s="216"/>
      <c r="DQ863" s="216"/>
      <c r="DR863" s="216"/>
      <c r="DS863" s="216"/>
      <c r="DT863" s="216"/>
      <c r="DU863" s="218"/>
    </row>
    <row r="864" spans="1:125" ht="15" customHeight="1" x14ac:dyDescent="0.25">
      <c r="A864" s="219"/>
      <c r="B864" s="143" t="str">
        <f t="shared" si="34"/>
        <v>Desk 8</v>
      </c>
      <c r="C864" s="586" t="str">
        <v/>
      </c>
      <c r="D864" s="586" t="str">
        <v/>
      </c>
      <c r="E864" s="3"/>
      <c r="F864" s="216"/>
      <c r="G864" s="216"/>
      <c r="H864" s="216"/>
      <c r="I864" s="216"/>
      <c r="J864" s="216"/>
      <c r="K864" s="216"/>
      <c r="L864" s="216"/>
      <c r="M864" s="216"/>
      <c r="N864" s="216"/>
      <c r="O864" s="216"/>
      <c r="P864" s="216"/>
      <c r="Q864" s="216"/>
      <c r="R864" s="216"/>
      <c r="S864" s="216"/>
      <c r="T864" s="216"/>
      <c r="U864" s="216"/>
      <c r="V864" s="216"/>
      <c r="W864" s="216"/>
      <c r="X864" s="216"/>
      <c r="Y864" s="216"/>
      <c r="Z864" s="216"/>
      <c r="AA864" s="216"/>
      <c r="AB864" s="216"/>
      <c r="AC864" s="216"/>
      <c r="AD864" s="216"/>
      <c r="AE864" s="216"/>
      <c r="AF864" s="216"/>
      <c r="AG864" s="216"/>
      <c r="AH864" s="216"/>
      <c r="AI864" s="216"/>
      <c r="AJ864" s="216"/>
      <c r="AK864" s="216"/>
      <c r="AL864" s="216"/>
      <c r="AM864" s="216"/>
      <c r="AN864" s="216"/>
      <c r="AO864" s="216"/>
      <c r="AP864" s="216"/>
      <c r="AQ864" s="216"/>
      <c r="AR864" s="216"/>
      <c r="AS864" s="216"/>
      <c r="AT864" s="216"/>
      <c r="AU864" s="216"/>
      <c r="AV864" s="216"/>
      <c r="AW864" s="216"/>
      <c r="AX864" s="216"/>
      <c r="AY864" s="216"/>
      <c r="AZ864" s="216"/>
      <c r="BA864" s="216"/>
      <c r="BB864" s="216"/>
      <c r="BC864" s="216"/>
      <c r="BD864" s="216"/>
      <c r="BE864" s="216"/>
      <c r="BF864" s="216"/>
      <c r="BG864" s="216"/>
      <c r="BH864" s="216"/>
      <c r="BI864" s="216"/>
      <c r="BJ864" s="216"/>
      <c r="BK864" s="216"/>
      <c r="BL864" s="216"/>
      <c r="BM864" s="216"/>
      <c r="BN864" s="216"/>
      <c r="BO864" s="216"/>
      <c r="BP864" s="216"/>
      <c r="BQ864" s="216"/>
      <c r="BR864" s="216"/>
      <c r="BS864" s="216"/>
      <c r="BT864" s="216"/>
      <c r="BU864" s="216"/>
      <c r="BV864" s="216"/>
      <c r="BW864" s="216"/>
      <c r="BX864" s="216"/>
      <c r="BY864" s="216"/>
      <c r="BZ864" s="216"/>
      <c r="CA864" s="216"/>
      <c r="CB864" s="216"/>
      <c r="CC864" s="216"/>
      <c r="CD864" s="216"/>
      <c r="CE864" s="216"/>
      <c r="CF864" s="216"/>
      <c r="CG864" s="216"/>
      <c r="CH864" s="216"/>
      <c r="CI864" s="216"/>
      <c r="CJ864" s="216"/>
      <c r="CK864" s="216"/>
      <c r="CL864" s="216"/>
      <c r="CM864" s="216"/>
      <c r="CN864" s="216"/>
      <c r="CO864" s="216"/>
      <c r="CP864" s="216"/>
      <c r="CQ864" s="216"/>
      <c r="CR864" s="216"/>
      <c r="CS864" s="216"/>
      <c r="CT864" s="216"/>
      <c r="CU864" s="216"/>
      <c r="CV864" s="216"/>
      <c r="CW864" s="216"/>
      <c r="CX864" s="216"/>
      <c r="CY864" s="216"/>
      <c r="CZ864" s="216"/>
      <c r="DA864" s="216"/>
      <c r="DB864" s="216"/>
      <c r="DC864" s="216"/>
      <c r="DD864" s="216"/>
      <c r="DE864" s="216"/>
      <c r="DF864" s="216"/>
      <c r="DG864" s="216"/>
      <c r="DH864" s="216"/>
      <c r="DI864" s="216"/>
      <c r="DJ864" s="216"/>
      <c r="DK864" s="216"/>
      <c r="DL864" s="216"/>
      <c r="DM864" s="216"/>
      <c r="DN864" s="216"/>
      <c r="DO864" s="216"/>
      <c r="DP864" s="216"/>
      <c r="DQ864" s="216"/>
      <c r="DR864" s="216"/>
      <c r="DS864" s="216"/>
      <c r="DT864" s="216"/>
      <c r="DU864" s="218"/>
    </row>
    <row r="865" spans="1:125" ht="15" customHeight="1" x14ac:dyDescent="0.25">
      <c r="A865" s="219"/>
      <c r="B865" s="143" t="str">
        <f t="shared" si="34"/>
        <v>Desk 9</v>
      </c>
      <c r="C865" s="586" t="str">
        <v/>
      </c>
      <c r="D865" s="586" t="str">
        <v/>
      </c>
      <c r="E865" s="3"/>
      <c r="F865" s="216"/>
      <c r="G865" s="216"/>
      <c r="H865" s="216"/>
      <c r="I865" s="216"/>
      <c r="J865" s="216"/>
      <c r="K865" s="216"/>
      <c r="L865" s="216"/>
      <c r="M865" s="216"/>
      <c r="N865" s="216"/>
      <c r="O865" s="216"/>
      <c r="P865" s="216"/>
      <c r="Q865" s="216"/>
      <c r="R865" s="216"/>
      <c r="S865" s="216"/>
      <c r="T865" s="216"/>
      <c r="U865" s="216"/>
      <c r="V865" s="216"/>
      <c r="W865" s="216"/>
      <c r="X865" s="216"/>
      <c r="Y865" s="216"/>
      <c r="Z865" s="216"/>
      <c r="AA865" s="216"/>
      <c r="AB865" s="216"/>
      <c r="AC865" s="216"/>
      <c r="AD865" s="216"/>
      <c r="AE865" s="216"/>
      <c r="AF865" s="216"/>
      <c r="AG865" s="216"/>
      <c r="AH865" s="216"/>
      <c r="AI865" s="216"/>
      <c r="AJ865" s="216"/>
      <c r="AK865" s="216"/>
      <c r="AL865" s="216"/>
      <c r="AM865" s="216"/>
      <c r="AN865" s="216"/>
      <c r="AO865" s="216"/>
      <c r="AP865" s="216"/>
      <c r="AQ865" s="216"/>
      <c r="AR865" s="216"/>
      <c r="AS865" s="216"/>
      <c r="AT865" s="216"/>
      <c r="AU865" s="216"/>
      <c r="AV865" s="216"/>
      <c r="AW865" s="216"/>
      <c r="AX865" s="216"/>
      <c r="AY865" s="216"/>
      <c r="AZ865" s="216"/>
      <c r="BA865" s="216"/>
      <c r="BB865" s="216"/>
      <c r="BC865" s="216"/>
      <c r="BD865" s="216"/>
      <c r="BE865" s="216"/>
      <c r="BF865" s="216"/>
      <c r="BG865" s="216"/>
      <c r="BH865" s="216"/>
      <c r="BI865" s="216"/>
      <c r="BJ865" s="216"/>
      <c r="BK865" s="216"/>
      <c r="BL865" s="216"/>
      <c r="BM865" s="216"/>
      <c r="BN865" s="216"/>
      <c r="BO865" s="216"/>
      <c r="BP865" s="216"/>
      <c r="BQ865" s="216"/>
      <c r="BR865" s="216"/>
      <c r="BS865" s="216"/>
      <c r="BT865" s="216"/>
      <c r="BU865" s="216"/>
      <c r="BV865" s="216"/>
      <c r="BW865" s="216"/>
      <c r="BX865" s="216"/>
      <c r="BY865" s="216"/>
      <c r="BZ865" s="216"/>
      <c r="CA865" s="216"/>
      <c r="CB865" s="216"/>
      <c r="CC865" s="216"/>
      <c r="CD865" s="216"/>
      <c r="CE865" s="216"/>
      <c r="CF865" s="216"/>
      <c r="CG865" s="216"/>
      <c r="CH865" s="216"/>
      <c r="CI865" s="216"/>
      <c r="CJ865" s="216"/>
      <c r="CK865" s="216"/>
      <c r="CL865" s="216"/>
      <c r="CM865" s="216"/>
      <c r="CN865" s="216"/>
      <c r="CO865" s="216"/>
      <c r="CP865" s="216"/>
      <c r="CQ865" s="216"/>
      <c r="CR865" s="216"/>
      <c r="CS865" s="216"/>
      <c r="CT865" s="216"/>
      <c r="CU865" s="216"/>
      <c r="CV865" s="216"/>
      <c r="CW865" s="216"/>
      <c r="CX865" s="216"/>
      <c r="CY865" s="216"/>
      <c r="CZ865" s="216"/>
      <c r="DA865" s="216"/>
      <c r="DB865" s="216"/>
      <c r="DC865" s="216"/>
      <c r="DD865" s="216"/>
      <c r="DE865" s="216"/>
      <c r="DF865" s="216"/>
      <c r="DG865" s="216"/>
      <c r="DH865" s="216"/>
      <c r="DI865" s="216"/>
      <c r="DJ865" s="216"/>
      <c r="DK865" s="216"/>
      <c r="DL865" s="216"/>
      <c r="DM865" s="216"/>
      <c r="DN865" s="216"/>
      <c r="DO865" s="216"/>
      <c r="DP865" s="216"/>
      <c r="DQ865" s="216"/>
      <c r="DR865" s="216"/>
      <c r="DS865" s="216"/>
      <c r="DT865" s="216"/>
      <c r="DU865" s="218"/>
    </row>
    <row r="866" spans="1:125" ht="15" customHeight="1" x14ac:dyDescent="0.25">
      <c r="A866" s="219"/>
      <c r="B866" s="143" t="str">
        <f t="shared" si="34"/>
        <v>Desk 10</v>
      </c>
      <c r="C866" s="586" t="str">
        <v/>
      </c>
      <c r="D866" s="586" t="str">
        <v/>
      </c>
      <c r="E866" s="3"/>
      <c r="F866" s="216"/>
      <c r="G866" s="216"/>
      <c r="H866" s="216"/>
      <c r="I866" s="216"/>
      <c r="J866" s="216"/>
      <c r="K866" s="216"/>
      <c r="L866" s="216"/>
      <c r="M866" s="216"/>
      <c r="N866" s="216"/>
      <c r="O866" s="216"/>
      <c r="P866" s="216"/>
      <c r="Q866" s="216"/>
      <c r="R866" s="216"/>
      <c r="S866" s="216"/>
      <c r="T866" s="216"/>
      <c r="U866" s="216"/>
      <c r="V866" s="216"/>
      <c r="W866" s="216"/>
      <c r="X866" s="216"/>
      <c r="Y866" s="216"/>
      <c r="Z866" s="216"/>
      <c r="AA866" s="216"/>
      <c r="AB866" s="216"/>
      <c r="AC866" s="216"/>
      <c r="AD866" s="216"/>
      <c r="AE866" s="216"/>
      <c r="AF866" s="216"/>
      <c r="AG866" s="216"/>
      <c r="AH866" s="216"/>
      <c r="AI866" s="216"/>
      <c r="AJ866" s="216"/>
      <c r="AK866" s="216"/>
      <c r="AL866" s="216"/>
      <c r="AM866" s="216"/>
      <c r="AN866" s="216"/>
      <c r="AO866" s="216"/>
      <c r="AP866" s="216"/>
      <c r="AQ866" s="216"/>
      <c r="AR866" s="216"/>
      <c r="AS866" s="216"/>
      <c r="AT866" s="216"/>
      <c r="AU866" s="216"/>
      <c r="AV866" s="216"/>
      <c r="AW866" s="216"/>
      <c r="AX866" s="216"/>
      <c r="AY866" s="216"/>
      <c r="AZ866" s="216"/>
      <c r="BA866" s="216"/>
      <c r="BB866" s="216"/>
      <c r="BC866" s="216"/>
      <c r="BD866" s="216"/>
      <c r="BE866" s="216"/>
      <c r="BF866" s="216"/>
      <c r="BG866" s="216"/>
      <c r="BH866" s="216"/>
      <c r="BI866" s="216"/>
      <c r="BJ866" s="216"/>
      <c r="BK866" s="216"/>
      <c r="BL866" s="216"/>
      <c r="BM866" s="216"/>
      <c r="BN866" s="216"/>
      <c r="BO866" s="216"/>
      <c r="BP866" s="216"/>
      <c r="BQ866" s="216"/>
      <c r="BR866" s="216"/>
      <c r="BS866" s="216"/>
      <c r="BT866" s="216"/>
      <c r="BU866" s="216"/>
      <c r="BV866" s="216"/>
      <c r="BW866" s="216"/>
      <c r="BX866" s="216"/>
      <c r="BY866" s="216"/>
      <c r="BZ866" s="216"/>
      <c r="CA866" s="216"/>
      <c r="CB866" s="216"/>
      <c r="CC866" s="216"/>
      <c r="CD866" s="216"/>
      <c r="CE866" s="216"/>
      <c r="CF866" s="216"/>
      <c r="CG866" s="216"/>
      <c r="CH866" s="216"/>
      <c r="CI866" s="216"/>
      <c r="CJ866" s="216"/>
      <c r="CK866" s="216"/>
      <c r="CL866" s="216"/>
      <c r="CM866" s="216"/>
      <c r="CN866" s="216"/>
      <c r="CO866" s="216"/>
      <c r="CP866" s="216"/>
      <c r="CQ866" s="216"/>
      <c r="CR866" s="216"/>
      <c r="CS866" s="216"/>
      <c r="CT866" s="216"/>
      <c r="CU866" s="216"/>
      <c r="CV866" s="216"/>
      <c r="CW866" s="216"/>
      <c r="CX866" s="216"/>
      <c r="CY866" s="216"/>
      <c r="CZ866" s="216"/>
      <c r="DA866" s="216"/>
      <c r="DB866" s="216"/>
      <c r="DC866" s="216"/>
      <c r="DD866" s="216"/>
      <c r="DE866" s="216"/>
      <c r="DF866" s="216"/>
      <c r="DG866" s="216"/>
      <c r="DH866" s="216"/>
      <c r="DI866" s="216"/>
      <c r="DJ866" s="216"/>
      <c r="DK866" s="216"/>
      <c r="DL866" s="216"/>
      <c r="DM866" s="216"/>
      <c r="DN866" s="216"/>
      <c r="DO866" s="216"/>
      <c r="DP866" s="216"/>
      <c r="DQ866" s="216"/>
      <c r="DR866" s="216"/>
      <c r="DS866" s="216"/>
      <c r="DT866" s="216"/>
      <c r="DU866" s="218"/>
    </row>
    <row r="867" spans="1:125" ht="15" customHeight="1" x14ac:dyDescent="0.25">
      <c r="A867" s="219"/>
      <c r="B867" s="143" t="str">
        <f t="shared" si="34"/>
        <v>Desk 11</v>
      </c>
      <c r="C867" s="586" t="str">
        <v/>
      </c>
      <c r="D867" s="586" t="str">
        <v/>
      </c>
      <c r="E867" s="3"/>
      <c r="F867" s="216"/>
      <c r="G867" s="216"/>
      <c r="H867" s="216"/>
      <c r="I867" s="216"/>
      <c r="J867" s="216"/>
      <c r="K867" s="216"/>
      <c r="L867" s="216"/>
      <c r="M867" s="216"/>
      <c r="N867" s="216"/>
      <c r="O867" s="216"/>
      <c r="P867" s="216"/>
      <c r="Q867" s="216"/>
      <c r="R867" s="216"/>
      <c r="S867" s="216"/>
      <c r="T867" s="216"/>
      <c r="U867" s="216"/>
      <c r="V867" s="216"/>
      <c r="W867" s="216"/>
      <c r="X867" s="216"/>
      <c r="Y867" s="216"/>
      <c r="Z867" s="216"/>
      <c r="AA867" s="216"/>
      <c r="AB867" s="216"/>
      <c r="AC867" s="216"/>
      <c r="AD867" s="216"/>
      <c r="AE867" s="216"/>
      <c r="AF867" s="216"/>
      <c r="AG867" s="216"/>
      <c r="AH867" s="216"/>
      <c r="AI867" s="216"/>
      <c r="AJ867" s="216"/>
      <c r="AK867" s="216"/>
      <c r="AL867" s="216"/>
      <c r="AM867" s="216"/>
      <c r="AN867" s="216"/>
      <c r="AO867" s="216"/>
      <c r="AP867" s="216"/>
      <c r="AQ867" s="216"/>
      <c r="AR867" s="216"/>
      <c r="AS867" s="216"/>
      <c r="AT867" s="216"/>
      <c r="AU867" s="216"/>
      <c r="AV867" s="216"/>
      <c r="AW867" s="216"/>
      <c r="AX867" s="216"/>
      <c r="AY867" s="216"/>
      <c r="AZ867" s="216"/>
      <c r="BA867" s="216"/>
      <c r="BB867" s="216"/>
      <c r="BC867" s="216"/>
      <c r="BD867" s="216"/>
      <c r="BE867" s="216"/>
      <c r="BF867" s="216"/>
      <c r="BG867" s="216"/>
      <c r="BH867" s="216"/>
      <c r="BI867" s="216"/>
      <c r="BJ867" s="216"/>
      <c r="BK867" s="216"/>
      <c r="BL867" s="216"/>
      <c r="BM867" s="216"/>
      <c r="BN867" s="216"/>
      <c r="BO867" s="216"/>
      <c r="BP867" s="216"/>
      <c r="BQ867" s="216"/>
      <c r="BR867" s="216"/>
      <c r="BS867" s="216"/>
      <c r="BT867" s="216"/>
      <c r="BU867" s="216"/>
      <c r="BV867" s="216"/>
      <c r="BW867" s="216"/>
      <c r="BX867" s="216"/>
      <c r="BY867" s="216"/>
      <c r="BZ867" s="216"/>
      <c r="CA867" s="216"/>
      <c r="CB867" s="216"/>
      <c r="CC867" s="216"/>
      <c r="CD867" s="216"/>
      <c r="CE867" s="216"/>
      <c r="CF867" s="216"/>
      <c r="CG867" s="216"/>
      <c r="CH867" s="216"/>
      <c r="CI867" s="216"/>
      <c r="CJ867" s="216"/>
      <c r="CK867" s="216"/>
      <c r="CL867" s="216"/>
      <c r="CM867" s="216"/>
      <c r="CN867" s="216"/>
      <c r="CO867" s="216"/>
      <c r="CP867" s="216"/>
      <c r="CQ867" s="216"/>
      <c r="CR867" s="216"/>
      <c r="CS867" s="216"/>
      <c r="CT867" s="216"/>
      <c r="CU867" s="216"/>
      <c r="CV867" s="216"/>
      <c r="CW867" s="216"/>
      <c r="CX867" s="216"/>
      <c r="CY867" s="216"/>
      <c r="CZ867" s="216"/>
      <c r="DA867" s="216"/>
      <c r="DB867" s="216"/>
      <c r="DC867" s="216"/>
      <c r="DD867" s="216"/>
      <c r="DE867" s="216"/>
      <c r="DF867" s="216"/>
      <c r="DG867" s="216"/>
      <c r="DH867" s="216"/>
      <c r="DI867" s="216"/>
      <c r="DJ867" s="216"/>
      <c r="DK867" s="216"/>
      <c r="DL867" s="216"/>
      <c r="DM867" s="216"/>
      <c r="DN867" s="216"/>
      <c r="DO867" s="216"/>
      <c r="DP867" s="216"/>
      <c r="DQ867" s="216"/>
      <c r="DR867" s="216"/>
      <c r="DS867" s="216"/>
      <c r="DT867" s="216"/>
      <c r="DU867" s="218"/>
    </row>
    <row r="868" spans="1:125" ht="15" customHeight="1" x14ac:dyDescent="0.25">
      <c r="A868" s="219"/>
      <c r="B868" s="143" t="str">
        <f t="shared" si="34"/>
        <v>Desk 12</v>
      </c>
      <c r="C868" s="586" t="str">
        <v/>
      </c>
      <c r="D868" s="586" t="str">
        <v/>
      </c>
      <c r="E868" s="3"/>
      <c r="F868" s="216"/>
      <c r="G868" s="216"/>
      <c r="H868" s="216"/>
      <c r="I868" s="216"/>
      <c r="J868" s="216"/>
      <c r="K868" s="216"/>
      <c r="L868" s="216"/>
      <c r="M868" s="216"/>
      <c r="N868" s="216"/>
      <c r="O868" s="216"/>
      <c r="P868" s="216"/>
      <c r="Q868" s="216"/>
      <c r="R868" s="216"/>
      <c r="S868" s="216"/>
      <c r="T868" s="216"/>
      <c r="U868" s="216"/>
      <c r="V868" s="216"/>
      <c r="W868" s="216"/>
      <c r="X868" s="216"/>
      <c r="Y868" s="216"/>
      <c r="Z868" s="216"/>
      <c r="AA868" s="216"/>
      <c r="AB868" s="216"/>
      <c r="AC868" s="216"/>
      <c r="AD868" s="216"/>
      <c r="AE868" s="216"/>
      <c r="AF868" s="216"/>
      <c r="AG868" s="216"/>
      <c r="AH868" s="216"/>
      <c r="AI868" s="216"/>
      <c r="AJ868" s="216"/>
      <c r="AK868" s="216"/>
      <c r="AL868" s="216"/>
      <c r="AM868" s="216"/>
      <c r="AN868" s="216"/>
      <c r="AO868" s="216"/>
      <c r="AP868" s="216"/>
      <c r="AQ868" s="216"/>
      <c r="AR868" s="216"/>
      <c r="AS868" s="216"/>
      <c r="AT868" s="216"/>
      <c r="AU868" s="216"/>
      <c r="AV868" s="216"/>
      <c r="AW868" s="216"/>
      <c r="AX868" s="216"/>
      <c r="AY868" s="216"/>
      <c r="AZ868" s="216"/>
      <c r="BA868" s="216"/>
      <c r="BB868" s="216"/>
      <c r="BC868" s="216"/>
      <c r="BD868" s="216"/>
      <c r="BE868" s="216"/>
      <c r="BF868" s="216"/>
      <c r="BG868" s="216"/>
      <c r="BH868" s="216"/>
      <c r="BI868" s="216"/>
      <c r="BJ868" s="216"/>
      <c r="BK868" s="216"/>
      <c r="BL868" s="216"/>
      <c r="BM868" s="216"/>
      <c r="BN868" s="216"/>
      <c r="BO868" s="216"/>
      <c r="BP868" s="216"/>
      <c r="BQ868" s="216"/>
      <c r="BR868" s="216"/>
      <c r="BS868" s="216"/>
      <c r="BT868" s="216"/>
      <c r="BU868" s="216"/>
      <c r="BV868" s="216"/>
      <c r="BW868" s="216"/>
      <c r="BX868" s="216"/>
      <c r="BY868" s="216"/>
      <c r="BZ868" s="216"/>
      <c r="CA868" s="216"/>
      <c r="CB868" s="216"/>
      <c r="CC868" s="216"/>
      <c r="CD868" s="216"/>
      <c r="CE868" s="216"/>
      <c r="CF868" s="216"/>
      <c r="CG868" s="216"/>
      <c r="CH868" s="216"/>
      <c r="CI868" s="216"/>
      <c r="CJ868" s="216"/>
      <c r="CK868" s="216"/>
      <c r="CL868" s="216"/>
      <c r="CM868" s="216"/>
      <c r="CN868" s="216"/>
      <c r="CO868" s="216"/>
      <c r="CP868" s="216"/>
      <c r="CQ868" s="216"/>
      <c r="CR868" s="216"/>
      <c r="CS868" s="216"/>
      <c r="CT868" s="216"/>
      <c r="CU868" s="216"/>
      <c r="CV868" s="216"/>
      <c r="CW868" s="216"/>
      <c r="CX868" s="216"/>
      <c r="CY868" s="216"/>
      <c r="CZ868" s="216"/>
      <c r="DA868" s="216"/>
      <c r="DB868" s="216"/>
      <c r="DC868" s="216"/>
      <c r="DD868" s="216"/>
      <c r="DE868" s="216"/>
      <c r="DF868" s="216"/>
      <c r="DG868" s="216"/>
      <c r="DH868" s="216"/>
      <c r="DI868" s="216"/>
      <c r="DJ868" s="216"/>
      <c r="DK868" s="216"/>
      <c r="DL868" s="216"/>
      <c r="DM868" s="216"/>
      <c r="DN868" s="216"/>
      <c r="DO868" s="216"/>
      <c r="DP868" s="216"/>
      <c r="DQ868" s="216"/>
      <c r="DR868" s="216"/>
      <c r="DS868" s="216"/>
      <c r="DT868" s="216"/>
      <c r="DU868" s="218"/>
    </row>
    <row r="869" spans="1:125" ht="15" customHeight="1" x14ac:dyDescent="0.25">
      <c r="A869" s="219"/>
      <c r="B869" s="143" t="str">
        <f t="shared" si="34"/>
        <v>Desk 13</v>
      </c>
      <c r="C869" s="586" t="str">
        <v/>
      </c>
      <c r="D869" s="586" t="str">
        <v/>
      </c>
      <c r="E869" s="3"/>
      <c r="F869" s="216"/>
      <c r="G869" s="216"/>
      <c r="H869" s="216"/>
      <c r="I869" s="216"/>
      <c r="J869" s="216"/>
      <c r="K869" s="216"/>
      <c r="L869" s="216"/>
      <c r="M869" s="216"/>
      <c r="N869" s="216"/>
      <c r="O869" s="216"/>
      <c r="P869" s="216"/>
      <c r="Q869" s="216"/>
      <c r="R869" s="216"/>
      <c r="S869" s="216"/>
      <c r="T869" s="216"/>
      <c r="U869" s="216"/>
      <c r="V869" s="216"/>
      <c r="W869" s="216"/>
      <c r="X869" s="216"/>
      <c r="Y869" s="216"/>
      <c r="Z869" s="216"/>
      <c r="AA869" s="216"/>
      <c r="AB869" s="216"/>
      <c r="AC869" s="216"/>
      <c r="AD869" s="216"/>
      <c r="AE869" s="216"/>
      <c r="AF869" s="216"/>
      <c r="AG869" s="216"/>
      <c r="AH869" s="216"/>
      <c r="AI869" s="216"/>
      <c r="AJ869" s="216"/>
      <c r="AK869" s="216"/>
      <c r="AL869" s="216"/>
      <c r="AM869" s="216"/>
      <c r="AN869" s="216"/>
      <c r="AO869" s="216"/>
      <c r="AP869" s="216"/>
      <c r="AQ869" s="216"/>
      <c r="AR869" s="216"/>
      <c r="AS869" s="216"/>
      <c r="AT869" s="216"/>
      <c r="AU869" s="216"/>
      <c r="AV869" s="216"/>
      <c r="AW869" s="216"/>
      <c r="AX869" s="216"/>
      <c r="AY869" s="216"/>
      <c r="AZ869" s="216"/>
      <c r="BA869" s="216"/>
      <c r="BB869" s="216"/>
      <c r="BC869" s="216"/>
      <c r="BD869" s="216"/>
      <c r="BE869" s="216"/>
      <c r="BF869" s="216"/>
      <c r="BG869" s="216"/>
      <c r="BH869" s="216"/>
      <c r="BI869" s="216"/>
      <c r="BJ869" s="216"/>
      <c r="BK869" s="216"/>
      <c r="BL869" s="216"/>
      <c r="BM869" s="216"/>
      <c r="BN869" s="216"/>
      <c r="BO869" s="216"/>
      <c r="BP869" s="216"/>
      <c r="BQ869" s="216"/>
      <c r="BR869" s="216"/>
      <c r="BS869" s="216"/>
      <c r="BT869" s="216"/>
      <c r="BU869" s="216"/>
      <c r="BV869" s="216"/>
      <c r="BW869" s="216"/>
      <c r="BX869" s="216"/>
      <c r="BY869" s="216"/>
      <c r="BZ869" s="216"/>
      <c r="CA869" s="216"/>
      <c r="CB869" s="216"/>
      <c r="CC869" s="216"/>
      <c r="CD869" s="216"/>
      <c r="CE869" s="216"/>
      <c r="CF869" s="216"/>
      <c r="CG869" s="216"/>
      <c r="CH869" s="216"/>
      <c r="CI869" s="216"/>
      <c r="CJ869" s="216"/>
      <c r="CK869" s="216"/>
      <c r="CL869" s="216"/>
      <c r="CM869" s="216"/>
      <c r="CN869" s="216"/>
      <c r="CO869" s="216"/>
      <c r="CP869" s="216"/>
      <c r="CQ869" s="216"/>
      <c r="CR869" s="216"/>
      <c r="CS869" s="216"/>
      <c r="CT869" s="216"/>
      <c r="CU869" s="216"/>
      <c r="CV869" s="216"/>
      <c r="CW869" s="216"/>
      <c r="CX869" s="216"/>
      <c r="CY869" s="216"/>
      <c r="CZ869" s="216"/>
      <c r="DA869" s="216"/>
      <c r="DB869" s="216"/>
      <c r="DC869" s="216"/>
      <c r="DD869" s="216"/>
      <c r="DE869" s="216"/>
      <c r="DF869" s="216"/>
      <c r="DG869" s="216"/>
      <c r="DH869" s="216"/>
      <c r="DI869" s="216"/>
      <c r="DJ869" s="216"/>
      <c r="DK869" s="216"/>
      <c r="DL869" s="216"/>
      <c r="DM869" s="216"/>
      <c r="DN869" s="216"/>
      <c r="DO869" s="216"/>
      <c r="DP869" s="216"/>
      <c r="DQ869" s="216"/>
      <c r="DR869" s="216"/>
      <c r="DS869" s="216"/>
      <c r="DT869" s="216"/>
      <c r="DU869" s="218"/>
    </row>
    <row r="870" spans="1:125" ht="15" customHeight="1" x14ac:dyDescent="0.25">
      <c r="A870" s="219"/>
      <c r="B870" s="143" t="str">
        <f t="shared" si="34"/>
        <v>Desk 14</v>
      </c>
      <c r="C870" s="586" t="str">
        <v/>
      </c>
      <c r="D870" s="586" t="str">
        <v/>
      </c>
      <c r="E870" s="3"/>
      <c r="F870" s="216"/>
      <c r="G870" s="216"/>
      <c r="H870" s="216"/>
      <c r="I870" s="216"/>
      <c r="J870" s="216"/>
      <c r="K870" s="216"/>
      <c r="L870" s="216"/>
      <c r="M870" s="216"/>
      <c r="N870" s="216"/>
      <c r="O870" s="216"/>
      <c r="P870" s="216"/>
      <c r="Q870" s="216"/>
      <c r="R870" s="216"/>
      <c r="S870" s="216"/>
      <c r="T870" s="216"/>
      <c r="U870" s="216"/>
      <c r="V870" s="216"/>
      <c r="W870" s="216"/>
      <c r="X870" s="216"/>
      <c r="Y870" s="216"/>
      <c r="Z870" s="216"/>
      <c r="AA870" s="216"/>
      <c r="AB870" s="216"/>
      <c r="AC870" s="216"/>
      <c r="AD870" s="216"/>
      <c r="AE870" s="216"/>
      <c r="AF870" s="216"/>
      <c r="AG870" s="216"/>
      <c r="AH870" s="216"/>
      <c r="AI870" s="216"/>
      <c r="AJ870" s="216"/>
      <c r="AK870" s="216"/>
      <c r="AL870" s="216"/>
      <c r="AM870" s="216"/>
      <c r="AN870" s="216"/>
      <c r="AO870" s="216"/>
      <c r="AP870" s="216"/>
      <c r="AQ870" s="216"/>
      <c r="AR870" s="216"/>
      <c r="AS870" s="216"/>
      <c r="AT870" s="216"/>
      <c r="AU870" s="216"/>
      <c r="AV870" s="216"/>
      <c r="AW870" s="216"/>
      <c r="AX870" s="216"/>
      <c r="AY870" s="216"/>
      <c r="AZ870" s="216"/>
      <c r="BA870" s="216"/>
      <c r="BB870" s="216"/>
      <c r="BC870" s="216"/>
      <c r="BD870" s="216"/>
      <c r="BE870" s="216"/>
      <c r="BF870" s="216"/>
      <c r="BG870" s="216"/>
      <c r="BH870" s="216"/>
      <c r="BI870" s="216"/>
      <c r="BJ870" s="216"/>
      <c r="BK870" s="216"/>
      <c r="BL870" s="216"/>
      <c r="BM870" s="216"/>
      <c r="BN870" s="216"/>
      <c r="BO870" s="216"/>
      <c r="BP870" s="216"/>
      <c r="BQ870" s="216"/>
      <c r="BR870" s="216"/>
      <c r="BS870" s="216"/>
      <c r="BT870" s="216"/>
      <c r="BU870" s="216"/>
      <c r="BV870" s="216"/>
      <c r="BW870" s="216"/>
      <c r="BX870" s="216"/>
      <c r="BY870" s="216"/>
      <c r="BZ870" s="216"/>
      <c r="CA870" s="216"/>
      <c r="CB870" s="216"/>
      <c r="CC870" s="216"/>
      <c r="CD870" s="216"/>
      <c r="CE870" s="216"/>
      <c r="CF870" s="216"/>
      <c r="CG870" s="216"/>
      <c r="CH870" s="216"/>
      <c r="CI870" s="216"/>
      <c r="CJ870" s="216"/>
      <c r="CK870" s="216"/>
      <c r="CL870" s="216"/>
      <c r="CM870" s="216"/>
      <c r="CN870" s="216"/>
      <c r="CO870" s="216"/>
      <c r="CP870" s="216"/>
      <c r="CQ870" s="216"/>
      <c r="CR870" s="216"/>
      <c r="CS870" s="216"/>
      <c r="CT870" s="216"/>
      <c r="CU870" s="216"/>
      <c r="CV870" s="216"/>
      <c r="CW870" s="216"/>
      <c r="CX870" s="216"/>
      <c r="CY870" s="216"/>
      <c r="CZ870" s="216"/>
      <c r="DA870" s="216"/>
      <c r="DB870" s="216"/>
      <c r="DC870" s="216"/>
      <c r="DD870" s="216"/>
      <c r="DE870" s="216"/>
      <c r="DF870" s="216"/>
      <c r="DG870" s="216"/>
      <c r="DH870" s="216"/>
      <c r="DI870" s="216"/>
      <c r="DJ870" s="216"/>
      <c r="DK870" s="216"/>
      <c r="DL870" s="216"/>
      <c r="DM870" s="216"/>
      <c r="DN870" s="216"/>
      <c r="DO870" s="216"/>
      <c r="DP870" s="216"/>
      <c r="DQ870" s="216"/>
      <c r="DR870" s="216"/>
      <c r="DS870" s="216"/>
      <c r="DT870" s="216"/>
      <c r="DU870" s="218"/>
    </row>
    <row r="871" spans="1:125" ht="15" customHeight="1" x14ac:dyDescent="0.25">
      <c r="A871" s="219"/>
      <c r="B871" s="143" t="str">
        <f t="shared" si="34"/>
        <v>Desk 15</v>
      </c>
      <c r="C871" s="586" t="str">
        <v/>
      </c>
      <c r="D871" s="586" t="str">
        <v/>
      </c>
      <c r="E871" s="3"/>
      <c r="F871" s="216"/>
      <c r="G871" s="216"/>
      <c r="H871" s="216"/>
      <c r="I871" s="216"/>
      <c r="J871" s="216"/>
      <c r="K871" s="216"/>
      <c r="L871" s="216"/>
      <c r="M871" s="216"/>
      <c r="N871" s="216"/>
      <c r="O871" s="216"/>
      <c r="P871" s="216"/>
      <c r="Q871" s="216"/>
      <c r="R871" s="216"/>
      <c r="S871" s="216"/>
      <c r="T871" s="216"/>
      <c r="U871" s="216"/>
      <c r="V871" s="216"/>
      <c r="W871" s="216"/>
      <c r="X871" s="216"/>
      <c r="Y871" s="216"/>
      <c r="Z871" s="216"/>
      <c r="AA871" s="216"/>
      <c r="AB871" s="216"/>
      <c r="AC871" s="216"/>
      <c r="AD871" s="216"/>
      <c r="AE871" s="216"/>
      <c r="AF871" s="216"/>
      <c r="AG871" s="216"/>
      <c r="AH871" s="216"/>
      <c r="AI871" s="216"/>
      <c r="AJ871" s="216"/>
      <c r="AK871" s="216"/>
      <c r="AL871" s="216"/>
      <c r="AM871" s="216"/>
      <c r="AN871" s="216"/>
      <c r="AO871" s="216"/>
      <c r="AP871" s="216"/>
      <c r="AQ871" s="216"/>
      <c r="AR871" s="216"/>
      <c r="AS871" s="216"/>
      <c r="AT871" s="216"/>
      <c r="AU871" s="216"/>
      <c r="AV871" s="216"/>
      <c r="AW871" s="216"/>
      <c r="AX871" s="216"/>
      <c r="AY871" s="216"/>
      <c r="AZ871" s="216"/>
      <c r="BA871" s="216"/>
      <c r="BB871" s="216"/>
      <c r="BC871" s="216"/>
      <c r="BD871" s="216"/>
      <c r="BE871" s="216"/>
      <c r="BF871" s="216"/>
      <c r="BG871" s="216"/>
      <c r="BH871" s="216"/>
      <c r="BI871" s="216"/>
      <c r="BJ871" s="216"/>
      <c r="BK871" s="216"/>
      <c r="BL871" s="216"/>
      <c r="BM871" s="216"/>
      <c r="BN871" s="216"/>
      <c r="BO871" s="216"/>
      <c r="BP871" s="216"/>
      <c r="BQ871" s="216"/>
      <c r="BR871" s="216"/>
      <c r="BS871" s="216"/>
      <c r="BT871" s="216"/>
      <c r="BU871" s="216"/>
      <c r="BV871" s="216"/>
      <c r="BW871" s="216"/>
      <c r="BX871" s="216"/>
      <c r="BY871" s="216"/>
      <c r="BZ871" s="216"/>
      <c r="CA871" s="216"/>
      <c r="CB871" s="216"/>
      <c r="CC871" s="216"/>
      <c r="CD871" s="216"/>
      <c r="CE871" s="216"/>
      <c r="CF871" s="216"/>
      <c r="CG871" s="216"/>
      <c r="CH871" s="216"/>
      <c r="CI871" s="216"/>
      <c r="CJ871" s="216"/>
      <c r="CK871" s="216"/>
      <c r="CL871" s="216"/>
      <c r="CM871" s="216"/>
      <c r="CN871" s="216"/>
      <c r="CO871" s="216"/>
      <c r="CP871" s="216"/>
      <c r="CQ871" s="216"/>
      <c r="CR871" s="216"/>
      <c r="CS871" s="216"/>
      <c r="CT871" s="216"/>
      <c r="CU871" s="216"/>
      <c r="CV871" s="216"/>
      <c r="CW871" s="216"/>
      <c r="CX871" s="216"/>
      <c r="CY871" s="216"/>
      <c r="CZ871" s="216"/>
      <c r="DA871" s="216"/>
      <c r="DB871" s="216"/>
      <c r="DC871" s="216"/>
      <c r="DD871" s="216"/>
      <c r="DE871" s="216"/>
      <c r="DF871" s="216"/>
      <c r="DG871" s="216"/>
      <c r="DH871" s="216"/>
      <c r="DI871" s="216"/>
      <c r="DJ871" s="216"/>
      <c r="DK871" s="216"/>
      <c r="DL871" s="216"/>
      <c r="DM871" s="216"/>
      <c r="DN871" s="216"/>
      <c r="DO871" s="216"/>
      <c r="DP871" s="216"/>
      <c r="DQ871" s="216"/>
      <c r="DR871" s="216"/>
      <c r="DS871" s="216"/>
      <c r="DT871" s="216"/>
      <c r="DU871" s="218"/>
    </row>
    <row r="872" spans="1:125" ht="15" customHeight="1" x14ac:dyDescent="0.25">
      <c r="A872" s="219"/>
      <c r="B872" s="143" t="str">
        <f t="shared" si="34"/>
        <v>Desk 16</v>
      </c>
      <c r="C872" s="586" t="str">
        <v/>
      </c>
      <c r="D872" s="586" t="str">
        <v/>
      </c>
      <c r="E872" s="3"/>
      <c r="F872" s="216"/>
      <c r="G872" s="216"/>
      <c r="H872" s="216"/>
      <c r="I872" s="216"/>
      <c r="J872" s="216"/>
      <c r="K872" s="216"/>
      <c r="L872" s="216"/>
      <c r="M872" s="216"/>
      <c r="N872" s="216"/>
      <c r="O872" s="216"/>
      <c r="P872" s="216"/>
      <c r="Q872" s="216"/>
      <c r="R872" s="216"/>
      <c r="S872" s="216"/>
      <c r="T872" s="216"/>
      <c r="U872" s="216"/>
      <c r="V872" s="216"/>
      <c r="W872" s="216"/>
      <c r="X872" s="216"/>
      <c r="Y872" s="216"/>
      <c r="Z872" s="216"/>
      <c r="AA872" s="216"/>
      <c r="AB872" s="216"/>
      <c r="AC872" s="216"/>
      <c r="AD872" s="216"/>
      <c r="AE872" s="216"/>
      <c r="AF872" s="216"/>
      <c r="AG872" s="216"/>
      <c r="AH872" s="216"/>
      <c r="AI872" s="216"/>
      <c r="AJ872" s="216"/>
      <c r="AK872" s="216"/>
      <c r="AL872" s="216"/>
      <c r="AM872" s="216"/>
      <c r="AN872" s="216"/>
      <c r="AO872" s="216"/>
      <c r="AP872" s="216"/>
      <c r="AQ872" s="216"/>
      <c r="AR872" s="216"/>
      <c r="AS872" s="216"/>
      <c r="AT872" s="216"/>
      <c r="AU872" s="216"/>
      <c r="AV872" s="216"/>
      <c r="AW872" s="216"/>
      <c r="AX872" s="216"/>
      <c r="AY872" s="216"/>
      <c r="AZ872" s="216"/>
      <c r="BA872" s="216"/>
      <c r="BB872" s="216"/>
      <c r="BC872" s="216"/>
      <c r="BD872" s="216"/>
      <c r="BE872" s="216"/>
      <c r="BF872" s="216"/>
      <c r="BG872" s="216"/>
      <c r="BH872" s="216"/>
      <c r="BI872" s="216"/>
      <c r="BJ872" s="216"/>
      <c r="BK872" s="216"/>
      <c r="BL872" s="216"/>
      <c r="BM872" s="216"/>
      <c r="BN872" s="216"/>
      <c r="BO872" s="216"/>
      <c r="BP872" s="216"/>
      <c r="BQ872" s="216"/>
      <c r="BR872" s="216"/>
      <c r="BS872" s="216"/>
      <c r="BT872" s="216"/>
      <c r="BU872" s="216"/>
      <c r="BV872" s="216"/>
      <c r="BW872" s="216"/>
      <c r="BX872" s="216"/>
      <c r="BY872" s="216"/>
      <c r="BZ872" s="216"/>
      <c r="CA872" s="216"/>
      <c r="CB872" s="216"/>
      <c r="CC872" s="216"/>
      <c r="CD872" s="216"/>
      <c r="CE872" s="216"/>
      <c r="CF872" s="216"/>
      <c r="CG872" s="216"/>
      <c r="CH872" s="216"/>
      <c r="CI872" s="216"/>
      <c r="CJ872" s="216"/>
      <c r="CK872" s="216"/>
      <c r="CL872" s="216"/>
      <c r="CM872" s="216"/>
      <c r="CN872" s="216"/>
      <c r="CO872" s="216"/>
      <c r="CP872" s="216"/>
      <c r="CQ872" s="216"/>
      <c r="CR872" s="216"/>
      <c r="CS872" s="216"/>
      <c r="CT872" s="216"/>
      <c r="CU872" s="216"/>
      <c r="CV872" s="216"/>
      <c r="CW872" s="216"/>
      <c r="CX872" s="216"/>
      <c r="CY872" s="216"/>
      <c r="CZ872" s="216"/>
      <c r="DA872" s="216"/>
      <c r="DB872" s="216"/>
      <c r="DC872" s="216"/>
      <c r="DD872" s="216"/>
      <c r="DE872" s="216"/>
      <c r="DF872" s="216"/>
      <c r="DG872" s="216"/>
      <c r="DH872" s="216"/>
      <c r="DI872" s="216"/>
      <c r="DJ872" s="216"/>
      <c r="DK872" s="216"/>
      <c r="DL872" s="216"/>
      <c r="DM872" s="216"/>
      <c r="DN872" s="216"/>
      <c r="DO872" s="216"/>
      <c r="DP872" s="216"/>
      <c r="DQ872" s="216"/>
      <c r="DR872" s="216"/>
      <c r="DS872" s="216"/>
      <c r="DT872" s="216"/>
      <c r="DU872" s="218"/>
    </row>
    <row r="873" spans="1:125" ht="15" customHeight="1" x14ac:dyDescent="0.25">
      <c r="A873" s="219"/>
      <c r="B873" s="143" t="str">
        <f t="shared" si="34"/>
        <v>Desk 17</v>
      </c>
      <c r="C873" s="586" t="str">
        <v/>
      </c>
      <c r="D873" s="586" t="str">
        <v/>
      </c>
      <c r="E873" s="3"/>
      <c r="F873" s="216"/>
      <c r="G873" s="216"/>
      <c r="H873" s="216"/>
      <c r="I873" s="216"/>
      <c r="J873" s="216"/>
      <c r="K873" s="216"/>
      <c r="L873" s="216"/>
      <c r="M873" s="216"/>
      <c r="N873" s="216"/>
      <c r="O873" s="216"/>
      <c r="P873" s="216"/>
      <c r="Q873" s="216"/>
      <c r="R873" s="216"/>
      <c r="S873" s="216"/>
      <c r="T873" s="216"/>
      <c r="U873" s="216"/>
      <c r="V873" s="216"/>
      <c r="W873" s="216"/>
      <c r="X873" s="216"/>
      <c r="Y873" s="216"/>
      <c r="Z873" s="216"/>
      <c r="AA873" s="216"/>
      <c r="AB873" s="216"/>
      <c r="AC873" s="216"/>
      <c r="AD873" s="216"/>
      <c r="AE873" s="216"/>
      <c r="AF873" s="216"/>
      <c r="AG873" s="216"/>
      <c r="AH873" s="216"/>
      <c r="AI873" s="216"/>
      <c r="AJ873" s="216"/>
      <c r="AK873" s="216"/>
      <c r="AL873" s="216"/>
      <c r="AM873" s="216"/>
      <c r="AN873" s="216"/>
      <c r="AO873" s="216"/>
      <c r="AP873" s="216"/>
      <c r="AQ873" s="216"/>
      <c r="AR873" s="216"/>
      <c r="AS873" s="216"/>
      <c r="AT873" s="216"/>
      <c r="AU873" s="216"/>
      <c r="AV873" s="216"/>
      <c r="AW873" s="216"/>
      <c r="AX873" s="216"/>
      <c r="AY873" s="216"/>
      <c r="AZ873" s="216"/>
      <c r="BA873" s="216"/>
      <c r="BB873" s="216"/>
      <c r="BC873" s="216"/>
      <c r="BD873" s="216"/>
      <c r="BE873" s="216"/>
      <c r="BF873" s="216"/>
      <c r="BG873" s="216"/>
      <c r="BH873" s="216"/>
      <c r="BI873" s="216"/>
      <c r="BJ873" s="216"/>
      <c r="BK873" s="216"/>
      <c r="BL873" s="216"/>
      <c r="BM873" s="216"/>
      <c r="BN873" s="216"/>
      <c r="BO873" s="216"/>
      <c r="BP873" s="216"/>
      <c r="BQ873" s="216"/>
      <c r="BR873" s="216"/>
      <c r="BS873" s="216"/>
      <c r="BT873" s="216"/>
      <c r="BU873" s="216"/>
      <c r="BV873" s="216"/>
      <c r="BW873" s="216"/>
      <c r="BX873" s="216"/>
      <c r="BY873" s="216"/>
      <c r="BZ873" s="216"/>
      <c r="CA873" s="216"/>
      <c r="CB873" s="216"/>
      <c r="CC873" s="216"/>
      <c r="CD873" s="216"/>
      <c r="CE873" s="216"/>
      <c r="CF873" s="216"/>
      <c r="CG873" s="216"/>
      <c r="CH873" s="216"/>
      <c r="CI873" s="216"/>
      <c r="CJ873" s="216"/>
      <c r="CK873" s="216"/>
      <c r="CL873" s="216"/>
      <c r="CM873" s="216"/>
      <c r="CN873" s="216"/>
      <c r="CO873" s="216"/>
      <c r="CP873" s="216"/>
      <c r="CQ873" s="216"/>
      <c r="CR873" s="216"/>
      <c r="CS873" s="216"/>
      <c r="CT873" s="216"/>
      <c r="CU873" s="216"/>
      <c r="CV873" s="216"/>
      <c r="CW873" s="216"/>
      <c r="CX873" s="216"/>
      <c r="CY873" s="216"/>
      <c r="CZ873" s="216"/>
      <c r="DA873" s="216"/>
      <c r="DB873" s="216"/>
      <c r="DC873" s="216"/>
      <c r="DD873" s="216"/>
      <c r="DE873" s="216"/>
      <c r="DF873" s="216"/>
      <c r="DG873" s="216"/>
      <c r="DH873" s="216"/>
      <c r="DI873" s="216"/>
      <c r="DJ873" s="216"/>
      <c r="DK873" s="216"/>
      <c r="DL873" s="216"/>
      <c r="DM873" s="216"/>
      <c r="DN873" s="216"/>
      <c r="DO873" s="216"/>
      <c r="DP873" s="216"/>
      <c r="DQ873" s="216"/>
      <c r="DR873" s="216"/>
      <c r="DS873" s="216"/>
      <c r="DT873" s="216"/>
      <c r="DU873" s="218"/>
    </row>
    <row r="874" spans="1:125" ht="15" customHeight="1" x14ac:dyDescent="0.25">
      <c r="A874" s="219"/>
      <c r="B874" s="143" t="str">
        <f t="shared" si="34"/>
        <v>Desk 18</v>
      </c>
      <c r="C874" s="586" t="str">
        <v/>
      </c>
      <c r="D874" s="586" t="str">
        <v/>
      </c>
      <c r="E874" s="3"/>
      <c r="F874" s="216"/>
      <c r="G874" s="216"/>
      <c r="H874" s="216"/>
      <c r="I874" s="216"/>
      <c r="J874" s="216"/>
      <c r="K874" s="216"/>
      <c r="L874" s="216"/>
      <c r="M874" s="216"/>
      <c r="N874" s="216"/>
      <c r="O874" s="216"/>
      <c r="P874" s="216"/>
      <c r="Q874" s="216"/>
      <c r="R874" s="216"/>
      <c r="S874" s="216"/>
      <c r="T874" s="216"/>
      <c r="U874" s="216"/>
      <c r="V874" s="216"/>
      <c r="W874" s="216"/>
      <c r="X874" s="216"/>
      <c r="Y874" s="216"/>
      <c r="Z874" s="216"/>
      <c r="AA874" s="216"/>
      <c r="AB874" s="216"/>
      <c r="AC874" s="216"/>
      <c r="AD874" s="216"/>
      <c r="AE874" s="216"/>
      <c r="AF874" s="216"/>
      <c r="AG874" s="216"/>
      <c r="AH874" s="216"/>
      <c r="AI874" s="216"/>
      <c r="AJ874" s="216"/>
      <c r="AK874" s="216"/>
      <c r="AL874" s="216"/>
      <c r="AM874" s="216"/>
      <c r="AN874" s="216"/>
      <c r="AO874" s="216"/>
      <c r="AP874" s="216"/>
      <c r="AQ874" s="216"/>
      <c r="AR874" s="216"/>
      <c r="AS874" s="216"/>
      <c r="AT874" s="216"/>
      <c r="AU874" s="216"/>
      <c r="AV874" s="216"/>
      <c r="AW874" s="216"/>
      <c r="AX874" s="216"/>
      <c r="AY874" s="216"/>
      <c r="AZ874" s="216"/>
      <c r="BA874" s="216"/>
      <c r="BB874" s="216"/>
      <c r="BC874" s="216"/>
      <c r="BD874" s="216"/>
      <c r="BE874" s="216"/>
      <c r="BF874" s="216"/>
      <c r="BG874" s="216"/>
      <c r="BH874" s="216"/>
      <c r="BI874" s="216"/>
      <c r="BJ874" s="216"/>
      <c r="BK874" s="216"/>
      <c r="BL874" s="216"/>
      <c r="BM874" s="216"/>
      <c r="BN874" s="216"/>
      <c r="BO874" s="216"/>
      <c r="BP874" s="216"/>
      <c r="BQ874" s="216"/>
      <c r="BR874" s="216"/>
      <c r="BS874" s="216"/>
      <c r="BT874" s="216"/>
      <c r="BU874" s="216"/>
      <c r="BV874" s="216"/>
      <c r="BW874" s="216"/>
      <c r="BX874" s="216"/>
      <c r="BY874" s="216"/>
      <c r="BZ874" s="216"/>
      <c r="CA874" s="216"/>
      <c r="CB874" s="216"/>
      <c r="CC874" s="216"/>
      <c r="CD874" s="216"/>
      <c r="CE874" s="216"/>
      <c r="CF874" s="216"/>
      <c r="CG874" s="216"/>
      <c r="CH874" s="216"/>
      <c r="CI874" s="216"/>
      <c r="CJ874" s="216"/>
      <c r="CK874" s="216"/>
      <c r="CL874" s="216"/>
      <c r="CM874" s="216"/>
      <c r="CN874" s="216"/>
      <c r="CO874" s="216"/>
      <c r="CP874" s="216"/>
      <c r="CQ874" s="216"/>
      <c r="CR874" s="216"/>
      <c r="CS874" s="216"/>
      <c r="CT874" s="216"/>
      <c r="CU874" s="216"/>
      <c r="CV874" s="216"/>
      <c r="CW874" s="216"/>
      <c r="CX874" s="216"/>
      <c r="CY874" s="216"/>
      <c r="CZ874" s="216"/>
      <c r="DA874" s="216"/>
      <c r="DB874" s="216"/>
      <c r="DC874" s="216"/>
      <c r="DD874" s="216"/>
      <c r="DE874" s="216"/>
      <c r="DF874" s="216"/>
      <c r="DG874" s="216"/>
      <c r="DH874" s="216"/>
      <c r="DI874" s="216"/>
      <c r="DJ874" s="216"/>
      <c r="DK874" s="216"/>
      <c r="DL874" s="216"/>
      <c r="DM874" s="216"/>
      <c r="DN874" s="216"/>
      <c r="DO874" s="216"/>
      <c r="DP874" s="216"/>
      <c r="DQ874" s="216"/>
      <c r="DR874" s="216"/>
      <c r="DS874" s="216"/>
      <c r="DT874" s="216"/>
      <c r="DU874" s="218"/>
    </row>
    <row r="875" spans="1:125" ht="15" customHeight="1" x14ac:dyDescent="0.25">
      <c r="A875" s="219"/>
      <c r="B875" s="143" t="str">
        <f t="shared" si="34"/>
        <v>Desk 19</v>
      </c>
      <c r="C875" s="586" t="str">
        <v/>
      </c>
      <c r="D875" s="586" t="str">
        <v/>
      </c>
      <c r="E875" s="3"/>
      <c r="F875" s="216"/>
      <c r="G875" s="216"/>
      <c r="H875" s="216"/>
      <c r="I875" s="216"/>
      <c r="J875" s="216"/>
      <c r="K875" s="216"/>
      <c r="L875" s="216"/>
      <c r="M875" s="216"/>
      <c r="N875" s="216"/>
      <c r="O875" s="216"/>
      <c r="P875" s="216"/>
      <c r="Q875" s="216"/>
      <c r="R875" s="216"/>
      <c r="S875" s="216"/>
      <c r="T875" s="216"/>
      <c r="U875" s="216"/>
      <c r="V875" s="216"/>
      <c r="W875" s="216"/>
      <c r="X875" s="216"/>
      <c r="Y875" s="216"/>
      <c r="Z875" s="216"/>
      <c r="AA875" s="216"/>
      <c r="AB875" s="216"/>
      <c r="AC875" s="216"/>
      <c r="AD875" s="216"/>
      <c r="AE875" s="216"/>
      <c r="AF875" s="216"/>
      <c r="AG875" s="216"/>
      <c r="AH875" s="216"/>
      <c r="AI875" s="216"/>
      <c r="AJ875" s="216"/>
      <c r="AK875" s="216"/>
      <c r="AL875" s="216"/>
      <c r="AM875" s="216"/>
      <c r="AN875" s="216"/>
      <c r="AO875" s="216"/>
      <c r="AP875" s="216"/>
      <c r="AQ875" s="216"/>
      <c r="AR875" s="216"/>
      <c r="AS875" s="216"/>
      <c r="AT875" s="216"/>
      <c r="AU875" s="216"/>
      <c r="AV875" s="216"/>
      <c r="AW875" s="216"/>
      <c r="AX875" s="216"/>
      <c r="AY875" s="216"/>
      <c r="AZ875" s="216"/>
      <c r="BA875" s="216"/>
      <c r="BB875" s="216"/>
      <c r="BC875" s="216"/>
      <c r="BD875" s="216"/>
      <c r="BE875" s="216"/>
      <c r="BF875" s="216"/>
      <c r="BG875" s="216"/>
      <c r="BH875" s="216"/>
      <c r="BI875" s="216"/>
      <c r="BJ875" s="216"/>
      <c r="BK875" s="216"/>
      <c r="BL875" s="216"/>
      <c r="BM875" s="216"/>
      <c r="BN875" s="216"/>
      <c r="BO875" s="216"/>
      <c r="BP875" s="216"/>
      <c r="BQ875" s="216"/>
      <c r="BR875" s="216"/>
      <c r="BS875" s="216"/>
      <c r="BT875" s="216"/>
      <c r="BU875" s="216"/>
      <c r="BV875" s="216"/>
      <c r="BW875" s="216"/>
      <c r="BX875" s="216"/>
      <c r="BY875" s="216"/>
      <c r="BZ875" s="216"/>
      <c r="CA875" s="216"/>
      <c r="CB875" s="216"/>
      <c r="CC875" s="216"/>
      <c r="CD875" s="216"/>
      <c r="CE875" s="216"/>
      <c r="CF875" s="216"/>
      <c r="CG875" s="216"/>
      <c r="CH875" s="216"/>
      <c r="CI875" s="216"/>
      <c r="CJ875" s="216"/>
      <c r="CK875" s="216"/>
      <c r="CL875" s="216"/>
      <c r="CM875" s="216"/>
      <c r="CN875" s="216"/>
      <c r="CO875" s="216"/>
      <c r="CP875" s="216"/>
      <c r="CQ875" s="216"/>
      <c r="CR875" s="216"/>
      <c r="CS875" s="216"/>
      <c r="CT875" s="216"/>
      <c r="CU875" s="216"/>
      <c r="CV875" s="216"/>
      <c r="CW875" s="216"/>
      <c r="CX875" s="216"/>
      <c r="CY875" s="216"/>
      <c r="CZ875" s="216"/>
      <c r="DA875" s="216"/>
      <c r="DB875" s="216"/>
      <c r="DC875" s="216"/>
      <c r="DD875" s="216"/>
      <c r="DE875" s="216"/>
      <c r="DF875" s="216"/>
      <c r="DG875" s="216"/>
      <c r="DH875" s="216"/>
      <c r="DI875" s="216"/>
      <c r="DJ875" s="216"/>
      <c r="DK875" s="216"/>
      <c r="DL875" s="216"/>
      <c r="DM875" s="216"/>
      <c r="DN875" s="216"/>
      <c r="DO875" s="216"/>
      <c r="DP875" s="216"/>
      <c r="DQ875" s="216"/>
      <c r="DR875" s="216"/>
      <c r="DS875" s="216"/>
      <c r="DT875" s="216"/>
      <c r="DU875" s="218"/>
    </row>
    <row r="876" spans="1:125" ht="15" customHeight="1" x14ac:dyDescent="0.25">
      <c r="A876" s="219"/>
      <c r="B876" s="143" t="str">
        <f t="shared" si="34"/>
        <v>Desk 20</v>
      </c>
      <c r="C876" s="586" t="str">
        <v/>
      </c>
      <c r="D876" s="586" t="str">
        <v/>
      </c>
      <c r="E876" s="3"/>
      <c r="F876" s="216"/>
      <c r="G876" s="216"/>
      <c r="H876" s="216"/>
      <c r="I876" s="216"/>
      <c r="J876" s="216"/>
      <c r="K876" s="216"/>
      <c r="L876" s="216"/>
      <c r="M876" s="216"/>
      <c r="N876" s="216"/>
      <c r="O876" s="216"/>
      <c r="P876" s="216"/>
      <c r="Q876" s="216"/>
      <c r="R876" s="216"/>
      <c r="S876" s="216"/>
      <c r="T876" s="216"/>
      <c r="U876" s="216"/>
      <c r="V876" s="216"/>
      <c r="W876" s="216"/>
      <c r="X876" s="216"/>
      <c r="Y876" s="216"/>
      <c r="Z876" s="216"/>
      <c r="AA876" s="216"/>
      <c r="AB876" s="216"/>
      <c r="AC876" s="216"/>
      <c r="AD876" s="216"/>
      <c r="AE876" s="216"/>
      <c r="AF876" s="216"/>
      <c r="AG876" s="216"/>
      <c r="AH876" s="216"/>
      <c r="AI876" s="216"/>
      <c r="AJ876" s="216"/>
      <c r="AK876" s="216"/>
      <c r="AL876" s="216"/>
      <c r="AM876" s="216"/>
      <c r="AN876" s="216"/>
      <c r="AO876" s="216"/>
      <c r="AP876" s="216"/>
      <c r="AQ876" s="216"/>
      <c r="AR876" s="216"/>
      <c r="AS876" s="216"/>
      <c r="AT876" s="216"/>
      <c r="AU876" s="216"/>
      <c r="AV876" s="216"/>
      <c r="AW876" s="216"/>
      <c r="AX876" s="216"/>
      <c r="AY876" s="216"/>
      <c r="AZ876" s="216"/>
      <c r="BA876" s="216"/>
      <c r="BB876" s="216"/>
      <c r="BC876" s="216"/>
      <c r="BD876" s="216"/>
      <c r="BE876" s="216"/>
      <c r="BF876" s="216"/>
      <c r="BG876" s="216"/>
      <c r="BH876" s="216"/>
      <c r="BI876" s="216"/>
      <c r="BJ876" s="216"/>
      <c r="BK876" s="216"/>
      <c r="BL876" s="216"/>
      <c r="BM876" s="216"/>
      <c r="BN876" s="216"/>
      <c r="BO876" s="216"/>
      <c r="BP876" s="216"/>
      <c r="BQ876" s="216"/>
      <c r="BR876" s="216"/>
      <c r="BS876" s="216"/>
      <c r="BT876" s="216"/>
      <c r="BU876" s="216"/>
      <c r="BV876" s="216"/>
      <c r="BW876" s="216"/>
      <c r="BX876" s="216"/>
      <c r="BY876" s="216"/>
      <c r="BZ876" s="216"/>
      <c r="CA876" s="216"/>
      <c r="CB876" s="216"/>
      <c r="CC876" s="216"/>
      <c r="CD876" s="216"/>
      <c r="CE876" s="216"/>
      <c r="CF876" s="216"/>
      <c r="CG876" s="216"/>
      <c r="CH876" s="216"/>
      <c r="CI876" s="216"/>
      <c r="CJ876" s="216"/>
      <c r="CK876" s="216"/>
      <c r="CL876" s="216"/>
      <c r="CM876" s="216"/>
      <c r="CN876" s="216"/>
      <c r="CO876" s="216"/>
      <c r="CP876" s="216"/>
      <c r="CQ876" s="216"/>
      <c r="CR876" s="216"/>
      <c r="CS876" s="216"/>
      <c r="CT876" s="216"/>
      <c r="CU876" s="216"/>
      <c r="CV876" s="216"/>
      <c r="CW876" s="216"/>
      <c r="CX876" s="216"/>
      <c r="CY876" s="216"/>
      <c r="CZ876" s="216"/>
      <c r="DA876" s="216"/>
      <c r="DB876" s="216"/>
      <c r="DC876" s="216"/>
      <c r="DD876" s="216"/>
      <c r="DE876" s="216"/>
      <c r="DF876" s="216"/>
      <c r="DG876" s="216"/>
      <c r="DH876" s="216"/>
      <c r="DI876" s="216"/>
      <c r="DJ876" s="216"/>
      <c r="DK876" s="216"/>
      <c r="DL876" s="216"/>
      <c r="DM876" s="216"/>
      <c r="DN876" s="216"/>
      <c r="DO876" s="216"/>
      <c r="DP876" s="216"/>
      <c r="DQ876" s="216"/>
      <c r="DR876" s="216"/>
      <c r="DS876" s="216"/>
      <c r="DT876" s="216"/>
      <c r="DU876" s="218"/>
    </row>
    <row r="877" spans="1:125" ht="15" customHeight="1" x14ac:dyDescent="0.25">
      <c r="A877" s="219"/>
      <c r="B877" s="143" t="str">
        <f t="shared" si="34"/>
        <v>Desk 21</v>
      </c>
      <c r="C877" s="586" t="str">
        <v/>
      </c>
      <c r="D877" s="586" t="str">
        <v/>
      </c>
      <c r="E877" s="3"/>
      <c r="F877" s="216"/>
      <c r="G877" s="216"/>
      <c r="H877" s="216"/>
      <c r="I877" s="216"/>
      <c r="J877" s="216"/>
      <c r="K877" s="216"/>
      <c r="L877" s="216"/>
      <c r="M877" s="216"/>
      <c r="N877" s="216"/>
      <c r="O877" s="216"/>
      <c r="P877" s="216"/>
      <c r="Q877" s="216"/>
      <c r="R877" s="216"/>
      <c r="S877" s="216"/>
      <c r="T877" s="216"/>
      <c r="U877" s="216"/>
      <c r="V877" s="216"/>
      <c r="W877" s="216"/>
      <c r="X877" s="216"/>
      <c r="Y877" s="216"/>
      <c r="Z877" s="216"/>
      <c r="AA877" s="216"/>
      <c r="AB877" s="216"/>
      <c r="AC877" s="216"/>
      <c r="AD877" s="216"/>
      <c r="AE877" s="216"/>
      <c r="AF877" s="216"/>
      <c r="AG877" s="216"/>
      <c r="AH877" s="216"/>
      <c r="AI877" s="216"/>
      <c r="AJ877" s="216"/>
      <c r="AK877" s="216"/>
      <c r="AL877" s="216"/>
      <c r="AM877" s="216"/>
      <c r="AN877" s="216"/>
      <c r="AO877" s="216"/>
      <c r="AP877" s="216"/>
      <c r="AQ877" s="216"/>
      <c r="AR877" s="216"/>
      <c r="AS877" s="216"/>
      <c r="AT877" s="216"/>
      <c r="AU877" s="216"/>
      <c r="AV877" s="216"/>
      <c r="AW877" s="216"/>
      <c r="AX877" s="216"/>
      <c r="AY877" s="216"/>
      <c r="AZ877" s="216"/>
      <c r="BA877" s="216"/>
      <c r="BB877" s="216"/>
      <c r="BC877" s="216"/>
      <c r="BD877" s="216"/>
      <c r="BE877" s="216"/>
      <c r="BF877" s="216"/>
      <c r="BG877" s="216"/>
      <c r="BH877" s="216"/>
      <c r="BI877" s="216"/>
      <c r="BJ877" s="216"/>
      <c r="BK877" s="216"/>
      <c r="BL877" s="216"/>
      <c r="BM877" s="216"/>
      <c r="BN877" s="216"/>
      <c r="BO877" s="216"/>
      <c r="BP877" s="216"/>
      <c r="BQ877" s="216"/>
      <c r="BR877" s="216"/>
      <c r="BS877" s="216"/>
      <c r="BT877" s="216"/>
      <c r="BU877" s="216"/>
      <c r="BV877" s="216"/>
      <c r="BW877" s="216"/>
      <c r="BX877" s="216"/>
      <c r="BY877" s="216"/>
      <c r="BZ877" s="216"/>
      <c r="CA877" s="216"/>
      <c r="CB877" s="216"/>
      <c r="CC877" s="216"/>
      <c r="CD877" s="216"/>
      <c r="CE877" s="216"/>
      <c r="CF877" s="216"/>
      <c r="CG877" s="216"/>
      <c r="CH877" s="216"/>
      <c r="CI877" s="216"/>
      <c r="CJ877" s="216"/>
      <c r="CK877" s="216"/>
      <c r="CL877" s="216"/>
      <c r="CM877" s="216"/>
      <c r="CN877" s="216"/>
      <c r="CO877" s="216"/>
      <c r="CP877" s="216"/>
      <c r="CQ877" s="216"/>
      <c r="CR877" s="216"/>
      <c r="CS877" s="216"/>
      <c r="CT877" s="216"/>
      <c r="CU877" s="216"/>
      <c r="CV877" s="216"/>
      <c r="CW877" s="216"/>
      <c r="CX877" s="216"/>
      <c r="CY877" s="216"/>
      <c r="CZ877" s="216"/>
      <c r="DA877" s="216"/>
      <c r="DB877" s="216"/>
      <c r="DC877" s="216"/>
      <c r="DD877" s="216"/>
      <c r="DE877" s="216"/>
      <c r="DF877" s="216"/>
      <c r="DG877" s="216"/>
      <c r="DH877" s="216"/>
      <c r="DI877" s="216"/>
      <c r="DJ877" s="216"/>
      <c r="DK877" s="216"/>
      <c r="DL877" s="216"/>
      <c r="DM877" s="216"/>
      <c r="DN877" s="216"/>
      <c r="DO877" s="216"/>
      <c r="DP877" s="216"/>
      <c r="DQ877" s="216"/>
      <c r="DR877" s="216"/>
      <c r="DS877" s="216"/>
      <c r="DT877" s="216"/>
      <c r="DU877" s="218"/>
    </row>
    <row r="878" spans="1:125" ht="15" customHeight="1" x14ac:dyDescent="0.25">
      <c r="A878" s="219"/>
      <c r="B878" s="143" t="str">
        <f t="shared" si="34"/>
        <v>Desk 22</v>
      </c>
      <c r="C878" s="586" t="str">
        <v/>
      </c>
      <c r="D878" s="586" t="str">
        <v/>
      </c>
      <c r="E878" s="3"/>
      <c r="F878" s="216"/>
      <c r="G878" s="216"/>
      <c r="H878" s="216"/>
      <c r="I878" s="216"/>
      <c r="J878" s="216"/>
      <c r="K878" s="216"/>
      <c r="L878" s="216"/>
      <c r="M878" s="216"/>
      <c r="N878" s="216"/>
      <c r="O878" s="216"/>
      <c r="P878" s="216"/>
      <c r="Q878" s="216"/>
      <c r="R878" s="216"/>
      <c r="S878" s="216"/>
      <c r="T878" s="216"/>
      <c r="U878" s="216"/>
      <c r="V878" s="216"/>
      <c r="W878" s="216"/>
      <c r="X878" s="216"/>
      <c r="Y878" s="216"/>
      <c r="Z878" s="216"/>
      <c r="AA878" s="216"/>
      <c r="AB878" s="216"/>
      <c r="AC878" s="216"/>
      <c r="AD878" s="216"/>
      <c r="AE878" s="216"/>
      <c r="AF878" s="216"/>
      <c r="AG878" s="216"/>
      <c r="AH878" s="216"/>
      <c r="AI878" s="216"/>
      <c r="AJ878" s="216"/>
      <c r="AK878" s="216"/>
      <c r="AL878" s="216"/>
      <c r="AM878" s="216"/>
      <c r="AN878" s="216"/>
      <c r="AO878" s="216"/>
      <c r="AP878" s="216"/>
      <c r="AQ878" s="216"/>
      <c r="AR878" s="216"/>
      <c r="AS878" s="216"/>
      <c r="AT878" s="216"/>
      <c r="AU878" s="216"/>
      <c r="AV878" s="216"/>
      <c r="AW878" s="216"/>
      <c r="AX878" s="216"/>
      <c r="AY878" s="216"/>
      <c r="AZ878" s="216"/>
      <c r="BA878" s="216"/>
      <c r="BB878" s="216"/>
      <c r="BC878" s="216"/>
      <c r="BD878" s="216"/>
      <c r="BE878" s="216"/>
      <c r="BF878" s="216"/>
      <c r="BG878" s="216"/>
      <c r="BH878" s="216"/>
      <c r="BI878" s="216"/>
      <c r="BJ878" s="216"/>
      <c r="BK878" s="216"/>
      <c r="BL878" s="216"/>
      <c r="BM878" s="216"/>
      <c r="BN878" s="216"/>
      <c r="BO878" s="216"/>
      <c r="BP878" s="216"/>
      <c r="BQ878" s="216"/>
      <c r="BR878" s="216"/>
      <c r="BS878" s="216"/>
      <c r="BT878" s="216"/>
      <c r="BU878" s="216"/>
      <c r="BV878" s="216"/>
      <c r="BW878" s="216"/>
      <c r="BX878" s="216"/>
      <c r="BY878" s="216"/>
      <c r="BZ878" s="216"/>
      <c r="CA878" s="216"/>
      <c r="CB878" s="216"/>
      <c r="CC878" s="216"/>
      <c r="CD878" s="216"/>
      <c r="CE878" s="216"/>
      <c r="CF878" s="216"/>
      <c r="CG878" s="216"/>
      <c r="CH878" s="216"/>
      <c r="CI878" s="216"/>
      <c r="CJ878" s="216"/>
      <c r="CK878" s="216"/>
      <c r="CL878" s="216"/>
      <c r="CM878" s="216"/>
      <c r="CN878" s="216"/>
      <c r="CO878" s="216"/>
      <c r="CP878" s="216"/>
      <c r="CQ878" s="216"/>
      <c r="CR878" s="216"/>
      <c r="CS878" s="216"/>
      <c r="CT878" s="216"/>
      <c r="CU878" s="216"/>
      <c r="CV878" s="216"/>
      <c r="CW878" s="216"/>
      <c r="CX878" s="216"/>
      <c r="CY878" s="216"/>
      <c r="CZ878" s="216"/>
      <c r="DA878" s="216"/>
      <c r="DB878" s="216"/>
      <c r="DC878" s="216"/>
      <c r="DD878" s="216"/>
      <c r="DE878" s="216"/>
      <c r="DF878" s="216"/>
      <c r="DG878" s="216"/>
      <c r="DH878" s="216"/>
      <c r="DI878" s="216"/>
      <c r="DJ878" s="216"/>
      <c r="DK878" s="216"/>
      <c r="DL878" s="216"/>
      <c r="DM878" s="216"/>
      <c r="DN878" s="216"/>
      <c r="DO878" s="216"/>
      <c r="DP878" s="216"/>
      <c r="DQ878" s="216"/>
      <c r="DR878" s="216"/>
      <c r="DS878" s="216"/>
      <c r="DT878" s="216"/>
      <c r="DU878" s="218"/>
    </row>
    <row r="879" spans="1:125" ht="15" customHeight="1" x14ac:dyDescent="0.25">
      <c r="A879" s="219"/>
      <c r="B879" s="143" t="str">
        <f t="shared" si="34"/>
        <v>Desk 23</v>
      </c>
      <c r="C879" s="586" t="str">
        <v/>
      </c>
      <c r="D879" s="586" t="str">
        <v/>
      </c>
      <c r="E879" s="3"/>
      <c r="F879" s="216"/>
      <c r="G879" s="216"/>
      <c r="H879" s="216"/>
      <c r="I879" s="216"/>
      <c r="J879" s="216"/>
      <c r="K879" s="216"/>
      <c r="L879" s="216"/>
      <c r="M879" s="216"/>
      <c r="N879" s="216"/>
      <c r="O879" s="216"/>
      <c r="P879" s="216"/>
      <c r="Q879" s="216"/>
      <c r="R879" s="216"/>
      <c r="S879" s="216"/>
      <c r="T879" s="216"/>
      <c r="U879" s="216"/>
      <c r="V879" s="216"/>
      <c r="W879" s="216"/>
      <c r="X879" s="216"/>
      <c r="Y879" s="216"/>
      <c r="Z879" s="216"/>
      <c r="AA879" s="216"/>
      <c r="AB879" s="216"/>
      <c r="AC879" s="216"/>
      <c r="AD879" s="216"/>
      <c r="AE879" s="216"/>
      <c r="AF879" s="216"/>
      <c r="AG879" s="216"/>
      <c r="AH879" s="216"/>
      <c r="AI879" s="216"/>
      <c r="AJ879" s="216"/>
      <c r="AK879" s="216"/>
      <c r="AL879" s="216"/>
      <c r="AM879" s="216"/>
      <c r="AN879" s="216"/>
      <c r="AO879" s="216"/>
      <c r="AP879" s="216"/>
      <c r="AQ879" s="216"/>
      <c r="AR879" s="216"/>
      <c r="AS879" s="216"/>
      <c r="AT879" s="216"/>
      <c r="AU879" s="216"/>
      <c r="AV879" s="216"/>
      <c r="AW879" s="216"/>
      <c r="AX879" s="216"/>
      <c r="AY879" s="216"/>
      <c r="AZ879" s="216"/>
      <c r="BA879" s="216"/>
      <c r="BB879" s="216"/>
      <c r="BC879" s="216"/>
      <c r="BD879" s="216"/>
      <c r="BE879" s="216"/>
      <c r="BF879" s="216"/>
      <c r="BG879" s="216"/>
      <c r="BH879" s="216"/>
      <c r="BI879" s="216"/>
      <c r="BJ879" s="216"/>
      <c r="BK879" s="216"/>
      <c r="BL879" s="216"/>
      <c r="BM879" s="216"/>
      <c r="BN879" s="216"/>
      <c r="BO879" s="216"/>
      <c r="BP879" s="216"/>
      <c r="BQ879" s="216"/>
      <c r="BR879" s="216"/>
      <c r="BS879" s="216"/>
      <c r="BT879" s="216"/>
      <c r="BU879" s="216"/>
      <c r="BV879" s="216"/>
      <c r="BW879" s="216"/>
      <c r="BX879" s="216"/>
      <c r="BY879" s="216"/>
      <c r="BZ879" s="216"/>
      <c r="CA879" s="216"/>
      <c r="CB879" s="216"/>
      <c r="CC879" s="216"/>
      <c r="CD879" s="216"/>
      <c r="CE879" s="216"/>
      <c r="CF879" s="216"/>
      <c r="CG879" s="216"/>
      <c r="CH879" s="216"/>
      <c r="CI879" s="216"/>
      <c r="CJ879" s="216"/>
      <c r="CK879" s="216"/>
      <c r="CL879" s="216"/>
      <c r="CM879" s="216"/>
      <c r="CN879" s="216"/>
      <c r="CO879" s="216"/>
      <c r="CP879" s="216"/>
      <c r="CQ879" s="216"/>
      <c r="CR879" s="216"/>
      <c r="CS879" s="216"/>
      <c r="CT879" s="216"/>
      <c r="CU879" s="216"/>
      <c r="CV879" s="216"/>
      <c r="CW879" s="216"/>
      <c r="CX879" s="216"/>
      <c r="CY879" s="216"/>
      <c r="CZ879" s="216"/>
      <c r="DA879" s="216"/>
      <c r="DB879" s="216"/>
      <c r="DC879" s="216"/>
      <c r="DD879" s="216"/>
      <c r="DE879" s="216"/>
      <c r="DF879" s="216"/>
      <c r="DG879" s="216"/>
      <c r="DH879" s="216"/>
      <c r="DI879" s="216"/>
      <c r="DJ879" s="216"/>
      <c r="DK879" s="216"/>
      <c r="DL879" s="216"/>
      <c r="DM879" s="216"/>
      <c r="DN879" s="216"/>
      <c r="DO879" s="216"/>
      <c r="DP879" s="216"/>
      <c r="DQ879" s="216"/>
      <c r="DR879" s="216"/>
      <c r="DS879" s="216"/>
      <c r="DT879" s="216"/>
      <c r="DU879" s="218"/>
    </row>
    <row r="880" spans="1:125" ht="15" customHeight="1" x14ac:dyDescent="0.25">
      <c r="A880" s="219"/>
      <c r="B880" s="143" t="str">
        <f t="shared" si="34"/>
        <v>Desk 24</v>
      </c>
      <c r="C880" s="586" t="str">
        <v/>
      </c>
      <c r="D880" s="586" t="str">
        <v/>
      </c>
      <c r="E880" s="3"/>
      <c r="F880" s="216"/>
      <c r="G880" s="216"/>
      <c r="H880" s="216"/>
      <c r="I880" s="216"/>
      <c r="J880" s="216"/>
      <c r="K880" s="216"/>
      <c r="L880" s="216"/>
      <c r="M880" s="216"/>
      <c r="N880" s="216"/>
      <c r="O880" s="216"/>
      <c r="P880" s="216"/>
      <c r="Q880" s="216"/>
      <c r="R880" s="216"/>
      <c r="S880" s="216"/>
      <c r="T880" s="216"/>
      <c r="U880" s="216"/>
      <c r="V880" s="216"/>
      <c r="W880" s="216"/>
      <c r="X880" s="216"/>
      <c r="Y880" s="216"/>
      <c r="Z880" s="216"/>
      <c r="AA880" s="216"/>
      <c r="AB880" s="216"/>
      <c r="AC880" s="216"/>
      <c r="AD880" s="216"/>
      <c r="AE880" s="216"/>
      <c r="AF880" s="216"/>
      <c r="AG880" s="216"/>
      <c r="AH880" s="216"/>
      <c r="AI880" s="216"/>
      <c r="AJ880" s="216"/>
      <c r="AK880" s="216"/>
      <c r="AL880" s="216"/>
      <c r="AM880" s="216"/>
      <c r="AN880" s="216"/>
      <c r="AO880" s="216"/>
      <c r="AP880" s="216"/>
      <c r="AQ880" s="216"/>
      <c r="AR880" s="216"/>
      <c r="AS880" s="216"/>
      <c r="AT880" s="216"/>
      <c r="AU880" s="216"/>
      <c r="AV880" s="216"/>
      <c r="AW880" s="216"/>
      <c r="AX880" s="216"/>
      <c r="AY880" s="216"/>
      <c r="AZ880" s="216"/>
      <c r="BA880" s="216"/>
      <c r="BB880" s="216"/>
      <c r="BC880" s="216"/>
      <c r="BD880" s="216"/>
      <c r="BE880" s="216"/>
      <c r="BF880" s="216"/>
      <c r="BG880" s="216"/>
      <c r="BH880" s="216"/>
      <c r="BI880" s="216"/>
      <c r="BJ880" s="216"/>
      <c r="BK880" s="216"/>
      <c r="BL880" s="216"/>
      <c r="BM880" s="216"/>
      <c r="BN880" s="216"/>
      <c r="BO880" s="216"/>
      <c r="BP880" s="216"/>
      <c r="BQ880" s="216"/>
      <c r="BR880" s="216"/>
      <c r="BS880" s="216"/>
      <c r="BT880" s="216"/>
      <c r="BU880" s="216"/>
      <c r="BV880" s="216"/>
      <c r="BW880" s="216"/>
      <c r="BX880" s="216"/>
      <c r="BY880" s="216"/>
      <c r="BZ880" s="216"/>
      <c r="CA880" s="216"/>
      <c r="CB880" s="216"/>
      <c r="CC880" s="216"/>
      <c r="CD880" s="216"/>
      <c r="CE880" s="216"/>
      <c r="CF880" s="216"/>
      <c r="CG880" s="216"/>
      <c r="CH880" s="216"/>
      <c r="CI880" s="216"/>
      <c r="CJ880" s="216"/>
      <c r="CK880" s="216"/>
      <c r="CL880" s="216"/>
      <c r="CM880" s="216"/>
      <c r="CN880" s="216"/>
      <c r="CO880" s="216"/>
      <c r="CP880" s="216"/>
      <c r="CQ880" s="216"/>
      <c r="CR880" s="216"/>
      <c r="CS880" s="216"/>
      <c r="CT880" s="216"/>
      <c r="CU880" s="216"/>
      <c r="CV880" s="216"/>
      <c r="CW880" s="216"/>
      <c r="CX880" s="216"/>
      <c r="CY880" s="216"/>
      <c r="CZ880" s="216"/>
      <c r="DA880" s="216"/>
      <c r="DB880" s="216"/>
      <c r="DC880" s="216"/>
      <c r="DD880" s="216"/>
      <c r="DE880" s="216"/>
      <c r="DF880" s="216"/>
      <c r="DG880" s="216"/>
      <c r="DH880" s="216"/>
      <c r="DI880" s="216"/>
      <c r="DJ880" s="216"/>
      <c r="DK880" s="216"/>
      <c r="DL880" s="216"/>
      <c r="DM880" s="216"/>
      <c r="DN880" s="216"/>
      <c r="DO880" s="216"/>
      <c r="DP880" s="216"/>
      <c r="DQ880" s="216"/>
      <c r="DR880" s="216"/>
      <c r="DS880" s="216"/>
      <c r="DT880" s="216"/>
      <c r="DU880" s="218"/>
    </row>
    <row r="881" spans="1:125" ht="15" customHeight="1" x14ac:dyDescent="0.25">
      <c r="A881" s="219"/>
      <c r="B881" s="143" t="str">
        <f t="shared" si="34"/>
        <v>Desk 25</v>
      </c>
      <c r="C881" s="586" t="str">
        <v/>
      </c>
      <c r="D881" s="586" t="str">
        <v/>
      </c>
      <c r="E881" s="3"/>
      <c r="F881" s="216"/>
      <c r="G881" s="216"/>
      <c r="H881" s="216"/>
      <c r="I881" s="216"/>
      <c r="J881" s="216"/>
      <c r="K881" s="216"/>
      <c r="L881" s="216"/>
      <c r="M881" s="216"/>
      <c r="N881" s="216"/>
      <c r="O881" s="216"/>
      <c r="P881" s="216"/>
      <c r="Q881" s="216"/>
      <c r="R881" s="216"/>
      <c r="S881" s="216"/>
      <c r="T881" s="216"/>
      <c r="U881" s="216"/>
      <c r="V881" s="216"/>
      <c r="W881" s="216"/>
      <c r="X881" s="216"/>
      <c r="Y881" s="216"/>
      <c r="Z881" s="216"/>
      <c r="AA881" s="216"/>
      <c r="AB881" s="216"/>
      <c r="AC881" s="216"/>
      <c r="AD881" s="216"/>
      <c r="AE881" s="216"/>
      <c r="AF881" s="216"/>
      <c r="AG881" s="216"/>
      <c r="AH881" s="216"/>
      <c r="AI881" s="216"/>
      <c r="AJ881" s="216"/>
      <c r="AK881" s="216"/>
      <c r="AL881" s="216"/>
      <c r="AM881" s="216"/>
      <c r="AN881" s="216"/>
      <c r="AO881" s="216"/>
      <c r="AP881" s="216"/>
      <c r="AQ881" s="216"/>
      <c r="AR881" s="216"/>
      <c r="AS881" s="216"/>
      <c r="AT881" s="216"/>
      <c r="AU881" s="216"/>
      <c r="AV881" s="216"/>
      <c r="AW881" s="216"/>
      <c r="AX881" s="216"/>
      <c r="AY881" s="216"/>
      <c r="AZ881" s="216"/>
      <c r="BA881" s="216"/>
      <c r="BB881" s="216"/>
      <c r="BC881" s="216"/>
      <c r="BD881" s="216"/>
      <c r="BE881" s="216"/>
      <c r="BF881" s="216"/>
      <c r="BG881" s="216"/>
      <c r="BH881" s="216"/>
      <c r="BI881" s="216"/>
      <c r="BJ881" s="216"/>
      <c r="BK881" s="216"/>
      <c r="BL881" s="216"/>
      <c r="BM881" s="216"/>
      <c r="BN881" s="216"/>
      <c r="BO881" s="216"/>
      <c r="BP881" s="216"/>
      <c r="BQ881" s="216"/>
      <c r="BR881" s="216"/>
      <c r="BS881" s="216"/>
      <c r="BT881" s="216"/>
      <c r="BU881" s="216"/>
      <c r="BV881" s="216"/>
      <c r="BW881" s="216"/>
      <c r="BX881" s="216"/>
      <c r="BY881" s="216"/>
      <c r="BZ881" s="216"/>
      <c r="CA881" s="216"/>
      <c r="CB881" s="216"/>
      <c r="CC881" s="216"/>
      <c r="CD881" s="216"/>
      <c r="CE881" s="216"/>
      <c r="CF881" s="216"/>
      <c r="CG881" s="216"/>
      <c r="CH881" s="216"/>
      <c r="CI881" s="216"/>
      <c r="CJ881" s="216"/>
      <c r="CK881" s="216"/>
      <c r="CL881" s="216"/>
      <c r="CM881" s="216"/>
      <c r="CN881" s="216"/>
      <c r="CO881" s="216"/>
      <c r="CP881" s="216"/>
      <c r="CQ881" s="216"/>
      <c r="CR881" s="216"/>
      <c r="CS881" s="216"/>
      <c r="CT881" s="216"/>
      <c r="CU881" s="216"/>
      <c r="CV881" s="216"/>
      <c r="CW881" s="216"/>
      <c r="CX881" s="216"/>
      <c r="CY881" s="216"/>
      <c r="CZ881" s="216"/>
      <c r="DA881" s="216"/>
      <c r="DB881" s="216"/>
      <c r="DC881" s="216"/>
      <c r="DD881" s="216"/>
      <c r="DE881" s="216"/>
      <c r="DF881" s="216"/>
      <c r="DG881" s="216"/>
      <c r="DH881" s="216"/>
      <c r="DI881" s="216"/>
      <c r="DJ881" s="216"/>
      <c r="DK881" s="216"/>
      <c r="DL881" s="216"/>
      <c r="DM881" s="216"/>
      <c r="DN881" s="216"/>
      <c r="DO881" s="216"/>
      <c r="DP881" s="216"/>
      <c r="DQ881" s="216"/>
      <c r="DR881" s="216"/>
      <c r="DS881" s="216"/>
      <c r="DT881" s="216"/>
      <c r="DU881" s="218"/>
    </row>
    <row r="882" spans="1:125" ht="15" customHeight="1" x14ac:dyDescent="0.25">
      <c r="A882" s="219"/>
      <c r="B882" s="143" t="str">
        <f t="shared" si="34"/>
        <v>Desk 26</v>
      </c>
      <c r="C882" s="586" t="str">
        <v/>
      </c>
      <c r="D882" s="586" t="str">
        <v/>
      </c>
      <c r="E882" s="3"/>
      <c r="F882" s="216"/>
      <c r="G882" s="216"/>
      <c r="H882" s="216"/>
      <c r="I882" s="216"/>
      <c r="J882" s="216"/>
      <c r="K882" s="216"/>
      <c r="L882" s="216"/>
      <c r="M882" s="216"/>
      <c r="N882" s="216"/>
      <c r="O882" s="216"/>
      <c r="P882" s="216"/>
      <c r="Q882" s="216"/>
      <c r="R882" s="216"/>
      <c r="S882" s="216"/>
      <c r="T882" s="216"/>
      <c r="U882" s="216"/>
      <c r="V882" s="216"/>
      <c r="W882" s="216"/>
      <c r="X882" s="216"/>
      <c r="Y882" s="216"/>
      <c r="Z882" s="216"/>
      <c r="AA882" s="216"/>
      <c r="AB882" s="216"/>
      <c r="AC882" s="216"/>
      <c r="AD882" s="216"/>
      <c r="AE882" s="216"/>
      <c r="AF882" s="216"/>
      <c r="AG882" s="216"/>
      <c r="AH882" s="216"/>
      <c r="AI882" s="216"/>
      <c r="AJ882" s="216"/>
      <c r="AK882" s="216"/>
      <c r="AL882" s="216"/>
      <c r="AM882" s="216"/>
      <c r="AN882" s="216"/>
      <c r="AO882" s="216"/>
      <c r="AP882" s="216"/>
      <c r="AQ882" s="216"/>
      <c r="AR882" s="216"/>
      <c r="AS882" s="216"/>
      <c r="AT882" s="216"/>
      <c r="AU882" s="216"/>
      <c r="AV882" s="216"/>
      <c r="AW882" s="216"/>
      <c r="AX882" s="216"/>
      <c r="AY882" s="216"/>
      <c r="AZ882" s="216"/>
      <c r="BA882" s="216"/>
      <c r="BB882" s="216"/>
      <c r="BC882" s="216"/>
      <c r="BD882" s="216"/>
      <c r="BE882" s="216"/>
      <c r="BF882" s="216"/>
      <c r="BG882" s="216"/>
      <c r="BH882" s="216"/>
      <c r="BI882" s="216"/>
      <c r="BJ882" s="216"/>
      <c r="BK882" s="216"/>
      <c r="BL882" s="216"/>
      <c r="BM882" s="216"/>
      <c r="BN882" s="216"/>
      <c r="BO882" s="216"/>
      <c r="BP882" s="216"/>
      <c r="BQ882" s="216"/>
      <c r="BR882" s="216"/>
      <c r="BS882" s="216"/>
      <c r="BT882" s="216"/>
      <c r="BU882" s="216"/>
      <c r="BV882" s="216"/>
      <c r="BW882" s="216"/>
      <c r="BX882" s="216"/>
      <c r="BY882" s="216"/>
      <c r="BZ882" s="216"/>
      <c r="CA882" s="216"/>
      <c r="CB882" s="216"/>
      <c r="CC882" s="216"/>
      <c r="CD882" s="216"/>
      <c r="CE882" s="216"/>
      <c r="CF882" s="216"/>
      <c r="CG882" s="216"/>
      <c r="CH882" s="216"/>
      <c r="CI882" s="216"/>
      <c r="CJ882" s="216"/>
      <c r="CK882" s="216"/>
      <c r="CL882" s="216"/>
      <c r="CM882" s="216"/>
      <c r="CN882" s="216"/>
      <c r="CO882" s="216"/>
      <c r="CP882" s="216"/>
      <c r="CQ882" s="216"/>
      <c r="CR882" s="216"/>
      <c r="CS882" s="216"/>
      <c r="CT882" s="216"/>
      <c r="CU882" s="216"/>
      <c r="CV882" s="216"/>
      <c r="CW882" s="216"/>
      <c r="CX882" s="216"/>
      <c r="CY882" s="216"/>
      <c r="CZ882" s="216"/>
      <c r="DA882" s="216"/>
      <c r="DB882" s="216"/>
      <c r="DC882" s="216"/>
      <c r="DD882" s="216"/>
      <c r="DE882" s="216"/>
      <c r="DF882" s="216"/>
      <c r="DG882" s="216"/>
      <c r="DH882" s="216"/>
      <c r="DI882" s="216"/>
      <c r="DJ882" s="216"/>
      <c r="DK882" s="216"/>
      <c r="DL882" s="216"/>
      <c r="DM882" s="216"/>
      <c r="DN882" s="216"/>
      <c r="DO882" s="216"/>
      <c r="DP882" s="216"/>
      <c r="DQ882" s="216"/>
      <c r="DR882" s="216"/>
      <c r="DS882" s="216"/>
      <c r="DT882" s="216"/>
      <c r="DU882" s="218"/>
    </row>
    <row r="883" spans="1:125" ht="15" customHeight="1" x14ac:dyDescent="0.25">
      <c r="A883" s="219"/>
      <c r="B883" s="143" t="str">
        <f t="shared" si="34"/>
        <v>Desk 27</v>
      </c>
      <c r="C883" s="586" t="str">
        <v/>
      </c>
      <c r="D883" s="586" t="str">
        <v/>
      </c>
      <c r="E883" s="3"/>
      <c r="F883" s="216"/>
      <c r="G883" s="216"/>
      <c r="H883" s="216"/>
      <c r="I883" s="216"/>
      <c r="J883" s="216"/>
      <c r="K883" s="216"/>
      <c r="L883" s="216"/>
      <c r="M883" s="216"/>
      <c r="N883" s="216"/>
      <c r="O883" s="216"/>
      <c r="P883" s="216"/>
      <c r="Q883" s="216"/>
      <c r="R883" s="216"/>
      <c r="S883" s="216"/>
      <c r="T883" s="216"/>
      <c r="U883" s="216"/>
      <c r="V883" s="216"/>
      <c r="W883" s="216"/>
      <c r="X883" s="216"/>
      <c r="Y883" s="216"/>
      <c r="Z883" s="216"/>
      <c r="AA883" s="216"/>
      <c r="AB883" s="216"/>
      <c r="AC883" s="216"/>
      <c r="AD883" s="216"/>
      <c r="AE883" s="216"/>
      <c r="AF883" s="216"/>
      <c r="AG883" s="216"/>
      <c r="AH883" s="216"/>
      <c r="AI883" s="216"/>
      <c r="AJ883" s="216"/>
      <c r="AK883" s="216"/>
      <c r="AL883" s="216"/>
      <c r="AM883" s="216"/>
      <c r="AN883" s="216"/>
      <c r="AO883" s="216"/>
      <c r="AP883" s="216"/>
      <c r="AQ883" s="216"/>
      <c r="AR883" s="216"/>
      <c r="AS883" s="216"/>
      <c r="AT883" s="216"/>
      <c r="AU883" s="216"/>
      <c r="AV883" s="216"/>
      <c r="AW883" s="216"/>
      <c r="AX883" s="216"/>
      <c r="AY883" s="216"/>
      <c r="AZ883" s="216"/>
      <c r="BA883" s="216"/>
      <c r="BB883" s="216"/>
      <c r="BC883" s="216"/>
      <c r="BD883" s="216"/>
      <c r="BE883" s="216"/>
      <c r="BF883" s="216"/>
      <c r="BG883" s="216"/>
      <c r="BH883" s="216"/>
      <c r="BI883" s="216"/>
      <c r="BJ883" s="216"/>
      <c r="BK883" s="216"/>
      <c r="BL883" s="216"/>
      <c r="BM883" s="216"/>
      <c r="BN883" s="216"/>
      <c r="BO883" s="216"/>
      <c r="BP883" s="216"/>
      <c r="BQ883" s="216"/>
      <c r="BR883" s="216"/>
      <c r="BS883" s="216"/>
      <c r="BT883" s="216"/>
      <c r="BU883" s="216"/>
      <c r="BV883" s="216"/>
      <c r="BW883" s="216"/>
      <c r="BX883" s="216"/>
      <c r="BY883" s="216"/>
      <c r="BZ883" s="216"/>
      <c r="CA883" s="216"/>
      <c r="CB883" s="216"/>
      <c r="CC883" s="216"/>
      <c r="CD883" s="216"/>
      <c r="CE883" s="216"/>
      <c r="CF883" s="216"/>
      <c r="CG883" s="216"/>
      <c r="CH883" s="216"/>
      <c r="CI883" s="216"/>
      <c r="CJ883" s="216"/>
      <c r="CK883" s="216"/>
      <c r="CL883" s="216"/>
      <c r="CM883" s="216"/>
      <c r="CN883" s="216"/>
      <c r="CO883" s="216"/>
      <c r="CP883" s="216"/>
      <c r="CQ883" s="216"/>
      <c r="CR883" s="216"/>
      <c r="CS883" s="216"/>
      <c r="CT883" s="216"/>
      <c r="CU883" s="216"/>
      <c r="CV883" s="216"/>
      <c r="CW883" s="216"/>
      <c r="CX883" s="216"/>
      <c r="CY883" s="216"/>
      <c r="CZ883" s="216"/>
      <c r="DA883" s="216"/>
      <c r="DB883" s="216"/>
      <c r="DC883" s="216"/>
      <c r="DD883" s="216"/>
      <c r="DE883" s="216"/>
      <c r="DF883" s="216"/>
      <c r="DG883" s="216"/>
      <c r="DH883" s="216"/>
      <c r="DI883" s="216"/>
      <c r="DJ883" s="216"/>
      <c r="DK883" s="216"/>
      <c r="DL883" s="216"/>
      <c r="DM883" s="216"/>
      <c r="DN883" s="216"/>
      <c r="DO883" s="216"/>
      <c r="DP883" s="216"/>
      <c r="DQ883" s="216"/>
      <c r="DR883" s="216"/>
      <c r="DS883" s="216"/>
      <c r="DT883" s="216"/>
      <c r="DU883" s="218"/>
    </row>
    <row r="884" spans="1:125" ht="15" customHeight="1" x14ac:dyDescent="0.25">
      <c r="A884" s="219"/>
      <c r="B884" s="143" t="str">
        <f t="shared" si="34"/>
        <v>Desk 28</v>
      </c>
      <c r="C884" s="586" t="str">
        <v/>
      </c>
      <c r="D884" s="586" t="str">
        <v/>
      </c>
      <c r="E884" s="3"/>
      <c r="F884" s="216"/>
      <c r="G884" s="216"/>
      <c r="H884" s="216"/>
      <c r="I884" s="216"/>
      <c r="J884" s="216"/>
      <c r="K884" s="216"/>
      <c r="L884" s="216"/>
      <c r="M884" s="216"/>
      <c r="N884" s="216"/>
      <c r="O884" s="216"/>
      <c r="P884" s="216"/>
      <c r="Q884" s="216"/>
      <c r="R884" s="216"/>
      <c r="S884" s="216"/>
      <c r="T884" s="216"/>
      <c r="U884" s="216"/>
      <c r="V884" s="216"/>
      <c r="W884" s="216"/>
      <c r="X884" s="216"/>
      <c r="Y884" s="216"/>
      <c r="Z884" s="216"/>
      <c r="AA884" s="216"/>
      <c r="AB884" s="216"/>
      <c r="AC884" s="216"/>
      <c r="AD884" s="216"/>
      <c r="AE884" s="216"/>
      <c r="AF884" s="216"/>
      <c r="AG884" s="216"/>
      <c r="AH884" s="216"/>
      <c r="AI884" s="216"/>
      <c r="AJ884" s="216"/>
      <c r="AK884" s="216"/>
      <c r="AL884" s="216"/>
      <c r="AM884" s="216"/>
      <c r="AN884" s="216"/>
      <c r="AO884" s="216"/>
      <c r="AP884" s="216"/>
      <c r="AQ884" s="216"/>
      <c r="AR884" s="216"/>
      <c r="AS884" s="216"/>
      <c r="AT884" s="216"/>
      <c r="AU884" s="216"/>
      <c r="AV884" s="216"/>
      <c r="AW884" s="216"/>
      <c r="AX884" s="216"/>
      <c r="AY884" s="216"/>
      <c r="AZ884" s="216"/>
      <c r="BA884" s="216"/>
      <c r="BB884" s="216"/>
      <c r="BC884" s="216"/>
      <c r="BD884" s="216"/>
      <c r="BE884" s="216"/>
      <c r="BF884" s="216"/>
      <c r="BG884" s="216"/>
      <c r="BH884" s="216"/>
      <c r="BI884" s="216"/>
      <c r="BJ884" s="216"/>
      <c r="BK884" s="216"/>
      <c r="BL884" s="216"/>
      <c r="BM884" s="216"/>
      <c r="BN884" s="216"/>
      <c r="BO884" s="216"/>
      <c r="BP884" s="216"/>
      <c r="BQ884" s="216"/>
      <c r="BR884" s="216"/>
      <c r="BS884" s="216"/>
      <c r="BT884" s="216"/>
      <c r="BU884" s="216"/>
      <c r="BV884" s="216"/>
      <c r="BW884" s="216"/>
      <c r="BX884" s="216"/>
      <c r="BY884" s="216"/>
      <c r="BZ884" s="216"/>
      <c r="CA884" s="216"/>
      <c r="CB884" s="216"/>
      <c r="CC884" s="216"/>
      <c r="CD884" s="216"/>
      <c r="CE884" s="216"/>
      <c r="CF884" s="216"/>
      <c r="CG884" s="216"/>
      <c r="CH884" s="216"/>
      <c r="CI884" s="216"/>
      <c r="CJ884" s="216"/>
      <c r="CK884" s="216"/>
      <c r="CL884" s="216"/>
      <c r="CM884" s="216"/>
      <c r="CN884" s="216"/>
      <c r="CO884" s="216"/>
      <c r="CP884" s="216"/>
      <c r="CQ884" s="216"/>
      <c r="CR884" s="216"/>
      <c r="CS884" s="216"/>
      <c r="CT884" s="216"/>
      <c r="CU884" s="216"/>
      <c r="CV884" s="216"/>
      <c r="CW884" s="216"/>
      <c r="CX884" s="216"/>
      <c r="CY884" s="216"/>
      <c r="CZ884" s="216"/>
      <c r="DA884" s="216"/>
      <c r="DB884" s="216"/>
      <c r="DC884" s="216"/>
      <c r="DD884" s="216"/>
      <c r="DE884" s="216"/>
      <c r="DF884" s="216"/>
      <c r="DG884" s="216"/>
      <c r="DH884" s="216"/>
      <c r="DI884" s="216"/>
      <c r="DJ884" s="216"/>
      <c r="DK884" s="216"/>
      <c r="DL884" s="216"/>
      <c r="DM884" s="216"/>
      <c r="DN884" s="216"/>
      <c r="DO884" s="216"/>
      <c r="DP884" s="216"/>
      <c r="DQ884" s="216"/>
      <c r="DR884" s="216"/>
      <c r="DS884" s="216"/>
      <c r="DT884" s="216"/>
      <c r="DU884" s="218"/>
    </row>
    <row r="885" spans="1:125" ht="15" customHeight="1" x14ac:dyDescent="0.25">
      <c r="A885" s="219"/>
      <c r="B885" s="143" t="str">
        <f t="shared" si="34"/>
        <v>Desk 29</v>
      </c>
      <c r="C885" s="586" t="str">
        <v/>
      </c>
      <c r="D885" s="586" t="str">
        <v/>
      </c>
      <c r="E885" s="3"/>
      <c r="F885" s="216"/>
      <c r="G885" s="216"/>
      <c r="H885" s="216"/>
      <c r="I885" s="216"/>
      <c r="J885" s="216"/>
      <c r="K885" s="216"/>
      <c r="L885" s="216"/>
      <c r="M885" s="216"/>
      <c r="N885" s="216"/>
      <c r="O885" s="216"/>
      <c r="P885" s="216"/>
      <c r="Q885" s="216"/>
      <c r="R885" s="216"/>
      <c r="S885" s="216"/>
      <c r="T885" s="216"/>
      <c r="U885" s="216"/>
      <c r="V885" s="216"/>
      <c r="W885" s="216"/>
      <c r="X885" s="216"/>
      <c r="Y885" s="216"/>
      <c r="Z885" s="216"/>
      <c r="AA885" s="216"/>
      <c r="AB885" s="216"/>
      <c r="AC885" s="216"/>
      <c r="AD885" s="216"/>
      <c r="AE885" s="216"/>
      <c r="AF885" s="216"/>
      <c r="AG885" s="216"/>
      <c r="AH885" s="216"/>
      <c r="AI885" s="216"/>
      <c r="AJ885" s="216"/>
      <c r="AK885" s="216"/>
      <c r="AL885" s="216"/>
      <c r="AM885" s="216"/>
      <c r="AN885" s="216"/>
      <c r="AO885" s="216"/>
      <c r="AP885" s="216"/>
      <c r="AQ885" s="216"/>
      <c r="AR885" s="216"/>
      <c r="AS885" s="216"/>
      <c r="AT885" s="216"/>
      <c r="AU885" s="216"/>
      <c r="AV885" s="216"/>
      <c r="AW885" s="216"/>
      <c r="AX885" s="216"/>
      <c r="AY885" s="216"/>
      <c r="AZ885" s="216"/>
      <c r="BA885" s="216"/>
      <c r="BB885" s="216"/>
      <c r="BC885" s="216"/>
      <c r="BD885" s="216"/>
      <c r="BE885" s="216"/>
      <c r="BF885" s="216"/>
      <c r="BG885" s="216"/>
      <c r="BH885" s="216"/>
      <c r="BI885" s="216"/>
      <c r="BJ885" s="216"/>
      <c r="BK885" s="216"/>
      <c r="BL885" s="216"/>
      <c r="BM885" s="216"/>
      <c r="BN885" s="216"/>
      <c r="BO885" s="216"/>
      <c r="BP885" s="216"/>
      <c r="BQ885" s="216"/>
      <c r="BR885" s="216"/>
      <c r="BS885" s="216"/>
      <c r="BT885" s="216"/>
      <c r="BU885" s="216"/>
      <c r="BV885" s="216"/>
      <c r="BW885" s="216"/>
      <c r="BX885" s="216"/>
      <c r="BY885" s="216"/>
      <c r="BZ885" s="216"/>
      <c r="CA885" s="216"/>
      <c r="CB885" s="216"/>
      <c r="CC885" s="216"/>
      <c r="CD885" s="216"/>
      <c r="CE885" s="216"/>
      <c r="CF885" s="216"/>
      <c r="CG885" s="216"/>
      <c r="CH885" s="216"/>
      <c r="CI885" s="216"/>
      <c r="CJ885" s="216"/>
      <c r="CK885" s="216"/>
      <c r="CL885" s="216"/>
      <c r="CM885" s="216"/>
      <c r="CN885" s="216"/>
      <c r="CO885" s="216"/>
      <c r="CP885" s="216"/>
      <c r="CQ885" s="216"/>
      <c r="CR885" s="216"/>
      <c r="CS885" s="216"/>
      <c r="CT885" s="216"/>
      <c r="CU885" s="216"/>
      <c r="CV885" s="216"/>
      <c r="CW885" s="216"/>
      <c r="CX885" s="216"/>
      <c r="CY885" s="216"/>
      <c r="CZ885" s="216"/>
      <c r="DA885" s="216"/>
      <c r="DB885" s="216"/>
      <c r="DC885" s="216"/>
      <c r="DD885" s="216"/>
      <c r="DE885" s="216"/>
      <c r="DF885" s="216"/>
      <c r="DG885" s="216"/>
      <c r="DH885" s="216"/>
      <c r="DI885" s="216"/>
      <c r="DJ885" s="216"/>
      <c r="DK885" s="216"/>
      <c r="DL885" s="216"/>
      <c r="DM885" s="216"/>
      <c r="DN885" s="216"/>
      <c r="DO885" s="216"/>
      <c r="DP885" s="216"/>
      <c r="DQ885" s="216"/>
      <c r="DR885" s="216"/>
      <c r="DS885" s="216"/>
      <c r="DT885" s="216"/>
      <c r="DU885" s="218"/>
    </row>
    <row r="886" spans="1:125" ht="15" customHeight="1" x14ac:dyDescent="0.25">
      <c r="A886" s="219"/>
      <c r="B886" s="143" t="str">
        <f t="shared" si="34"/>
        <v>Desk 30</v>
      </c>
      <c r="C886" s="586" t="str">
        <v/>
      </c>
      <c r="D886" s="586" t="str">
        <v/>
      </c>
      <c r="E886" s="3"/>
      <c r="F886" s="216"/>
      <c r="G886" s="216"/>
      <c r="H886" s="216"/>
      <c r="I886" s="216"/>
      <c r="J886" s="216"/>
      <c r="K886" s="216"/>
      <c r="L886" s="216"/>
      <c r="M886" s="216"/>
      <c r="N886" s="216"/>
      <c r="O886" s="216"/>
      <c r="P886" s="216"/>
      <c r="Q886" s="216"/>
      <c r="R886" s="216"/>
      <c r="S886" s="216"/>
      <c r="T886" s="216"/>
      <c r="U886" s="216"/>
      <c r="V886" s="216"/>
      <c r="W886" s="216"/>
      <c r="X886" s="216"/>
      <c r="Y886" s="216"/>
      <c r="Z886" s="216"/>
      <c r="AA886" s="216"/>
      <c r="AB886" s="216"/>
      <c r="AC886" s="216"/>
      <c r="AD886" s="216"/>
      <c r="AE886" s="216"/>
      <c r="AF886" s="216"/>
      <c r="AG886" s="216"/>
      <c r="AH886" s="216"/>
      <c r="AI886" s="216"/>
      <c r="AJ886" s="216"/>
      <c r="AK886" s="216"/>
      <c r="AL886" s="216"/>
      <c r="AM886" s="216"/>
      <c r="AN886" s="216"/>
      <c r="AO886" s="216"/>
      <c r="AP886" s="216"/>
      <c r="AQ886" s="216"/>
      <c r="AR886" s="216"/>
      <c r="AS886" s="216"/>
      <c r="AT886" s="216"/>
      <c r="AU886" s="216"/>
      <c r="AV886" s="216"/>
      <c r="AW886" s="216"/>
      <c r="AX886" s="216"/>
      <c r="AY886" s="216"/>
      <c r="AZ886" s="216"/>
      <c r="BA886" s="216"/>
      <c r="BB886" s="216"/>
      <c r="BC886" s="216"/>
      <c r="BD886" s="216"/>
      <c r="BE886" s="216"/>
      <c r="BF886" s="216"/>
      <c r="BG886" s="216"/>
      <c r="BH886" s="216"/>
      <c r="BI886" s="216"/>
      <c r="BJ886" s="216"/>
      <c r="BK886" s="216"/>
      <c r="BL886" s="216"/>
      <c r="BM886" s="216"/>
      <c r="BN886" s="216"/>
      <c r="BO886" s="216"/>
      <c r="BP886" s="216"/>
      <c r="BQ886" s="216"/>
      <c r="BR886" s="216"/>
      <c r="BS886" s="216"/>
      <c r="BT886" s="216"/>
      <c r="BU886" s="216"/>
      <c r="BV886" s="216"/>
      <c r="BW886" s="216"/>
      <c r="BX886" s="216"/>
      <c r="BY886" s="216"/>
      <c r="BZ886" s="216"/>
      <c r="CA886" s="216"/>
      <c r="CB886" s="216"/>
      <c r="CC886" s="216"/>
      <c r="CD886" s="216"/>
      <c r="CE886" s="216"/>
      <c r="CF886" s="216"/>
      <c r="CG886" s="216"/>
      <c r="CH886" s="216"/>
      <c r="CI886" s="216"/>
      <c r="CJ886" s="216"/>
      <c r="CK886" s="216"/>
      <c r="CL886" s="216"/>
      <c r="CM886" s="216"/>
      <c r="CN886" s="216"/>
      <c r="CO886" s="216"/>
      <c r="CP886" s="216"/>
      <c r="CQ886" s="216"/>
      <c r="CR886" s="216"/>
      <c r="CS886" s="216"/>
      <c r="CT886" s="216"/>
      <c r="CU886" s="216"/>
      <c r="CV886" s="216"/>
      <c r="CW886" s="216"/>
      <c r="CX886" s="216"/>
      <c r="CY886" s="216"/>
      <c r="CZ886" s="216"/>
      <c r="DA886" s="216"/>
      <c r="DB886" s="216"/>
      <c r="DC886" s="216"/>
      <c r="DD886" s="216"/>
      <c r="DE886" s="216"/>
      <c r="DF886" s="216"/>
      <c r="DG886" s="216"/>
      <c r="DH886" s="216"/>
      <c r="DI886" s="216"/>
      <c r="DJ886" s="216"/>
      <c r="DK886" s="216"/>
      <c r="DL886" s="216"/>
      <c r="DM886" s="216"/>
      <c r="DN886" s="216"/>
      <c r="DO886" s="216"/>
      <c r="DP886" s="216"/>
      <c r="DQ886" s="216"/>
      <c r="DR886" s="216"/>
      <c r="DS886" s="216"/>
      <c r="DT886" s="216"/>
      <c r="DU886" s="218"/>
    </row>
    <row r="887" spans="1:125" ht="15" customHeight="1" x14ac:dyDescent="0.25">
      <c r="A887" s="219"/>
      <c r="B887" s="143" t="str">
        <f t="shared" si="34"/>
        <v>Desk 31</v>
      </c>
      <c r="C887" s="586" t="str">
        <v/>
      </c>
      <c r="D887" s="586" t="str">
        <v/>
      </c>
      <c r="E887" s="3"/>
      <c r="F887" s="216"/>
      <c r="G887" s="216"/>
      <c r="H887" s="216"/>
      <c r="I887" s="216"/>
      <c r="J887" s="216"/>
      <c r="K887" s="216"/>
      <c r="L887" s="216"/>
      <c r="M887" s="216"/>
      <c r="N887" s="216"/>
      <c r="O887" s="216"/>
      <c r="P887" s="216"/>
      <c r="Q887" s="216"/>
      <c r="R887" s="216"/>
      <c r="S887" s="216"/>
      <c r="T887" s="216"/>
      <c r="U887" s="216"/>
      <c r="V887" s="216"/>
      <c r="W887" s="216"/>
      <c r="X887" s="216"/>
      <c r="Y887" s="216"/>
      <c r="Z887" s="216"/>
      <c r="AA887" s="216"/>
      <c r="AB887" s="216"/>
      <c r="AC887" s="216"/>
      <c r="AD887" s="216"/>
      <c r="AE887" s="216"/>
      <c r="AF887" s="216"/>
      <c r="AG887" s="216"/>
      <c r="AH887" s="216"/>
      <c r="AI887" s="216"/>
      <c r="AJ887" s="216"/>
      <c r="AK887" s="216"/>
      <c r="AL887" s="216"/>
      <c r="AM887" s="216"/>
      <c r="AN887" s="216"/>
      <c r="AO887" s="216"/>
      <c r="AP887" s="216"/>
      <c r="AQ887" s="216"/>
      <c r="AR887" s="216"/>
      <c r="AS887" s="216"/>
      <c r="AT887" s="216"/>
      <c r="AU887" s="216"/>
      <c r="AV887" s="216"/>
      <c r="AW887" s="216"/>
      <c r="AX887" s="216"/>
      <c r="AY887" s="216"/>
      <c r="AZ887" s="216"/>
      <c r="BA887" s="216"/>
      <c r="BB887" s="216"/>
      <c r="BC887" s="216"/>
      <c r="BD887" s="216"/>
      <c r="BE887" s="216"/>
      <c r="BF887" s="216"/>
      <c r="BG887" s="216"/>
      <c r="BH887" s="216"/>
      <c r="BI887" s="216"/>
      <c r="BJ887" s="216"/>
      <c r="BK887" s="216"/>
      <c r="BL887" s="216"/>
      <c r="BM887" s="216"/>
      <c r="BN887" s="216"/>
      <c r="BO887" s="216"/>
      <c r="BP887" s="216"/>
      <c r="BQ887" s="216"/>
      <c r="BR887" s="216"/>
      <c r="BS887" s="216"/>
      <c r="BT887" s="216"/>
      <c r="BU887" s="216"/>
      <c r="BV887" s="216"/>
      <c r="BW887" s="216"/>
      <c r="BX887" s="216"/>
      <c r="BY887" s="216"/>
      <c r="BZ887" s="216"/>
      <c r="CA887" s="216"/>
      <c r="CB887" s="216"/>
      <c r="CC887" s="216"/>
      <c r="CD887" s="216"/>
      <c r="CE887" s="216"/>
      <c r="CF887" s="216"/>
      <c r="CG887" s="216"/>
      <c r="CH887" s="216"/>
      <c r="CI887" s="216"/>
      <c r="CJ887" s="216"/>
      <c r="CK887" s="216"/>
      <c r="CL887" s="216"/>
      <c r="CM887" s="216"/>
      <c r="CN887" s="216"/>
      <c r="CO887" s="216"/>
      <c r="CP887" s="216"/>
      <c r="CQ887" s="216"/>
      <c r="CR887" s="216"/>
      <c r="CS887" s="216"/>
      <c r="CT887" s="216"/>
      <c r="CU887" s="216"/>
      <c r="CV887" s="216"/>
      <c r="CW887" s="216"/>
      <c r="CX887" s="216"/>
      <c r="CY887" s="216"/>
      <c r="CZ887" s="216"/>
      <c r="DA887" s="216"/>
      <c r="DB887" s="216"/>
      <c r="DC887" s="216"/>
      <c r="DD887" s="216"/>
      <c r="DE887" s="216"/>
      <c r="DF887" s="216"/>
      <c r="DG887" s="216"/>
      <c r="DH887" s="216"/>
      <c r="DI887" s="216"/>
      <c r="DJ887" s="216"/>
      <c r="DK887" s="216"/>
      <c r="DL887" s="216"/>
      <c r="DM887" s="216"/>
      <c r="DN887" s="216"/>
      <c r="DO887" s="216"/>
      <c r="DP887" s="216"/>
      <c r="DQ887" s="216"/>
      <c r="DR887" s="216"/>
      <c r="DS887" s="216"/>
      <c r="DT887" s="216"/>
      <c r="DU887" s="218"/>
    </row>
    <row r="888" spans="1:125" ht="15" customHeight="1" x14ac:dyDescent="0.25">
      <c r="A888" s="219"/>
      <c r="B888" s="143" t="str">
        <f t="shared" si="34"/>
        <v>Desk 32</v>
      </c>
      <c r="C888" s="586" t="str">
        <v/>
      </c>
      <c r="D888" s="586" t="str">
        <v/>
      </c>
      <c r="E888" s="3"/>
      <c r="F888" s="216"/>
      <c r="G888" s="216"/>
      <c r="H888" s="216"/>
      <c r="I888" s="216"/>
      <c r="J888" s="216"/>
      <c r="K888" s="216"/>
      <c r="L888" s="216"/>
      <c r="M888" s="216"/>
      <c r="N888" s="216"/>
      <c r="O888" s="216"/>
      <c r="P888" s="216"/>
      <c r="Q888" s="216"/>
      <c r="R888" s="216"/>
      <c r="S888" s="216"/>
      <c r="T888" s="216"/>
      <c r="U888" s="216"/>
      <c r="V888" s="216"/>
      <c r="W888" s="216"/>
      <c r="X888" s="216"/>
      <c r="Y888" s="216"/>
      <c r="Z888" s="216"/>
      <c r="AA888" s="216"/>
      <c r="AB888" s="216"/>
      <c r="AC888" s="216"/>
      <c r="AD888" s="216"/>
      <c r="AE888" s="216"/>
      <c r="AF888" s="216"/>
      <c r="AG888" s="216"/>
      <c r="AH888" s="216"/>
      <c r="AI888" s="216"/>
      <c r="AJ888" s="216"/>
      <c r="AK888" s="216"/>
      <c r="AL888" s="216"/>
      <c r="AM888" s="216"/>
      <c r="AN888" s="216"/>
      <c r="AO888" s="216"/>
      <c r="AP888" s="216"/>
      <c r="AQ888" s="216"/>
      <c r="AR888" s="216"/>
      <c r="AS888" s="216"/>
      <c r="AT888" s="216"/>
      <c r="AU888" s="216"/>
      <c r="AV888" s="216"/>
      <c r="AW888" s="216"/>
      <c r="AX888" s="216"/>
      <c r="AY888" s="216"/>
      <c r="AZ888" s="216"/>
      <c r="BA888" s="216"/>
      <c r="BB888" s="216"/>
      <c r="BC888" s="216"/>
      <c r="BD888" s="216"/>
      <c r="BE888" s="216"/>
      <c r="BF888" s="216"/>
      <c r="BG888" s="216"/>
      <c r="BH888" s="216"/>
      <c r="BI888" s="216"/>
      <c r="BJ888" s="216"/>
      <c r="BK888" s="216"/>
      <c r="BL888" s="216"/>
      <c r="BM888" s="216"/>
      <c r="BN888" s="216"/>
      <c r="BO888" s="216"/>
      <c r="BP888" s="216"/>
      <c r="BQ888" s="216"/>
      <c r="BR888" s="216"/>
      <c r="BS888" s="216"/>
      <c r="BT888" s="216"/>
      <c r="BU888" s="216"/>
      <c r="BV888" s="216"/>
      <c r="BW888" s="216"/>
      <c r="BX888" s="216"/>
      <c r="BY888" s="216"/>
      <c r="BZ888" s="216"/>
      <c r="CA888" s="216"/>
      <c r="CB888" s="216"/>
      <c r="CC888" s="216"/>
      <c r="CD888" s="216"/>
      <c r="CE888" s="216"/>
      <c r="CF888" s="216"/>
      <c r="CG888" s="216"/>
      <c r="CH888" s="216"/>
      <c r="CI888" s="216"/>
      <c r="CJ888" s="216"/>
      <c r="CK888" s="216"/>
      <c r="CL888" s="216"/>
      <c r="CM888" s="216"/>
      <c r="CN888" s="216"/>
      <c r="CO888" s="216"/>
      <c r="CP888" s="216"/>
      <c r="CQ888" s="216"/>
      <c r="CR888" s="216"/>
      <c r="CS888" s="216"/>
      <c r="CT888" s="216"/>
      <c r="CU888" s="216"/>
      <c r="CV888" s="216"/>
      <c r="CW888" s="216"/>
      <c r="CX888" s="216"/>
      <c r="CY888" s="216"/>
      <c r="CZ888" s="216"/>
      <c r="DA888" s="216"/>
      <c r="DB888" s="216"/>
      <c r="DC888" s="216"/>
      <c r="DD888" s="216"/>
      <c r="DE888" s="216"/>
      <c r="DF888" s="216"/>
      <c r="DG888" s="216"/>
      <c r="DH888" s="216"/>
      <c r="DI888" s="216"/>
      <c r="DJ888" s="216"/>
      <c r="DK888" s="216"/>
      <c r="DL888" s="216"/>
      <c r="DM888" s="216"/>
      <c r="DN888" s="216"/>
      <c r="DO888" s="216"/>
      <c r="DP888" s="216"/>
      <c r="DQ888" s="216"/>
      <c r="DR888" s="216"/>
      <c r="DS888" s="216"/>
      <c r="DT888" s="216"/>
      <c r="DU888" s="218"/>
    </row>
    <row r="889" spans="1:125" ht="15" customHeight="1" x14ac:dyDescent="0.25">
      <c r="A889" s="219"/>
      <c r="B889" s="143" t="str">
        <f t="shared" si="34"/>
        <v>Desk 33</v>
      </c>
      <c r="C889" s="586" t="str">
        <v/>
      </c>
      <c r="D889" s="586" t="str">
        <v/>
      </c>
      <c r="E889" s="3"/>
      <c r="F889" s="216"/>
      <c r="G889" s="216"/>
      <c r="H889" s="216"/>
      <c r="I889" s="216"/>
      <c r="J889" s="216"/>
      <c r="K889" s="216"/>
      <c r="L889" s="216"/>
      <c r="M889" s="216"/>
      <c r="N889" s="216"/>
      <c r="O889" s="216"/>
      <c r="P889" s="216"/>
      <c r="Q889" s="216"/>
      <c r="R889" s="216"/>
      <c r="S889" s="216"/>
      <c r="T889" s="216"/>
      <c r="U889" s="216"/>
      <c r="V889" s="216"/>
      <c r="W889" s="216"/>
      <c r="X889" s="216"/>
      <c r="Y889" s="216"/>
      <c r="Z889" s="216"/>
      <c r="AA889" s="216"/>
      <c r="AB889" s="216"/>
      <c r="AC889" s="216"/>
      <c r="AD889" s="216"/>
      <c r="AE889" s="216"/>
      <c r="AF889" s="216"/>
      <c r="AG889" s="216"/>
      <c r="AH889" s="216"/>
      <c r="AI889" s="216"/>
      <c r="AJ889" s="216"/>
      <c r="AK889" s="216"/>
      <c r="AL889" s="216"/>
      <c r="AM889" s="216"/>
      <c r="AN889" s="216"/>
      <c r="AO889" s="216"/>
      <c r="AP889" s="216"/>
      <c r="AQ889" s="216"/>
      <c r="AR889" s="216"/>
      <c r="AS889" s="216"/>
      <c r="AT889" s="216"/>
      <c r="AU889" s="216"/>
      <c r="AV889" s="216"/>
      <c r="AW889" s="216"/>
      <c r="AX889" s="216"/>
      <c r="AY889" s="216"/>
      <c r="AZ889" s="216"/>
      <c r="BA889" s="216"/>
      <c r="BB889" s="216"/>
      <c r="BC889" s="216"/>
      <c r="BD889" s="216"/>
      <c r="BE889" s="216"/>
      <c r="BF889" s="216"/>
      <c r="BG889" s="216"/>
      <c r="BH889" s="216"/>
      <c r="BI889" s="216"/>
      <c r="BJ889" s="216"/>
      <c r="BK889" s="216"/>
      <c r="BL889" s="216"/>
      <c r="BM889" s="216"/>
      <c r="BN889" s="216"/>
      <c r="BO889" s="216"/>
      <c r="BP889" s="216"/>
      <c r="BQ889" s="216"/>
      <c r="BR889" s="216"/>
      <c r="BS889" s="216"/>
      <c r="BT889" s="216"/>
      <c r="BU889" s="216"/>
      <c r="BV889" s="216"/>
      <c r="BW889" s="216"/>
      <c r="BX889" s="216"/>
      <c r="BY889" s="216"/>
      <c r="BZ889" s="216"/>
      <c r="CA889" s="216"/>
      <c r="CB889" s="216"/>
      <c r="CC889" s="216"/>
      <c r="CD889" s="216"/>
      <c r="CE889" s="216"/>
      <c r="CF889" s="216"/>
      <c r="CG889" s="216"/>
      <c r="CH889" s="216"/>
      <c r="CI889" s="216"/>
      <c r="CJ889" s="216"/>
      <c r="CK889" s="216"/>
      <c r="CL889" s="216"/>
      <c r="CM889" s="216"/>
      <c r="CN889" s="216"/>
      <c r="CO889" s="216"/>
      <c r="CP889" s="216"/>
      <c r="CQ889" s="216"/>
      <c r="CR889" s="216"/>
      <c r="CS889" s="216"/>
      <c r="CT889" s="216"/>
      <c r="CU889" s="216"/>
      <c r="CV889" s="216"/>
      <c r="CW889" s="216"/>
      <c r="CX889" s="216"/>
      <c r="CY889" s="216"/>
      <c r="CZ889" s="216"/>
      <c r="DA889" s="216"/>
      <c r="DB889" s="216"/>
      <c r="DC889" s="216"/>
      <c r="DD889" s="216"/>
      <c r="DE889" s="216"/>
      <c r="DF889" s="216"/>
      <c r="DG889" s="216"/>
      <c r="DH889" s="216"/>
      <c r="DI889" s="216"/>
      <c r="DJ889" s="216"/>
      <c r="DK889" s="216"/>
      <c r="DL889" s="216"/>
      <c r="DM889" s="216"/>
      <c r="DN889" s="216"/>
      <c r="DO889" s="216"/>
      <c r="DP889" s="216"/>
      <c r="DQ889" s="216"/>
      <c r="DR889" s="216"/>
      <c r="DS889" s="216"/>
      <c r="DT889" s="216"/>
      <c r="DU889" s="218"/>
    </row>
    <row r="890" spans="1:125" ht="15" customHeight="1" x14ac:dyDescent="0.25">
      <c r="A890" s="219"/>
      <c r="B890" s="143" t="str">
        <f t="shared" si="34"/>
        <v>Desk 34</v>
      </c>
      <c r="C890" s="586" t="str">
        <v/>
      </c>
      <c r="D890" s="586" t="str">
        <v/>
      </c>
      <c r="E890" s="3"/>
      <c r="F890" s="216"/>
      <c r="G890" s="216"/>
      <c r="H890" s="216"/>
      <c r="I890" s="216"/>
      <c r="J890" s="216"/>
      <c r="K890" s="216"/>
      <c r="L890" s="216"/>
      <c r="M890" s="216"/>
      <c r="N890" s="216"/>
      <c r="O890" s="216"/>
      <c r="P890" s="216"/>
      <c r="Q890" s="216"/>
      <c r="R890" s="216"/>
      <c r="S890" s="216"/>
      <c r="T890" s="216"/>
      <c r="U890" s="216"/>
      <c r="V890" s="216"/>
      <c r="W890" s="216"/>
      <c r="X890" s="216"/>
      <c r="Y890" s="216"/>
      <c r="Z890" s="216"/>
      <c r="AA890" s="216"/>
      <c r="AB890" s="216"/>
      <c r="AC890" s="216"/>
      <c r="AD890" s="216"/>
      <c r="AE890" s="216"/>
      <c r="AF890" s="216"/>
      <c r="AG890" s="216"/>
      <c r="AH890" s="216"/>
      <c r="AI890" s="216"/>
      <c r="AJ890" s="216"/>
      <c r="AK890" s="216"/>
      <c r="AL890" s="216"/>
      <c r="AM890" s="216"/>
      <c r="AN890" s="216"/>
      <c r="AO890" s="216"/>
      <c r="AP890" s="216"/>
      <c r="AQ890" s="216"/>
      <c r="AR890" s="216"/>
      <c r="AS890" s="216"/>
      <c r="AT890" s="216"/>
      <c r="AU890" s="216"/>
      <c r="AV890" s="216"/>
      <c r="AW890" s="216"/>
      <c r="AX890" s="216"/>
      <c r="AY890" s="216"/>
      <c r="AZ890" s="216"/>
      <c r="BA890" s="216"/>
      <c r="BB890" s="216"/>
      <c r="BC890" s="216"/>
      <c r="BD890" s="216"/>
      <c r="BE890" s="216"/>
      <c r="BF890" s="216"/>
      <c r="BG890" s="216"/>
      <c r="BH890" s="216"/>
      <c r="BI890" s="216"/>
      <c r="BJ890" s="216"/>
      <c r="BK890" s="216"/>
      <c r="BL890" s="216"/>
      <c r="BM890" s="216"/>
      <c r="BN890" s="216"/>
      <c r="BO890" s="216"/>
      <c r="BP890" s="216"/>
      <c r="BQ890" s="216"/>
      <c r="BR890" s="216"/>
      <c r="BS890" s="216"/>
      <c r="BT890" s="216"/>
      <c r="BU890" s="216"/>
      <c r="BV890" s="216"/>
      <c r="BW890" s="216"/>
      <c r="BX890" s="216"/>
      <c r="BY890" s="216"/>
      <c r="BZ890" s="216"/>
      <c r="CA890" s="216"/>
      <c r="CB890" s="216"/>
      <c r="CC890" s="216"/>
      <c r="CD890" s="216"/>
      <c r="CE890" s="216"/>
      <c r="CF890" s="216"/>
      <c r="CG890" s="216"/>
      <c r="CH890" s="216"/>
      <c r="CI890" s="216"/>
      <c r="CJ890" s="216"/>
      <c r="CK890" s="216"/>
      <c r="CL890" s="216"/>
      <c r="CM890" s="216"/>
      <c r="CN890" s="216"/>
      <c r="CO890" s="216"/>
      <c r="CP890" s="216"/>
      <c r="CQ890" s="216"/>
      <c r="CR890" s="216"/>
      <c r="CS890" s="216"/>
      <c r="CT890" s="216"/>
      <c r="CU890" s="216"/>
      <c r="CV890" s="216"/>
      <c r="CW890" s="216"/>
      <c r="CX890" s="216"/>
      <c r="CY890" s="216"/>
      <c r="CZ890" s="216"/>
      <c r="DA890" s="216"/>
      <c r="DB890" s="216"/>
      <c r="DC890" s="216"/>
      <c r="DD890" s="216"/>
      <c r="DE890" s="216"/>
      <c r="DF890" s="216"/>
      <c r="DG890" s="216"/>
      <c r="DH890" s="216"/>
      <c r="DI890" s="216"/>
      <c r="DJ890" s="216"/>
      <c r="DK890" s="216"/>
      <c r="DL890" s="216"/>
      <c r="DM890" s="216"/>
      <c r="DN890" s="216"/>
      <c r="DO890" s="216"/>
      <c r="DP890" s="216"/>
      <c r="DQ890" s="216"/>
      <c r="DR890" s="216"/>
      <c r="DS890" s="216"/>
      <c r="DT890" s="216"/>
      <c r="DU890" s="218"/>
    </row>
    <row r="891" spans="1:125" ht="15" customHeight="1" x14ac:dyDescent="0.25">
      <c r="A891" s="219"/>
      <c r="B891" s="143" t="str">
        <f t="shared" si="34"/>
        <v>Desk 35</v>
      </c>
      <c r="C891" s="586" t="str">
        <v/>
      </c>
      <c r="D891" s="586" t="str">
        <v/>
      </c>
      <c r="E891" s="3"/>
      <c r="F891" s="216"/>
      <c r="G891" s="216"/>
      <c r="H891" s="216"/>
      <c r="I891" s="216"/>
      <c r="J891" s="216"/>
      <c r="K891" s="216"/>
      <c r="L891" s="216"/>
      <c r="M891" s="216"/>
      <c r="N891" s="216"/>
      <c r="O891" s="216"/>
      <c r="P891" s="216"/>
      <c r="Q891" s="216"/>
      <c r="R891" s="216"/>
      <c r="S891" s="216"/>
      <c r="T891" s="216"/>
      <c r="U891" s="216"/>
      <c r="V891" s="216"/>
      <c r="W891" s="216"/>
      <c r="X891" s="216"/>
      <c r="Y891" s="216"/>
      <c r="Z891" s="216"/>
      <c r="AA891" s="216"/>
      <c r="AB891" s="216"/>
      <c r="AC891" s="216"/>
      <c r="AD891" s="216"/>
      <c r="AE891" s="216"/>
      <c r="AF891" s="216"/>
      <c r="AG891" s="216"/>
      <c r="AH891" s="216"/>
      <c r="AI891" s="216"/>
      <c r="AJ891" s="216"/>
      <c r="AK891" s="216"/>
      <c r="AL891" s="216"/>
      <c r="AM891" s="216"/>
      <c r="AN891" s="216"/>
      <c r="AO891" s="216"/>
      <c r="AP891" s="216"/>
      <c r="AQ891" s="216"/>
      <c r="AR891" s="216"/>
      <c r="AS891" s="216"/>
      <c r="AT891" s="216"/>
      <c r="AU891" s="216"/>
      <c r="AV891" s="216"/>
      <c r="AW891" s="216"/>
      <c r="AX891" s="216"/>
      <c r="AY891" s="216"/>
      <c r="AZ891" s="216"/>
      <c r="BA891" s="216"/>
      <c r="BB891" s="216"/>
      <c r="BC891" s="216"/>
      <c r="BD891" s="216"/>
      <c r="BE891" s="216"/>
      <c r="BF891" s="216"/>
      <c r="BG891" s="216"/>
      <c r="BH891" s="216"/>
      <c r="BI891" s="216"/>
      <c r="BJ891" s="216"/>
      <c r="BK891" s="216"/>
      <c r="BL891" s="216"/>
      <c r="BM891" s="216"/>
      <c r="BN891" s="216"/>
      <c r="BO891" s="216"/>
      <c r="BP891" s="216"/>
      <c r="BQ891" s="216"/>
      <c r="BR891" s="216"/>
      <c r="BS891" s="216"/>
      <c r="BT891" s="216"/>
      <c r="BU891" s="216"/>
      <c r="BV891" s="216"/>
      <c r="BW891" s="216"/>
      <c r="BX891" s="216"/>
      <c r="BY891" s="216"/>
      <c r="BZ891" s="216"/>
      <c r="CA891" s="216"/>
      <c r="CB891" s="216"/>
      <c r="CC891" s="216"/>
      <c r="CD891" s="216"/>
      <c r="CE891" s="216"/>
      <c r="CF891" s="216"/>
      <c r="CG891" s="216"/>
      <c r="CH891" s="216"/>
      <c r="CI891" s="216"/>
      <c r="CJ891" s="216"/>
      <c r="CK891" s="216"/>
      <c r="CL891" s="216"/>
      <c r="CM891" s="216"/>
      <c r="CN891" s="216"/>
      <c r="CO891" s="216"/>
      <c r="CP891" s="216"/>
      <c r="CQ891" s="216"/>
      <c r="CR891" s="216"/>
      <c r="CS891" s="216"/>
      <c r="CT891" s="216"/>
      <c r="CU891" s="216"/>
      <c r="CV891" s="216"/>
      <c r="CW891" s="216"/>
      <c r="CX891" s="216"/>
      <c r="CY891" s="216"/>
      <c r="CZ891" s="216"/>
      <c r="DA891" s="216"/>
      <c r="DB891" s="216"/>
      <c r="DC891" s="216"/>
      <c r="DD891" s="216"/>
      <c r="DE891" s="216"/>
      <c r="DF891" s="216"/>
      <c r="DG891" s="216"/>
      <c r="DH891" s="216"/>
      <c r="DI891" s="216"/>
      <c r="DJ891" s="216"/>
      <c r="DK891" s="216"/>
      <c r="DL891" s="216"/>
      <c r="DM891" s="216"/>
      <c r="DN891" s="216"/>
      <c r="DO891" s="216"/>
      <c r="DP891" s="216"/>
      <c r="DQ891" s="216"/>
      <c r="DR891" s="216"/>
      <c r="DS891" s="216"/>
      <c r="DT891" s="216"/>
      <c r="DU891" s="218"/>
    </row>
    <row r="892" spans="1:125" ht="15" customHeight="1" x14ac:dyDescent="0.25">
      <c r="A892" s="219"/>
      <c r="B892" s="143" t="str">
        <f t="shared" si="34"/>
        <v>Desk 36</v>
      </c>
      <c r="C892" s="586" t="str">
        <v/>
      </c>
      <c r="D892" s="586" t="str">
        <v/>
      </c>
      <c r="E892" s="3"/>
      <c r="F892" s="216"/>
      <c r="G892" s="216"/>
      <c r="H892" s="216"/>
      <c r="I892" s="216"/>
      <c r="J892" s="216"/>
      <c r="K892" s="216"/>
      <c r="L892" s="216"/>
      <c r="M892" s="216"/>
      <c r="N892" s="216"/>
      <c r="O892" s="216"/>
      <c r="P892" s="216"/>
      <c r="Q892" s="216"/>
      <c r="R892" s="216"/>
      <c r="S892" s="216"/>
      <c r="T892" s="216"/>
      <c r="U892" s="216"/>
      <c r="V892" s="216"/>
      <c r="W892" s="216"/>
      <c r="X892" s="216"/>
      <c r="Y892" s="216"/>
      <c r="Z892" s="216"/>
      <c r="AA892" s="216"/>
      <c r="AB892" s="216"/>
      <c r="AC892" s="216"/>
      <c r="AD892" s="216"/>
      <c r="AE892" s="216"/>
      <c r="AF892" s="216"/>
      <c r="AG892" s="216"/>
      <c r="AH892" s="216"/>
      <c r="AI892" s="216"/>
      <c r="AJ892" s="216"/>
      <c r="AK892" s="216"/>
      <c r="AL892" s="216"/>
      <c r="AM892" s="216"/>
      <c r="AN892" s="216"/>
      <c r="AO892" s="216"/>
      <c r="AP892" s="216"/>
      <c r="AQ892" s="216"/>
      <c r="AR892" s="216"/>
      <c r="AS892" s="216"/>
      <c r="AT892" s="216"/>
      <c r="AU892" s="216"/>
      <c r="AV892" s="216"/>
      <c r="AW892" s="216"/>
      <c r="AX892" s="216"/>
      <c r="AY892" s="216"/>
      <c r="AZ892" s="216"/>
      <c r="BA892" s="216"/>
      <c r="BB892" s="216"/>
      <c r="BC892" s="216"/>
      <c r="BD892" s="216"/>
      <c r="BE892" s="216"/>
      <c r="BF892" s="216"/>
      <c r="BG892" s="216"/>
      <c r="BH892" s="216"/>
      <c r="BI892" s="216"/>
      <c r="BJ892" s="216"/>
      <c r="BK892" s="216"/>
      <c r="BL892" s="216"/>
      <c r="BM892" s="216"/>
      <c r="BN892" s="216"/>
      <c r="BO892" s="216"/>
      <c r="BP892" s="216"/>
      <c r="BQ892" s="216"/>
      <c r="BR892" s="216"/>
      <c r="BS892" s="216"/>
      <c r="BT892" s="216"/>
      <c r="BU892" s="216"/>
      <c r="BV892" s="216"/>
      <c r="BW892" s="216"/>
      <c r="BX892" s="216"/>
      <c r="BY892" s="216"/>
      <c r="BZ892" s="216"/>
      <c r="CA892" s="216"/>
      <c r="CB892" s="216"/>
      <c r="CC892" s="216"/>
      <c r="CD892" s="216"/>
      <c r="CE892" s="216"/>
      <c r="CF892" s="216"/>
      <c r="CG892" s="216"/>
      <c r="CH892" s="216"/>
      <c r="CI892" s="216"/>
      <c r="CJ892" s="216"/>
      <c r="CK892" s="216"/>
      <c r="CL892" s="216"/>
      <c r="CM892" s="216"/>
      <c r="CN892" s="216"/>
      <c r="CO892" s="216"/>
      <c r="CP892" s="216"/>
      <c r="CQ892" s="216"/>
      <c r="CR892" s="216"/>
      <c r="CS892" s="216"/>
      <c r="CT892" s="216"/>
      <c r="CU892" s="216"/>
      <c r="CV892" s="216"/>
      <c r="CW892" s="216"/>
      <c r="CX892" s="216"/>
      <c r="CY892" s="216"/>
      <c r="CZ892" s="216"/>
      <c r="DA892" s="216"/>
      <c r="DB892" s="216"/>
      <c r="DC892" s="216"/>
      <c r="DD892" s="216"/>
      <c r="DE892" s="216"/>
      <c r="DF892" s="216"/>
      <c r="DG892" s="216"/>
      <c r="DH892" s="216"/>
      <c r="DI892" s="216"/>
      <c r="DJ892" s="216"/>
      <c r="DK892" s="216"/>
      <c r="DL892" s="216"/>
      <c r="DM892" s="216"/>
      <c r="DN892" s="216"/>
      <c r="DO892" s="216"/>
      <c r="DP892" s="216"/>
      <c r="DQ892" s="216"/>
      <c r="DR892" s="216"/>
      <c r="DS892" s="216"/>
      <c r="DT892" s="216"/>
      <c r="DU892" s="218"/>
    </row>
    <row r="893" spans="1:125" ht="15" customHeight="1" x14ac:dyDescent="0.25">
      <c r="A893" s="219"/>
      <c r="B893" s="143" t="str">
        <f t="shared" si="34"/>
        <v>Desk 37</v>
      </c>
      <c r="C893" s="586" t="str">
        <v/>
      </c>
      <c r="D893" s="586" t="str">
        <v/>
      </c>
      <c r="E893" s="3"/>
      <c r="F893" s="216"/>
      <c r="G893" s="216"/>
      <c r="H893" s="216"/>
      <c r="I893" s="216"/>
      <c r="J893" s="216"/>
      <c r="K893" s="216"/>
      <c r="L893" s="216"/>
      <c r="M893" s="216"/>
      <c r="N893" s="216"/>
      <c r="O893" s="216"/>
      <c r="P893" s="216"/>
      <c r="Q893" s="216"/>
      <c r="R893" s="216"/>
      <c r="S893" s="216"/>
      <c r="T893" s="216"/>
      <c r="U893" s="216"/>
      <c r="V893" s="216"/>
      <c r="W893" s="216"/>
      <c r="X893" s="216"/>
      <c r="Y893" s="216"/>
      <c r="Z893" s="216"/>
      <c r="AA893" s="216"/>
      <c r="AB893" s="216"/>
      <c r="AC893" s="216"/>
      <c r="AD893" s="216"/>
      <c r="AE893" s="216"/>
      <c r="AF893" s="216"/>
      <c r="AG893" s="216"/>
      <c r="AH893" s="216"/>
      <c r="AI893" s="216"/>
      <c r="AJ893" s="216"/>
      <c r="AK893" s="216"/>
      <c r="AL893" s="216"/>
      <c r="AM893" s="216"/>
      <c r="AN893" s="216"/>
      <c r="AO893" s="216"/>
      <c r="AP893" s="216"/>
      <c r="AQ893" s="216"/>
      <c r="AR893" s="216"/>
      <c r="AS893" s="216"/>
      <c r="AT893" s="216"/>
      <c r="AU893" s="216"/>
      <c r="AV893" s="216"/>
      <c r="AW893" s="216"/>
      <c r="AX893" s="216"/>
      <c r="AY893" s="216"/>
      <c r="AZ893" s="216"/>
      <c r="BA893" s="216"/>
      <c r="BB893" s="216"/>
      <c r="BC893" s="216"/>
      <c r="BD893" s="216"/>
      <c r="BE893" s="216"/>
      <c r="BF893" s="216"/>
      <c r="BG893" s="216"/>
      <c r="BH893" s="216"/>
      <c r="BI893" s="216"/>
      <c r="BJ893" s="216"/>
      <c r="BK893" s="216"/>
      <c r="BL893" s="216"/>
      <c r="BM893" s="216"/>
      <c r="BN893" s="216"/>
      <c r="BO893" s="216"/>
      <c r="BP893" s="216"/>
      <c r="BQ893" s="216"/>
      <c r="BR893" s="216"/>
      <c r="BS893" s="216"/>
      <c r="BT893" s="216"/>
      <c r="BU893" s="216"/>
      <c r="BV893" s="216"/>
      <c r="BW893" s="216"/>
      <c r="BX893" s="216"/>
      <c r="BY893" s="216"/>
      <c r="BZ893" s="216"/>
      <c r="CA893" s="216"/>
      <c r="CB893" s="216"/>
      <c r="CC893" s="216"/>
      <c r="CD893" s="216"/>
      <c r="CE893" s="216"/>
      <c r="CF893" s="216"/>
      <c r="CG893" s="216"/>
      <c r="CH893" s="216"/>
      <c r="CI893" s="216"/>
      <c r="CJ893" s="216"/>
      <c r="CK893" s="216"/>
      <c r="CL893" s="216"/>
      <c r="CM893" s="216"/>
      <c r="CN893" s="216"/>
      <c r="CO893" s="216"/>
      <c r="CP893" s="216"/>
      <c r="CQ893" s="216"/>
      <c r="CR893" s="216"/>
      <c r="CS893" s="216"/>
      <c r="CT893" s="216"/>
      <c r="CU893" s="216"/>
      <c r="CV893" s="216"/>
      <c r="CW893" s="216"/>
      <c r="CX893" s="216"/>
      <c r="CY893" s="216"/>
      <c r="CZ893" s="216"/>
      <c r="DA893" s="216"/>
      <c r="DB893" s="216"/>
      <c r="DC893" s="216"/>
      <c r="DD893" s="216"/>
      <c r="DE893" s="216"/>
      <c r="DF893" s="216"/>
      <c r="DG893" s="216"/>
      <c r="DH893" s="216"/>
      <c r="DI893" s="216"/>
      <c r="DJ893" s="216"/>
      <c r="DK893" s="216"/>
      <c r="DL893" s="216"/>
      <c r="DM893" s="216"/>
      <c r="DN893" s="216"/>
      <c r="DO893" s="216"/>
      <c r="DP893" s="216"/>
      <c r="DQ893" s="216"/>
      <c r="DR893" s="216"/>
      <c r="DS893" s="216"/>
      <c r="DT893" s="216"/>
      <c r="DU893" s="218"/>
    </row>
    <row r="894" spans="1:125" ht="15" customHeight="1" x14ac:dyDescent="0.25">
      <c r="A894" s="219"/>
      <c r="B894" s="143" t="str">
        <f t="shared" si="34"/>
        <v>Desk 38</v>
      </c>
      <c r="C894" s="586" t="str">
        <v/>
      </c>
      <c r="D894" s="586" t="str">
        <v/>
      </c>
      <c r="E894" s="3"/>
      <c r="F894" s="216"/>
      <c r="G894" s="216"/>
      <c r="H894" s="216"/>
      <c r="I894" s="216"/>
      <c r="J894" s="216"/>
      <c r="K894" s="216"/>
      <c r="L894" s="216"/>
      <c r="M894" s="216"/>
      <c r="N894" s="216"/>
      <c r="O894" s="216"/>
      <c r="P894" s="216"/>
      <c r="Q894" s="216"/>
      <c r="R894" s="216"/>
      <c r="S894" s="216"/>
      <c r="T894" s="216"/>
      <c r="U894" s="216"/>
      <c r="V894" s="216"/>
      <c r="W894" s="216"/>
      <c r="X894" s="216"/>
      <c r="Y894" s="216"/>
      <c r="Z894" s="216"/>
      <c r="AA894" s="216"/>
      <c r="AB894" s="216"/>
      <c r="AC894" s="216"/>
      <c r="AD894" s="216"/>
      <c r="AE894" s="216"/>
      <c r="AF894" s="216"/>
      <c r="AG894" s="216"/>
      <c r="AH894" s="216"/>
      <c r="AI894" s="216"/>
      <c r="AJ894" s="216"/>
      <c r="AK894" s="216"/>
      <c r="AL894" s="216"/>
      <c r="AM894" s="216"/>
      <c r="AN894" s="216"/>
      <c r="AO894" s="216"/>
      <c r="AP894" s="216"/>
      <c r="AQ894" s="216"/>
      <c r="AR894" s="216"/>
      <c r="AS894" s="216"/>
      <c r="AT894" s="216"/>
      <c r="AU894" s="216"/>
      <c r="AV894" s="216"/>
      <c r="AW894" s="216"/>
      <c r="AX894" s="216"/>
      <c r="AY894" s="216"/>
      <c r="AZ894" s="216"/>
      <c r="BA894" s="216"/>
      <c r="BB894" s="216"/>
      <c r="BC894" s="216"/>
      <c r="BD894" s="216"/>
      <c r="BE894" s="216"/>
      <c r="BF894" s="216"/>
      <c r="BG894" s="216"/>
      <c r="BH894" s="216"/>
      <c r="BI894" s="216"/>
      <c r="BJ894" s="216"/>
      <c r="BK894" s="216"/>
      <c r="BL894" s="216"/>
      <c r="BM894" s="216"/>
      <c r="BN894" s="216"/>
      <c r="BO894" s="216"/>
      <c r="BP894" s="216"/>
      <c r="BQ894" s="216"/>
      <c r="BR894" s="216"/>
      <c r="BS894" s="216"/>
      <c r="BT894" s="216"/>
      <c r="BU894" s="216"/>
      <c r="BV894" s="216"/>
      <c r="BW894" s="216"/>
      <c r="BX894" s="216"/>
      <c r="BY894" s="216"/>
      <c r="BZ894" s="216"/>
      <c r="CA894" s="216"/>
      <c r="CB894" s="216"/>
      <c r="CC894" s="216"/>
      <c r="CD894" s="216"/>
      <c r="CE894" s="216"/>
      <c r="CF894" s="216"/>
      <c r="CG894" s="216"/>
      <c r="CH894" s="216"/>
      <c r="CI894" s="216"/>
      <c r="CJ894" s="216"/>
      <c r="CK894" s="216"/>
      <c r="CL894" s="216"/>
      <c r="CM894" s="216"/>
      <c r="CN894" s="216"/>
      <c r="CO894" s="216"/>
      <c r="CP894" s="216"/>
      <c r="CQ894" s="216"/>
      <c r="CR894" s="216"/>
      <c r="CS894" s="216"/>
      <c r="CT894" s="216"/>
      <c r="CU894" s="216"/>
      <c r="CV894" s="216"/>
      <c r="CW894" s="216"/>
      <c r="CX894" s="216"/>
      <c r="CY894" s="216"/>
      <c r="CZ894" s="216"/>
      <c r="DA894" s="216"/>
      <c r="DB894" s="216"/>
      <c r="DC894" s="216"/>
      <c r="DD894" s="216"/>
      <c r="DE894" s="216"/>
      <c r="DF894" s="216"/>
      <c r="DG894" s="216"/>
      <c r="DH894" s="216"/>
      <c r="DI894" s="216"/>
      <c r="DJ894" s="216"/>
      <c r="DK894" s="216"/>
      <c r="DL894" s="216"/>
      <c r="DM894" s="216"/>
      <c r="DN894" s="216"/>
      <c r="DO894" s="216"/>
      <c r="DP894" s="216"/>
      <c r="DQ894" s="216"/>
      <c r="DR894" s="216"/>
      <c r="DS894" s="216"/>
      <c r="DT894" s="216"/>
      <c r="DU894" s="218"/>
    </row>
    <row r="895" spans="1:125" ht="15" customHeight="1" x14ac:dyDescent="0.25">
      <c r="A895" s="219"/>
      <c r="B895" s="143" t="str">
        <f t="shared" si="34"/>
        <v>Desk 39</v>
      </c>
      <c r="C895" s="586" t="str">
        <v/>
      </c>
      <c r="D895" s="586" t="str">
        <v/>
      </c>
      <c r="E895" s="3"/>
      <c r="F895" s="216"/>
      <c r="G895" s="216"/>
      <c r="H895" s="216"/>
      <c r="I895" s="216"/>
      <c r="J895" s="216"/>
      <c r="K895" s="216"/>
      <c r="L895" s="216"/>
      <c r="M895" s="216"/>
      <c r="N895" s="216"/>
      <c r="O895" s="216"/>
      <c r="P895" s="216"/>
      <c r="Q895" s="216"/>
      <c r="R895" s="216"/>
      <c r="S895" s="216"/>
      <c r="T895" s="216"/>
      <c r="U895" s="216"/>
      <c r="V895" s="216"/>
      <c r="W895" s="216"/>
      <c r="X895" s="216"/>
      <c r="Y895" s="216"/>
      <c r="Z895" s="216"/>
      <c r="AA895" s="216"/>
      <c r="AB895" s="216"/>
      <c r="AC895" s="216"/>
      <c r="AD895" s="216"/>
      <c r="AE895" s="216"/>
      <c r="AF895" s="216"/>
      <c r="AG895" s="216"/>
      <c r="AH895" s="216"/>
      <c r="AI895" s="216"/>
      <c r="AJ895" s="216"/>
      <c r="AK895" s="216"/>
      <c r="AL895" s="216"/>
      <c r="AM895" s="216"/>
      <c r="AN895" s="216"/>
      <c r="AO895" s="216"/>
      <c r="AP895" s="216"/>
      <c r="AQ895" s="216"/>
      <c r="AR895" s="216"/>
      <c r="AS895" s="216"/>
      <c r="AT895" s="216"/>
      <c r="AU895" s="216"/>
      <c r="AV895" s="216"/>
      <c r="AW895" s="216"/>
      <c r="AX895" s="216"/>
      <c r="AY895" s="216"/>
      <c r="AZ895" s="216"/>
      <c r="BA895" s="216"/>
      <c r="BB895" s="216"/>
      <c r="BC895" s="216"/>
      <c r="BD895" s="216"/>
      <c r="BE895" s="216"/>
      <c r="BF895" s="216"/>
      <c r="BG895" s="216"/>
      <c r="BH895" s="216"/>
      <c r="BI895" s="216"/>
      <c r="BJ895" s="216"/>
      <c r="BK895" s="216"/>
      <c r="BL895" s="216"/>
      <c r="BM895" s="216"/>
      <c r="BN895" s="216"/>
      <c r="BO895" s="216"/>
      <c r="BP895" s="216"/>
      <c r="BQ895" s="216"/>
      <c r="BR895" s="216"/>
      <c r="BS895" s="216"/>
      <c r="BT895" s="216"/>
      <c r="BU895" s="216"/>
      <c r="BV895" s="216"/>
      <c r="BW895" s="216"/>
      <c r="BX895" s="216"/>
      <c r="BY895" s="216"/>
      <c r="BZ895" s="216"/>
      <c r="CA895" s="216"/>
      <c r="CB895" s="216"/>
      <c r="CC895" s="216"/>
      <c r="CD895" s="216"/>
      <c r="CE895" s="216"/>
      <c r="CF895" s="216"/>
      <c r="CG895" s="216"/>
      <c r="CH895" s="216"/>
      <c r="CI895" s="216"/>
      <c r="CJ895" s="216"/>
      <c r="CK895" s="216"/>
      <c r="CL895" s="216"/>
      <c r="CM895" s="216"/>
      <c r="CN895" s="216"/>
      <c r="CO895" s="216"/>
      <c r="CP895" s="216"/>
      <c r="CQ895" s="216"/>
      <c r="CR895" s="216"/>
      <c r="CS895" s="216"/>
      <c r="CT895" s="216"/>
      <c r="CU895" s="216"/>
      <c r="CV895" s="216"/>
      <c r="CW895" s="216"/>
      <c r="CX895" s="216"/>
      <c r="CY895" s="216"/>
      <c r="CZ895" s="216"/>
      <c r="DA895" s="216"/>
      <c r="DB895" s="216"/>
      <c r="DC895" s="216"/>
      <c r="DD895" s="216"/>
      <c r="DE895" s="216"/>
      <c r="DF895" s="216"/>
      <c r="DG895" s="216"/>
      <c r="DH895" s="216"/>
      <c r="DI895" s="216"/>
      <c r="DJ895" s="216"/>
      <c r="DK895" s="216"/>
      <c r="DL895" s="216"/>
      <c r="DM895" s="216"/>
      <c r="DN895" s="216"/>
      <c r="DO895" s="216"/>
      <c r="DP895" s="216"/>
      <c r="DQ895" s="216"/>
      <c r="DR895" s="216"/>
      <c r="DS895" s="216"/>
      <c r="DT895" s="216"/>
      <c r="DU895" s="218"/>
    </row>
    <row r="896" spans="1:125" ht="15" customHeight="1" x14ac:dyDescent="0.25">
      <c r="A896" s="219"/>
      <c r="B896" s="143" t="str">
        <f t="shared" si="34"/>
        <v>Desk 40</v>
      </c>
      <c r="C896" s="586" t="str">
        <v/>
      </c>
      <c r="D896" s="586" t="str">
        <v/>
      </c>
      <c r="E896" s="3"/>
      <c r="F896" s="216"/>
      <c r="G896" s="216"/>
      <c r="H896" s="216"/>
      <c r="I896" s="216"/>
      <c r="J896" s="216"/>
      <c r="K896" s="216"/>
      <c r="L896" s="216"/>
      <c r="M896" s="216"/>
      <c r="N896" s="216"/>
      <c r="O896" s="216"/>
      <c r="P896" s="216"/>
      <c r="Q896" s="216"/>
      <c r="R896" s="216"/>
      <c r="S896" s="216"/>
      <c r="T896" s="216"/>
      <c r="U896" s="216"/>
      <c r="V896" s="216"/>
      <c r="W896" s="216"/>
      <c r="X896" s="216"/>
      <c r="Y896" s="216"/>
      <c r="Z896" s="216"/>
      <c r="AA896" s="216"/>
      <c r="AB896" s="216"/>
      <c r="AC896" s="216"/>
      <c r="AD896" s="216"/>
      <c r="AE896" s="216"/>
      <c r="AF896" s="216"/>
      <c r="AG896" s="216"/>
      <c r="AH896" s="216"/>
      <c r="AI896" s="216"/>
      <c r="AJ896" s="216"/>
      <c r="AK896" s="216"/>
      <c r="AL896" s="216"/>
      <c r="AM896" s="216"/>
      <c r="AN896" s="216"/>
      <c r="AO896" s="216"/>
      <c r="AP896" s="216"/>
      <c r="AQ896" s="216"/>
      <c r="AR896" s="216"/>
      <c r="AS896" s="216"/>
      <c r="AT896" s="216"/>
      <c r="AU896" s="216"/>
      <c r="AV896" s="216"/>
      <c r="AW896" s="216"/>
      <c r="AX896" s="216"/>
      <c r="AY896" s="216"/>
      <c r="AZ896" s="216"/>
      <c r="BA896" s="216"/>
      <c r="BB896" s="216"/>
      <c r="BC896" s="216"/>
      <c r="BD896" s="216"/>
      <c r="BE896" s="216"/>
      <c r="BF896" s="216"/>
      <c r="BG896" s="216"/>
      <c r="BH896" s="216"/>
      <c r="BI896" s="216"/>
      <c r="BJ896" s="216"/>
      <c r="BK896" s="216"/>
      <c r="BL896" s="216"/>
      <c r="BM896" s="216"/>
      <c r="BN896" s="216"/>
      <c r="BO896" s="216"/>
      <c r="BP896" s="216"/>
      <c r="BQ896" s="216"/>
      <c r="BR896" s="216"/>
      <c r="BS896" s="216"/>
      <c r="BT896" s="216"/>
      <c r="BU896" s="216"/>
      <c r="BV896" s="216"/>
      <c r="BW896" s="216"/>
      <c r="BX896" s="216"/>
      <c r="BY896" s="216"/>
      <c r="BZ896" s="216"/>
      <c r="CA896" s="216"/>
      <c r="CB896" s="216"/>
      <c r="CC896" s="216"/>
      <c r="CD896" s="216"/>
      <c r="CE896" s="216"/>
      <c r="CF896" s="216"/>
      <c r="CG896" s="216"/>
      <c r="CH896" s="216"/>
      <c r="CI896" s="216"/>
      <c r="CJ896" s="216"/>
      <c r="CK896" s="216"/>
      <c r="CL896" s="216"/>
      <c r="CM896" s="216"/>
      <c r="CN896" s="216"/>
      <c r="CO896" s="216"/>
      <c r="CP896" s="216"/>
      <c r="CQ896" s="216"/>
      <c r="CR896" s="216"/>
      <c r="CS896" s="216"/>
      <c r="CT896" s="216"/>
      <c r="CU896" s="216"/>
      <c r="CV896" s="216"/>
      <c r="CW896" s="216"/>
      <c r="CX896" s="216"/>
      <c r="CY896" s="216"/>
      <c r="CZ896" s="216"/>
      <c r="DA896" s="216"/>
      <c r="DB896" s="216"/>
      <c r="DC896" s="216"/>
      <c r="DD896" s="216"/>
      <c r="DE896" s="216"/>
      <c r="DF896" s="216"/>
      <c r="DG896" s="216"/>
      <c r="DH896" s="216"/>
      <c r="DI896" s="216"/>
      <c r="DJ896" s="216"/>
      <c r="DK896" s="216"/>
      <c r="DL896" s="216"/>
      <c r="DM896" s="216"/>
      <c r="DN896" s="216"/>
      <c r="DO896" s="216"/>
      <c r="DP896" s="216"/>
      <c r="DQ896" s="216"/>
      <c r="DR896" s="216"/>
      <c r="DS896" s="216"/>
      <c r="DT896" s="216"/>
      <c r="DU896" s="218"/>
    </row>
    <row r="897" spans="1:125" ht="15" customHeight="1" x14ac:dyDescent="0.25">
      <c r="A897" s="219"/>
      <c r="B897" s="143" t="str">
        <f t="shared" si="34"/>
        <v>Desk 41</v>
      </c>
      <c r="C897" s="586" t="str">
        <v/>
      </c>
      <c r="D897" s="586" t="str">
        <v/>
      </c>
      <c r="E897" s="3"/>
      <c r="F897" s="216"/>
      <c r="G897" s="216"/>
      <c r="H897" s="216"/>
      <c r="I897" s="216"/>
      <c r="J897" s="216"/>
      <c r="K897" s="216"/>
      <c r="L897" s="216"/>
      <c r="M897" s="216"/>
      <c r="N897" s="216"/>
      <c r="O897" s="216"/>
      <c r="P897" s="216"/>
      <c r="Q897" s="216"/>
      <c r="R897" s="216"/>
      <c r="S897" s="216"/>
      <c r="T897" s="216"/>
      <c r="U897" s="216"/>
      <c r="V897" s="216"/>
      <c r="W897" s="216"/>
      <c r="X897" s="216"/>
      <c r="Y897" s="216"/>
      <c r="Z897" s="216"/>
      <c r="AA897" s="216"/>
      <c r="AB897" s="216"/>
      <c r="AC897" s="216"/>
      <c r="AD897" s="216"/>
      <c r="AE897" s="216"/>
      <c r="AF897" s="216"/>
      <c r="AG897" s="216"/>
      <c r="AH897" s="216"/>
      <c r="AI897" s="216"/>
      <c r="AJ897" s="216"/>
      <c r="AK897" s="216"/>
      <c r="AL897" s="216"/>
      <c r="AM897" s="216"/>
      <c r="AN897" s="216"/>
      <c r="AO897" s="216"/>
      <c r="AP897" s="216"/>
      <c r="AQ897" s="216"/>
      <c r="AR897" s="216"/>
      <c r="AS897" s="216"/>
      <c r="AT897" s="216"/>
      <c r="AU897" s="216"/>
      <c r="AV897" s="216"/>
      <c r="AW897" s="216"/>
      <c r="AX897" s="216"/>
      <c r="AY897" s="216"/>
      <c r="AZ897" s="216"/>
      <c r="BA897" s="216"/>
      <c r="BB897" s="216"/>
      <c r="BC897" s="216"/>
      <c r="BD897" s="216"/>
      <c r="BE897" s="216"/>
      <c r="BF897" s="216"/>
      <c r="BG897" s="216"/>
      <c r="BH897" s="216"/>
      <c r="BI897" s="216"/>
      <c r="BJ897" s="216"/>
      <c r="BK897" s="216"/>
      <c r="BL897" s="216"/>
      <c r="BM897" s="216"/>
      <c r="BN897" s="216"/>
      <c r="BO897" s="216"/>
      <c r="BP897" s="216"/>
      <c r="BQ897" s="216"/>
      <c r="BR897" s="216"/>
      <c r="BS897" s="216"/>
      <c r="BT897" s="216"/>
      <c r="BU897" s="216"/>
      <c r="BV897" s="216"/>
      <c r="BW897" s="216"/>
      <c r="BX897" s="216"/>
      <c r="BY897" s="216"/>
      <c r="BZ897" s="216"/>
      <c r="CA897" s="216"/>
      <c r="CB897" s="216"/>
      <c r="CC897" s="216"/>
      <c r="CD897" s="216"/>
      <c r="CE897" s="216"/>
      <c r="CF897" s="216"/>
      <c r="CG897" s="216"/>
      <c r="CH897" s="216"/>
      <c r="CI897" s="216"/>
      <c r="CJ897" s="216"/>
      <c r="CK897" s="216"/>
      <c r="CL897" s="216"/>
      <c r="CM897" s="216"/>
      <c r="CN897" s="216"/>
      <c r="CO897" s="216"/>
      <c r="CP897" s="216"/>
      <c r="CQ897" s="216"/>
      <c r="CR897" s="216"/>
      <c r="CS897" s="216"/>
      <c r="CT897" s="216"/>
      <c r="CU897" s="216"/>
      <c r="CV897" s="216"/>
      <c r="CW897" s="216"/>
      <c r="CX897" s="216"/>
      <c r="CY897" s="216"/>
      <c r="CZ897" s="216"/>
      <c r="DA897" s="216"/>
      <c r="DB897" s="216"/>
      <c r="DC897" s="216"/>
      <c r="DD897" s="216"/>
      <c r="DE897" s="216"/>
      <c r="DF897" s="216"/>
      <c r="DG897" s="216"/>
      <c r="DH897" s="216"/>
      <c r="DI897" s="216"/>
      <c r="DJ897" s="216"/>
      <c r="DK897" s="216"/>
      <c r="DL897" s="216"/>
      <c r="DM897" s="216"/>
      <c r="DN897" s="216"/>
      <c r="DO897" s="216"/>
      <c r="DP897" s="216"/>
      <c r="DQ897" s="216"/>
      <c r="DR897" s="216"/>
      <c r="DS897" s="216"/>
      <c r="DT897" s="216"/>
      <c r="DU897" s="218"/>
    </row>
    <row r="898" spans="1:125" ht="15" customHeight="1" x14ac:dyDescent="0.25">
      <c r="A898" s="219"/>
      <c r="B898" s="143" t="str">
        <f t="shared" si="34"/>
        <v>Desk 42</v>
      </c>
      <c r="C898" s="586" t="str">
        <v/>
      </c>
      <c r="D898" s="586" t="str">
        <v/>
      </c>
      <c r="E898" s="3"/>
      <c r="F898" s="216"/>
      <c r="G898" s="216"/>
      <c r="H898" s="216"/>
      <c r="I898" s="216"/>
      <c r="J898" s="216"/>
      <c r="K898" s="216"/>
      <c r="L898" s="216"/>
      <c r="M898" s="216"/>
      <c r="N898" s="216"/>
      <c r="O898" s="216"/>
      <c r="P898" s="216"/>
      <c r="Q898" s="216"/>
      <c r="R898" s="216"/>
      <c r="S898" s="216"/>
      <c r="T898" s="216"/>
      <c r="U898" s="216"/>
      <c r="V898" s="216"/>
      <c r="W898" s="216"/>
      <c r="X898" s="216"/>
      <c r="Y898" s="216"/>
      <c r="Z898" s="216"/>
      <c r="AA898" s="216"/>
      <c r="AB898" s="216"/>
      <c r="AC898" s="216"/>
      <c r="AD898" s="216"/>
      <c r="AE898" s="216"/>
      <c r="AF898" s="216"/>
      <c r="AG898" s="216"/>
      <c r="AH898" s="216"/>
      <c r="AI898" s="216"/>
      <c r="AJ898" s="216"/>
      <c r="AK898" s="216"/>
      <c r="AL898" s="216"/>
      <c r="AM898" s="216"/>
      <c r="AN898" s="216"/>
      <c r="AO898" s="216"/>
      <c r="AP898" s="216"/>
      <c r="AQ898" s="216"/>
      <c r="AR898" s="216"/>
      <c r="AS898" s="216"/>
      <c r="AT898" s="216"/>
      <c r="AU898" s="216"/>
      <c r="AV898" s="216"/>
      <c r="AW898" s="216"/>
      <c r="AX898" s="216"/>
      <c r="AY898" s="216"/>
      <c r="AZ898" s="216"/>
      <c r="BA898" s="216"/>
      <c r="BB898" s="216"/>
      <c r="BC898" s="216"/>
      <c r="BD898" s="216"/>
      <c r="BE898" s="216"/>
      <c r="BF898" s="216"/>
      <c r="BG898" s="216"/>
      <c r="BH898" s="216"/>
      <c r="BI898" s="216"/>
      <c r="BJ898" s="216"/>
      <c r="BK898" s="216"/>
      <c r="BL898" s="216"/>
      <c r="BM898" s="216"/>
      <c r="BN898" s="216"/>
      <c r="BO898" s="216"/>
      <c r="BP898" s="216"/>
      <c r="BQ898" s="216"/>
      <c r="BR898" s="216"/>
      <c r="BS898" s="216"/>
      <c r="BT898" s="216"/>
      <c r="BU898" s="216"/>
      <c r="BV898" s="216"/>
      <c r="BW898" s="216"/>
      <c r="BX898" s="216"/>
      <c r="BY898" s="216"/>
      <c r="BZ898" s="216"/>
      <c r="CA898" s="216"/>
      <c r="CB898" s="216"/>
      <c r="CC898" s="216"/>
      <c r="CD898" s="216"/>
      <c r="CE898" s="216"/>
      <c r="CF898" s="216"/>
      <c r="CG898" s="216"/>
      <c r="CH898" s="216"/>
      <c r="CI898" s="216"/>
      <c r="CJ898" s="216"/>
      <c r="CK898" s="216"/>
      <c r="CL898" s="216"/>
      <c r="CM898" s="216"/>
      <c r="CN898" s="216"/>
      <c r="CO898" s="216"/>
      <c r="CP898" s="216"/>
      <c r="CQ898" s="216"/>
      <c r="CR898" s="216"/>
      <c r="CS898" s="216"/>
      <c r="CT898" s="216"/>
      <c r="CU898" s="216"/>
      <c r="CV898" s="216"/>
      <c r="CW898" s="216"/>
      <c r="CX898" s="216"/>
      <c r="CY898" s="216"/>
      <c r="CZ898" s="216"/>
      <c r="DA898" s="216"/>
      <c r="DB898" s="216"/>
      <c r="DC898" s="216"/>
      <c r="DD898" s="216"/>
      <c r="DE898" s="216"/>
      <c r="DF898" s="216"/>
      <c r="DG898" s="216"/>
      <c r="DH898" s="216"/>
      <c r="DI898" s="216"/>
      <c r="DJ898" s="216"/>
      <c r="DK898" s="216"/>
      <c r="DL898" s="216"/>
      <c r="DM898" s="216"/>
      <c r="DN898" s="216"/>
      <c r="DO898" s="216"/>
      <c r="DP898" s="216"/>
      <c r="DQ898" s="216"/>
      <c r="DR898" s="216"/>
      <c r="DS898" s="216"/>
      <c r="DT898" s="216"/>
      <c r="DU898" s="218"/>
    </row>
    <row r="899" spans="1:125" ht="15" customHeight="1" x14ac:dyDescent="0.25">
      <c r="A899" s="219"/>
      <c r="B899" s="143" t="str">
        <f t="shared" si="34"/>
        <v>Desk 43</v>
      </c>
      <c r="C899" s="586" t="str">
        <v/>
      </c>
      <c r="D899" s="586" t="str">
        <v/>
      </c>
      <c r="E899" s="3"/>
      <c r="F899" s="216"/>
      <c r="G899" s="216"/>
      <c r="H899" s="216"/>
      <c r="I899" s="216"/>
      <c r="J899" s="216"/>
      <c r="K899" s="216"/>
      <c r="L899" s="216"/>
      <c r="M899" s="216"/>
      <c r="N899" s="216"/>
      <c r="O899" s="216"/>
      <c r="P899" s="216"/>
      <c r="Q899" s="216"/>
      <c r="R899" s="216"/>
      <c r="S899" s="216"/>
      <c r="T899" s="216"/>
      <c r="U899" s="216"/>
      <c r="V899" s="216"/>
      <c r="W899" s="216"/>
      <c r="X899" s="216"/>
      <c r="Y899" s="216"/>
      <c r="Z899" s="216"/>
      <c r="AA899" s="216"/>
      <c r="AB899" s="216"/>
      <c r="AC899" s="216"/>
      <c r="AD899" s="216"/>
      <c r="AE899" s="216"/>
      <c r="AF899" s="216"/>
      <c r="AG899" s="216"/>
      <c r="AH899" s="216"/>
      <c r="AI899" s="216"/>
      <c r="AJ899" s="216"/>
      <c r="AK899" s="216"/>
      <c r="AL899" s="216"/>
      <c r="AM899" s="216"/>
      <c r="AN899" s="216"/>
      <c r="AO899" s="216"/>
      <c r="AP899" s="216"/>
      <c r="AQ899" s="216"/>
      <c r="AR899" s="216"/>
      <c r="AS899" s="216"/>
      <c r="AT899" s="216"/>
      <c r="AU899" s="216"/>
      <c r="AV899" s="216"/>
      <c r="AW899" s="216"/>
      <c r="AX899" s="216"/>
      <c r="AY899" s="216"/>
      <c r="AZ899" s="216"/>
      <c r="BA899" s="216"/>
      <c r="BB899" s="216"/>
      <c r="BC899" s="216"/>
      <c r="BD899" s="216"/>
      <c r="BE899" s="216"/>
      <c r="BF899" s="216"/>
      <c r="BG899" s="216"/>
      <c r="BH899" s="216"/>
      <c r="BI899" s="216"/>
      <c r="BJ899" s="216"/>
      <c r="BK899" s="216"/>
      <c r="BL899" s="216"/>
      <c r="BM899" s="216"/>
      <c r="BN899" s="216"/>
      <c r="BO899" s="216"/>
      <c r="BP899" s="216"/>
      <c r="BQ899" s="216"/>
      <c r="BR899" s="216"/>
      <c r="BS899" s="216"/>
      <c r="BT899" s="216"/>
      <c r="BU899" s="216"/>
      <c r="BV899" s="216"/>
      <c r="BW899" s="216"/>
      <c r="BX899" s="216"/>
      <c r="BY899" s="216"/>
      <c r="BZ899" s="216"/>
      <c r="CA899" s="216"/>
      <c r="CB899" s="216"/>
      <c r="CC899" s="216"/>
      <c r="CD899" s="216"/>
      <c r="CE899" s="216"/>
      <c r="CF899" s="216"/>
      <c r="CG899" s="216"/>
      <c r="CH899" s="216"/>
      <c r="CI899" s="216"/>
      <c r="CJ899" s="216"/>
      <c r="CK899" s="216"/>
      <c r="CL899" s="216"/>
      <c r="CM899" s="216"/>
      <c r="CN899" s="216"/>
      <c r="CO899" s="216"/>
      <c r="CP899" s="216"/>
      <c r="CQ899" s="216"/>
      <c r="CR899" s="216"/>
      <c r="CS899" s="216"/>
      <c r="CT899" s="216"/>
      <c r="CU899" s="216"/>
      <c r="CV899" s="216"/>
      <c r="CW899" s="216"/>
      <c r="CX899" s="216"/>
      <c r="CY899" s="216"/>
      <c r="CZ899" s="216"/>
      <c r="DA899" s="216"/>
      <c r="DB899" s="216"/>
      <c r="DC899" s="216"/>
      <c r="DD899" s="216"/>
      <c r="DE899" s="216"/>
      <c r="DF899" s="216"/>
      <c r="DG899" s="216"/>
      <c r="DH899" s="216"/>
      <c r="DI899" s="216"/>
      <c r="DJ899" s="216"/>
      <c r="DK899" s="216"/>
      <c r="DL899" s="216"/>
      <c r="DM899" s="216"/>
      <c r="DN899" s="216"/>
      <c r="DO899" s="216"/>
      <c r="DP899" s="216"/>
      <c r="DQ899" s="216"/>
      <c r="DR899" s="216"/>
      <c r="DS899" s="216"/>
      <c r="DT899" s="216"/>
      <c r="DU899" s="218"/>
    </row>
    <row r="900" spans="1:125" ht="15" customHeight="1" x14ac:dyDescent="0.25">
      <c r="A900" s="219"/>
      <c r="B900" s="143" t="str">
        <f t="shared" si="34"/>
        <v>Desk 44</v>
      </c>
      <c r="C900" s="586" t="str">
        <v/>
      </c>
      <c r="D900" s="586" t="str">
        <v/>
      </c>
      <c r="E900" s="3"/>
      <c r="F900" s="216"/>
      <c r="G900" s="216"/>
      <c r="H900" s="216"/>
      <c r="I900" s="216"/>
      <c r="J900" s="216"/>
      <c r="K900" s="216"/>
      <c r="L900" s="216"/>
      <c r="M900" s="216"/>
      <c r="N900" s="216"/>
      <c r="O900" s="216"/>
      <c r="P900" s="216"/>
      <c r="Q900" s="216"/>
      <c r="R900" s="216"/>
      <c r="S900" s="216"/>
      <c r="T900" s="216"/>
      <c r="U900" s="216"/>
      <c r="V900" s="216"/>
      <c r="W900" s="216"/>
      <c r="X900" s="216"/>
      <c r="Y900" s="216"/>
      <c r="Z900" s="216"/>
      <c r="AA900" s="216"/>
      <c r="AB900" s="216"/>
      <c r="AC900" s="216"/>
      <c r="AD900" s="216"/>
      <c r="AE900" s="216"/>
      <c r="AF900" s="216"/>
      <c r="AG900" s="216"/>
      <c r="AH900" s="216"/>
      <c r="AI900" s="216"/>
      <c r="AJ900" s="216"/>
      <c r="AK900" s="216"/>
      <c r="AL900" s="216"/>
      <c r="AM900" s="216"/>
      <c r="AN900" s="216"/>
      <c r="AO900" s="216"/>
      <c r="AP900" s="216"/>
      <c r="AQ900" s="216"/>
      <c r="AR900" s="216"/>
      <c r="AS900" s="216"/>
      <c r="AT900" s="216"/>
      <c r="AU900" s="216"/>
      <c r="AV900" s="216"/>
      <c r="AW900" s="216"/>
      <c r="AX900" s="216"/>
      <c r="AY900" s="216"/>
      <c r="AZ900" s="216"/>
      <c r="BA900" s="216"/>
      <c r="BB900" s="216"/>
      <c r="BC900" s="216"/>
      <c r="BD900" s="216"/>
      <c r="BE900" s="216"/>
      <c r="BF900" s="216"/>
      <c r="BG900" s="216"/>
      <c r="BH900" s="216"/>
      <c r="BI900" s="216"/>
      <c r="BJ900" s="216"/>
      <c r="BK900" s="216"/>
      <c r="BL900" s="216"/>
      <c r="BM900" s="216"/>
      <c r="BN900" s="216"/>
      <c r="BO900" s="216"/>
      <c r="BP900" s="216"/>
      <c r="BQ900" s="216"/>
      <c r="BR900" s="216"/>
      <c r="BS900" s="216"/>
      <c r="BT900" s="216"/>
      <c r="BU900" s="216"/>
      <c r="BV900" s="216"/>
      <c r="BW900" s="216"/>
      <c r="BX900" s="216"/>
      <c r="BY900" s="216"/>
      <c r="BZ900" s="216"/>
      <c r="CA900" s="216"/>
      <c r="CB900" s="216"/>
      <c r="CC900" s="216"/>
      <c r="CD900" s="216"/>
      <c r="CE900" s="216"/>
      <c r="CF900" s="216"/>
      <c r="CG900" s="216"/>
      <c r="CH900" s="216"/>
      <c r="CI900" s="216"/>
      <c r="CJ900" s="216"/>
      <c r="CK900" s="216"/>
      <c r="CL900" s="216"/>
      <c r="CM900" s="216"/>
      <c r="CN900" s="216"/>
      <c r="CO900" s="216"/>
      <c r="CP900" s="216"/>
      <c r="CQ900" s="216"/>
      <c r="CR900" s="216"/>
      <c r="CS900" s="216"/>
      <c r="CT900" s="216"/>
      <c r="CU900" s="216"/>
      <c r="CV900" s="216"/>
      <c r="CW900" s="216"/>
      <c r="CX900" s="216"/>
      <c r="CY900" s="216"/>
      <c r="CZ900" s="216"/>
      <c r="DA900" s="216"/>
      <c r="DB900" s="216"/>
      <c r="DC900" s="216"/>
      <c r="DD900" s="216"/>
      <c r="DE900" s="216"/>
      <c r="DF900" s="216"/>
      <c r="DG900" s="216"/>
      <c r="DH900" s="216"/>
      <c r="DI900" s="216"/>
      <c r="DJ900" s="216"/>
      <c r="DK900" s="216"/>
      <c r="DL900" s="216"/>
      <c r="DM900" s="216"/>
      <c r="DN900" s="216"/>
      <c r="DO900" s="216"/>
      <c r="DP900" s="216"/>
      <c r="DQ900" s="216"/>
      <c r="DR900" s="216"/>
      <c r="DS900" s="216"/>
      <c r="DT900" s="216"/>
      <c r="DU900" s="218"/>
    </row>
    <row r="901" spans="1:125" ht="15" customHeight="1" x14ac:dyDescent="0.25">
      <c r="A901" s="219"/>
      <c r="B901" s="143" t="str">
        <f t="shared" si="34"/>
        <v>Desk 45</v>
      </c>
      <c r="C901" s="586" t="str">
        <v/>
      </c>
      <c r="D901" s="586" t="str">
        <v/>
      </c>
      <c r="E901" s="3"/>
      <c r="F901" s="216"/>
      <c r="G901" s="216"/>
      <c r="H901" s="216"/>
      <c r="I901" s="216"/>
      <c r="J901" s="216"/>
      <c r="K901" s="216"/>
      <c r="L901" s="216"/>
      <c r="M901" s="216"/>
      <c r="N901" s="216"/>
      <c r="O901" s="216"/>
      <c r="P901" s="216"/>
      <c r="Q901" s="216"/>
      <c r="R901" s="216"/>
      <c r="S901" s="216"/>
      <c r="T901" s="216"/>
      <c r="U901" s="216"/>
      <c r="V901" s="216"/>
      <c r="W901" s="216"/>
      <c r="X901" s="216"/>
      <c r="Y901" s="216"/>
      <c r="Z901" s="216"/>
      <c r="AA901" s="216"/>
      <c r="AB901" s="216"/>
      <c r="AC901" s="216"/>
      <c r="AD901" s="216"/>
      <c r="AE901" s="216"/>
      <c r="AF901" s="216"/>
      <c r="AG901" s="216"/>
      <c r="AH901" s="216"/>
      <c r="AI901" s="216"/>
      <c r="AJ901" s="216"/>
      <c r="AK901" s="216"/>
      <c r="AL901" s="216"/>
      <c r="AM901" s="216"/>
      <c r="AN901" s="216"/>
      <c r="AO901" s="216"/>
      <c r="AP901" s="216"/>
      <c r="AQ901" s="216"/>
      <c r="AR901" s="216"/>
      <c r="AS901" s="216"/>
      <c r="AT901" s="216"/>
      <c r="AU901" s="216"/>
      <c r="AV901" s="216"/>
      <c r="AW901" s="216"/>
      <c r="AX901" s="216"/>
      <c r="AY901" s="216"/>
      <c r="AZ901" s="216"/>
      <c r="BA901" s="216"/>
      <c r="BB901" s="216"/>
      <c r="BC901" s="216"/>
      <c r="BD901" s="216"/>
      <c r="BE901" s="216"/>
      <c r="BF901" s="216"/>
      <c r="BG901" s="216"/>
      <c r="BH901" s="216"/>
      <c r="BI901" s="216"/>
      <c r="BJ901" s="216"/>
      <c r="BK901" s="216"/>
      <c r="BL901" s="216"/>
      <c r="BM901" s="216"/>
      <c r="BN901" s="216"/>
      <c r="BO901" s="216"/>
      <c r="BP901" s="216"/>
      <c r="BQ901" s="216"/>
      <c r="BR901" s="216"/>
      <c r="BS901" s="216"/>
      <c r="BT901" s="216"/>
      <c r="BU901" s="216"/>
      <c r="BV901" s="216"/>
      <c r="BW901" s="216"/>
      <c r="BX901" s="216"/>
      <c r="BY901" s="216"/>
      <c r="BZ901" s="216"/>
      <c r="CA901" s="216"/>
      <c r="CB901" s="216"/>
      <c r="CC901" s="216"/>
      <c r="CD901" s="216"/>
      <c r="CE901" s="216"/>
      <c r="CF901" s="216"/>
      <c r="CG901" s="216"/>
      <c r="CH901" s="216"/>
      <c r="CI901" s="216"/>
      <c r="CJ901" s="216"/>
      <c r="CK901" s="216"/>
      <c r="CL901" s="216"/>
      <c r="CM901" s="216"/>
      <c r="CN901" s="216"/>
      <c r="CO901" s="216"/>
      <c r="CP901" s="216"/>
      <c r="CQ901" s="216"/>
      <c r="CR901" s="216"/>
      <c r="CS901" s="216"/>
      <c r="CT901" s="216"/>
      <c r="CU901" s="216"/>
      <c r="CV901" s="216"/>
      <c r="CW901" s="216"/>
      <c r="CX901" s="216"/>
      <c r="CY901" s="216"/>
      <c r="CZ901" s="216"/>
      <c r="DA901" s="216"/>
      <c r="DB901" s="216"/>
      <c r="DC901" s="216"/>
      <c r="DD901" s="216"/>
      <c r="DE901" s="216"/>
      <c r="DF901" s="216"/>
      <c r="DG901" s="216"/>
      <c r="DH901" s="216"/>
      <c r="DI901" s="216"/>
      <c r="DJ901" s="216"/>
      <c r="DK901" s="216"/>
      <c r="DL901" s="216"/>
      <c r="DM901" s="216"/>
      <c r="DN901" s="216"/>
      <c r="DO901" s="216"/>
      <c r="DP901" s="216"/>
      <c r="DQ901" s="216"/>
      <c r="DR901" s="216"/>
      <c r="DS901" s="216"/>
      <c r="DT901" s="216"/>
      <c r="DU901" s="218"/>
    </row>
    <row r="902" spans="1:125" ht="15" customHeight="1" x14ac:dyDescent="0.25">
      <c r="A902" s="219"/>
      <c r="B902" s="143" t="str">
        <f t="shared" si="34"/>
        <v>Desk 46</v>
      </c>
      <c r="C902" s="586" t="str">
        <v/>
      </c>
      <c r="D902" s="586" t="str">
        <v/>
      </c>
      <c r="E902" s="3"/>
      <c r="F902" s="216"/>
      <c r="G902" s="216"/>
      <c r="H902" s="216"/>
      <c r="I902" s="216"/>
      <c r="J902" s="216"/>
      <c r="K902" s="216"/>
      <c r="L902" s="216"/>
      <c r="M902" s="216"/>
      <c r="N902" s="216"/>
      <c r="O902" s="216"/>
      <c r="P902" s="216"/>
      <c r="Q902" s="216"/>
      <c r="R902" s="216"/>
      <c r="S902" s="216"/>
      <c r="T902" s="216"/>
      <c r="U902" s="216"/>
      <c r="V902" s="216"/>
      <c r="W902" s="216"/>
      <c r="X902" s="216"/>
      <c r="Y902" s="216"/>
      <c r="Z902" s="216"/>
      <c r="AA902" s="216"/>
      <c r="AB902" s="216"/>
      <c r="AC902" s="216"/>
      <c r="AD902" s="216"/>
      <c r="AE902" s="216"/>
      <c r="AF902" s="216"/>
      <c r="AG902" s="216"/>
      <c r="AH902" s="216"/>
      <c r="AI902" s="216"/>
      <c r="AJ902" s="216"/>
      <c r="AK902" s="216"/>
      <c r="AL902" s="216"/>
      <c r="AM902" s="216"/>
      <c r="AN902" s="216"/>
      <c r="AO902" s="216"/>
      <c r="AP902" s="216"/>
      <c r="AQ902" s="216"/>
      <c r="AR902" s="216"/>
      <c r="AS902" s="216"/>
      <c r="AT902" s="216"/>
      <c r="AU902" s="216"/>
      <c r="AV902" s="216"/>
      <c r="AW902" s="216"/>
      <c r="AX902" s="216"/>
      <c r="AY902" s="216"/>
      <c r="AZ902" s="216"/>
      <c r="BA902" s="216"/>
      <c r="BB902" s="216"/>
      <c r="BC902" s="216"/>
      <c r="BD902" s="216"/>
      <c r="BE902" s="216"/>
      <c r="BF902" s="216"/>
      <c r="BG902" s="216"/>
      <c r="BH902" s="216"/>
      <c r="BI902" s="216"/>
      <c r="BJ902" s="216"/>
      <c r="BK902" s="216"/>
      <c r="BL902" s="216"/>
      <c r="BM902" s="216"/>
      <c r="BN902" s="216"/>
      <c r="BO902" s="216"/>
      <c r="BP902" s="216"/>
      <c r="BQ902" s="216"/>
      <c r="BR902" s="216"/>
      <c r="BS902" s="216"/>
      <c r="BT902" s="216"/>
      <c r="BU902" s="216"/>
      <c r="BV902" s="216"/>
      <c r="BW902" s="216"/>
      <c r="BX902" s="216"/>
      <c r="BY902" s="216"/>
      <c r="BZ902" s="216"/>
      <c r="CA902" s="216"/>
      <c r="CB902" s="216"/>
      <c r="CC902" s="216"/>
      <c r="CD902" s="216"/>
      <c r="CE902" s="216"/>
      <c r="CF902" s="216"/>
      <c r="CG902" s="216"/>
      <c r="CH902" s="216"/>
      <c r="CI902" s="216"/>
      <c r="CJ902" s="216"/>
      <c r="CK902" s="216"/>
      <c r="CL902" s="216"/>
      <c r="CM902" s="216"/>
      <c r="CN902" s="216"/>
      <c r="CO902" s="216"/>
      <c r="CP902" s="216"/>
      <c r="CQ902" s="216"/>
      <c r="CR902" s="216"/>
      <c r="CS902" s="216"/>
      <c r="CT902" s="216"/>
      <c r="CU902" s="216"/>
      <c r="CV902" s="216"/>
      <c r="CW902" s="216"/>
      <c r="CX902" s="216"/>
      <c r="CY902" s="216"/>
      <c r="CZ902" s="216"/>
      <c r="DA902" s="216"/>
      <c r="DB902" s="216"/>
      <c r="DC902" s="216"/>
      <c r="DD902" s="216"/>
      <c r="DE902" s="216"/>
      <c r="DF902" s="216"/>
      <c r="DG902" s="216"/>
      <c r="DH902" s="216"/>
      <c r="DI902" s="216"/>
      <c r="DJ902" s="216"/>
      <c r="DK902" s="216"/>
      <c r="DL902" s="216"/>
      <c r="DM902" s="216"/>
      <c r="DN902" s="216"/>
      <c r="DO902" s="216"/>
      <c r="DP902" s="216"/>
      <c r="DQ902" s="216"/>
      <c r="DR902" s="216"/>
      <c r="DS902" s="216"/>
      <c r="DT902" s="216"/>
      <c r="DU902" s="218"/>
    </row>
    <row r="903" spans="1:125" ht="15" customHeight="1" x14ac:dyDescent="0.25">
      <c r="A903" s="219"/>
      <c r="B903" s="143" t="str">
        <f t="shared" si="34"/>
        <v>Desk 47</v>
      </c>
      <c r="C903" s="586" t="str">
        <v/>
      </c>
      <c r="D903" s="586" t="str">
        <v/>
      </c>
      <c r="E903" s="3"/>
      <c r="F903" s="216"/>
      <c r="G903" s="216"/>
      <c r="H903" s="216"/>
      <c r="I903" s="216"/>
      <c r="J903" s="216"/>
      <c r="K903" s="216"/>
      <c r="L903" s="216"/>
      <c r="M903" s="216"/>
      <c r="N903" s="216"/>
      <c r="O903" s="216"/>
      <c r="P903" s="216"/>
      <c r="Q903" s="216"/>
      <c r="R903" s="216"/>
      <c r="S903" s="216"/>
      <c r="T903" s="216"/>
      <c r="U903" s="216"/>
      <c r="V903" s="216"/>
      <c r="W903" s="216"/>
      <c r="X903" s="216"/>
      <c r="Y903" s="216"/>
      <c r="Z903" s="216"/>
      <c r="AA903" s="216"/>
      <c r="AB903" s="216"/>
      <c r="AC903" s="216"/>
      <c r="AD903" s="216"/>
      <c r="AE903" s="216"/>
      <c r="AF903" s="216"/>
      <c r="AG903" s="216"/>
      <c r="AH903" s="216"/>
      <c r="AI903" s="216"/>
      <c r="AJ903" s="216"/>
      <c r="AK903" s="216"/>
      <c r="AL903" s="216"/>
      <c r="AM903" s="216"/>
      <c r="AN903" s="216"/>
      <c r="AO903" s="216"/>
      <c r="AP903" s="216"/>
      <c r="AQ903" s="216"/>
      <c r="AR903" s="216"/>
      <c r="AS903" s="216"/>
      <c r="AT903" s="216"/>
      <c r="AU903" s="216"/>
      <c r="AV903" s="216"/>
      <c r="AW903" s="216"/>
      <c r="AX903" s="216"/>
      <c r="AY903" s="216"/>
      <c r="AZ903" s="216"/>
      <c r="BA903" s="216"/>
      <c r="BB903" s="216"/>
      <c r="BC903" s="216"/>
      <c r="BD903" s="216"/>
      <c r="BE903" s="216"/>
      <c r="BF903" s="216"/>
      <c r="BG903" s="216"/>
      <c r="BH903" s="216"/>
      <c r="BI903" s="216"/>
      <c r="BJ903" s="216"/>
      <c r="BK903" s="216"/>
      <c r="BL903" s="216"/>
      <c r="BM903" s="216"/>
      <c r="BN903" s="216"/>
      <c r="BO903" s="216"/>
      <c r="BP903" s="216"/>
      <c r="BQ903" s="216"/>
      <c r="BR903" s="216"/>
      <c r="BS903" s="216"/>
      <c r="BT903" s="216"/>
      <c r="BU903" s="216"/>
      <c r="BV903" s="216"/>
      <c r="BW903" s="216"/>
      <c r="BX903" s="216"/>
      <c r="BY903" s="216"/>
      <c r="BZ903" s="216"/>
      <c r="CA903" s="216"/>
      <c r="CB903" s="216"/>
      <c r="CC903" s="216"/>
      <c r="CD903" s="216"/>
      <c r="CE903" s="216"/>
      <c r="CF903" s="216"/>
      <c r="CG903" s="216"/>
      <c r="CH903" s="216"/>
      <c r="CI903" s="216"/>
      <c r="CJ903" s="216"/>
      <c r="CK903" s="216"/>
      <c r="CL903" s="216"/>
      <c r="CM903" s="216"/>
      <c r="CN903" s="216"/>
      <c r="CO903" s="216"/>
      <c r="CP903" s="216"/>
      <c r="CQ903" s="216"/>
      <c r="CR903" s="216"/>
      <c r="CS903" s="216"/>
      <c r="CT903" s="216"/>
      <c r="CU903" s="216"/>
      <c r="CV903" s="216"/>
      <c r="CW903" s="216"/>
      <c r="CX903" s="216"/>
      <c r="CY903" s="216"/>
      <c r="CZ903" s="216"/>
      <c r="DA903" s="216"/>
      <c r="DB903" s="216"/>
      <c r="DC903" s="216"/>
      <c r="DD903" s="216"/>
      <c r="DE903" s="216"/>
      <c r="DF903" s="216"/>
      <c r="DG903" s="216"/>
      <c r="DH903" s="216"/>
      <c r="DI903" s="216"/>
      <c r="DJ903" s="216"/>
      <c r="DK903" s="216"/>
      <c r="DL903" s="216"/>
      <c r="DM903" s="216"/>
      <c r="DN903" s="216"/>
      <c r="DO903" s="216"/>
      <c r="DP903" s="216"/>
      <c r="DQ903" s="216"/>
      <c r="DR903" s="216"/>
      <c r="DS903" s="216"/>
      <c r="DT903" s="216"/>
      <c r="DU903" s="218"/>
    </row>
    <row r="904" spans="1:125" ht="15" customHeight="1" x14ac:dyDescent="0.25">
      <c r="A904" s="219"/>
      <c r="B904" s="143" t="str">
        <f t="shared" si="34"/>
        <v>Desk 48</v>
      </c>
      <c r="C904" s="586" t="str">
        <v/>
      </c>
      <c r="D904" s="586" t="str">
        <v/>
      </c>
      <c r="E904" s="3"/>
      <c r="F904" s="216"/>
      <c r="G904" s="216"/>
      <c r="H904" s="216"/>
      <c r="I904" s="216"/>
      <c r="J904" s="216"/>
      <c r="K904" s="216"/>
      <c r="L904" s="216"/>
      <c r="M904" s="216"/>
      <c r="N904" s="216"/>
      <c r="O904" s="216"/>
      <c r="P904" s="216"/>
      <c r="Q904" s="216"/>
      <c r="R904" s="216"/>
      <c r="S904" s="216"/>
      <c r="T904" s="216"/>
      <c r="U904" s="216"/>
      <c r="V904" s="216"/>
      <c r="W904" s="216"/>
      <c r="X904" s="216"/>
      <c r="Y904" s="216"/>
      <c r="Z904" s="216"/>
      <c r="AA904" s="216"/>
      <c r="AB904" s="216"/>
      <c r="AC904" s="216"/>
      <c r="AD904" s="216"/>
      <c r="AE904" s="216"/>
      <c r="AF904" s="216"/>
      <c r="AG904" s="216"/>
      <c r="AH904" s="216"/>
      <c r="AI904" s="216"/>
      <c r="AJ904" s="216"/>
      <c r="AK904" s="216"/>
      <c r="AL904" s="216"/>
      <c r="AM904" s="216"/>
      <c r="AN904" s="216"/>
      <c r="AO904" s="216"/>
      <c r="AP904" s="216"/>
      <c r="AQ904" s="216"/>
      <c r="AR904" s="216"/>
      <c r="AS904" s="216"/>
      <c r="AT904" s="216"/>
      <c r="AU904" s="216"/>
      <c r="AV904" s="216"/>
      <c r="AW904" s="216"/>
      <c r="AX904" s="216"/>
      <c r="AY904" s="216"/>
      <c r="AZ904" s="216"/>
      <c r="BA904" s="216"/>
      <c r="BB904" s="216"/>
      <c r="BC904" s="216"/>
      <c r="BD904" s="216"/>
      <c r="BE904" s="216"/>
      <c r="BF904" s="216"/>
      <c r="BG904" s="216"/>
      <c r="BH904" s="216"/>
      <c r="BI904" s="216"/>
      <c r="BJ904" s="216"/>
      <c r="BK904" s="216"/>
      <c r="BL904" s="216"/>
      <c r="BM904" s="216"/>
      <c r="BN904" s="216"/>
      <c r="BO904" s="216"/>
      <c r="BP904" s="216"/>
      <c r="BQ904" s="216"/>
      <c r="BR904" s="216"/>
      <c r="BS904" s="216"/>
      <c r="BT904" s="216"/>
      <c r="BU904" s="216"/>
      <c r="BV904" s="216"/>
      <c r="BW904" s="216"/>
      <c r="BX904" s="216"/>
      <c r="BY904" s="216"/>
      <c r="BZ904" s="216"/>
      <c r="CA904" s="216"/>
      <c r="CB904" s="216"/>
      <c r="CC904" s="216"/>
      <c r="CD904" s="216"/>
      <c r="CE904" s="216"/>
      <c r="CF904" s="216"/>
      <c r="CG904" s="216"/>
      <c r="CH904" s="216"/>
      <c r="CI904" s="216"/>
      <c r="CJ904" s="216"/>
      <c r="CK904" s="216"/>
      <c r="CL904" s="216"/>
      <c r="CM904" s="216"/>
      <c r="CN904" s="216"/>
      <c r="CO904" s="216"/>
      <c r="CP904" s="216"/>
      <c r="CQ904" s="216"/>
      <c r="CR904" s="216"/>
      <c r="CS904" s="216"/>
      <c r="CT904" s="216"/>
      <c r="CU904" s="216"/>
      <c r="CV904" s="216"/>
      <c r="CW904" s="216"/>
      <c r="CX904" s="216"/>
      <c r="CY904" s="216"/>
      <c r="CZ904" s="216"/>
      <c r="DA904" s="216"/>
      <c r="DB904" s="216"/>
      <c r="DC904" s="216"/>
      <c r="DD904" s="216"/>
      <c r="DE904" s="216"/>
      <c r="DF904" s="216"/>
      <c r="DG904" s="216"/>
      <c r="DH904" s="216"/>
      <c r="DI904" s="216"/>
      <c r="DJ904" s="216"/>
      <c r="DK904" s="216"/>
      <c r="DL904" s="216"/>
      <c r="DM904" s="216"/>
      <c r="DN904" s="216"/>
      <c r="DO904" s="216"/>
      <c r="DP904" s="216"/>
      <c r="DQ904" s="216"/>
      <c r="DR904" s="216"/>
      <c r="DS904" s="216"/>
      <c r="DT904" s="216"/>
      <c r="DU904" s="218"/>
    </row>
    <row r="905" spans="1:125" ht="15" customHeight="1" x14ac:dyDescent="0.25">
      <c r="A905" s="219"/>
      <c r="B905" s="143" t="str">
        <f t="shared" si="34"/>
        <v>Desk 49</v>
      </c>
      <c r="C905" s="586" t="str">
        <v/>
      </c>
      <c r="D905" s="586" t="str">
        <v/>
      </c>
      <c r="E905" s="3"/>
      <c r="F905" s="216"/>
      <c r="G905" s="216"/>
      <c r="H905" s="216"/>
      <c r="I905" s="216"/>
      <c r="J905" s="216"/>
      <c r="K905" s="216"/>
      <c r="L905" s="216"/>
      <c r="M905" s="216"/>
      <c r="N905" s="216"/>
      <c r="O905" s="216"/>
      <c r="P905" s="216"/>
      <c r="Q905" s="216"/>
      <c r="R905" s="216"/>
      <c r="S905" s="216"/>
      <c r="T905" s="216"/>
      <c r="U905" s="216"/>
      <c r="V905" s="216"/>
      <c r="W905" s="216"/>
      <c r="X905" s="216"/>
      <c r="Y905" s="216"/>
      <c r="Z905" s="216"/>
      <c r="AA905" s="216"/>
      <c r="AB905" s="216"/>
      <c r="AC905" s="216"/>
      <c r="AD905" s="216"/>
      <c r="AE905" s="216"/>
      <c r="AF905" s="216"/>
      <c r="AG905" s="216"/>
      <c r="AH905" s="216"/>
      <c r="AI905" s="216"/>
      <c r="AJ905" s="216"/>
      <c r="AK905" s="216"/>
      <c r="AL905" s="216"/>
      <c r="AM905" s="216"/>
      <c r="AN905" s="216"/>
      <c r="AO905" s="216"/>
      <c r="AP905" s="216"/>
      <c r="AQ905" s="216"/>
      <c r="AR905" s="216"/>
      <c r="AS905" s="216"/>
      <c r="AT905" s="216"/>
      <c r="AU905" s="216"/>
      <c r="AV905" s="216"/>
      <c r="AW905" s="216"/>
      <c r="AX905" s="216"/>
      <c r="AY905" s="216"/>
      <c r="AZ905" s="216"/>
      <c r="BA905" s="216"/>
      <c r="BB905" s="216"/>
      <c r="BC905" s="216"/>
      <c r="BD905" s="216"/>
      <c r="BE905" s="216"/>
      <c r="BF905" s="216"/>
      <c r="BG905" s="216"/>
      <c r="BH905" s="216"/>
      <c r="BI905" s="216"/>
      <c r="BJ905" s="216"/>
      <c r="BK905" s="216"/>
      <c r="BL905" s="216"/>
      <c r="BM905" s="216"/>
      <c r="BN905" s="216"/>
      <c r="BO905" s="216"/>
      <c r="BP905" s="216"/>
      <c r="BQ905" s="216"/>
      <c r="BR905" s="216"/>
      <c r="BS905" s="216"/>
      <c r="BT905" s="216"/>
      <c r="BU905" s="216"/>
      <c r="BV905" s="216"/>
      <c r="BW905" s="216"/>
      <c r="BX905" s="216"/>
      <c r="BY905" s="216"/>
      <c r="BZ905" s="216"/>
      <c r="CA905" s="216"/>
      <c r="CB905" s="216"/>
      <c r="CC905" s="216"/>
      <c r="CD905" s="216"/>
      <c r="CE905" s="216"/>
      <c r="CF905" s="216"/>
      <c r="CG905" s="216"/>
      <c r="CH905" s="216"/>
      <c r="CI905" s="216"/>
      <c r="CJ905" s="216"/>
      <c r="CK905" s="216"/>
      <c r="CL905" s="216"/>
      <c r="CM905" s="216"/>
      <c r="CN905" s="216"/>
      <c r="CO905" s="216"/>
      <c r="CP905" s="216"/>
      <c r="CQ905" s="216"/>
      <c r="CR905" s="216"/>
      <c r="CS905" s="216"/>
      <c r="CT905" s="216"/>
      <c r="CU905" s="216"/>
      <c r="CV905" s="216"/>
      <c r="CW905" s="216"/>
      <c r="CX905" s="216"/>
      <c r="CY905" s="216"/>
      <c r="CZ905" s="216"/>
      <c r="DA905" s="216"/>
      <c r="DB905" s="216"/>
      <c r="DC905" s="216"/>
      <c r="DD905" s="216"/>
      <c r="DE905" s="216"/>
      <c r="DF905" s="216"/>
      <c r="DG905" s="216"/>
      <c r="DH905" s="216"/>
      <c r="DI905" s="216"/>
      <c r="DJ905" s="216"/>
      <c r="DK905" s="216"/>
      <c r="DL905" s="216"/>
      <c r="DM905" s="216"/>
      <c r="DN905" s="216"/>
      <c r="DO905" s="216"/>
      <c r="DP905" s="216"/>
      <c r="DQ905" s="216"/>
      <c r="DR905" s="216"/>
      <c r="DS905" s="216"/>
      <c r="DT905" s="216"/>
      <c r="DU905" s="218"/>
    </row>
    <row r="906" spans="1:125" ht="15" customHeight="1" x14ac:dyDescent="0.25">
      <c r="A906" s="219"/>
      <c r="B906" s="143" t="str">
        <f t="shared" si="34"/>
        <v>Desk 50</v>
      </c>
      <c r="C906" s="586" t="str">
        <v/>
      </c>
      <c r="D906" s="586" t="str">
        <v/>
      </c>
      <c r="E906" s="3"/>
      <c r="F906" s="216"/>
      <c r="G906" s="216"/>
      <c r="H906" s="216"/>
      <c r="I906" s="216"/>
      <c r="J906" s="216"/>
      <c r="K906" s="216"/>
      <c r="L906" s="216"/>
      <c r="M906" s="216"/>
      <c r="N906" s="216"/>
      <c r="O906" s="216"/>
      <c r="P906" s="216"/>
      <c r="Q906" s="216"/>
      <c r="R906" s="216"/>
      <c r="S906" s="216"/>
      <c r="T906" s="216"/>
      <c r="U906" s="216"/>
      <c r="V906" s="216"/>
      <c r="W906" s="216"/>
      <c r="X906" s="216"/>
      <c r="Y906" s="216"/>
      <c r="Z906" s="216"/>
      <c r="AA906" s="216"/>
      <c r="AB906" s="216"/>
      <c r="AC906" s="216"/>
      <c r="AD906" s="216"/>
      <c r="AE906" s="216"/>
      <c r="AF906" s="216"/>
      <c r="AG906" s="216"/>
      <c r="AH906" s="216"/>
      <c r="AI906" s="216"/>
      <c r="AJ906" s="216"/>
      <c r="AK906" s="216"/>
      <c r="AL906" s="216"/>
      <c r="AM906" s="216"/>
      <c r="AN906" s="216"/>
      <c r="AO906" s="216"/>
      <c r="AP906" s="216"/>
      <c r="AQ906" s="216"/>
      <c r="AR906" s="216"/>
      <c r="AS906" s="216"/>
      <c r="AT906" s="216"/>
      <c r="AU906" s="216"/>
      <c r="AV906" s="216"/>
      <c r="AW906" s="216"/>
      <c r="AX906" s="216"/>
      <c r="AY906" s="216"/>
      <c r="AZ906" s="216"/>
      <c r="BA906" s="216"/>
      <c r="BB906" s="216"/>
      <c r="BC906" s="216"/>
      <c r="BD906" s="216"/>
      <c r="BE906" s="216"/>
      <c r="BF906" s="216"/>
      <c r="BG906" s="216"/>
      <c r="BH906" s="216"/>
      <c r="BI906" s="216"/>
      <c r="BJ906" s="216"/>
      <c r="BK906" s="216"/>
      <c r="BL906" s="216"/>
      <c r="BM906" s="216"/>
      <c r="BN906" s="216"/>
      <c r="BO906" s="216"/>
      <c r="BP906" s="216"/>
      <c r="BQ906" s="216"/>
      <c r="BR906" s="216"/>
      <c r="BS906" s="216"/>
      <c r="BT906" s="216"/>
      <c r="BU906" s="216"/>
      <c r="BV906" s="216"/>
      <c r="BW906" s="216"/>
      <c r="BX906" s="216"/>
      <c r="BY906" s="216"/>
      <c r="BZ906" s="216"/>
      <c r="CA906" s="216"/>
      <c r="CB906" s="216"/>
      <c r="CC906" s="216"/>
      <c r="CD906" s="216"/>
      <c r="CE906" s="216"/>
      <c r="CF906" s="216"/>
      <c r="CG906" s="216"/>
      <c r="CH906" s="216"/>
      <c r="CI906" s="216"/>
      <c r="CJ906" s="216"/>
      <c r="CK906" s="216"/>
      <c r="CL906" s="216"/>
      <c r="CM906" s="216"/>
      <c r="CN906" s="216"/>
      <c r="CO906" s="216"/>
      <c r="CP906" s="216"/>
      <c r="CQ906" s="216"/>
      <c r="CR906" s="216"/>
      <c r="CS906" s="216"/>
      <c r="CT906" s="216"/>
      <c r="CU906" s="216"/>
      <c r="CV906" s="216"/>
      <c r="CW906" s="216"/>
      <c r="CX906" s="216"/>
      <c r="CY906" s="216"/>
      <c r="CZ906" s="216"/>
      <c r="DA906" s="216"/>
      <c r="DB906" s="216"/>
      <c r="DC906" s="216"/>
      <c r="DD906" s="216"/>
      <c r="DE906" s="216"/>
      <c r="DF906" s="216"/>
      <c r="DG906" s="216"/>
      <c r="DH906" s="216"/>
      <c r="DI906" s="216"/>
      <c r="DJ906" s="216"/>
      <c r="DK906" s="216"/>
      <c r="DL906" s="216"/>
      <c r="DM906" s="216"/>
      <c r="DN906" s="216"/>
      <c r="DO906" s="216"/>
      <c r="DP906" s="216"/>
      <c r="DQ906" s="216"/>
      <c r="DR906" s="216"/>
      <c r="DS906" s="216"/>
      <c r="DT906" s="216"/>
      <c r="DU906" s="218"/>
    </row>
    <row r="907" spans="1:125" ht="15" customHeight="1" x14ac:dyDescent="0.25">
      <c r="A907" s="219"/>
      <c r="B907" s="143" t="str">
        <f t="shared" si="34"/>
        <v>Desk 51</v>
      </c>
      <c r="C907" s="586" t="str">
        <v/>
      </c>
      <c r="D907" s="586" t="str">
        <v/>
      </c>
      <c r="E907" s="3"/>
      <c r="F907" s="216"/>
      <c r="G907" s="216"/>
      <c r="H907" s="216"/>
      <c r="I907" s="216"/>
      <c r="J907" s="216"/>
      <c r="K907" s="216"/>
      <c r="L907" s="216"/>
      <c r="M907" s="216"/>
      <c r="N907" s="216"/>
      <c r="O907" s="216"/>
      <c r="P907" s="216"/>
      <c r="Q907" s="216"/>
      <c r="R907" s="216"/>
      <c r="S907" s="216"/>
      <c r="T907" s="216"/>
      <c r="U907" s="216"/>
      <c r="V907" s="216"/>
      <c r="W907" s="216"/>
      <c r="X907" s="216"/>
      <c r="Y907" s="216"/>
      <c r="Z907" s="216"/>
      <c r="AA907" s="216"/>
      <c r="AB907" s="216"/>
      <c r="AC907" s="216"/>
      <c r="AD907" s="216"/>
      <c r="AE907" s="216"/>
      <c r="AF907" s="216"/>
      <c r="AG907" s="216"/>
      <c r="AH907" s="216"/>
      <c r="AI907" s="216"/>
      <c r="AJ907" s="216"/>
      <c r="AK907" s="216"/>
      <c r="AL907" s="216"/>
      <c r="AM907" s="216"/>
      <c r="AN907" s="216"/>
      <c r="AO907" s="216"/>
      <c r="AP907" s="216"/>
      <c r="AQ907" s="216"/>
      <c r="AR907" s="216"/>
      <c r="AS907" s="216"/>
      <c r="AT907" s="216"/>
      <c r="AU907" s="216"/>
      <c r="AV907" s="216"/>
      <c r="AW907" s="216"/>
      <c r="AX907" s="216"/>
      <c r="AY907" s="216"/>
      <c r="AZ907" s="216"/>
      <c r="BA907" s="216"/>
      <c r="BB907" s="216"/>
      <c r="BC907" s="216"/>
      <c r="BD907" s="216"/>
      <c r="BE907" s="216"/>
      <c r="BF907" s="216"/>
      <c r="BG907" s="216"/>
      <c r="BH907" s="216"/>
      <c r="BI907" s="216"/>
      <c r="BJ907" s="216"/>
      <c r="BK907" s="216"/>
      <c r="BL907" s="216"/>
      <c r="BM907" s="216"/>
      <c r="BN907" s="216"/>
      <c r="BO907" s="216"/>
      <c r="BP907" s="216"/>
      <c r="BQ907" s="216"/>
      <c r="BR907" s="216"/>
      <c r="BS907" s="216"/>
      <c r="BT907" s="216"/>
      <c r="BU907" s="216"/>
      <c r="BV907" s="216"/>
      <c r="BW907" s="216"/>
      <c r="BX907" s="216"/>
      <c r="BY907" s="216"/>
      <c r="BZ907" s="216"/>
      <c r="CA907" s="216"/>
      <c r="CB907" s="216"/>
      <c r="CC907" s="216"/>
      <c r="CD907" s="216"/>
      <c r="CE907" s="216"/>
      <c r="CF907" s="216"/>
      <c r="CG907" s="216"/>
      <c r="CH907" s="216"/>
      <c r="CI907" s="216"/>
      <c r="CJ907" s="216"/>
      <c r="CK907" s="216"/>
      <c r="CL907" s="216"/>
      <c r="CM907" s="216"/>
      <c r="CN907" s="216"/>
      <c r="CO907" s="216"/>
      <c r="CP907" s="216"/>
      <c r="CQ907" s="216"/>
      <c r="CR907" s="216"/>
      <c r="CS907" s="216"/>
      <c r="CT907" s="216"/>
      <c r="CU907" s="216"/>
      <c r="CV907" s="216"/>
      <c r="CW907" s="216"/>
      <c r="CX907" s="216"/>
      <c r="CY907" s="216"/>
      <c r="CZ907" s="216"/>
      <c r="DA907" s="216"/>
      <c r="DB907" s="216"/>
      <c r="DC907" s="216"/>
      <c r="DD907" s="216"/>
      <c r="DE907" s="216"/>
      <c r="DF907" s="216"/>
      <c r="DG907" s="216"/>
      <c r="DH907" s="216"/>
      <c r="DI907" s="216"/>
      <c r="DJ907" s="216"/>
      <c r="DK907" s="216"/>
      <c r="DL907" s="216"/>
      <c r="DM907" s="216"/>
      <c r="DN907" s="216"/>
      <c r="DO907" s="216"/>
      <c r="DP907" s="216"/>
      <c r="DQ907" s="216"/>
      <c r="DR907" s="216"/>
      <c r="DS907" s="216"/>
      <c r="DT907" s="216"/>
      <c r="DU907" s="218"/>
    </row>
    <row r="908" spans="1:125" ht="15" customHeight="1" x14ac:dyDescent="0.25">
      <c r="A908" s="219"/>
      <c r="B908" s="143" t="str">
        <f t="shared" si="34"/>
        <v>Desk 52</v>
      </c>
      <c r="C908" s="586" t="str">
        <v/>
      </c>
      <c r="D908" s="586" t="str">
        <v/>
      </c>
      <c r="E908" s="3"/>
      <c r="F908" s="216"/>
      <c r="G908" s="216"/>
      <c r="H908" s="216"/>
      <c r="I908" s="216"/>
      <c r="J908" s="216"/>
      <c r="K908" s="216"/>
      <c r="L908" s="216"/>
      <c r="M908" s="216"/>
      <c r="N908" s="216"/>
      <c r="O908" s="216"/>
      <c r="P908" s="216"/>
      <c r="Q908" s="216"/>
      <c r="R908" s="216"/>
      <c r="S908" s="216"/>
      <c r="T908" s="216"/>
      <c r="U908" s="216"/>
      <c r="V908" s="216"/>
      <c r="W908" s="216"/>
      <c r="X908" s="216"/>
      <c r="Y908" s="216"/>
      <c r="Z908" s="216"/>
      <c r="AA908" s="216"/>
      <c r="AB908" s="216"/>
      <c r="AC908" s="216"/>
      <c r="AD908" s="216"/>
      <c r="AE908" s="216"/>
      <c r="AF908" s="216"/>
      <c r="AG908" s="216"/>
      <c r="AH908" s="216"/>
      <c r="AI908" s="216"/>
      <c r="AJ908" s="216"/>
      <c r="AK908" s="216"/>
      <c r="AL908" s="216"/>
      <c r="AM908" s="216"/>
      <c r="AN908" s="216"/>
      <c r="AO908" s="216"/>
      <c r="AP908" s="216"/>
      <c r="AQ908" s="216"/>
      <c r="AR908" s="216"/>
      <c r="AS908" s="216"/>
      <c r="AT908" s="216"/>
      <c r="AU908" s="216"/>
      <c r="AV908" s="216"/>
      <c r="AW908" s="216"/>
      <c r="AX908" s="216"/>
      <c r="AY908" s="216"/>
      <c r="AZ908" s="216"/>
      <c r="BA908" s="216"/>
      <c r="BB908" s="216"/>
      <c r="BC908" s="216"/>
      <c r="BD908" s="216"/>
      <c r="BE908" s="216"/>
      <c r="BF908" s="216"/>
      <c r="BG908" s="216"/>
      <c r="BH908" s="216"/>
      <c r="BI908" s="216"/>
      <c r="BJ908" s="216"/>
      <c r="BK908" s="216"/>
      <c r="BL908" s="216"/>
      <c r="BM908" s="216"/>
      <c r="BN908" s="216"/>
      <c r="BO908" s="216"/>
      <c r="BP908" s="216"/>
      <c r="BQ908" s="216"/>
      <c r="BR908" s="216"/>
      <c r="BS908" s="216"/>
      <c r="BT908" s="216"/>
      <c r="BU908" s="216"/>
      <c r="BV908" s="216"/>
      <c r="BW908" s="216"/>
      <c r="BX908" s="216"/>
      <c r="BY908" s="216"/>
      <c r="BZ908" s="216"/>
      <c r="CA908" s="216"/>
      <c r="CB908" s="216"/>
      <c r="CC908" s="216"/>
      <c r="CD908" s="216"/>
      <c r="CE908" s="216"/>
      <c r="CF908" s="216"/>
      <c r="CG908" s="216"/>
      <c r="CH908" s="216"/>
      <c r="CI908" s="216"/>
      <c r="CJ908" s="216"/>
      <c r="CK908" s="216"/>
      <c r="CL908" s="216"/>
      <c r="CM908" s="216"/>
      <c r="CN908" s="216"/>
      <c r="CO908" s="216"/>
      <c r="CP908" s="216"/>
      <c r="CQ908" s="216"/>
      <c r="CR908" s="216"/>
      <c r="CS908" s="216"/>
      <c r="CT908" s="216"/>
      <c r="CU908" s="216"/>
      <c r="CV908" s="216"/>
      <c r="CW908" s="216"/>
      <c r="CX908" s="216"/>
      <c r="CY908" s="216"/>
      <c r="CZ908" s="216"/>
      <c r="DA908" s="216"/>
      <c r="DB908" s="216"/>
      <c r="DC908" s="216"/>
      <c r="DD908" s="216"/>
      <c r="DE908" s="216"/>
      <c r="DF908" s="216"/>
      <c r="DG908" s="216"/>
      <c r="DH908" s="216"/>
      <c r="DI908" s="216"/>
      <c r="DJ908" s="216"/>
      <c r="DK908" s="216"/>
      <c r="DL908" s="216"/>
      <c r="DM908" s="216"/>
      <c r="DN908" s="216"/>
      <c r="DO908" s="216"/>
      <c r="DP908" s="216"/>
      <c r="DQ908" s="216"/>
      <c r="DR908" s="216"/>
      <c r="DS908" s="216"/>
      <c r="DT908" s="216"/>
      <c r="DU908" s="218"/>
    </row>
    <row r="909" spans="1:125" ht="15" customHeight="1" x14ac:dyDescent="0.25">
      <c r="A909" s="219"/>
      <c r="B909" s="143" t="str">
        <f t="shared" si="34"/>
        <v>Desk 53</v>
      </c>
      <c r="C909" s="586" t="str">
        <v/>
      </c>
      <c r="D909" s="586" t="str">
        <v/>
      </c>
      <c r="E909" s="3"/>
      <c r="F909" s="216"/>
      <c r="G909" s="216"/>
      <c r="H909" s="216"/>
      <c r="I909" s="216"/>
      <c r="J909" s="216"/>
      <c r="K909" s="216"/>
      <c r="L909" s="216"/>
      <c r="M909" s="216"/>
      <c r="N909" s="216"/>
      <c r="O909" s="216"/>
      <c r="P909" s="216"/>
      <c r="Q909" s="216"/>
      <c r="R909" s="216"/>
      <c r="S909" s="216"/>
      <c r="T909" s="216"/>
      <c r="U909" s="216"/>
      <c r="V909" s="216"/>
      <c r="W909" s="216"/>
      <c r="X909" s="216"/>
      <c r="Y909" s="216"/>
      <c r="Z909" s="216"/>
      <c r="AA909" s="216"/>
      <c r="AB909" s="216"/>
      <c r="AC909" s="216"/>
      <c r="AD909" s="216"/>
      <c r="AE909" s="216"/>
      <c r="AF909" s="216"/>
      <c r="AG909" s="216"/>
      <c r="AH909" s="216"/>
      <c r="AI909" s="216"/>
      <c r="AJ909" s="216"/>
      <c r="AK909" s="216"/>
      <c r="AL909" s="216"/>
      <c r="AM909" s="216"/>
      <c r="AN909" s="216"/>
      <c r="AO909" s="216"/>
      <c r="AP909" s="216"/>
      <c r="AQ909" s="216"/>
      <c r="AR909" s="216"/>
      <c r="AS909" s="216"/>
      <c r="AT909" s="216"/>
      <c r="AU909" s="216"/>
      <c r="AV909" s="216"/>
      <c r="AW909" s="216"/>
      <c r="AX909" s="216"/>
      <c r="AY909" s="216"/>
      <c r="AZ909" s="216"/>
      <c r="BA909" s="216"/>
      <c r="BB909" s="216"/>
      <c r="BC909" s="216"/>
      <c r="BD909" s="216"/>
      <c r="BE909" s="216"/>
      <c r="BF909" s="216"/>
      <c r="BG909" s="216"/>
      <c r="BH909" s="216"/>
      <c r="BI909" s="216"/>
      <c r="BJ909" s="216"/>
      <c r="BK909" s="216"/>
      <c r="BL909" s="216"/>
      <c r="BM909" s="216"/>
      <c r="BN909" s="216"/>
      <c r="BO909" s="216"/>
      <c r="BP909" s="216"/>
      <c r="BQ909" s="216"/>
      <c r="BR909" s="216"/>
      <c r="BS909" s="216"/>
      <c r="BT909" s="216"/>
      <c r="BU909" s="216"/>
      <c r="BV909" s="216"/>
      <c r="BW909" s="216"/>
      <c r="BX909" s="216"/>
      <c r="BY909" s="216"/>
      <c r="BZ909" s="216"/>
      <c r="CA909" s="216"/>
      <c r="CB909" s="216"/>
      <c r="CC909" s="216"/>
      <c r="CD909" s="216"/>
      <c r="CE909" s="216"/>
      <c r="CF909" s="216"/>
      <c r="CG909" s="216"/>
      <c r="CH909" s="216"/>
      <c r="CI909" s="216"/>
      <c r="CJ909" s="216"/>
      <c r="CK909" s="216"/>
      <c r="CL909" s="216"/>
      <c r="CM909" s="216"/>
      <c r="CN909" s="216"/>
      <c r="CO909" s="216"/>
      <c r="CP909" s="216"/>
      <c r="CQ909" s="216"/>
      <c r="CR909" s="216"/>
      <c r="CS909" s="216"/>
      <c r="CT909" s="216"/>
      <c r="CU909" s="216"/>
      <c r="CV909" s="216"/>
      <c r="CW909" s="216"/>
      <c r="CX909" s="216"/>
      <c r="CY909" s="216"/>
      <c r="CZ909" s="216"/>
      <c r="DA909" s="216"/>
      <c r="DB909" s="216"/>
      <c r="DC909" s="216"/>
      <c r="DD909" s="216"/>
      <c r="DE909" s="216"/>
      <c r="DF909" s="216"/>
      <c r="DG909" s="216"/>
      <c r="DH909" s="216"/>
      <c r="DI909" s="216"/>
      <c r="DJ909" s="216"/>
      <c r="DK909" s="216"/>
      <c r="DL909" s="216"/>
      <c r="DM909" s="216"/>
      <c r="DN909" s="216"/>
      <c r="DO909" s="216"/>
      <c r="DP909" s="216"/>
      <c r="DQ909" s="216"/>
      <c r="DR909" s="216"/>
      <c r="DS909" s="216"/>
      <c r="DT909" s="216"/>
      <c r="DU909" s="218"/>
    </row>
    <row r="910" spans="1:125" ht="15" customHeight="1" x14ac:dyDescent="0.25">
      <c r="A910" s="219"/>
      <c r="B910" s="143" t="str">
        <f t="shared" si="34"/>
        <v>Desk 54</v>
      </c>
      <c r="C910" s="586" t="str">
        <v/>
      </c>
      <c r="D910" s="586" t="str">
        <v/>
      </c>
      <c r="E910" s="3"/>
      <c r="F910" s="216"/>
      <c r="G910" s="216"/>
      <c r="H910" s="216"/>
      <c r="I910" s="216"/>
      <c r="J910" s="216"/>
      <c r="K910" s="216"/>
      <c r="L910" s="216"/>
      <c r="M910" s="216"/>
      <c r="N910" s="216"/>
      <c r="O910" s="216"/>
      <c r="P910" s="216"/>
      <c r="Q910" s="216"/>
      <c r="R910" s="216"/>
      <c r="S910" s="216"/>
      <c r="T910" s="216"/>
      <c r="U910" s="216"/>
      <c r="V910" s="216"/>
      <c r="W910" s="216"/>
      <c r="X910" s="216"/>
      <c r="Y910" s="216"/>
      <c r="Z910" s="216"/>
      <c r="AA910" s="216"/>
      <c r="AB910" s="216"/>
      <c r="AC910" s="216"/>
      <c r="AD910" s="216"/>
      <c r="AE910" s="216"/>
      <c r="AF910" s="216"/>
      <c r="AG910" s="216"/>
      <c r="AH910" s="216"/>
      <c r="AI910" s="216"/>
      <c r="AJ910" s="216"/>
      <c r="AK910" s="216"/>
      <c r="AL910" s="216"/>
      <c r="AM910" s="216"/>
      <c r="AN910" s="216"/>
      <c r="AO910" s="216"/>
      <c r="AP910" s="216"/>
      <c r="AQ910" s="216"/>
      <c r="AR910" s="216"/>
      <c r="AS910" s="216"/>
      <c r="AT910" s="216"/>
      <c r="AU910" s="216"/>
      <c r="AV910" s="216"/>
      <c r="AW910" s="216"/>
      <c r="AX910" s="216"/>
      <c r="AY910" s="216"/>
      <c r="AZ910" s="216"/>
      <c r="BA910" s="216"/>
      <c r="BB910" s="216"/>
      <c r="BC910" s="216"/>
      <c r="BD910" s="216"/>
      <c r="BE910" s="216"/>
      <c r="BF910" s="216"/>
      <c r="BG910" s="216"/>
      <c r="BH910" s="216"/>
      <c r="BI910" s="216"/>
      <c r="BJ910" s="216"/>
      <c r="BK910" s="216"/>
      <c r="BL910" s="216"/>
      <c r="BM910" s="216"/>
      <c r="BN910" s="216"/>
      <c r="BO910" s="216"/>
      <c r="BP910" s="216"/>
      <c r="BQ910" s="216"/>
      <c r="BR910" s="216"/>
      <c r="BS910" s="216"/>
      <c r="BT910" s="216"/>
      <c r="BU910" s="216"/>
      <c r="BV910" s="216"/>
      <c r="BW910" s="216"/>
      <c r="BX910" s="216"/>
      <c r="BY910" s="216"/>
      <c r="BZ910" s="216"/>
      <c r="CA910" s="216"/>
      <c r="CB910" s="216"/>
      <c r="CC910" s="216"/>
      <c r="CD910" s="216"/>
      <c r="CE910" s="216"/>
      <c r="CF910" s="216"/>
      <c r="CG910" s="216"/>
      <c r="CH910" s="216"/>
      <c r="CI910" s="216"/>
      <c r="CJ910" s="216"/>
      <c r="CK910" s="216"/>
      <c r="CL910" s="216"/>
      <c r="CM910" s="216"/>
      <c r="CN910" s="216"/>
      <c r="CO910" s="216"/>
      <c r="CP910" s="216"/>
      <c r="CQ910" s="216"/>
      <c r="CR910" s="216"/>
      <c r="CS910" s="216"/>
      <c r="CT910" s="216"/>
      <c r="CU910" s="216"/>
      <c r="CV910" s="216"/>
      <c r="CW910" s="216"/>
      <c r="CX910" s="216"/>
      <c r="CY910" s="216"/>
      <c r="CZ910" s="216"/>
      <c r="DA910" s="216"/>
      <c r="DB910" s="216"/>
      <c r="DC910" s="216"/>
      <c r="DD910" s="216"/>
      <c r="DE910" s="216"/>
      <c r="DF910" s="216"/>
      <c r="DG910" s="216"/>
      <c r="DH910" s="216"/>
      <c r="DI910" s="216"/>
      <c r="DJ910" s="216"/>
      <c r="DK910" s="216"/>
      <c r="DL910" s="216"/>
      <c r="DM910" s="216"/>
      <c r="DN910" s="216"/>
      <c r="DO910" s="216"/>
      <c r="DP910" s="216"/>
      <c r="DQ910" s="216"/>
      <c r="DR910" s="216"/>
      <c r="DS910" s="216"/>
      <c r="DT910" s="216"/>
      <c r="DU910" s="218"/>
    </row>
    <row r="911" spans="1:125" ht="15" customHeight="1" x14ac:dyDescent="0.25">
      <c r="A911" s="219"/>
      <c r="B911" s="143" t="str">
        <f t="shared" si="34"/>
        <v>Desk 55</v>
      </c>
      <c r="C911" s="586" t="str">
        <v/>
      </c>
      <c r="D911" s="586" t="str">
        <v/>
      </c>
      <c r="E911" s="3"/>
      <c r="F911" s="216"/>
      <c r="G911" s="216"/>
      <c r="H911" s="216"/>
      <c r="I911" s="216"/>
      <c r="J911" s="216"/>
      <c r="K911" s="216"/>
      <c r="L911" s="216"/>
      <c r="M911" s="216"/>
      <c r="N911" s="216"/>
      <c r="O911" s="216"/>
      <c r="P911" s="216"/>
      <c r="Q911" s="216"/>
      <c r="R911" s="216"/>
      <c r="S911" s="216"/>
      <c r="T911" s="216"/>
      <c r="U911" s="216"/>
      <c r="V911" s="216"/>
      <c r="W911" s="216"/>
      <c r="X911" s="216"/>
      <c r="Y911" s="216"/>
      <c r="Z911" s="216"/>
      <c r="AA911" s="216"/>
      <c r="AB911" s="216"/>
      <c r="AC911" s="216"/>
      <c r="AD911" s="216"/>
      <c r="AE911" s="216"/>
      <c r="AF911" s="216"/>
      <c r="AG911" s="216"/>
      <c r="AH911" s="216"/>
      <c r="AI911" s="216"/>
      <c r="AJ911" s="216"/>
      <c r="AK911" s="216"/>
      <c r="AL911" s="216"/>
      <c r="AM911" s="216"/>
      <c r="AN911" s="216"/>
      <c r="AO911" s="216"/>
      <c r="AP911" s="216"/>
      <c r="AQ911" s="216"/>
      <c r="AR911" s="216"/>
      <c r="AS911" s="216"/>
      <c r="AT911" s="216"/>
      <c r="AU911" s="216"/>
      <c r="AV911" s="216"/>
      <c r="AW911" s="216"/>
      <c r="AX911" s="216"/>
      <c r="AY911" s="216"/>
      <c r="AZ911" s="216"/>
      <c r="BA911" s="216"/>
      <c r="BB911" s="216"/>
      <c r="BC911" s="216"/>
      <c r="BD911" s="216"/>
      <c r="BE911" s="216"/>
      <c r="BF911" s="216"/>
      <c r="BG911" s="216"/>
      <c r="BH911" s="216"/>
      <c r="BI911" s="216"/>
      <c r="BJ911" s="216"/>
      <c r="BK911" s="216"/>
      <c r="BL911" s="216"/>
      <c r="BM911" s="216"/>
      <c r="BN911" s="216"/>
      <c r="BO911" s="216"/>
      <c r="BP911" s="216"/>
      <c r="BQ911" s="216"/>
      <c r="BR911" s="216"/>
      <c r="BS911" s="216"/>
      <c r="BT911" s="216"/>
      <c r="BU911" s="216"/>
      <c r="BV911" s="216"/>
      <c r="BW911" s="216"/>
      <c r="BX911" s="216"/>
      <c r="BY911" s="216"/>
      <c r="BZ911" s="216"/>
      <c r="CA911" s="216"/>
      <c r="CB911" s="216"/>
      <c r="CC911" s="216"/>
      <c r="CD911" s="216"/>
      <c r="CE911" s="216"/>
      <c r="CF911" s="216"/>
      <c r="CG911" s="216"/>
      <c r="CH911" s="216"/>
      <c r="CI911" s="216"/>
      <c r="CJ911" s="216"/>
      <c r="CK911" s="216"/>
      <c r="CL911" s="216"/>
      <c r="CM911" s="216"/>
      <c r="CN911" s="216"/>
      <c r="CO911" s="216"/>
      <c r="CP911" s="216"/>
      <c r="CQ911" s="216"/>
      <c r="CR911" s="216"/>
      <c r="CS911" s="216"/>
      <c r="CT911" s="216"/>
      <c r="CU911" s="216"/>
      <c r="CV911" s="216"/>
      <c r="CW911" s="216"/>
      <c r="CX911" s="216"/>
      <c r="CY911" s="216"/>
      <c r="CZ911" s="216"/>
      <c r="DA911" s="216"/>
      <c r="DB911" s="216"/>
      <c r="DC911" s="216"/>
      <c r="DD911" s="216"/>
      <c r="DE911" s="216"/>
      <c r="DF911" s="216"/>
      <c r="DG911" s="216"/>
      <c r="DH911" s="216"/>
      <c r="DI911" s="216"/>
      <c r="DJ911" s="216"/>
      <c r="DK911" s="216"/>
      <c r="DL911" s="216"/>
      <c r="DM911" s="216"/>
      <c r="DN911" s="216"/>
      <c r="DO911" s="216"/>
      <c r="DP911" s="216"/>
      <c r="DQ911" s="216"/>
      <c r="DR911" s="216"/>
      <c r="DS911" s="216"/>
      <c r="DT911" s="216"/>
      <c r="DU911" s="218"/>
    </row>
    <row r="912" spans="1:125" ht="15" customHeight="1" x14ac:dyDescent="0.25">
      <c r="A912" s="219"/>
      <c r="B912" s="143" t="str">
        <f t="shared" si="34"/>
        <v>Desk 56</v>
      </c>
      <c r="C912" s="586" t="str">
        <v/>
      </c>
      <c r="D912" s="586" t="str">
        <v/>
      </c>
      <c r="E912" s="3"/>
      <c r="F912" s="216"/>
      <c r="G912" s="216"/>
      <c r="H912" s="216"/>
      <c r="I912" s="216"/>
      <c r="J912" s="216"/>
      <c r="K912" s="216"/>
      <c r="L912" s="216"/>
      <c r="M912" s="216"/>
      <c r="N912" s="216"/>
      <c r="O912" s="216"/>
      <c r="P912" s="216"/>
      <c r="Q912" s="216"/>
      <c r="R912" s="216"/>
      <c r="S912" s="216"/>
      <c r="T912" s="216"/>
      <c r="U912" s="216"/>
      <c r="V912" s="216"/>
      <c r="W912" s="216"/>
      <c r="X912" s="216"/>
      <c r="Y912" s="216"/>
      <c r="Z912" s="216"/>
      <c r="AA912" s="216"/>
      <c r="AB912" s="216"/>
      <c r="AC912" s="216"/>
      <c r="AD912" s="216"/>
      <c r="AE912" s="216"/>
      <c r="AF912" s="216"/>
      <c r="AG912" s="216"/>
      <c r="AH912" s="216"/>
      <c r="AI912" s="216"/>
      <c r="AJ912" s="216"/>
      <c r="AK912" s="216"/>
      <c r="AL912" s="216"/>
      <c r="AM912" s="216"/>
      <c r="AN912" s="216"/>
      <c r="AO912" s="216"/>
      <c r="AP912" s="216"/>
      <c r="AQ912" s="216"/>
      <c r="AR912" s="216"/>
      <c r="AS912" s="216"/>
      <c r="AT912" s="216"/>
      <c r="AU912" s="216"/>
      <c r="AV912" s="216"/>
      <c r="AW912" s="216"/>
      <c r="AX912" s="216"/>
      <c r="AY912" s="216"/>
      <c r="AZ912" s="216"/>
      <c r="BA912" s="216"/>
      <c r="BB912" s="216"/>
      <c r="BC912" s="216"/>
      <c r="BD912" s="216"/>
      <c r="BE912" s="216"/>
      <c r="BF912" s="216"/>
      <c r="BG912" s="216"/>
      <c r="BH912" s="216"/>
      <c r="BI912" s="216"/>
      <c r="BJ912" s="216"/>
      <c r="BK912" s="216"/>
      <c r="BL912" s="216"/>
      <c r="BM912" s="216"/>
      <c r="BN912" s="216"/>
      <c r="BO912" s="216"/>
      <c r="BP912" s="216"/>
      <c r="BQ912" s="216"/>
      <c r="BR912" s="216"/>
      <c r="BS912" s="216"/>
      <c r="BT912" s="216"/>
      <c r="BU912" s="216"/>
      <c r="BV912" s="216"/>
      <c r="BW912" s="216"/>
      <c r="BX912" s="216"/>
      <c r="BY912" s="216"/>
      <c r="BZ912" s="216"/>
      <c r="CA912" s="216"/>
      <c r="CB912" s="216"/>
      <c r="CC912" s="216"/>
      <c r="CD912" s="216"/>
      <c r="CE912" s="216"/>
      <c r="CF912" s="216"/>
      <c r="CG912" s="216"/>
      <c r="CH912" s="216"/>
      <c r="CI912" s="216"/>
      <c r="CJ912" s="216"/>
      <c r="CK912" s="216"/>
      <c r="CL912" s="216"/>
      <c r="CM912" s="216"/>
      <c r="CN912" s="216"/>
      <c r="CO912" s="216"/>
      <c r="CP912" s="216"/>
      <c r="CQ912" s="216"/>
      <c r="CR912" s="216"/>
      <c r="CS912" s="216"/>
      <c r="CT912" s="216"/>
      <c r="CU912" s="216"/>
      <c r="CV912" s="216"/>
      <c r="CW912" s="216"/>
      <c r="CX912" s="216"/>
      <c r="CY912" s="216"/>
      <c r="CZ912" s="216"/>
      <c r="DA912" s="216"/>
      <c r="DB912" s="216"/>
      <c r="DC912" s="216"/>
      <c r="DD912" s="216"/>
      <c r="DE912" s="216"/>
      <c r="DF912" s="216"/>
      <c r="DG912" s="216"/>
      <c r="DH912" s="216"/>
      <c r="DI912" s="216"/>
      <c r="DJ912" s="216"/>
      <c r="DK912" s="216"/>
      <c r="DL912" s="216"/>
      <c r="DM912" s="216"/>
      <c r="DN912" s="216"/>
      <c r="DO912" s="216"/>
      <c r="DP912" s="216"/>
      <c r="DQ912" s="216"/>
      <c r="DR912" s="216"/>
      <c r="DS912" s="216"/>
      <c r="DT912" s="216"/>
      <c r="DU912" s="218"/>
    </row>
    <row r="913" spans="1:125" ht="15" customHeight="1" x14ac:dyDescent="0.25">
      <c r="A913" s="219"/>
      <c r="B913" s="143" t="str">
        <f t="shared" si="34"/>
        <v>Desk 57</v>
      </c>
      <c r="C913" s="586" t="str">
        <v/>
      </c>
      <c r="D913" s="586" t="str">
        <v/>
      </c>
      <c r="E913" s="3"/>
      <c r="F913" s="216"/>
      <c r="G913" s="216"/>
      <c r="H913" s="216"/>
      <c r="I913" s="216"/>
      <c r="J913" s="216"/>
      <c r="K913" s="216"/>
      <c r="L913" s="216"/>
      <c r="M913" s="216"/>
      <c r="N913" s="216"/>
      <c r="O913" s="216"/>
      <c r="P913" s="216"/>
      <c r="Q913" s="216"/>
      <c r="R913" s="216"/>
      <c r="S913" s="216"/>
      <c r="T913" s="216"/>
      <c r="U913" s="216"/>
      <c r="V913" s="216"/>
      <c r="W913" s="216"/>
      <c r="X913" s="216"/>
      <c r="Y913" s="216"/>
      <c r="Z913" s="216"/>
      <c r="AA913" s="216"/>
      <c r="AB913" s="216"/>
      <c r="AC913" s="216"/>
      <c r="AD913" s="216"/>
      <c r="AE913" s="216"/>
      <c r="AF913" s="216"/>
      <c r="AG913" s="216"/>
      <c r="AH913" s="216"/>
      <c r="AI913" s="216"/>
      <c r="AJ913" s="216"/>
      <c r="AK913" s="216"/>
      <c r="AL913" s="216"/>
      <c r="AM913" s="216"/>
      <c r="AN913" s="216"/>
      <c r="AO913" s="216"/>
      <c r="AP913" s="216"/>
      <c r="AQ913" s="216"/>
      <c r="AR913" s="216"/>
      <c r="AS913" s="216"/>
      <c r="AT913" s="216"/>
      <c r="AU913" s="216"/>
      <c r="AV913" s="216"/>
      <c r="AW913" s="216"/>
      <c r="AX913" s="216"/>
      <c r="AY913" s="216"/>
      <c r="AZ913" s="216"/>
      <c r="BA913" s="216"/>
      <c r="BB913" s="216"/>
      <c r="BC913" s="216"/>
      <c r="BD913" s="216"/>
      <c r="BE913" s="216"/>
      <c r="BF913" s="216"/>
      <c r="BG913" s="216"/>
      <c r="BH913" s="216"/>
      <c r="BI913" s="216"/>
      <c r="BJ913" s="216"/>
      <c r="BK913" s="216"/>
      <c r="BL913" s="216"/>
      <c r="BM913" s="216"/>
      <c r="BN913" s="216"/>
      <c r="BO913" s="216"/>
      <c r="BP913" s="216"/>
      <c r="BQ913" s="216"/>
      <c r="BR913" s="216"/>
      <c r="BS913" s="216"/>
      <c r="BT913" s="216"/>
      <c r="BU913" s="216"/>
      <c r="BV913" s="216"/>
      <c r="BW913" s="216"/>
      <c r="BX913" s="216"/>
      <c r="BY913" s="216"/>
      <c r="BZ913" s="216"/>
      <c r="CA913" s="216"/>
      <c r="CB913" s="216"/>
      <c r="CC913" s="216"/>
      <c r="CD913" s="216"/>
      <c r="CE913" s="216"/>
      <c r="CF913" s="216"/>
      <c r="CG913" s="216"/>
      <c r="CH913" s="216"/>
      <c r="CI913" s="216"/>
      <c r="CJ913" s="216"/>
      <c r="CK913" s="216"/>
      <c r="CL913" s="216"/>
      <c r="CM913" s="216"/>
      <c r="CN913" s="216"/>
      <c r="CO913" s="216"/>
      <c r="CP913" s="216"/>
      <c r="CQ913" s="216"/>
      <c r="CR913" s="216"/>
      <c r="CS913" s="216"/>
      <c r="CT913" s="216"/>
      <c r="CU913" s="216"/>
      <c r="CV913" s="216"/>
      <c r="CW913" s="216"/>
      <c r="CX913" s="216"/>
      <c r="CY913" s="216"/>
      <c r="CZ913" s="216"/>
      <c r="DA913" s="216"/>
      <c r="DB913" s="216"/>
      <c r="DC913" s="216"/>
      <c r="DD913" s="216"/>
      <c r="DE913" s="216"/>
      <c r="DF913" s="216"/>
      <c r="DG913" s="216"/>
      <c r="DH913" s="216"/>
      <c r="DI913" s="216"/>
      <c r="DJ913" s="216"/>
      <c r="DK913" s="216"/>
      <c r="DL913" s="216"/>
      <c r="DM913" s="216"/>
      <c r="DN913" s="216"/>
      <c r="DO913" s="216"/>
      <c r="DP913" s="216"/>
      <c r="DQ913" s="216"/>
      <c r="DR913" s="216"/>
      <c r="DS913" s="216"/>
      <c r="DT913" s="216"/>
      <c r="DU913" s="218"/>
    </row>
    <row r="914" spans="1:125" ht="15" customHeight="1" x14ac:dyDescent="0.25">
      <c r="A914" s="219"/>
      <c r="B914" s="143" t="str">
        <f t="shared" si="34"/>
        <v>Desk 58</v>
      </c>
      <c r="C914" s="586" t="str">
        <v/>
      </c>
      <c r="D914" s="586" t="str">
        <v/>
      </c>
      <c r="E914" s="3"/>
      <c r="F914" s="216"/>
      <c r="G914" s="216"/>
      <c r="H914" s="216"/>
      <c r="I914" s="216"/>
      <c r="J914" s="216"/>
      <c r="K914" s="216"/>
      <c r="L914" s="216"/>
      <c r="M914" s="216"/>
      <c r="N914" s="216"/>
      <c r="O914" s="216"/>
      <c r="P914" s="216"/>
      <c r="Q914" s="216"/>
      <c r="R914" s="216"/>
      <c r="S914" s="216"/>
      <c r="T914" s="216"/>
      <c r="U914" s="216"/>
      <c r="V914" s="216"/>
      <c r="W914" s="216"/>
      <c r="X914" s="216"/>
      <c r="Y914" s="216"/>
      <c r="Z914" s="216"/>
      <c r="AA914" s="216"/>
      <c r="AB914" s="216"/>
      <c r="AC914" s="216"/>
      <c r="AD914" s="216"/>
      <c r="AE914" s="216"/>
      <c r="AF914" s="216"/>
      <c r="AG914" s="216"/>
      <c r="AH914" s="216"/>
      <c r="AI914" s="216"/>
      <c r="AJ914" s="216"/>
      <c r="AK914" s="216"/>
      <c r="AL914" s="216"/>
      <c r="AM914" s="216"/>
      <c r="AN914" s="216"/>
      <c r="AO914" s="216"/>
      <c r="AP914" s="216"/>
      <c r="AQ914" s="216"/>
      <c r="AR914" s="216"/>
      <c r="AS914" s="216"/>
      <c r="AT914" s="216"/>
      <c r="AU914" s="216"/>
      <c r="AV914" s="216"/>
      <c r="AW914" s="216"/>
      <c r="AX914" s="216"/>
      <c r="AY914" s="216"/>
      <c r="AZ914" s="216"/>
      <c r="BA914" s="216"/>
      <c r="BB914" s="216"/>
      <c r="BC914" s="216"/>
      <c r="BD914" s="216"/>
      <c r="BE914" s="216"/>
      <c r="BF914" s="216"/>
      <c r="BG914" s="216"/>
      <c r="BH914" s="216"/>
      <c r="BI914" s="216"/>
      <c r="BJ914" s="216"/>
      <c r="BK914" s="216"/>
      <c r="BL914" s="216"/>
      <c r="BM914" s="216"/>
      <c r="BN914" s="216"/>
      <c r="BO914" s="216"/>
      <c r="BP914" s="216"/>
      <c r="BQ914" s="216"/>
      <c r="BR914" s="216"/>
      <c r="BS914" s="216"/>
      <c r="BT914" s="216"/>
      <c r="BU914" s="216"/>
      <c r="BV914" s="216"/>
      <c r="BW914" s="216"/>
      <c r="BX914" s="216"/>
      <c r="BY914" s="216"/>
      <c r="BZ914" s="216"/>
      <c r="CA914" s="216"/>
      <c r="CB914" s="216"/>
      <c r="CC914" s="216"/>
      <c r="CD914" s="216"/>
      <c r="CE914" s="216"/>
      <c r="CF914" s="216"/>
      <c r="CG914" s="216"/>
      <c r="CH914" s="216"/>
      <c r="CI914" s="216"/>
      <c r="CJ914" s="216"/>
      <c r="CK914" s="216"/>
      <c r="CL914" s="216"/>
      <c r="CM914" s="216"/>
      <c r="CN914" s="216"/>
      <c r="CO914" s="216"/>
      <c r="CP914" s="216"/>
      <c r="CQ914" s="216"/>
      <c r="CR914" s="216"/>
      <c r="CS914" s="216"/>
      <c r="CT914" s="216"/>
      <c r="CU914" s="216"/>
      <c r="CV914" s="216"/>
      <c r="CW914" s="216"/>
      <c r="CX914" s="216"/>
      <c r="CY914" s="216"/>
      <c r="CZ914" s="216"/>
      <c r="DA914" s="216"/>
      <c r="DB914" s="216"/>
      <c r="DC914" s="216"/>
      <c r="DD914" s="216"/>
      <c r="DE914" s="216"/>
      <c r="DF914" s="216"/>
      <c r="DG914" s="216"/>
      <c r="DH914" s="216"/>
      <c r="DI914" s="216"/>
      <c r="DJ914" s="216"/>
      <c r="DK914" s="216"/>
      <c r="DL914" s="216"/>
      <c r="DM914" s="216"/>
      <c r="DN914" s="216"/>
      <c r="DO914" s="216"/>
      <c r="DP914" s="216"/>
      <c r="DQ914" s="216"/>
      <c r="DR914" s="216"/>
      <c r="DS914" s="216"/>
      <c r="DT914" s="216"/>
      <c r="DU914" s="218"/>
    </row>
    <row r="915" spans="1:125" ht="15" customHeight="1" x14ac:dyDescent="0.25">
      <c r="A915" s="219"/>
      <c r="B915" s="143" t="str">
        <f t="shared" si="34"/>
        <v>Desk 59</v>
      </c>
      <c r="C915" s="586" t="str">
        <v/>
      </c>
      <c r="D915" s="586" t="str">
        <v/>
      </c>
      <c r="E915" s="3"/>
      <c r="F915" s="216"/>
      <c r="G915" s="216"/>
      <c r="H915" s="216"/>
      <c r="I915" s="216"/>
      <c r="J915" s="216"/>
      <c r="K915" s="216"/>
      <c r="L915" s="216"/>
      <c r="M915" s="216"/>
      <c r="N915" s="216"/>
      <c r="O915" s="216"/>
      <c r="P915" s="216"/>
      <c r="Q915" s="216"/>
      <c r="R915" s="216"/>
      <c r="S915" s="216"/>
      <c r="T915" s="216"/>
      <c r="U915" s="216"/>
      <c r="V915" s="216"/>
      <c r="W915" s="216"/>
      <c r="X915" s="216"/>
      <c r="Y915" s="216"/>
      <c r="Z915" s="216"/>
      <c r="AA915" s="216"/>
      <c r="AB915" s="216"/>
      <c r="AC915" s="216"/>
      <c r="AD915" s="216"/>
      <c r="AE915" s="216"/>
      <c r="AF915" s="216"/>
      <c r="AG915" s="216"/>
      <c r="AH915" s="216"/>
      <c r="AI915" s="216"/>
      <c r="AJ915" s="216"/>
      <c r="AK915" s="216"/>
      <c r="AL915" s="216"/>
      <c r="AM915" s="216"/>
      <c r="AN915" s="216"/>
      <c r="AO915" s="216"/>
      <c r="AP915" s="216"/>
      <c r="AQ915" s="216"/>
      <c r="AR915" s="216"/>
      <c r="AS915" s="216"/>
      <c r="AT915" s="216"/>
      <c r="AU915" s="216"/>
      <c r="AV915" s="216"/>
      <c r="AW915" s="216"/>
      <c r="AX915" s="216"/>
      <c r="AY915" s="216"/>
      <c r="AZ915" s="216"/>
      <c r="BA915" s="216"/>
      <c r="BB915" s="216"/>
      <c r="BC915" s="216"/>
      <c r="BD915" s="216"/>
      <c r="BE915" s="216"/>
      <c r="BF915" s="216"/>
      <c r="BG915" s="216"/>
      <c r="BH915" s="216"/>
      <c r="BI915" s="216"/>
      <c r="BJ915" s="216"/>
      <c r="BK915" s="216"/>
      <c r="BL915" s="216"/>
      <c r="BM915" s="216"/>
      <c r="BN915" s="216"/>
      <c r="BO915" s="216"/>
      <c r="BP915" s="216"/>
      <c r="BQ915" s="216"/>
      <c r="BR915" s="216"/>
      <c r="BS915" s="216"/>
      <c r="BT915" s="216"/>
      <c r="BU915" s="216"/>
      <c r="BV915" s="216"/>
      <c r="BW915" s="216"/>
      <c r="BX915" s="216"/>
      <c r="BY915" s="216"/>
      <c r="BZ915" s="216"/>
      <c r="CA915" s="216"/>
      <c r="CB915" s="216"/>
      <c r="CC915" s="216"/>
      <c r="CD915" s="216"/>
      <c r="CE915" s="216"/>
      <c r="CF915" s="216"/>
      <c r="CG915" s="216"/>
      <c r="CH915" s="216"/>
      <c r="CI915" s="216"/>
      <c r="CJ915" s="216"/>
      <c r="CK915" s="216"/>
      <c r="CL915" s="216"/>
      <c r="CM915" s="216"/>
      <c r="CN915" s="216"/>
      <c r="CO915" s="216"/>
      <c r="CP915" s="216"/>
      <c r="CQ915" s="216"/>
      <c r="CR915" s="216"/>
      <c r="CS915" s="216"/>
      <c r="CT915" s="216"/>
      <c r="CU915" s="216"/>
      <c r="CV915" s="216"/>
      <c r="CW915" s="216"/>
      <c r="CX915" s="216"/>
      <c r="CY915" s="216"/>
      <c r="CZ915" s="216"/>
      <c r="DA915" s="216"/>
      <c r="DB915" s="216"/>
      <c r="DC915" s="216"/>
      <c r="DD915" s="216"/>
      <c r="DE915" s="216"/>
      <c r="DF915" s="216"/>
      <c r="DG915" s="216"/>
      <c r="DH915" s="216"/>
      <c r="DI915" s="216"/>
      <c r="DJ915" s="216"/>
      <c r="DK915" s="216"/>
      <c r="DL915" s="216"/>
      <c r="DM915" s="216"/>
      <c r="DN915" s="216"/>
      <c r="DO915" s="216"/>
      <c r="DP915" s="216"/>
      <c r="DQ915" s="216"/>
      <c r="DR915" s="216"/>
      <c r="DS915" s="216"/>
      <c r="DT915" s="216"/>
      <c r="DU915" s="218"/>
    </row>
    <row r="916" spans="1:125" ht="15" customHeight="1" x14ac:dyDescent="0.25">
      <c r="A916" s="219"/>
      <c r="B916" s="143" t="str">
        <f t="shared" si="34"/>
        <v>Desk 60</v>
      </c>
      <c r="C916" s="586" t="str">
        <v/>
      </c>
      <c r="D916" s="586" t="str">
        <v/>
      </c>
      <c r="E916" s="3"/>
      <c r="F916" s="216"/>
      <c r="G916" s="216"/>
      <c r="H916" s="216"/>
      <c r="I916" s="216"/>
      <c r="J916" s="216"/>
      <c r="K916" s="216"/>
      <c r="L916" s="216"/>
      <c r="M916" s="216"/>
      <c r="N916" s="216"/>
      <c r="O916" s="216"/>
      <c r="P916" s="216"/>
      <c r="Q916" s="216"/>
      <c r="R916" s="216"/>
      <c r="S916" s="216"/>
      <c r="T916" s="216"/>
      <c r="U916" s="216"/>
      <c r="V916" s="216"/>
      <c r="W916" s="216"/>
      <c r="X916" s="216"/>
      <c r="Y916" s="216"/>
      <c r="Z916" s="216"/>
      <c r="AA916" s="216"/>
      <c r="AB916" s="216"/>
      <c r="AC916" s="216"/>
      <c r="AD916" s="216"/>
      <c r="AE916" s="216"/>
      <c r="AF916" s="216"/>
      <c r="AG916" s="216"/>
      <c r="AH916" s="216"/>
      <c r="AI916" s="216"/>
      <c r="AJ916" s="216"/>
      <c r="AK916" s="216"/>
      <c r="AL916" s="216"/>
      <c r="AM916" s="216"/>
      <c r="AN916" s="216"/>
      <c r="AO916" s="216"/>
      <c r="AP916" s="216"/>
      <c r="AQ916" s="216"/>
      <c r="AR916" s="216"/>
      <c r="AS916" s="216"/>
      <c r="AT916" s="216"/>
      <c r="AU916" s="216"/>
      <c r="AV916" s="216"/>
      <c r="AW916" s="216"/>
      <c r="AX916" s="216"/>
      <c r="AY916" s="216"/>
      <c r="AZ916" s="216"/>
      <c r="BA916" s="216"/>
      <c r="BB916" s="216"/>
      <c r="BC916" s="216"/>
      <c r="BD916" s="216"/>
      <c r="BE916" s="216"/>
      <c r="BF916" s="216"/>
      <c r="BG916" s="216"/>
      <c r="BH916" s="216"/>
      <c r="BI916" s="216"/>
      <c r="BJ916" s="216"/>
      <c r="BK916" s="216"/>
      <c r="BL916" s="216"/>
      <c r="BM916" s="216"/>
      <c r="BN916" s="216"/>
      <c r="BO916" s="216"/>
      <c r="BP916" s="216"/>
      <c r="BQ916" s="216"/>
      <c r="BR916" s="216"/>
      <c r="BS916" s="216"/>
      <c r="BT916" s="216"/>
      <c r="BU916" s="216"/>
      <c r="BV916" s="216"/>
      <c r="BW916" s="216"/>
      <c r="BX916" s="216"/>
      <c r="BY916" s="216"/>
      <c r="BZ916" s="216"/>
      <c r="CA916" s="216"/>
      <c r="CB916" s="216"/>
      <c r="CC916" s="216"/>
      <c r="CD916" s="216"/>
      <c r="CE916" s="216"/>
      <c r="CF916" s="216"/>
      <c r="CG916" s="216"/>
      <c r="CH916" s="216"/>
      <c r="CI916" s="216"/>
      <c r="CJ916" s="216"/>
      <c r="CK916" s="216"/>
      <c r="CL916" s="216"/>
      <c r="CM916" s="216"/>
      <c r="CN916" s="216"/>
      <c r="CO916" s="216"/>
      <c r="CP916" s="216"/>
      <c r="CQ916" s="216"/>
      <c r="CR916" s="216"/>
      <c r="CS916" s="216"/>
      <c r="CT916" s="216"/>
      <c r="CU916" s="216"/>
      <c r="CV916" s="216"/>
      <c r="CW916" s="216"/>
      <c r="CX916" s="216"/>
      <c r="CY916" s="216"/>
      <c r="CZ916" s="216"/>
      <c r="DA916" s="216"/>
      <c r="DB916" s="216"/>
      <c r="DC916" s="216"/>
      <c r="DD916" s="216"/>
      <c r="DE916" s="216"/>
      <c r="DF916" s="216"/>
      <c r="DG916" s="216"/>
      <c r="DH916" s="216"/>
      <c r="DI916" s="216"/>
      <c r="DJ916" s="216"/>
      <c r="DK916" s="216"/>
      <c r="DL916" s="216"/>
      <c r="DM916" s="216"/>
      <c r="DN916" s="216"/>
      <c r="DO916" s="216"/>
      <c r="DP916" s="216"/>
      <c r="DQ916" s="216"/>
      <c r="DR916" s="216"/>
      <c r="DS916" s="216"/>
      <c r="DT916" s="216"/>
      <c r="DU916" s="218"/>
    </row>
    <row r="917" spans="1:125" ht="15" customHeight="1" x14ac:dyDescent="0.25">
      <c r="A917" s="219"/>
      <c r="B917" s="143" t="str">
        <f t="shared" si="34"/>
        <v>Desk 61</v>
      </c>
      <c r="C917" s="586" t="str">
        <v/>
      </c>
      <c r="D917" s="586" t="str">
        <v/>
      </c>
      <c r="E917" s="3"/>
      <c r="F917" s="216"/>
      <c r="G917" s="216"/>
      <c r="H917" s="216"/>
      <c r="I917" s="216"/>
      <c r="J917" s="216"/>
      <c r="K917" s="216"/>
      <c r="L917" s="216"/>
      <c r="M917" s="216"/>
      <c r="N917" s="216"/>
      <c r="O917" s="216"/>
      <c r="P917" s="216"/>
      <c r="Q917" s="216"/>
      <c r="R917" s="216"/>
      <c r="S917" s="216"/>
      <c r="T917" s="216"/>
      <c r="U917" s="216"/>
      <c r="V917" s="216"/>
      <c r="W917" s="216"/>
      <c r="X917" s="216"/>
      <c r="Y917" s="216"/>
      <c r="Z917" s="216"/>
      <c r="AA917" s="216"/>
      <c r="AB917" s="216"/>
      <c r="AC917" s="216"/>
      <c r="AD917" s="216"/>
      <c r="AE917" s="216"/>
      <c r="AF917" s="216"/>
      <c r="AG917" s="216"/>
      <c r="AH917" s="216"/>
      <c r="AI917" s="216"/>
      <c r="AJ917" s="216"/>
      <c r="AK917" s="216"/>
      <c r="AL917" s="216"/>
      <c r="AM917" s="216"/>
      <c r="AN917" s="216"/>
      <c r="AO917" s="216"/>
      <c r="AP917" s="216"/>
      <c r="AQ917" s="216"/>
      <c r="AR917" s="216"/>
      <c r="AS917" s="216"/>
      <c r="AT917" s="216"/>
      <c r="AU917" s="216"/>
      <c r="AV917" s="216"/>
      <c r="AW917" s="216"/>
      <c r="AX917" s="216"/>
      <c r="AY917" s="216"/>
      <c r="AZ917" s="216"/>
      <c r="BA917" s="216"/>
      <c r="BB917" s="216"/>
      <c r="BC917" s="216"/>
      <c r="BD917" s="216"/>
      <c r="BE917" s="216"/>
      <c r="BF917" s="216"/>
      <c r="BG917" s="216"/>
      <c r="BH917" s="216"/>
      <c r="BI917" s="216"/>
      <c r="BJ917" s="216"/>
      <c r="BK917" s="216"/>
      <c r="BL917" s="216"/>
      <c r="BM917" s="216"/>
      <c r="BN917" s="216"/>
      <c r="BO917" s="216"/>
      <c r="BP917" s="216"/>
      <c r="BQ917" s="216"/>
      <c r="BR917" s="216"/>
      <c r="BS917" s="216"/>
      <c r="BT917" s="216"/>
      <c r="BU917" s="216"/>
      <c r="BV917" s="216"/>
      <c r="BW917" s="216"/>
      <c r="BX917" s="216"/>
      <c r="BY917" s="216"/>
      <c r="BZ917" s="216"/>
      <c r="CA917" s="216"/>
      <c r="CB917" s="216"/>
      <c r="CC917" s="216"/>
      <c r="CD917" s="216"/>
      <c r="CE917" s="216"/>
      <c r="CF917" s="216"/>
      <c r="CG917" s="216"/>
      <c r="CH917" s="216"/>
      <c r="CI917" s="216"/>
      <c r="CJ917" s="216"/>
      <c r="CK917" s="216"/>
      <c r="CL917" s="216"/>
      <c r="CM917" s="216"/>
      <c r="CN917" s="216"/>
      <c r="CO917" s="216"/>
      <c r="CP917" s="216"/>
      <c r="CQ917" s="216"/>
      <c r="CR917" s="216"/>
      <c r="CS917" s="216"/>
      <c r="CT917" s="216"/>
      <c r="CU917" s="216"/>
      <c r="CV917" s="216"/>
      <c r="CW917" s="216"/>
      <c r="CX917" s="216"/>
      <c r="CY917" s="216"/>
      <c r="CZ917" s="216"/>
      <c r="DA917" s="216"/>
      <c r="DB917" s="216"/>
      <c r="DC917" s="216"/>
      <c r="DD917" s="216"/>
      <c r="DE917" s="216"/>
      <c r="DF917" s="216"/>
      <c r="DG917" s="216"/>
      <c r="DH917" s="216"/>
      <c r="DI917" s="216"/>
      <c r="DJ917" s="216"/>
      <c r="DK917" s="216"/>
      <c r="DL917" s="216"/>
      <c r="DM917" s="216"/>
      <c r="DN917" s="216"/>
      <c r="DO917" s="216"/>
      <c r="DP917" s="216"/>
      <c r="DQ917" s="216"/>
      <c r="DR917" s="216"/>
      <c r="DS917" s="216"/>
      <c r="DT917" s="216"/>
      <c r="DU917" s="218"/>
    </row>
    <row r="918" spans="1:125" ht="15" customHeight="1" x14ac:dyDescent="0.25">
      <c r="A918" s="219"/>
      <c r="B918" s="143" t="str">
        <f t="shared" si="34"/>
        <v>Desk 62</v>
      </c>
      <c r="C918" s="586" t="str">
        <v/>
      </c>
      <c r="D918" s="586" t="str">
        <v/>
      </c>
      <c r="E918" s="3"/>
      <c r="F918" s="216"/>
      <c r="G918" s="216"/>
      <c r="H918" s="216"/>
      <c r="I918" s="216"/>
      <c r="J918" s="216"/>
      <c r="K918" s="216"/>
      <c r="L918" s="216"/>
      <c r="M918" s="216"/>
      <c r="N918" s="216"/>
      <c r="O918" s="216"/>
      <c r="P918" s="216"/>
      <c r="Q918" s="216"/>
      <c r="R918" s="216"/>
      <c r="S918" s="216"/>
      <c r="T918" s="216"/>
      <c r="U918" s="216"/>
      <c r="V918" s="216"/>
      <c r="W918" s="216"/>
      <c r="X918" s="216"/>
      <c r="Y918" s="216"/>
      <c r="Z918" s="216"/>
      <c r="AA918" s="216"/>
      <c r="AB918" s="216"/>
      <c r="AC918" s="216"/>
      <c r="AD918" s="216"/>
      <c r="AE918" s="216"/>
      <c r="AF918" s="216"/>
      <c r="AG918" s="216"/>
      <c r="AH918" s="216"/>
      <c r="AI918" s="216"/>
      <c r="AJ918" s="216"/>
      <c r="AK918" s="216"/>
      <c r="AL918" s="216"/>
      <c r="AM918" s="216"/>
      <c r="AN918" s="216"/>
      <c r="AO918" s="216"/>
      <c r="AP918" s="216"/>
      <c r="AQ918" s="216"/>
      <c r="AR918" s="216"/>
      <c r="AS918" s="216"/>
      <c r="AT918" s="216"/>
      <c r="AU918" s="216"/>
      <c r="AV918" s="216"/>
      <c r="AW918" s="216"/>
      <c r="AX918" s="216"/>
      <c r="AY918" s="216"/>
      <c r="AZ918" s="216"/>
      <c r="BA918" s="216"/>
      <c r="BB918" s="216"/>
      <c r="BC918" s="216"/>
      <c r="BD918" s="216"/>
      <c r="BE918" s="216"/>
      <c r="BF918" s="216"/>
      <c r="BG918" s="216"/>
      <c r="BH918" s="216"/>
      <c r="BI918" s="216"/>
      <c r="BJ918" s="216"/>
      <c r="BK918" s="216"/>
      <c r="BL918" s="216"/>
      <c r="BM918" s="216"/>
      <c r="BN918" s="216"/>
      <c r="BO918" s="216"/>
      <c r="BP918" s="216"/>
      <c r="BQ918" s="216"/>
      <c r="BR918" s="216"/>
      <c r="BS918" s="216"/>
      <c r="BT918" s="216"/>
      <c r="BU918" s="216"/>
      <c r="BV918" s="216"/>
      <c r="BW918" s="216"/>
      <c r="BX918" s="216"/>
      <c r="BY918" s="216"/>
      <c r="BZ918" s="216"/>
      <c r="CA918" s="216"/>
      <c r="CB918" s="216"/>
      <c r="CC918" s="216"/>
      <c r="CD918" s="216"/>
      <c r="CE918" s="216"/>
      <c r="CF918" s="216"/>
      <c r="CG918" s="216"/>
      <c r="CH918" s="216"/>
      <c r="CI918" s="216"/>
      <c r="CJ918" s="216"/>
      <c r="CK918" s="216"/>
      <c r="CL918" s="216"/>
      <c r="CM918" s="216"/>
      <c r="CN918" s="216"/>
      <c r="CO918" s="216"/>
      <c r="CP918" s="216"/>
      <c r="CQ918" s="216"/>
      <c r="CR918" s="216"/>
      <c r="CS918" s="216"/>
      <c r="CT918" s="216"/>
      <c r="CU918" s="216"/>
      <c r="CV918" s="216"/>
      <c r="CW918" s="216"/>
      <c r="CX918" s="216"/>
      <c r="CY918" s="216"/>
      <c r="CZ918" s="216"/>
      <c r="DA918" s="216"/>
      <c r="DB918" s="216"/>
      <c r="DC918" s="216"/>
      <c r="DD918" s="216"/>
      <c r="DE918" s="216"/>
      <c r="DF918" s="216"/>
      <c r="DG918" s="216"/>
      <c r="DH918" s="216"/>
      <c r="DI918" s="216"/>
      <c r="DJ918" s="216"/>
      <c r="DK918" s="216"/>
      <c r="DL918" s="216"/>
      <c r="DM918" s="216"/>
      <c r="DN918" s="216"/>
      <c r="DO918" s="216"/>
      <c r="DP918" s="216"/>
      <c r="DQ918" s="216"/>
      <c r="DR918" s="216"/>
      <c r="DS918" s="216"/>
      <c r="DT918" s="216"/>
      <c r="DU918" s="218"/>
    </row>
    <row r="919" spans="1:125" ht="15" customHeight="1" x14ac:dyDescent="0.25">
      <c r="A919" s="219"/>
      <c r="B919" s="143" t="str">
        <f t="shared" si="34"/>
        <v>Desk 63</v>
      </c>
      <c r="C919" s="586" t="str">
        <v/>
      </c>
      <c r="D919" s="586" t="str">
        <v/>
      </c>
      <c r="E919" s="3"/>
      <c r="F919" s="216"/>
      <c r="G919" s="216"/>
      <c r="H919" s="216"/>
      <c r="I919" s="216"/>
      <c r="J919" s="216"/>
      <c r="K919" s="216"/>
      <c r="L919" s="216"/>
      <c r="M919" s="216"/>
      <c r="N919" s="216"/>
      <c r="O919" s="216"/>
      <c r="P919" s="216"/>
      <c r="Q919" s="216"/>
      <c r="R919" s="216"/>
      <c r="S919" s="216"/>
      <c r="T919" s="216"/>
      <c r="U919" s="216"/>
      <c r="V919" s="216"/>
      <c r="W919" s="216"/>
      <c r="X919" s="216"/>
      <c r="Y919" s="216"/>
      <c r="Z919" s="216"/>
      <c r="AA919" s="216"/>
      <c r="AB919" s="216"/>
      <c r="AC919" s="216"/>
      <c r="AD919" s="216"/>
      <c r="AE919" s="216"/>
      <c r="AF919" s="216"/>
      <c r="AG919" s="216"/>
      <c r="AH919" s="216"/>
      <c r="AI919" s="216"/>
      <c r="AJ919" s="216"/>
      <c r="AK919" s="216"/>
      <c r="AL919" s="216"/>
      <c r="AM919" s="216"/>
      <c r="AN919" s="216"/>
      <c r="AO919" s="216"/>
      <c r="AP919" s="216"/>
      <c r="AQ919" s="216"/>
      <c r="AR919" s="216"/>
      <c r="AS919" s="216"/>
      <c r="AT919" s="216"/>
      <c r="AU919" s="216"/>
      <c r="AV919" s="216"/>
      <c r="AW919" s="216"/>
      <c r="AX919" s="216"/>
      <c r="AY919" s="216"/>
      <c r="AZ919" s="216"/>
      <c r="BA919" s="216"/>
      <c r="BB919" s="216"/>
      <c r="BC919" s="216"/>
      <c r="BD919" s="216"/>
      <c r="BE919" s="216"/>
      <c r="BF919" s="216"/>
      <c r="BG919" s="216"/>
      <c r="BH919" s="216"/>
      <c r="BI919" s="216"/>
      <c r="BJ919" s="216"/>
      <c r="BK919" s="216"/>
      <c r="BL919" s="216"/>
      <c r="BM919" s="216"/>
      <c r="BN919" s="216"/>
      <c r="BO919" s="216"/>
      <c r="BP919" s="216"/>
      <c r="BQ919" s="216"/>
      <c r="BR919" s="216"/>
      <c r="BS919" s="216"/>
      <c r="BT919" s="216"/>
      <c r="BU919" s="216"/>
      <c r="BV919" s="216"/>
      <c r="BW919" s="216"/>
      <c r="BX919" s="216"/>
      <c r="BY919" s="216"/>
      <c r="BZ919" s="216"/>
      <c r="CA919" s="216"/>
      <c r="CB919" s="216"/>
      <c r="CC919" s="216"/>
      <c r="CD919" s="216"/>
      <c r="CE919" s="216"/>
      <c r="CF919" s="216"/>
      <c r="CG919" s="216"/>
      <c r="CH919" s="216"/>
      <c r="CI919" s="216"/>
      <c r="CJ919" s="216"/>
      <c r="CK919" s="216"/>
      <c r="CL919" s="216"/>
      <c r="CM919" s="216"/>
      <c r="CN919" s="216"/>
      <c r="CO919" s="216"/>
      <c r="CP919" s="216"/>
      <c r="CQ919" s="216"/>
      <c r="CR919" s="216"/>
      <c r="CS919" s="216"/>
      <c r="CT919" s="216"/>
      <c r="CU919" s="216"/>
      <c r="CV919" s="216"/>
      <c r="CW919" s="216"/>
      <c r="CX919" s="216"/>
      <c r="CY919" s="216"/>
      <c r="CZ919" s="216"/>
      <c r="DA919" s="216"/>
      <c r="DB919" s="216"/>
      <c r="DC919" s="216"/>
      <c r="DD919" s="216"/>
      <c r="DE919" s="216"/>
      <c r="DF919" s="216"/>
      <c r="DG919" s="216"/>
      <c r="DH919" s="216"/>
      <c r="DI919" s="216"/>
      <c r="DJ919" s="216"/>
      <c r="DK919" s="216"/>
      <c r="DL919" s="216"/>
      <c r="DM919" s="216"/>
      <c r="DN919" s="216"/>
      <c r="DO919" s="216"/>
      <c r="DP919" s="216"/>
      <c r="DQ919" s="216"/>
      <c r="DR919" s="216"/>
      <c r="DS919" s="216"/>
      <c r="DT919" s="216"/>
      <c r="DU919" s="218"/>
    </row>
    <row r="920" spans="1:125" ht="15" customHeight="1" x14ac:dyDescent="0.25">
      <c r="A920" s="219"/>
      <c r="B920" s="143" t="str">
        <f t="shared" si="34"/>
        <v>Desk 64</v>
      </c>
      <c r="C920" s="586" t="str">
        <v/>
      </c>
      <c r="D920" s="586" t="str">
        <v/>
      </c>
      <c r="E920" s="3"/>
      <c r="F920" s="216"/>
      <c r="G920" s="216"/>
      <c r="H920" s="216"/>
      <c r="I920" s="216"/>
      <c r="J920" s="216"/>
      <c r="K920" s="216"/>
      <c r="L920" s="216"/>
      <c r="M920" s="216"/>
      <c r="N920" s="216"/>
      <c r="O920" s="216"/>
      <c r="P920" s="216"/>
      <c r="Q920" s="216"/>
      <c r="R920" s="216"/>
      <c r="S920" s="216"/>
      <c r="T920" s="216"/>
      <c r="U920" s="216"/>
      <c r="V920" s="216"/>
      <c r="W920" s="216"/>
      <c r="X920" s="216"/>
      <c r="Y920" s="216"/>
      <c r="Z920" s="216"/>
      <c r="AA920" s="216"/>
      <c r="AB920" s="216"/>
      <c r="AC920" s="216"/>
      <c r="AD920" s="216"/>
      <c r="AE920" s="216"/>
      <c r="AF920" s="216"/>
      <c r="AG920" s="216"/>
      <c r="AH920" s="216"/>
      <c r="AI920" s="216"/>
      <c r="AJ920" s="216"/>
      <c r="AK920" s="216"/>
      <c r="AL920" s="216"/>
      <c r="AM920" s="216"/>
      <c r="AN920" s="216"/>
      <c r="AO920" s="216"/>
      <c r="AP920" s="216"/>
      <c r="AQ920" s="216"/>
      <c r="AR920" s="216"/>
      <c r="AS920" s="216"/>
      <c r="AT920" s="216"/>
      <c r="AU920" s="216"/>
      <c r="AV920" s="216"/>
      <c r="AW920" s="216"/>
      <c r="AX920" s="216"/>
      <c r="AY920" s="216"/>
      <c r="AZ920" s="216"/>
      <c r="BA920" s="216"/>
      <c r="BB920" s="216"/>
      <c r="BC920" s="216"/>
      <c r="BD920" s="216"/>
      <c r="BE920" s="216"/>
      <c r="BF920" s="216"/>
      <c r="BG920" s="216"/>
      <c r="BH920" s="216"/>
      <c r="BI920" s="216"/>
      <c r="BJ920" s="216"/>
      <c r="BK920" s="216"/>
      <c r="BL920" s="216"/>
      <c r="BM920" s="216"/>
      <c r="BN920" s="216"/>
      <c r="BO920" s="216"/>
      <c r="BP920" s="216"/>
      <c r="BQ920" s="216"/>
      <c r="BR920" s="216"/>
      <c r="BS920" s="216"/>
      <c r="BT920" s="216"/>
      <c r="BU920" s="216"/>
      <c r="BV920" s="216"/>
      <c r="BW920" s="216"/>
      <c r="BX920" s="216"/>
      <c r="BY920" s="216"/>
      <c r="BZ920" s="216"/>
      <c r="CA920" s="216"/>
      <c r="CB920" s="216"/>
      <c r="CC920" s="216"/>
      <c r="CD920" s="216"/>
      <c r="CE920" s="216"/>
      <c r="CF920" s="216"/>
      <c r="CG920" s="216"/>
      <c r="CH920" s="216"/>
      <c r="CI920" s="216"/>
      <c r="CJ920" s="216"/>
      <c r="CK920" s="216"/>
      <c r="CL920" s="216"/>
      <c r="CM920" s="216"/>
      <c r="CN920" s="216"/>
      <c r="CO920" s="216"/>
      <c r="CP920" s="216"/>
      <c r="CQ920" s="216"/>
      <c r="CR920" s="216"/>
      <c r="CS920" s="216"/>
      <c r="CT920" s="216"/>
      <c r="CU920" s="216"/>
      <c r="CV920" s="216"/>
      <c r="CW920" s="216"/>
      <c r="CX920" s="216"/>
      <c r="CY920" s="216"/>
      <c r="CZ920" s="216"/>
      <c r="DA920" s="216"/>
      <c r="DB920" s="216"/>
      <c r="DC920" s="216"/>
      <c r="DD920" s="216"/>
      <c r="DE920" s="216"/>
      <c r="DF920" s="216"/>
      <c r="DG920" s="216"/>
      <c r="DH920" s="216"/>
      <c r="DI920" s="216"/>
      <c r="DJ920" s="216"/>
      <c r="DK920" s="216"/>
      <c r="DL920" s="216"/>
      <c r="DM920" s="216"/>
      <c r="DN920" s="216"/>
      <c r="DO920" s="216"/>
      <c r="DP920" s="216"/>
      <c r="DQ920" s="216"/>
      <c r="DR920" s="216"/>
      <c r="DS920" s="216"/>
      <c r="DT920" s="216"/>
      <c r="DU920" s="218"/>
    </row>
    <row r="921" spans="1:125" ht="15" customHeight="1" x14ac:dyDescent="0.25">
      <c r="A921" s="219"/>
      <c r="B921" s="143" t="str">
        <f t="shared" ref="B921:B956" si="35">B93</f>
        <v>Desk 65</v>
      </c>
      <c r="C921" s="586" t="str">
        <v/>
      </c>
      <c r="D921" s="586" t="str">
        <v/>
      </c>
      <c r="E921" s="3"/>
      <c r="F921" s="216"/>
      <c r="G921" s="216"/>
      <c r="H921" s="216"/>
      <c r="I921" s="216"/>
      <c r="J921" s="216"/>
      <c r="K921" s="216"/>
      <c r="L921" s="216"/>
      <c r="M921" s="216"/>
      <c r="N921" s="216"/>
      <c r="O921" s="216"/>
      <c r="P921" s="216"/>
      <c r="Q921" s="216"/>
      <c r="R921" s="216"/>
      <c r="S921" s="216"/>
      <c r="T921" s="216"/>
      <c r="U921" s="216"/>
      <c r="V921" s="216"/>
      <c r="W921" s="216"/>
      <c r="X921" s="216"/>
      <c r="Y921" s="216"/>
      <c r="Z921" s="216"/>
      <c r="AA921" s="216"/>
      <c r="AB921" s="216"/>
      <c r="AC921" s="216"/>
      <c r="AD921" s="216"/>
      <c r="AE921" s="216"/>
      <c r="AF921" s="216"/>
      <c r="AG921" s="216"/>
      <c r="AH921" s="216"/>
      <c r="AI921" s="216"/>
      <c r="AJ921" s="216"/>
      <c r="AK921" s="216"/>
      <c r="AL921" s="216"/>
      <c r="AM921" s="216"/>
      <c r="AN921" s="216"/>
      <c r="AO921" s="216"/>
      <c r="AP921" s="216"/>
      <c r="AQ921" s="216"/>
      <c r="AR921" s="216"/>
      <c r="AS921" s="216"/>
      <c r="AT921" s="216"/>
      <c r="AU921" s="216"/>
      <c r="AV921" s="216"/>
      <c r="AW921" s="216"/>
      <c r="AX921" s="216"/>
      <c r="AY921" s="216"/>
      <c r="AZ921" s="216"/>
      <c r="BA921" s="216"/>
      <c r="BB921" s="216"/>
      <c r="BC921" s="216"/>
      <c r="BD921" s="216"/>
      <c r="BE921" s="216"/>
      <c r="BF921" s="216"/>
      <c r="BG921" s="216"/>
      <c r="BH921" s="216"/>
      <c r="BI921" s="216"/>
      <c r="BJ921" s="216"/>
      <c r="BK921" s="216"/>
      <c r="BL921" s="216"/>
      <c r="BM921" s="216"/>
      <c r="BN921" s="216"/>
      <c r="BO921" s="216"/>
      <c r="BP921" s="216"/>
      <c r="BQ921" s="216"/>
      <c r="BR921" s="216"/>
      <c r="BS921" s="216"/>
      <c r="BT921" s="216"/>
      <c r="BU921" s="216"/>
      <c r="BV921" s="216"/>
      <c r="BW921" s="216"/>
      <c r="BX921" s="216"/>
      <c r="BY921" s="216"/>
      <c r="BZ921" s="216"/>
      <c r="CA921" s="216"/>
      <c r="CB921" s="216"/>
      <c r="CC921" s="216"/>
      <c r="CD921" s="216"/>
      <c r="CE921" s="216"/>
      <c r="CF921" s="216"/>
      <c r="CG921" s="216"/>
      <c r="CH921" s="216"/>
      <c r="CI921" s="216"/>
      <c r="CJ921" s="216"/>
      <c r="CK921" s="216"/>
      <c r="CL921" s="216"/>
      <c r="CM921" s="216"/>
      <c r="CN921" s="216"/>
      <c r="CO921" s="216"/>
      <c r="CP921" s="216"/>
      <c r="CQ921" s="216"/>
      <c r="CR921" s="216"/>
      <c r="CS921" s="216"/>
      <c r="CT921" s="216"/>
      <c r="CU921" s="216"/>
      <c r="CV921" s="216"/>
      <c r="CW921" s="216"/>
      <c r="CX921" s="216"/>
      <c r="CY921" s="216"/>
      <c r="CZ921" s="216"/>
      <c r="DA921" s="216"/>
      <c r="DB921" s="216"/>
      <c r="DC921" s="216"/>
      <c r="DD921" s="216"/>
      <c r="DE921" s="216"/>
      <c r="DF921" s="216"/>
      <c r="DG921" s="216"/>
      <c r="DH921" s="216"/>
      <c r="DI921" s="216"/>
      <c r="DJ921" s="216"/>
      <c r="DK921" s="216"/>
      <c r="DL921" s="216"/>
      <c r="DM921" s="216"/>
      <c r="DN921" s="216"/>
      <c r="DO921" s="216"/>
      <c r="DP921" s="216"/>
      <c r="DQ921" s="216"/>
      <c r="DR921" s="216"/>
      <c r="DS921" s="216"/>
      <c r="DT921" s="216"/>
      <c r="DU921" s="218"/>
    </row>
    <row r="922" spans="1:125" ht="15" customHeight="1" x14ac:dyDescent="0.25">
      <c r="A922" s="219"/>
      <c r="B922" s="143" t="str">
        <f t="shared" si="35"/>
        <v>Desk 66</v>
      </c>
      <c r="C922" s="586" t="str">
        <v/>
      </c>
      <c r="D922" s="586" t="str">
        <v/>
      </c>
      <c r="E922" s="3"/>
      <c r="F922" s="216"/>
      <c r="G922" s="216"/>
      <c r="H922" s="216"/>
      <c r="I922" s="216"/>
      <c r="J922" s="216"/>
      <c r="K922" s="216"/>
      <c r="L922" s="216"/>
      <c r="M922" s="216"/>
      <c r="N922" s="216"/>
      <c r="O922" s="216"/>
      <c r="P922" s="216"/>
      <c r="Q922" s="216"/>
      <c r="R922" s="216"/>
      <c r="S922" s="216"/>
      <c r="T922" s="216"/>
      <c r="U922" s="216"/>
      <c r="V922" s="216"/>
      <c r="W922" s="216"/>
      <c r="X922" s="216"/>
      <c r="Y922" s="216"/>
      <c r="Z922" s="216"/>
      <c r="AA922" s="216"/>
      <c r="AB922" s="216"/>
      <c r="AC922" s="216"/>
      <c r="AD922" s="216"/>
      <c r="AE922" s="216"/>
      <c r="AF922" s="216"/>
      <c r="AG922" s="216"/>
      <c r="AH922" s="216"/>
      <c r="AI922" s="216"/>
      <c r="AJ922" s="216"/>
      <c r="AK922" s="216"/>
      <c r="AL922" s="216"/>
      <c r="AM922" s="216"/>
      <c r="AN922" s="216"/>
      <c r="AO922" s="216"/>
      <c r="AP922" s="216"/>
      <c r="AQ922" s="216"/>
      <c r="AR922" s="216"/>
      <c r="AS922" s="216"/>
      <c r="AT922" s="216"/>
      <c r="AU922" s="216"/>
      <c r="AV922" s="216"/>
      <c r="AW922" s="216"/>
      <c r="AX922" s="216"/>
      <c r="AY922" s="216"/>
      <c r="AZ922" s="216"/>
      <c r="BA922" s="216"/>
      <c r="BB922" s="216"/>
      <c r="BC922" s="216"/>
      <c r="BD922" s="216"/>
      <c r="BE922" s="216"/>
      <c r="BF922" s="216"/>
      <c r="BG922" s="216"/>
      <c r="BH922" s="216"/>
      <c r="BI922" s="216"/>
      <c r="BJ922" s="216"/>
      <c r="BK922" s="216"/>
      <c r="BL922" s="216"/>
      <c r="BM922" s="216"/>
      <c r="BN922" s="216"/>
      <c r="BO922" s="216"/>
      <c r="BP922" s="216"/>
      <c r="BQ922" s="216"/>
      <c r="BR922" s="216"/>
      <c r="BS922" s="216"/>
      <c r="BT922" s="216"/>
      <c r="BU922" s="216"/>
      <c r="BV922" s="216"/>
      <c r="BW922" s="216"/>
      <c r="BX922" s="216"/>
      <c r="BY922" s="216"/>
      <c r="BZ922" s="216"/>
      <c r="CA922" s="216"/>
      <c r="CB922" s="216"/>
      <c r="CC922" s="216"/>
      <c r="CD922" s="216"/>
      <c r="CE922" s="216"/>
      <c r="CF922" s="216"/>
      <c r="CG922" s="216"/>
      <c r="CH922" s="216"/>
      <c r="CI922" s="216"/>
      <c r="CJ922" s="216"/>
      <c r="CK922" s="216"/>
      <c r="CL922" s="216"/>
      <c r="CM922" s="216"/>
      <c r="CN922" s="216"/>
      <c r="CO922" s="216"/>
      <c r="CP922" s="216"/>
      <c r="CQ922" s="216"/>
      <c r="CR922" s="216"/>
      <c r="CS922" s="216"/>
      <c r="CT922" s="216"/>
      <c r="CU922" s="216"/>
      <c r="CV922" s="216"/>
      <c r="CW922" s="216"/>
      <c r="CX922" s="216"/>
      <c r="CY922" s="216"/>
      <c r="CZ922" s="216"/>
      <c r="DA922" s="216"/>
      <c r="DB922" s="216"/>
      <c r="DC922" s="216"/>
      <c r="DD922" s="216"/>
      <c r="DE922" s="216"/>
      <c r="DF922" s="216"/>
      <c r="DG922" s="216"/>
      <c r="DH922" s="216"/>
      <c r="DI922" s="216"/>
      <c r="DJ922" s="216"/>
      <c r="DK922" s="216"/>
      <c r="DL922" s="216"/>
      <c r="DM922" s="216"/>
      <c r="DN922" s="216"/>
      <c r="DO922" s="216"/>
      <c r="DP922" s="216"/>
      <c r="DQ922" s="216"/>
      <c r="DR922" s="216"/>
      <c r="DS922" s="216"/>
      <c r="DT922" s="216"/>
      <c r="DU922" s="218"/>
    </row>
    <row r="923" spans="1:125" ht="15" customHeight="1" x14ac:dyDescent="0.25">
      <c r="A923" s="219"/>
      <c r="B923" s="143" t="str">
        <f t="shared" si="35"/>
        <v>Desk 67</v>
      </c>
      <c r="C923" s="586" t="str">
        <v/>
      </c>
      <c r="D923" s="586" t="str">
        <v/>
      </c>
      <c r="E923" s="3"/>
      <c r="F923" s="216"/>
      <c r="G923" s="216"/>
      <c r="H923" s="216"/>
      <c r="I923" s="216"/>
      <c r="J923" s="216"/>
      <c r="K923" s="216"/>
      <c r="L923" s="216"/>
      <c r="M923" s="216"/>
      <c r="N923" s="216"/>
      <c r="O923" s="216"/>
      <c r="P923" s="216"/>
      <c r="Q923" s="216"/>
      <c r="R923" s="216"/>
      <c r="S923" s="216"/>
      <c r="T923" s="216"/>
      <c r="U923" s="216"/>
      <c r="V923" s="216"/>
      <c r="W923" s="216"/>
      <c r="X923" s="216"/>
      <c r="Y923" s="216"/>
      <c r="Z923" s="216"/>
      <c r="AA923" s="216"/>
      <c r="AB923" s="216"/>
      <c r="AC923" s="216"/>
      <c r="AD923" s="216"/>
      <c r="AE923" s="216"/>
      <c r="AF923" s="216"/>
      <c r="AG923" s="216"/>
      <c r="AH923" s="216"/>
      <c r="AI923" s="216"/>
      <c r="AJ923" s="216"/>
      <c r="AK923" s="216"/>
      <c r="AL923" s="216"/>
      <c r="AM923" s="216"/>
      <c r="AN923" s="216"/>
      <c r="AO923" s="216"/>
      <c r="AP923" s="216"/>
      <c r="AQ923" s="216"/>
      <c r="AR923" s="216"/>
      <c r="AS923" s="216"/>
      <c r="AT923" s="216"/>
      <c r="AU923" s="216"/>
      <c r="AV923" s="216"/>
      <c r="AW923" s="216"/>
      <c r="AX923" s="216"/>
      <c r="AY923" s="216"/>
      <c r="AZ923" s="216"/>
      <c r="BA923" s="216"/>
      <c r="BB923" s="216"/>
      <c r="BC923" s="216"/>
      <c r="BD923" s="216"/>
      <c r="BE923" s="216"/>
      <c r="BF923" s="216"/>
      <c r="BG923" s="216"/>
      <c r="BH923" s="216"/>
      <c r="BI923" s="216"/>
      <c r="BJ923" s="216"/>
      <c r="BK923" s="216"/>
      <c r="BL923" s="216"/>
      <c r="BM923" s="216"/>
      <c r="BN923" s="216"/>
      <c r="BO923" s="216"/>
      <c r="BP923" s="216"/>
      <c r="BQ923" s="216"/>
      <c r="BR923" s="216"/>
      <c r="BS923" s="216"/>
      <c r="BT923" s="216"/>
      <c r="BU923" s="216"/>
      <c r="BV923" s="216"/>
      <c r="BW923" s="216"/>
      <c r="BX923" s="216"/>
      <c r="BY923" s="216"/>
      <c r="BZ923" s="216"/>
      <c r="CA923" s="216"/>
      <c r="CB923" s="216"/>
      <c r="CC923" s="216"/>
      <c r="CD923" s="216"/>
      <c r="CE923" s="216"/>
      <c r="CF923" s="216"/>
      <c r="CG923" s="216"/>
      <c r="CH923" s="216"/>
      <c r="CI923" s="216"/>
      <c r="CJ923" s="216"/>
      <c r="CK923" s="216"/>
      <c r="CL923" s="216"/>
      <c r="CM923" s="216"/>
      <c r="CN923" s="216"/>
      <c r="CO923" s="216"/>
      <c r="CP923" s="216"/>
      <c r="CQ923" s="216"/>
      <c r="CR923" s="216"/>
      <c r="CS923" s="216"/>
      <c r="CT923" s="216"/>
      <c r="CU923" s="216"/>
      <c r="CV923" s="216"/>
      <c r="CW923" s="216"/>
      <c r="CX923" s="216"/>
      <c r="CY923" s="216"/>
      <c r="CZ923" s="216"/>
      <c r="DA923" s="216"/>
      <c r="DB923" s="216"/>
      <c r="DC923" s="216"/>
      <c r="DD923" s="216"/>
      <c r="DE923" s="216"/>
      <c r="DF923" s="216"/>
      <c r="DG923" s="216"/>
      <c r="DH923" s="216"/>
      <c r="DI923" s="216"/>
      <c r="DJ923" s="216"/>
      <c r="DK923" s="216"/>
      <c r="DL923" s="216"/>
      <c r="DM923" s="216"/>
      <c r="DN923" s="216"/>
      <c r="DO923" s="216"/>
      <c r="DP923" s="216"/>
      <c r="DQ923" s="216"/>
      <c r="DR923" s="216"/>
      <c r="DS923" s="216"/>
      <c r="DT923" s="216"/>
      <c r="DU923" s="218"/>
    </row>
    <row r="924" spans="1:125" ht="15" customHeight="1" x14ac:dyDescent="0.25">
      <c r="A924" s="219"/>
      <c r="B924" s="143" t="str">
        <f t="shared" si="35"/>
        <v>Desk 68</v>
      </c>
      <c r="C924" s="586" t="str">
        <v/>
      </c>
      <c r="D924" s="586" t="str">
        <v/>
      </c>
      <c r="E924" s="3"/>
      <c r="F924" s="216"/>
      <c r="G924" s="216"/>
      <c r="H924" s="216"/>
      <c r="I924" s="216"/>
      <c r="J924" s="216"/>
      <c r="K924" s="216"/>
      <c r="L924" s="216"/>
      <c r="M924" s="216"/>
      <c r="N924" s="216"/>
      <c r="O924" s="216"/>
      <c r="P924" s="216"/>
      <c r="Q924" s="216"/>
      <c r="R924" s="216"/>
      <c r="S924" s="216"/>
      <c r="T924" s="216"/>
      <c r="U924" s="216"/>
      <c r="V924" s="216"/>
      <c r="W924" s="216"/>
      <c r="X924" s="216"/>
      <c r="Y924" s="216"/>
      <c r="Z924" s="216"/>
      <c r="AA924" s="216"/>
      <c r="AB924" s="216"/>
      <c r="AC924" s="216"/>
      <c r="AD924" s="216"/>
      <c r="AE924" s="216"/>
      <c r="AF924" s="216"/>
      <c r="AG924" s="216"/>
      <c r="AH924" s="216"/>
      <c r="AI924" s="216"/>
      <c r="AJ924" s="216"/>
      <c r="AK924" s="216"/>
      <c r="AL924" s="216"/>
      <c r="AM924" s="216"/>
      <c r="AN924" s="216"/>
      <c r="AO924" s="216"/>
      <c r="AP924" s="216"/>
      <c r="AQ924" s="216"/>
      <c r="AR924" s="216"/>
      <c r="AS924" s="216"/>
      <c r="AT924" s="216"/>
      <c r="AU924" s="216"/>
      <c r="AV924" s="216"/>
      <c r="AW924" s="216"/>
      <c r="AX924" s="216"/>
      <c r="AY924" s="216"/>
      <c r="AZ924" s="216"/>
      <c r="BA924" s="216"/>
      <c r="BB924" s="216"/>
      <c r="BC924" s="216"/>
      <c r="BD924" s="216"/>
      <c r="BE924" s="216"/>
      <c r="BF924" s="216"/>
      <c r="BG924" s="216"/>
      <c r="BH924" s="216"/>
      <c r="BI924" s="216"/>
      <c r="BJ924" s="216"/>
      <c r="BK924" s="216"/>
      <c r="BL924" s="216"/>
      <c r="BM924" s="216"/>
      <c r="BN924" s="216"/>
      <c r="BO924" s="216"/>
      <c r="BP924" s="216"/>
      <c r="BQ924" s="216"/>
      <c r="BR924" s="216"/>
      <c r="BS924" s="216"/>
      <c r="BT924" s="216"/>
      <c r="BU924" s="216"/>
      <c r="BV924" s="216"/>
      <c r="BW924" s="216"/>
      <c r="BX924" s="216"/>
      <c r="BY924" s="216"/>
      <c r="BZ924" s="216"/>
      <c r="CA924" s="216"/>
      <c r="CB924" s="216"/>
      <c r="CC924" s="216"/>
      <c r="CD924" s="216"/>
      <c r="CE924" s="216"/>
      <c r="CF924" s="216"/>
      <c r="CG924" s="216"/>
      <c r="CH924" s="216"/>
      <c r="CI924" s="216"/>
      <c r="CJ924" s="216"/>
      <c r="CK924" s="216"/>
      <c r="CL924" s="216"/>
      <c r="CM924" s="216"/>
      <c r="CN924" s="216"/>
      <c r="CO924" s="216"/>
      <c r="CP924" s="216"/>
      <c r="CQ924" s="216"/>
      <c r="CR924" s="216"/>
      <c r="CS924" s="216"/>
      <c r="CT924" s="216"/>
      <c r="CU924" s="216"/>
      <c r="CV924" s="216"/>
      <c r="CW924" s="216"/>
      <c r="CX924" s="216"/>
      <c r="CY924" s="216"/>
      <c r="CZ924" s="216"/>
      <c r="DA924" s="216"/>
      <c r="DB924" s="216"/>
      <c r="DC924" s="216"/>
      <c r="DD924" s="216"/>
      <c r="DE924" s="216"/>
      <c r="DF924" s="216"/>
      <c r="DG924" s="216"/>
      <c r="DH924" s="216"/>
      <c r="DI924" s="216"/>
      <c r="DJ924" s="216"/>
      <c r="DK924" s="216"/>
      <c r="DL924" s="216"/>
      <c r="DM924" s="216"/>
      <c r="DN924" s="216"/>
      <c r="DO924" s="216"/>
      <c r="DP924" s="216"/>
      <c r="DQ924" s="216"/>
      <c r="DR924" s="216"/>
      <c r="DS924" s="216"/>
      <c r="DT924" s="216"/>
      <c r="DU924" s="218"/>
    </row>
    <row r="925" spans="1:125" ht="15" customHeight="1" x14ac:dyDescent="0.25">
      <c r="A925" s="219"/>
      <c r="B925" s="143" t="str">
        <f t="shared" si="35"/>
        <v>Desk 69</v>
      </c>
      <c r="C925" s="586" t="str">
        <v/>
      </c>
      <c r="D925" s="586" t="str">
        <v/>
      </c>
      <c r="E925" s="3"/>
      <c r="F925" s="216"/>
      <c r="G925" s="216"/>
      <c r="H925" s="216"/>
      <c r="I925" s="216"/>
      <c r="J925" s="216"/>
      <c r="K925" s="216"/>
      <c r="L925" s="216"/>
      <c r="M925" s="216"/>
      <c r="N925" s="216"/>
      <c r="O925" s="216"/>
      <c r="P925" s="216"/>
      <c r="Q925" s="216"/>
      <c r="R925" s="216"/>
      <c r="S925" s="216"/>
      <c r="T925" s="216"/>
      <c r="U925" s="216"/>
      <c r="V925" s="216"/>
      <c r="W925" s="216"/>
      <c r="X925" s="216"/>
      <c r="Y925" s="216"/>
      <c r="Z925" s="216"/>
      <c r="AA925" s="216"/>
      <c r="AB925" s="216"/>
      <c r="AC925" s="216"/>
      <c r="AD925" s="216"/>
      <c r="AE925" s="216"/>
      <c r="AF925" s="216"/>
      <c r="AG925" s="216"/>
      <c r="AH925" s="216"/>
      <c r="AI925" s="216"/>
      <c r="AJ925" s="216"/>
      <c r="AK925" s="216"/>
      <c r="AL925" s="216"/>
      <c r="AM925" s="216"/>
      <c r="AN925" s="216"/>
      <c r="AO925" s="216"/>
      <c r="AP925" s="216"/>
      <c r="AQ925" s="216"/>
      <c r="AR925" s="216"/>
      <c r="AS925" s="216"/>
      <c r="AT925" s="216"/>
      <c r="AU925" s="216"/>
      <c r="AV925" s="216"/>
      <c r="AW925" s="216"/>
      <c r="AX925" s="216"/>
      <c r="AY925" s="216"/>
      <c r="AZ925" s="216"/>
      <c r="BA925" s="216"/>
      <c r="BB925" s="216"/>
      <c r="BC925" s="216"/>
      <c r="BD925" s="216"/>
      <c r="BE925" s="216"/>
      <c r="BF925" s="216"/>
      <c r="BG925" s="216"/>
      <c r="BH925" s="216"/>
      <c r="BI925" s="216"/>
      <c r="BJ925" s="216"/>
      <c r="BK925" s="216"/>
      <c r="BL925" s="216"/>
      <c r="BM925" s="216"/>
      <c r="BN925" s="216"/>
      <c r="BO925" s="216"/>
      <c r="BP925" s="216"/>
      <c r="BQ925" s="216"/>
      <c r="BR925" s="216"/>
      <c r="BS925" s="216"/>
      <c r="BT925" s="216"/>
      <c r="BU925" s="216"/>
      <c r="BV925" s="216"/>
      <c r="BW925" s="216"/>
      <c r="BX925" s="216"/>
      <c r="BY925" s="216"/>
      <c r="BZ925" s="216"/>
      <c r="CA925" s="216"/>
      <c r="CB925" s="216"/>
      <c r="CC925" s="216"/>
      <c r="CD925" s="216"/>
      <c r="CE925" s="216"/>
      <c r="CF925" s="216"/>
      <c r="CG925" s="216"/>
      <c r="CH925" s="216"/>
      <c r="CI925" s="216"/>
      <c r="CJ925" s="216"/>
      <c r="CK925" s="216"/>
      <c r="CL925" s="216"/>
      <c r="CM925" s="216"/>
      <c r="CN925" s="216"/>
      <c r="CO925" s="216"/>
      <c r="CP925" s="216"/>
      <c r="CQ925" s="216"/>
      <c r="CR925" s="216"/>
      <c r="CS925" s="216"/>
      <c r="CT925" s="216"/>
      <c r="CU925" s="216"/>
      <c r="CV925" s="216"/>
      <c r="CW925" s="216"/>
      <c r="CX925" s="216"/>
      <c r="CY925" s="216"/>
      <c r="CZ925" s="216"/>
      <c r="DA925" s="216"/>
      <c r="DB925" s="216"/>
      <c r="DC925" s="216"/>
      <c r="DD925" s="216"/>
      <c r="DE925" s="216"/>
      <c r="DF925" s="216"/>
      <c r="DG925" s="216"/>
      <c r="DH925" s="216"/>
      <c r="DI925" s="216"/>
      <c r="DJ925" s="216"/>
      <c r="DK925" s="216"/>
      <c r="DL925" s="216"/>
      <c r="DM925" s="216"/>
      <c r="DN925" s="216"/>
      <c r="DO925" s="216"/>
      <c r="DP925" s="216"/>
      <c r="DQ925" s="216"/>
      <c r="DR925" s="216"/>
      <c r="DS925" s="216"/>
      <c r="DT925" s="216"/>
      <c r="DU925" s="218"/>
    </row>
    <row r="926" spans="1:125" ht="15" customHeight="1" x14ac:dyDescent="0.25">
      <c r="A926" s="219"/>
      <c r="B926" s="143" t="str">
        <f t="shared" si="35"/>
        <v>Desk 70</v>
      </c>
      <c r="C926" s="586" t="str">
        <v/>
      </c>
      <c r="D926" s="586" t="str">
        <v/>
      </c>
      <c r="E926" s="3"/>
      <c r="F926" s="216"/>
      <c r="G926" s="216"/>
      <c r="H926" s="216"/>
      <c r="I926" s="216"/>
      <c r="J926" s="216"/>
      <c r="K926" s="216"/>
      <c r="L926" s="216"/>
      <c r="M926" s="216"/>
      <c r="N926" s="216"/>
      <c r="O926" s="216"/>
      <c r="P926" s="216"/>
      <c r="Q926" s="216"/>
      <c r="R926" s="216"/>
      <c r="S926" s="216"/>
      <c r="T926" s="216"/>
      <c r="U926" s="216"/>
      <c r="V926" s="216"/>
      <c r="W926" s="216"/>
      <c r="X926" s="216"/>
      <c r="Y926" s="216"/>
      <c r="Z926" s="216"/>
      <c r="AA926" s="216"/>
      <c r="AB926" s="216"/>
      <c r="AC926" s="216"/>
      <c r="AD926" s="216"/>
      <c r="AE926" s="216"/>
      <c r="AF926" s="216"/>
      <c r="AG926" s="216"/>
      <c r="AH926" s="216"/>
      <c r="AI926" s="216"/>
      <c r="AJ926" s="216"/>
      <c r="AK926" s="216"/>
      <c r="AL926" s="216"/>
      <c r="AM926" s="216"/>
      <c r="AN926" s="216"/>
      <c r="AO926" s="216"/>
      <c r="AP926" s="216"/>
      <c r="AQ926" s="216"/>
      <c r="AR926" s="216"/>
      <c r="AS926" s="216"/>
      <c r="AT926" s="216"/>
      <c r="AU926" s="216"/>
      <c r="AV926" s="216"/>
      <c r="AW926" s="216"/>
      <c r="AX926" s="216"/>
      <c r="AY926" s="216"/>
      <c r="AZ926" s="216"/>
      <c r="BA926" s="216"/>
      <c r="BB926" s="216"/>
      <c r="BC926" s="216"/>
      <c r="BD926" s="216"/>
      <c r="BE926" s="216"/>
      <c r="BF926" s="216"/>
      <c r="BG926" s="216"/>
      <c r="BH926" s="216"/>
      <c r="BI926" s="216"/>
      <c r="BJ926" s="216"/>
      <c r="BK926" s="216"/>
      <c r="BL926" s="216"/>
      <c r="BM926" s="216"/>
      <c r="BN926" s="216"/>
      <c r="BO926" s="216"/>
      <c r="BP926" s="216"/>
      <c r="BQ926" s="216"/>
      <c r="BR926" s="216"/>
      <c r="BS926" s="216"/>
      <c r="BT926" s="216"/>
      <c r="BU926" s="216"/>
      <c r="BV926" s="216"/>
      <c r="BW926" s="216"/>
      <c r="BX926" s="216"/>
      <c r="BY926" s="216"/>
      <c r="BZ926" s="216"/>
      <c r="CA926" s="216"/>
      <c r="CB926" s="216"/>
      <c r="CC926" s="216"/>
      <c r="CD926" s="216"/>
      <c r="CE926" s="216"/>
      <c r="CF926" s="216"/>
      <c r="CG926" s="216"/>
      <c r="CH926" s="216"/>
      <c r="CI926" s="216"/>
      <c r="CJ926" s="216"/>
      <c r="CK926" s="216"/>
      <c r="CL926" s="216"/>
      <c r="CM926" s="216"/>
      <c r="CN926" s="216"/>
      <c r="CO926" s="216"/>
      <c r="CP926" s="216"/>
      <c r="CQ926" s="216"/>
      <c r="CR926" s="216"/>
      <c r="CS926" s="216"/>
      <c r="CT926" s="216"/>
      <c r="CU926" s="216"/>
      <c r="CV926" s="216"/>
      <c r="CW926" s="216"/>
      <c r="CX926" s="216"/>
      <c r="CY926" s="216"/>
      <c r="CZ926" s="216"/>
      <c r="DA926" s="216"/>
      <c r="DB926" s="216"/>
      <c r="DC926" s="216"/>
      <c r="DD926" s="216"/>
      <c r="DE926" s="216"/>
      <c r="DF926" s="216"/>
      <c r="DG926" s="216"/>
      <c r="DH926" s="216"/>
      <c r="DI926" s="216"/>
      <c r="DJ926" s="216"/>
      <c r="DK926" s="216"/>
      <c r="DL926" s="216"/>
      <c r="DM926" s="216"/>
      <c r="DN926" s="216"/>
      <c r="DO926" s="216"/>
      <c r="DP926" s="216"/>
      <c r="DQ926" s="216"/>
      <c r="DR926" s="216"/>
      <c r="DS926" s="216"/>
      <c r="DT926" s="216"/>
      <c r="DU926" s="218"/>
    </row>
    <row r="927" spans="1:125" ht="15" customHeight="1" x14ac:dyDescent="0.25">
      <c r="A927" s="219"/>
      <c r="B927" s="143" t="str">
        <f t="shared" si="35"/>
        <v>Desk 71</v>
      </c>
      <c r="C927" s="586" t="str">
        <v/>
      </c>
      <c r="D927" s="586" t="str">
        <v/>
      </c>
      <c r="E927" s="3"/>
      <c r="F927" s="216"/>
      <c r="G927" s="216"/>
      <c r="H927" s="216"/>
      <c r="I927" s="216"/>
      <c r="J927" s="216"/>
      <c r="K927" s="216"/>
      <c r="L927" s="216"/>
      <c r="M927" s="216"/>
      <c r="N927" s="216"/>
      <c r="O927" s="216"/>
      <c r="P927" s="216"/>
      <c r="Q927" s="216"/>
      <c r="R927" s="216"/>
      <c r="S927" s="216"/>
      <c r="T927" s="216"/>
      <c r="U927" s="216"/>
      <c r="V927" s="216"/>
      <c r="W927" s="216"/>
      <c r="X927" s="216"/>
      <c r="Y927" s="216"/>
      <c r="Z927" s="216"/>
      <c r="AA927" s="216"/>
      <c r="AB927" s="216"/>
      <c r="AC927" s="216"/>
      <c r="AD927" s="216"/>
      <c r="AE927" s="216"/>
      <c r="AF927" s="216"/>
      <c r="AG927" s="216"/>
      <c r="AH927" s="216"/>
      <c r="AI927" s="216"/>
      <c r="AJ927" s="216"/>
      <c r="AK927" s="216"/>
      <c r="AL927" s="216"/>
      <c r="AM927" s="216"/>
      <c r="AN927" s="216"/>
      <c r="AO927" s="216"/>
      <c r="AP927" s="216"/>
      <c r="AQ927" s="216"/>
      <c r="AR927" s="216"/>
      <c r="AS927" s="216"/>
      <c r="AT927" s="216"/>
      <c r="AU927" s="216"/>
      <c r="AV927" s="216"/>
      <c r="AW927" s="216"/>
      <c r="AX927" s="216"/>
      <c r="AY927" s="216"/>
      <c r="AZ927" s="216"/>
      <c r="BA927" s="216"/>
      <c r="BB927" s="216"/>
      <c r="BC927" s="216"/>
      <c r="BD927" s="216"/>
      <c r="BE927" s="216"/>
      <c r="BF927" s="216"/>
      <c r="BG927" s="216"/>
      <c r="BH927" s="216"/>
      <c r="BI927" s="216"/>
      <c r="BJ927" s="216"/>
      <c r="BK927" s="216"/>
      <c r="BL927" s="216"/>
      <c r="BM927" s="216"/>
      <c r="BN927" s="216"/>
      <c r="BO927" s="216"/>
      <c r="BP927" s="216"/>
      <c r="BQ927" s="216"/>
      <c r="BR927" s="216"/>
      <c r="BS927" s="216"/>
      <c r="BT927" s="216"/>
      <c r="BU927" s="216"/>
      <c r="BV927" s="216"/>
      <c r="BW927" s="216"/>
      <c r="BX927" s="216"/>
      <c r="BY927" s="216"/>
      <c r="BZ927" s="216"/>
      <c r="CA927" s="216"/>
      <c r="CB927" s="216"/>
      <c r="CC927" s="216"/>
      <c r="CD927" s="216"/>
      <c r="CE927" s="216"/>
      <c r="CF927" s="216"/>
      <c r="CG927" s="216"/>
      <c r="CH927" s="216"/>
      <c r="CI927" s="216"/>
      <c r="CJ927" s="216"/>
      <c r="CK927" s="216"/>
      <c r="CL927" s="216"/>
      <c r="CM927" s="216"/>
      <c r="CN927" s="216"/>
      <c r="CO927" s="216"/>
      <c r="CP927" s="216"/>
      <c r="CQ927" s="216"/>
      <c r="CR927" s="216"/>
      <c r="CS927" s="216"/>
      <c r="CT927" s="216"/>
      <c r="CU927" s="216"/>
      <c r="CV927" s="216"/>
      <c r="CW927" s="216"/>
      <c r="CX927" s="216"/>
      <c r="CY927" s="216"/>
      <c r="CZ927" s="216"/>
      <c r="DA927" s="216"/>
      <c r="DB927" s="216"/>
      <c r="DC927" s="216"/>
      <c r="DD927" s="216"/>
      <c r="DE927" s="216"/>
      <c r="DF927" s="216"/>
      <c r="DG927" s="216"/>
      <c r="DH927" s="216"/>
      <c r="DI927" s="216"/>
      <c r="DJ927" s="216"/>
      <c r="DK927" s="216"/>
      <c r="DL927" s="216"/>
      <c r="DM927" s="216"/>
      <c r="DN927" s="216"/>
      <c r="DO927" s="216"/>
      <c r="DP927" s="216"/>
      <c r="DQ927" s="216"/>
      <c r="DR927" s="216"/>
      <c r="DS927" s="216"/>
      <c r="DT927" s="216"/>
      <c r="DU927" s="218"/>
    </row>
    <row r="928" spans="1:125" ht="15" customHeight="1" x14ac:dyDescent="0.25">
      <c r="A928" s="219"/>
      <c r="B928" s="143" t="str">
        <f t="shared" si="35"/>
        <v>Desk 72</v>
      </c>
      <c r="C928" s="586" t="str">
        <v/>
      </c>
      <c r="D928" s="586" t="str">
        <v/>
      </c>
      <c r="E928" s="3"/>
      <c r="F928" s="216"/>
      <c r="G928" s="216"/>
      <c r="H928" s="216"/>
      <c r="I928" s="216"/>
      <c r="J928" s="216"/>
      <c r="K928" s="216"/>
      <c r="L928" s="216"/>
      <c r="M928" s="216"/>
      <c r="N928" s="216"/>
      <c r="O928" s="216"/>
      <c r="P928" s="216"/>
      <c r="Q928" s="216"/>
      <c r="R928" s="216"/>
      <c r="S928" s="216"/>
      <c r="T928" s="216"/>
      <c r="U928" s="216"/>
      <c r="V928" s="216"/>
      <c r="W928" s="216"/>
      <c r="X928" s="216"/>
      <c r="Y928" s="216"/>
      <c r="Z928" s="216"/>
      <c r="AA928" s="216"/>
      <c r="AB928" s="216"/>
      <c r="AC928" s="216"/>
      <c r="AD928" s="216"/>
      <c r="AE928" s="216"/>
      <c r="AF928" s="216"/>
      <c r="AG928" s="216"/>
      <c r="AH928" s="216"/>
      <c r="AI928" s="216"/>
      <c r="AJ928" s="216"/>
      <c r="AK928" s="216"/>
      <c r="AL928" s="216"/>
      <c r="AM928" s="216"/>
      <c r="AN928" s="216"/>
      <c r="AO928" s="216"/>
      <c r="AP928" s="216"/>
      <c r="AQ928" s="216"/>
      <c r="AR928" s="216"/>
      <c r="AS928" s="216"/>
      <c r="AT928" s="216"/>
      <c r="AU928" s="216"/>
      <c r="AV928" s="216"/>
      <c r="AW928" s="216"/>
      <c r="AX928" s="216"/>
      <c r="AY928" s="216"/>
      <c r="AZ928" s="216"/>
      <c r="BA928" s="216"/>
      <c r="BB928" s="216"/>
      <c r="BC928" s="216"/>
      <c r="BD928" s="216"/>
      <c r="BE928" s="216"/>
      <c r="BF928" s="216"/>
      <c r="BG928" s="216"/>
      <c r="BH928" s="216"/>
      <c r="BI928" s="216"/>
      <c r="BJ928" s="216"/>
      <c r="BK928" s="216"/>
      <c r="BL928" s="216"/>
      <c r="BM928" s="216"/>
      <c r="BN928" s="216"/>
      <c r="BO928" s="216"/>
      <c r="BP928" s="216"/>
      <c r="BQ928" s="216"/>
      <c r="BR928" s="216"/>
      <c r="BS928" s="216"/>
      <c r="BT928" s="216"/>
      <c r="BU928" s="216"/>
      <c r="BV928" s="216"/>
      <c r="BW928" s="216"/>
      <c r="BX928" s="216"/>
      <c r="BY928" s="216"/>
      <c r="BZ928" s="216"/>
      <c r="CA928" s="216"/>
      <c r="CB928" s="216"/>
      <c r="CC928" s="216"/>
      <c r="CD928" s="216"/>
      <c r="CE928" s="216"/>
      <c r="CF928" s="216"/>
      <c r="CG928" s="216"/>
      <c r="CH928" s="216"/>
      <c r="CI928" s="216"/>
      <c r="CJ928" s="216"/>
      <c r="CK928" s="216"/>
      <c r="CL928" s="216"/>
      <c r="CM928" s="216"/>
      <c r="CN928" s="216"/>
      <c r="CO928" s="216"/>
      <c r="CP928" s="216"/>
      <c r="CQ928" s="216"/>
      <c r="CR928" s="216"/>
      <c r="CS928" s="216"/>
      <c r="CT928" s="216"/>
      <c r="CU928" s="216"/>
      <c r="CV928" s="216"/>
      <c r="CW928" s="216"/>
      <c r="CX928" s="216"/>
      <c r="CY928" s="216"/>
      <c r="CZ928" s="216"/>
      <c r="DA928" s="216"/>
      <c r="DB928" s="216"/>
      <c r="DC928" s="216"/>
      <c r="DD928" s="216"/>
      <c r="DE928" s="216"/>
      <c r="DF928" s="216"/>
      <c r="DG928" s="216"/>
      <c r="DH928" s="216"/>
      <c r="DI928" s="216"/>
      <c r="DJ928" s="216"/>
      <c r="DK928" s="216"/>
      <c r="DL928" s="216"/>
      <c r="DM928" s="216"/>
      <c r="DN928" s="216"/>
      <c r="DO928" s="216"/>
      <c r="DP928" s="216"/>
      <c r="DQ928" s="216"/>
      <c r="DR928" s="216"/>
      <c r="DS928" s="216"/>
      <c r="DT928" s="216"/>
      <c r="DU928" s="218"/>
    </row>
    <row r="929" spans="1:125" ht="15" customHeight="1" x14ac:dyDescent="0.25">
      <c r="A929" s="219"/>
      <c r="B929" s="143" t="str">
        <f t="shared" si="35"/>
        <v>Desk 73</v>
      </c>
      <c r="C929" s="586" t="str">
        <v/>
      </c>
      <c r="D929" s="586" t="str">
        <v/>
      </c>
      <c r="E929" s="3"/>
      <c r="F929" s="216"/>
      <c r="G929" s="216"/>
      <c r="H929" s="216"/>
      <c r="I929" s="216"/>
      <c r="J929" s="216"/>
      <c r="K929" s="216"/>
      <c r="L929" s="216"/>
      <c r="M929" s="216"/>
      <c r="N929" s="216"/>
      <c r="O929" s="216"/>
      <c r="P929" s="216"/>
      <c r="Q929" s="216"/>
      <c r="R929" s="216"/>
      <c r="S929" s="216"/>
      <c r="T929" s="216"/>
      <c r="U929" s="216"/>
      <c r="V929" s="216"/>
      <c r="W929" s="216"/>
      <c r="X929" s="216"/>
      <c r="Y929" s="216"/>
      <c r="Z929" s="216"/>
      <c r="AA929" s="216"/>
      <c r="AB929" s="216"/>
      <c r="AC929" s="216"/>
      <c r="AD929" s="216"/>
      <c r="AE929" s="216"/>
      <c r="AF929" s="216"/>
      <c r="AG929" s="216"/>
      <c r="AH929" s="216"/>
      <c r="AI929" s="216"/>
      <c r="AJ929" s="216"/>
      <c r="AK929" s="216"/>
      <c r="AL929" s="216"/>
      <c r="AM929" s="216"/>
      <c r="AN929" s="216"/>
      <c r="AO929" s="216"/>
      <c r="AP929" s="216"/>
      <c r="AQ929" s="216"/>
      <c r="AR929" s="216"/>
      <c r="AS929" s="216"/>
      <c r="AT929" s="216"/>
      <c r="AU929" s="216"/>
      <c r="AV929" s="216"/>
      <c r="AW929" s="216"/>
      <c r="AX929" s="216"/>
      <c r="AY929" s="216"/>
      <c r="AZ929" s="216"/>
      <c r="BA929" s="216"/>
      <c r="BB929" s="216"/>
      <c r="BC929" s="216"/>
      <c r="BD929" s="216"/>
      <c r="BE929" s="216"/>
      <c r="BF929" s="216"/>
      <c r="BG929" s="216"/>
      <c r="BH929" s="216"/>
      <c r="BI929" s="216"/>
      <c r="BJ929" s="216"/>
      <c r="BK929" s="216"/>
      <c r="BL929" s="216"/>
      <c r="BM929" s="216"/>
      <c r="BN929" s="216"/>
      <c r="BO929" s="216"/>
      <c r="BP929" s="216"/>
      <c r="BQ929" s="216"/>
      <c r="BR929" s="216"/>
      <c r="BS929" s="216"/>
      <c r="BT929" s="216"/>
      <c r="BU929" s="216"/>
      <c r="BV929" s="216"/>
      <c r="BW929" s="216"/>
      <c r="BX929" s="216"/>
      <c r="BY929" s="216"/>
      <c r="BZ929" s="216"/>
      <c r="CA929" s="216"/>
      <c r="CB929" s="216"/>
      <c r="CC929" s="216"/>
      <c r="CD929" s="216"/>
      <c r="CE929" s="216"/>
      <c r="CF929" s="216"/>
      <c r="CG929" s="216"/>
      <c r="CH929" s="216"/>
      <c r="CI929" s="216"/>
      <c r="CJ929" s="216"/>
      <c r="CK929" s="216"/>
      <c r="CL929" s="216"/>
      <c r="CM929" s="216"/>
      <c r="CN929" s="216"/>
      <c r="CO929" s="216"/>
      <c r="CP929" s="216"/>
      <c r="CQ929" s="216"/>
      <c r="CR929" s="216"/>
      <c r="CS929" s="216"/>
      <c r="CT929" s="216"/>
      <c r="CU929" s="216"/>
      <c r="CV929" s="216"/>
      <c r="CW929" s="216"/>
      <c r="CX929" s="216"/>
      <c r="CY929" s="216"/>
      <c r="CZ929" s="216"/>
      <c r="DA929" s="216"/>
      <c r="DB929" s="216"/>
      <c r="DC929" s="216"/>
      <c r="DD929" s="216"/>
      <c r="DE929" s="216"/>
      <c r="DF929" s="216"/>
      <c r="DG929" s="216"/>
      <c r="DH929" s="216"/>
      <c r="DI929" s="216"/>
      <c r="DJ929" s="216"/>
      <c r="DK929" s="216"/>
      <c r="DL929" s="216"/>
      <c r="DM929" s="216"/>
      <c r="DN929" s="216"/>
      <c r="DO929" s="216"/>
      <c r="DP929" s="216"/>
      <c r="DQ929" s="216"/>
      <c r="DR929" s="216"/>
      <c r="DS929" s="216"/>
      <c r="DT929" s="216"/>
      <c r="DU929" s="218"/>
    </row>
    <row r="930" spans="1:125" ht="15" customHeight="1" x14ac:dyDescent="0.25">
      <c r="A930" s="219"/>
      <c r="B930" s="143" t="str">
        <f t="shared" si="35"/>
        <v>Desk 74</v>
      </c>
      <c r="C930" s="586" t="str">
        <v/>
      </c>
      <c r="D930" s="586" t="str">
        <v/>
      </c>
      <c r="E930" s="3"/>
      <c r="F930" s="216"/>
      <c r="G930" s="216"/>
      <c r="H930" s="216"/>
      <c r="I930" s="216"/>
      <c r="J930" s="216"/>
      <c r="K930" s="216"/>
      <c r="L930" s="216"/>
      <c r="M930" s="216"/>
      <c r="N930" s="216"/>
      <c r="O930" s="216"/>
      <c r="P930" s="216"/>
      <c r="Q930" s="216"/>
      <c r="R930" s="216"/>
      <c r="S930" s="216"/>
      <c r="T930" s="216"/>
      <c r="U930" s="216"/>
      <c r="V930" s="216"/>
      <c r="W930" s="216"/>
      <c r="X930" s="216"/>
      <c r="Y930" s="216"/>
      <c r="Z930" s="216"/>
      <c r="AA930" s="216"/>
      <c r="AB930" s="216"/>
      <c r="AC930" s="216"/>
      <c r="AD930" s="216"/>
      <c r="AE930" s="216"/>
      <c r="AF930" s="216"/>
      <c r="AG930" s="216"/>
      <c r="AH930" s="216"/>
      <c r="AI930" s="216"/>
      <c r="AJ930" s="216"/>
      <c r="AK930" s="216"/>
      <c r="AL930" s="216"/>
      <c r="AM930" s="216"/>
      <c r="AN930" s="216"/>
      <c r="AO930" s="216"/>
      <c r="AP930" s="216"/>
      <c r="AQ930" s="216"/>
      <c r="AR930" s="216"/>
      <c r="AS930" s="216"/>
      <c r="AT930" s="216"/>
      <c r="AU930" s="216"/>
      <c r="AV930" s="216"/>
      <c r="AW930" s="216"/>
      <c r="AX930" s="216"/>
      <c r="AY930" s="216"/>
      <c r="AZ930" s="216"/>
      <c r="BA930" s="216"/>
      <c r="BB930" s="216"/>
      <c r="BC930" s="216"/>
      <c r="BD930" s="216"/>
      <c r="BE930" s="216"/>
      <c r="BF930" s="216"/>
      <c r="BG930" s="216"/>
      <c r="BH930" s="216"/>
      <c r="BI930" s="216"/>
      <c r="BJ930" s="216"/>
      <c r="BK930" s="216"/>
      <c r="BL930" s="216"/>
      <c r="BM930" s="216"/>
      <c r="BN930" s="216"/>
      <c r="BO930" s="216"/>
      <c r="BP930" s="216"/>
      <c r="BQ930" s="216"/>
      <c r="BR930" s="216"/>
      <c r="BS930" s="216"/>
      <c r="BT930" s="216"/>
      <c r="BU930" s="216"/>
      <c r="BV930" s="216"/>
      <c r="BW930" s="216"/>
      <c r="BX930" s="216"/>
      <c r="BY930" s="216"/>
      <c r="BZ930" s="216"/>
      <c r="CA930" s="216"/>
      <c r="CB930" s="216"/>
      <c r="CC930" s="216"/>
      <c r="CD930" s="216"/>
      <c r="CE930" s="216"/>
      <c r="CF930" s="216"/>
      <c r="CG930" s="216"/>
      <c r="CH930" s="216"/>
      <c r="CI930" s="216"/>
      <c r="CJ930" s="216"/>
      <c r="CK930" s="216"/>
      <c r="CL930" s="216"/>
      <c r="CM930" s="216"/>
      <c r="CN930" s="216"/>
      <c r="CO930" s="216"/>
      <c r="CP930" s="216"/>
      <c r="CQ930" s="216"/>
      <c r="CR930" s="216"/>
      <c r="CS930" s="216"/>
      <c r="CT930" s="216"/>
      <c r="CU930" s="216"/>
      <c r="CV930" s="216"/>
      <c r="CW930" s="216"/>
      <c r="CX930" s="216"/>
      <c r="CY930" s="216"/>
      <c r="CZ930" s="216"/>
      <c r="DA930" s="216"/>
      <c r="DB930" s="216"/>
      <c r="DC930" s="216"/>
      <c r="DD930" s="216"/>
      <c r="DE930" s="216"/>
      <c r="DF930" s="216"/>
      <c r="DG930" s="216"/>
      <c r="DH930" s="216"/>
      <c r="DI930" s="216"/>
      <c r="DJ930" s="216"/>
      <c r="DK930" s="216"/>
      <c r="DL930" s="216"/>
      <c r="DM930" s="216"/>
      <c r="DN930" s="216"/>
      <c r="DO930" s="216"/>
      <c r="DP930" s="216"/>
      <c r="DQ930" s="216"/>
      <c r="DR930" s="216"/>
      <c r="DS930" s="216"/>
      <c r="DT930" s="216"/>
      <c r="DU930" s="218"/>
    </row>
    <row r="931" spans="1:125" ht="15" customHeight="1" x14ac:dyDescent="0.25">
      <c r="A931" s="219"/>
      <c r="B931" s="143" t="str">
        <f t="shared" si="35"/>
        <v>Desk 75</v>
      </c>
      <c r="C931" s="586" t="str">
        <v/>
      </c>
      <c r="D931" s="586" t="str">
        <v/>
      </c>
      <c r="E931" s="3"/>
      <c r="F931" s="216"/>
      <c r="G931" s="216"/>
      <c r="H931" s="216"/>
      <c r="I931" s="216"/>
      <c r="J931" s="216"/>
      <c r="K931" s="216"/>
      <c r="L931" s="216"/>
      <c r="M931" s="216"/>
      <c r="N931" s="216"/>
      <c r="O931" s="216"/>
      <c r="P931" s="216"/>
      <c r="Q931" s="216"/>
      <c r="R931" s="216"/>
      <c r="S931" s="216"/>
      <c r="T931" s="216"/>
      <c r="U931" s="216"/>
      <c r="V931" s="216"/>
      <c r="W931" s="216"/>
      <c r="X931" s="216"/>
      <c r="Y931" s="216"/>
      <c r="Z931" s="216"/>
      <c r="AA931" s="216"/>
      <c r="AB931" s="216"/>
      <c r="AC931" s="216"/>
      <c r="AD931" s="216"/>
      <c r="AE931" s="216"/>
      <c r="AF931" s="216"/>
      <c r="AG931" s="216"/>
      <c r="AH931" s="216"/>
      <c r="AI931" s="216"/>
      <c r="AJ931" s="216"/>
      <c r="AK931" s="216"/>
      <c r="AL931" s="216"/>
      <c r="AM931" s="216"/>
      <c r="AN931" s="216"/>
      <c r="AO931" s="216"/>
      <c r="AP931" s="216"/>
      <c r="AQ931" s="216"/>
      <c r="AR931" s="216"/>
      <c r="AS931" s="216"/>
      <c r="AT931" s="216"/>
      <c r="AU931" s="216"/>
      <c r="AV931" s="216"/>
      <c r="AW931" s="216"/>
      <c r="AX931" s="216"/>
      <c r="AY931" s="216"/>
      <c r="AZ931" s="216"/>
      <c r="BA931" s="216"/>
      <c r="BB931" s="216"/>
      <c r="BC931" s="216"/>
      <c r="BD931" s="216"/>
      <c r="BE931" s="216"/>
      <c r="BF931" s="216"/>
      <c r="BG931" s="216"/>
      <c r="BH931" s="216"/>
      <c r="BI931" s="216"/>
      <c r="BJ931" s="216"/>
      <c r="BK931" s="216"/>
      <c r="BL931" s="216"/>
      <c r="BM931" s="216"/>
      <c r="BN931" s="216"/>
      <c r="BO931" s="216"/>
      <c r="BP931" s="216"/>
      <c r="BQ931" s="216"/>
      <c r="BR931" s="216"/>
      <c r="BS931" s="216"/>
      <c r="BT931" s="216"/>
      <c r="BU931" s="216"/>
      <c r="BV931" s="216"/>
      <c r="BW931" s="216"/>
      <c r="BX931" s="216"/>
      <c r="BY931" s="216"/>
      <c r="BZ931" s="216"/>
      <c r="CA931" s="216"/>
      <c r="CB931" s="216"/>
      <c r="CC931" s="216"/>
      <c r="CD931" s="216"/>
      <c r="CE931" s="216"/>
      <c r="CF931" s="216"/>
      <c r="CG931" s="216"/>
      <c r="CH931" s="216"/>
      <c r="CI931" s="216"/>
      <c r="CJ931" s="216"/>
      <c r="CK931" s="216"/>
      <c r="CL931" s="216"/>
      <c r="CM931" s="216"/>
      <c r="CN931" s="216"/>
      <c r="CO931" s="216"/>
      <c r="CP931" s="216"/>
      <c r="CQ931" s="216"/>
      <c r="CR931" s="216"/>
      <c r="CS931" s="216"/>
      <c r="CT931" s="216"/>
      <c r="CU931" s="216"/>
      <c r="CV931" s="216"/>
      <c r="CW931" s="216"/>
      <c r="CX931" s="216"/>
      <c r="CY931" s="216"/>
      <c r="CZ931" s="216"/>
      <c r="DA931" s="216"/>
      <c r="DB931" s="216"/>
      <c r="DC931" s="216"/>
      <c r="DD931" s="216"/>
      <c r="DE931" s="216"/>
      <c r="DF931" s="216"/>
      <c r="DG931" s="216"/>
      <c r="DH931" s="216"/>
      <c r="DI931" s="216"/>
      <c r="DJ931" s="216"/>
      <c r="DK931" s="216"/>
      <c r="DL931" s="216"/>
      <c r="DM931" s="216"/>
      <c r="DN931" s="216"/>
      <c r="DO931" s="216"/>
      <c r="DP931" s="216"/>
      <c r="DQ931" s="216"/>
      <c r="DR931" s="216"/>
      <c r="DS931" s="216"/>
      <c r="DT931" s="216"/>
      <c r="DU931" s="218"/>
    </row>
    <row r="932" spans="1:125" ht="15" customHeight="1" x14ac:dyDescent="0.25">
      <c r="A932" s="219"/>
      <c r="B932" s="143" t="str">
        <f t="shared" si="35"/>
        <v>Desk 76</v>
      </c>
      <c r="C932" s="586" t="str">
        <v/>
      </c>
      <c r="D932" s="586" t="str">
        <v/>
      </c>
      <c r="E932" s="3"/>
      <c r="F932" s="216"/>
      <c r="G932" s="216"/>
      <c r="H932" s="216"/>
      <c r="I932" s="216"/>
      <c r="J932" s="216"/>
      <c r="K932" s="216"/>
      <c r="L932" s="216"/>
      <c r="M932" s="216"/>
      <c r="N932" s="216"/>
      <c r="O932" s="216"/>
      <c r="P932" s="216"/>
      <c r="Q932" s="216"/>
      <c r="R932" s="216"/>
      <c r="S932" s="216"/>
      <c r="T932" s="216"/>
      <c r="U932" s="216"/>
      <c r="V932" s="216"/>
      <c r="W932" s="216"/>
      <c r="X932" s="216"/>
      <c r="Y932" s="216"/>
      <c r="Z932" s="216"/>
      <c r="AA932" s="216"/>
      <c r="AB932" s="216"/>
      <c r="AC932" s="216"/>
      <c r="AD932" s="216"/>
      <c r="AE932" s="216"/>
      <c r="AF932" s="216"/>
      <c r="AG932" s="216"/>
      <c r="AH932" s="216"/>
      <c r="AI932" s="216"/>
      <c r="AJ932" s="216"/>
      <c r="AK932" s="216"/>
      <c r="AL932" s="216"/>
      <c r="AM932" s="216"/>
      <c r="AN932" s="216"/>
      <c r="AO932" s="216"/>
      <c r="AP932" s="216"/>
      <c r="AQ932" s="216"/>
      <c r="AR932" s="216"/>
      <c r="AS932" s="216"/>
      <c r="AT932" s="216"/>
      <c r="AU932" s="216"/>
      <c r="AV932" s="216"/>
      <c r="AW932" s="216"/>
      <c r="AX932" s="216"/>
      <c r="AY932" s="216"/>
      <c r="AZ932" s="216"/>
      <c r="BA932" s="216"/>
      <c r="BB932" s="216"/>
      <c r="BC932" s="216"/>
      <c r="BD932" s="216"/>
      <c r="BE932" s="216"/>
      <c r="BF932" s="216"/>
      <c r="BG932" s="216"/>
      <c r="BH932" s="216"/>
      <c r="BI932" s="216"/>
      <c r="BJ932" s="216"/>
      <c r="BK932" s="216"/>
      <c r="BL932" s="216"/>
      <c r="BM932" s="216"/>
      <c r="BN932" s="216"/>
      <c r="BO932" s="216"/>
      <c r="BP932" s="216"/>
      <c r="BQ932" s="216"/>
      <c r="BR932" s="216"/>
      <c r="BS932" s="216"/>
      <c r="BT932" s="216"/>
      <c r="BU932" s="216"/>
      <c r="BV932" s="216"/>
      <c r="BW932" s="216"/>
      <c r="BX932" s="216"/>
      <c r="BY932" s="216"/>
      <c r="BZ932" s="216"/>
      <c r="CA932" s="216"/>
      <c r="CB932" s="216"/>
      <c r="CC932" s="216"/>
      <c r="CD932" s="216"/>
      <c r="CE932" s="216"/>
      <c r="CF932" s="216"/>
      <c r="CG932" s="216"/>
      <c r="CH932" s="216"/>
      <c r="CI932" s="216"/>
      <c r="CJ932" s="216"/>
      <c r="CK932" s="216"/>
      <c r="CL932" s="216"/>
      <c r="CM932" s="216"/>
      <c r="CN932" s="216"/>
      <c r="CO932" s="216"/>
      <c r="CP932" s="216"/>
      <c r="CQ932" s="216"/>
      <c r="CR932" s="216"/>
      <c r="CS932" s="216"/>
      <c r="CT932" s="216"/>
      <c r="CU932" s="216"/>
      <c r="CV932" s="216"/>
      <c r="CW932" s="216"/>
      <c r="CX932" s="216"/>
      <c r="CY932" s="216"/>
      <c r="CZ932" s="216"/>
      <c r="DA932" s="216"/>
      <c r="DB932" s="216"/>
      <c r="DC932" s="216"/>
      <c r="DD932" s="216"/>
      <c r="DE932" s="216"/>
      <c r="DF932" s="216"/>
      <c r="DG932" s="216"/>
      <c r="DH932" s="216"/>
      <c r="DI932" s="216"/>
      <c r="DJ932" s="216"/>
      <c r="DK932" s="216"/>
      <c r="DL932" s="216"/>
      <c r="DM932" s="216"/>
      <c r="DN932" s="216"/>
      <c r="DO932" s="216"/>
      <c r="DP932" s="216"/>
      <c r="DQ932" s="216"/>
      <c r="DR932" s="216"/>
      <c r="DS932" s="216"/>
      <c r="DT932" s="216"/>
      <c r="DU932" s="218"/>
    </row>
    <row r="933" spans="1:125" ht="15" customHeight="1" x14ac:dyDescent="0.25">
      <c r="A933" s="219"/>
      <c r="B933" s="143" t="str">
        <f t="shared" si="35"/>
        <v>Desk 77</v>
      </c>
      <c r="C933" s="586" t="str">
        <v/>
      </c>
      <c r="D933" s="586" t="str">
        <v/>
      </c>
      <c r="E933" s="3"/>
      <c r="F933" s="216"/>
      <c r="G933" s="216"/>
      <c r="H933" s="216"/>
      <c r="I933" s="216"/>
      <c r="J933" s="216"/>
      <c r="K933" s="216"/>
      <c r="L933" s="216"/>
      <c r="M933" s="216"/>
      <c r="N933" s="216"/>
      <c r="O933" s="216"/>
      <c r="P933" s="216"/>
      <c r="Q933" s="216"/>
      <c r="R933" s="216"/>
      <c r="S933" s="216"/>
      <c r="T933" s="216"/>
      <c r="U933" s="216"/>
      <c r="V933" s="216"/>
      <c r="W933" s="216"/>
      <c r="X933" s="216"/>
      <c r="Y933" s="216"/>
      <c r="Z933" s="216"/>
      <c r="AA933" s="216"/>
      <c r="AB933" s="216"/>
      <c r="AC933" s="216"/>
      <c r="AD933" s="216"/>
      <c r="AE933" s="216"/>
      <c r="AF933" s="216"/>
      <c r="AG933" s="216"/>
      <c r="AH933" s="216"/>
      <c r="AI933" s="216"/>
      <c r="AJ933" s="216"/>
      <c r="AK933" s="216"/>
      <c r="AL933" s="216"/>
      <c r="AM933" s="216"/>
      <c r="AN933" s="216"/>
      <c r="AO933" s="216"/>
      <c r="AP933" s="216"/>
      <c r="AQ933" s="216"/>
      <c r="AR933" s="216"/>
      <c r="AS933" s="216"/>
      <c r="AT933" s="216"/>
      <c r="AU933" s="216"/>
      <c r="AV933" s="216"/>
      <c r="AW933" s="216"/>
      <c r="AX933" s="216"/>
      <c r="AY933" s="216"/>
      <c r="AZ933" s="216"/>
      <c r="BA933" s="216"/>
      <c r="BB933" s="216"/>
      <c r="BC933" s="216"/>
      <c r="BD933" s="216"/>
      <c r="BE933" s="216"/>
      <c r="BF933" s="216"/>
      <c r="BG933" s="216"/>
      <c r="BH933" s="216"/>
      <c r="BI933" s="216"/>
      <c r="BJ933" s="216"/>
      <c r="BK933" s="216"/>
      <c r="BL933" s="216"/>
      <c r="BM933" s="216"/>
      <c r="BN933" s="216"/>
      <c r="BO933" s="216"/>
      <c r="BP933" s="216"/>
      <c r="BQ933" s="216"/>
      <c r="BR933" s="216"/>
      <c r="BS933" s="216"/>
      <c r="BT933" s="216"/>
      <c r="BU933" s="216"/>
      <c r="BV933" s="216"/>
      <c r="BW933" s="216"/>
      <c r="BX933" s="216"/>
      <c r="BY933" s="216"/>
      <c r="BZ933" s="216"/>
      <c r="CA933" s="216"/>
      <c r="CB933" s="216"/>
      <c r="CC933" s="216"/>
      <c r="CD933" s="216"/>
      <c r="CE933" s="216"/>
      <c r="CF933" s="216"/>
      <c r="CG933" s="216"/>
      <c r="CH933" s="216"/>
      <c r="CI933" s="216"/>
      <c r="CJ933" s="216"/>
      <c r="CK933" s="216"/>
      <c r="CL933" s="216"/>
      <c r="CM933" s="216"/>
      <c r="CN933" s="216"/>
      <c r="CO933" s="216"/>
      <c r="CP933" s="216"/>
      <c r="CQ933" s="216"/>
      <c r="CR933" s="216"/>
      <c r="CS933" s="216"/>
      <c r="CT933" s="216"/>
      <c r="CU933" s="216"/>
      <c r="CV933" s="216"/>
      <c r="CW933" s="216"/>
      <c r="CX933" s="216"/>
      <c r="CY933" s="216"/>
      <c r="CZ933" s="216"/>
      <c r="DA933" s="216"/>
      <c r="DB933" s="216"/>
      <c r="DC933" s="216"/>
      <c r="DD933" s="216"/>
      <c r="DE933" s="216"/>
      <c r="DF933" s="216"/>
      <c r="DG933" s="216"/>
      <c r="DH933" s="216"/>
      <c r="DI933" s="216"/>
      <c r="DJ933" s="216"/>
      <c r="DK933" s="216"/>
      <c r="DL933" s="216"/>
      <c r="DM933" s="216"/>
      <c r="DN933" s="216"/>
      <c r="DO933" s="216"/>
      <c r="DP933" s="216"/>
      <c r="DQ933" s="216"/>
      <c r="DR933" s="216"/>
      <c r="DS933" s="216"/>
      <c r="DT933" s="216"/>
      <c r="DU933" s="218"/>
    </row>
    <row r="934" spans="1:125" ht="15" customHeight="1" x14ac:dyDescent="0.25">
      <c r="A934" s="219"/>
      <c r="B934" s="143" t="str">
        <f t="shared" si="35"/>
        <v>Desk 78</v>
      </c>
      <c r="C934" s="586" t="str">
        <v/>
      </c>
      <c r="D934" s="586" t="str">
        <v/>
      </c>
      <c r="E934" s="3"/>
      <c r="F934" s="216"/>
      <c r="G934" s="216"/>
      <c r="H934" s="216"/>
      <c r="I934" s="216"/>
      <c r="J934" s="216"/>
      <c r="K934" s="216"/>
      <c r="L934" s="216"/>
      <c r="M934" s="216"/>
      <c r="N934" s="216"/>
      <c r="O934" s="216"/>
      <c r="P934" s="216"/>
      <c r="Q934" s="216"/>
      <c r="R934" s="216"/>
      <c r="S934" s="216"/>
      <c r="T934" s="216"/>
      <c r="U934" s="216"/>
      <c r="V934" s="216"/>
      <c r="W934" s="216"/>
      <c r="X934" s="216"/>
      <c r="Y934" s="216"/>
      <c r="Z934" s="216"/>
      <c r="AA934" s="216"/>
      <c r="AB934" s="216"/>
      <c r="AC934" s="216"/>
      <c r="AD934" s="216"/>
      <c r="AE934" s="216"/>
      <c r="AF934" s="216"/>
      <c r="AG934" s="216"/>
      <c r="AH934" s="216"/>
      <c r="AI934" s="216"/>
      <c r="AJ934" s="216"/>
      <c r="AK934" s="216"/>
      <c r="AL934" s="216"/>
      <c r="AM934" s="216"/>
      <c r="AN934" s="216"/>
      <c r="AO934" s="216"/>
      <c r="AP934" s="216"/>
      <c r="AQ934" s="216"/>
      <c r="AR934" s="216"/>
      <c r="AS934" s="216"/>
      <c r="AT934" s="216"/>
      <c r="AU934" s="216"/>
      <c r="AV934" s="216"/>
      <c r="AW934" s="216"/>
      <c r="AX934" s="216"/>
      <c r="AY934" s="216"/>
      <c r="AZ934" s="216"/>
      <c r="BA934" s="216"/>
      <c r="BB934" s="216"/>
      <c r="BC934" s="216"/>
      <c r="BD934" s="216"/>
      <c r="BE934" s="216"/>
      <c r="BF934" s="216"/>
      <c r="BG934" s="216"/>
      <c r="BH934" s="216"/>
      <c r="BI934" s="216"/>
      <c r="BJ934" s="216"/>
      <c r="BK934" s="216"/>
      <c r="BL934" s="216"/>
      <c r="BM934" s="216"/>
      <c r="BN934" s="216"/>
      <c r="BO934" s="216"/>
      <c r="BP934" s="216"/>
      <c r="BQ934" s="216"/>
      <c r="BR934" s="216"/>
      <c r="BS934" s="216"/>
      <c r="BT934" s="216"/>
      <c r="BU934" s="216"/>
      <c r="BV934" s="216"/>
      <c r="BW934" s="216"/>
      <c r="BX934" s="216"/>
      <c r="BY934" s="216"/>
      <c r="BZ934" s="216"/>
      <c r="CA934" s="216"/>
      <c r="CB934" s="216"/>
      <c r="CC934" s="216"/>
      <c r="CD934" s="216"/>
      <c r="CE934" s="216"/>
      <c r="CF934" s="216"/>
      <c r="CG934" s="216"/>
      <c r="CH934" s="216"/>
      <c r="CI934" s="216"/>
      <c r="CJ934" s="216"/>
      <c r="CK934" s="216"/>
      <c r="CL934" s="216"/>
      <c r="CM934" s="216"/>
      <c r="CN934" s="216"/>
      <c r="CO934" s="216"/>
      <c r="CP934" s="216"/>
      <c r="CQ934" s="216"/>
      <c r="CR934" s="216"/>
      <c r="CS934" s="216"/>
      <c r="CT934" s="216"/>
      <c r="CU934" s="216"/>
      <c r="CV934" s="216"/>
      <c r="CW934" s="216"/>
      <c r="CX934" s="216"/>
      <c r="CY934" s="216"/>
      <c r="CZ934" s="216"/>
      <c r="DA934" s="216"/>
      <c r="DB934" s="216"/>
      <c r="DC934" s="216"/>
      <c r="DD934" s="216"/>
      <c r="DE934" s="216"/>
      <c r="DF934" s="216"/>
      <c r="DG934" s="216"/>
      <c r="DH934" s="216"/>
      <c r="DI934" s="216"/>
      <c r="DJ934" s="216"/>
      <c r="DK934" s="216"/>
      <c r="DL934" s="216"/>
      <c r="DM934" s="216"/>
      <c r="DN934" s="216"/>
      <c r="DO934" s="216"/>
      <c r="DP934" s="216"/>
      <c r="DQ934" s="216"/>
      <c r="DR934" s="216"/>
      <c r="DS934" s="216"/>
      <c r="DT934" s="216"/>
      <c r="DU934" s="218"/>
    </row>
    <row r="935" spans="1:125" ht="15" customHeight="1" x14ac:dyDescent="0.25">
      <c r="A935" s="219"/>
      <c r="B935" s="143" t="str">
        <f t="shared" si="35"/>
        <v>Desk 79</v>
      </c>
      <c r="C935" s="586" t="str">
        <v/>
      </c>
      <c r="D935" s="586" t="str">
        <v/>
      </c>
      <c r="E935" s="3"/>
      <c r="F935" s="216"/>
      <c r="G935" s="216"/>
      <c r="H935" s="216"/>
      <c r="I935" s="216"/>
      <c r="J935" s="216"/>
      <c r="K935" s="216"/>
      <c r="L935" s="216"/>
      <c r="M935" s="216"/>
      <c r="N935" s="216"/>
      <c r="O935" s="216"/>
      <c r="P935" s="216"/>
      <c r="Q935" s="216"/>
      <c r="R935" s="216"/>
      <c r="S935" s="216"/>
      <c r="T935" s="216"/>
      <c r="U935" s="216"/>
      <c r="V935" s="216"/>
      <c r="W935" s="216"/>
      <c r="X935" s="216"/>
      <c r="Y935" s="216"/>
      <c r="Z935" s="216"/>
      <c r="AA935" s="216"/>
      <c r="AB935" s="216"/>
      <c r="AC935" s="216"/>
      <c r="AD935" s="216"/>
      <c r="AE935" s="216"/>
      <c r="AF935" s="216"/>
      <c r="AG935" s="216"/>
      <c r="AH935" s="216"/>
      <c r="AI935" s="216"/>
      <c r="AJ935" s="216"/>
      <c r="AK935" s="216"/>
      <c r="AL935" s="216"/>
      <c r="AM935" s="216"/>
      <c r="AN935" s="216"/>
      <c r="AO935" s="216"/>
      <c r="AP935" s="216"/>
      <c r="AQ935" s="216"/>
      <c r="AR935" s="216"/>
      <c r="AS935" s="216"/>
      <c r="AT935" s="216"/>
      <c r="AU935" s="216"/>
      <c r="AV935" s="216"/>
      <c r="AW935" s="216"/>
      <c r="AX935" s="216"/>
      <c r="AY935" s="216"/>
      <c r="AZ935" s="216"/>
      <c r="BA935" s="216"/>
      <c r="BB935" s="216"/>
      <c r="BC935" s="216"/>
      <c r="BD935" s="216"/>
      <c r="BE935" s="216"/>
      <c r="BF935" s="216"/>
      <c r="BG935" s="216"/>
      <c r="BH935" s="216"/>
      <c r="BI935" s="216"/>
      <c r="BJ935" s="216"/>
      <c r="BK935" s="216"/>
      <c r="BL935" s="216"/>
      <c r="BM935" s="216"/>
      <c r="BN935" s="216"/>
      <c r="BO935" s="216"/>
      <c r="BP935" s="216"/>
      <c r="BQ935" s="216"/>
      <c r="BR935" s="216"/>
      <c r="BS935" s="216"/>
      <c r="BT935" s="216"/>
      <c r="BU935" s="216"/>
      <c r="BV935" s="216"/>
      <c r="BW935" s="216"/>
      <c r="BX935" s="216"/>
      <c r="BY935" s="216"/>
      <c r="BZ935" s="216"/>
      <c r="CA935" s="216"/>
      <c r="CB935" s="216"/>
      <c r="CC935" s="216"/>
      <c r="CD935" s="216"/>
      <c r="CE935" s="216"/>
      <c r="CF935" s="216"/>
      <c r="CG935" s="216"/>
      <c r="CH935" s="216"/>
      <c r="CI935" s="216"/>
      <c r="CJ935" s="216"/>
      <c r="CK935" s="216"/>
      <c r="CL935" s="216"/>
      <c r="CM935" s="216"/>
      <c r="CN935" s="216"/>
      <c r="CO935" s="216"/>
      <c r="CP935" s="216"/>
      <c r="CQ935" s="216"/>
      <c r="CR935" s="216"/>
      <c r="CS935" s="216"/>
      <c r="CT935" s="216"/>
      <c r="CU935" s="216"/>
      <c r="CV935" s="216"/>
      <c r="CW935" s="216"/>
      <c r="CX935" s="216"/>
      <c r="CY935" s="216"/>
      <c r="CZ935" s="216"/>
      <c r="DA935" s="216"/>
      <c r="DB935" s="216"/>
      <c r="DC935" s="216"/>
      <c r="DD935" s="216"/>
      <c r="DE935" s="216"/>
      <c r="DF935" s="216"/>
      <c r="DG935" s="216"/>
      <c r="DH935" s="216"/>
      <c r="DI935" s="216"/>
      <c r="DJ935" s="216"/>
      <c r="DK935" s="216"/>
      <c r="DL935" s="216"/>
      <c r="DM935" s="216"/>
      <c r="DN935" s="216"/>
      <c r="DO935" s="216"/>
      <c r="DP935" s="216"/>
      <c r="DQ935" s="216"/>
      <c r="DR935" s="216"/>
      <c r="DS935" s="216"/>
      <c r="DT935" s="216"/>
      <c r="DU935" s="218"/>
    </row>
    <row r="936" spans="1:125" ht="15" customHeight="1" x14ac:dyDescent="0.25">
      <c r="A936" s="219"/>
      <c r="B936" s="143" t="str">
        <f t="shared" si="35"/>
        <v>Desk 80</v>
      </c>
      <c r="C936" s="586" t="str">
        <v/>
      </c>
      <c r="D936" s="586" t="str">
        <v/>
      </c>
      <c r="E936" s="3"/>
      <c r="F936" s="216"/>
      <c r="G936" s="216"/>
      <c r="H936" s="216"/>
      <c r="I936" s="216"/>
      <c r="J936" s="216"/>
      <c r="K936" s="216"/>
      <c r="L936" s="216"/>
      <c r="M936" s="216"/>
      <c r="N936" s="216"/>
      <c r="O936" s="216"/>
      <c r="P936" s="216"/>
      <c r="Q936" s="216"/>
      <c r="R936" s="216"/>
      <c r="S936" s="216"/>
      <c r="T936" s="216"/>
      <c r="U936" s="216"/>
      <c r="V936" s="216"/>
      <c r="W936" s="216"/>
      <c r="X936" s="216"/>
      <c r="Y936" s="216"/>
      <c r="Z936" s="216"/>
      <c r="AA936" s="216"/>
      <c r="AB936" s="216"/>
      <c r="AC936" s="216"/>
      <c r="AD936" s="216"/>
      <c r="AE936" s="216"/>
      <c r="AF936" s="216"/>
      <c r="AG936" s="216"/>
      <c r="AH936" s="216"/>
      <c r="AI936" s="216"/>
      <c r="AJ936" s="216"/>
      <c r="AK936" s="216"/>
      <c r="AL936" s="216"/>
      <c r="AM936" s="216"/>
      <c r="AN936" s="216"/>
      <c r="AO936" s="216"/>
      <c r="AP936" s="216"/>
      <c r="AQ936" s="216"/>
      <c r="AR936" s="216"/>
      <c r="AS936" s="216"/>
      <c r="AT936" s="216"/>
      <c r="AU936" s="216"/>
      <c r="AV936" s="216"/>
      <c r="AW936" s="216"/>
      <c r="AX936" s="216"/>
      <c r="AY936" s="216"/>
      <c r="AZ936" s="216"/>
      <c r="BA936" s="216"/>
      <c r="BB936" s="216"/>
      <c r="BC936" s="216"/>
      <c r="BD936" s="216"/>
      <c r="BE936" s="216"/>
      <c r="BF936" s="216"/>
      <c r="BG936" s="216"/>
      <c r="BH936" s="216"/>
      <c r="BI936" s="216"/>
      <c r="BJ936" s="216"/>
      <c r="BK936" s="216"/>
      <c r="BL936" s="216"/>
      <c r="BM936" s="216"/>
      <c r="BN936" s="216"/>
      <c r="BO936" s="216"/>
      <c r="BP936" s="216"/>
      <c r="BQ936" s="216"/>
      <c r="BR936" s="216"/>
      <c r="BS936" s="216"/>
      <c r="BT936" s="216"/>
      <c r="BU936" s="216"/>
      <c r="BV936" s="216"/>
      <c r="BW936" s="216"/>
      <c r="BX936" s="216"/>
      <c r="BY936" s="216"/>
      <c r="BZ936" s="216"/>
      <c r="CA936" s="216"/>
      <c r="CB936" s="216"/>
      <c r="CC936" s="216"/>
      <c r="CD936" s="216"/>
      <c r="CE936" s="216"/>
      <c r="CF936" s="216"/>
      <c r="CG936" s="216"/>
      <c r="CH936" s="216"/>
      <c r="CI936" s="216"/>
      <c r="CJ936" s="216"/>
      <c r="CK936" s="216"/>
      <c r="CL936" s="216"/>
      <c r="CM936" s="216"/>
      <c r="CN936" s="216"/>
      <c r="CO936" s="216"/>
      <c r="CP936" s="216"/>
      <c r="CQ936" s="216"/>
      <c r="CR936" s="216"/>
      <c r="CS936" s="216"/>
      <c r="CT936" s="216"/>
      <c r="CU936" s="216"/>
      <c r="CV936" s="216"/>
      <c r="CW936" s="216"/>
      <c r="CX936" s="216"/>
      <c r="CY936" s="216"/>
      <c r="CZ936" s="216"/>
      <c r="DA936" s="216"/>
      <c r="DB936" s="216"/>
      <c r="DC936" s="216"/>
      <c r="DD936" s="216"/>
      <c r="DE936" s="216"/>
      <c r="DF936" s="216"/>
      <c r="DG936" s="216"/>
      <c r="DH936" s="216"/>
      <c r="DI936" s="216"/>
      <c r="DJ936" s="216"/>
      <c r="DK936" s="216"/>
      <c r="DL936" s="216"/>
      <c r="DM936" s="216"/>
      <c r="DN936" s="216"/>
      <c r="DO936" s="216"/>
      <c r="DP936" s="216"/>
      <c r="DQ936" s="216"/>
      <c r="DR936" s="216"/>
      <c r="DS936" s="216"/>
      <c r="DT936" s="216"/>
      <c r="DU936" s="218"/>
    </row>
    <row r="937" spans="1:125" ht="15" customHeight="1" x14ac:dyDescent="0.25">
      <c r="A937" s="219"/>
      <c r="B937" s="143" t="str">
        <f t="shared" si="35"/>
        <v>Desk 81</v>
      </c>
      <c r="C937" s="586" t="str">
        <v/>
      </c>
      <c r="D937" s="586" t="str">
        <v/>
      </c>
      <c r="E937" s="3"/>
      <c r="F937" s="216"/>
      <c r="G937" s="216"/>
      <c r="H937" s="216"/>
      <c r="I937" s="216"/>
      <c r="J937" s="216"/>
      <c r="K937" s="216"/>
      <c r="L937" s="216"/>
      <c r="M937" s="216"/>
      <c r="N937" s="216"/>
      <c r="O937" s="216"/>
      <c r="P937" s="216"/>
      <c r="Q937" s="216"/>
      <c r="R937" s="216"/>
      <c r="S937" s="216"/>
      <c r="T937" s="216"/>
      <c r="U937" s="216"/>
      <c r="V937" s="216"/>
      <c r="W937" s="216"/>
      <c r="X937" s="216"/>
      <c r="Y937" s="216"/>
      <c r="Z937" s="216"/>
      <c r="AA937" s="216"/>
      <c r="AB937" s="216"/>
      <c r="AC937" s="216"/>
      <c r="AD937" s="216"/>
      <c r="AE937" s="216"/>
      <c r="AF937" s="216"/>
      <c r="AG937" s="216"/>
      <c r="AH937" s="216"/>
      <c r="AI937" s="216"/>
      <c r="AJ937" s="216"/>
      <c r="AK937" s="216"/>
      <c r="AL937" s="216"/>
      <c r="AM937" s="216"/>
      <c r="AN937" s="216"/>
      <c r="AO937" s="216"/>
      <c r="AP937" s="216"/>
      <c r="AQ937" s="216"/>
      <c r="AR937" s="216"/>
      <c r="AS937" s="216"/>
      <c r="AT937" s="216"/>
      <c r="AU937" s="216"/>
      <c r="AV937" s="216"/>
      <c r="AW937" s="216"/>
      <c r="AX937" s="216"/>
      <c r="AY937" s="216"/>
      <c r="AZ937" s="216"/>
      <c r="BA937" s="216"/>
      <c r="BB937" s="216"/>
      <c r="BC937" s="216"/>
      <c r="BD937" s="216"/>
      <c r="BE937" s="216"/>
      <c r="BF937" s="216"/>
      <c r="BG937" s="216"/>
      <c r="BH937" s="216"/>
      <c r="BI937" s="216"/>
      <c r="BJ937" s="216"/>
      <c r="BK937" s="216"/>
      <c r="BL937" s="216"/>
      <c r="BM937" s="216"/>
      <c r="BN937" s="216"/>
      <c r="BO937" s="216"/>
      <c r="BP937" s="216"/>
      <c r="BQ937" s="216"/>
      <c r="BR937" s="216"/>
      <c r="BS937" s="216"/>
      <c r="BT937" s="216"/>
      <c r="BU937" s="216"/>
      <c r="BV937" s="216"/>
      <c r="BW937" s="216"/>
      <c r="BX937" s="216"/>
      <c r="BY937" s="216"/>
      <c r="BZ937" s="216"/>
      <c r="CA937" s="216"/>
      <c r="CB937" s="216"/>
      <c r="CC937" s="216"/>
      <c r="CD937" s="216"/>
      <c r="CE937" s="216"/>
      <c r="CF937" s="216"/>
      <c r="CG937" s="216"/>
      <c r="CH937" s="216"/>
      <c r="CI937" s="216"/>
      <c r="CJ937" s="216"/>
      <c r="CK937" s="216"/>
      <c r="CL937" s="216"/>
      <c r="CM937" s="216"/>
      <c r="CN937" s="216"/>
      <c r="CO937" s="216"/>
      <c r="CP937" s="216"/>
      <c r="CQ937" s="216"/>
      <c r="CR937" s="216"/>
      <c r="CS937" s="216"/>
      <c r="CT937" s="216"/>
      <c r="CU937" s="216"/>
      <c r="CV937" s="216"/>
      <c r="CW937" s="216"/>
      <c r="CX937" s="216"/>
      <c r="CY937" s="216"/>
      <c r="CZ937" s="216"/>
      <c r="DA937" s="216"/>
      <c r="DB937" s="216"/>
      <c r="DC937" s="216"/>
      <c r="DD937" s="216"/>
      <c r="DE937" s="216"/>
      <c r="DF937" s="216"/>
      <c r="DG937" s="216"/>
      <c r="DH937" s="216"/>
      <c r="DI937" s="216"/>
      <c r="DJ937" s="216"/>
      <c r="DK937" s="216"/>
      <c r="DL937" s="216"/>
      <c r="DM937" s="216"/>
      <c r="DN937" s="216"/>
      <c r="DO937" s="216"/>
      <c r="DP937" s="216"/>
      <c r="DQ937" s="216"/>
      <c r="DR937" s="216"/>
      <c r="DS937" s="216"/>
      <c r="DT937" s="216"/>
      <c r="DU937" s="218"/>
    </row>
    <row r="938" spans="1:125" ht="15" customHeight="1" x14ac:dyDescent="0.25">
      <c r="A938" s="219"/>
      <c r="B938" s="143" t="str">
        <f t="shared" si="35"/>
        <v>Desk 82</v>
      </c>
      <c r="C938" s="586" t="str">
        <v/>
      </c>
      <c r="D938" s="586" t="str">
        <v/>
      </c>
      <c r="E938" s="3"/>
      <c r="F938" s="216"/>
      <c r="G938" s="216"/>
      <c r="H938" s="216"/>
      <c r="I938" s="216"/>
      <c r="J938" s="216"/>
      <c r="K938" s="216"/>
      <c r="L938" s="216"/>
      <c r="M938" s="216"/>
      <c r="N938" s="216"/>
      <c r="O938" s="216"/>
      <c r="P938" s="216"/>
      <c r="Q938" s="216"/>
      <c r="R938" s="216"/>
      <c r="S938" s="216"/>
      <c r="T938" s="216"/>
      <c r="U938" s="216"/>
      <c r="V938" s="216"/>
      <c r="W938" s="216"/>
      <c r="X938" s="216"/>
      <c r="Y938" s="216"/>
      <c r="Z938" s="216"/>
      <c r="AA938" s="216"/>
      <c r="AB938" s="216"/>
      <c r="AC938" s="216"/>
      <c r="AD938" s="216"/>
      <c r="AE938" s="216"/>
      <c r="AF938" s="216"/>
      <c r="AG938" s="216"/>
      <c r="AH938" s="216"/>
      <c r="AI938" s="216"/>
      <c r="AJ938" s="216"/>
      <c r="AK938" s="216"/>
      <c r="AL938" s="216"/>
      <c r="AM938" s="216"/>
      <c r="AN938" s="216"/>
      <c r="AO938" s="216"/>
      <c r="AP938" s="216"/>
      <c r="AQ938" s="216"/>
      <c r="AR938" s="216"/>
      <c r="AS938" s="216"/>
      <c r="AT938" s="216"/>
      <c r="AU938" s="216"/>
      <c r="AV938" s="216"/>
      <c r="AW938" s="216"/>
      <c r="AX938" s="216"/>
      <c r="AY938" s="216"/>
      <c r="AZ938" s="216"/>
      <c r="BA938" s="216"/>
      <c r="BB938" s="216"/>
      <c r="BC938" s="216"/>
      <c r="BD938" s="216"/>
      <c r="BE938" s="216"/>
      <c r="BF938" s="216"/>
      <c r="BG938" s="216"/>
      <c r="BH938" s="216"/>
      <c r="BI938" s="216"/>
      <c r="BJ938" s="216"/>
      <c r="BK938" s="216"/>
      <c r="BL938" s="216"/>
      <c r="BM938" s="216"/>
      <c r="BN938" s="216"/>
      <c r="BO938" s="216"/>
      <c r="BP938" s="216"/>
      <c r="BQ938" s="216"/>
      <c r="BR938" s="216"/>
      <c r="BS938" s="216"/>
      <c r="BT938" s="216"/>
      <c r="BU938" s="216"/>
      <c r="BV938" s="216"/>
      <c r="BW938" s="216"/>
      <c r="BX938" s="216"/>
      <c r="BY938" s="216"/>
      <c r="BZ938" s="216"/>
      <c r="CA938" s="216"/>
      <c r="CB938" s="216"/>
      <c r="CC938" s="216"/>
      <c r="CD938" s="216"/>
      <c r="CE938" s="216"/>
      <c r="CF938" s="216"/>
      <c r="CG938" s="216"/>
      <c r="CH938" s="216"/>
      <c r="CI938" s="216"/>
      <c r="CJ938" s="216"/>
      <c r="CK938" s="216"/>
      <c r="CL938" s="216"/>
      <c r="CM938" s="216"/>
      <c r="CN938" s="216"/>
      <c r="CO938" s="216"/>
      <c r="CP938" s="216"/>
      <c r="CQ938" s="216"/>
      <c r="CR938" s="216"/>
      <c r="CS938" s="216"/>
      <c r="CT938" s="216"/>
      <c r="CU938" s="216"/>
      <c r="CV938" s="216"/>
      <c r="CW938" s="216"/>
      <c r="CX938" s="216"/>
      <c r="CY938" s="216"/>
      <c r="CZ938" s="216"/>
      <c r="DA938" s="216"/>
      <c r="DB938" s="216"/>
      <c r="DC938" s="216"/>
      <c r="DD938" s="216"/>
      <c r="DE938" s="216"/>
      <c r="DF938" s="216"/>
      <c r="DG938" s="216"/>
      <c r="DH938" s="216"/>
      <c r="DI938" s="216"/>
      <c r="DJ938" s="216"/>
      <c r="DK938" s="216"/>
      <c r="DL938" s="216"/>
      <c r="DM938" s="216"/>
      <c r="DN938" s="216"/>
      <c r="DO938" s="216"/>
      <c r="DP938" s="216"/>
      <c r="DQ938" s="216"/>
      <c r="DR938" s="216"/>
      <c r="DS938" s="216"/>
      <c r="DT938" s="216"/>
      <c r="DU938" s="218"/>
    </row>
    <row r="939" spans="1:125" ht="15" customHeight="1" x14ac:dyDescent="0.25">
      <c r="A939" s="219"/>
      <c r="B939" s="143" t="str">
        <f t="shared" si="35"/>
        <v>Desk 83</v>
      </c>
      <c r="C939" s="586" t="str">
        <v/>
      </c>
      <c r="D939" s="586" t="str">
        <v/>
      </c>
      <c r="E939" s="3"/>
      <c r="F939" s="216"/>
      <c r="G939" s="216"/>
      <c r="H939" s="216"/>
      <c r="I939" s="216"/>
      <c r="J939" s="216"/>
      <c r="K939" s="216"/>
      <c r="L939" s="216"/>
      <c r="M939" s="216"/>
      <c r="N939" s="216"/>
      <c r="O939" s="216"/>
      <c r="P939" s="216"/>
      <c r="Q939" s="216"/>
      <c r="R939" s="216"/>
      <c r="S939" s="216"/>
      <c r="T939" s="216"/>
      <c r="U939" s="216"/>
      <c r="V939" s="216"/>
      <c r="W939" s="216"/>
      <c r="X939" s="216"/>
      <c r="Y939" s="216"/>
      <c r="Z939" s="216"/>
      <c r="AA939" s="216"/>
      <c r="AB939" s="216"/>
      <c r="AC939" s="216"/>
      <c r="AD939" s="216"/>
      <c r="AE939" s="216"/>
      <c r="AF939" s="216"/>
      <c r="AG939" s="216"/>
      <c r="AH939" s="216"/>
      <c r="AI939" s="216"/>
      <c r="AJ939" s="216"/>
      <c r="AK939" s="216"/>
      <c r="AL939" s="216"/>
      <c r="AM939" s="216"/>
      <c r="AN939" s="216"/>
      <c r="AO939" s="216"/>
      <c r="AP939" s="216"/>
      <c r="AQ939" s="216"/>
      <c r="AR939" s="216"/>
      <c r="AS939" s="216"/>
      <c r="AT939" s="216"/>
      <c r="AU939" s="216"/>
      <c r="AV939" s="216"/>
      <c r="AW939" s="216"/>
      <c r="AX939" s="216"/>
      <c r="AY939" s="216"/>
      <c r="AZ939" s="216"/>
      <c r="BA939" s="216"/>
      <c r="BB939" s="216"/>
      <c r="BC939" s="216"/>
      <c r="BD939" s="216"/>
      <c r="BE939" s="216"/>
      <c r="BF939" s="216"/>
      <c r="BG939" s="216"/>
      <c r="BH939" s="216"/>
      <c r="BI939" s="216"/>
      <c r="BJ939" s="216"/>
      <c r="BK939" s="216"/>
      <c r="BL939" s="216"/>
      <c r="BM939" s="216"/>
      <c r="BN939" s="216"/>
      <c r="BO939" s="216"/>
      <c r="BP939" s="216"/>
      <c r="BQ939" s="216"/>
      <c r="BR939" s="216"/>
      <c r="BS939" s="216"/>
      <c r="BT939" s="216"/>
      <c r="BU939" s="216"/>
      <c r="BV939" s="216"/>
      <c r="BW939" s="216"/>
      <c r="BX939" s="216"/>
      <c r="BY939" s="216"/>
      <c r="BZ939" s="216"/>
      <c r="CA939" s="216"/>
      <c r="CB939" s="216"/>
      <c r="CC939" s="216"/>
      <c r="CD939" s="216"/>
      <c r="CE939" s="216"/>
      <c r="CF939" s="216"/>
      <c r="CG939" s="216"/>
      <c r="CH939" s="216"/>
      <c r="CI939" s="216"/>
      <c r="CJ939" s="216"/>
      <c r="CK939" s="216"/>
      <c r="CL939" s="216"/>
      <c r="CM939" s="216"/>
      <c r="CN939" s="216"/>
      <c r="CO939" s="216"/>
      <c r="CP939" s="216"/>
      <c r="CQ939" s="216"/>
      <c r="CR939" s="216"/>
      <c r="CS939" s="216"/>
      <c r="CT939" s="216"/>
      <c r="CU939" s="216"/>
      <c r="CV939" s="216"/>
      <c r="CW939" s="216"/>
      <c r="CX939" s="216"/>
      <c r="CY939" s="216"/>
      <c r="CZ939" s="216"/>
      <c r="DA939" s="216"/>
      <c r="DB939" s="216"/>
      <c r="DC939" s="216"/>
      <c r="DD939" s="216"/>
      <c r="DE939" s="216"/>
      <c r="DF939" s="216"/>
      <c r="DG939" s="216"/>
      <c r="DH939" s="216"/>
      <c r="DI939" s="216"/>
      <c r="DJ939" s="216"/>
      <c r="DK939" s="216"/>
      <c r="DL939" s="216"/>
      <c r="DM939" s="216"/>
      <c r="DN939" s="216"/>
      <c r="DO939" s="216"/>
      <c r="DP939" s="216"/>
      <c r="DQ939" s="216"/>
      <c r="DR939" s="216"/>
      <c r="DS939" s="216"/>
      <c r="DT939" s="216"/>
      <c r="DU939" s="218"/>
    </row>
    <row r="940" spans="1:125" ht="15" customHeight="1" x14ac:dyDescent="0.25">
      <c r="A940" s="219"/>
      <c r="B940" s="143" t="str">
        <f t="shared" si="35"/>
        <v>Desk 84</v>
      </c>
      <c r="C940" s="586" t="str">
        <v/>
      </c>
      <c r="D940" s="586" t="str">
        <v/>
      </c>
      <c r="E940" s="3"/>
      <c r="F940" s="216"/>
      <c r="G940" s="216"/>
      <c r="H940" s="216"/>
      <c r="I940" s="216"/>
      <c r="J940" s="216"/>
      <c r="K940" s="216"/>
      <c r="L940" s="216"/>
      <c r="M940" s="216"/>
      <c r="N940" s="216"/>
      <c r="O940" s="216"/>
      <c r="P940" s="216"/>
      <c r="Q940" s="216"/>
      <c r="R940" s="216"/>
      <c r="S940" s="216"/>
      <c r="T940" s="216"/>
      <c r="U940" s="216"/>
      <c r="V940" s="216"/>
      <c r="W940" s="216"/>
      <c r="X940" s="216"/>
      <c r="Y940" s="216"/>
      <c r="Z940" s="216"/>
      <c r="AA940" s="216"/>
      <c r="AB940" s="216"/>
      <c r="AC940" s="216"/>
      <c r="AD940" s="216"/>
      <c r="AE940" s="216"/>
      <c r="AF940" s="216"/>
      <c r="AG940" s="216"/>
      <c r="AH940" s="216"/>
      <c r="AI940" s="216"/>
      <c r="AJ940" s="216"/>
      <c r="AK940" s="216"/>
      <c r="AL940" s="216"/>
      <c r="AM940" s="216"/>
      <c r="AN940" s="216"/>
      <c r="AO940" s="216"/>
      <c r="AP940" s="216"/>
      <c r="AQ940" s="216"/>
      <c r="AR940" s="216"/>
      <c r="AS940" s="216"/>
      <c r="AT940" s="216"/>
      <c r="AU940" s="216"/>
      <c r="AV940" s="216"/>
      <c r="AW940" s="216"/>
      <c r="AX940" s="216"/>
      <c r="AY940" s="216"/>
      <c r="AZ940" s="216"/>
      <c r="BA940" s="216"/>
      <c r="BB940" s="216"/>
      <c r="BC940" s="216"/>
      <c r="BD940" s="216"/>
      <c r="BE940" s="216"/>
      <c r="BF940" s="216"/>
      <c r="BG940" s="216"/>
      <c r="BH940" s="216"/>
      <c r="BI940" s="216"/>
      <c r="BJ940" s="216"/>
      <c r="BK940" s="216"/>
      <c r="BL940" s="216"/>
      <c r="BM940" s="216"/>
      <c r="BN940" s="216"/>
      <c r="BO940" s="216"/>
      <c r="BP940" s="216"/>
      <c r="BQ940" s="216"/>
      <c r="BR940" s="216"/>
      <c r="BS940" s="216"/>
      <c r="BT940" s="216"/>
      <c r="BU940" s="216"/>
      <c r="BV940" s="216"/>
      <c r="BW940" s="216"/>
      <c r="BX940" s="216"/>
      <c r="BY940" s="216"/>
      <c r="BZ940" s="216"/>
      <c r="CA940" s="216"/>
      <c r="CB940" s="216"/>
      <c r="CC940" s="216"/>
      <c r="CD940" s="216"/>
      <c r="CE940" s="216"/>
      <c r="CF940" s="216"/>
      <c r="CG940" s="216"/>
      <c r="CH940" s="216"/>
      <c r="CI940" s="216"/>
      <c r="CJ940" s="216"/>
      <c r="CK940" s="216"/>
      <c r="CL940" s="216"/>
      <c r="CM940" s="216"/>
      <c r="CN940" s="216"/>
      <c r="CO940" s="216"/>
      <c r="CP940" s="216"/>
      <c r="CQ940" s="216"/>
      <c r="CR940" s="216"/>
      <c r="CS940" s="216"/>
      <c r="CT940" s="216"/>
      <c r="CU940" s="216"/>
      <c r="CV940" s="216"/>
      <c r="CW940" s="216"/>
      <c r="CX940" s="216"/>
      <c r="CY940" s="216"/>
      <c r="CZ940" s="216"/>
      <c r="DA940" s="216"/>
      <c r="DB940" s="216"/>
      <c r="DC940" s="216"/>
      <c r="DD940" s="216"/>
      <c r="DE940" s="216"/>
      <c r="DF940" s="216"/>
      <c r="DG940" s="216"/>
      <c r="DH940" s="216"/>
      <c r="DI940" s="216"/>
      <c r="DJ940" s="216"/>
      <c r="DK940" s="216"/>
      <c r="DL940" s="216"/>
      <c r="DM940" s="216"/>
      <c r="DN940" s="216"/>
      <c r="DO940" s="216"/>
      <c r="DP940" s="216"/>
      <c r="DQ940" s="216"/>
      <c r="DR940" s="216"/>
      <c r="DS940" s="216"/>
      <c r="DT940" s="216"/>
      <c r="DU940" s="218"/>
    </row>
    <row r="941" spans="1:125" ht="15" customHeight="1" x14ac:dyDescent="0.25">
      <c r="A941" s="219"/>
      <c r="B941" s="143" t="str">
        <f t="shared" si="35"/>
        <v>Desk 85</v>
      </c>
      <c r="C941" s="586" t="str">
        <v/>
      </c>
      <c r="D941" s="586" t="str">
        <v/>
      </c>
      <c r="E941" s="3"/>
      <c r="F941" s="216"/>
      <c r="G941" s="216"/>
      <c r="H941" s="216"/>
      <c r="I941" s="216"/>
      <c r="J941" s="216"/>
      <c r="K941" s="216"/>
      <c r="L941" s="216"/>
      <c r="M941" s="216"/>
      <c r="N941" s="216"/>
      <c r="O941" s="216"/>
      <c r="P941" s="216"/>
      <c r="Q941" s="216"/>
      <c r="R941" s="216"/>
      <c r="S941" s="216"/>
      <c r="T941" s="216"/>
      <c r="U941" s="216"/>
      <c r="V941" s="216"/>
      <c r="W941" s="216"/>
      <c r="X941" s="216"/>
      <c r="Y941" s="216"/>
      <c r="Z941" s="216"/>
      <c r="AA941" s="216"/>
      <c r="AB941" s="216"/>
      <c r="AC941" s="216"/>
      <c r="AD941" s="216"/>
      <c r="AE941" s="216"/>
      <c r="AF941" s="216"/>
      <c r="AG941" s="216"/>
      <c r="AH941" s="216"/>
      <c r="AI941" s="216"/>
      <c r="AJ941" s="216"/>
      <c r="AK941" s="216"/>
      <c r="AL941" s="216"/>
      <c r="AM941" s="216"/>
      <c r="AN941" s="216"/>
      <c r="AO941" s="216"/>
      <c r="AP941" s="216"/>
      <c r="AQ941" s="216"/>
      <c r="AR941" s="216"/>
      <c r="AS941" s="216"/>
      <c r="AT941" s="216"/>
      <c r="AU941" s="216"/>
      <c r="AV941" s="216"/>
      <c r="AW941" s="216"/>
      <c r="AX941" s="216"/>
      <c r="AY941" s="216"/>
      <c r="AZ941" s="216"/>
      <c r="BA941" s="216"/>
      <c r="BB941" s="216"/>
      <c r="BC941" s="216"/>
      <c r="BD941" s="216"/>
      <c r="BE941" s="216"/>
      <c r="BF941" s="216"/>
      <c r="BG941" s="216"/>
      <c r="BH941" s="216"/>
      <c r="BI941" s="216"/>
      <c r="BJ941" s="216"/>
      <c r="BK941" s="216"/>
      <c r="BL941" s="216"/>
      <c r="BM941" s="216"/>
      <c r="BN941" s="216"/>
      <c r="BO941" s="216"/>
      <c r="BP941" s="216"/>
      <c r="BQ941" s="216"/>
      <c r="BR941" s="216"/>
      <c r="BS941" s="216"/>
      <c r="BT941" s="216"/>
      <c r="BU941" s="216"/>
      <c r="BV941" s="216"/>
      <c r="BW941" s="216"/>
      <c r="BX941" s="216"/>
      <c r="BY941" s="216"/>
      <c r="BZ941" s="216"/>
      <c r="CA941" s="216"/>
      <c r="CB941" s="216"/>
      <c r="CC941" s="216"/>
      <c r="CD941" s="216"/>
      <c r="CE941" s="216"/>
      <c r="CF941" s="216"/>
      <c r="CG941" s="216"/>
      <c r="CH941" s="216"/>
      <c r="CI941" s="216"/>
      <c r="CJ941" s="216"/>
      <c r="CK941" s="216"/>
      <c r="CL941" s="216"/>
      <c r="CM941" s="216"/>
      <c r="CN941" s="216"/>
      <c r="CO941" s="216"/>
      <c r="CP941" s="216"/>
      <c r="CQ941" s="216"/>
      <c r="CR941" s="216"/>
      <c r="CS941" s="216"/>
      <c r="CT941" s="216"/>
      <c r="CU941" s="216"/>
      <c r="CV941" s="216"/>
      <c r="CW941" s="216"/>
      <c r="CX941" s="216"/>
      <c r="CY941" s="216"/>
      <c r="CZ941" s="216"/>
      <c r="DA941" s="216"/>
      <c r="DB941" s="216"/>
      <c r="DC941" s="216"/>
      <c r="DD941" s="216"/>
      <c r="DE941" s="216"/>
      <c r="DF941" s="216"/>
      <c r="DG941" s="216"/>
      <c r="DH941" s="216"/>
      <c r="DI941" s="216"/>
      <c r="DJ941" s="216"/>
      <c r="DK941" s="216"/>
      <c r="DL941" s="216"/>
      <c r="DM941" s="216"/>
      <c r="DN941" s="216"/>
      <c r="DO941" s="216"/>
      <c r="DP941" s="216"/>
      <c r="DQ941" s="216"/>
      <c r="DR941" s="216"/>
      <c r="DS941" s="216"/>
      <c r="DT941" s="216"/>
      <c r="DU941" s="218"/>
    </row>
    <row r="942" spans="1:125" ht="15" customHeight="1" x14ac:dyDescent="0.25">
      <c r="A942" s="219"/>
      <c r="B942" s="143" t="str">
        <f t="shared" si="35"/>
        <v>Desk 86</v>
      </c>
      <c r="C942" s="586" t="str">
        <v/>
      </c>
      <c r="D942" s="586" t="str">
        <v/>
      </c>
      <c r="E942" s="3"/>
      <c r="F942" s="216"/>
      <c r="G942" s="216"/>
      <c r="H942" s="216"/>
      <c r="I942" s="216"/>
      <c r="J942" s="216"/>
      <c r="K942" s="216"/>
      <c r="L942" s="216"/>
      <c r="M942" s="216"/>
      <c r="N942" s="216"/>
      <c r="O942" s="216"/>
      <c r="P942" s="216"/>
      <c r="Q942" s="216"/>
      <c r="R942" s="216"/>
      <c r="S942" s="216"/>
      <c r="T942" s="216"/>
      <c r="U942" s="216"/>
      <c r="V942" s="216"/>
      <c r="W942" s="216"/>
      <c r="X942" s="216"/>
      <c r="Y942" s="216"/>
      <c r="Z942" s="216"/>
      <c r="AA942" s="216"/>
      <c r="AB942" s="216"/>
      <c r="AC942" s="216"/>
      <c r="AD942" s="216"/>
      <c r="AE942" s="216"/>
      <c r="AF942" s="216"/>
      <c r="AG942" s="216"/>
      <c r="AH942" s="216"/>
      <c r="AI942" s="216"/>
      <c r="AJ942" s="216"/>
      <c r="AK942" s="216"/>
      <c r="AL942" s="216"/>
      <c r="AM942" s="216"/>
      <c r="AN942" s="216"/>
      <c r="AO942" s="216"/>
      <c r="AP942" s="216"/>
      <c r="AQ942" s="216"/>
      <c r="AR942" s="216"/>
      <c r="AS942" s="216"/>
      <c r="AT942" s="216"/>
      <c r="AU942" s="216"/>
      <c r="AV942" s="216"/>
      <c r="AW942" s="216"/>
      <c r="AX942" s="216"/>
      <c r="AY942" s="216"/>
      <c r="AZ942" s="216"/>
      <c r="BA942" s="216"/>
      <c r="BB942" s="216"/>
      <c r="BC942" s="216"/>
      <c r="BD942" s="216"/>
      <c r="BE942" s="216"/>
      <c r="BF942" s="216"/>
      <c r="BG942" s="216"/>
      <c r="BH942" s="216"/>
      <c r="BI942" s="216"/>
      <c r="BJ942" s="216"/>
      <c r="BK942" s="216"/>
      <c r="BL942" s="216"/>
      <c r="BM942" s="216"/>
      <c r="BN942" s="216"/>
      <c r="BO942" s="216"/>
      <c r="BP942" s="216"/>
      <c r="BQ942" s="216"/>
      <c r="BR942" s="216"/>
      <c r="BS942" s="216"/>
      <c r="BT942" s="216"/>
      <c r="BU942" s="216"/>
      <c r="BV942" s="216"/>
      <c r="BW942" s="216"/>
      <c r="BX942" s="216"/>
      <c r="BY942" s="216"/>
      <c r="BZ942" s="216"/>
      <c r="CA942" s="216"/>
      <c r="CB942" s="216"/>
      <c r="CC942" s="216"/>
      <c r="CD942" s="216"/>
      <c r="CE942" s="216"/>
      <c r="CF942" s="216"/>
      <c r="CG942" s="216"/>
      <c r="CH942" s="216"/>
      <c r="CI942" s="216"/>
      <c r="CJ942" s="216"/>
      <c r="CK942" s="216"/>
      <c r="CL942" s="216"/>
      <c r="CM942" s="216"/>
      <c r="CN942" s="216"/>
      <c r="CO942" s="216"/>
      <c r="CP942" s="216"/>
      <c r="CQ942" s="216"/>
      <c r="CR942" s="216"/>
      <c r="CS942" s="216"/>
      <c r="CT942" s="216"/>
      <c r="CU942" s="216"/>
      <c r="CV942" s="216"/>
      <c r="CW942" s="216"/>
      <c r="CX942" s="216"/>
      <c r="CY942" s="216"/>
      <c r="CZ942" s="216"/>
      <c r="DA942" s="216"/>
      <c r="DB942" s="216"/>
      <c r="DC942" s="216"/>
      <c r="DD942" s="216"/>
      <c r="DE942" s="216"/>
      <c r="DF942" s="216"/>
      <c r="DG942" s="216"/>
      <c r="DH942" s="216"/>
      <c r="DI942" s="216"/>
      <c r="DJ942" s="216"/>
      <c r="DK942" s="216"/>
      <c r="DL942" s="216"/>
      <c r="DM942" s="216"/>
      <c r="DN942" s="216"/>
      <c r="DO942" s="216"/>
      <c r="DP942" s="216"/>
      <c r="DQ942" s="216"/>
      <c r="DR942" s="216"/>
      <c r="DS942" s="216"/>
      <c r="DT942" s="216"/>
      <c r="DU942" s="218"/>
    </row>
    <row r="943" spans="1:125" ht="15" customHeight="1" x14ac:dyDescent="0.25">
      <c r="A943" s="219"/>
      <c r="B943" s="143" t="str">
        <f t="shared" si="35"/>
        <v>Desk 87</v>
      </c>
      <c r="C943" s="586" t="str">
        <v/>
      </c>
      <c r="D943" s="586" t="str">
        <v/>
      </c>
      <c r="E943" s="3"/>
      <c r="F943" s="216"/>
      <c r="G943" s="216"/>
      <c r="H943" s="216"/>
      <c r="I943" s="216"/>
      <c r="J943" s="216"/>
      <c r="K943" s="216"/>
      <c r="L943" s="216"/>
      <c r="M943" s="216"/>
      <c r="N943" s="216"/>
      <c r="O943" s="216"/>
      <c r="P943" s="216"/>
      <c r="Q943" s="216"/>
      <c r="R943" s="216"/>
      <c r="S943" s="216"/>
      <c r="T943" s="216"/>
      <c r="U943" s="216"/>
      <c r="V943" s="216"/>
      <c r="W943" s="216"/>
      <c r="X943" s="216"/>
      <c r="Y943" s="216"/>
      <c r="Z943" s="216"/>
      <c r="AA943" s="216"/>
      <c r="AB943" s="216"/>
      <c r="AC943" s="216"/>
      <c r="AD943" s="216"/>
      <c r="AE943" s="216"/>
      <c r="AF943" s="216"/>
      <c r="AG943" s="216"/>
      <c r="AH943" s="216"/>
      <c r="AI943" s="216"/>
      <c r="AJ943" s="216"/>
      <c r="AK943" s="216"/>
      <c r="AL943" s="216"/>
      <c r="AM943" s="216"/>
      <c r="AN943" s="216"/>
      <c r="AO943" s="216"/>
      <c r="AP943" s="216"/>
      <c r="AQ943" s="216"/>
      <c r="AR943" s="216"/>
      <c r="AS943" s="216"/>
      <c r="AT943" s="216"/>
      <c r="AU943" s="216"/>
      <c r="AV943" s="216"/>
      <c r="AW943" s="216"/>
      <c r="AX943" s="216"/>
      <c r="AY943" s="216"/>
      <c r="AZ943" s="216"/>
      <c r="BA943" s="216"/>
      <c r="BB943" s="216"/>
      <c r="BC943" s="216"/>
      <c r="BD943" s="216"/>
      <c r="BE943" s="216"/>
      <c r="BF943" s="216"/>
      <c r="BG943" s="216"/>
      <c r="BH943" s="216"/>
      <c r="BI943" s="216"/>
      <c r="BJ943" s="216"/>
      <c r="BK943" s="216"/>
      <c r="BL943" s="216"/>
      <c r="BM943" s="216"/>
      <c r="BN943" s="216"/>
      <c r="BO943" s="216"/>
      <c r="BP943" s="216"/>
      <c r="BQ943" s="216"/>
      <c r="BR943" s="216"/>
      <c r="BS943" s="216"/>
      <c r="BT943" s="216"/>
      <c r="BU943" s="216"/>
      <c r="BV943" s="216"/>
      <c r="BW943" s="216"/>
      <c r="BX943" s="216"/>
      <c r="BY943" s="216"/>
      <c r="BZ943" s="216"/>
      <c r="CA943" s="216"/>
      <c r="CB943" s="216"/>
      <c r="CC943" s="216"/>
      <c r="CD943" s="216"/>
      <c r="CE943" s="216"/>
      <c r="CF943" s="216"/>
      <c r="CG943" s="216"/>
      <c r="CH943" s="216"/>
      <c r="CI943" s="216"/>
      <c r="CJ943" s="216"/>
      <c r="CK943" s="216"/>
      <c r="CL943" s="216"/>
      <c r="CM943" s="216"/>
      <c r="CN943" s="216"/>
      <c r="CO943" s="216"/>
      <c r="CP943" s="216"/>
      <c r="CQ943" s="216"/>
      <c r="CR943" s="216"/>
      <c r="CS943" s="216"/>
      <c r="CT943" s="216"/>
      <c r="CU943" s="216"/>
      <c r="CV943" s="216"/>
      <c r="CW943" s="216"/>
      <c r="CX943" s="216"/>
      <c r="CY943" s="216"/>
      <c r="CZ943" s="216"/>
      <c r="DA943" s="216"/>
      <c r="DB943" s="216"/>
      <c r="DC943" s="216"/>
      <c r="DD943" s="216"/>
      <c r="DE943" s="216"/>
      <c r="DF943" s="216"/>
      <c r="DG943" s="216"/>
      <c r="DH943" s="216"/>
      <c r="DI943" s="216"/>
      <c r="DJ943" s="216"/>
      <c r="DK943" s="216"/>
      <c r="DL943" s="216"/>
      <c r="DM943" s="216"/>
      <c r="DN943" s="216"/>
      <c r="DO943" s="216"/>
      <c r="DP943" s="216"/>
      <c r="DQ943" s="216"/>
      <c r="DR943" s="216"/>
      <c r="DS943" s="216"/>
      <c r="DT943" s="216"/>
      <c r="DU943" s="218"/>
    </row>
    <row r="944" spans="1:125" ht="15" customHeight="1" x14ac:dyDescent="0.25">
      <c r="A944" s="219"/>
      <c r="B944" s="143" t="str">
        <f t="shared" si="35"/>
        <v>Desk 88</v>
      </c>
      <c r="C944" s="586" t="str">
        <v/>
      </c>
      <c r="D944" s="586" t="str">
        <v/>
      </c>
      <c r="E944" s="3"/>
      <c r="F944" s="216"/>
      <c r="G944" s="216"/>
      <c r="H944" s="216"/>
      <c r="I944" s="216"/>
      <c r="J944" s="216"/>
      <c r="K944" s="216"/>
      <c r="L944" s="216"/>
      <c r="M944" s="216"/>
      <c r="N944" s="216"/>
      <c r="O944" s="216"/>
      <c r="P944" s="216"/>
      <c r="Q944" s="216"/>
      <c r="R944" s="216"/>
      <c r="S944" s="216"/>
      <c r="T944" s="216"/>
      <c r="U944" s="216"/>
      <c r="V944" s="216"/>
      <c r="W944" s="216"/>
      <c r="X944" s="216"/>
      <c r="Y944" s="216"/>
      <c r="Z944" s="216"/>
      <c r="AA944" s="216"/>
      <c r="AB944" s="216"/>
      <c r="AC944" s="216"/>
      <c r="AD944" s="216"/>
      <c r="AE944" s="216"/>
      <c r="AF944" s="216"/>
      <c r="AG944" s="216"/>
      <c r="AH944" s="216"/>
      <c r="AI944" s="216"/>
      <c r="AJ944" s="216"/>
      <c r="AK944" s="216"/>
      <c r="AL944" s="216"/>
      <c r="AM944" s="216"/>
      <c r="AN944" s="216"/>
      <c r="AO944" s="216"/>
      <c r="AP944" s="216"/>
      <c r="AQ944" s="216"/>
      <c r="AR944" s="216"/>
      <c r="AS944" s="216"/>
      <c r="AT944" s="216"/>
      <c r="AU944" s="216"/>
      <c r="AV944" s="216"/>
      <c r="AW944" s="216"/>
      <c r="AX944" s="216"/>
      <c r="AY944" s="216"/>
      <c r="AZ944" s="216"/>
      <c r="BA944" s="216"/>
      <c r="BB944" s="216"/>
      <c r="BC944" s="216"/>
      <c r="BD944" s="216"/>
      <c r="BE944" s="216"/>
      <c r="BF944" s="216"/>
      <c r="BG944" s="216"/>
      <c r="BH944" s="216"/>
      <c r="BI944" s="216"/>
      <c r="BJ944" s="216"/>
      <c r="BK944" s="216"/>
      <c r="BL944" s="216"/>
      <c r="BM944" s="216"/>
      <c r="BN944" s="216"/>
      <c r="BO944" s="216"/>
      <c r="BP944" s="216"/>
      <c r="BQ944" s="216"/>
      <c r="BR944" s="216"/>
      <c r="BS944" s="216"/>
      <c r="BT944" s="216"/>
      <c r="BU944" s="216"/>
      <c r="BV944" s="216"/>
      <c r="BW944" s="216"/>
      <c r="BX944" s="216"/>
      <c r="BY944" s="216"/>
      <c r="BZ944" s="216"/>
      <c r="CA944" s="216"/>
      <c r="CB944" s="216"/>
      <c r="CC944" s="216"/>
      <c r="CD944" s="216"/>
      <c r="CE944" s="216"/>
      <c r="CF944" s="216"/>
      <c r="CG944" s="216"/>
      <c r="CH944" s="216"/>
      <c r="CI944" s="216"/>
      <c r="CJ944" s="216"/>
      <c r="CK944" s="216"/>
      <c r="CL944" s="216"/>
      <c r="CM944" s="216"/>
      <c r="CN944" s="216"/>
      <c r="CO944" s="216"/>
      <c r="CP944" s="216"/>
      <c r="CQ944" s="216"/>
      <c r="CR944" s="216"/>
      <c r="CS944" s="216"/>
      <c r="CT944" s="216"/>
      <c r="CU944" s="216"/>
      <c r="CV944" s="216"/>
      <c r="CW944" s="216"/>
      <c r="CX944" s="216"/>
      <c r="CY944" s="216"/>
      <c r="CZ944" s="216"/>
      <c r="DA944" s="216"/>
      <c r="DB944" s="216"/>
      <c r="DC944" s="216"/>
      <c r="DD944" s="216"/>
      <c r="DE944" s="216"/>
      <c r="DF944" s="216"/>
      <c r="DG944" s="216"/>
      <c r="DH944" s="216"/>
      <c r="DI944" s="216"/>
      <c r="DJ944" s="216"/>
      <c r="DK944" s="216"/>
      <c r="DL944" s="216"/>
      <c r="DM944" s="216"/>
      <c r="DN944" s="216"/>
      <c r="DO944" s="216"/>
      <c r="DP944" s="216"/>
      <c r="DQ944" s="216"/>
      <c r="DR944" s="216"/>
      <c r="DS944" s="216"/>
      <c r="DT944" s="216"/>
      <c r="DU944" s="218"/>
    </row>
    <row r="945" spans="1:125" ht="15" customHeight="1" x14ac:dyDescent="0.25">
      <c r="A945" s="219"/>
      <c r="B945" s="143" t="str">
        <f t="shared" si="35"/>
        <v>Desk 89</v>
      </c>
      <c r="C945" s="586" t="str">
        <v/>
      </c>
      <c r="D945" s="586" t="str">
        <v/>
      </c>
      <c r="E945" s="3"/>
      <c r="F945" s="216"/>
      <c r="G945" s="216"/>
      <c r="H945" s="216"/>
      <c r="I945" s="216"/>
      <c r="J945" s="216"/>
      <c r="K945" s="216"/>
      <c r="L945" s="216"/>
      <c r="M945" s="216"/>
      <c r="N945" s="216"/>
      <c r="O945" s="216"/>
      <c r="P945" s="216"/>
      <c r="Q945" s="216"/>
      <c r="R945" s="216"/>
      <c r="S945" s="216"/>
      <c r="T945" s="216"/>
      <c r="U945" s="216"/>
      <c r="V945" s="216"/>
      <c r="W945" s="216"/>
      <c r="X945" s="216"/>
      <c r="Y945" s="216"/>
      <c r="Z945" s="216"/>
      <c r="AA945" s="216"/>
      <c r="AB945" s="216"/>
      <c r="AC945" s="216"/>
      <c r="AD945" s="216"/>
      <c r="AE945" s="216"/>
      <c r="AF945" s="216"/>
      <c r="AG945" s="216"/>
      <c r="AH945" s="216"/>
      <c r="AI945" s="216"/>
      <c r="AJ945" s="216"/>
      <c r="AK945" s="216"/>
      <c r="AL945" s="216"/>
      <c r="AM945" s="216"/>
      <c r="AN945" s="216"/>
      <c r="AO945" s="216"/>
      <c r="AP945" s="216"/>
      <c r="AQ945" s="216"/>
      <c r="AR945" s="216"/>
      <c r="AS945" s="216"/>
      <c r="AT945" s="216"/>
      <c r="AU945" s="216"/>
      <c r="AV945" s="216"/>
      <c r="AW945" s="216"/>
      <c r="AX945" s="216"/>
      <c r="AY945" s="216"/>
      <c r="AZ945" s="216"/>
      <c r="BA945" s="216"/>
      <c r="BB945" s="216"/>
      <c r="BC945" s="216"/>
      <c r="BD945" s="216"/>
      <c r="BE945" s="216"/>
      <c r="BF945" s="216"/>
      <c r="BG945" s="216"/>
      <c r="BH945" s="216"/>
      <c r="BI945" s="216"/>
      <c r="BJ945" s="216"/>
      <c r="BK945" s="216"/>
      <c r="BL945" s="216"/>
      <c r="BM945" s="216"/>
      <c r="BN945" s="216"/>
      <c r="BO945" s="216"/>
      <c r="BP945" s="216"/>
      <c r="BQ945" s="216"/>
      <c r="BR945" s="216"/>
      <c r="BS945" s="216"/>
      <c r="BT945" s="216"/>
      <c r="BU945" s="216"/>
      <c r="BV945" s="216"/>
      <c r="BW945" s="216"/>
      <c r="BX945" s="216"/>
      <c r="BY945" s="216"/>
      <c r="BZ945" s="216"/>
      <c r="CA945" s="216"/>
      <c r="CB945" s="216"/>
      <c r="CC945" s="216"/>
      <c r="CD945" s="216"/>
      <c r="CE945" s="216"/>
      <c r="CF945" s="216"/>
      <c r="CG945" s="216"/>
      <c r="CH945" s="216"/>
      <c r="CI945" s="216"/>
      <c r="CJ945" s="216"/>
      <c r="CK945" s="216"/>
      <c r="CL945" s="216"/>
      <c r="CM945" s="216"/>
      <c r="CN945" s="216"/>
      <c r="CO945" s="216"/>
      <c r="CP945" s="216"/>
      <c r="CQ945" s="216"/>
      <c r="CR945" s="216"/>
      <c r="CS945" s="216"/>
      <c r="CT945" s="216"/>
      <c r="CU945" s="216"/>
      <c r="CV945" s="216"/>
      <c r="CW945" s="216"/>
      <c r="CX945" s="216"/>
      <c r="CY945" s="216"/>
      <c r="CZ945" s="216"/>
      <c r="DA945" s="216"/>
      <c r="DB945" s="216"/>
      <c r="DC945" s="216"/>
      <c r="DD945" s="216"/>
      <c r="DE945" s="216"/>
      <c r="DF945" s="216"/>
      <c r="DG945" s="216"/>
      <c r="DH945" s="216"/>
      <c r="DI945" s="216"/>
      <c r="DJ945" s="216"/>
      <c r="DK945" s="216"/>
      <c r="DL945" s="216"/>
      <c r="DM945" s="216"/>
      <c r="DN945" s="216"/>
      <c r="DO945" s="216"/>
      <c r="DP945" s="216"/>
      <c r="DQ945" s="216"/>
      <c r="DR945" s="216"/>
      <c r="DS945" s="216"/>
      <c r="DT945" s="216"/>
      <c r="DU945" s="218"/>
    </row>
    <row r="946" spans="1:125" ht="15" customHeight="1" x14ac:dyDescent="0.25">
      <c r="A946" s="219"/>
      <c r="B946" s="143" t="str">
        <f t="shared" si="35"/>
        <v>Desk 90</v>
      </c>
      <c r="C946" s="586" t="str">
        <v/>
      </c>
      <c r="D946" s="586" t="str">
        <v/>
      </c>
      <c r="E946" s="3"/>
      <c r="F946" s="216"/>
      <c r="G946" s="216"/>
      <c r="H946" s="216"/>
      <c r="I946" s="216"/>
      <c r="J946" s="216"/>
      <c r="K946" s="216"/>
      <c r="L946" s="216"/>
      <c r="M946" s="216"/>
      <c r="N946" s="216"/>
      <c r="O946" s="216"/>
      <c r="P946" s="216"/>
      <c r="Q946" s="216"/>
      <c r="R946" s="216"/>
      <c r="S946" s="216"/>
      <c r="T946" s="216"/>
      <c r="U946" s="216"/>
      <c r="V946" s="216"/>
      <c r="W946" s="216"/>
      <c r="X946" s="216"/>
      <c r="Y946" s="216"/>
      <c r="Z946" s="216"/>
      <c r="AA946" s="216"/>
      <c r="AB946" s="216"/>
      <c r="AC946" s="216"/>
      <c r="AD946" s="216"/>
      <c r="AE946" s="216"/>
      <c r="AF946" s="216"/>
      <c r="AG946" s="216"/>
      <c r="AH946" s="216"/>
      <c r="AI946" s="216"/>
      <c r="AJ946" s="216"/>
      <c r="AK946" s="216"/>
      <c r="AL946" s="216"/>
      <c r="AM946" s="216"/>
      <c r="AN946" s="216"/>
      <c r="AO946" s="216"/>
      <c r="AP946" s="216"/>
      <c r="AQ946" s="216"/>
      <c r="AR946" s="216"/>
      <c r="AS946" s="216"/>
      <c r="AT946" s="216"/>
      <c r="AU946" s="216"/>
      <c r="AV946" s="216"/>
      <c r="AW946" s="216"/>
      <c r="AX946" s="216"/>
      <c r="AY946" s="216"/>
      <c r="AZ946" s="216"/>
      <c r="BA946" s="216"/>
      <c r="BB946" s="216"/>
      <c r="BC946" s="216"/>
      <c r="BD946" s="216"/>
      <c r="BE946" s="216"/>
      <c r="BF946" s="216"/>
      <c r="BG946" s="216"/>
      <c r="BH946" s="216"/>
      <c r="BI946" s="216"/>
      <c r="BJ946" s="216"/>
      <c r="BK946" s="216"/>
      <c r="BL946" s="216"/>
      <c r="BM946" s="216"/>
      <c r="BN946" s="216"/>
      <c r="BO946" s="216"/>
      <c r="BP946" s="216"/>
      <c r="BQ946" s="216"/>
      <c r="BR946" s="216"/>
      <c r="BS946" s="216"/>
      <c r="BT946" s="216"/>
      <c r="BU946" s="216"/>
      <c r="BV946" s="216"/>
      <c r="BW946" s="216"/>
      <c r="BX946" s="216"/>
      <c r="BY946" s="216"/>
      <c r="BZ946" s="216"/>
      <c r="CA946" s="216"/>
      <c r="CB946" s="216"/>
      <c r="CC946" s="216"/>
      <c r="CD946" s="216"/>
      <c r="CE946" s="216"/>
      <c r="CF946" s="216"/>
      <c r="CG946" s="216"/>
      <c r="CH946" s="216"/>
      <c r="CI946" s="216"/>
      <c r="CJ946" s="216"/>
      <c r="CK946" s="216"/>
      <c r="CL946" s="216"/>
      <c r="CM946" s="216"/>
      <c r="CN946" s="216"/>
      <c r="CO946" s="216"/>
      <c r="CP946" s="216"/>
      <c r="CQ946" s="216"/>
      <c r="CR946" s="216"/>
      <c r="CS946" s="216"/>
      <c r="CT946" s="216"/>
      <c r="CU946" s="216"/>
      <c r="CV946" s="216"/>
      <c r="CW946" s="216"/>
      <c r="CX946" s="216"/>
      <c r="CY946" s="216"/>
      <c r="CZ946" s="216"/>
      <c r="DA946" s="216"/>
      <c r="DB946" s="216"/>
      <c r="DC946" s="216"/>
      <c r="DD946" s="216"/>
      <c r="DE946" s="216"/>
      <c r="DF946" s="216"/>
      <c r="DG946" s="216"/>
      <c r="DH946" s="216"/>
      <c r="DI946" s="216"/>
      <c r="DJ946" s="216"/>
      <c r="DK946" s="216"/>
      <c r="DL946" s="216"/>
      <c r="DM946" s="216"/>
      <c r="DN946" s="216"/>
      <c r="DO946" s="216"/>
      <c r="DP946" s="216"/>
      <c r="DQ946" s="216"/>
      <c r="DR946" s="216"/>
      <c r="DS946" s="216"/>
      <c r="DT946" s="216"/>
      <c r="DU946" s="218"/>
    </row>
    <row r="947" spans="1:125" ht="15" customHeight="1" x14ac:dyDescent="0.25">
      <c r="A947" s="219"/>
      <c r="B947" s="143" t="str">
        <f t="shared" si="35"/>
        <v>Desk 91</v>
      </c>
      <c r="C947" s="586" t="str">
        <v/>
      </c>
      <c r="D947" s="586" t="str">
        <v/>
      </c>
      <c r="E947" s="3"/>
      <c r="F947" s="216"/>
      <c r="G947" s="216"/>
      <c r="H947" s="216"/>
      <c r="I947" s="216"/>
      <c r="J947" s="216"/>
      <c r="K947" s="216"/>
      <c r="L947" s="216"/>
      <c r="M947" s="216"/>
      <c r="N947" s="216"/>
      <c r="O947" s="216"/>
      <c r="P947" s="216"/>
      <c r="Q947" s="216"/>
      <c r="R947" s="216"/>
      <c r="S947" s="216"/>
      <c r="T947" s="216"/>
      <c r="U947" s="216"/>
      <c r="V947" s="216"/>
      <c r="W947" s="216"/>
      <c r="X947" s="216"/>
      <c r="Y947" s="216"/>
      <c r="Z947" s="216"/>
      <c r="AA947" s="216"/>
      <c r="AB947" s="216"/>
      <c r="AC947" s="216"/>
      <c r="AD947" s="216"/>
      <c r="AE947" s="216"/>
      <c r="AF947" s="216"/>
      <c r="AG947" s="216"/>
      <c r="AH947" s="216"/>
      <c r="AI947" s="216"/>
      <c r="AJ947" s="216"/>
      <c r="AK947" s="216"/>
      <c r="AL947" s="216"/>
      <c r="AM947" s="216"/>
      <c r="AN947" s="216"/>
      <c r="AO947" s="216"/>
      <c r="AP947" s="216"/>
      <c r="AQ947" s="216"/>
      <c r="AR947" s="216"/>
      <c r="AS947" s="216"/>
      <c r="AT947" s="216"/>
      <c r="AU947" s="216"/>
      <c r="AV947" s="216"/>
      <c r="AW947" s="216"/>
      <c r="AX947" s="216"/>
      <c r="AY947" s="216"/>
      <c r="AZ947" s="216"/>
      <c r="BA947" s="216"/>
      <c r="BB947" s="216"/>
      <c r="BC947" s="216"/>
      <c r="BD947" s="216"/>
      <c r="BE947" s="216"/>
      <c r="BF947" s="216"/>
      <c r="BG947" s="216"/>
      <c r="BH947" s="216"/>
      <c r="BI947" s="216"/>
      <c r="BJ947" s="216"/>
      <c r="BK947" s="216"/>
      <c r="BL947" s="216"/>
      <c r="BM947" s="216"/>
      <c r="BN947" s="216"/>
      <c r="BO947" s="216"/>
      <c r="BP947" s="216"/>
      <c r="BQ947" s="216"/>
      <c r="BR947" s="216"/>
      <c r="BS947" s="216"/>
      <c r="BT947" s="216"/>
      <c r="BU947" s="216"/>
      <c r="BV947" s="216"/>
      <c r="BW947" s="216"/>
      <c r="BX947" s="216"/>
      <c r="BY947" s="216"/>
      <c r="BZ947" s="216"/>
      <c r="CA947" s="216"/>
      <c r="CB947" s="216"/>
      <c r="CC947" s="216"/>
      <c r="CD947" s="216"/>
      <c r="CE947" s="216"/>
      <c r="CF947" s="216"/>
      <c r="CG947" s="216"/>
      <c r="CH947" s="216"/>
      <c r="CI947" s="216"/>
      <c r="CJ947" s="216"/>
      <c r="CK947" s="216"/>
      <c r="CL947" s="216"/>
      <c r="CM947" s="216"/>
      <c r="CN947" s="216"/>
      <c r="CO947" s="216"/>
      <c r="CP947" s="216"/>
      <c r="CQ947" s="216"/>
      <c r="CR947" s="216"/>
      <c r="CS947" s="216"/>
      <c r="CT947" s="216"/>
      <c r="CU947" s="216"/>
      <c r="CV947" s="216"/>
      <c r="CW947" s="216"/>
      <c r="CX947" s="216"/>
      <c r="CY947" s="216"/>
      <c r="CZ947" s="216"/>
      <c r="DA947" s="216"/>
      <c r="DB947" s="216"/>
      <c r="DC947" s="216"/>
      <c r="DD947" s="216"/>
      <c r="DE947" s="216"/>
      <c r="DF947" s="216"/>
      <c r="DG947" s="216"/>
      <c r="DH947" s="216"/>
      <c r="DI947" s="216"/>
      <c r="DJ947" s="216"/>
      <c r="DK947" s="216"/>
      <c r="DL947" s="216"/>
      <c r="DM947" s="216"/>
      <c r="DN947" s="216"/>
      <c r="DO947" s="216"/>
      <c r="DP947" s="216"/>
      <c r="DQ947" s="216"/>
      <c r="DR947" s="216"/>
      <c r="DS947" s="216"/>
      <c r="DT947" s="216"/>
      <c r="DU947" s="218"/>
    </row>
    <row r="948" spans="1:125" ht="15" customHeight="1" x14ac:dyDescent="0.25">
      <c r="A948" s="219"/>
      <c r="B948" s="143" t="str">
        <f t="shared" si="35"/>
        <v>Desk 92</v>
      </c>
      <c r="C948" s="586" t="str">
        <v/>
      </c>
      <c r="D948" s="586" t="str">
        <v/>
      </c>
      <c r="E948" s="3"/>
      <c r="F948" s="216"/>
      <c r="G948" s="216"/>
      <c r="H948" s="216"/>
      <c r="I948" s="216"/>
      <c r="J948" s="216"/>
      <c r="K948" s="216"/>
      <c r="L948" s="216"/>
      <c r="M948" s="216"/>
      <c r="N948" s="216"/>
      <c r="O948" s="216"/>
      <c r="P948" s="216"/>
      <c r="Q948" s="216"/>
      <c r="R948" s="216"/>
      <c r="S948" s="216"/>
      <c r="T948" s="216"/>
      <c r="U948" s="216"/>
      <c r="V948" s="216"/>
      <c r="W948" s="216"/>
      <c r="X948" s="216"/>
      <c r="Y948" s="216"/>
      <c r="Z948" s="216"/>
      <c r="AA948" s="216"/>
      <c r="AB948" s="216"/>
      <c r="AC948" s="216"/>
      <c r="AD948" s="216"/>
      <c r="AE948" s="216"/>
      <c r="AF948" s="216"/>
      <c r="AG948" s="216"/>
      <c r="AH948" s="216"/>
      <c r="AI948" s="216"/>
      <c r="AJ948" s="216"/>
      <c r="AK948" s="216"/>
      <c r="AL948" s="216"/>
      <c r="AM948" s="216"/>
      <c r="AN948" s="216"/>
      <c r="AO948" s="216"/>
      <c r="AP948" s="216"/>
      <c r="AQ948" s="216"/>
      <c r="AR948" s="216"/>
      <c r="AS948" s="216"/>
      <c r="AT948" s="216"/>
      <c r="AU948" s="216"/>
      <c r="AV948" s="216"/>
      <c r="AW948" s="216"/>
      <c r="AX948" s="216"/>
      <c r="AY948" s="216"/>
      <c r="AZ948" s="216"/>
      <c r="BA948" s="216"/>
      <c r="BB948" s="216"/>
      <c r="BC948" s="216"/>
      <c r="BD948" s="216"/>
      <c r="BE948" s="216"/>
      <c r="BF948" s="216"/>
      <c r="BG948" s="216"/>
      <c r="BH948" s="216"/>
      <c r="BI948" s="216"/>
      <c r="BJ948" s="216"/>
      <c r="BK948" s="216"/>
      <c r="BL948" s="216"/>
      <c r="BM948" s="216"/>
      <c r="BN948" s="216"/>
      <c r="BO948" s="216"/>
      <c r="BP948" s="216"/>
      <c r="BQ948" s="216"/>
      <c r="BR948" s="216"/>
      <c r="BS948" s="216"/>
      <c r="BT948" s="216"/>
      <c r="BU948" s="216"/>
      <c r="BV948" s="216"/>
      <c r="BW948" s="216"/>
      <c r="BX948" s="216"/>
      <c r="BY948" s="216"/>
      <c r="BZ948" s="216"/>
      <c r="CA948" s="216"/>
      <c r="CB948" s="216"/>
      <c r="CC948" s="216"/>
      <c r="CD948" s="216"/>
      <c r="CE948" s="216"/>
      <c r="CF948" s="216"/>
      <c r="CG948" s="216"/>
      <c r="CH948" s="216"/>
      <c r="CI948" s="216"/>
      <c r="CJ948" s="216"/>
      <c r="CK948" s="216"/>
      <c r="CL948" s="216"/>
      <c r="CM948" s="216"/>
      <c r="CN948" s="216"/>
      <c r="CO948" s="216"/>
      <c r="CP948" s="216"/>
      <c r="CQ948" s="216"/>
      <c r="CR948" s="216"/>
      <c r="CS948" s="216"/>
      <c r="CT948" s="216"/>
      <c r="CU948" s="216"/>
      <c r="CV948" s="216"/>
      <c r="CW948" s="216"/>
      <c r="CX948" s="216"/>
      <c r="CY948" s="216"/>
      <c r="CZ948" s="216"/>
      <c r="DA948" s="216"/>
      <c r="DB948" s="216"/>
      <c r="DC948" s="216"/>
      <c r="DD948" s="216"/>
      <c r="DE948" s="216"/>
      <c r="DF948" s="216"/>
      <c r="DG948" s="216"/>
      <c r="DH948" s="216"/>
      <c r="DI948" s="216"/>
      <c r="DJ948" s="216"/>
      <c r="DK948" s="216"/>
      <c r="DL948" s="216"/>
      <c r="DM948" s="216"/>
      <c r="DN948" s="216"/>
      <c r="DO948" s="216"/>
      <c r="DP948" s="216"/>
      <c r="DQ948" s="216"/>
      <c r="DR948" s="216"/>
      <c r="DS948" s="216"/>
      <c r="DT948" s="216"/>
      <c r="DU948" s="218"/>
    </row>
    <row r="949" spans="1:125" ht="15" customHeight="1" x14ac:dyDescent="0.25">
      <c r="A949" s="219"/>
      <c r="B949" s="143" t="str">
        <f t="shared" si="35"/>
        <v>Desk 93</v>
      </c>
      <c r="C949" s="586" t="str">
        <v/>
      </c>
      <c r="D949" s="586" t="str">
        <v/>
      </c>
      <c r="E949" s="3"/>
      <c r="F949" s="216"/>
      <c r="G949" s="216"/>
      <c r="H949" s="216"/>
      <c r="I949" s="216"/>
      <c r="J949" s="216"/>
      <c r="K949" s="216"/>
      <c r="L949" s="216"/>
      <c r="M949" s="216"/>
      <c r="N949" s="216"/>
      <c r="O949" s="216"/>
      <c r="P949" s="216"/>
      <c r="Q949" s="216"/>
      <c r="R949" s="216"/>
      <c r="S949" s="216"/>
      <c r="T949" s="216"/>
      <c r="U949" s="216"/>
      <c r="V949" s="216"/>
      <c r="W949" s="216"/>
      <c r="X949" s="216"/>
      <c r="Y949" s="216"/>
      <c r="Z949" s="216"/>
      <c r="AA949" s="216"/>
      <c r="AB949" s="216"/>
      <c r="AC949" s="216"/>
      <c r="AD949" s="216"/>
      <c r="AE949" s="216"/>
      <c r="AF949" s="216"/>
      <c r="AG949" s="216"/>
      <c r="AH949" s="216"/>
      <c r="AI949" s="216"/>
      <c r="AJ949" s="216"/>
      <c r="AK949" s="216"/>
      <c r="AL949" s="216"/>
      <c r="AM949" s="216"/>
      <c r="AN949" s="216"/>
      <c r="AO949" s="216"/>
      <c r="AP949" s="216"/>
      <c r="AQ949" s="216"/>
      <c r="AR949" s="216"/>
      <c r="AS949" s="216"/>
      <c r="AT949" s="216"/>
      <c r="AU949" s="216"/>
      <c r="AV949" s="216"/>
      <c r="AW949" s="216"/>
      <c r="AX949" s="216"/>
      <c r="AY949" s="216"/>
      <c r="AZ949" s="216"/>
      <c r="BA949" s="216"/>
      <c r="BB949" s="216"/>
      <c r="BC949" s="216"/>
      <c r="BD949" s="216"/>
      <c r="BE949" s="216"/>
      <c r="BF949" s="216"/>
      <c r="BG949" s="216"/>
      <c r="BH949" s="216"/>
      <c r="BI949" s="216"/>
      <c r="BJ949" s="216"/>
      <c r="BK949" s="216"/>
      <c r="BL949" s="216"/>
      <c r="BM949" s="216"/>
      <c r="BN949" s="216"/>
      <c r="BO949" s="216"/>
      <c r="BP949" s="216"/>
      <c r="BQ949" s="216"/>
      <c r="BR949" s="216"/>
      <c r="BS949" s="216"/>
      <c r="BT949" s="216"/>
      <c r="BU949" s="216"/>
      <c r="BV949" s="216"/>
      <c r="BW949" s="216"/>
      <c r="BX949" s="216"/>
      <c r="BY949" s="216"/>
      <c r="BZ949" s="216"/>
      <c r="CA949" s="216"/>
      <c r="CB949" s="216"/>
      <c r="CC949" s="216"/>
      <c r="CD949" s="216"/>
      <c r="CE949" s="216"/>
      <c r="CF949" s="216"/>
      <c r="CG949" s="216"/>
      <c r="CH949" s="216"/>
      <c r="CI949" s="216"/>
      <c r="CJ949" s="216"/>
      <c r="CK949" s="216"/>
      <c r="CL949" s="216"/>
      <c r="CM949" s="216"/>
      <c r="CN949" s="216"/>
      <c r="CO949" s="216"/>
      <c r="CP949" s="216"/>
      <c r="CQ949" s="216"/>
      <c r="CR949" s="216"/>
      <c r="CS949" s="216"/>
      <c r="CT949" s="216"/>
      <c r="CU949" s="216"/>
      <c r="CV949" s="216"/>
      <c r="CW949" s="216"/>
      <c r="CX949" s="216"/>
      <c r="CY949" s="216"/>
      <c r="CZ949" s="216"/>
      <c r="DA949" s="216"/>
      <c r="DB949" s="216"/>
      <c r="DC949" s="216"/>
      <c r="DD949" s="216"/>
      <c r="DE949" s="216"/>
      <c r="DF949" s="216"/>
      <c r="DG949" s="216"/>
      <c r="DH949" s="216"/>
      <c r="DI949" s="216"/>
      <c r="DJ949" s="216"/>
      <c r="DK949" s="216"/>
      <c r="DL949" s="216"/>
      <c r="DM949" s="216"/>
      <c r="DN949" s="216"/>
      <c r="DO949" s="216"/>
      <c r="DP949" s="216"/>
      <c r="DQ949" s="216"/>
      <c r="DR949" s="216"/>
      <c r="DS949" s="216"/>
      <c r="DT949" s="216"/>
      <c r="DU949" s="218"/>
    </row>
    <row r="950" spans="1:125" ht="15" customHeight="1" x14ac:dyDescent="0.25">
      <c r="A950" s="219"/>
      <c r="B950" s="143" t="str">
        <f t="shared" si="35"/>
        <v>Desk 94</v>
      </c>
      <c r="C950" s="586" t="str">
        <v/>
      </c>
      <c r="D950" s="586" t="str">
        <v/>
      </c>
      <c r="E950" s="3"/>
      <c r="F950" s="216"/>
      <c r="G950" s="216"/>
      <c r="H950" s="216"/>
      <c r="I950" s="216"/>
      <c r="J950" s="216"/>
      <c r="K950" s="216"/>
      <c r="L950" s="216"/>
      <c r="M950" s="216"/>
      <c r="N950" s="216"/>
      <c r="O950" s="216"/>
      <c r="P950" s="216"/>
      <c r="Q950" s="216"/>
      <c r="R950" s="216"/>
      <c r="S950" s="216"/>
      <c r="T950" s="216"/>
      <c r="U950" s="216"/>
      <c r="V950" s="216"/>
      <c r="W950" s="216"/>
      <c r="X950" s="216"/>
      <c r="Y950" s="216"/>
      <c r="Z950" s="216"/>
      <c r="AA950" s="216"/>
      <c r="AB950" s="216"/>
      <c r="AC950" s="216"/>
      <c r="AD950" s="216"/>
      <c r="AE950" s="216"/>
      <c r="AF950" s="216"/>
      <c r="AG950" s="216"/>
      <c r="AH950" s="216"/>
      <c r="AI950" s="216"/>
      <c r="AJ950" s="216"/>
      <c r="AK950" s="216"/>
      <c r="AL950" s="216"/>
      <c r="AM950" s="216"/>
      <c r="AN950" s="216"/>
      <c r="AO950" s="216"/>
      <c r="AP950" s="216"/>
      <c r="AQ950" s="216"/>
      <c r="AR950" s="216"/>
      <c r="AS950" s="216"/>
      <c r="AT950" s="216"/>
      <c r="AU950" s="216"/>
      <c r="AV950" s="216"/>
      <c r="AW950" s="216"/>
      <c r="AX950" s="216"/>
      <c r="AY950" s="216"/>
      <c r="AZ950" s="216"/>
      <c r="BA950" s="216"/>
      <c r="BB950" s="216"/>
      <c r="BC950" s="216"/>
      <c r="BD950" s="216"/>
      <c r="BE950" s="216"/>
      <c r="BF950" s="216"/>
      <c r="BG950" s="216"/>
      <c r="BH950" s="216"/>
      <c r="BI950" s="216"/>
      <c r="BJ950" s="216"/>
      <c r="BK950" s="216"/>
      <c r="BL950" s="216"/>
      <c r="BM950" s="216"/>
      <c r="BN950" s="216"/>
      <c r="BO950" s="216"/>
      <c r="BP950" s="216"/>
      <c r="BQ950" s="216"/>
      <c r="BR950" s="216"/>
      <c r="BS950" s="216"/>
      <c r="BT950" s="216"/>
      <c r="BU950" s="216"/>
      <c r="BV950" s="216"/>
      <c r="BW950" s="216"/>
      <c r="BX950" s="216"/>
      <c r="BY950" s="216"/>
      <c r="BZ950" s="216"/>
      <c r="CA950" s="216"/>
      <c r="CB950" s="216"/>
      <c r="CC950" s="216"/>
      <c r="CD950" s="216"/>
      <c r="CE950" s="216"/>
      <c r="CF950" s="216"/>
      <c r="CG950" s="216"/>
      <c r="CH950" s="216"/>
      <c r="CI950" s="216"/>
      <c r="CJ950" s="216"/>
      <c r="CK950" s="216"/>
      <c r="CL950" s="216"/>
      <c r="CM950" s="216"/>
      <c r="CN950" s="216"/>
      <c r="CO950" s="216"/>
      <c r="CP950" s="216"/>
      <c r="CQ950" s="216"/>
      <c r="CR950" s="216"/>
      <c r="CS950" s="216"/>
      <c r="CT950" s="216"/>
      <c r="CU950" s="216"/>
      <c r="CV950" s="216"/>
      <c r="CW950" s="216"/>
      <c r="CX950" s="216"/>
      <c r="CY950" s="216"/>
      <c r="CZ950" s="216"/>
      <c r="DA950" s="216"/>
      <c r="DB950" s="216"/>
      <c r="DC950" s="216"/>
      <c r="DD950" s="216"/>
      <c r="DE950" s="216"/>
      <c r="DF950" s="216"/>
      <c r="DG950" s="216"/>
      <c r="DH950" s="216"/>
      <c r="DI950" s="216"/>
      <c r="DJ950" s="216"/>
      <c r="DK950" s="216"/>
      <c r="DL950" s="216"/>
      <c r="DM950" s="216"/>
      <c r="DN950" s="216"/>
      <c r="DO950" s="216"/>
      <c r="DP950" s="216"/>
      <c r="DQ950" s="216"/>
      <c r="DR950" s="216"/>
      <c r="DS950" s="216"/>
      <c r="DT950" s="216"/>
      <c r="DU950" s="218"/>
    </row>
    <row r="951" spans="1:125" ht="15" customHeight="1" x14ac:dyDescent="0.25">
      <c r="A951" s="219"/>
      <c r="B951" s="143" t="str">
        <f t="shared" si="35"/>
        <v>Desk 95</v>
      </c>
      <c r="C951" s="586" t="str">
        <v/>
      </c>
      <c r="D951" s="586" t="str">
        <v/>
      </c>
      <c r="E951" s="3"/>
      <c r="F951" s="216"/>
      <c r="G951" s="216"/>
      <c r="H951" s="216"/>
      <c r="I951" s="216"/>
      <c r="J951" s="216"/>
      <c r="K951" s="216"/>
      <c r="L951" s="216"/>
      <c r="M951" s="216"/>
      <c r="N951" s="216"/>
      <c r="O951" s="216"/>
      <c r="P951" s="216"/>
      <c r="Q951" s="216"/>
      <c r="R951" s="216"/>
      <c r="S951" s="216"/>
      <c r="T951" s="216"/>
      <c r="U951" s="216"/>
      <c r="V951" s="216"/>
      <c r="W951" s="216"/>
      <c r="X951" s="216"/>
      <c r="Y951" s="216"/>
      <c r="Z951" s="216"/>
      <c r="AA951" s="216"/>
      <c r="AB951" s="216"/>
      <c r="AC951" s="216"/>
      <c r="AD951" s="216"/>
      <c r="AE951" s="216"/>
      <c r="AF951" s="216"/>
      <c r="AG951" s="216"/>
      <c r="AH951" s="216"/>
      <c r="AI951" s="216"/>
      <c r="AJ951" s="216"/>
      <c r="AK951" s="216"/>
      <c r="AL951" s="216"/>
      <c r="AM951" s="216"/>
      <c r="AN951" s="216"/>
      <c r="AO951" s="216"/>
      <c r="AP951" s="216"/>
      <c r="AQ951" s="216"/>
      <c r="AR951" s="216"/>
      <c r="AS951" s="216"/>
      <c r="AT951" s="216"/>
      <c r="AU951" s="216"/>
      <c r="AV951" s="216"/>
      <c r="AW951" s="216"/>
      <c r="AX951" s="216"/>
      <c r="AY951" s="216"/>
      <c r="AZ951" s="216"/>
      <c r="BA951" s="216"/>
      <c r="BB951" s="216"/>
      <c r="BC951" s="216"/>
      <c r="BD951" s="216"/>
      <c r="BE951" s="216"/>
      <c r="BF951" s="216"/>
      <c r="BG951" s="216"/>
      <c r="BH951" s="216"/>
      <c r="BI951" s="216"/>
      <c r="BJ951" s="216"/>
      <c r="BK951" s="216"/>
      <c r="BL951" s="216"/>
      <c r="BM951" s="216"/>
      <c r="BN951" s="216"/>
      <c r="BO951" s="216"/>
      <c r="BP951" s="216"/>
      <c r="BQ951" s="216"/>
      <c r="BR951" s="216"/>
      <c r="BS951" s="216"/>
      <c r="BT951" s="216"/>
      <c r="BU951" s="216"/>
      <c r="BV951" s="216"/>
      <c r="BW951" s="216"/>
      <c r="BX951" s="216"/>
      <c r="BY951" s="216"/>
      <c r="BZ951" s="216"/>
      <c r="CA951" s="216"/>
      <c r="CB951" s="216"/>
      <c r="CC951" s="216"/>
      <c r="CD951" s="216"/>
      <c r="CE951" s="216"/>
      <c r="CF951" s="216"/>
      <c r="CG951" s="216"/>
      <c r="CH951" s="216"/>
      <c r="CI951" s="216"/>
      <c r="CJ951" s="216"/>
      <c r="CK951" s="216"/>
      <c r="CL951" s="216"/>
      <c r="CM951" s="216"/>
      <c r="CN951" s="216"/>
      <c r="CO951" s="216"/>
      <c r="CP951" s="216"/>
      <c r="CQ951" s="216"/>
      <c r="CR951" s="216"/>
      <c r="CS951" s="216"/>
      <c r="CT951" s="216"/>
      <c r="CU951" s="216"/>
      <c r="CV951" s="216"/>
      <c r="CW951" s="216"/>
      <c r="CX951" s="216"/>
      <c r="CY951" s="216"/>
      <c r="CZ951" s="216"/>
      <c r="DA951" s="216"/>
      <c r="DB951" s="216"/>
      <c r="DC951" s="216"/>
      <c r="DD951" s="216"/>
      <c r="DE951" s="216"/>
      <c r="DF951" s="216"/>
      <c r="DG951" s="216"/>
      <c r="DH951" s="216"/>
      <c r="DI951" s="216"/>
      <c r="DJ951" s="216"/>
      <c r="DK951" s="216"/>
      <c r="DL951" s="216"/>
      <c r="DM951" s="216"/>
      <c r="DN951" s="216"/>
      <c r="DO951" s="216"/>
      <c r="DP951" s="216"/>
      <c r="DQ951" s="216"/>
      <c r="DR951" s="216"/>
      <c r="DS951" s="216"/>
      <c r="DT951" s="216"/>
      <c r="DU951" s="218"/>
    </row>
    <row r="952" spans="1:125" ht="15" customHeight="1" x14ac:dyDescent="0.25">
      <c r="A952" s="219"/>
      <c r="B952" s="143" t="str">
        <f t="shared" si="35"/>
        <v>Desk 96</v>
      </c>
      <c r="C952" s="586" t="str">
        <v/>
      </c>
      <c r="D952" s="586" t="str">
        <v/>
      </c>
      <c r="E952" s="3"/>
      <c r="F952" s="216"/>
      <c r="G952" s="216"/>
      <c r="H952" s="216"/>
      <c r="I952" s="216"/>
      <c r="J952" s="216"/>
      <c r="K952" s="216"/>
      <c r="L952" s="216"/>
      <c r="M952" s="216"/>
      <c r="N952" s="216"/>
      <c r="O952" s="216"/>
      <c r="P952" s="216"/>
      <c r="Q952" s="216"/>
      <c r="R952" s="216"/>
      <c r="S952" s="216"/>
      <c r="T952" s="216"/>
      <c r="U952" s="216"/>
      <c r="V952" s="216"/>
      <c r="W952" s="216"/>
      <c r="X952" s="216"/>
      <c r="Y952" s="216"/>
      <c r="Z952" s="216"/>
      <c r="AA952" s="216"/>
      <c r="AB952" s="216"/>
      <c r="AC952" s="216"/>
      <c r="AD952" s="216"/>
      <c r="AE952" s="216"/>
      <c r="AF952" s="216"/>
      <c r="AG952" s="216"/>
      <c r="AH952" s="216"/>
      <c r="AI952" s="216"/>
      <c r="AJ952" s="216"/>
      <c r="AK952" s="216"/>
      <c r="AL952" s="216"/>
      <c r="AM952" s="216"/>
      <c r="AN952" s="216"/>
      <c r="AO952" s="216"/>
      <c r="AP952" s="216"/>
      <c r="AQ952" s="216"/>
      <c r="AR952" s="216"/>
      <c r="AS952" s="216"/>
      <c r="AT952" s="216"/>
      <c r="AU952" s="216"/>
      <c r="AV952" s="216"/>
      <c r="AW952" s="216"/>
      <c r="AX952" s="216"/>
      <c r="AY952" s="216"/>
      <c r="AZ952" s="216"/>
      <c r="BA952" s="216"/>
      <c r="BB952" s="216"/>
      <c r="BC952" s="216"/>
      <c r="BD952" s="216"/>
      <c r="BE952" s="216"/>
      <c r="BF952" s="216"/>
      <c r="BG952" s="216"/>
      <c r="BH952" s="216"/>
      <c r="BI952" s="216"/>
      <c r="BJ952" s="216"/>
      <c r="BK952" s="216"/>
      <c r="BL952" s="216"/>
      <c r="BM952" s="216"/>
      <c r="BN952" s="216"/>
      <c r="BO952" s="216"/>
      <c r="BP952" s="216"/>
      <c r="BQ952" s="216"/>
      <c r="BR952" s="216"/>
      <c r="BS952" s="216"/>
      <c r="BT952" s="216"/>
      <c r="BU952" s="216"/>
      <c r="BV952" s="216"/>
      <c r="BW952" s="216"/>
      <c r="BX952" s="216"/>
      <c r="BY952" s="216"/>
      <c r="BZ952" s="216"/>
      <c r="CA952" s="216"/>
      <c r="CB952" s="216"/>
      <c r="CC952" s="216"/>
      <c r="CD952" s="216"/>
      <c r="CE952" s="216"/>
      <c r="CF952" s="216"/>
      <c r="CG952" s="216"/>
      <c r="CH952" s="216"/>
      <c r="CI952" s="216"/>
      <c r="CJ952" s="216"/>
      <c r="CK952" s="216"/>
      <c r="CL952" s="216"/>
      <c r="CM952" s="216"/>
      <c r="CN952" s="216"/>
      <c r="CO952" s="216"/>
      <c r="CP952" s="216"/>
      <c r="CQ952" s="216"/>
      <c r="CR952" s="216"/>
      <c r="CS952" s="216"/>
      <c r="CT952" s="216"/>
      <c r="CU952" s="216"/>
      <c r="CV952" s="216"/>
      <c r="CW952" s="216"/>
      <c r="CX952" s="216"/>
      <c r="CY952" s="216"/>
      <c r="CZ952" s="216"/>
      <c r="DA952" s="216"/>
      <c r="DB952" s="216"/>
      <c r="DC952" s="216"/>
      <c r="DD952" s="216"/>
      <c r="DE952" s="216"/>
      <c r="DF952" s="216"/>
      <c r="DG952" s="216"/>
      <c r="DH952" s="216"/>
      <c r="DI952" s="216"/>
      <c r="DJ952" s="216"/>
      <c r="DK952" s="216"/>
      <c r="DL952" s="216"/>
      <c r="DM952" s="216"/>
      <c r="DN952" s="216"/>
      <c r="DO952" s="216"/>
      <c r="DP952" s="216"/>
      <c r="DQ952" s="216"/>
      <c r="DR952" s="216"/>
      <c r="DS952" s="216"/>
      <c r="DT952" s="216"/>
      <c r="DU952" s="218"/>
    </row>
    <row r="953" spans="1:125" ht="15" customHeight="1" x14ac:dyDescent="0.25">
      <c r="A953" s="219"/>
      <c r="B953" s="143" t="str">
        <f t="shared" si="35"/>
        <v>Desk 97</v>
      </c>
      <c r="C953" s="586" t="str">
        <v/>
      </c>
      <c r="D953" s="586" t="str">
        <v/>
      </c>
      <c r="E953" s="3"/>
      <c r="F953" s="216"/>
      <c r="G953" s="216"/>
      <c r="H953" s="216"/>
      <c r="I953" s="216"/>
      <c r="J953" s="216"/>
      <c r="K953" s="216"/>
      <c r="L953" s="216"/>
      <c r="M953" s="216"/>
      <c r="N953" s="216"/>
      <c r="O953" s="216"/>
      <c r="P953" s="216"/>
      <c r="Q953" s="216"/>
      <c r="R953" s="216"/>
      <c r="S953" s="216"/>
      <c r="T953" s="216"/>
      <c r="U953" s="216"/>
      <c r="V953" s="216"/>
      <c r="W953" s="216"/>
      <c r="X953" s="216"/>
      <c r="Y953" s="216"/>
      <c r="Z953" s="216"/>
      <c r="AA953" s="216"/>
      <c r="AB953" s="216"/>
      <c r="AC953" s="216"/>
      <c r="AD953" s="216"/>
      <c r="AE953" s="216"/>
      <c r="AF953" s="216"/>
      <c r="AG953" s="216"/>
      <c r="AH953" s="216"/>
      <c r="AI953" s="216"/>
      <c r="AJ953" s="216"/>
      <c r="AK953" s="216"/>
      <c r="AL953" s="216"/>
      <c r="AM953" s="216"/>
      <c r="AN953" s="216"/>
      <c r="AO953" s="216"/>
      <c r="AP953" s="216"/>
      <c r="AQ953" s="216"/>
      <c r="AR953" s="216"/>
      <c r="AS953" s="216"/>
      <c r="AT953" s="216"/>
      <c r="AU953" s="216"/>
      <c r="AV953" s="216"/>
      <c r="AW953" s="216"/>
      <c r="AX953" s="216"/>
      <c r="AY953" s="216"/>
      <c r="AZ953" s="216"/>
      <c r="BA953" s="216"/>
      <c r="BB953" s="216"/>
      <c r="BC953" s="216"/>
      <c r="BD953" s="216"/>
      <c r="BE953" s="216"/>
      <c r="BF953" s="216"/>
      <c r="BG953" s="216"/>
      <c r="BH953" s="216"/>
      <c r="BI953" s="216"/>
      <c r="BJ953" s="216"/>
      <c r="BK953" s="216"/>
      <c r="BL953" s="216"/>
      <c r="BM953" s="216"/>
      <c r="BN953" s="216"/>
      <c r="BO953" s="216"/>
      <c r="BP953" s="216"/>
      <c r="BQ953" s="216"/>
      <c r="BR953" s="216"/>
      <c r="BS953" s="216"/>
      <c r="BT953" s="216"/>
      <c r="BU953" s="216"/>
      <c r="BV953" s="216"/>
      <c r="BW953" s="216"/>
      <c r="BX953" s="216"/>
      <c r="BY953" s="216"/>
      <c r="BZ953" s="216"/>
      <c r="CA953" s="216"/>
      <c r="CB953" s="216"/>
      <c r="CC953" s="216"/>
      <c r="CD953" s="216"/>
      <c r="CE953" s="216"/>
      <c r="CF953" s="216"/>
      <c r="CG953" s="216"/>
      <c r="CH953" s="216"/>
      <c r="CI953" s="216"/>
      <c r="CJ953" s="216"/>
      <c r="CK953" s="216"/>
      <c r="CL953" s="216"/>
      <c r="CM953" s="216"/>
      <c r="CN953" s="216"/>
      <c r="CO953" s="216"/>
      <c r="CP953" s="216"/>
      <c r="CQ953" s="216"/>
      <c r="CR953" s="216"/>
      <c r="CS953" s="216"/>
      <c r="CT953" s="216"/>
      <c r="CU953" s="216"/>
      <c r="CV953" s="216"/>
      <c r="CW953" s="216"/>
      <c r="CX953" s="216"/>
      <c r="CY953" s="216"/>
      <c r="CZ953" s="216"/>
      <c r="DA953" s="216"/>
      <c r="DB953" s="216"/>
      <c r="DC953" s="216"/>
      <c r="DD953" s="216"/>
      <c r="DE953" s="216"/>
      <c r="DF953" s="216"/>
      <c r="DG953" s="216"/>
      <c r="DH953" s="216"/>
      <c r="DI953" s="216"/>
      <c r="DJ953" s="216"/>
      <c r="DK953" s="216"/>
      <c r="DL953" s="216"/>
      <c r="DM953" s="216"/>
      <c r="DN953" s="216"/>
      <c r="DO953" s="216"/>
      <c r="DP953" s="216"/>
      <c r="DQ953" s="216"/>
      <c r="DR953" s="216"/>
      <c r="DS953" s="216"/>
      <c r="DT953" s="216"/>
      <c r="DU953" s="218"/>
    </row>
    <row r="954" spans="1:125" ht="15" customHeight="1" x14ac:dyDescent="0.25">
      <c r="A954" s="219"/>
      <c r="B954" s="143" t="str">
        <f t="shared" si="35"/>
        <v>Desk 98</v>
      </c>
      <c r="C954" s="586" t="str">
        <v/>
      </c>
      <c r="D954" s="586" t="str">
        <v/>
      </c>
      <c r="E954" s="3"/>
      <c r="F954" s="216"/>
      <c r="G954" s="216"/>
      <c r="H954" s="216"/>
      <c r="I954" s="216"/>
      <c r="J954" s="216"/>
      <c r="K954" s="216"/>
      <c r="L954" s="216"/>
      <c r="M954" s="216"/>
      <c r="N954" s="216"/>
      <c r="O954" s="216"/>
      <c r="P954" s="216"/>
      <c r="Q954" s="216"/>
      <c r="R954" s="216"/>
      <c r="S954" s="216"/>
      <c r="T954" s="216"/>
      <c r="U954" s="216"/>
      <c r="V954" s="216"/>
      <c r="W954" s="216"/>
      <c r="X954" s="216"/>
      <c r="Y954" s="216"/>
      <c r="Z954" s="216"/>
      <c r="AA954" s="216"/>
      <c r="AB954" s="216"/>
      <c r="AC954" s="216"/>
      <c r="AD954" s="216"/>
      <c r="AE954" s="216"/>
      <c r="AF954" s="216"/>
      <c r="AG954" s="216"/>
      <c r="AH954" s="216"/>
      <c r="AI954" s="216"/>
      <c r="AJ954" s="216"/>
      <c r="AK954" s="216"/>
      <c r="AL954" s="216"/>
      <c r="AM954" s="216"/>
      <c r="AN954" s="216"/>
      <c r="AO954" s="216"/>
      <c r="AP954" s="216"/>
      <c r="AQ954" s="216"/>
      <c r="AR954" s="216"/>
      <c r="AS954" s="216"/>
      <c r="AT954" s="216"/>
      <c r="AU954" s="216"/>
      <c r="AV954" s="216"/>
      <c r="AW954" s="216"/>
      <c r="AX954" s="216"/>
      <c r="AY954" s="216"/>
      <c r="AZ954" s="216"/>
      <c r="BA954" s="216"/>
      <c r="BB954" s="216"/>
      <c r="BC954" s="216"/>
      <c r="BD954" s="216"/>
      <c r="BE954" s="216"/>
      <c r="BF954" s="216"/>
      <c r="BG954" s="216"/>
      <c r="BH954" s="216"/>
      <c r="BI954" s="216"/>
      <c r="BJ954" s="216"/>
      <c r="BK954" s="216"/>
      <c r="BL954" s="216"/>
      <c r="BM954" s="216"/>
      <c r="BN954" s="216"/>
      <c r="BO954" s="216"/>
      <c r="BP954" s="216"/>
      <c r="BQ954" s="216"/>
      <c r="BR954" s="216"/>
      <c r="BS954" s="216"/>
      <c r="BT954" s="216"/>
      <c r="BU954" s="216"/>
      <c r="BV954" s="216"/>
      <c r="BW954" s="216"/>
      <c r="BX954" s="216"/>
      <c r="BY954" s="216"/>
      <c r="BZ954" s="216"/>
      <c r="CA954" s="216"/>
      <c r="CB954" s="216"/>
      <c r="CC954" s="216"/>
      <c r="CD954" s="216"/>
      <c r="CE954" s="216"/>
      <c r="CF954" s="216"/>
      <c r="CG954" s="216"/>
      <c r="CH954" s="216"/>
      <c r="CI954" s="216"/>
      <c r="CJ954" s="216"/>
      <c r="CK954" s="216"/>
      <c r="CL954" s="216"/>
      <c r="CM954" s="216"/>
      <c r="CN954" s="216"/>
      <c r="CO954" s="216"/>
      <c r="CP954" s="216"/>
      <c r="CQ954" s="216"/>
      <c r="CR954" s="216"/>
      <c r="CS954" s="216"/>
      <c r="CT954" s="216"/>
      <c r="CU954" s="216"/>
      <c r="CV954" s="216"/>
      <c r="CW954" s="216"/>
      <c r="CX954" s="216"/>
      <c r="CY954" s="216"/>
      <c r="CZ954" s="216"/>
      <c r="DA954" s="216"/>
      <c r="DB954" s="216"/>
      <c r="DC954" s="216"/>
      <c r="DD954" s="216"/>
      <c r="DE954" s="216"/>
      <c r="DF954" s="216"/>
      <c r="DG954" s="216"/>
      <c r="DH954" s="216"/>
      <c r="DI954" s="216"/>
      <c r="DJ954" s="216"/>
      <c r="DK954" s="216"/>
      <c r="DL954" s="216"/>
      <c r="DM954" s="216"/>
      <c r="DN954" s="216"/>
      <c r="DO954" s="216"/>
      <c r="DP954" s="216"/>
      <c r="DQ954" s="216"/>
      <c r="DR954" s="216"/>
      <c r="DS954" s="216"/>
      <c r="DT954" s="216"/>
      <c r="DU954" s="218"/>
    </row>
    <row r="955" spans="1:125" ht="15" customHeight="1" x14ac:dyDescent="0.25">
      <c r="A955" s="219"/>
      <c r="B955" s="143" t="str">
        <f t="shared" si="35"/>
        <v>Desk 99</v>
      </c>
      <c r="C955" s="586" t="str">
        <v/>
      </c>
      <c r="D955" s="586" t="str">
        <v/>
      </c>
      <c r="E955" s="3"/>
      <c r="F955" s="216"/>
      <c r="G955" s="216"/>
      <c r="H955" s="216"/>
      <c r="I955" s="216"/>
      <c r="J955" s="216"/>
      <c r="K955" s="216"/>
      <c r="L955" s="216"/>
      <c r="M955" s="216"/>
      <c r="N955" s="216"/>
      <c r="O955" s="216"/>
      <c r="P955" s="216"/>
      <c r="Q955" s="216"/>
      <c r="R955" s="216"/>
      <c r="S955" s="216"/>
      <c r="T955" s="216"/>
      <c r="U955" s="216"/>
      <c r="V955" s="216"/>
      <c r="W955" s="216"/>
      <c r="X955" s="216"/>
      <c r="Y955" s="216"/>
      <c r="Z955" s="216"/>
      <c r="AA955" s="216"/>
      <c r="AB955" s="216"/>
      <c r="AC955" s="216"/>
      <c r="AD955" s="216"/>
      <c r="AE955" s="216"/>
      <c r="AF955" s="216"/>
      <c r="AG955" s="216"/>
      <c r="AH955" s="216"/>
      <c r="AI955" s="216"/>
      <c r="AJ955" s="216"/>
      <c r="AK955" s="216"/>
      <c r="AL955" s="216"/>
      <c r="AM955" s="216"/>
      <c r="AN955" s="216"/>
      <c r="AO955" s="216"/>
      <c r="AP955" s="216"/>
      <c r="AQ955" s="216"/>
      <c r="AR955" s="216"/>
      <c r="AS955" s="216"/>
      <c r="AT955" s="216"/>
      <c r="AU955" s="216"/>
      <c r="AV955" s="216"/>
      <c r="AW955" s="216"/>
      <c r="AX955" s="216"/>
      <c r="AY955" s="216"/>
      <c r="AZ955" s="216"/>
      <c r="BA955" s="216"/>
      <c r="BB955" s="216"/>
      <c r="BC955" s="216"/>
      <c r="BD955" s="216"/>
      <c r="BE955" s="216"/>
      <c r="BF955" s="216"/>
      <c r="BG955" s="216"/>
      <c r="BH955" s="216"/>
      <c r="BI955" s="216"/>
      <c r="BJ955" s="216"/>
      <c r="BK955" s="216"/>
      <c r="BL955" s="216"/>
      <c r="BM955" s="216"/>
      <c r="BN955" s="216"/>
      <c r="BO955" s="216"/>
      <c r="BP955" s="216"/>
      <c r="BQ955" s="216"/>
      <c r="BR955" s="216"/>
      <c r="BS955" s="216"/>
      <c r="BT955" s="216"/>
      <c r="BU955" s="216"/>
      <c r="BV955" s="216"/>
      <c r="BW955" s="216"/>
      <c r="BX955" s="216"/>
      <c r="BY955" s="216"/>
      <c r="BZ955" s="216"/>
      <c r="CA955" s="216"/>
      <c r="CB955" s="216"/>
      <c r="CC955" s="216"/>
      <c r="CD955" s="216"/>
      <c r="CE955" s="216"/>
      <c r="CF955" s="216"/>
      <c r="CG955" s="216"/>
      <c r="CH955" s="216"/>
      <c r="CI955" s="216"/>
      <c r="CJ955" s="216"/>
      <c r="CK955" s="216"/>
      <c r="CL955" s="216"/>
      <c r="CM955" s="216"/>
      <c r="CN955" s="216"/>
      <c r="CO955" s="216"/>
      <c r="CP955" s="216"/>
      <c r="CQ955" s="216"/>
      <c r="CR955" s="216"/>
      <c r="CS955" s="216"/>
      <c r="CT955" s="216"/>
      <c r="CU955" s="216"/>
      <c r="CV955" s="216"/>
      <c r="CW955" s="216"/>
      <c r="CX955" s="216"/>
      <c r="CY955" s="216"/>
      <c r="CZ955" s="216"/>
      <c r="DA955" s="216"/>
      <c r="DB955" s="216"/>
      <c r="DC955" s="216"/>
      <c r="DD955" s="216"/>
      <c r="DE955" s="216"/>
      <c r="DF955" s="216"/>
      <c r="DG955" s="216"/>
      <c r="DH955" s="216"/>
      <c r="DI955" s="216"/>
      <c r="DJ955" s="216"/>
      <c r="DK955" s="216"/>
      <c r="DL955" s="216"/>
      <c r="DM955" s="216"/>
      <c r="DN955" s="216"/>
      <c r="DO955" s="216"/>
      <c r="DP955" s="216"/>
      <c r="DQ955" s="216"/>
      <c r="DR955" s="216"/>
      <c r="DS955" s="216"/>
      <c r="DT955" s="216"/>
      <c r="DU955" s="218"/>
    </row>
    <row r="956" spans="1:125" ht="15" customHeight="1" x14ac:dyDescent="0.25">
      <c r="A956" s="219"/>
      <c r="B956" s="51" t="str">
        <f t="shared" si="35"/>
        <v>Desk 100</v>
      </c>
      <c r="C956" s="587" t="str">
        <v/>
      </c>
      <c r="D956" s="588" t="str">
        <v/>
      </c>
      <c r="E956" s="2"/>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c r="CG956" s="8"/>
      <c r="CH956" s="8"/>
      <c r="CI956" s="8"/>
      <c r="CJ956" s="8"/>
      <c r="CK956" s="8"/>
      <c r="CL956" s="8"/>
      <c r="CM956" s="8"/>
      <c r="CN956" s="8"/>
      <c r="CO956" s="8"/>
      <c r="CP956" s="8"/>
      <c r="CQ956" s="8"/>
      <c r="CR956" s="8"/>
      <c r="CS956" s="8"/>
      <c r="CT956" s="8"/>
      <c r="CU956" s="8"/>
      <c r="CV956" s="8"/>
      <c r="CW956" s="8"/>
      <c r="CX956" s="8"/>
      <c r="CY956" s="8"/>
      <c r="CZ956" s="8"/>
      <c r="DA956" s="8"/>
      <c r="DB956" s="8"/>
      <c r="DC956" s="8"/>
      <c r="DD956" s="8"/>
      <c r="DE956" s="8"/>
      <c r="DF956" s="8"/>
      <c r="DG956" s="8"/>
      <c r="DH956" s="8"/>
      <c r="DI956" s="8"/>
      <c r="DJ956" s="8"/>
      <c r="DK956" s="8"/>
      <c r="DL956" s="8"/>
      <c r="DM956" s="8"/>
      <c r="DN956" s="8"/>
      <c r="DO956" s="8"/>
      <c r="DP956" s="8"/>
      <c r="DQ956" s="8"/>
      <c r="DR956" s="8"/>
      <c r="DS956" s="8"/>
      <c r="DT956" s="8"/>
      <c r="DU956" s="218"/>
    </row>
    <row r="957" spans="1:125" ht="15" customHeight="1" x14ac:dyDescent="0.25">
      <c r="A957" s="219"/>
      <c r="B957" s="217"/>
      <c r="C957" s="279"/>
      <c r="D957" s="279"/>
      <c r="E957" s="217"/>
      <c r="DU957" s="218"/>
    </row>
    <row r="958" spans="1:125" ht="15" customHeight="1" x14ac:dyDescent="0.25">
      <c r="A958" s="127"/>
      <c r="B958" s="128"/>
      <c r="C958" s="289"/>
      <c r="D958" s="289"/>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c r="AA958" s="128"/>
      <c r="AB958" s="128"/>
      <c r="AC958" s="128"/>
      <c r="AD958" s="128"/>
      <c r="AE958" s="128"/>
      <c r="AF958" s="128"/>
      <c r="AG958" s="128"/>
      <c r="AH958" s="128"/>
      <c r="AI958" s="128"/>
      <c r="AJ958" s="128"/>
      <c r="AK958" s="128"/>
      <c r="AL958" s="128"/>
      <c r="AM958" s="128"/>
      <c r="AN958" s="128"/>
      <c r="AO958" s="128"/>
      <c r="AP958" s="128"/>
      <c r="AQ958" s="128"/>
      <c r="AR958" s="128"/>
      <c r="AS958" s="128"/>
      <c r="AT958" s="128"/>
      <c r="AU958" s="128"/>
      <c r="AV958" s="128"/>
      <c r="AW958" s="128"/>
      <c r="AX958" s="128"/>
      <c r="AY958" s="128"/>
      <c r="AZ958" s="128"/>
      <c r="BA958" s="128"/>
      <c r="BB958" s="128"/>
      <c r="BC958" s="128"/>
      <c r="BD958" s="128"/>
      <c r="BE958" s="128"/>
      <c r="BF958" s="128"/>
      <c r="BG958" s="128"/>
      <c r="BH958" s="128"/>
      <c r="BI958" s="128"/>
      <c r="BJ958" s="128"/>
      <c r="BK958" s="128"/>
      <c r="BL958" s="128"/>
      <c r="BM958" s="128"/>
      <c r="BN958" s="128"/>
      <c r="BO958" s="128"/>
      <c r="BP958" s="128"/>
      <c r="BQ958" s="128"/>
      <c r="BR958" s="128"/>
      <c r="BS958" s="128"/>
      <c r="BT958" s="128"/>
      <c r="BU958" s="128"/>
      <c r="BV958" s="128"/>
      <c r="BW958" s="128"/>
      <c r="BX958" s="128"/>
      <c r="BY958" s="128"/>
      <c r="BZ958" s="128"/>
      <c r="CA958" s="128"/>
      <c r="CB958" s="128"/>
      <c r="CC958" s="128"/>
      <c r="CD958" s="128"/>
      <c r="CE958" s="128"/>
      <c r="CF958" s="128"/>
      <c r="CG958" s="128"/>
      <c r="CH958" s="128"/>
      <c r="CI958" s="128"/>
      <c r="CJ958" s="128"/>
      <c r="CK958" s="128"/>
      <c r="CL958" s="128"/>
      <c r="CM958" s="128"/>
      <c r="CN958" s="128"/>
      <c r="CO958" s="128"/>
      <c r="CP958" s="128"/>
      <c r="CQ958" s="128"/>
      <c r="CR958" s="128"/>
      <c r="CS958" s="128"/>
      <c r="CT958" s="128"/>
      <c r="CU958" s="128"/>
      <c r="CV958" s="128"/>
      <c r="CW958" s="128"/>
      <c r="CX958" s="128"/>
      <c r="CY958" s="128"/>
      <c r="CZ958" s="128"/>
      <c r="DA958" s="128"/>
      <c r="DB958" s="128"/>
      <c r="DC958" s="128"/>
      <c r="DD958" s="128"/>
      <c r="DE958" s="128"/>
      <c r="DF958" s="128"/>
      <c r="DG958" s="128"/>
      <c r="DH958" s="128"/>
      <c r="DI958" s="128"/>
      <c r="DJ958" s="128"/>
      <c r="DK958" s="128"/>
      <c r="DL958" s="128"/>
      <c r="DM958" s="128"/>
      <c r="DN958" s="128"/>
      <c r="DO958" s="128"/>
      <c r="DP958" s="128"/>
      <c r="DQ958" s="128"/>
      <c r="DR958" s="128"/>
      <c r="DS958" s="128"/>
      <c r="DT958" s="128"/>
      <c r="DU958" s="129"/>
    </row>
  </sheetData>
  <sheetProtection selectLockedCells="1"/>
  <mergeCells count="2">
    <mergeCell ref="D3:J3"/>
    <mergeCell ref="H4:J4"/>
  </mergeCells>
  <dataValidations count="1">
    <dataValidation type="list" allowBlank="1" showInputMessage="1" showErrorMessage="1" sqref="D29:D128">
      <formula1>RegDesks</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99"/>
  </sheetPr>
  <dimension ref="A1:BF603"/>
  <sheetViews>
    <sheetView zoomScale="70" zoomScaleNormal="70" workbookViewId="0">
      <selection activeCell="C54" sqref="C54"/>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21.7109375" style="626" customWidth="1"/>
    <col min="14" max="14" width="13.42578125" style="626" customWidth="1"/>
    <col min="15" max="15" width="15.42578125" style="626" customWidth="1"/>
    <col min="16" max="23" width="13.42578125" style="626" customWidth="1"/>
    <col min="24" max="24" width="12.7109375" style="626" customWidth="1"/>
    <col min="25" max="25" width="11.28515625" style="626" customWidth="1"/>
    <col min="26" max="26" width="11.42578125" style="625" hidden="1" customWidth="1"/>
    <col min="27" max="27" width="17.5703125" style="625" hidden="1" customWidth="1"/>
    <col min="28" max="29" width="8.85546875" style="625" hidden="1" customWidth="1"/>
    <col min="30" max="30" width="12.5703125" style="625" hidden="1" customWidth="1"/>
    <col min="31" max="31" width="26" style="626" hidden="1" customWidth="1"/>
    <col min="32" max="32" width="15.5703125" style="626" hidden="1" customWidth="1"/>
    <col min="33" max="33" width="8.85546875" style="626" hidden="1" customWidth="1"/>
    <col min="34" max="35" width="9" style="626" hidden="1" customWidth="1"/>
    <col min="36" max="36" width="7.42578125" style="626" hidden="1" customWidth="1"/>
    <col min="37" max="37" width="9.42578125" style="626" hidden="1" customWidth="1"/>
    <col min="38" max="38" width="7" style="626" hidden="1" customWidth="1"/>
    <col min="39" max="39" width="7.5703125" style="626" hidden="1" customWidth="1"/>
    <col min="40" max="40" width="9.42578125" style="626" hidden="1" customWidth="1"/>
    <col min="41" max="41" width="8" style="626" hidden="1" customWidth="1"/>
    <col min="42" max="42" width="6.85546875" style="626" hidden="1" customWidth="1"/>
    <col min="43" max="43" width="7" style="626" hidden="1" customWidth="1"/>
    <col min="44" max="44" width="7.5703125" style="626" hidden="1" customWidth="1"/>
    <col min="45" max="45" width="8.5703125" style="626" hidden="1" customWidth="1"/>
    <col min="46" max="46" width="8" style="626" hidden="1" customWidth="1"/>
    <col min="47" max="47" width="6.85546875" style="626" hidden="1" customWidth="1"/>
    <col min="48" max="48" width="7" style="626" hidden="1" customWidth="1"/>
    <col min="49" max="49" width="7.5703125" style="626" hidden="1" customWidth="1"/>
    <col min="50" max="50" width="8.5703125" style="626" hidden="1" customWidth="1"/>
    <col min="51" max="51" width="8" style="626" hidden="1" customWidth="1"/>
    <col min="52" max="52" width="6.85546875" style="626" hidden="1" customWidth="1"/>
    <col min="53" max="53" width="7" style="626" hidden="1" customWidth="1"/>
    <col min="54" max="58" width="0" style="626" hidden="1" customWidth="1"/>
    <col min="59" max="16384" width="8.85546875" style="626" hidden="1"/>
  </cols>
  <sheetData>
    <row r="1" spans="1:30" ht="26.25" x14ac:dyDescent="0.4">
      <c r="A1" s="620" t="s">
        <v>862</v>
      </c>
      <c r="B1" s="621"/>
      <c r="C1" s="620"/>
      <c r="D1" s="622"/>
      <c r="E1" s="622"/>
      <c r="F1" s="621"/>
      <c r="G1" s="621"/>
      <c r="H1" s="621"/>
      <c r="I1" s="621"/>
      <c r="J1" s="621"/>
      <c r="K1" s="621"/>
      <c r="L1" s="623"/>
      <c r="M1" s="623"/>
      <c r="N1" s="623"/>
      <c r="O1" s="623"/>
      <c r="P1" s="623"/>
      <c r="Q1" s="623"/>
      <c r="R1" s="623"/>
      <c r="S1" s="623"/>
      <c r="T1" s="623"/>
      <c r="U1" s="623"/>
      <c r="V1" s="623"/>
      <c r="W1" s="623"/>
      <c r="X1" s="624"/>
      <c r="Y1" s="624"/>
    </row>
    <row r="2" spans="1:30"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c r="Y2" s="624"/>
    </row>
    <row r="3" spans="1:30" x14ac:dyDescent="0.25">
      <c r="A3" s="630" t="s">
        <v>861</v>
      </c>
      <c r="B3" s="631"/>
      <c r="C3" s="631"/>
      <c r="D3" s="632"/>
      <c r="E3" s="632"/>
      <c r="F3" s="629"/>
      <c r="G3" s="629"/>
      <c r="H3" s="629"/>
      <c r="I3" s="629"/>
      <c r="J3" s="629"/>
      <c r="K3" s="629"/>
      <c r="L3" s="623"/>
      <c r="M3" s="623"/>
      <c r="N3" s="623"/>
      <c r="O3" s="623"/>
      <c r="P3" s="623"/>
      <c r="Q3" s="623"/>
      <c r="R3" s="623"/>
      <c r="S3" s="623"/>
      <c r="T3" s="623"/>
      <c r="U3" s="623"/>
      <c r="V3" s="623"/>
      <c r="W3" s="623"/>
      <c r="X3" s="624"/>
      <c r="Y3" s="624"/>
    </row>
    <row r="4" spans="1:30" x14ac:dyDescent="0.25">
      <c r="A4" s="1204" t="s">
        <v>860</v>
      </c>
      <c r="B4" s="1205"/>
      <c r="C4" s="1205"/>
      <c r="D4" s="1205"/>
      <c r="E4" s="1205"/>
      <c r="F4" s="1205"/>
      <c r="G4" s="1205"/>
      <c r="H4" s="1205"/>
      <c r="I4" s="1205"/>
      <c r="J4" s="1205"/>
      <c r="K4" s="1205"/>
      <c r="L4" s="623"/>
      <c r="M4" s="623"/>
      <c r="N4" s="623"/>
      <c r="O4" s="623"/>
      <c r="P4" s="623"/>
      <c r="Q4" s="623"/>
      <c r="R4" s="623"/>
      <c r="S4" s="623"/>
      <c r="T4" s="623"/>
      <c r="U4" s="623"/>
      <c r="V4" s="623"/>
      <c r="W4" s="623"/>
      <c r="X4" s="624"/>
      <c r="Y4" s="624"/>
    </row>
    <row r="5" spans="1:30"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c r="Y5" s="624"/>
    </row>
    <row r="6" spans="1:30"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c r="Y6" s="624"/>
    </row>
    <row r="7" spans="1:30"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c r="Y7" s="624"/>
    </row>
    <row r="8" spans="1:30"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c r="Y8" s="624"/>
    </row>
    <row r="9" spans="1:30"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c r="Y9" s="624"/>
    </row>
    <row r="10" spans="1:30" ht="15.75" x14ac:dyDescent="0.25">
      <c r="A10" s="408"/>
      <c r="B10" s="408"/>
      <c r="C10" s="515"/>
      <c r="D10" s="644"/>
      <c r="E10" s="644"/>
      <c r="F10" s="624"/>
      <c r="G10" s="623"/>
      <c r="H10" s="623"/>
      <c r="I10" s="623"/>
      <c r="J10" s="645"/>
      <c r="K10" s="623"/>
      <c r="L10" s="623"/>
      <c r="M10" s="623"/>
      <c r="N10" s="623"/>
      <c r="O10" s="623"/>
      <c r="P10" s="623"/>
    </row>
    <row r="11" spans="1:30" x14ac:dyDescent="0.25">
      <c r="A11" s="623"/>
      <c r="B11" s="623"/>
      <c r="C11" s="623"/>
      <c r="D11" s="623"/>
      <c r="E11" s="623"/>
      <c r="F11" s="623"/>
      <c r="G11" s="623"/>
      <c r="H11" s="623"/>
      <c r="I11" s="623"/>
      <c r="J11" s="623"/>
      <c r="K11" s="623"/>
      <c r="L11" s="623"/>
      <c r="M11" s="623"/>
      <c r="N11" s="623"/>
      <c r="O11" s="623"/>
      <c r="P11" s="623"/>
    </row>
    <row r="12" spans="1:30" x14ac:dyDescent="0.25">
      <c r="A12" s="646"/>
      <c r="B12" s="643"/>
      <c r="C12" s="643"/>
      <c r="D12" s="643"/>
      <c r="E12" s="643"/>
      <c r="F12" s="642"/>
      <c r="G12" s="647"/>
      <c r="H12" s="643"/>
      <c r="I12" s="1165" t="s">
        <v>858</v>
      </c>
      <c r="J12" s="1166"/>
      <c r="K12" s="1166"/>
      <c r="L12" s="623"/>
      <c r="M12" s="623"/>
      <c r="N12" s="623"/>
      <c r="X12" s="625"/>
      <c r="Y12" s="625"/>
      <c r="AC12" s="626"/>
      <c r="AD12" s="626"/>
    </row>
    <row r="13" spans="1:30"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row>
    <row r="14" spans="1:30" ht="15" x14ac:dyDescent="0.25">
      <c r="A14" s="652">
        <v>1</v>
      </c>
      <c r="B14" s="912"/>
      <c r="C14" s="543"/>
      <c r="D14" s="543"/>
      <c r="E14" s="540"/>
      <c r="F14" s="542"/>
      <c r="G14" s="542"/>
      <c r="H14" s="542"/>
      <c r="I14" s="541"/>
      <c r="J14" s="540"/>
      <c r="K14" s="539"/>
    </row>
    <row r="15" spans="1:30" ht="15" x14ac:dyDescent="0.25">
      <c r="A15" s="653">
        <v>2</v>
      </c>
      <c r="B15" s="913"/>
      <c r="C15" s="537"/>
      <c r="D15" s="537"/>
      <c r="E15" s="534"/>
      <c r="F15" s="536"/>
      <c r="G15" s="536"/>
      <c r="H15" s="536"/>
      <c r="I15" s="535"/>
      <c r="J15" s="534"/>
      <c r="K15" s="533"/>
    </row>
    <row r="16" spans="1:30" ht="15" x14ac:dyDescent="0.25">
      <c r="A16" s="653">
        <v>3</v>
      </c>
      <c r="B16" s="913"/>
      <c r="C16" s="537"/>
      <c r="D16" s="537"/>
      <c r="E16" s="534"/>
      <c r="F16" s="536"/>
      <c r="G16" s="536"/>
      <c r="H16" s="536"/>
      <c r="I16" s="535"/>
      <c r="J16" s="534"/>
      <c r="K16" s="533"/>
    </row>
    <row r="17" spans="1:11" ht="15" x14ac:dyDescent="0.25">
      <c r="A17" s="653">
        <v>4</v>
      </c>
      <c r="B17" s="913"/>
      <c r="C17" s="537"/>
      <c r="D17" s="537"/>
      <c r="E17" s="534"/>
      <c r="F17" s="536"/>
      <c r="G17" s="536"/>
      <c r="H17" s="536"/>
      <c r="I17" s="535"/>
      <c r="J17" s="534"/>
      <c r="K17" s="533"/>
    </row>
    <row r="18" spans="1:11" ht="15" x14ac:dyDescent="0.25">
      <c r="A18" s="654">
        <v>5</v>
      </c>
      <c r="B18" s="913"/>
      <c r="C18" s="537"/>
      <c r="D18" s="537"/>
      <c r="E18" s="534"/>
      <c r="F18" s="536"/>
      <c r="G18" s="536"/>
      <c r="H18" s="536"/>
      <c r="I18" s="535"/>
      <c r="J18" s="534"/>
      <c r="K18" s="533"/>
    </row>
    <row r="19" spans="1:11" ht="15" x14ac:dyDescent="0.25">
      <c r="A19" s="653">
        <v>6</v>
      </c>
      <c r="B19" s="913"/>
      <c r="C19" s="537"/>
      <c r="D19" s="537"/>
      <c r="E19" s="534"/>
      <c r="F19" s="536"/>
      <c r="G19" s="536"/>
      <c r="H19" s="536"/>
      <c r="I19" s="535"/>
      <c r="J19" s="534"/>
      <c r="K19" s="533"/>
    </row>
    <row r="20" spans="1:11" ht="15" x14ac:dyDescent="0.25">
      <c r="A20" s="653">
        <v>7</v>
      </c>
      <c r="B20" s="913"/>
      <c r="C20" s="537"/>
      <c r="D20" s="537"/>
      <c r="E20" s="534"/>
      <c r="F20" s="536"/>
      <c r="G20" s="536"/>
      <c r="H20" s="536"/>
      <c r="I20" s="535"/>
      <c r="J20" s="534"/>
      <c r="K20" s="533"/>
    </row>
    <row r="21" spans="1:11" ht="15" x14ac:dyDescent="0.25">
      <c r="A21" s="653">
        <v>8</v>
      </c>
      <c r="B21" s="913"/>
      <c r="C21" s="537"/>
      <c r="D21" s="537"/>
      <c r="E21" s="534"/>
      <c r="F21" s="536"/>
      <c r="G21" s="536"/>
      <c r="H21" s="536"/>
      <c r="I21" s="535"/>
      <c r="J21" s="534"/>
      <c r="K21" s="533"/>
    </row>
    <row r="22" spans="1:11" ht="15" x14ac:dyDescent="0.25">
      <c r="A22" s="654">
        <v>9</v>
      </c>
      <c r="B22" s="913"/>
      <c r="C22" s="537"/>
      <c r="D22" s="537"/>
      <c r="E22" s="534"/>
      <c r="F22" s="536"/>
      <c r="G22" s="536"/>
      <c r="H22" s="536"/>
      <c r="I22" s="535"/>
      <c r="J22" s="534"/>
      <c r="K22" s="533"/>
    </row>
    <row r="23" spans="1:11" ht="15" x14ac:dyDescent="0.25">
      <c r="A23" s="653">
        <v>10</v>
      </c>
      <c r="B23" s="913"/>
      <c r="C23" s="537"/>
      <c r="D23" s="537"/>
      <c r="E23" s="534"/>
      <c r="F23" s="536"/>
      <c r="G23" s="536"/>
      <c r="H23" s="536"/>
      <c r="I23" s="535"/>
      <c r="J23" s="534"/>
      <c r="K23" s="533"/>
    </row>
    <row r="24" spans="1:11" ht="15" x14ac:dyDescent="0.25">
      <c r="A24" s="653">
        <v>11</v>
      </c>
      <c r="B24" s="913"/>
      <c r="C24" s="537"/>
      <c r="D24" s="537"/>
      <c r="E24" s="534"/>
      <c r="F24" s="536"/>
      <c r="G24" s="536"/>
      <c r="H24" s="536"/>
      <c r="I24" s="535"/>
      <c r="J24" s="534"/>
      <c r="K24" s="533"/>
    </row>
    <row r="25" spans="1:11" ht="15" x14ac:dyDescent="0.25">
      <c r="A25" s="653">
        <v>12</v>
      </c>
      <c r="B25" s="913"/>
      <c r="C25" s="537"/>
      <c r="D25" s="537"/>
      <c r="E25" s="534"/>
      <c r="F25" s="536"/>
      <c r="G25" s="536"/>
      <c r="H25" s="536"/>
      <c r="I25" s="535"/>
      <c r="J25" s="534"/>
      <c r="K25" s="533"/>
    </row>
    <row r="26" spans="1:11" ht="15" x14ac:dyDescent="0.25">
      <c r="A26" s="654">
        <v>13</v>
      </c>
      <c r="B26" s="913"/>
      <c r="C26" s="537"/>
      <c r="D26" s="537"/>
      <c r="E26" s="534"/>
      <c r="F26" s="536"/>
      <c r="G26" s="536"/>
      <c r="H26" s="536"/>
      <c r="I26" s="535"/>
      <c r="J26" s="534"/>
      <c r="K26" s="533"/>
    </row>
    <row r="27" spans="1:11" ht="15" x14ac:dyDescent="0.25">
      <c r="A27" s="653">
        <v>14</v>
      </c>
      <c r="B27" s="913"/>
      <c r="C27" s="537"/>
      <c r="D27" s="537"/>
      <c r="E27" s="534"/>
      <c r="F27" s="536"/>
      <c r="G27" s="536"/>
      <c r="H27" s="536"/>
      <c r="I27" s="535"/>
      <c r="J27" s="534"/>
      <c r="K27" s="533"/>
    </row>
    <row r="28" spans="1:11" ht="15" x14ac:dyDescent="0.25">
      <c r="A28" s="653">
        <v>15</v>
      </c>
      <c r="B28" s="913"/>
      <c r="C28" s="537"/>
      <c r="D28" s="537"/>
      <c r="E28" s="534"/>
      <c r="F28" s="536"/>
      <c r="G28" s="536"/>
      <c r="H28" s="536"/>
      <c r="I28" s="535"/>
      <c r="J28" s="534"/>
      <c r="K28" s="533"/>
    </row>
    <row r="29" spans="1:11" ht="15" x14ac:dyDescent="0.25">
      <c r="A29" s="653">
        <v>16</v>
      </c>
      <c r="B29" s="913"/>
      <c r="C29" s="537"/>
      <c r="D29" s="537"/>
      <c r="E29" s="534"/>
      <c r="F29" s="536"/>
      <c r="G29" s="536"/>
      <c r="H29" s="536"/>
      <c r="I29" s="535"/>
      <c r="J29" s="534"/>
      <c r="K29" s="533"/>
    </row>
    <row r="30" spans="1:11" ht="15" x14ac:dyDescent="0.25">
      <c r="A30" s="654">
        <v>17</v>
      </c>
      <c r="B30" s="913"/>
      <c r="C30" s="537"/>
      <c r="D30" s="537"/>
      <c r="E30" s="534"/>
      <c r="F30" s="536"/>
      <c r="G30" s="536"/>
      <c r="H30" s="536"/>
      <c r="I30" s="535"/>
      <c r="J30" s="534"/>
      <c r="K30" s="533"/>
    </row>
    <row r="31" spans="1:11" ht="15" x14ac:dyDescent="0.25">
      <c r="A31" s="653">
        <v>18</v>
      </c>
      <c r="B31" s="913"/>
      <c r="C31" s="537"/>
      <c r="D31" s="537"/>
      <c r="E31" s="534"/>
      <c r="F31" s="536"/>
      <c r="G31" s="536"/>
      <c r="H31" s="536"/>
      <c r="I31" s="535"/>
      <c r="J31" s="534"/>
      <c r="K31" s="533"/>
    </row>
    <row r="32" spans="1:11" ht="15" x14ac:dyDescent="0.25">
      <c r="A32" s="653">
        <v>19</v>
      </c>
      <c r="B32" s="913"/>
      <c r="C32" s="537"/>
      <c r="D32" s="537"/>
      <c r="E32" s="534"/>
      <c r="F32" s="536"/>
      <c r="G32" s="536"/>
      <c r="H32" s="536"/>
      <c r="I32" s="535"/>
      <c r="J32" s="534"/>
      <c r="K32" s="533"/>
    </row>
    <row r="33" spans="1:11" ht="15" x14ac:dyDescent="0.25">
      <c r="A33" s="653">
        <v>20</v>
      </c>
      <c r="B33" s="913"/>
      <c r="C33" s="537"/>
      <c r="D33" s="537"/>
      <c r="E33" s="534"/>
      <c r="F33" s="536"/>
      <c r="G33" s="536"/>
      <c r="H33" s="536"/>
      <c r="I33" s="535"/>
      <c r="J33" s="534"/>
      <c r="K33" s="533"/>
    </row>
    <row r="34" spans="1:11" ht="15" x14ac:dyDescent="0.25">
      <c r="A34" s="654">
        <v>21</v>
      </c>
      <c r="B34" s="913"/>
      <c r="C34" s="537"/>
      <c r="D34" s="537"/>
      <c r="E34" s="534"/>
      <c r="F34" s="536"/>
      <c r="G34" s="536"/>
      <c r="H34" s="536"/>
      <c r="I34" s="535"/>
      <c r="J34" s="534"/>
      <c r="K34" s="533"/>
    </row>
    <row r="35" spans="1:11" ht="15" x14ac:dyDescent="0.25">
      <c r="A35" s="653">
        <v>22</v>
      </c>
      <c r="B35" s="913"/>
      <c r="C35" s="537"/>
      <c r="D35" s="537"/>
      <c r="E35" s="534"/>
      <c r="F35" s="536"/>
      <c r="G35" s="536"/>
      <c r="H35" s="536"/>
      <c r="I35" s="535"/>
      <c r="J35" s="534"/>
      <c r="K35" s="533"/>
    </row>
    <row r="36" spans="1:11" ht="15" x14ac:dyDescent="0.25">
      <c r="A36" s="653">
        <v>23</v>
      </c>
      <c r="B36" s="913"/>
      <c r="C36" s="537"/>
      <c r="D36" s="537"/>
      <c r="E36" s="534"/>
      <c r="F36" s="536"/>
      <c r="G36" s="536"/>
      <c r="H36" s="536"/>
      <c r="I36" s="535"/>
      <c r="J36" s="534"/>
      <c r="K36" s="533"/>
    </row>
    <row r="37" spans="1:11" ht="15" x14ac:dyDescent="0.25">
      <c r="A37" s="653">
        <v>24</v>
      </c>
      <c r="B37" s="913"/>
      <c r="C37" s="537"/>
      <c r="D37" s="537"/>
      <c r="E37" s="534"/>
      <c r="F37" s="536"/>
      <c r="G37" s="536"/>
      <c r="H37" s="536"/>
      <c r="I37" s="535"/>
      <c r="J37" s="534"/>
      <c r="K37" s="533"/>
    </row>
    <row r="38" spans="1:11" ht="15" x14ac:dyDescent="0.25">
      <c r="A38" s="654">
        <v>25</v>
      </c>
      <c r="B38" s="913"/>
      <c r="C38" s="537"/>
      <c r="D38" s="537"/>
      <c r="E38" s="534"/>
      <c r="F38" s="536"/>
      <c r="G38" s="536"/>
      <c r="H38" s="536"/>
      <c r="I38" s="535"/>
      <c r="J38" s="534"/>
      <c r="K38" s="533"/>
    </row>
    <row r="39" spans="1:11" ht="15" x14ac:dyDescent="0.25">
      <c r="A39" s="653">
        <v>26</v>
      </c>
      <c r="B39" s="913"/>
      <c r="C39" s="537"/>
      <c r="D39" s="537"/>
      <c r="E39" s="534"/>
      <c r="F39" s="536"/>
      <c r="G39" s="536"/>
      <c r="H39" s="536"/>
      <c r="I39" s="535"/>
      <c r="J39" s="534"/>
      <c r="K39" s="533"/>
    </row>
    <row r="40" spans="1:11" ht="15" x14ac:dyDescent="0.25">
      <c r="A40" s="653">
        <v>27</v>
      </c>
      <c r="B40" s="913"/>
      <c r="C40" s="537"/>
      <c r="D40" s="537"/>
      <c r="E40" s="534"/>
      <c r="F40" s="536"/>
      <c r="G40" s="536"/>
      <c r="H40" s="536"/>
      <c r="I40" s="535"/>
      <c r="J40" s="534"/>
      <c r="K40" s="533"/>
    </row>
    <row r="41" spans="1:11" ht="15" x14ac:dyDescent="0.25">
      <c r="A41" s="653">
        <v>28</v>
      </c>
      <c r="B41" s="913"/>
      <c r="C41" s="537"/>
      <c r="D41" s="537"/>
      <c r="E41" s="534"/>
      <c r="F41" s="536"/>
      <c r="G41" s="536"/>
      <c r="H41" s="536"/>
      <c r="I41" s="535"/>
      <c r="J41" s="534"/>
      <c r="K41" s="533"/>
    </row>
    <row r="42" spans="1:11" ht="15" x14ac:dyDescent="0.25">
      <c r="A42" s="654">
        <v>29</v>
      </c>
      <c r="B42" s="913"/>
      <c r="C42" s="537"/>
      <c r="D42" s="537"/>
      <c r="E42" s="534"/>
      <c r="F42" s="536"/>
      <c r="G42" s="536"/>
      <c r="H42" s="536"/>
      <c r="I42" s="535"/>
      <c r="J42" s="534"/>
      <c r="K42" s="533"/>
    </row>
    <row r="43" spans="1:11" ht="15" x14ac:dyDescent="0.25">
      <c r="A43" s="653">
        <v>30</v>
      </c>
      <c r="B43" s="913"/>
      <c r="C43" s="537"/>
      <c r="D43" s="537"/>
      <c r="E43" s="534"/>
      <c r="F43" s="536"/>
      <c r="G43" s="536"/>
      <c r="H43" s="536"/>
      <c r="I43" s="535"/>
      <c r="J43" s="534"/>
      <c r="K43" s="533"/>
    </row>
    <row r="44" spans="1:11" ht="15" x14ac:dyDescent="0.25">
      <c r="A44" s="653">
        <v>31</v>
      </c>
      <c r="B44" s="913"/>
      <c r="C44" s="537"/>
      <c r="D44" s="537"/>
      <c r="E44" s="534"/>
      <c r="F44" s="536"/>
      <c r="G44" s="536"/>
      <c r="H44" s="536"/>
      <c r="I44" s="535"/>
      <c r="J44" s="534"/>
      <c r="K44" s="533"/>
    </row>
    <row r="45" spans="1:11" ht="15" x14ac:dyDescent="0.25">
      <c r="A45" s="653">
        <v>32</v>
      </c>
      <c r="B45" s="913"/>
      <c r="C45" s="537"/>
      <c r="D45" s="537"/>
      <c r="E45" s="534"/>
      <c r="F45" s="536"/>
      <c r="G45" s="536"/>
      <c r="H45" s="536"/>
      <c r="I45" s="535"/>
      <c r="J45" s="534"/>
      <c r="K45" s="533"/>
    </row>
    <row r="46" spans="1:11" ht="15" x14ac:dyDescent="0.25">
      <c r="A46" s="654">
        <v>33</v>
      </c>
      <c r="B46" s="913"/>
      <c r="C46" s="537"/>
      <c r="D46" s="537"/>
      <c r="E46" s="534"/>
      <c r="F46" s="536"/>
      <c r="G46" s="536"/>
      <c r="H46" s="536"/>
      <c r="I46" s="535"/>
      <c r="J46" s="534"/>
      <c r="K46" s="533"/>
    </row>
    <row r="47" spans="1:11" ht="15" x14ac:dyDescent="0.25">
      <c r="A47" s="653">
        <v>34</v>
      </c>
      <c r="B47" s="913"/>
      <c r="C47" s="537"/>
      <c r="D47" s="537"/>
      <c r="E47" s="534"/>
      <c r="F47" s="536"/>
      <c r="G47" s="536"/>
      <c r="H47" s="536"/>
      <c r="I47" s="535"/>
      <c r="J47" s="534"/>
      <c r="K47" s="533"/>
    </row>
    <row r="48" spans="1:11" ht="15" x14ac:dyDescent="0.25">
      <c r="A48" s="653">
        <v>35</v>
      </c>
      <c r="B48" s="913"/>
      <c r="C48" s="537"/>
      <c r="D48" s="537"/>
      <c r="E48" s="534"/>
      <c r="F48" s="536"/>
      <c r="G48" s="536"/>
      <c r="H48" s="536"/>
      <c r="I48" s="535"/>
      <c r="J48" s="534"/>
      <c r="K48" s="533"/>
    </row>
    <row r="49" spans="1:25" ht="15" x14ac:dyDescent="0.25">
      <c r="A49" s="653">
        <v>36</v>
      </c>
      <c r="B49" s="913"/>
      <c r="C49" s="537"/>
      <c r="D49" s="537"/>
      <c r="E49" s="534"/>
      <c r="F49" s="536"/>
      <c r="G49" s="536"/>
      <c r="H49" s="536"/>
      <c r="I49" s="535"/>
      <c r="J49" s="534"/>
      <c r="K49" s="533"/>
    </row>
    <row r="50" spans="1:25" ht="15" x14ac:dyDescent="0.25">
      <c r="A50" s="654">
        <v>37</v>
      </c>
      <c r="B50" s="913"/>
      <c r="C50" s="537"/>
      <c r="D50" s="537"/>
      <c r="E50" s="534"/>
      <c r="F50" s="536"/>
      <c r="G50" s="536"/>
      <c r="H50" s="536"/>
      <c r="I50" s="535"/>
      <c r="J50" s="534"/>
      <c r="K50" s="533"/>
    </row>
    <row r="51" spans="1:25" ht="15" x14ac:dyDescent="0.25">
      <c r="A51" s="653">
        <v>38</v>
      </c>
      <c r="B51" s="913"/>
      <c r="C51" s="537"/>
      <c r="D51" s="537"/>
      <c r="E51" s="534"/>
      <c r="F51" s="536"/>
      <c r="G51" s="536"/>
      <c r="H51" s="536"/>
      <c r="I51" s="535"/>
      <c r="J51" s="534"/>
      <c r="K51" s="533"/>
    </row>
    <row r="52" spans="1:25" ht="15" x14ac:dyDescent="0.25">
      <c r="A52" s="653">
        <v>39</v>
      </c>
      <c r="B52" s="913"/>
      <c r="C52" s="537"/>
      <c r="D52" s="537"/>
      <c r="E52" s="534"/>
      <c r="F52" s="536"/>
      <c r="G52" s="536"/>
      <c r="H52" s="536"/>
      <c r="I52" s="535"/>
      <c r="J52" s="534"/>
      <c r="K52" s="533"/>
    </row>
    <row r="53" spans="1:25" ht="15" x14ac:dyDescent="0.25">
      <c r="A53" s="653">
        <v>40</v>
      </c>
      <c r="B53" s="913"/>
      <c r="C53" s="537"/>
      <c r="D53" s="537"/>
      <c r="E53" s="534"/>
      <c r="F53" s="536"/>
      <c r="G53" s="536"/>
      <c r="H53" s="536"/>
      <c r="I53" s="535"/>
      <c r="J53" s="534"/>
      <c r="K53" s="533"/>
    </row>
    <row r="54" spans="1:25" ht="15" x14ac:dyDescent="0.25">
      <c r="A54" s="653">
        <v>41</v>
      </c>
      <c r="B54" s="913"/>
      <c r="C54" s="537"/>
      <c r="D54" s="537"/>
      <c r="E54" s="534"/>
      <c r="F54" s="536"/>
      <c r="G54" s="536"/>
      <c r="H54" s="536"/>
      <c r="I54" s="535"/>
      <c r="J54" s="534"/>
      <c r="K54" s="533"/>
    </row>
    <row r="55" spans="1:25" ht="15" x14ac:dyDescent="0.25">
      <c r="A55" s="653">
        <v>42</v>
      </c>
      <c r="B55" s="913"/>
      <c r="C55" s="537"/>
      <c r="D55" s="537"/>
      <c r="E55" s="534"/>
      <c r="F55" s="536"/>
      <c r="G55" s="536"/>
      <c r="H55" s="536"/>
      <c r="I55" s="535"/>
      <c r="J55" s="534"/>
      <c r="K55" s="533"/>
    </row>
    <row r="56" spans="1:25" ht="15" x14ac:dyDescent="0.25">
      <c r="A56" s="653">
        <v>43</v>
      </c>
      <c r="B56" s="913"/>
      <c r="C56" s="537"/>
      <c r="D56" s="537"/>
      <c r="E56" s="534"/>
      <c r="F56" s="536"/>
      <c r="G56" s="536"/>
      <c r="H56" s="536"/>
      <c r="I56" s="535"/>
      <c r="J56" s="534"/>
      <c r="K56" s="533"/>
    </row>
    <row r="57" spans="1:25" ht="15" x14ac:dyDescent="0.25">
      <c r="A57" s="653">
        <v>44</v>
      </c>
      <c r="B57" s="913"/>
      <c r="C57" s="537"/>
      <c r="D57" s="537"/>
      <c r="E57" s="534"/>
      <c r="F57" s="536"/>
      <c r="G57" s="536"/>
      <c r="H57" s="536"/>
      <c r="I57" s="535"/>
      <c r="J57" s="534"/>
      <c r="K57" s="533"/>
    </row>
    <row r="58" spans="1:25" ht="15" x14ac:dyDescent="0.25">
      <c r="A58" s="653">
        <v>45</v>
      </c>
      <c r="B58" s="913"/>
      <c r="C58" s="537"/>
      <c r="D58" s="537"/>
      <c r="E58" s="534"/>
      <c r="F58" s="536"/>
      <c r="G58" s="536"/>
      <c r="H58" s="536"/>
      <c r="I58" s="535"/>
      <c r="J58" s="534"/>
      <c r="K58" s="533"/>
    </row>
    <row r="59" spans="1:25" ht="15" x14ac:dyDescent="0.25">
      <c r="A59" s="653">
        <v>46</v>
      </c>
      <c r="B59" s="913"/>
      <c r="C59" s="537"/>
      <c r="D59" s="537"/>
      <c r="E59" s="534"/>
      <c r="F59" s="536"/>
      <c r="G59" s="536"/>
      <c r="H59" s="536"/>
      <c r="I59" s="535"/>
      <c r="J59" s="534"/>
      <c r="K59" s="533"/>
    </row>
    <row r="60" spans="1:25" ht="15" x14ac:dyDescent="0.25">
      <c r="A60" s="653">
        <v>47</v>
      </c>
      <c r="B60" s="913"/>
      <c r="C60" s="537"/>
      <c r="D60" s="537"/>
      <c r="E60" s="534"/>
      <c r="F60" s="536"/>
      <c r="G60" s="536"/>
      <c r="H60" s="536"/>
      <c r="I60" s="535"/>
      <c r="J60" s="534"/>
      <c r="K60" s="533"/>
    </row>
    <row r="61" spans="1:25" ht="15" x14ac:dyDescent="0.25">
      <c r="A61" s="653">
        <v>48</v>
      </c>
      <c r="B61" s="913"/>
      <c r="C61" s="537"/>
      <c r="D61" s="537"/>
      <c r="E61" s="534"/>
      <c r="F61" s="536"/>
      <c r="G61" s="536"/>
      <c r="H61" s="536"/>
      <c r="I61" s="535"/>
      <c r="J61" s="534"/>
      <c r="K61" s="533"/>
    </row>
    <row r="62" spans="1:25" ht="15" x14ac:dyDescent="0.25">
      <c r="A62" s="653">
        <v>49</v>
      </c>
      <c r="B62" s="913"/>
      <c r="C62" s="537"/>
      <c r="D62" s="537"/>
      <c r="E62" s="534"/>
      <c r="F62" s="536"/>
      <c r="G62" s="536"/>
      <c r="H62" s="536"/>
      <c r="I62" s="535"/>
      <c r="J62" s="534"/>
      <c r="K62" s="533"/>
    </row>
    <row r="63" spans="1:25" ht="15" x14ac:dyDescent="0.25">
      <c r="A63" s="655">
        <v>50</v>
      </c>
      <c r="B63" s="914"/>
      <c r="C63" s="531"/>
      <c r="D63" s="531"/>
      <c r="E63" s="528"/>
      <c r="F63" s="530"/>
      <c r="G63" s="530"/>
      <c r="H63" s="530"/>
      <c r="I63" s="529"/>
      <c r="J63" s="528"/>
      <c r="K63" s="527"/>
      <c r="Y63" s="624"/>
    </row>
    <row r="64" spans="1:25" x14ac:dyDescent="0.25">
      <c r="Y64" s="624"/>
    </row>
    <row r="65" spans="1:58" ht="15.75" x14ac:dyDescent="0.25">
      <c r="A65" s="497" t="s">
        <v>849</v>
      </c>
      <c r="B65" s="404"/>
      <c r="C65" s="420"/>
      <c r="D65" s="641"/>
      <c r="E65" s="641"/>
      <c r="F65" s="642"/>
      <c r="G65" s="643"/>
      <c r="H65" s="643"/>
      <c r="I65" s="643"/>
      <c r="J65" s="643"/>
      <c r="K65" s="643"/>
      <c r="L65" s="643"/>
      <c r="M65" s="643"/>
      <c r="N65" s="643"/>
      <c r="O65" s="643"/>
      <c r="P65" s="643"/>
      <c r="Q65" s="642"/>
      <c r="R65" s="642"/>
      <c r="S65" s="642"/>
      <c r="T65" s="642"/>
      <c r="U65" s="642"/>
      <c r="V65" s="642"/>
      <c r="W65" s="642"/>
      <c r="X65" s="642"/>
      <c r="Y65" s="624"/>
    </row>
    <row r="66" spans="1:58" ht="15.75" x14ac:dyDescent="0.25">
      <c r="A66" s="408"/>
      <c r="B66" s="408"/>
      <c r="C66" s="515"/>
      <c r="D66" s="644"/>
      <c r="E66" s="644"/>
      <c r="F66" s="624"/>
      <c r="G66" s="623"/>
      <c r="H66" s="623"/>
      <c r="I66" s="623"/>
      <c r="J66" s="623"/>
      <c r="K66" s="623"/>
      <c r="L66" s="623"/>
      <c r="M66" s="623"/>
      <c r="N66" s="623"/>
      <c r="O66" s="623"/>
      <c r="P66" s="623"/>
      <c r="Y66" s="624"/>
    </row>
    <row r="67" spans="1:58" x14ac:dyDescent="0.25">
      <c r="A67" s="643"/>
      <c r="B67" s="1200" t="s">
        <v>885</v>
      </c>
      <c r="C67" s="1201"/>
      <c r="D67" s="1202" t="s">
        <v>828</v>
      </c>
      <c r="E67" s="1202"/>
      <c r="F67" s="624"/>
      <c r="G67" s="623"/>
      <c r="H67" s="623"/>
      <c r="I67" s="623"/>
      <c r="J67" s="623"/>
      <c r="K67" s="623"/>
      <c r="L67" s="623"/>
      <c r="M67" s="623"/>
      <c r="N67" s="623"/>
      <c r="O67" s="623"/>
      <c r="P67" s="623"/>
      <c r="Y67" s="624"/>
    </row>
    <row r="68" spans="1:58" ht="15" x14ac:dyDescent="0.25">
      <c r="A68" s="642"/>
      <c r="B68" s="656" t="s">
        <v>848</v>
      </c>
      <c r="C68" s="657" t="s">
        <v>847</v>
      </c>
      <c r="D68" s="658" t="s">
        <v>848</v>
      </c>
      <c r="E68" s="659" t="s">
        <v>847</v>
      </c>
      <c r="Z68" s="626"/>
      <c r="AA68" s="624"/>
      <c r="AE68" s="625"/>
      <c r="AF68" s="625"/>
    </row>
    <row r="69" spans="1:58" ht="25.5" x14ac:dyDescent="0.25">
      <c r="A69" s="526" t="s">
        <v>846</v>
      </c>
      <c r="B69" s="525"/>
      <c r="C69" s="660"/>
      <c r="D69" s="524"/>
      <c r="E69" s="661"/>
      <c r="Z69" s="626"/>
      <c r="AA69" s="624"/>
      <c r="AE69" s="625"/>
      <c r="AF69" s="625"/>
    </row>
    <row r="70" spans="1:58" x14ac:dyDescent="0.25">
      <c r="A70" s="523" t="s">
        <v>845</v>
      </c>
      <c r="B70" s="522"/>
      <c r="C70" s="662"/>
      <c r="D70" s="521"/>
      <c r="E70" s="663"/>
      <c r="Z70" s="626"/>
      <c r="AA70" s="624"/>
      <c r="AE70" s="625"/>
      <c r="AF70" s="625"/>
    </row>
    <row r="71" spans="1:58" x14ac:dyDescent="0.25">
      <c r="A71" s="664" t="s">
        <v>7</v>
      </c>
      <c r="B71" s="520"/>
      <c r="C71" s="519"/>
      <c r="D71" s="518"/>
      <c r="E71" s="517"/>
      <c r="Z71" s="626"/>
      <c r="AA71" s="624"/>
      <c r="AE71" s="625"/>
      <c r="AF71" s="625"/>
    </row>
    <row r="72" spans="1:58" x14ac:dyDescent="0.25">
      <c r="Y72" s="624"/>
    </row>
    <row r="73" spans="1:58" ht="15.75" customHeight="1" x14ac:dyDescent="0.25">
      <c r="Y73" s="665"/>
    </row>
    <row r="74" spans="1:58" s="624" customFormat="1" ht="15.75" x14ac:dyDescent="0.25">
      <c r="A74" s="497" t="s">
        <v>844</v>
      </c>
      <c r="B74" s="404"/>
      <c r="C74" s="420"/>
      <c r="D74" s="641"/>
      <c r="E74" s="641"/>
      <c r="F74" s="642"/>
      <c r="G74" s="643"/>
      <c r="H74" s="643"/>
      <c r="I74" s="643"/>
      <c r="J74" s="643"/>
      <c r="K74" s="643"/>
      <c r="L74" s="643"/>
      <c r="M74" s="643"/>
      <c r="N74" s="643"/>
      <c r="O74" s="643"/>
      <c r="P74" s="643"/>
      <c r="Q74" s="643"/>
      <c r="R74" s="643"/>
      <c r="S74" s="643"/>
      <c r="T74" s="643"/>
      <c r="U74" s="643"/>
      <c r="V74" s="643"/>
      <c r="W74" s="643"/>
      <c r="X74" s="642"/>
      <c r="Y74" s="665"/>
      <c r="Z74" s="625"/>
      <c r="AA74" s="625"/>
      <c r="AB74" s="625"/>
      <c r="AC74" s="625"/>
      <c r="AD74" s="625"/>
      <c r="AE74" s="626"/>
      <c r="AF74" s="626"/>
      <c r="AG74" s="626"/>
      <c r="AH74" s="626"/>
      <c r="AI74" s="626"/>
      <c r="AJ74" s="626"/>
      <c r="AK74" s="626"/>
      <c r="AL74" s="626"/>
      <c r="AM74" s="626"/>
      <c r="AN74" s="626"/>
      <c r="AO74" s="626"/>
      <c r="AP74" s="626"/>
      <c r="AQ74" s="626"/>
      <c r="AR74" s="626"/>
      <c r="AS74" s="626"/>
      <c r="AT74" s="626"/>
      <c r="AU74" s="626"/>
      <c r="AV74" s="626"/>
      <c r="AW74" s="626"/>
      <c r="AX74" s="626"/>
      <c r="AY74" s="626"/>
      <c r="AZ74" s="626"/>
      <c r="BA74" s="626"/>
      <c r="BB74" s="626"/>
      <c r="BC74" s="626"/>
      <c r="BD74" s="626"/>
      <c r="BE74" s="626"/>
      <c r="BF74" s="626"/>
    </row>
    <row r="75" spans="1:58" s="624" customFormat="1" ht="15.75" x14ac:dyDescent="0.25">
      <c r="A75" s="516"/>
      <c r="B75" s="408"/>
      <c r="C75" s="515"/>
      <c r="D75" s="644"/>
      <c r="E75" s="644"/>
      <c r="G75" s="623"/>
      <c r="H75" s="623"/>
      <c r="I75" s="623"/>
      <c r="J75" s="623"/>
      <c r="K75" s="623"/>
      <c r="L75" s="623"/>
      <c r="M75" s="623"/>
      <c r="O75" s="623"/>
      <c r="P75" s="623"/>
      <c r="Q75" s="623"/>
      <c r="R75" s="623"/>
      <c r="S75" s="623"/>
      <c r="T75" s="623"/>
      <c r="U75" s="623"/>
      <c r="V75" s="623"/>
      <c r="W75" s="623"/>
      <c r="Y75" s="665"/>
      <c r="Z75" s="625"/>
      <c r="AA75" s="625"/>
      <c r="AB75" s="625"/>
      <c r="AC75" s="625"/>
      <c r="AD75" s="625"/>
      <c r="AE75" s="626"/>
      <c r="AF75" s="626"/>
      <c r="AG75" s="626"/>
      <c r="AH75" s="626"/>
      <c r="AI75" s="626"/>
      <c r="AJ75" s="626"/>
      <c r="AK75" s="626"/>
      <c r="AL75" s="626"/>
      <c r="AM75" s="626"/>
      <c r="AN75" s="626"/>
      <c r="AO75" s="626"/>
      <c r="AP75" s="626"/>
      <c r="AQ75" s="626"/>
      <c r="AR75" s="626"/>
      <c r="AS75" s="626"/>
      <c r="AT75" s="626"/>
      <c r="AU75" s="626"/>
      <c r="AV75" s="626"/>
      <c r="AW75" s="626"/>
      <c r="AX75" s="626"/>
      <c r="AY75" s="626"/>
      <c r="AZ75" s="626"/>
      <c r="BA75" s="626"/>
      <c r="BB75" s="626"/>
      <c r="BC75" s="626"/>
      <c r="BD75" s="626"/>
      <c r="BE75" s="626"/>
      <c r="BF75" s="626"/>
    </row>
    <row r="76" spans="1:58" s="624" customFormat="1" ht="15.75" x14ac:dyDescent="0.25">
      <c r="A76" s="497" t="s">
        <v>843</v>
      </c>
      <c r="B76" s="404"/>
      <c r="C76" s="420"/>
      <c r="D76" s="641"/>
      <c r="E76" s="641"/>
      <c r="F76" s="642"/>
      <c r="G76" s="643"/>
      <c r="H76" s="643"/>
      <c r="I76" s="643"/>
      <c r="J76" s="642"/>
      <c r="K76" s="642"/>
      <c r="L76" s="643"/>
      <c r="M76" s="643"/>
      <c r="N76" s="643"/>
      <c r="O76" s="643"/>
      <c r="P76" s="643"/>
      <c r="Q76" s="643"/>
      <c r="R76" s="643"/>
      <c r="S76" s="643"/>
      <c r="T76" s="643"/>
      <c r="U76" s="643"/>
      <c r="V76" s="643"/>
      <c r="W76" s="643"/>
      <c r="X76" s="642"/>
      <c r="Y76" s="665"/>
      <c r="Z76" s="625"/>
      <c r="AA76" s="625"/>
      <c r="AB76" s="625"/>
      <c r="AC76" s="625"/>
      <c r="AD76" s="625"/>
      <c r="AE76" s="626"/>
      <c r="AF76" s="626"/>
      <c r="AG76" s="626"/>
      <c r="AH76" s="626"/>
      <c r="AI76" s="626"/>
      <c r="AJ76" s="626"/>
      <c r="AK76" s="626"/>
      <c r="AL76" s="626"/>
      <c r="AM76" s="626"/>
      <c r="AN76" s="626"/>
      <c r="AO76" s="626"/>
      <c r="AP76" s="626"/>
      <c r="AQ76" s="626"/>
      <c r="AR76" s="626"/>
      <c r="AS76" s="626"/>
      <c r="AT76" s="626"/>
      <c r="AU76" s="626"/>
      <c r="AV76" s="626"/>
      <c r="AW76" s="626"/>
      <c r="AX76" s="626"/>
      <c r="AY76" s="626"/>
      <c r="AZ76" s="626"/>
      <c r="BA76" s="626"/>
      <c r="BB76" s="626"/>
      <c r="BC76" s="626"/>
      <c r="BD76" s="626"/>
      <c r="BE76" s="626"/>
      <c r="BF76" s="626"/>
    </row>
    <row r="77" spans="1:58" x14ac:dyDescent="0.25">
      <c r="A77" s="645" t="s">
        <v>842</v>
      </c>
      <c r="B77" s="623"/>
      <c r="C77" s="623"/>
      <c r="D77" s="623"/>
      <c r="E77" s="623"/>
      <c r="L77" s="623"/>
      <c r="M77" s="623"/>
      <c r="N77" s="623"/>
      <c r="O77" s="623"/>
      <c r="P77" s="623"/>
      <c r="Q77" s="623"/>
      <c r="R77" s="623"/>
      <c r="S77" s="623"/>
      <c r="T77" s="623"/>
      <c r="U77" s="623"/>
      <c r="V77" s="623"/>
      <c r="W77" s="623"/>
      <c r="Y77" s="625"/>
    </row>
    <row r="78" spans="1:58" x14ac:dyDescent="0.25">
      <c r="A78" s="666"/>
      <c r="B78" s="667" t="s">
        <v>841</v>
      </c>
      <c r="C78" s="668" t="s">
        <v>840</v>
      </c>
      <c r="D78" s="623"/>
      <c r="E78" s="623"/>
      <c r="L78" s="623"/>
      <c r="M78" s="623"/>
      <c r="N78" s="623"/>
      <c r="O78" s="623"/>
      <c r="P78" s="623"/>
      <c r="Q78" s="623"/>
      <c r="R78" s="623"/>
      <c r="S78" s="623"/>
      <c r="T78" s="623"/>
      <c r="U78" s="623"/>
      <c r="V78" s="623"/>
      <c r="W78" s="623"/>
      <c r="Y78" s="625"/>
    </row>
    <row r="79" spans="1:58" x14ac:dyDescent="0.25">
      <c r="A79" s="513" t="s">
        <v>839</v>
      </c>
      <c r="B79" s="512"/>
      <c r="C79" s="512"/>
      <c r="D79" s="623"/>
      <c r="E79" s="623"/>
      <c r="L79" s="623"/>
      <c r="M79" s="623"/>
      <c r="N79" s="623"/>
      <c r="O79" s="623"/>
      <c r="P79" s="623"/>
      <c r="Q79" s="623"/>
      <c r="R79" s="623"/>
      <c r="S79" s="623"/>
      <c r="T79" s="623"/>
      <c r="U79" s="623"/>
      <c r="V79" s="623"/>
      <c r="W79" s="623"/>
      <c r="Y79" s="625"/>
    </row>
    <row r="80" spans="1:58" x14ac:dyDescent="0.25">
      <c r="A80" s="493"/>
      <c r="B80" s="623"/>
      <c r="C80" s="623"/>
      <c r="D80" s="623"/>
      <c r="E80" s="623"/>
      <c r="L80" s="623"/>
      <c r="M80" s="623"/>
      <c r="N80" s="623"/>
      <c r="O80" s="623"/>
      <c r="P80" s="623"/>
      <c r="Q80" s="623"/>
      <c r="R80" s="623"/>
      <c r="S80" s="623"/>
      <c r="T80" s="623"/>
      <c r="U80" s="623"/>
      <c r="V80" s="623"/>
      <c r="W80" s="623"/>
      <c r="Y80" s="669"/>
    </row>
    <row r="81" spans="1:31" ht="45" customHeight="1" x14ac:dyDescent="0.25">
      <c r="A81" s="643"/>
      <c r="B81" s="643"/>
      <c r="C81" s="643"/>
      <c r="D81" s="643"/>
      <c r="E81" s="643"/>
      <c r="F81" s="670"/>
      <c r="G81" s="1200" t="s">
        <v>838</v>
      </c>
      <c r="H81" s="1202"/>
      <c r="I81" s="1200" t="s">
        <v>837</v>
      </c>
      <c r="J81" s="1202"/>
      <c r="K81" s="1200" t="s">
        <v>836</v>
      </c>
      <c r="L81" s="1202"/>
      <c r="M81" s="1203"/>
      <c r="N81" s="1203"/>
      <c r="Z81" s="669"/>
      <c r="AE81" s="625"/>
    </row>
    <row r="82" spans="1:31" ht="27" customHeight="1" x14ac:dyDescent="0.25">
      <c r="A82" s="648"/>
      <c r="B82" s="649" t="s">
        <v>786</v>
      </c>
      <c r="C82" s="649" t="s">
        <v>835</v>
      </c>
      <c r="D82" s="671" t="s">
        <v>541</v>
      </c>
      <c r="E82" s="672" t="s">
        <v>834</v>
      </c>
      <c r="F82" s="672" t="s">
        <v>833</v>
      </c>
      <c r="G82" s="673" t="s">
        <v>832</v>
      </c>
      <c r="H82" s="673" t="s">
        <v>831</v>
      </c>
      <c r="I82" s="673" t="s">
        <v>832</v>
      </c>
      <c r="J82" s="673" t="s">
        <v>831</v>
      </c>
      <c r="K82" s="673" t="s">
        <v>832</v>
      </c>
      <c r="L82" s="673" t="s">
        <v>831</v>
      </c>
      <c r="M82" s="674"/>
      <c r="N82" s="674"/>
      <c r="Z82" s="669"/>
      <c r="AE82" s="625"/>
    </row>
    <row r="83" spans="1:31" ht="15" x14ac:dyDescent="0.25">
      <c r="A83" s="652">
        <v>1</v>
      </c>
      <c r="B83" s="770">
        <f t="shared" ref="B83:B114" si="0">B14</f>
        <v>0</v>
      </c>
      <c r="C83" s="509"/>
      <c r="D83" s="444"/>
      <c r="E83" s="444"/>
      <c r="F83" s="511"/>
      <c r="G83" s="510"/>
      <c r="H83" s="509"/>
      <c r="I83" s="509"/>
      <c r="J83" s="509"/>
      <c r="K83" s="509"/>
      <c r="L83" s="508"/>
      <c r="M83" s="676"/>
      <c r="N83" s="676"/>
      <c r="Z83" s="669"/>
      <c r="AE83" s="625"/>
    </row>
    <row r="84" spans="1:31" ht="16.5" customHeight="1" x14ac:dyDescent="0.25">
      <c r="A84" s="653">
        <v>2</v>
      </c>
      <c r="B84" s="771">
        <f t="shared" si="0"/>
        <v>0</v>
      </c>
      <c r="C84" s="436"/>
      <c r="D84" s="439"/>
      <c r="E84" s="439"/>
      <c r="F84" s="507"/>
      <c r="G84" s="437"/>
      <c r="H84" s="436"/>
      <c r="I84" s="436"/>
      <c r="J84" s="436"/>
      <c r="K84" s="436"/>
      <c r="L84" s="435"/>
      <c r="M84" s="676"/>
      <c r="N84" s="676"/>
      <c r="Z84" s="669"/>
      <c r="AE84" s="625"/>
    </row>
    <row r="85" spans="1:31" ht="15" x14ac:dyDescent="0.25">
      <c r="A85" s="654">
        <v>3</v>
      </c>
      <c r="B85" s="771">
        <f t="shared" si="0"/>
        <v>0</v>
      </c>
      <c r="C85" s="436"/>
      <c r="D85" s="439"/>
      <c r="E85" s="439"/>
      <c r="F85" s="507"/>
      <c r="G85" s="437"/>
      <c r="H85" s="436"/>
      <c r="I85" s="436"/>
      <c r="J85" s="436"/>
      <c r="K85" s="436"/>
      <c r="L85" s="435"/>
      <c r="M85" s="676"/>
      <c r="N85" s="676"/>
      <c r="Z85" s="669"/>
      <c r="AE85" s="625"/>
    </row>
    <row r="86" spans="1:31" ht="15" x14ac:dyDescent="0.25">
      <c r="A86" s="653">
        <v>4</v>
      </c>
      <c r="B86" s="771">
        <f t="shared" si="0"/>
        <v>0</v>
      </c>
      <c r="C86" s="436"/>
      <c r="D86" s="439"/>
      <c r="E86" s="439"/>
      <c r="F86" s="507"/>
      <c r="G86" s="437"/>
      <c r="H86" s="436"/>
      <c r="I86" s="436"/>
      <c r="J86" s="436"/>
      <c r="K86" s="436"/>
      <c r="L86" s="435"/>
      <c r="M86" s="676"/>
      <c r="N86" s="676"/>
      <c r="Z86" s="669"/>
      <c r="AE86" s="625"/>
    </row>
    <row r="87" spans="1:31" ht="15" x14ac:dyDescent="0.25">
      <c r="A87" s="654">
        <v>5</v>
      </c>
      <c r="B87" s="771">
        <f t="shared" si="0"/>
        <v>0</v>
      </c>
      <c r="C87" s="436"/>
      <c r="D87" s="439"/>
      <c r="E87" s="439"/>
      <c r="F87" s="507"/>
      <c r="G87" s="437"/>
      <c r="H87" s="436"/>
      <c r="I87" s="436"/>
      <c r="J87" s="436"/>
      <c r="K87" s="436"/>
      <c r="L87" s="435"/>
      <c r="M87" s="676"/>
      <c r="N87" s="676"/>
      <c r="Z87" s="669"/>
      <c r="AE87" s="625"/>
    </row>
    <row r="88" spans="1:31" ht="15" x14ac:dyDescent="0.25">
      <c r="A88" s="653">
        <v>6</v>
      </c>
      <c r="B88" s="771">
        <f t="shared" si="0"/>
        <v>0</v>
      </c>
      <c r="C88" s="436"/>
      <c r="D88" s="439"/>
      <c r="E88" s="439"/>
      <c r="F88" s="507"/>
      <c r="G88" s="437"/>
      <c r="H88" s="436"/>
      <c r="I88" s="436"/>
      <c r="J88" s="436"/>
      <c r="K88" s="436"/>
      <c r="L88" s="435"/>
      <c r="M88" s="676"/>
      <c r="N88" s="676"/>
      <c r="Z88" s="669"/>
      <c r="AE88" s="625"/>
    </row>
    <row r="89" spans="1:31" ht="15" x14ac:dyDescent="0.25">
      <c r="A89" s="654">
        <v>7</v>
      </c>
      <c r="B89" s="771">
        <f t="shared" si="0"/>
        <v>0</v>
      </c>
      <c r="C89" s="436"/>
      <c r="D89" s="439"/>
      <c r="E89" s="439"/>
      <c r="F89" s="507"/>
      <c r="G89" s="437"/>
      <c r="H89" s="436"/>
      <c r="I89" s="436"/>
      <c r="J89" s="436"/>
      <c r="K89" s="436"/>
      <c r="L89" s="435"/>
      <c r="M89" s="676"/>
      <c r="N89" s="676"/>
      <c r="Z89" s="669"/>
      <c r="AE89" s="625"/>
    </row>
    <row r="90" spans="1:31" ht="15" customHeight="1" x14ac:dyDescent="0.25">
      <c r="A90" s="653">
        <v>8</v>
      </c>
      <c r="B90" s="771">
        <f t="shared" si="0"/>
        <v>0</v>
      </c>
      <c r="C90" s="436"/>
      <c r="D90" s="439"/>
      <c r="E90" s="439"/>
      <c r="F90" s="507"/>
      <c r="G90" s="437"/>
      <c r="H90" s="436"/>
      <c r="I90" s="436"/>
      <c r="J90" s="436"/>
      <c r="K90" s="436"/>
      <c r="L90" s="435"/>
      <c r="M90" s="676"/>
      <c r="N90" s="676"/>
      <c r="Z90" s="669"/>
      <c r="AE90" s="625"/>
    </row>
    <row r="91" spans="1:31" ht="15" x14ac:dyDescent="0.25">
      <c r="A91" s="654">
        <v>9</v>
      </c>
      <c r="B91" s="771">
        <f t="shared" si="0"/>
        <v>0</v>
      </c>
      <c r="C91" s="436"/>
      <c r="D91" s="439"/>
      <c r="E91" s="439"/>
      <c r="F91" s="507"/>
      <c r="G91" s="437"/>
      <c r="H91" s="436"/>
      <c r="I91" s="436"/>
      <c r="J91" s="436"/>
      <c r="K91" s="436"/>
      <c r="L91" s="435"/>
      <c r="M91" s="676"/>
      <c r="N91" s="676"/>
      <c r="Z91" s="669"/>
      <c r="AE91" s="625"/>
    </row>
    <row r="92" spans="1:31" ht="15" x14ac:dyDescent="0.25">
      <c r="A92" s="653">
        <v>10</v>
      </c>
      <c r="B92" s="771">
        <f t="shared" si="0"/>
        <v>0</v>
      </c>
      <c r="C92" s="436"/>
      <c r="D92" s="439"/>
      <c r="E92" s="439"/>
      <c r="F92" s="507"/>
      <c r="G92" s="437"/>
      <c r="H92" s="436"/>
      <c r="I92" s="436"/>
      <c r="J92" s="436"/>
      <c r="K92" s="436"/>
      <c r="L92" s="435"/>
      <c r="M92" s="676"/>
      <c r="N92" s="676"/>
      <c r="Z92" s="669"/>
      <c r="AE92" s="625"/>
    </row>
    <row r="93" spans="1:31" ht="15" x14ac:dyDescent="0.25">
      <c r="A93" s="654">
        <v>11</v>
      </c>
      <c r="B93" s="771">
        <f t="shared" si="0"/>
        <v>0</v>
      </c>
      <c r="C93" s="436"/>
      <c r="D93" s="439"/>
      <c r="E93" s="439"/>
      <c r="F93" s="507"/>
      <c r="G93" s="437"/>
      <c r="H93" s="436"/>
      <c r="I93" s="436"/>
      <c r="J93" s="436"/>
      <c r="K93" s="436"/>
      <c r="L93" s="435"/>
      <c r="M93" s="676"/>
      <c r="N93" s="676"/>
      <c r="Z93" s="669"/>
      <c r="AE93" s="625"/>
    </row>
    <row r="94" spans="1:31" ht="15" x14ac:dyDescent="0.25">
      <c r="A94" s="653">
        <v>12</v>
      </c>
      <c r="B94" s="771">
        <f t="shared" si="0"/>
        <v>0</v>
      </c>
      <c r="C94" s="436"/>
      <c r="D94" s="439"/>
      <c r="E94" s="439"/>
      <c r="F94" s="507"/>
      <c r="G94" s="437"/>
      <c r="H94" s="436"/>
      <c r="I94" s="436"/>
      <c r="J94" s="436"/>
      <c r="K94" s="436"/>
      <c r="L94" s="435"/>
      <c r="M94" s="676"/>
      <c r="N94" s="676"/>
      <c r="Z94" s="669"/>
      <c r="AE94" s="625"/>
    </row>
    <row r="95" spans="1:31" ht="15" x14ac:dyDescent="0.25">
      <c r="A95" s="654">
        <v>13</v>
      </c>
      <c r="B95" s="771">
        <f t="shared" si="0"/>
        <v>0</v>
      </c>
      <c r="C95" s="436"/>
      <c r="D95" s="439"/>
      <c r="E95" s="439"/>
      <c r="F95" s="507"/>
      <c r="G95" s="437"/>
      <c r="H95" s="436"/>
      <c r="I95" s="436"/>
      <c r="J95" s="436"/>
      <c r="K95" s="436"/>
      <c r="L95" s="435"/>
      <c r="M95" s="676"/>
      <c r="N95" s="676"/>
      <c r="Z95" s="669"/>
      <c r="AE95" s="625"/>
    </row>
    <row r="96" spans="1:31" ht="15" x14ac:dyDescent="0.25">
      <c r="A96" s="653">
        <v>14</v>
      </c>
      <c r="B96" s="771">
        <f t="shared" si="0"/>
        <v>0</v>
      </c>
      <c r="C96" s="436"/>
      <c r="D96" s="439"/>
      <c r="E96" s="439"/>
      <c r="F96" s="507"/>
      <c r="G96" s="437"/>
      <c r="H96" s="436"/>
      <c r="I96" s="436"/>
      <c r="J96" s="436"/>
      <c r="K96" s="436"/>
      <c r="L96" s="435"/>
      <c r="M96" s="676"/>
      <c r="N96" s="676"/>
      <c r="Z96" s="669"/>
      <c r="AE96" s="625"/>
    </row>
    <row r="97" spans="1:31" ht="15" x14ac:dyDescent="0.25">
      <c r="A97" s="654">
        <v>15</v>
      </c>
      <c r="B97" s="771">
        <f t="shared" si="0"/>
        <v>0</v>
      </c>
      <c r="C97" s="436"/>
      <c r="D97" s="439"/>
      <c r="E97" s="439"/>
      <c r="F97" s="507"/>
      <c r="G97" s="437"/>
      <c r="H97" s="436"/>
      <c r="I97" s="436"/>
      <c r="J97" s="436"/>
      <c r="K97" s="436"/>
      <c r="L97" s="435"/>
      <c r="M97" s="676"/>
      <c r="N97" s="676"/>
      <c r="Z97" s="669"/>
      <c r="AE97" s="625"/>
    </row>
    <row r="98" spans="1:31" ht="15" x14ac:dyDescent="0.25">
      <c r="A98" s="653">
        <v>16</v>
      </c>
      <c r="B98" s="771">
        <f t="shared" si="0"/>
        <v>0</v>
      </c>
      <c r="C98" s="436"/>
      <c r="D98" s="439"/>
      <c r="E98" s="439"/>
      <c r="F98" s="507"/>
      <c r="G98" s="437"/>
      <c r="H98" s="436"/>
      <c r="I98" s="436"/>
      <c r="J98" s="436"/>
      <c r="K98" s="436"/>
      <c r="L98" s="435"/>
      <c r="M98" s="676"/>
      <c r="N98" s="676"/>
      <c r="Z98" s="669"/>
      <c r="AE98" s="625"/>
    </row>
    <row r="99" spans="1:31" ht="15" x14ac:dyDescent="0.25">
      <c r="A99" s="654">
        <v>17</v>
      </c>
      <c r="B99" s="771">
        <f t="shared" si="0"/>
        <v>0</v>
      </c>
      <c r="C99" s="436"/>
      <c r="D99" s="439"/>
      <c r="E99" s="439"/>
      <c r="F99" s="507"/>
      <c r="G99" s="437"/>
      <c r="H99" s="436"/>
      <c r="I99" s="436"/>
      <c r="J99" s="436"/>
      <c r="K99" s="436"/>
      <c r="L99" s="435"/>
      <c r="M99" s="676"/>
      <c r="N99" s="676"/>
      <c r="Z99" s="669"/>
      <c r="AE99" s="625"/>
    </row>
    <row r="100" spans="1:31" ht="15" x14ac:dyDescent="0.25">
      <c r="A100" s="653">
        <v>18</v>
      </c>
      <c r="B100" s="771">
        <f t="shared" si="0"/>
        <v>0</v>
      </c>
      <c r="C100" s="436"/>
      <c r="D100" s="439"/>
      <c r="E100" s="439"/>
      <c r="F100" s="507"/>
      <c r="G100" s="437"/>
      <c r="H100" s="436"/>
      <c r="I100" s="436"/>
      <c r="J100" s="436"/>
      <c r="K100" s="436"/>
      <c r="L100" s="435"/>
      <c r="M100" s="676"/>
      <c r="N100" s="676"/>
      <c r="Z100" s="669"/>
      <c r="AE100" s="625"/>
    </row>
    <row r="101" spans="1:31" ht="15" x14ac:dyDescent="0.25">
      <c r="A101" s="654">
        <v>19</v>
      </c>
      <c r="B101" s="771">
        <f t="shared" si="0"/>
        <v>0</v>
      </c>
      <c r="C101" s="436"/>
      <c r="D101" s="439"/>
      <c r="E101" s="439"/>
      <c r="F101" s="507"/>
      <c r="G101" s="437"/>
      <c r="H101" s="436"/>
      <c r="I101" s="436"/>
      <c r="J101" s="436"/>
      <c r="K101" s="436"/>
      <c r="L101" s="435"/>
      <c r="M101" s="676"/>
      <c r="N101" s="676"/>
      <c r="Z101" s="669"/>
      <c r="AE101" s="625"/>
    </row>
    <row r="102" spans="1:31" ht="15" x14ac:dyDescent="0.25">
      <c r="A102" s="653">
        <v>20</v>
      </c>
      <c r="B102" s="771">
        <f t="shared" si="0"/>
        <v>0</v>
      </c>
      <c r="C102" s="436"/>
      <c r="D102" s="439"/>
      <c r="E102" s="439"/>
      <c r="F102" s="507"/>
      <c r="G102" s="437"/>
      <c r="H102" s="436"/>
      <c r="I102" s="436"/>
      <c r="J102" s="436"/>
      <c r="K102" s="436"/>
      <c r="L102" s="435"/>
      <c r="M102" s="676"/>
      <c r="N102" s="676"/>
      <c r="Z102" s="669"/>
      <c r="AE102" s="625"/>
    </row>
    <row r="103" spans="1:31" ht="15" x14ac:dyDescent="0.25">
      <c r="A103" s="654">
        <v>21</v>
      </c>
      <c r="B103" s="771">
        <f t="shared" si="0"/>
        <v>0</v>
      </c>
      <c r="C103" s="436"/>
      <c r="D103" s="439"/>
      <c r="E103" s="439"/>
      <c r="F103" s="507"/>
      <c r="G103" s="437"/>
      <c r="H103" s="436"/>
      <c r="I103" s="436"/>
      <c r="J103" s="436"/>
      <c r="K103" s="436"/>
      <c r="L103" s="435"/>
      <c r="M103" s="676"/>
      <c r="N103" s="676"/>
      <c r="Z103" s="669"/>
      <c r="AE103" s="625"/>
    </row>
    <row r="104" spans="1:31" ht="15" x14ac:dyDescent="0.25">
      <c r="A104" s="653">
        <v>22</v>
      </c>
      <c r="B104" s="771">
        <f t="shared" si="0"/>
        <v>0</v>
      </c>
      <c r="C104" s="436"/>
      <c r="D104" s="439"/>
      <c r="E104" s="439"/>
      <c r="F104" s="507"/>
      <c r="G104" s="437"/>
      <c r="H104" s="436"/>
      <c r="I104" s="436"/>
      <c r="J104" s="436"/>
      <c r="K104" s="436"/>
      <c r="L104" s="435"/>
      <c r="M104" s="676"/>
      <c r="N104" s="676"/>
      <c r="Z104" s="669"/>
      <c r="AE104" s="625"/>
    </row>
    <row r="105" spans="1:31" ht="15" x14ac:dyDescent="0.25">
      <c r="A105" s="654">
        <v>23</v>
      </c>
      <c r="B105" s="771">
        <f t="shared" si="0"/>
        <v>0</v>
      </c>
      <c r="C105" s="436"/>
      <c r="D105" s="439"/>
      <c r="E105" s="439"/>
      <c r="F105" s="507"/>
      <c r="G105" s="437"/>
      <c r="H105" s="436"/>
      <c r="I105" s="436"/>
      <c r="J105" s="436"/>
      <c r="K105" s="436"/>
      <c r="L105" s="435"/>
      <c r="M105" s="676"/>
      <c r="N105" s="676"/>
      <c r="Z105" s="669"/>
      <c r="AE105" s="625"/>
    </row>
    <row r="106" spans="1:31" ht="15" x14ac:dyDescent="0.25">
      <c r="A106" s="653">
        <v>24</v>
      </c>
      <c r="B106" s="771">
        <f t="shared" si="0"/>
        <v>0</v>
      </c>
      <c r="C106" s="436"/>
      <c r="D106" s="439"/>
      <c r="E106" s="439"/>
      <c r="F106" s="507"/>
      <c r="G106" s="437"/>
      <c r="H106" s="436"/>
      <c r="I106" s="436"/>
      <c r="J106" s="436"/>
      <c r="K106" s="436"/>
      <c r="L106" s="435"/>
      <c r="M106" s="676"/>
      <c r="N106" s="676"/>
      <c r="Z106" s="669"/>
      <c r="AE106" s="625"/>
    </row>
    <row r="107" spans="1:31" ht="15" x14ac:dyDescent="0.25">
      <c r="A107" s="654">
        <v>25</v>
      </c>
      <c r="B107" s="771">
        <f t="shared" si="0"/>
        <v>0</v>
      </c>
      <c r="C107" s="436"/>
      <c r="D107" s="439"/>
      <c r="E107" s="439"/>
      <c r="F107" s="507"/>
      <c r="G107" s="437"/>
      <c r="H107" s="436"/>
      <c r="I107" s="436"/>
      <c r="J107" s="436"/>
      <c r="K107" s="436"/>
      <c r="L107" s="435"/>
      <c r="M107" s="676"/>
      <c r="N107" s="676"/>
      <c r="Z107" s="669"/>
      <c r="AE107" s="625"/>
    </row>
    <row r="108" spans="1:31" ht="15" x14ac:dyDescent="0.25">
      <c r="A108" s="653">
        <v>26</v>
      </c>
      <c r="B108" s="771">
        <f t="shared" si="0"/>
        <v>0</v>
      </c>
      <c r="C108" s="436"/>
      <c r="D108" s="439"/>
      <c r="E108" s="439"/>
      <c r="F108" s="507"/>
      <c r="G108" s="437"/>
      <c r="H108" s="436"/>
      <c r="I108" s="436"/>
      <c r="J108" s="436"/>
      <c r="K108" s="436"/>
      <c r="L108" s="435"/>
      <c r="M108" s="676"/>
      <c r="N108" s="676"/>
      <c r="Z108" s="669"/>
      <c r="AE108" s="625"/>
    </row>
    <row r="109" spans="1:31" ht="15" x14ac:dyDescent="0.25">
      <c r="A109" s="654">
        <v>27</v>
      </c>
      <c r="B109" s="771">
        <f t="shared" si="0"/>
        <v>0</v>
      </c>
      <c r="C109" s="436"/>
      <c r="D109" s="439"/>
      <c r="E109" s="439"/>
      <c r="F109" s="507"/>
      <c r="G109" s="437"/>
      <c r="H109" s="436"/>
      <c r="I109" s="436"/>
      <c r="J109" s="436"/>
      <c r="K109" s="436"/>
      <c r="L109" s="435"/>
      <c r="M109" s="676"/>
      <c r="N109" s="676"/>
      <c r="Z109" s="669"/>
      <c r="AE109" s="625"/>
    </row>
    <row r="110" spans="1:31" ht="15" x14ac:dyDescent="0.25">
      <c r="A110" s="653">
        <v>28</v>
      </c>
      <c r="B110" s="771">
        <f t="shared" si="0"/>
        <v>0</v>
      </c>
      <c r="C110" s="436"/>
      <c r="D110" s="439"/>
      <c r="E110" s="439"/>
      <c r="F110" s="507"/>
      <c r="G110" s="437"/>
      <c r="H110" s="436"/>
      <c r="I110" s="436"/>
      <c r="J110" s="436"/>
      <c r="K110" s="436"/>
      <c r="L110" s="435"/>
      <c r="M110" s="676"/>
      <c r="N110" s="676"/>
      <c r="Z110" s="669"/>
      <c r="AE110" s="625"/>
    </row>
    <row r="111" spans="1:31" ht="15" x14ac:dyDescent="0.25">
      <c r="A111" s="654">
        <v>29</v>
      </c>
      <c r="B111" s="771">
        <f t="shared" si="0"/>
        <v>0</v>
      </c>
      <c r="C111" s="436"/>
      <c r="D111" s="439"/>
      <c r="E111" s="439"/>
      <c r="F111" s="507"/>
      <c r="G111" s="437"/>
      <c r="H111" s="436"/>
      <c r="I111" s="436"/>
      <c r="J111" s="436"/>
      <c r="K111" s="436"/>
      <c r="L111" s="435"/>
      <c r="M111" s="676"/>
      <c r="N111" s="676"/>
      <c r="Z111" s="669"/>
      <c r="AE111" s="625"/>
    </row>
    <row r="112" spans="1:31" ht="15" x14ac:dyDescent="0.25">
      <c r="A112" s="653">
        <v>30</v>
      </c>
      <c r="B112" s="771">
        <f t="shared" si="0"/>
        <v>0</v>
      </c>
      <c r="C112" s="436"/>
      <c r="D112" s="439"/>
      <c r="E112" s="439"/>
      <c r="F112" s="507"/>
      <c r="G112" s="437"/>
      <c r="H112" s="436"/>
      <c r="I112" s="436"/>
      <c r="J112" s="436"/>
      <c r="K112" s="436"/>
      <c r="L112" s="435"/>
      <c r="M112" s="676"/>
      <c r="N112" s="676"/>
      <c r="Z112" s="669"/>
      <c r="AE112" s="625"/>
    </row>
    <row r="113" spans="1:31" ht="15" x14ac:dyDescent="0.25">
      <c r="A113" s="654">
        <v>31</v>
      </c>
      <c r="B113" s="771">
        <f t="shared" si="0"/>
        <v>0</v>
      </c>
      <c r="C113" s="436"/>
      <c r="D113" s="439"/>
      <c r="E113" s="439"/>
      <c r="F113" s="507"/>
      <c r="G113" s="437"/>
      <c r="H113" s="436"/>
      <c r="I113" s="436"/>
      <c r="J113" s="436"/>
      <c r="K113" s="436"/>
      <c r="L113" s="435"/>
      <c r="M113" s="676"/>
      <c r="N113" s="676"/>
      <c r="Z113" s="669"/>
      <c r="AE113" s="625"/>
    </row>
    <row r="114" spans="1:31" ht="15" x14ac:dyDescent="0.25">
      <c r="A114" s="653">
        <v>32</v>
      </c>
      <c r="B114" s="771">
        <f t="shared" si="0"/>
        <v>0</v>
      </c>
      <c r="C114" s="436"/>
      <c r="D114" s="439"/>
      <c r="E114" s="439"/>
      <c r="F114" s="507"/>
      <c r="G114" s="437"/>
      <c r="H114" s="436"/>
      <c r="I114" s="436"/>
      <c r="J114" s="436"/>
      <c r="K114" s="436"/>
      <c r="L114" s="435"/>
      <c r="M114" s="676"/>
      <c r="N114" s="676"/>
      <c r="Z114" s="669"/>
      <c r="AE114" s="625"/>
    </row>
    <row r="115" spans="1:31" ht="15" x14ac:dyDescent="0.25">
      <c r="A115" s="654">
        <v>33</v>
      </c>
      <c r="B115" s="771">
        <f t="shared" ref="B115:B132" si="1">B46</f>
        <v>0</v>
      </c>
      <c r="C115" s="436"/>
      <c r="D115" s="439"/>
      <c r="E115" s="439"/>
      <c r="F115" s="507"/>
      <c r="G115" s="437"/>
      <c r="H115" s="436"/>
      <c r="I115" s="436"/>
      <c r="J115" s="436"/>
      <c r="K115" s="436"/>
      <c r="L115" s="435"/>
      <c r="M115" s="676"/>
      <c r="N115" s="676"/>
      <c r="Z115" s="669"/>
      <c r="AE115" s="625"/>
    </row>
    <row r="116" spans="1:31" ht="15" x14ac:dyDescent="0.25">
      <c r="A116" s="653">
        <v>34</v>
      </c>
      <c r="B116" s="771">
        <f t="shared" si="1"/>
        <v>0</v>
      </c>
      <c r="C116" s="436"/>
      <c r="D116" s="439"/>
      <c r="E116" s="439"/>
      <c r="F116" s="507"/>
      <c r="G116" s="437"/>
      <c r="H116" s="436"/>
      <c r="I116" s="436"/>
      <c r="J116" s="436"/>
      <c r="K116" s="436"/>
      <c r="L116" s="435"/>
      <c r="M116" s="676"/>
      <c r="N116" s="676"/>
      <c r="Z116" s="669"/>
      <c r="AE116" s="625"/>
    </row>
    <row r="117" spans="1:31" ht="15" x14ac:dyDescent="0.25">
      <c r="A117" s="654">
        <v>35</v>
      </c>
      <c r="B117" s="771">
        <f t="shared" si="1"/>
        <v>0</v>
      </c>
      <c r="C117" s="436"/>
      <c r="D117" s="439"/>
      <c r="E117" s="439"/>
      <c r="F117" s="507"/>
      <c r="G117" s="437"/>
      <c r="H117" s="436"/>
      <c r="I117" s="436"/>
      <c r="J117" s="436"/>
      <c r="K117" s="436"/>
      <c r="L117" s="435"/>
      <c r="M117" s="676"/>
      <c r="N117" s="676"/>
      <c r="Z117" s="669"/>
      <c r="AE117" s="625"/>
    </row>
    <row r="118" spans="1:31" ht="15" x14ac:dyDescent="0.25">
      <c r="A118" s="653">
        <v>36</v>
      </c>
      <c r="B118" s="771">
        <f t="shared" si="1"/>
        <v>0</v>
      </c>
      <c r="C118" s="436"/>
      <c r="D118" s="439"/>
      <c r="E118" s="439"/>
      <c r="F118" s="507"/>
      <c r="G118" s="437"/>
      <c r="H118" s="436"/>
      <c r="I118" s="436"/>
      <c r="J118" s="436"/>
      <c r="K118" s="436"/>
      <c r="L118" s="435"/>
      <c r="M118" s="676"/>
      <c r="N118" s="676"/>
      <c r="Z118" s="669"/>
      <c r="AE118" s="625"/>
    </row>
    <row r="119" spans="1:31" ht="15" x14ac:dyDescent="0.25">
      <c r="A119" s="654">
        <v>37</v>
      </c>
      <c r="B119" s="771">
        <f t="shared" si="1"/>
        <v>0</v>
      </c>
      <c r="C119" s="436"/>
      <c r="D119" s="439"/>
      <c r="E119" s="439"/>
      <c r="F119" s="507"/>
      <c r="G119" s="437"/>
      <c r="H119" s="436"/>
      <c r="I119" s="436"/>
      <c r="J119" s="436"/>
      <c r="K119" s="436"/>
      <c r="L119" s="435"/>
      <c r="M119" s="676"/>
      <c r="N119" s="676"/>
      <c r="Z119" s="669"/>
      <c r="AE119" s="625"/>
    </row>
    <row r="120" spans="1:31" ht="15" x14ac:dyDescent="0.25">
      <c r="A120" s="653">
        <v>38</v>
      </c>
      <c r="B120" s="771">
        <f t="shared" si="1"/>
        <v>0</v>
      </c>
      <c r="C120" s="436"/>
      <c r="D120" s="439"/>
      <c r="E120" s="439"/>
      <c r="F120" s="507"/>
      <c r="G120" s="437"/>
      <c r="H120" s="436"/>
      <c r="I120" s="436"/>
      <c r="J120" s="436"/>
      <c r="K120" s="436"/>
      <c r="L120" s="435"/>
      <c r="M120" s="676"/>
      <c r="N120" s="676"/>
      <c r="Z120" s="669"/>
      <c r="AE120" s="625"/>
    </row>
    <row r="121" spans="1:31" ht="15" x14ac:dyDescent="0.25">
      <c r="A121" s="654">
        <v>39</v>
      </c>
      <c r="B121" s="771">
        <f t="shared" si="1"/>
        <v>0</v>
      </c>
      <c r="C121" s="436"/>
      <c r="D121" s="439"/>
      <c r="E121" s="439"/>
      <c r="F121" s="507"/>
      <c r="G121" s="437"/>
      <c r="H121" s="436"/>
      <c r="I121" s="436"/>
      <c r="J121" s="436"/>
      <c r="K121" s="436"/>
      <c r="L121" s="435"/>
      <c r="M121" s="676"/>
      <c r="N121" s="676"/>
      <c r="Z121" s="669"/>
      <c r="AE121" s="625"/>
    </row>
    <row r="122" spans="1:31" ht="15" x14ac:dyDescent="0.25">
      <c r="A122" s="653">
        <v>40</v>
      </c>
      <c r="B122" s="771">
        <f t="shared" si="1"/>
        <v>0</v>
      </c>
      <c r="C122" s="436"/>
      <c r="D122" s="439"/>
      <c r="E122" s="439"/>
      <c r="F122" s="507"/>
      <c r="G122" s="437"/>
      <c r="H122" s="436"/>
      <c r="I122" s="436"/>
      <c r="J122" s="436"/>
      <c r="K122" s="436"/>
      <c r="L122" s="435"/>
      <c r="M122" s="676"/>
      <c r="N122" s="676"/>
      <c r="Z122" s="669"/>
      <c r="AE122" s="625"/>
    </row>
    <row r="123" spans="1:31" ht="15" x14ac:dyDescent="0.25">
      <c r="A123" s="654">
        <v>41</v>
      </c>
      <c r="B123" s="771">
        <f t="shared" si="1"/>
        <v>0</v>
      </c>
      <c r="C123" s="436"/>
      <c r="D123" s="439"/>
      <c r="E123" s="439"/>
      <c r="F123" s="507"/>
      <c r="G123" s="437"/>
      <c r="H123" s="436"/>
      <c r="I123" s="436"/>
      <c r="J123" s="436"/>
      <c r="K123" s="436"/>
      <c r="L123" s="435"/>
      <c r="M123" s="676"/>
      <c r="N123" s="676"/>
      <c r="Z123" s="669"/>
      <c r="AE123" s="625"/>
    </row>
    <row r="124" spans="1:31" ht="15" x14ac:dyDescent="0.25">
      <c r="A124" s="653">
        <v>42</v>
      </c>
      <c r="B124" s="771">
        <f t="shared" si="1"/>
        <v>0</v>
      </c>
      <c r="C124" s="436"/>
      <c r="D124" s="439"/>
      <c r="E124" s="439"/>
      <c r="F124" s="507"/>
      <c r="G124" s="437"/>
      <c r="H124" s="436"/>
      <c r="I124" s="436"/>
      <c r="J124" s="436"/>
      <c r="K124" s="436"/>
      <c r="L124" s="435"/>
      <c r="M124" s="676"/>
      <c r="N124" s="676"/>
      <c r="Z124" s="669"/>
      <c r="AE124" s="625"/>
    </row>
    <row r="125" spans="1:31" ht="15" x14ac:dyDescent="0.25">
      <c r="A125" s="654">
        <v>43</v>
      </c>
      <c r="B125" s="771">
        <f t="shared" si="1"/>
        <v>0</v>
      </c>
      <c r="C125" s="436"/>
      <c r="D125" s="439"/>
      <c r="E125" s="439"/>
      <c r="F125" s="507"/>
      <c r="G125" s="437"/>
      <c r="H125" s="436"/>
      <c r="I125" s="436"/>
      <c r="J125" s="436"/>
      <c r="K125" s="436"/>
      <c r="L125" s="435"/>
      <c r="M125" s="676"/>
      <c r="N125" s="676"/>
      <c r="Z125" s="669"/>
      <c r="AE125" s="625"/>
    </row>
    <row r="126" spans="1:31" ht="15" x14ac:dyDescent="0.25">
      <c r="A126" s="653">
        <v>44</v>
      </c>
      <c r="B126" s="771">
        <f t="shared" si="1"/>
        <v>0</v>
      </c>
      <c r="C126" s="436"/>
      <c r="D126" s="439"/>
      <c r="E126" s="439"/>
      <c r="F126" s="507"/>
      <c r="G126" s="437"/>
      <c r="H126" s="436"/>
      <c r="I126" s="436"/>
      <c r="J126" s="436"/>
      <c r="K126" s="436"/>
      <c r="L126" s="435"/>
      <c r="M126" s="676"/>
      <c r="N126" s="676"/>
      <c r="Z126" s="669"/>
      <c r="AE126" s="625"/>
    </row>
    <row r="127" spans="1:31" ht="15" x14ac:dyDescent="0.25">
      <c r="A127" s="654">
        <v>45</v>
      </c>
      <c r="B127" s="771">
        <f t="shared" si="1"/>
        <v>0</v>
      </c>
      <c r="C127" s="436"/>
      <c r="D127" s="439"/>
      <c r="E127" s="439"/>
      <c r="F127" s="507"/>
      <c r="G127" s="437"/>
      <c r="H127" s="436"/>
      <c r="I127" s="436"/>
      <c r="J127" s="436"/>
      <c r="K127" s="436"/>
      <c r="L127" s="435"/>
      <c r="M127" s="676"/>
      <c r="N127" s="676"/>
      <c r="Z127" s="669"/>
      <c r="AE127" s="625"/>
    </row>
    <row r="128" spans="1:31" ht="15" x14ac:dyDescent="0.25">
      <c r="A128" s="653">
        <v>46</v>
      </c>
      <c r="B128" s="771">
        <f t="shared" si="1"/>
        <v>0</v>
      </c>
      <c r="C128" s="436"/>
      <c r="D128" s="439"/>
      <c r="E128" s="439"/>
      <c r="F128" s="507"/>
      <c r="G128" s="437"/>
      <c r="H128" s="436"/>
      <c r="I128" s="436"/>
      <c r="J128" s="436"/>
      <c r="K128" s="436"/>
      <c r="L128" s="435"/>
      <c r="M128" s="676"/>
      <c r="N128" s="676"/>
      <c r="Z128" s="669"/>
      <c r="AE128" s="625"/>
    </row>
    <row r="129" spans="1:31" ht="15" x14ac:dyDescent="0.25">
      <c r="A129" s="654">
        <v>47</v>
      </c>
      <c r="B129" s="771">
        <f t="shared" si="1"/>
        <v>0</v>
      </c>
      <c r="C129" s="436"/>
      <c r="D129" s="439"/>
      <c r="E129" s="439"/>
      <c r="F129" s="507"/>
      <c r="G129" s="437"/>
      <c r="H129" s="436"/>
      <c r="I129" s="436"/>
      <c r="J129" s="436"/>
      <c r="K129" s="436"/>
      <c r="L129" s="435"/>
      <c r="M129" s="676"/>
      <c r="N129" s="676"/>
      <c r="Z129" s="669"/>
      <c r="AE129" s="625"/>
    </row>
    <row r="130" spans="1:31" ht="15" x14ac:dyDescent="0.25">
      <c r="A130" s="653">
        <v>48</v>
      </c>
      <c r="B130" s="771">
        <f t="shared" si="1"/>
        <v>0</v>
      </c>
      <c r="C130" s="436"/>
      <c r="D130" s="439"/>
      <c r="E130" s="439"/>
      <c r="F130" s="507"/>
      <c r="G130" s="437"/>
      <c r="H130" s="436"/>
      <c r="I130" s="436"/>
      <c r="J130" s="436"/>
      <c r="K130" s="436"/>
      <c r="L130" s="435"/>
      <c r="M130" s="676"/>
      <c r="N130" s="676"/>
      <c r="Z130" s="669"/>
      <c r="AE130" s="625"/>
    </row>
    <row r="131" spans="1:31" ht="15" x14ac:dyDescent="0.25">
      <c r="A131" s="654">
        <v>49</v>
      </c>
      <c r="B131" s="771">
        <f t="shared" si="1"/>
        <v>0</v>
      </c>
      <c r="C131" s="436"/>
      <c r="D131" s="439"/>
      <c r="E131" s="439"/>
      <c r="F131" s="507"/>
      <c r="G131" s="437"/>
      <c r="H131" s="436"/>
      <c r="I131" s="436"/>
      <c r="J131" s="436"/>
      <c r="K131" s="436"/>
      <c r="L131" s="435"/>
      <c r="M131" s="676"/>
      <c r="N131" s="676"/>
      <c r="Z131" s="669"/>
      <c r="AE131" s="625"/>
    </row>
    <row r="132" spans="1:31" ht="15" x14ac:dyDescent="0.25">
      <c r="A132" s="655">
        <v>50</v>
      </c>
      <c r="B132" s="772">
        <f t="shared" si="1"/>
        <v>0</v>
      </c>
      <c r="C132" s="431"/>
      <c r="D132" s="434"/>
      <c r="E132" s="434"/>
      <c r="F132" s="501"/>
      <c r="G132" s="432"/>
      <c r="H132" s="431"/>
      <c r="I132" s="431"/>
      <c r="J132" s="431"/>
      <c r="K132" s="431"/>
      <c r="L132" s="430"/>
      <c r="M132" s="676"/>
      <c r="N132" s="676"/>
      <c r="Z132" s="679"/>
      <c r="AE132" s="625"/>
    </row>
    <row r="133" spans="1:31" x14ac:dyDescent="0.25">
      <c r="A133" s="623"/>
      <c r="B133" s="623"/>
      <c r="C133" s="623"/>
      <c r="D133" s="623"/>
      <c r="E133" s="623"/>
      <c r="F133" s="623"/>
      <c r="G133" s="623"/>
      <c r="H133" s="623"/>
      <c r="I133" s="623"/>
      <c r="J133" s="623"/>
      <c r="K133" s="623"/>
      <c r="L133" s="623"/>
      <c r="M133" s="623"/>
      <c r="N133" s="623"/>
      <c r="O133" s="623"/>
      <c r="P133" s="623"/>
    </row>
    <row r="134" spans="1:31" x14ac:dyDescent="0.25">
      <c r="G134" s="623"/>
      <c r="H134" s="623"/>
      <c r="I134" s="623"/>
      <c r="J134" s="623"/>
      <c r="K134" s="623"/>
      <c r="L134" s="623"/>
      <c r="M134" s="623"/>
      <c r="N134" s="623"/>
      <c r="O134" s="623"/>
      <c r="P134" s="623"/>
    </row>
    <row r="135" spans="1:31" x14ac:dyDescent="0.25">
      <c r="G135" s="623"/>
      <c r="H135" s="623"/>
      <c r="I135" s="623"/>
      <c r="J135" s="623"/>
      <c r="K135" s="623"/>
      <c r="L135" s="623"/>
      <c r="M135" s="623"/>
      <c r="N135" s="623"/>
      <c r="O135" s="623"/>
      <c r="P135" s="623"/>
    </row>
    <row r="136" spans="1:31" ht="15.75" x14ac:dyDescent="0.25">
      <c r="A136" s="497" t="s">
        <v>830</v>
      </c>
      <c r="B136" s="642"/>
      <c r="C136" s="642"/>
      <c r="D136" s="642"/>
      <c r="E136" s="642"/>
      <c r="F136" s="642"/>
      <c r="G136" s="643"/>
      <c r="H136" s="643"/>
      <c r="I136" s="643"/>
      <c r="J136" s="643"/>
      <c r="K136" s="643"/>
      <c r="L136" s="643"/>
      <c r="M136" s="643"/>
      <c r="N136" s="643"/>
      <c r="O136" s="643"/>
      <c r="P136" s="643"/>
      <c r="Q136" s="642"/>
      <c r="R136" s="642"/>
      <c r="S136" s="642"/>
      <c r="T136" s="642"/>
      <c r="U136" s="642"/>
      <c r="V136" s="642"/>
      <c r="W136" s="642"/>
      <c r="X136" s="642"/>
      <c r="Y136" s="624"/>
    </row>
    <row r="137" spans="1:31" x14ac:dyDescent="0.25">
      <c r="G137" s="623"/>
      <c r="H137" s="623"/>
      <c r="I137" s="623"/>
      <c r="J137" s="623"/>
      <c r="K137" s="623"/>
      <c r="L137" s="623"/>
      <c r="M137" s="623"/>
      <c r="N137" s="623"/>
      <c r="O137" s="623"/>
      <c r="P137" s="623"/>
    </row>
    <row r="138" spans="1:31" x14ac:dyDescent="0.25">
      <c r="A138" s="645"/>
      <c r="G138" s="623"/>
      <c r="H138" s="623"/>
      <c r="I138" s="623"/>
      <c r="J138" s="623"/>
      <c r="K138" s="623"/>
      <c r="L138" s="623"/>
      <c r="M138" s="623"/>
      <c r="N138" s="623"/>
      <c r="O138" s="623"/>
      <c r="P138" s="623"/>
    </row>
    <row r="139" spans="1:31" x14ac:dyDescent="0.25">
      <c r="A139" s="643"/>
      <c r="B139" s="1210" t="s">
        <v>828</v>
      </c>
      <c r="C139" s="1211"/>
      <c r="D139" s="1210" t="s">
        <v>827</v>
      </c>
      <c r="E139" s="1212"/>
      <c r="G139" s="623"/>
      <c r="H139" s="623"/>
      <c r="I139" s="623"/>
      <c r="J139" s="623"/>
      <c r="K139" s="623"/>
      <c r="L139" s="623"/>
      <c r="M139" s="623"/>
      <c r="N139" s="623"/>
      <c r="O139" s="623"/>
      <c r="P139" s="623"/>
    </row>
    <row r="140" spans="1:31" x14ac:dyDescent="0.25">
      <c r="A140" s="642"/>
      <c r="B140" s="773" t="s">
        <v>814</v>
      </c>
      <c r="C140" s="774" t="s">
        <v>813</v>
      </c>
      <c r="D140" s="682" t="s">
        <v>814</v>
      </c>
      <c r="E140" s="668" t="s">
        <v>813</v>
      </c>
      <c r="G140" s="623"/>
      <c r="H140" s="623"/>
      <c r="I140" s="623"/>
      <c r="J140" s="623"/>
      <c r="K140" s="623"/>
      <c r="L140" s="623"/>
      <c r="M140" s="623"/>
      <c r="N140" s="623"/>
      <c r="O140" s="623"/>
      <c r="P140" s="623"/>
    </row>
    <row r="141" spans="1:31" x14ac:dyDescent="0.25">
      <c r="A141" s="504" t="s">
        <v>826</v>
      </c>
      <c r="B141" s="775"/>
      <c r="C141" s="776"/>
      <c r="D141" s="777"/>
      <c r="E141" s="778"/>
      <c r="G141" s="623"/>
      <c r="H141" s="623"/>
      <c r="I141" s="623"/>
      <c r="J141" s="623"/>
      <c r="K141" s="623"/>
      <c r="L141" s="623"/>
      <c r="M141" s="623"/>
      <c r="N141" s="623"/>
      <c r="O141" s="623"/>
      <c r="P141" s="623"/>
    </row>
    <row r="142" spans="1:31" x14ac:dyDescent="0.25">
      <c r="A142" s="506" t="s">
        <v>825</v>
      </c>
      <c r="B142" s="779"/>
      <c r="C142" s="780"/>
      <c r="D142" s="781"/>
      <c r="E142" s="782"/>
      <c r="H142" s="623"/>
      <c r="I142" s="623"/>
      <c r="J142" s="623"/>
      <c r="K142" s="623"/>
      <c r="L142" s="623"/>
      <c r="M142" s="623"/>
      <c r="N142" s="623"/>
      <c r="O142" s="623"/>
      <c r="P142" s="623"/>
    </row>
    <row r="143" spans="1:31" x14ac:dyDescent="0.25">
      <c r="A143" s="506" t="s">
        <v>824</v>
      </c>
      <c r="B143" s="1206"/>
      <c r="C143" s="1207"/>
      <c r="D143" s="1208"/>
      <c r="E143" s="1209"/>
      <c r="K143" s="623"/>
      <c r="L143" s="623"/>
      <c r="M143" s="623"/>
      <c r="N143" s="623"/>
      <c r="O143" s="623"/>
      <c r="P143" s="623"/>
    </row>
    <row r="144" spans="1:31" x14ac:dyDescent="0.25">
      <c r="A144" s="506" t="s">
        <v>823</v>
      </c>
      <c r="B144" s="1206"/>
      <c r="C144" s="1207"/>
      <c r="D144" s="1208"/>
      <c r="E144" s="1209"/>
      <c r="K144" s="623"/>
      <c r="L144" s="623"/>
      <c r="M144" s="623"/>
      <c r="N144" s="623"/>
      <c r="O144" s="623"/>
      <c r="P144" s="623"/>
    </row>
    <row r="145" spans="1:25" x14ac:dyDescent="0.25">
      <c r="A145" s="506" t="s">
        <v>822</v>
      </c>
      <c r="B145" s="1206"/>
      <c r="C145" s="1207"/>
      <c r="D145" s="1208"/>
      <c r="E145" s="1209"/>
      <c r="K145" s="623"/>
      <c r="L145" s="623"/>
      <c r="M145" s="623"/>
      <c r="N145" s="623"/>
      <c r="O145" s="623"/>
      <c r="P145" s="623"/>
    </row>
    <row r="146" spans="1:25" x14ac:dyDescent="0.25">
      <c r="A146" s="506" t="s">
        <v>821</v>
      </c>
      <c r="B146" s="1206"/>
      <c r="C146" s="1207"/>
      <c r="D146" s="1208"/>
      <c r="E146" s="1209"/>
      <c r="K146" s="623"/>
      <c r="L146" s="623"/>
      <c r="M146" s="623"/>
      <c r="N146" s="623"/>
      <c r="O146" s="623"/>
      <c r="P146" s="623"/>
    </row>
    <row r="147" spans="1:25" x14ac:dyDescent="0.25">
      <c r="A147" s="506" t="s">
        <v>820</v>
      </c>
      <c r="B147" s="1206"/>
      <c r="C147" s="1207"/>
      <c r="D147" s="1208"/>
      <c r="E147" s="1209"/>
      <c r="K147" s="623"/>
      <c r="L147" s="623"/>
      <c r="M147" s="623"/>
      <c r="N147" s="623"/>
      <c r="O147" s="623"/>
      <c r="P147" s="623"/>
    </row>
    <row r="148" spans="1:25" x14ac:dyDescent="0.25">
      <c r="A148" s="505" t="s">
        <v>819</v>
      </c>
      <c r="B148" s="783"/>
      <c r="C148" s="784"/>
      <c r="D148" s="500"/>
      <c r="E148" s="499"/>
      <c r="G148" s="623"/>
      <c r="H148" s="623"/>
      <c r="I148" s="623"/>
      <c r="J148" s="623"/>
      <c r="K148" s="623"/>
      <c r="L148" s="623"/>
      <c r="M148" s="623"/>
      <c r="N148" s="623"/>
      <c r="O148" s="623"/>
      <c r="P148" s="623"/>
    </row>
    <row r="149" spans="1:25" x14ac:dyDescent="0.25">
      <c r="A149" s="683"/>
      <c r="B149" s="684"/>
      <c r="G149" s="623"/>
      <c r="H149" s="623"/>
      <c r="I149" s="623"/>
      <c r="J149" s="623"/>
      <c r="K149" s="623"/>
      <c r="L149" s="623"/>
      <c r="M149" s="623"/>
      <c r="N149" s="623"/>
      <c r="O149" s="623"/>
      <c r="P149" s="623"/>
    </row>
    <row r="150" spans="1:25" x14ac:dyDescent="0.25">
      <c r="G150" s="623"/>
      <c r="H150" s="623"/>
      <c r="I150" s="623"/>
      <c r="J150" s="623"/>
      <c r="K150" s="623"/>
      <c r="L150" s="623"/>
      <c r="M150" s="623"/>
      <c r="N150" s="623"/>
      <c r="O150" s="623"/>
      <c r="P150" s="623"/>
    </row>
    <row r="151" spans="1:25" ht="15.75" x14ac:dyDescent="0.25">
      <c r="A151" s="497" t="s">
        <v>829</v>
      </c>
      <c r="B151" s="642"/>
      <c r="C151" s="642"/>
      <c r="D151" s="642"/>
      <c r="E151" s="642"/>
      <c r="F151" s="642"/>
      <c r="G151" s="643"/>
      <c r="H151" s="643"/>
      <c r="I151" s="643"/>
      <c r="J151" s="643"/>
      <c r="K151" s="643"/>
      <c r="L151" s="643"/>
      <c r="M151" s="643"/>
      <c r="N151" s="643"/>
      <c r="O151" s="643"/>
      <c r="P151" s="643"/>
      <c r="Q151" s="642"/>
      <c r="R151" s="642"/>
      <c r="S151" s="642"/>
      <c r="T151" s="642"/>
      <c r="U151" s="642"/>
      <c r="V151" s="642"/>
      <c r="W151" s="642"/>
      <c r="X151" s="642"/>
      <c r="Y151" s="624"/>
    </row>
    <row r="152" spans="1:25" ht="15.75" x14ac:dyDescent="0.25">
      <c r="A152" s="408"/>
      <c r="B152" s="624"/>
      <c r="C152" s="624"/>
      <c r="D152" s="624"/>
      <c r="E152" s="624"/>
      <c r="F152" s="624"/>
      <c r="G152" s="623"/>
      <c r="H152" s="623"/>
      <c r="I152" s="623"/>
      <c r="J152" s="623"/>
      <c r="K152" s="623"/>
      <c r="L152" s="623"/>
      <c r="M152" s="623"/>
      <c r="N152" s="623"/>
      <c r="O152" s="623"/>
      <c r="P152" s="623"/>
      <c r="Q152" s="624"/>
      <c r="R152" s="624"/>
      <c r="S152" s="624"/>
      <c r="T152" s="624"/>
      <c r="U152" s="624"/>
      <c r="V152" s="624"/>
      <c r="W152" s="624"/>
      <c r="X152" s="624"/>
      <c r="Y152" s="624"/>
    </row>
    <row r="153" spans="1:25" x14ac:dyDescent="0.25">
      <c r="A153" s="623"/>
      <c r="B153" s="624"/>
      <c r="C153" s="624"/>
      <c r="D153" s="624"/>
      <c r="E153" s="624"/>
      <c r="F153" s="624"/>
      <c r="G153" s="623"/>
      <c r="H153" s="623"/>
      <c r="I153" s="623"/>
      <c r="J153" s="623"/>
      <c r="K153" s="623"/>
      <c r="L153" s="623"/>
      <c r="M153" s="623"/>
      <c r="N153" s="623"/>
      <c r="O153" s="623"/>
      <c r="P153" s="623"/>
      <c r="Q153" s="624"/>
      <c r="R153" s="624"/>
      <c r="S153" s="624"/>
      <c r="T153" s="624"/>
      <c r="U153" s="624"/>
      <c r="V153" s="624"/>
      <c r="W153" s="624"/>
      <c r="X153" s="624"/>
      <c r="Y153" s="624"/>
    </row>
    <row r="154" spans="1:25" x14ac:dyDescent="0.25">
      <c r="A154" s="643"/>
      <c r="B154" s="1210" t="s">
        <v>828</v>
      </c>
      <c r="C154" s="1211"/>
      <c r="D154" s="1210" t="s">
        <v>827</v>
      </c>
      <c r="E154" s="1212"/>
      <c r="F154" s="624"/>
      <c r="G154" s="623"/>
      <c r="H154" s="623"/>
      <c r="I154" s="623"/>
      <c r="J154" s="623"/>
      <c r="K154" s="623"/>
      <c r="L154" s="623"/>
      <c r="M154" s="623"/>
      <c r="N154" s="623"/>
      <c r="O154" s="623"/>
      <c r="P154" s="623"/>
    </row>
    <row r="155" spans="1:25" x14ac:dyDescent="0.25">
      <c r="A155" s="642"/>
      <c r="B155" s="680" t="s">
        <v>814</v>
      </c>
      <c r="C155" s="681" t="s">
        <v>813</v>
      </c>
      <c r="D155" s="682" t="s">
        <v>814</v>
      </c>
      <c r="E155" s="668" t="s">
        <v>813</v>
      </c>
      <c r="G155" s="623"/>
      <c r="H155" s="623"/>
      <c r="I155" s="623"/>
      <c r="J155" s="623"/>
      <c r="K155" s="623"/>
      <c r="L155" s="623"/>
      <c r="M155" s="623"/>
      <c r="N155" s="623"/>
      <c r="O155" s="623"/>
      <c r="P155" s="623"/>
    </row>
    <row r="156" spans="1:25" x14ac:dyDescent="0.25">
      <c r="A156" s="504" t="s">
        <v>826</v>
      </c>
      <c r="B156" s="777"/>
      <c r="C156" s="785"/>
      <c r="D156" s="777"/>
      <c r="E156" s="778"/>
      <c r="G156" s="623"/>
      <c r="H156" s="623"/>
      <c r="I156" s="623"/>
      <c r="J156" s="623"/>
      <c r="K156" s="623"/>
      <c r="L156" s="623"/>
      <c r="M156" s="623"/>
      <c r="N156" s="623"/>
      <c r="O156" s="623"/>
      <c r="P156" s="623"/>
    </row>
    <row r="157" spans="1:25" x14ac:dyDescent="0.25">
      <c r="A157" s="503" t="s">
        <v>825</v>
      </c>
      <c r="B157" s="781"/>
      <c r="C157" s="786"/>
      <c r="D157" s="781"/>
      <c r="E157" s="782"/>
      <c r="G157" s="623"/>
      <c r="H157" s="623"/>
      <c r="I157" s="623"/>
      <c r="J157" s="623"/>
      <c r="K157" s="623"/>
      <c r="L157" s="623"/>
      <c r="M157" s="623"/>
      <c r="N157" s="623"/>
      <c r="O157" s="623"/>
      <c r="P157" s="623"/>
    </row>
    <row r="158" spans="1:25" x14ac:dyDescent="0.25">
      <c r="A158" s="503" t="s">
        <v>824</v>
      </c>
      <c r="B158" s="1208"/>
      <c r="C158" s="1217"/>
      <c r="D158" s="1208"/>
      <c r="E158" s="1209"/>
      <c r="G158" s="623"/>
      <c r="H158" s="623"/>
      <c r="I158" s="623"/>
      <c r="J158" s="623"/>
      <c r="K158" s="623"/>
      <c r="L158" s="623"/>
      <c r="M158" s="623"/>
      <c r="N158" s="623"/>
      <c r="O158" s="623"/>
      <c r="P158" s="623"/>
    </row>
    <row r="159" spans="1:25" x14ac:dyDescent="0.25">
      <c r="A159" s="503" t="s">
        <v>823</v>
      </c>
      <c r="B159" s="1208"/>
      <c r="C159" s="1217"/>
      <c r="D159" s="1208"/>
      <c r="E159" s="1209"/>
      <c r="G159" s="623"/>
      <c r="H159" s="623"/>
      <c r="I159" s="623"/>
      <c r="J159" s="623"/>
      <c r="K159" s="623"/>
      <c r="L159" s="623"/>
      <c r="M159" s="623"/>
      <c r="N159" s="623"/>
      <c r="O159" s="623"/>
      <c r="P159" s="623"/>
    </row>
    <row r="160" spans="1:25" x14ac:dyDescent="0.25">
      <c r="A160" s="503" t="s">
        <v>822</v>
      </c>
      <c r="B160" s="1208"/>
      <c r="C160" s="1217"/>
      <c r="D160" s="1208"/>
      <c r="E160" s="1209"/>
      <c r="G160" s="623"/>
      <c r="H160" s="623"/>
      <c r="I160" s="623"/>
      <c r="J160" s="623"/>
      <c r="K160" s="623"/>
      <c r="L160" s="623"/>
      <c r="M160" s="623"/>
      <c r="N160" s="623"/>
      <c r="O160" s="623"/>
      <c r="P160" s="623"/>
    </row>
    <row r="161" spans="1:55" x14ac:dyDescent="0.25">
      <c r="A161" s="503" t="s">
        <v>821</v>
      </c>
      <c r="B161" s="1208"/>
      <c r="C161" s="1217"/>
      <c r="D161" s="1208"/>
      <c r="E161" s="1209"/>
      <c r="G161" s="623"/>
      <c r="H161" s="623"/>
      <c r="I161" s="623"/>
      <c r="J161" s="623"/>
      <c r="K161" s="623"/>
      <c r="L161" s="623"/>
      <c r="M161" s="623"/>
      <c r="N161" s="623"/>
      <c r="O161" s="623"/>
      <c r="P161" s="623"/>
    </row>
    <row r="162" spans="1:55" x14ac:dyDescent="0.25">
      <c r="A162" s="503" t="s">
        <v>820</v>
      </c>
      <c r="B162" s="1208"/>
      <c r="C162" s="1217"/>
      <c r="D162" s="1208"/>
      <c r="E162" s="1209"/>
      <c r="G162" s="623"/>
      <c r="H162" s="623"/>
      <c r="I162" s="623"/>
      <c r="J162" s="623"/>
      <c r="K162" s="623"/>
      <c r="L162" s="623"/>
      <c r="M162" s="623"/>
      <c r="N162" s="623"/>
      <c r="O162" s="623"/>
      <c r="P162" s="623"/>
    </row>
    <row r="163" spans="1:55" x14ac:dyDescent="0.25">
      <c r="A163" s="502" t="s">
        <v>819</v>
      </c>
      <c r="B163" s="500"/>
      <c r="C163" s="501"/>
      <c r="D163" s="500"/>
      <c r="E163" s="499"/>
      <c r="G163" s="623"/>
      <c r="H163" s="623"/>
      <c r="I163" s="623"/>
      <c r="J163" s="623"/>
      <c r="K163" s="623"/>
      <c r="L163" s="623"/>
      <c r="M163" s="623"/>
      <c r="N163" s="623"/>
      <c r="O163" s="623"/>
      <c r="P163" s="623"/>
    </row>
    <row r="164" spans="1:55" x14ac:dyDescent="0.25">
      <c r="G164" s="623"/>
      <c r="H164" s="623"/>
      <c r="I164" s="623"/>
      <c r="J164" s="623"/>
      <c r="K164" s="623"/>
      <c r="L164" s="623"/>
      <c r="M164" s="623"/>
      <c r="N164" s="623"/>
      <c r="O164" s="623"/>
      <c r="P164" s="623"/>
    </row>
    <row r="165" spans="1:55" ht="30.75" x14ac:dyDescent="0.55000000000000004">
      <c r="A165" s="497" t="s">
        <v>818</v>
      </c>
      <c r="B165" s="685"/>
      <c r="C165" s="685"/>
      <c r="D165" s="685"/>
      <c r="E165" s="685"/>
      <c r="F165" s="685"/>
      <c r="G165" s="685"/>
      <c r="H165" s="685"/>
      <c r="I165" s="685"/>
      <c r="J165" s="646"/>
      <c r="K165" s="643"/>
      <c r="L165" s="643"/>
      <c r="M165" s="643"/>
      <c r="N165" s="643"/>
      <c r="O165" s="643"/>
      <c r="P165" s="643"/>
      <c r="Q165" s="643"/>
      <c r="R165" s="643"/>
      <c r="S165" s="643"/>
      <c r="T165" s="643"/>
      <c r="U165" s="643"/>
      <c r="V165" s="643"/>
      <c r="W165" s="643"/>
      <c r="X165" s="642"/>
      <c r="Y165" s="624"/>
      <c r="AH165" s="686"/>
      <c r="AI165" s="686"/>
      <c r="AJ165" s="686"/>
      <c r="AK165" s="686"/>
      <c r="AL165" s="686"/>
      <c r="AM165" s="687"/>
      <c r="AN165" s="623"/>
      <c r="AO165" s="623"/>
      <c r="AP165" s="623"/>
      <c r="AQ165" s="623"/>
      <c r="AR165" s="623"/>
      <c r="AS165" s="623"/>
      <c r="AT165" s="623"/>
      <c r="AU165" s="623"/>
      <c r="AV165" s="623"/>
      <c r="AW165" s="623"/>
      <c r="AX165" s="623"/>
      <c r="AY165" s="623"/>
      <c r="AZ165" s="623"/>
      <c r="BA165" s="624"/>
      <c r="BB165" s="624"/>
      <c r="BC165" s="624"/>
    </row>
    <row r="166" spans="1:55" s="624" customFormat="1" ht="30.75" x14ac:dyDescent="0.55000000000000004">
      <c r="A166" s="688" t="s">
        <v>816</v>
      </c>
      <c r="B166" s="689"/>
      <c r="C166" s="623"/>
      <c r="D166" s="623"/>
      <c r="E166" s="623"/>
      <c r="F166" s="623"/>
      <c r="G166" s="626"/>
      <c r="H166" s="626"/>
      <c r="I166" s="626"/>
      <c r="J166" s="623"/>
      <c r="K166" s="623"/>
      <c r="L166" s="623"/>
      <c r="M166" s="623"/>
      <c r="N166" s="623"/>
      <c r="O166" s="623"/>
      <c r="P166" s="623"/>
      <c r="Q166" s="623"/>
      <c r="R166" s="623"/>
      <c r="S166" s="623"/>
      <c r="T166" s="623"/>
      <c r="U166" s="623"/>
      <c r="V166" s="623"/>
      <c r="W166" s="623"/>
      <c r="Z166" s="625"/>
      <c r="AA166" s="625"/>
      <c r="AB166" s="625"/>
      <c r="AC166" s="625"/>
      <c r="AD166" s="625"/>
      <c r="AE166" s="626"/>
      <c r="AF166" s="626"/>
      <c r="AG166" s="626"/>
      <c r="AH166" s="686"/>
      <c r="AI166" s="686"/>
      <c r="AJ166" s="686"/>
      <c r="AK166" s="686"/>
      <c r="AL166" s="686"/>
      <c r="AM166" s="687"/>
      <c r="AN166" s="623"/>
      <c r="AO166" s="623"/>
      <c r="AP166" s="623"/>
      <c r="AQ166" s="623"/>
      <c r="AR166" s="623"/>
      <c r="AS166" s="623"/>
      <c r="AT166" s="623"/>
      <c r="AU166" s="623"/>
      <c r="AV166" s="623"/>
      <c r="AW166" s="623"/>
      <c r="AX166" s="623"/>
      <c r="AY166" s="623"/>
      <c r="AZ166" s="623"/>
      <c r="BA166" s="626"/>
      <c r="BB166" s="626"/>
      <c r="BC166" s="626"/>
    </row>
    <row r="167" spans="1:55" s="624" customFormat="1" ht="18.75" customHeight="1" x14ac:dyDescent="0.55000000000000004">
      <c r="A167" s="623"/>
      <c r="B167" s="689"/>
      <c r="C167" s="623"/>
      <c r="D167" s="623"/>
      <c r="E167" s="623"/>
      <c r="F167" s="623"/>
      <c r="G167" s="626"/>
      <c r="H167" s="626"/>
      <c r="I167" s="626"/>
      <c r="J167" s="623"/>
      <c r="K167" s="623"/>
      <c r="L167" s="623"/>
      <c r="M167" s="623"/>
      <c r="N167" s="623"/>
      <c r="O167" s="623"/>
      <c r="P167" s="623"/>
      <c r="Q167" s="623"/>
      <c r="R167" s="623"/>
      <c r="S167" s="623"/>
      <c r="T167" s="623"/>
      <c r="U167" s="623"/>
      <c r="V167" s="623"/>
      <c r="W167" s="623"/>
      <c r="Z167" s="625"/>
      <c r="AA167" s="625"/>
      <c r="AB167" s="625"/>
      <c r="AC167" s="625"/>
      <c r="AD167" s="625"/>
      <c r="AE167" s="626"/>
      <c r="AF167" s="626"/>
      <c r="AG167" s="626"/>
      <c r="AH167" s="686"/>
      <c r="AI167" s="686"/>
      <c r="AJ167" s="686"/>
      <c r="AK167" s="686"/>
      <c r="AL167" s="686"/>
      <c r="AM167" s="687"/>
      <c r="AN167" s="623"/>
      <c r="AO167" s="623"/>
      <c r="AP167" s="623"/>
      <c r="AQ167" s="623"/>
      <c r="AR167" s="623"/>
      <c r="AS167" s="623"/>
      <c r="AT167" s="623"/>
      <c r="AU167" s="623"/>
      <c r="AV167" s="623"/>
      <c r="AW167" s="623"/>
      <c r="AX167" s="623"/>
      <c r="AY167" s="623"/>
      <c r="AZ167" s="623"/>
      <c r="BA167" s="626"/>
      <c r="BB167" s="626"/>
      <c r="BC167" s="626"/>
    </row>
    <row r="168" spans="1:55" s="624" customFormat="1" ht="12.75" customHeight="1" x14ac:dyDescent="0.55000000000000004">
      <c r="A168" s="690"/>
      <c r="B168" s="689"/>
      <c r="C168" s="623"/>
      <c r="D168" s="623"/>
      <c r="E168" s="623"/>
      <c r="F168" s="623"/>
      <c r="G168" s="626"/>
      <c r="H168" s="626"/>
      <c r="I168" s="626"/>
      <c r="J168" s="623"/>
      <c r="K168" s="623"/>
      <c r="L168" s="623"/>
      <c r="M168" s="623"/>
      <c r="N168" s="623"/>
      <c r="O168" s="623"/>
      <c r="P168" s="623"/>
      <c r="Q168" s="623"/>
      <c r="R168" s="623"/>
      <c r="S168" s="623"/>
      <c r="T168" s="623"/>
      <c r="U168" s="623"/>
      <c r="V168" s="623"/>
      <c r="W168" s="623"/>
      <c r="Z168" s="625"/>
      <c r="AA168" s="625"/>
      <c r="AB168" s="625"/>
      <c r="AC168" s="625"/>
      <c r="AD168" s="625"/>
      <c r="AE168" s="626"/>
      <c r="AF168" s="626"/>
      <c r="AG168" s="626"/>
      <c r="AH168" s="686"/>
      <c r="AI168" s="686"/>
      <c r="AJ168" s="686"/>
      <c r="AK168" s="686"/>
      <c r="AL168" s="686"/>
      <c r="AM168" s="687"/>
      <c r="AN168" s="623"/>
      <c r="AO168" s="623"/>
      <c r="AP168" s="623"/>
      <c r="AQ168" s="623"/>
      <c r="AR168" s="623"/>
      <c r="AS168" s="623"/>
      <c r="AT168" s="623"/>
      <c r="AU168" s="623"/>
      <c r="AV168" s="623"/>
      <c r="AW168" s="623"/>
      <c r="AX168" s="623"/>
      <c r="AY168" s="623"/>
      <c r="AZ168" s="623"/>
      <c r="BA168" s="626"/>
      <c r="BB168" s="626"/>
      <c r="BC168" s="626"/>
    </row>
    <row r="169" spans="1:55" s="624" customFormat="1" ht="30.75" x14ac:dyDescent="0.55000000000000004">
      <c r="A169" s="666"/>
      <c r="B169" s="667" t="s">
        <v>814</v>
      </c>
      <c r="C169" s="668" t="s">
        <v>813</v>
      </c>
      <c r="D169" s="626"/>
      <c r="E169" s="626"/>
      <c r="F169" s="626"/>
      <c r="G169" s="626"/>
      <c r="H169" s="626"/>
      <c r="I169" s="626"/>
      <c r="J169" s="623"/>
      <c r="K169" s="623"/>
      <c r="L169" s="623"/>
      <c r="M169" s="623"/>
      <c r="N169" s="623"/>
      <c r="O169" s="623"/>
      <c r="P169" s="623"/>
      <c r="Q169" s="623"/>
      <c r="R169" s="623"/>
      <c r="S169" s="623"/>
      <c r="T169" s="623"/>
      <c r="U169" s="623"/>
      <c r="V169" s="623"/>
      <c r="W169" s="623"/>
      <c r="Z169" s="625"/>
      <c r="AA169" s="625"/>
      <c r="AB169" s="625"/>
      <c r="AC169" s="625"/>
      <c r="AD169" s="625"/>
      <c r="AE169" s="626"/>
      <c r="AF169" s="626"/>
      <c r="AG169" s="626"/>
      <c r="AH169" s="686"/>
      <c r="AI169" s="686"/>
      <c r="AJ169" s="686"/>
      <c r="AK169" s="686"/>
      <c r="AL169" s="686"/>
      <c r="AM169" s="687"/>
      <c r="AN169" s="623"/>
      <c r="AO169" s="623"/>
      <c r="AP169" s="623"/>
      <c r="AQ169" s="623"/>
      <c r="AR169" s="623"/>
      <c r="AS169" s="623"/>
      <c r="AT169" s="623"/>
      <c r="AU169" s="623"/>
      <c r="AV169" s="623"/>
      <c r="AW169" s="623"/>
      <c r="AX169" s="623"/>
      <c r="AY169" s="623"/>
      <c r="AZ169" s="623"/>
      <c r="BA169" s="626"/>
      <c r="BB169" s="626"/>
      <c r="BC169" s="626"/>
    </row>
    <row r="170" spans="1:55" s="624" customFormat="1" ht="17.25" customHeight="1" x14ac:dyDescent="0.55000000000000004">
      <c r="A170" s="496" t="s">
        <v>815</v>
      </c>
      <c r="B170" s="495"/>
      <c r="C170" s="494"/>
      <c r="D170" s="626"/>
      <c r="E170" s="626"/>
      <c r="F170" s="626"/>
      <c r="G170" s="626"/>
      <c r="H170" s="626"/>
      <c r="I170" s="626"/>
      <c r="J170" s="623"/>
      <c r="K170" s="623"/>
      <c r="L170" s="623"/>
      <c r="M170" s="623"/>
      <c r="N170" s="623"/>
      <c r="O170" s="623"/>
      <c r="P170" s="623"/>
      <c r="Q170" s="623"/>
      <c r="R170" s="623"/>
      <c r="S170" s="623"/>
      <c r="T170" s="623"/>
      <c r="U170" s="623"/>
      <c r="V170" s="623"/>
      <c r="W170" s="623"/>
      <c r="Z170" s="625"/>
      <c r="AA170" s="625"/>
      <c r="AB170" s="625"/>
      <c r="AC170" s="625"/>
      <c r="AD170" s="625"/>
      <c r="AE170" s="626"/>
      <c r="AF170" s="626"/>
      <c r="AG170" s="626"/>
      <c r="AH170" s="686"/>
      <c r="AI170" s="686"/>
      <c r="AJ170" s="686"/>
      <c r="AK170" s="686"/>
      <c r="AL170" s="686"/>
      <c r="AM170" s="687"/>
      <c r="AN170" s="623"/>
      <c r="AO170" s="623"/>
      <c r="AP170" s="623"/>
      <c r="AQ170" s="623"/>
      <c r="AR170" s="623"/>
      <c r="AS170" s="623"/>
      <c r="AT170" s="623"/>
      <c r="AU170" s="623"/>
      <c r="AV170" s="623"/>
      <c r="AW170" s="623"/>
      <c r="AX170" s="623"/>
      <c r="AY170" s="623"/>
      <c r="AZ170" s="623"/>
      <c r="BA170" s="626"/>
      <c r="BB170" s="626"/>
      <c r="BC170" s="626"/>
    </row>
    <row r="171" spans="1:55" s="624" customFormat="1" ht="17.25" customHeight="1" x14ac:dyDescent="0.55000000000000004">
      <c r="A171" s="493"/>
      <c r="B171" s="693"/>
      <c r="C171" s="626"/>
      <c r="D171" s="626"/>
      <c r="E171" s="626"/>
      <c r="F171" s="626"/>
      <c r="G171" s="626"/>
      <c r="H171" s="626"/>
      <c r="I171" s="626"/>
      <c r="J171" s="623"/>
      <c r="K171" s="623"/>
      <c r="L171" s="623"/>
      <c r="M171" s="623"/>
      <c r="N171" s="623"/>
      <c r="O171" s="623"/>
      <c r="P171" s="623"/>
      <c r="Q171" s="623"/>
      <c r="R171" s="623"/>
      <c r="S171" s="623"/>
      <c r="T171" s="623"/>
      <c r="U171" s="623"/>
      <c r="V171" s="623"/>
      <c r="W171" s="623"/>
      <c r="Z171" s="625"/>
      <c r="AA171" s="625"/>
      <c r="AB171" s="625"/>
      <c r="AC171" s="625"/>
      <c r="AD171" s="625"/>
      <c r="AE171" s="626"/>
      <c r="AF171" s="626"/>
      <c r="AG171" s="626"/>
      <c r="AH171" s="686"/>
      <c r="AI171" s="686"/>
      <c r="AJ171" s="686"/>
      <c r="AK171" s="686"/>
      <c r="AL171" s="686"/>
      <c r="AM171" s="687"/>
      <c r="AN171" s="623"/>
      <c r="AO171" s="623"/>
      <c r="AP171" s="623"/>
      <c r="AQ171" s="623"/>
      <c r="AR171" s="623"/>
      <c r="AS171" s="623"/>
      <c r="AT171" s="623"/>
      <c r="AU171" s="623"/>
      <c r="AV171" s="623"/>
      <c r="AW171" s="623"/>
      <c r="AX171" s="623"/>
      <c r="AY171" s="623"/>
      <c r="AZ171" s="623"/>
      <c r="BA171" s="626"/>
      <c r="BB171" s="626"/>
      <c r="BC171" s="626"/>
    </row>
    <row r="172" spans="1:55" s="624" customFormat="1" ht="17.25" customHeight="1" x14ac:dyDescent="0.55000000000000004">
      <c r="A172" s="493"/>
      <c r="B172" s="693"/>
      <c r="C172" s="626"/>
      <c r="D172" s="626"/>
      <c r="E172" s="626"/>
      <c r="F172" s="626"/>
      <c r="G172" s="626"/>
      <c r="H172" s="626"/>
      <c r="I172" s="626"/>
      <c r="J172" s="623"/>
      <c r="K172" s="623"/>
      <c r="L172" s="623"/>
      <c r="M172" s="623"/>
      <c r="N172" s="623"/>
      <c r="O172" s="623"/>
      <c r="P172" s="623"/>
      <c r="Q172" s="623"/>
      <c r="R172" s="623"/>
      <c r="S172" s="623"/>
      <c r="T172" s="623"/>
      <c r="U172" s="623"/>
      <c r="V172" s="623"/>
      <c r="W172" s="623"/>
      <c r="Z172" s="625"/>
      <c r="AA172" s="625"/>
      <c r="AB172" s="625"/>
      <c r="AC172" s="625"/>
      <c r="AD172" s="625"/>
      <c r="AE172" s="626"/>
      <c r="AF172" s="626"/>
      <c r="AG172" s="626"/>
      <c r="AH172" s="686"/>
      <c r="AI172" s="686"/>
      <c r="AJ172" s="686"/>
      <c r="AK172" s="686"/>
      <c r="AL172" s="686"/>
      <c r="AM172" s="687"/>
      <c r="AN172" s="623"/>
      <c r="AO172" s="623"/>
      <c r="AP172" s="623"/>
      <c r="AQ172" s="623"/>
      <c r="AR172" s="623"/>
      <c r="AS172" s="623"/>
      <c r="AT172" s="623"/>
      <c r="AU172" s="623"/>
      <c r="AV172" s="623"/>
      <c r="AW172" s="623"/>
      <c r="AX172" s="623"/>
      <c r="AY172" s="623"/>
      <c r="AZ172" s="623"/>
      <c r="BA172" s="626"/>
      <c r="BB172" s="626"/>
      <c r="BC172" s="626"/>
    </row>
    <row r="173" spans="1:55" s="624" customFormat="1" ht="17.25" customHeight="1" x14ac:dyDescent="0.55000000000000004">
      <c r="A173" s="666"/>
      <c r="B173" s="1216" t="s">
        <v>134</v>
      </c>
      <c r="C173" s="1169"/>
      <c r="D173" s="694"/>
      <c r="E173" s="626"/>
      <c r="F173" s="626"/>
      <c r="G173" s="626"/>
      <c r="H173" s="626"/>
      <c r="I173" s="623"/>
      <c r="J173" s="623"/>
      <c r="K173" s="623"/>
      <c r="L173" s="623"/>
      <c r="M173" s="623"/>
      <c r="N173" s="623"/>
      <c r="O173" s="623"/>
      <c r="P173" s="623"/>
      <c r="Q173" s="623"/>
      <c r="R173" s="623"/>
      <c r="S173" s="623"/>
      <c r="T173" s="623"/>
      <c r="U173" s="623"/>
      <c r="V173" s="623"/>
      <c r="Z173" s="625"/>
      <c r="AA173" s="625"/>
      <c r="AB173" s="625"/>
      <c r="AC173" s="625"/>
      <c r="AD173" s="625"/>
      <c r="AE173" s="626"/>
      <c r="AF173" s="626"/>
      <c r="AG173" s="686"/>
      <c r="AH173" s="686"/>
      <c r="AI173" s="686"/>
      <c r="AJ173" s="686"/>
      <c r="AK173" s="686"/>
      <c r="AL173" s="687"/>
      <c r="AM173" s="623"/>
      <c r="AN173" s="623"/>
      <c r="AO173" s="623"/>
      <c r="AP173" s="623"/>
      <c r="AQ173" s="623"/>
      <c r="AR173" s="623"/>
      <c r="AS173" s="623"/>
      <c r="AT173" s="623"/>
      <c r="AU173" s="623"/>
      <c r="AV173" s="623"/>
      <c r="AW173" s="623"/>
      <c r="AX173" s="623"/>
      <c r="AY173" s="623"/>
      <c r="AZ173" s="626"/>
      <c r="BA173" s="626"/>
      <c r="BB173" s="626"/>
    </row>
    <row r="174" spans="1:55" s="624" customFormat="1" ht="37.5" customHeight="1" x14ac:dyDescent="0.55000000000000004">
      <c r="A174" s="666"/>
      <c r="B174" s="695" t="s">
        <v>814</v>
      </c>
      <c r="C174" s="696" t="s">
        <v>813</v>
      </c>
      <c r="D174" s="697" t="s">
        <v>190</v>
      </c>
      <c r="F174" s="626"/>
      <c r="G174" s="626"/>
      <c r="H174" s="626"/>
      <c r="I174" s="623"/>
      <c r="J174" s="623"/>
      <c r="K174" s="623"/>
      <c r="L174" s="623"/>
      <c r="M174" s="623"/>
      <c r="N174" s="623"/>
      <c r="O174" s="623"/>
      <c r="P174" s="623"/>
      <c r="Q174" s="623"/>
      <c r="R174" s="623"/>
      <c r="S174" s="623"/>
      <c r="T174" s="623"/>
      <c r="U174" s="623"/>
      <c r="V174" s="623"/>
      <c r="Z174" s="625"/>
      <c r="AA174" s="625"/>
      <c r="AB174" s="625"/>
      <c r="AC174" s="625"/>
      <c r="AD174" s="625"/>
      <c r="AE174" s="626"/>
      <c r="AF174" s="626"/>
      <c r="AG174" s="686"/>
      <c r="AH174" s="686"/>
      <c r="AI174" s="686"/>
      <c r="AJ174" s="686"/>
      <c r="AK174" s="686"/>
      <c r="AL174" s="687"/>
      <c r="AM174" s="623"/>
      <c r="AN174" s="623"/>
      <c r="AO174" s="623"/>
      <c r="AP174" s="623"/>
      <c r="AQ174" s="623"/>
      <c r="AR174" s="623"/>
      <c r="AS174" s="623"/>
      <c r="AT174" s="623"/>
      <c r="AU174" s="623"/>
      <c r="AV174" s="623"/>
      <c r="AW174" s="623"/>
      <c r="AX174" s="623"/>
      <c r="AY174" s="623"/>
      <c r="AZ174" s="626"/>
      <c r="BA174" s="626"/>
      <c r="BB174" s="626"/>
    </row>
    <row r="175" spans="1:55" s="624" customFormat="1" ht="18" customHeight="1" x14ac:dyDescent="0.55000000000000004">
      <c r="A175" s="698" t="s">
        <v>812</v>
      </c>
      <c r="B175" s="1144"/>
      <c r="C175" s="1145"/>
      <c r="D175" s="492"/>
      <c r="F175" s="626"/>
      <c r="G175" s="626"/>
      <c r="H175" s="626"/>
      <c r="I175" s="623"/>
      <c r="J175" s="623"/>
      <c r="K175" s="623"/>
      <c r="L175" s="623"/>
      <c r="M175" s="623"/>
      <c r="N175" s="623"/>
      <c r="O175" s="623"/>
      <c r="P175" s="623"/>
      <c r="Q175" s="623"/>
      <c r="R175" s="623"/>
      <c r="S175" s="623"/>
      <c r="T175" s="623"/>
      <c r="U175" s="623"/>
      <c r="V175" s="623"/>
      <c r="Z175" s="625"/>
      <c r="AA175" s="625"/>
      <c r="AB175" s="625"/>
      <c r="AC175" s="625"/>
      <c r="AD175" s="625"/>
      <c r="AE175" s="626"/>
      <c r="AF175" s="626"/>
      <c r="AG175" s="686"/>
      <c r="AH175" s="686"/>
      <c r="AI175" s="686"/>
      <c r="AJ175" s="686"/>
      <c r="AK175" s="686"/>
      <c r="AL175" s="687"/>
      <c r="AM175" s="623"/>
      <c r="AN175" s="623"/>
      <c r="AO175" s="623"/>
      <c r="AP175" s="623"/>
      <c r="AQ175" s="623"/>
      <c r="AR175" s="623"/>
      <c r="AS175" s="623"/>
      <c r="AT175" s="623"/>
      <c r="AU175" s="623"/>
      <c r="AV175" s="623"/>
      <c r="AW175" s="623"/>
      <c r="AX175" s="623"/>
      <c r="AY175" s="623"/>
      <c r="AZ175" s="626"/>
      <c r="BA175" s="626"/>
      <c r="BB175" s="626"/>
    </row>
    <row r="176" spans="1:55" s="624" customFormat="1" ht="17.25" customHeight="1" x14ac:dyDescent="0.55000000000000004">
      <c r="A176" s="699" t="s">
        <v>811</v>
      </c>
      <c r="B176" s="1146"/>
      <c r="C176" s="1147"/>
      <c r="D176" s="489"/>
      <c r="F176" s="623"/>
      <c r="G176" s="623"/>
      <c r="H176" s="623"/>
      <c r="I176" s="623"/>
      <c r="J176" s="623"/>
      <c r="K176" s="623"/>
      <c r="L176" s="623"/>
      <c r="M176" s="623"/>
      <c r="N176" s="623"/>
      <c r="O176" s="623"/>
      <c r="P176" s="623"/>
      <c r="Q176" s="623"/>
      <c r="R176" s="623"/>
      <c r="S176" s="623"/>
      <c r="T176" s="623"/>
      <c r="U176" s="623"/>
      <c r="V176" s="623"/>
      <c r="Z176" s="625"/>
      <c r="AA176" s="625"/>
      <c r="AB176" s="625"/>
      <c r="AC176" s="625"/>
      <c r="AD176" s="625"/>
      <c r="AE176" s="626"/>
      <c r="AF176" s="626"/>
      <c r="AG176" s="686"/>
      <c r="AH176" s="686"/>
      <c r="AI176" s="686"/>
      <c r="AJ176" s="686"/>
      <c r="AK176" s="686"/>
      <c r="AL176" s="687"/>
      <c r="AM176" s="623"/>
      <c r="AN176" s="623"/>
      <c r="AO176" s="623"/>
      <c r="AP176" s="623"/>
      <c r="AQ176" s="623"/>
      <c r="AR176" s="623"/>
      <c r="AS176" s="623"/>
      <c r="AT176" s="623"/>
      <c r="AU176" s="623"/>
      <c r="AV176" s="623"/>
      <c r="AW176" s="623"/>
      <c r="AX176" s="623"/>
      <c r="AY176" s="623"/>
      <c r="AZ176" s="626"/>
      <c r="BA176" s="626"/>
      <c r="BB176" s="626"/>
    </row>
    <row r="177" spans="1:55" s="624" customFormat="1" ht="17.25" customHeight="1" x14ac:dyDescent="0.55000000000000004">
      <c r="A177" s="699" t="s">
        <v>810</v>
      </c>
      <c r="B177" s="491"/>
      <c r="C177" s="490"/>
      <c r="D177" s="700"/>
      <c r="F177" s="623"/>
      <c r="G177" s="623"/>
      <c r="H177" s="623"/>
      <c r="I177" s="623"/>
      <c r="J177" s="623"/>
      <c r="K177" s="623"/>
      <c r="L177" s="623"/>
      <c r="M177" s="623"/>
      <c r="N177" s="623"/>
      <c r="O177" s="623"/>
      <c r="P177" s="623"/>
      <c r="Q177" s="623"/>
      <c r="R177" s="623"/>
      <c r="S177" s="623"/>
      <c r="T177" s="623"/>
      <c r="U177" s="623"/>
      <c r="V177" s="623"/>
      <c r="Z177" s="625"/>
      <c r="AA177" s="625"/>
      <c r="AB177" s="625"/>
      <c r="AC177" s="625"/>
      <c r="AD177" s="625"/>
      <c r="AE177" s="626"/>
      <c r="AF177" s="626"/>
      <c r="AG177" s="686"/>
      <c r="AH177" s="686"/>
      <c r="AI177" s="686"/>
      <c r="AJ177" s="686"/>
      <c r="AK177" s="686"/>
      <c r="AL177" s="687"/>
      <c r="AM177" s="623"/>
      <c r="AN177" s="623"/>
      <c r="AO177" s="623"/>
      <c r="AP177" s="623"/>
      <c r="AQ177" s="623"/>
      <c r="AR177" s="623"/>
      <c r="AS177" s="623"/>
      <c r="AT177" s="623"/>
      <c r="AU177" s="623"/>
      <c r="AV177" s="623"/>
      <c r="AW177" s="623"/>
      <c r="AX177" s="623"/>
      <c r="AY177" s="623"/>
      <c r="AZ177" s="626"/>
      <c r="BA177" s="626"/>
      <c r="BB177" s="626"/>
    </row>
    <row r="178" spans="1:55" s="624" customFormat="1" ht="17.25" customHeight="1" x14ac:dyDescent="0.55000000000000004">
      <c r="A178" s="699" t="s">
        <v>809</v>
      </c>
      <c r="B178" s="1146"/>
      <c r="C178" s="1147"/>
      <c r="D178" s="489"/>
      <c r="F178" s="623"/>
      <c r="G178" s="623"/>
      <c r="H178" s="623"/>
      <c r="I178" s="623"/>
      <c r="J178" s="623"/>
      <c r="K178" s="623"/>
      <c r="L178" s="623"/>
      <c r="M178" s="623"/>
      <c r="N178" s="623"/>
      <c r="O178" s="623"/>
      <c r="P178" s="623"/>
      <c r="Q178" s="623"/>
      <c r="R178" s="623"/>
      <c r="S178" s="623"/>
      <c r="T178" s="623"/>
      <c r="U178" s="623"/>
      <c r="V178" s="623"/>
      <c r="Z178" s="625"/>
      <c r="AA178" s="625"/>
      <c r="AB178" s="625"/>
      <c r="AC178" s="625"/>
      <c r="AD178" s="625"/>
      <c r="AE178" s="626"/>
      <c r="AF178" s="626"/>
      <c r="AG178" s="686"/>
      <c r="AH178" s="686"/>
      <c r="AI178" s="686"/>
      <c r="AJ178" s="686"/>
      <c r="AK178" s="686"/>
      <c r="AL178" s="687"/>
      <c r="AM178" s="623"/>
      <c r="AN178" s="623"/>
      <c r="AO178" s="623"/>
      <c r="AP178" s="623"/>
      <c r="AQ178" s="623"/>
      <c r="AR178" s="623"/>
      <c r="AS178" s="623"/>
      <c r="AT178" s="623"/>
      <c r="AU178" s="623"/>
      <c r="AV178" s="623"/>
      <c r="AW178" s="623"/>
      <c r="AX178" s="623"/>
      <c r="AY178" s="623"/>
      <c r="AZ178" s="626"/>
      <c r="BA178" s="626"/>
      <c r="BB178" s="626"/>
    </row>
    <row r="179" spans="1:55" s="624" customFormat="1" ht="17.25" customHeight="1" x14ac:dyDescent="0.55000000000000004">
      <c r="A179" s="699" t="s">
        <v>504</v>
      </c>
      <c r="B179" s="1146"/>
      <c r="C179" s="1147"/>
      <c r="D179" s="489"/>
      <c r="F179" s="623"/>
      <c r="G179" s="623"/>
      <c r="H179" s="623"/>
      <c r="I179" s="623"/>
      <c r="J179" s="623"/>
      <c r="K179" s="623"/>
      <c r="L179" s="623"/>
      <c r="M179" s="623"/>
      <c r="N179" s="623"/>
      <c r="O179" s="623"/>
      <c r="P179" s="623"/>
      <c r="Q179" s="623"/>
      <c r="R179" s="623"/>
      <c r="S179" s="623"/>
      <c r="T179" s="623"/>
      <c r="U179" s="623"/>
      <c r="V179" s="623"/>
      <c r="Z179" s="625"/>
      <c r="AA179" s="625"/>
      <c r="AB179" s="625"/>
      <c r="AC179" s="625"/>
      <c r="AD179" s="625"/>
      <c r="AE179" s="626"/>
      <c r="AF179" s="626"/>
      <c r="AG179" s="686"/>
      <c r="AH179" s="686"/>
      <c r="AI179" s="686"/>
      <c r="AJ179" s="686"/>
      <c r="AK179" s="686"/>
      <c r="AL179" s="687"/>
      <c r="AM179" s="623"/>
      <c r="AN179" s="623"/>
      <c r="AO179" s="623"/>
      <c r="AP179" s="623"/>
      <c r="AQ179" s="623"/>
      <c r="AR179" s="623"/>
      <c r="AS179" s="623"/>
      <c r="AT179" s="623"/>
      <c r="AU179" s="623"/>
      <c r="AV179" s="623"/>
      <c r="AW179" s="623"/>
      <c r="AX179" s="623"/>
      <c r="AY179" s="623"/>
      <c r="AZ179" s="626"/>
      <c r="BA179" s="626"/>
      <c r="BB179" s="626"/>
    </row>
    <row r="180" spans="1:55" s="624" customFormat="1" ht="17.25" customHeight="1" x14ac:dyDescent="0.55000000000000004">
      <c r="A180" s="701" t="s">
        <v>507</v>
      </c>
      <c r="B180" s="1214"/>
      <c r="C180" s="1215"/>
      <c r="D180" s="488"/>
      <c r="F180" s="623"/>
      <c r="G180" s="623"/>
      <c r="H180" s="623"/>
      <c r="I180" s="623"/>
      <c r="J180" s="623"/>
      <c r="K180" s="623"/>
      <c r="L180" s="623"/>
      <c r="M180" s="623"/>
      <c r="N180" s="623"/>
      <c r="O180" s="623"/>
      <c r="P180" s="623"/>
      <c r="Q180" s="623"/>
      <c r="R180" s="623"/>
      <c r="S180" s="623"/>
      <c r="T180" s="623"/>
      <c r="U180" s="623"/>
      <c r="V180" s="623"/>
      <c r="Z180" s="625"/>
      <c r="AA180" s="625"/>
      <c r="AB180" s="625"/>
      <c r="AC180" s="625"/>
      <c r="AD180" s="625"/>
      <c r="AE180" s="626"/>
      <c r="AF180" s="626"/>
      <c r="AG180" s="686"/>
      <c r="AH180" s="686"/>
      <c r="AI180" s="686"/>
      <c r="AJ180" s="686"/>
      <c r="AK180" s="686"/>
      <c r="AL180" s="687"/>
      <c r="AM180" s="623"/>
      <c r="AN180" s="623"/>
      <c r="AO180" s="623"/>
      <c r="AP180" s="623"/>
      <c r="AQ180" s="623"/>
      <c r="AR180" s="623"/>
      <c r="AS180" s="623"/>
      <c r="AT180" s="623"/>
      <c r="AU180" s="623"/>
      <c r="AV180" s="623"/>
      <c r="AW180" s="623"/>
      <c r="AX180" s="623"/>
      <c r="AY180" s="623"/>
      <c r="AZ180" s="626"/>
      <c r="BA180" s="626"/>
      <c r="BB180" s="626"/>
    </row>
    <row r="181" spans="1:55" s="624" customFormat="1" ht="17.25" customHeight="1" x14ac:dyDescent="0.55000000000000004">
      <c r="A181" s="702" t="s">
        <v>808</v>
      </c>
      <c r="B181" s="487"/>
      <c r="C181" s="486"/>
      <c r="D181" s="485"/>
      <c r="F181" s="623"/>
      <c r="G181" s="623"/>
      <c r="H181" s="623"/>
      <c r="I181" s="623"/>
      <c r="J181" s="623"/>
      <c r="K181" s="623"/>
      <c r="L181" s="623"/>
      <c r="M181" s="623"/>
      <c r="N181" s="623"/>
      <c r="O181" s="623"/>
      <c r="P181" s="623"/>
      <c r="Q181" s="623"/>
      <c r="R181" s="623"/>
      <c r="S181" s="623"/>
      <c r="T181" s="623"/>
      <c r="U181" s="623"/>
      <c r="V181" s="623"/>
      <c r="Z181" s="625"/>
      <c r="AA181" s="625"/>
      <c r="AB181" s="625"/>
      <c r="AC181" s="625"/>
      <c r="AD181" s="625"/>
      <c r="AE181" s="626"/>
      <c r="AF181" s="626"/>
      <c r="AG181" s="686"/>
      <c r="AH181" s="686"/>
      <c r="AI181" s="686"/>
      <c r="AJ181" s="686"/>
      <c r="AK181" s="686"/>
      <c r="AL181" s="687"/>
      <c r="AM181" s="623"/>
      <c r="AN181" s="623"/>
      <c r="AO181" s="623"/>
      <c r="AP181" s="623"/>
      <c r="AQ181" s="623"/>
      <c r="AR181" s="623"/>
      <c r="AS181" s="623"/>
      <c r="AT181" s="623"/>
      <c r="AU181" s="623"/>
      <c r="AV181" s="623"/>
      <c r="AW181" s="623"/>
      <c r="AX181" s="623"/>
      <c r="AY181" s="623"/>
      <c r="AZ181" s="626"/>
      <c r="BA181" s="626"/>
      <c r="BB181" s="626"/>
    </row>
    <row r="182" spans="1:55" s="624" customFormat="1" ht="17.25" customHeight="1" x14ac:dyDescent="0.55000000000000004">
      <c r="A182" s="134"/>
      <c r="B182" s="703"/>
      <c r="C182" s="623"/>
      <c r="D182" s="626"/>
      <c r="G182" s="623"/>
      <c r="H182" s="623"/>
      <c r="I182" s="623"/>
      <c r="J182" s="623"/>
      <c r="K182" s="623"/>
      <c r="L182" s="623"/>
      <c r="M182" s="623"/>
      <c r="N182" s="623"/>
      <c r="O182" s="623"/>
      <c r="P182" s="623"/>
      <c r="Q182" s="623"/>
      <c r="R182" s="623"/>
      <c r="S182" s="623"/>
      <c r="T182" s="623"/>
      <c r="U182" s="623"/>
      <c r="V182" s="623"/>
      <c r="W182" s="623"/>
      <c r="Z182" s="625"/>
      <c r="AA182" s="625"/>
      <c r="AB182" s="625"/>
      <c r="AC182" s="625"/>
      <c r="AD182" s="625"/>
      <c r="AE182" s="626"/>
      <c r="AF182" s="626"/>
      <c r="AG182" s="626"/>
      <c r="AH182" s="686"/>
      <c r="AI182" s="686"/>
      <c r="AJ182" s="686"/>
      <c r="AK182" s="686"/>
      <c r="AL182" s="686"/>
      <c r="AM182" s="687"/>
      <c r="AN182" s="623"/>
      <c r="AO182" s="623"/>
      <c r="AP182" s="623"/>
      <c r="AQ182" s="623"/>
      <c r="AR182" s="623"/>
      <c r="AS182" s="623"/>
      <c r="AT182" s="623"/>
      <c r="AU182" s="623"/>
      <c r="AV182" s="623"/>
      <c r="AW182" s="623"/>
      <c r="AX182" s="623"/>
      <c r="AY182" s="623"/>
      <c r="AZ182" s="623"/>
      <c r="BA182" s="626"/>
      <c r="BB182" s="626"/>
      <c r="BC182" s="626"/>
    </row>
    <row r="183" spans="1:55" s="624" customFormat="1" ht="17.25" customHeight="1" x14ac:dyDescent="0.55000000000000004">
      <c r="A183" s="688" t="s">
        <v>807</v>
      </c>
      <c r="B183" s="689"/>
      <c r="C183" s="623"/>
      <c r="D183" s="623"/>
      <c r="E183" s="623"/>
      <c r="F183" s="623"/>
      <c r="G183" s="623"/>
      <c r="H183" s="623"/>
      <c r="I183" s="623"/>
      <c r="J183" s="623"/>
      <c r="K183" s="623"/>
      <c r="L183" s="623"/>
      <c r="M183" s="623"/>
      <c r="N183" s="623"/>
      <c r="O183" s="623"/>
      <c r="P183" s="623"/>
      <c r="Q183" s="623"/>
      <c r="R183" s="623"/>
      <c r="S183" s="623"/>
      <c r="T183" s="623"/>
      <c r="U183" s="623"/>
      <c r="V183" s="623"/>
      <c r="W183" s="623"/>
      <c r="Z183" s="625"/>
      <c r="AA183" s="625"/>
      <c r="AB183" s="625"/>
      <c r="AC183" s="625"/>
      <c r="AD183" s="704"/>
      <c r="AE183" s="686"/>
      <c r="AF183" s="686"/>
      <c r="AG183" s="686"/>
      <c r="AH183" s="686"/>
      <c r="AI183" s="686"/>
      <c r="AJ183" s="686"/>
      <c r="AK183" s="686"/>
      <c r="AL183" s="686"/>
      <c r="AM183" s="687"/>
      <c r="AN183" s="623"/>
      <c r="AO183" s="623"/>
      <c r="AP183" s="623"/>
      <c r="AQ183" s="623"/>
      <c r="AR183" s="623"/>
      <c r="AS183" s="623"/>
      <c r="AT183" s="623"/>
      <c r="AU183" s="623"/>
      <c r="AV183" s="623"/>
      <c r="AW183" s="623"/>
      <c r="AX183" s="623"/>
      <c r="AY183" s="623"/>
      <c r="AZ183" s="623"/>
      <c r="BA183" s="626"/>
      <c r="BB183" s="626"/>
      <c r="BC183" s="626"/>
    </row>
    <row r="184" spans="1:55" s="624" customFormat="1" ht="17.25" customHeight="1" x14ac:dyDescent="0.55000000000000004">
      <c r="A184" s="688"/>
      <c r="B184" s="689"/>
      <c r="C184" s="623"/>
      <c r="D184" s="623"/>
      <c r="E184" s="623"/>
      <c r="F184" s="623"/>
      <c r="G184" s="623"/>
      <c r="H184" s="623"/>
      <c r="I184" s="623"/>
      <c r="J184" s="623"/>
      <c r="K184" s="623"/>
      <c r="L184" s="623"/>
      <c r="M184" s="623"/>
      <c r="N184" s="623"/>
      <c r="O184" s="623"/>
      <c r="P184" s="623"/>
      <c r="Q184" s="623"/>
      <c r="R184" s="623"/>
      <c r="S184" s="623"/>
      <c r="T184" s="623"/>
      <c r="U184" s="623"/>
      <c r="V184" s="623"/>
      <c r="W184" s="623"/>
      <c r="Z184" s="625"/>
      <c r="AA184" s="625"/>
      <c r="AB184" s="625"/>
      <c r="AC184" s="625"/>
      <c r="AD184" s="704"/>
      <c r="AE184" s="686"/>
      <c r="AF184" s="686"/>
      <c r="AG184" s="686"/>
      <c r="AH184" s="686"/>
      <c r="AI184" s="686"/>
      <c r="AJ184" s="686"/>
      <c r="AK184" s="686"/>
      <c r="AL184" s="686"/>
      <c r="AM184" s="687"/>
      <c r="AN184" s="623"/>
      <c r="AO184" s="623"/>
      <c r="AP184" s="623"/>
      <c r="AQ184" s="623"/>
      <c r="AR184" s="623"/>
      <c r="AS184" s="623"/>
      <c r="AT184" s="623"/>
      <c r="AU184" s="623"/>
      <c r="AV184" s="623"/>
      <c r="AW184" s="623"/>
      <c r="AX184" s="623"/>
      <c r="AY184" s="623"/>
      <c r="AZ184" s="623"/>
      <c r="BA184" s="626"/>
      <c r="BB184" s="626"/>
      <c r="BC184" s="626"/>
    </row>
    <row r="185" spans="1:55" ht="17.25" x14ac:dyDescent="0.3">
      <c r="A185" s="705"/>
      <c r="B185" s="706" t="s">
        <v>47</v>
      </c>
      <c r="C185" s="1165" t="s">
        <v>134</v>
      </c>
      <c r="D185" s="1166"/>
      <c r="E185" s="1166"/>
      <c r="F185" s="1166"/>
      <c r="G185" s="1166"/>
      <c r="H185" s="1166"/>
      <c r="I185" s="1166"/>
      <c r="J185" s="1166"/>
      <c r="K185" s="1166"/>
      <c r="L185" s="1166"/>
      <c r="M185" s="1167"/>
      <c r="N185" s="1165" t="s">
        <v>190</v>
      </c>
      <c r="O185" s="1166"/>
      <c r="P185" s="1166"/>
      <c r="Q185" s="1166"/>
      <c r="R185" s="1166"/>
      <c r="S185" s="1166"/>
      <c r="T185" s="1166"/>
      <c r="U185" s="1166"/>
      <c r="V185" s="1166"/>
      <c r="W185" s="1166"/>
      <c r="X185" s="1166"/>
      <c r="Y185" s="679"/>
      <c r="AA185" s="707"/>
    </row>
    <row r="186" spans="1:55" x14ac:dyDescent="0.25">
      <c r="A186" s="708"/>
      <c r="B186" s="709"/>
      <c r="C186" s="1188" t="s">
        <v>777</v>
      </c>
      <c r="D186" s="1166" t="s">
        <v>790</v>
      </c>
      <c r="E186" s="1166"/>
      <c r="F186" s="1166"/>
      <c r="G186" s="1166"/>
      <c r="H186" s="1213"/>
      <c r="I186" s="1165" t="s">
        <v>806</v>
      </c>
      <c r="J186" s="1166"/>
      <c r="K186" s="1166"/>
      <c r="L186" s="1166"/>
      <c r="M186" s="1166"/>
      <c r="N186" s="1188" t="s">
        <v>777</v>
      </c>
      <c r="O186" s="1166" t="s">
        <v>790</v>
      </c>
      <c r="P186" s="1166"/>
      <c r="Q186" s="1166"/>
      <c r="R186" s="1166"/>
      <c r="S186" s="1213"/>
      <c r="T186" s="1165" t="s">
        <v>806</v>
      </c>
      <c r="U186" s="1166"/>
      <c r="V186" s="1166"/>
      <c r="W186" s="1166"/>
      <c r="X186" s="1166"/>
      <c r="Y186" s="669"/>
      <c r="AA186" s="710"/>
    </row>
    <row r="187" spans="1:55" x14ac:dyDescent="0.25">
      <c r="A187" s="711"/>
      <c r="B187" s="712"/>
      <c r="C187" s="1189"/>
      <c r="D187" s="713" t="s">
        <v>805</v>
      </c>
      <c r="E187" s="714" t="s">
        <v>804</v>
      </c>
      <c r="F187" s="714" t="s">
        <v>803</v>
      </c>
      <c r="G187" s="714" t="s">
        <v>802</v>
      </c>
      <c r="H187" s="715" t="s">
        <v>801</v>
      </c>
      <c r="I187" s="651" t="s">
        <v>805</v>
      </c>
      <c r="J187" s="714" t="s">
        <v>804</v>
      </c>
      <c r="K187" s="714" t="s">
        <v>803</v>
      </c>
      <c r="L187" s="714" t="s">
        <v>802</v>
      </c>
      <c r="M187" s="715" t="s">
        <v>801</v>
      </c>
      <c r="N187" s="1189"/>
      <c r="O187" s="713" t="s">
        <v>805</v>
      </c>
      <c r="P187" s="714" t="s">
        <v>804</v>
      </c>
      <c r="Q187" s="714" t="s">
        <v>803</v>
      </c>
      <c r="R187" s="714" t="s">
        <v>802</v>
      </c>
      <c r="S187" s="714" t="s">
        <v>801</v>
      </c>
      <c r="T187" s="714" t="s">
        <v>805</v>
      </c>
      <c r="U187" s="714" t="s">
        <v>804</v>
      </c>
      <c r="V187" s="714" t="s">
        <v>803</v>
      </c>
      <c r="W187" s="714" t="s">
        <v>802</v>
      </c>
      <c r="X187" s="715" t="s">
        <v>801</v>
      </c>
      <c r="Y187" s="669"/>
      <c r="AA187" s="716"/>
    </row>
    <row r="188" spans="1:55" x14ac:dyDescent="0.25">
      <c r="A188" s="711"/>
      <c r="B188" s="717" t="s">
        <v>800</v>
      </c>
      <c r="C188" s="484"/>
      <c r="D188" s="460"/>
      <c r="E188" s="462"/>
      <c r="F188" s="462"/>
      <c r="G188" s="718"/>
      <c r="H188" s="462"/>
      <c r="I188" s="460"/>
      <c r="J188" s="462"/>
      <c r="K188" s="462"/>
      <c r="L188" s="718"/>
      <c r="M188" s="462"/>
      <c r="N188" s="484"/>
      <c r="O188" s="718"/>
      <c r="P188" s="718"/>
      <c r="Q188" s="718"/>
      <c r="R188" s="462"/>
      <c r="S188" s="480"/>
      <c r="T188" s="719"/>
      <c r="U188" s="718"/>
      <c r="V188" s="718"/>
      <c r="W188" s="462"/>
      <c r="X188" s="480"/>
      <c r="Y188" s="669"/>
      <c r="AA188" s="716"/>
    </row>
    <row r="189" spans="1:55" x14ac:dyDescent="0.25">
      <c r="A189" s="711"/>
      <c r="B189" s="720" t="s">
        <v>21</v>
      </c>
      <c r="C189" s="477"/>
      <c r="D189" s="451"/>
      <c r="E189" s="450"/>
      <c r="F189" s="450"/>
      <c r="G189" s="721"/>
      <c r="H189" s="450"/>
      <c r="I189" s="451"/>
      <c r="J189" s="450"/>
      <c r="K189" s="450"/>
      <c r="L189" s="721"/>
      <c r="M189" s="450"/>
      <c r="N189" s="477"/>
      <c r="O189" s="721"/>
      <c r="P189" s="721"/>
      <c r="Q189" s="721"/>
      <c r="R189" s="450"/>
      <c r="S189" s="428"/>
      <c r="T189" s="722"/>
      <c r="U189" s="721"/>
      <c r="V189" s="721"/>
      <c r="W189" s="450"/>
      <c r="X189" s="428"/>
      <c r="Y189" s="669"/>
      <c r="AA189" s="716"/>
    </row>
    <row r="190" spans="1:55" x14ac:dyDescent="0.25">
      <c r="A190" s="711"/>
      <c r="B190" s="723" t="s">
        <v>22</v>
      </c>
      <c r="C190" s="477"/>
      <c r="D190" s="451"/>
      <c r="E190" s="450"/>
      <c r="F190" s="450"/>
      <c r="G190" s="721"/>
      <c r="H190" s="450"/>
      <c r="I190" s="451"/>
      <c r="J190" s="450"/>
      <c r="K190" s="450"/>
      <c r="L190" s="721"/>
      <c r="M190" s="450"/>
      <c r="N190" s="477"/>
      <c r="O190" s="721"/>
      <c r="P190" s="721"/>
      <c r="Q190" s="721"/>
      <c r="R190" s="450"/>
      <c r="S190" s="428"/>
      <c r="T190" s="722"/>
      <c r="U190" s="721"/>
      <c r="V190" s="721"/>
      <c r="W190" s="450"/>
      <c r="X190" s="428"/>
      <c r="Y190" s="669"/>
      <c r="AA190" s="716"/>
    </row>
    <row r="191" spans="1:55" x14ac:dyDescent="0.25">
      <c r="A191" s="711"/>
      <c r="B191" s="724" t="s">
        <v>49</v>
      </c>
      <c r="C191" s="477"/>
      <c r="D191" s="451"/>
      <c r="E191" s="450"/>
      <c r="F191" s="450"/>
      <c r="G191" s="721"/>
      <c r="H191" s="450"/>
      <c r="I191" s="451"/>
      <c r="J191" s="450"/>
      <c r="K191" s="450"/>
      <c r="L191" s="721"/>
      <c r="M191" s="450"/>
      <c r="N191" s="477"/>
      <c r="O191" s="721"/>
      <c r="P191" s="721"/>
      <c r="Q191" s="721"/>
      <c r="R191" s="450"/>
      <c r="S191" s="428"/>
      <c r="T191" s="722"/>
      <c r="U191" s="721"/>
      <c r="V191" s="721"/>
      <c r="W191" s="450"/>
      <c r="X191" s="428"/>
      <c r="Y191" s="669"/>
      <c r="AA191" s="716"/>
    </row>
    <row r="192" spans="1:55" x14ac:dyDescent="0.25">
      <c r="A192" s="711"/>
      <c r="B192" s="725" t="s">
        <v>23</v>
      </c>
      <c r="C192" s="474"/>
      <c r="D192" s="447"/>
      <c r="E192" s="446"/>
      <c r="F192" s="446"/>
      <c r="G192" s="726"/>
      <c r="H192" s="446"/>
      <c r="I192" s="447"/>
      <c r="J192" s="446"/>
      <c r="K192" s="446"/>
      <c r="L192" s="726"/>
      <c r="M192" s="446"/>
      <c r="N192" s="474"/>
      <c r="O192" s="726"/>
      <c r="P192" s="726"/>
      <c r="Q192" s="726"/>
      <c r="R192" s="446"/>
      <c r="S192" s="427"/>
      <c r="T192" s="727"/>
      <c r="U192" s="726"/>
      <c r="V192" s="726"/>
      <c r="W192" s="446"/>
      <c r="X192" s="427"/>
      <c r="Y192" s="669"/>
      <c r="AA192" s="716"/>
    </row>
    <row r="193" spans="1:27" x14ac:dyDescent="0.25">
      <c r="A193" s="711"/>
      <c r="B193" s="483" t="s">
        <v>799</v>
      </c>
      <c r="C193" s="482"/>
      <c r="D193" s="728"/>
      <c r="E193" s="728"/>
      <c r="F193" s="729"/>
      <c r="G193" s="462"/>
      <c r="H193" s="481"/>
      <c r="I193" s="728"/>
      <c r="J193" s="728"/>
      <c r="K193" s="729"/>
      <c r="L193" s="462"/>
      <c r="M193" s="481"/>
      <c r="N193" s="482"/>
      <c r="O193" s="728"/>
      <c r="P193" s="728"/>
      <c r="Q193" s="729"/>
      <c r="R193" s="462"/>
      <c r="S193" s="481"/>
      <c r="T193" s="728"/>
      <c r="U193" s="728"/>
      <c r="V193" s="729"/>
      <c r="W193" s="462"/>
      <c r="X193" s="480"/>
      <c r="Y193" s="669"/>
      <c r="AA193" s="716"/>
    </row>
    <row r="194" spans="1:27" x14ac:dyDescent="0.25">
      <c r="A194" s="711"/>
      <c r="B194" s="478" t="s">
        <v>799</v>
      </c>
      <c r="C194" s="477"/>
      <c r="D194" s="721"/>
      <c r="E194" s="721"/>
      <c r="F194" s="730"/>
      <c r="G194" s="450"/>
      <c r="H194" s="476"/>
      <c r="I194" s="721"/>
      <c r="J194" s="721"/>
      <c r="K194" s="730"/>
      <c r="L194" s="450"/>
      <c r="M194" s="476"/>
      <c r="N194" s="477"/>
      <c r="O194" s="721"/>
      <c r="P194" s="721"/>
      <c r="Q194" s="730"/>
      <c r="R194" s="450"/>
      <c r="S194" s="476"/>
      <c r="T194" s="721"/>
      <c r="U194" s="721"/>
      <c r="V194" s="730"/>
      <c r="W194" s="450"/>
      <c r="X194" s="428"/>
      <c r="Y194" s="669"/>
      <c r="AA194" s="716"/>
    </row>
    <row r="195" spans="1:27" x14ac:dyDescent="0.25">
      <c r="A195" s="711"/>
      <c r="B195" s="479" t="s">
        <v>799</v>
      </c>
      <c r="C195" s="477"/>
      <c r="D195" s="721"/>
      <c r="E195" s="721"/>
      <c r="F195" s="730"/>
      <c r="G195" s="450"/>
      <c r="H195" s="476"/>
      <c r="I195" s="721"/>
      <c r="J195" s="721"/>
      <c r="K195" s="730"/>
      <c r="L195" s="450"/>
      <c r="M195" s="476"/>
      <c r="N195" s="477"/>
      <c r="O195" s="721"/>
      <c r="P195" s="721"/>
      <c r="Q195" s="730"/>
      <c r="R195" s="450"/>
      <c r="S195" s="476"/>
      <c r="T195" s="721"/>
      <c r="U195" s="721"/>
      <c r="V195" s="730"/>
      <c r="W195" s="450"/>
      <c r="X195" s="428"/>
      <c r="Y195" s="669"/>
      <c r="AA195" s="716"/>
    </row>
    <row r="196" spans="1:27" x14ac:dyDescent="0.25">
      <c r="A196" s="711"/>
      <c r="B196" s="478" t="s">
        <v>799</v>
      </c>
      <c r="C196" s="477"/>
      <c r="D196" s="721"/>
      <c r="E196" s="721"/>
      <c r="F196" s="730"/>
      <c r="G196" s="450"/>
      <c r="H196" s="476"/>
      <c r="I196" s="721"/>
      <c r="J196" s="721"/>
      <c r="K196" s="730"/>
      <c r="L196" s="450"/>
      <c r="M196" s="476"/>
      <c r="N196" s="477"/>
      <c r="O196" s="721"/>
      <c r="P196" s="721"/>
      <c r="Q196" s="730"/>
      <c r="R196" s="450"/>
      <c r="S196" s="476"/>
      <c r="T196" s="721"/>
      <c r="U196" s="721"/>
      <c r="V196" s="730"/>
      <c r="W196" s="450"/>
      <c r="X196" s="428"/>
      <c r="Y196" s="669"/>
      <c r="AA196" s="716"/>
    </row>
    <row r="197" spans="1:27" x14ac:dyDescent="0.25">
      <c r="A197" s="711"/>
      <c r="B197" s="479" t="s">
        <v>799</v>
      </c>
      <c r="C197" s="477"/>
      <c r="D197" s="721"/>
      <c r="E197" s="721"/>
      <c r="F197" s="730"/>
      <c r="G197" s="450"/>
      <c r="H197" s="476"/>
      <c r="I197" s="721"/>
      <c r="J197" s="721"/>
      <c r="K197" s="730"/>
      <c r="L197" s="450"/>
      <c r="M197" s="476"/>
      <c r="N197" s="477"/>
      <c r="O197" s="721"/>
      <c r="P197" s="721"/>
      <c r="Q197" s="730"/>
      <c r="R197" s="450"/>
      <c r="S197" s="476"/>
      <c r="T197" s="721"/>
      <c r="U197" s="721"/>
      <c r="V197" s="730"/>
      <c r="W197" s="450"/>
      <c r="X197" s="428"/>
      <c r="Y197" s="669"/>
      <c r="AA197" s="716"/>
    </row>
    <row r="198" spans="1:27" x14ac:dyDescent="0.25">
      <c r="A198" s="711"/>
      <c r="B198" s="478" t="s">
        <v>799</v>
      </c>
      <c r="C198" s="477"/>
      <c r="D198" s="721"/>
      <c r="E198" s="721"/>
      <c r="F198" s="730"/>
      <c r="G198" s="450"/>
      <c r="H198" s="476"/>
      <c r="I198" s="721"/>
      <c r="J198" s="721"/>
      <c r="K198" s="730"/>
      <c r="L198" s="450"/>
      <c r="M198" s="476"/>
      <c r="N198" s="477"/>
      <c r="O198" s="721"/>
      <c r="P198" s="721"/>
      <c r="Q198" s="730"/>
      <c r="R198" s="450"/>
      <c r="S198" s="476"/>
      <c r="T198" s="721"/>
      <c r="U198" s="721"/>
      <c r="V198" s="730"/>
      <c r="W198" s="450"/>
      <c r="X198" s="428"/>
      <c r="Y198" s="669"/>
      <c r="AA198" s="716"/>
    </row>
    <row r="199" spans="1:27" x14ac:dyDescent="0.25">
      <c r="A199" s="711"/>
      <c r="B199" s="479" t="s">
        <v>799</v>
      </c>
      <c r="C199" s="477"/>
      <c r="D199" s="721"/>
      <c r="E199" s="721"/>
      <c r="F199" s="730"/>
      <c r="G199" s="450"/>
      <c r="H199" s="476"/>
      <c r="I199" s="721"/>
      <c r="J199" s="721"/>
      <c r="K199" s="730"/>
      <c r="L199" s="450"/>
      <c r="M199" s="476"/>
      <c r="N199" s="477"/>
      <c r="O199" s="721"/>
      <c r="P199" s="721"/>
      <c r="Q199" s="730"/>
      <c r="R199" s="450"/>
      <c r="S199" s="476"/>
      <c r="T199" s="721"/>
      <c r="U199" s="721"/>
      <c r="V199" s="730"/>
      <c r="W199" s="450"/>
      <c r="X199" s="428"/>
      <c r="Y199" s="669"/>
      <c r="AA199" s="716"/>
    </row>
    <row r="200" spans="1:27" x14ac:dyDescent="0.25">
      <c r="A200" s="711"/>
      <c r="B200" s="478" t="s">
        <v>799</v>
      </c>
      <c r="C200" s="477"/>
      <c r="D200" s="721"/>
      <c r="E200" s="721"/>
      <c r="F200" s="730"/>
      <c r="G200" s="450"/>
      <c r="H200" s="476"/>
      <c r="I200" s="721"/>
      <c r="J200" s="721"/>
      <c r="K200" s="730"/>
      <c r="L200" s="450"/>
      <c r="M200" s="476"/>
      <c r="N200" s="477"/>
      <c r="O200" s="721"/>
      <c r="P200" s="721"/>
      <c r="Q200" s="730"/>
      <c r="R200" s="450"/>
      <c r="S200" s="476"/>
      <c r="T200" s="721"/>
      <c r="U200" s="721"/>
      <c r="V200" s="730"/>
      <c r="W200" s="450"/>
      <c r="X200" s="428"/>
      <c r="Y200" s="669"/>
      <c r="AA200" s="716"/>
    </row>
    <row r="201" spans="1:27" x14ac:dyDescent="0.25">
      <c r="A201" s="711"/>
      <c r="B201" s="479" t="s">
        <v>799</v>
      </c>
      <c r="C201" s="477"/>
      <c r="D201" s="721"/>
      <c r="E201" s="721"/>
      <c r="F201" s="730"/>
      <c r="G201" s="450"/>
      <c r="H201" s="476"/>
      <c r="I201" s="721"/>
      <c r="J201" s="721"/>
      <c r="K201" s="730"/>
      <c r="L201" s="450"/>
      <c r="M201" s="476"/>
      <c r="N201" s="477"/>
      <c r="O201" s="721"/>
      <c r="P201" s="721"/>
      <c r="Q201" s="730"/>
      <c r="R201" s="450"/>
      <c r="S201" s="476"/>
      <c r="T201" s="721"/>
      <c r="U201" s="721"/>
      <c r="V201" s="730"/>
      <c r="W201" s="450"/>
      <c r="X201" s="428"/>
      <c r="Y201" s="669"/>
      <c r="AA201" s="716"/>
    </row>
    <row r="202" spans="1:27" x14ac:dyDescent="0.25">
      <c r="A202" s="711"/>
      <c r="B202" s="478" t="s">
        <v>799</v>
      </c>
      <c r="C202" s="477"/>
      <c r="D202" s="721"/>
      <c r="E202" s="721"/>
      <c r="F202" s="730"/>
      <c r="G202" s="450"/>
      <c r="H202" s="476"/>
      <c r="I202" s="721"/>
      <c r="J202" s="721"/>
      <c r="K202" s="730"/>
      <c r="L202" s="450"/>
      <c r="M202" s="476"/>
      <c r="N202" s="477"/>
      <c r="O202" s="721"/>
      <c r="P202" s="721"/>
      <c r="Q202" s="730"/>
      <c r="R202" s="450"/>
      <c r="S202" s="476"/>
      <c r="T202" s="721"/>
      <c r="U202" s="721"/>
      <c r="V202" s="730"/>
      <c r="W202" s="450"/>
      <c r="X202" s="428"/>
      <c r="Y202" s="669"/>
      <c r="AA202" s="716"/>
    </row>
    <row r="203" spans="1:27" x14ac:dyDescent="0.25">
      <c r="A203" s="711"/>
      <c r="B203" s="479" t="s">
        <v>799</v>
      </c>
      <c r="C203" s="477"/>
      <c r="D203" s="721"/>
      <c r="E203" s="721"/>
      <c r="F203" s="730"/>
      <c r="G203" s="450"/>
      <c r="H203" s="476"/>
      <c r="I203" s="721"/>
      <c r="J203" s="721"/>
      <c r="K203" s="730"/>
      <c r="L203" s="450"/>
      <c r="M203" s="476"/>
      <c r="N203" s="477"/>
      <c r="O203" s="721"/>
      <c r="P203" s="721"/>
      <c r="Q203" s="730"/>
      <c r="R203" s="450"/>
      <c r="S203" s="476"/>
      <c r="T203" s="721"/>
      <c r="U203" s="721"/>
      <c r="V203" s="730"/>
      <c r="W203" s="450"/>
      <c r="X203" s="428"/>
      <c r="Y203" s="669"/>
      <c r="AA203" s="716"/>
    </row>
    <row r="204" spans="1:27" x14ac:dyDescent="0.25">
      <c r="A204" s="711"/>
      <c r="B204" s="478" t="s">
        <v>799</v>
      </c>
      <c r="C204" s="477"/>
      <c r="D204" s="721"/>
      <c r="E204" s="721"/>
      <c r="F204" s="730"/>
      <c r="G204" s="450"/>
      <c r="H204" s="476"/>
      <c r="I204" s="721"/>
      <c r="J204" s="721"/>
      <c r="K204" s="730"/>
      <c r="L204" s="450"/>
      <c r="M204" s="476"/>
      <c r="N204" s="477"/>
      <c r="O204" s="721"/>
      <c r="P204" s="721"/>
      <c r="Q204" s="730"/>
      <c r="R204" s="450"/>
      <c r="S204" s="476"/>
      <c r="T204" s="721"/>
      <c r="U204" s="721"/>
      <c r="V204" s="730"/>
      <c r="W204" s="450"/>
      <c r="X204" s="428"/>
      <c r="Y204" s="669"/>
      <c r="AA204" s="716"/>
    </row>
    <row r="205" spans="1:27" x14ac:dyDescent="0.25">
      <c r="A205" s="711"/>
      <c r="B205" s="479" t="s">
        <v>799</v>
      </c>
      <c r="C205" s="477"/>
      <c r="D205" s="721"/>
      <c r="E205" s="721"/>
      <c r="F205" s="730"/>
      <c r="G205" s="450"/>
      <c r="H205" s="476"/>
      <c r="I205" s="721"/>
      <c r="J205" s="721"/>
      <c r="K205" s="730"/>
      <c r="L205" s="450"/>
      <c r="M205" s="476"/>
      <c r="N205" s="477"/>
      <c r="O205" s="721"/>
      <c r="P205" s="721"/>
      <c r="Q205" s="730"/>
      <c r="R205" s="450"/>
      <c r="S205" s="476"/>
      <c r="T205" s="721"/>
      <c r="U205" s="721"/>
      <c r="V205" s="730"/>
      <c r="W205" s="450"/>
      <c r="X205" s="428"/>
      <c r="Y205" s="669"/>
      <c r="AA205" s="716"/>
    </row>
    <row r="206" spans="1:27" x14ac:dyDescent="0.25">
      <c r="A206" s="711"/>
      <c r="B206" s="478" t="s">
        <v>799</v>
      </c>
      <c r="C206" s="477"/>
      <c r="D206" s="721"/>
      <c r="E206" s="721"/>
      <c r="F206" s="730"/>
      <c r="G206" s="450"/>
      <c r="H206" s="476"/>
      <c r="I206" s="721"/>
      <c r="J206" s="721"/>
      <c r="K206" s="730"/>
      <c r="L206" s="450"/>
      <c r="M206" s="476"/>
      <c r="N206" s="477"/>
      <c r="O206" s="721"/>
      <c r="P206" s="721"/>
      <c r="Q206" s="730"/>
      <c r="R206" s="450"/>
      <c r="S206" s="476"/>
      <c r="T206" s="721"/>
      <c r="U206" s="721"/>
      <c r="V206" s="730"/>
      <c r="W206" s="450"/>
      <c r="X206" s="428"/>
      <c r="Y206" s="669"/>
      <c r="AA206" s="716"/>
    </row>
    <row r="207" spans="1:27" x14ac:dyDescent="0.25">
      <c r="A207" s="711"/>
      <c r="B207" s="479" t="s">
        <v>799</v>
      </c>
      <c r="C207" s="477"/>
      <c r="D207" s="721"/>
      <c r="E207" s="721"/>
      <c r="F207" s="730"/>
      <c r="G207" s="450"/>
      <c r="H207" s="476"/>
      <c r="I207" s="721"/>
      <c r="J207" s="721"/>
      <c r="K207" s="730"/>
      <c r="L207" s="450"/>
      <c r="M207" s="476"/>
      <c r="N207" s="477"/>
      <c r="O207" s="721"/>
      <c r="P207" s="721"/>
      <c r="Q207" s="730"/>
      <c r="R207" s="450"/>
      <c r="S207" s="476"/>
      <c r="T207" s="721"/>
      <c r="U207" s="721"/>
      <c r="V207" s="730"/>
      <c r="W207" s="450"/>
      <c r="X207" s="428"/>
      <c r="Y207" s="669"/>
      <c r="AA207" s="716"/>
    </row>
    <row r="208" spans="1:27" x14ac:dyDescent="0.25">
      <c r="A208" s="711"/>
      <c r="B208" s="478" t="s">
        <v>799</v>
      </c>
      <c r="C208" s="477"/>
      <c r="D208" s="721"/>
      <c r="E208" s="721"/>
      <c r="F208" s="730"/>
      <c r="G208" s="450"/>
      <c r="H208" s="476"/>
      <c r="I208" s="721"/>
      <c r="J208" s="721"/>
      <c r="K208" s="730"/>
      <c r="L208" s="450"/>
      <c r="M208" s="476"/>
      <c r="N208" s="477"/>
      <c r="O208" s="721"/>
      <c r="P208" s="721"/>
      <c r="Q208" s="730"/>
      <c r="R208" s="450"/>
      <c r="S208" s="476"/>
      <c r="T208" s="721"/>
      <c r="U208" s="721"/>
      <c r="V208" s="730"/>
      <c r="W208" s="450"/>
      <c r="X208" s="428"/>
      <c r="Y208" s="669"/>
      <c r="AA208" s="716"/>
    </row>
    <row r="209" spans="1:58" x14ac:dyDescent="0.25">
      <c r="A209" s="711"/>
      <c r="B209" s="479" t="s">
        <v>799</v>
      </c>
      <c r="C209" s="477"/>
      <c r="D209" s="721"/>
      <c r="E209" s="721"/>
      <c r="F209" s="730"/>
      <c r="G209" s="450"/>
      <c r="H209" s="476"/>
      <c r="I209" s="721"/>
      <c r="J209" s="721"/>
      <c r="K209" s="730"/>
      <c r="L209" s="450"/>
      <c r="M209" s="476"/>
      <c r="N209" s="477"/>
      <c r="O209" s="721"/>
      <c r="P209" s="721"/>
      <c r="Q209" s="730"/>
      <c r="R209" s="450"/>
      <c r="S209" s="476"/>
      <c r="T209" s="721"/>
      <c r="U209" s="721"/>
      <c r="V209" s="730"/>
      <c r="W209" s="450"/>
      <c r="X209" s="428"/>
      <c r="Y209" s="669"/>
      <c r="AA209" s="716"/>
    </row>
    <row r="210" spans="1:58" x14ac:dyDescent="0.25">
      <c r="A210" s="711"/>
      <c r="B210" s="478" t="s">
        <v>799</v>
      </c>
      <c r="C210" s="477"/>
      <c r="D210" s="721"/>
      <c r="E210" s="721"/>
      <c r="F210" s="730"/>
      <c r="G210" s="450"/>
      <c r="H210" s="476"/>
      <c r="I210" s="721"/>
      <c r="J210" s="721"/>
      <c r="K210" s="730"/>
      <c r="L210" s="450"/>
      <c r="M210" s="476"/>
      <c r="N210" s="477"/>
      <c r="O210" s="721"/>
      <c r="P210" s="721"/>
      <c r="Q210" s="730"/>
      <c r="R210" s="450"/>
      <c r="S210" s="476"/>
      <c r="T210" s="721"/>
      <c r="U210" s="721"/>
      <c r="V210" s="730"/>
      <c r="W210" s="450"/>
      <c r="X210" s="428"/>
      <c r="Y210" s="669"/>
      <c r="AA210" s="716"/>
    </row>
    <row r="211" spans="1:58" x14ac:dyDescent="0.25">
      <c r="A211" s="711"/>
      <c r="B211" s="479" t="s">
        <v>799</v>
      </c>
      <c r="C211" s="477"/>
      <c r="D211" s="721"/>
      <c r="E211" s="721"/>
      <c r="F211" s="730"/>
      <c r="G211" s="450"/>
      <c r="H211" s="476"/>
      <c r="I211" s="721"/>
      <c r="J211" s="721"/>
      <c r="K211" s="730"/>
      <c r="L211" s="450"/>
      <c r="M211" s="476"/>
      <c r="N211" s="477"/>
      <c r="O211" s="721"/>
      <c r="P211" s="721"/>
      <c r="Q211" s="730"/>
      <c r="R211" s="450"/>
      <c r="S211" s="476"/>
      <c r="T211" s="721"/>
      <c r="U211" s="721"/>
      <c r="V211" s="730"/>
      <c r="W211" s="450"/>
      <c r="X211" s="428"/>
      <c r="Y211" s="669"/>
      <c r="AA211" s="716"/>
    </row>
    <row r="212" spans="1:58" x14ac:dyDescent="0.25">
      <c r="A212" s="711"/>
      <c r="B212" s="478" t="s">
        <v>799</v>
      </c>
      <c r="C212" s="477"/>
      <c r="D212" s="721"/>
      <c r="E212" s="721"/>
      <c r="F212" s="730"/>
      <c r="G212" s="450"/>
      <c r="H212" s="476"/>
      <c r="I212" s="721"/>
      <c r="J212" s="721"/>
      <c r="K212" s="730"/>
      <c r="L212" s="450"/>
      <c r="M212" s="476"/>
      <c r="N212" s="477"/>
      <c r="O212" s="721"/>
      <c r="P212" s="721"/>
      <c r="Q212" s="730"/>
      <c r="R212" s="450"/>
      <c r="S212" s="476"/>
      <c r="T212" s="721"/>
      <c r="U212" s="721"/>
      <c r="V212" s="730"/>
      <c r="W212" s="450"/>
      <c r="X212" s="428"/>
      <c r="Y212" s="669"/>
      <c r="AA212" s="716"/>
    </row>
    <row r="213" spans="1:58" x14ac:dyDescent="0.25">
      <c r="A213" s="711"/>
      <c r="B213" s="479" t="s">
        <v>799</v>
      </c>
      <c r="C213" s="477"/>
      <c r="D213" s="721"/>
      <c r="E213" s="721"/>
      <c r="F213" s="730"/>
      <c r="G213" s="450"/>
      <c r="H213" s="476"/>
      <c r="I213" s="721"/>
      <c r="J213" s="721"/>
      <c r="K213" s="730"/>
      <c r="L213" s="450"/>
      <c r="M213" s="476"/>
      <c r="N213" s="477"/>
      <c r="O213" s="721"/>
      <c r="P213" s="721"/>
      <c r="Q213" s="730"/>
      <c r="R213" s="450"/>
      <c r="S213" s="476"/>
      <c r="T213" s="721"/>
      <c r="U213" s="721"/>
      <c r="V213" s="730"/>
      <c r="W213" s="450"/>
      <c r="X213" s="428"/>
      <c r="Y213" s="669"/>
      <c r="AA213" s="716"/>
    </row>
    <row r="214" spans="1:58" x14ac:dyDescent="0.25">
      <c r="A214" s="711"/>
      <c r="B214" s="478" t="s">
        <v>799</v>
      </c>
      <c r="C214" s="477"/>
      <c r="D214" s="721"/>
      <c r="E214" s="721"/>
      <c r="F214" s="730"/>
      <c r="G214" s="450"/>
      <c r="H214" s="476"/>
      <c r="I214" s="721"/>
      <c r="J214" s="721"/>
      <c r="K214" s="730"/>
      <c r="L214" s="450"/>
      <c r="M214" s="476"/>
      <c r="N214" s="477"/>
      <c r="O214" s="721"/>
      <c r="P214" s="721"/>
      <c r="Q214" s="730"/>
      <c r="R214" s="450"/>
      <c r="S214" s="476"/>
      <c r="T214" s="721"/>
      <c r="U214" s="721"/>
      <c r="V214" s="730"/>
      <c r="W214" s="450"/>
      <c r="X214" s="428"/>
      <c r="Y214" s="669"/>
      <c r="AA214" s="716"/>
    </row>
    <row r="215" spans="1:58" x14ac:dyDescent="0.25">
      <c r="A215" s="711"/>
      <c r="B215" s="479" t="s">
        <v>799</v>
      </c>
      <c r="C215" s="477"/>
      <c r="D215" s="721"/>
      <c r="E215" s="721"/>
      <c r="F215" s="730"/>
      <c r="G215" s="450"/>
      <c r="H215" s="476"/>
      <c r="I215" s="721"/>
      <c r="J215" s="721"/>
      <c r="K215" s="730"/>
      <c r="L215" s="450"/>
      <c r="M215" s="476"/>
      <c r="N215" s="477"/>
      <c r="O215" s="721"/>
      <c r="P215" s="721"/>
      <c r="Q215" s="730"/>
      <c r="R215" s="450"/>
      <c r="S215" s="476"/>
      <c r="T215" s="721"/>
      <c r="U215" s="721"/>
      <c r="V215" s="730"/>
      <c r="W215" s="450"/>
      <c r="X215" s="428"/>
      <c r="Y215" s="669"/>
      <c r="AA215" s="716"/>
    </row>
    <row r="216" spans="1:58" x14ac:dyDescent="0.25">
      <c r="A216" s="711"/>
      <c r="B216" s="478" t="s">
        <v>799</v>
      </c>
      <c r="C216" s="477"/>
      <c r="D216" s="721"/>
      <c r="E216" s="721"/>
      <c r="F216" s="730"/>
      <c r="G216" s="450"/>
      <c r="H216" s="476"/>
      <c r="I216" s="721"/>
      <c r="J216" s="721"/>
      <c r="K216" s="730"/>
      <c r="L216" s="450"/>
      <c r="M216" s="476"/>
      <c r="N216" s="477"/>
      <c r="O216" s="721"/>
      <c r="P216" s="721"/>
      <c r="Q216" s="730"/>
      <c r="R216" s="450"/>
      <c r="S216" s="476"/>
      <c r="T216" s="721"/>
      <c r="U216" s="721"/>
      <c r="V216" s="730"/>
      <c r="W216" s="450"/>
      <c r="X216" s="428"/>
      <c r="Y216" s="669"/>
      <c r="AA216" s="716"/>
    </row>
    <row r="217" spans="1:58" x14ac:dyDescent="0.25">
      <c r="A217" s="711"/>
      <c r="B217" s="475" t="s">
        <v>799</v>
      </c>
      <c r="C217" s="474"/>
      <c r="D217" s="726"/>
      <c r="E217" s="726"/>
      <c r="F217" s="731"/>
      <c r="G217" s="446"/>
      <c r="H217" s="473"/>
      <c r="I217" s="726"/>
      <c r="J217" s="726"/>
      <c r="K217" s="731"/>
      <c r="L217" s="446"/>
      <c r="M217" s="473"/>
      <c r="N217" s="474"/>
      <c r="O217" s="726"/>
      <c r="P217" s="726"/>
      <c r="Q217" s="731"/>
      <c r="R217" s="446"/>
      <c r="S217" s="473"/>
      <c r="T217" s="726"/>
      <c r="U217" s="726"/>
      <c r="V217" s="731"/>
      <c r="W217" s="446"/>
      <c r="X217" s="427"/>
      <c r="Y217" s="669"/>
      <c r="AA217" s="716"/>
    </row>
    <row r="218" spans="1:58" x14ac:dyDescent="0.25">
      <c r="A218" s="708"/>
      <c r="B218" s="623"/>
      <c r="C218" s="623"/>
      <c r="D218" s="623"/>
      <c r="E218" s="623"/>
      <c r="F218" s="623"/>
      <c r="G218" s="623"/>
      <c r="H218" s="623"/>
      <c r="I218" s="623"/>
      <c r="J218" s="623"/>
      <c r="K218" s="623"/>
      <c r="L218" s="623"/>
      <c r="M218" s="623"/>
      <c r="N218" s="623"/>
      <c r="O218" s="623"/>
      <c r="P218" s="623"/>
      <c r="Q218" s="623"/>
      <c r="R218" s="623"/>
      <c r="S218" s="623"/>
      <c r="T218" s="623"/>
      <c r="U218" s="623"/>
      <c r="V218" s="623"/>
      <c r="W218" s="623"/>
      <c r="AD218" s="710"/>
    </row>
    <row r="219" spans="1:58" s="624" customFormat="1" x14ac:dyDescent="0.25">
      <c r="A219" s="732"/>
      <c r="B219" s="623"/>
      <c r="C219" s="623"/>
      <c r="D219" s="623"/>
      <c r="E219" s="623"/>
      <c r="F219" s="623"/>
      <c r="G219" s="623"/>
      <c r="H219" s="623"/>
      <c r="I219" s="623"/>
      <c r="J219" s="623"/>
      <c r="K219" s="623"/>
      <c r="L219" s="623"/>
      <c r="M219" s="623"/>
      <c r="N219" s="623"/>
      <c r="O219" s="623"/>
      <c r="P219" s="623"/>
      <c r="Q219" s="623"/>
      <c r="R219" s="623"/>
      <c r="S219" s="623"/>
      <c r="T219" s="623"/>
      <c r="U219" s="623"/>
      <c r="V219" s="623"/>
      <c r="W219" s="623"/>
      <c r="Z219" s="625"/>
      <c r="AA219" s="625"/>
      <c r="AB219" s="625"/>
      <c r="AC219" s="625"/>
      <c r="AD219" s="716"/>
      <c r="AE219" s="626"/>
      <c r="AF219" s="626"/>
      <c r="AG219" s="626"/>
      <c r="AH219" s="626"/>
      <c r="AI219" s="626"/>
      <c r="AJ219" s="626"/>
      <c r="AK219" s="626"/>
      <c r="AL219" s="626"/>
      <c r="AM219" s="626"/>
      <c r="AN219" s="626"/>
      <c r="AO219" s="626"/>
      <c r="AP219" s="626"/>
      <c r="AQ219" s="626"/>
      <c r="AR219" s="626"/>
      <c r="AS219" s="626"/>
      <c r="AT219" s="626"/>
      <c r="AU219" s="626"/>
      <c r="AV219" s="626"/>
      <c r="AW219" s="626"/>
      <c r="AX219" s="626"/>
      <c r="AY219" s="626"/>
      <c r="AZ219" s="626"/>
      <c r="BA219" s="626"/>
      <c r="BB219" s="626"/>
      <c r="BC219" s="626"/>
      <c r="BD219" s="626"/>
      <c r="BE219" s="626"/>
      <c r="BF219" s="626"/>
    </row>
    <row r="220" spans="1:58" ht="17.25" x14ac:dyDescent="0.25">
      <c r="A220" s="688" t="s">
        <v>798</v>
      </c>
      <c r="B220" s="623"/>
      <c r="C220" s="623"/>
      <c r="D220" s="623"/>
      <c r="E220" s="623"/>
      <c r="F220" s="1190"/>
      <c r="G220" s="1190"/>
      <c r="H220" s="623"/>
      <c r="I220" s="623"/>
      <c r="J220" s="623"/>
      <c r="K220" s="623"/>
      <c r="L220" s="623"/>
      <c r="M220" s="623"/>
      <c r="N220" s="623"/>
      <c r="O220" s="623"/>
      <c r="P220" s="623"/>
      <c r="Q220" s="623"/>
      <c r="R220" s="623"/>
      <c r="S220" s="623"/>
      <c r="T220" s="623"/>
      <c r="U220" s="623"/>
      <c r="V220" s="623"/>
      <c r="W220" s="623"/>
      <c r="AD220" s="704"/>
    </row>
    <row r="221" spans="1:58" x14ac:dyDescent="0.25">
      <c r="A221" s="623"/>
      <c r="B221" s="733"/>
      <c r="C221" s="643"/>
      <c r="D221" s="643"/>
      <c r="E221" s="643"/>
      <c r="F221" s="1165" t="s">
        <v>134</v>
      </c>
      <c r="G221" s="1166"/>
      <c r="H221" s="1167"/>
      <c r="I221" s="1165" t="s">
        <v>190</v>
      </c>
      <c r="J221" s="1166"/>
      <c r="K221" s="1166"/>
      <c r="L221" s="623"/>
      <c r="M221" s="623"/>
      <c r="N221" s="623"/>
      <c r="O221" s="623"/>
      <c r="P221" s="623"/>
      <c r="Q221" s="623"/>
      <c r="R221" s="623"/>
      <c r="S221" s="623"/>
      <c r="T221" s="623"/>
      <c r="U221" s="623"/>
      <c r="V221" s="623"/>
      <c r="W221" s="623"/>
      <c r="AD221" s="710"/>
    </row>
    <row r="222" spans="1:58" ht="17.25" x14ac:dyDescent="0.25">
      <c r="A222" s="708"/>
      <c r="B222" s="1121" t="s">
        <v>115</v>
      </c>
      <c r="C222" s="1148" t="s">
        <v>75</v>
      </c>
      <c r="D222" s="1168" t="s">
        <v>76</v>
      </c>
      <c r="E222" s="1169"/>
      <c r="F222" s="1123" t="s">
        <v>777</v>
      </c>
      <c r="G222" s="1151" t="s">
        <v>790</v>
      </c>
      <c r="H222" s="1186" t="s">
        <v>789</v>
      </c>
      <c r="I222" s="1171" t="s">
        <v>777</v>
      </c>
      <c r="J222" s="1153" t="s">
        <v>790</v>
      </c>
      <c r="K222" s="1134" t="s">
        <v>789</v>
      </c>
      <c r="L222" s="623"/>
      <c r="M222" s="623"/>
      <c r="N222" s="623"/>
      <c r="O222" s="734"/>
      <c r="P222" s="734"/>
      <c r="Q222" s="734"/>
      <c r="R222" s="734"/>
      <c r="S222" s="623"/>
      <c r="T222" s="623"/>
      <c r="U222" s="623"/>
      <c r="V222" s="623"/>
      <c r="W222" s="623"/>
      <c r="AD222" s="710"/>
    </row>
    <row r="223" spans="1:58" ht="17.25" x14ac:dyDescent="0.25">
      <c r="A223" s="708"/>
      <c r="B223" s="1136"/>
      <c r="C223" s="1149"/>
      <c r="D223" s="1168"/>
      <c r="E223" s="1169"/>
      <c r="F223" s="1170"/>
      <c r="G223" s="1191"/>
      <c r="H223" s="1192"/>
      <c r="I223" s="1172"/>
      <c r="J223" s="1174"/>
      <c r="K223" s="1135"/>
      <c r="L223" s="623"/>
      <c r="M223" s="623"/>
      <c r="N223" s="623"/>
      <c r="O223" s="734"/>
      <c r="P223" s="734"/>
      <c r="Q223" s="734"/>
      <c r="R223" s="734"/>
      <c r="S223" s="623"/>
      <c r="T223" s="623"/>
      <c r="U223" s="623"/>
      <c r="V223" s="623"/>
      <c r="W223" s="623"/>
      <c r="AD223" s="710"/>
    </row>
    <row r="224" spans="1:58" ht="23.25" customHeight="1" x14ac:dyDescent="0.25">
      <c r="A224" s="708"/>
      <c r="B224" s="1122"/>
      <c r="C224" s="1150"/>
      <c r="D224" s="1168"/>
      <c r="E224" s="1169"/>
      <c r="F224" s="1124"/>
      <c r="G224" s="1152"/>
      <c r="H224" s="1187"/>
      <c r="I224" s="1173"/>
      <c r="J224" s="1154"/>
      <c r="K224" s="1137"/>
      <c r="L224" s="623"/>
      <c r="M224" s="623"/>
      <c r="N224" s="623"/>
      <c r="O224" s="734"/>
      <c r="P224" s="734"/>
      <c r="Q224" s="734"/>
      <c r="R224" s="734"/>
      <c r="S224" s="623"/>
      <c r="T224" s="623"/>
      <c r="U224" s="623"/>
      <c r="V224" s="623"/>
      <c r="W224" s="623"/>
      <c r="AD224" s="710"/>
    </row>
    <row r="225" spans="1:30" ht="43.5" customHeight="1" x14ac:dyDescent="0.25">
      <c r="A225" s="708"/>
      <c r="B225" s="735">
        <v>1</v>
      </c>
      <c r="C225" s="1181" t="s">
        <v>77</v>
      </c>
      <c r="D225" s="1184" t="s">
        <v>202</v>
      </c>
      <c r="E225" s="1185"/>
      <c r="F225" s="471"/>
      <c r="G225" s="459"/>
      <c r="H225" s="472"/>
      <c r="I225" s="471"/>
      <c r="J225" s="470"/>
      <c r="K225" s="469"/>
      <c r="L225" s="623"/>
      <c r="M225" s="623"/>
      <c r="N225" s="623"/>
      <c r="O225" s="623"/>
      <c r="P225" s="623"/>
      <c r="Q225" s="623"/>
      <c r="R225" s="623"/>
      <c r="S225" s="623"/>
      <c r="T225" s="623"/>
      <c r="U225" s="623"/>
      <c r="V225" s="623"/>
      <c r="W225" s="734"/>
      <c r="AD225" s="710"/>
    </row>
    <row r="226" spans="1:30" ht="43.5" customHeight="1" x14ac:dyDescent="0.25">
      <c r="A226" s="708"/>
      <c r="B226" s="736">
        <v>2</v>
      </c>
      <c r="C226" s="1182"/>
      <c r="D226" s="1131" t="s">
        <v>776</v>
      </c>
      <c r="E226" s="1162"/>
      <c r="F226" s="451"/>
      <c r="G226" s="450"/>
      <c r="H226" s="452"/>
      <c r="I226" s="451"/>
      <c r="J226" s="468"/>
      <c r="K226" s="449"/>
      <c r="L226" s="623"/>
      <c r="M226" s="623"/>
      <c r="N226" s="623"/>
      <c r="O226" s="623"/>
      <c r="P226" s="623"/>
      <c r="Q226" s="623"/>
      <c r="R226" s="623"/>
      <c r="S226" s="623"/>
      <c r="T226" s="623"/>
      <c r="U226" s="623"/>
      <c r="V226" s="623"/>
      <c r="W226" s="734"/>
      <c r="AD226" s="710"/>
    </row>
    <row r="227" spans="1:30" ht="43.5" customHeight="1" x14ac:dyDescent="0.25">
      <c r="A227" s="708"/>
      <c r="B227" s="736">
        <v>3</v>
      </c>
      <c r="C227" s="1182"/>
      <c r="D227" s="1127" t="s">
        <v>203</v>
      </c>
      <c r="E227" s="1162"/>
      <c r="F227" s="451"/>
      <c r="G227" s="450"/>
      <c r="H227" s="452"/>
      <c r="I227" s="451"/>
      <c r="J227" s="468"/>
      <c r="K227" s="449"/>
      <c r="L227" s="623"/>
      <c r="M227" s="623"/>
      <c r="N227" s="623"/>
      <c r="O227" s="623"/>
      <c r="P227" s="623"/>
      <c r="Q227" s="623"/>
      <c r="R227" s="623"/>
      <c r="S227" s="623"/>
      <c r="T227" s="623"/>
      <c r="U227" s="623"/>
      <c r="V227" s="623"/>
      <c r="W227" s="734"/>
      <c r="AD227" s="710"/>
    </row>
    <row r="228" spans="1:30" ht="43.5" customHeight="1" x14ac:dyDescent="0.25">
      <c r="A228" s="708"/>
      <c r="B228" s="736">
        <v>4</v>
      </c>
      <c r="C228" s="1182"/>
      <c r="D228" s="1127" t="s">
        <v>204</v>
      </c>
      <c r="E228" s="1162"/>
      <c r="F228" s="451"/>
      <c r="G228" s="450"/>
      <c r="H228" s="452"/>
      <c r="I228" s="451"/>
      <c r="J228" s="468"/>
      <c r="K228" s="449"/>
      <c r="L228" s="623"/>
      <c r="M228" s="623"/>
      <c r="N228" s="623"/>
      <c r="O228" s="623"/>
      <c r="P228" s="623"/>
      <c r="Q228" s="623"/>
      <c r="R228" s="623"/>
      <c r="S228" s="623"/>
      <c r="T228" s="623"/>
      <c r="U228" s="623"/>
      <c r="V228" s="623"/>
      <c r="W228" s="734"/>
      <c r="AD228" s="710"/>
    </row>
    <row r="229" spans="1:30" ht="43.5" customHeight="1" x14ac:dyDescent="0.25">
      <c r="A229" s="708"/>
      <c r="B229" s="736">
        <v>5</v>
      </c>
      <c r="C229" s="1182"/>
      <c r="D229" s="1127" t="s">
        <v>79</v>
      </c>
      <c r="E229" s="1162"/>
      <c r="F229" s="451"/>
      <c r="G229" s="450"/>
      <c r="H229" s="452"/>
      <c r="I229" s="451"/>
      <c r="J229" s="468"/>
      <c r="K229" s="449"/>
      <c r="L229" s="623"/>
      <c r="M229" s="623"/>
      <c r="N229" s="623"/>
      <c r="O229" s="623"/>
      <c r="P229" s="623"/>
      <c r="Q229" s="623"/>
      <c r="R229" s="623"/>
      <c r="S229" s="623"/>
      <c r="T229" s="623"/>
      <c r="U229" s="623"/>
      <c r="V229" s="623"/>
      <c r="W229" s="734"/>
      <c r="AD229" s="710"/>
    </row>
    <row r="230" spans="1:30" ht="43.5" customHeight="1" x14ac:dyDescent="0.25">
      <c r="A230" s="708"/>
      <c r="B230" s="736">
        <v>6</v>
      </c>
      <c r="C230" s="1183"/>
      <c r="D230" s="1127" t="s">
        <v>205</v>
      </c>
      <c r="E230" s="1162"/>
      <c r="F230" s="451"/>
      <c r="G230" s="450"/>
      <c r="H230" s="452"/>
      <c r="I230" s="451"/>
      <c r="J230" s="468"/>
      <c r="K230" s="449"/>
      <c r="L230" s="623"/>
      <c r="M230" s="623"/>
      <c r="N230" s="623"/>
      <c r="O230" s="623"/>
      <c r="P230" s="623"/>
      <c r="Q230" s="623"/>
      <c r="R230" s="623"/>
      <c r="S230" s="623"/>
      <c r="T230" s="623"/>
      <c r="U230" s="623"/>
      <c r="V230" s="623"/>
      <c r="W230" s="734"/>
      <c r="AD230" s="710"/>
    </row>
    <row r="231" spans="1:30" ht="43.5" customHeight="1" x14ac:dyDescent="0.25">
      <c r="A231" s="708"/>
      <c r="B231" s="737">
        <v>7</v>
      </c>
      <c r="C231" s="1177" t="s">
        <v>78</v>
      </c>
      <c r="D231" s="1127" t="s">
        <v>206</v>
      </c>
      <c r="E231" s="1162"/>
      <c r="F231" s="451"/>
      <c r="G231" s="450"/>
      <c r="H231" s="452"/>
      <c r="I231" s="451"/>
      <c r="J231" s="468"/>
      <c r="K231" s="449"/>
      <c r="L231" s="623"/>
      <c r="M231" s="623"/>
      <c r="N231" s="623"/>
      <c r="O231" s="623"/>
      <c r="P231" s="623"/>
      <c r="Q231" s="623"/>
      <c r="R231" s="623"/>
      <c r="S231" s="623"/>
      <c r="T231" s="623"/>
      <c r="U231" s="623"/>
      <c r="V231" s="623"/>
      <c r="W231" s="734"/>
      <c r="AD231" s="710"/>
    </row>
    <row r="232" spans="1:30" ht="43.5" customHeight="1" x14ac:dyDescent="0.25">
      <c r="A232" s="708"/>
      <c r="B232" s="736">
        <v>8</v>
      </c>
      <c r="C232" s="1178"/>
      <c r="D232" s="1131" t="s">
        <v>776</v>
      </c>
      <c r="E232" s="1162"/>
      <c r="F232" s="451"/>
      <c r="G232" s="450"/>
      <c r="H232" s="452"/>
      <c r="I232" s="451"/>
      <c r="J232" s="468"/>
      <c r="K232" s="449"/>
      <c r="L232" s="623"/>
      <c r="M232" s="623"/>
      <c r="N232" s="623"/>
      <c r="O232" s="623"/>
      <c r="P232" s="623"/>
      <c r="Q232" s="623"/>
      <c r="R232" s="623"/>
      <c r="S232" s="623"/>
      <c r="T232" s="623"/>
      <c r="U232" s="623"/>
      <c r="V232" s="623"/>
      <c r="W232" s="734"/>
      <c r="AD232" s="710"/>
    </row>
    <row r="233" spans="1:30" ht="43.5" customHeight="1" x14ac:dyDescent="0.25">
      <c r="A233" s="708"/>
      <c r="B233" s="736">
        <v>9</v>
      </c>
      <c r="C233" s="1178"/>
      <c r="D233" s="1127" t="s">
        <v>203</v>
      </c>
      <c r="E233" s="1162"/>
      <c r="F233" s="451"/>
      <c r="G233" s="450"/>
      <c r="H233" s="452"/>
      <c r="I233" s="451"/>
      <c r="J233" s="468"/>
      <c r="K233" s="449"/>
      <c r="L233" s="623"/>
      <c r="M233" s="623"/>
      <c r="N233" s="623"/>
      <c r="O233" s="623"/>
      <c r="P233" s="623"/>
      <c r="Q233" s="623"/>
      <c r="R233" s="623"/>
      <c r="S233" s="623"/>
      <c r="T233" s="623"/>
      <c r="U233" s="623"/>
      <c r="V233" s="623"/>
      <c r="W233" s="734"/>
      <c r="AD233" s="710"/>
    </row>
    <row r="234" spans="1:30" ht="43.5" customHeight="1" x14ac:dyDescent="0.25">
      <c r="A234" s="708"/>
      <c r="B234" s="736">
        <v>10</v>
      </c>
      <c r="C234" s="1178"/>
      <c r="D234" s="1127" t="s">
        <v>204</v>
      </c>
      <c r="E234" s="1162"/>
      <c r="F234" s="451"/>
      <c r="G234" s="450"/>
      <c r="H234" s="452"/>
      <c r="I234" s="451"/>
      <c r="J234" s="468"/>
      <c r="K234" s="449"/>
      <c r="L234" s="623"/>
      <c r="M234" s="623"/>
      <c r="N234" s="623"/>
      <c r="O234" s="623"/>
      <c r="P234" s="623"/>
      <c r="Q234" s="623"/>
      <c r="R234" s="623"/>
      <c r="S234" s="623"/>
      <c r="T234" s="623"/>
      <c r="U234" s="623"/>
      <c r="V234" s="623"/>
      <c r="W234" s="734"/>
      <c r="AD234" s="710"/>
    </row>
    <row r="235" spans="1:30" ht="43.5" customHeight="1" x14ac:dyDescent="0.25">
      <c r="A235" s="708"/>
      <c r="B235" s="736">
        <v>11</v>
      </c>
      <c r="C235" s="1178"/>
      <c r="D235" s="1127" t="s">
        <v>79</v>
      </c>
      <c r="E235" s="1162"/>
      <c r="F235" s="451"/>
      <c r="G235" s="450"/>
      <c r="H235" s="452"/>
      <c r="I235" s="451"/>
      <c r="J235" s="468"/>
      <c r="K235" s="449"/>
      <c r="L235" s="623"/>
      <c r="M235" s="623"/>
      <c r="N235" s="623"/>
      <c r="O235" s="623"/>
      <c r="P235" s="623"/>
      <c r="Q235" s="623"/>
      <c r="R235" s="623"/>
      <c r="S235" s="623"/>
      <c r="T235" s="623"/>
      <c r="U235" s="623"/>
      <c r="V235" s="623"/>
      <c r="W235" s="734"/>
      <c r="AD235" s="710"/>
    </row>
    <row r="236" spans="1:30" ht="43.5" customHeight="1" x14ac:dyDescent="0.25">
      <c r="A236" s="708"/>
      <c r="B236" s="738">
        <v>12</v>
      </c>
      <c r="C236" s="1179"/>
      <c r="D236" s="1163" t="s">
        <v>205</v>
      </c>
      <c r="E236" s="1164"/>
      <c r="F236" s="456"/>
      <c r="G236" s="465"/>
      <c r="H236" s="467"/>
      <c r="I236" s="456"/>
      <c r="J236" s="466"/>
      <c r="K236" s="464"/>
      <c r="L236" s="623"/>
      <c r="M236" s="623"/>
      <c r="N236" s="623"/>
      <c r="O236" s="623"/>
      <c r="P236" s="623"/>
      <c r="Q236" s="623"/>
      <c r="R236" s="623"/>
      <c r="S236" s="623"/>
      <c r="T236" s="623"/>
      <c r="U236" s="623"/>
      <c r="V236" s="623"/>
      <c r="W236" s="734"/>
      <c r="AD236" s="710"/>
    </row>
    <row r="237" spans="1:30" ht="43.5" customHeight="1" x14ac:dyDescent="0.25">
      <c r="A237" s="623"/>
      <c r="B237" s="739">
        <v>13</v>
      </c>
      <c r="C237" s="740" t="s">
        <v>775</v>
      </c>
      <c r="D237" s="1129" t="s">
        <v>724</v>
      </c>
      <c r="E237" s="1130"/>
      <c r="F237" s="447"/>
      <c r="G237" s="446"/>
      <c r="H237" s="448"/>
      <c r="I237" s="447"/>
      <c r="J237" s="463"/>
      <c r="K237" s="445"/>
      <c r="L237" s="623"/>
      <c r="M237" s="623"/>
      <c r="N237" s="623"/>
      <c r="O237" s="623"/>
      <c r="P237" s="623"/>
      <c r="Q237" s="623"/>
      <c r="R237" s="623"/>
      <c r="S237" s="623"/>
      <c r="T237" s="623"/>
      <c r="U237" s="623"/>
      <c r="V237" s="623"/>
      <c r="W237" s="623"/>
      <c r="AD237" s="710"/>
    </row>
    <row r="238" spans="1:30" x14ac:dyDescent="0.25">
      <c r="A238" s="708"/>
      <c r="B238" s="623"/>
      <c r="C238" s="623"/>
      <c r="D238" s="623"/>
      <c r="E238" s="710"/>
      <c r="F238" s="741"/>
      <c r="G238" s="623"/>
      <c r="H238" s="623"/>
      <c r="I238" s="623"/>
      <c r="J238" s="623"/>
      <c r="K238" s="623"/>
      <c r="L238" s="623"/>
      <c r="M238" s="623"/>
      <c r="N238" s="623"/>
      <c r="O238" s="623"/>
      <c r="P238" s="623"/>
      <c r="Q238" s="623"/>
      <c r="R238" s="623"/>
      <c r="S238" s="623"/>
      <c r="T238" s="623"/>
      <c r="U238" s="623"/>
      <c r="V238" s="623"/>
      <c r="W238" s="623"/>
      <c r="AD238" s="710"/>
    </row>
    <row r="239" spans="1:30" ht="17.25" x14ac:dyDescent="0.25">
      <c r="A239" s="690" t="s">
        <v>797</v>
      </c>
      <c r="B239" s="623"/>
      <c r="C239" s="623"/>
      <c r="D239" s="623"/>
      <c r="E239" s="710"/>
      <c r="F239" s="710"/>
      <c r="G239" s="623"/>
      <c r="H239" s="623"/>
      <c r="I239" s="623"/>
      <c r="J239" s="623"/>
      <c r="K239" s="623"/>
      <c r="L239" s="623"/>
      <c r="M239" s="623"/>
      <c r="N239" s="623"/>
      <c r="O239" s="623"/>
      <c r="P239" s="623"/>
      <c r="Q239" s="623"/>
      <c r="R239" s="623"/>
      <c r="S239" s="623"/>
      <c r="T239" s="623"/>
      <c r="U239" s="623"/>
      <c r="V239" s="623"/>
      <c r="W239" s="623"/>
      <c r="AD239" s="704"/>
    </row>
    <row r="240" spans="1:30" ht="17.25" x14ac:dyDescent="0.25">
      <c r="A240" s="623"/>
      <c r="B240" s="643"/>
      <c r="C240" s="643"/>
      <c r="D240" s="643"/>
      <c r="E240" s="643"/>
      <c r="F240" s="1165" t="s">
        <v>134</v>
      </c>
      <c r="G240" s="1166"/>
      <c r="H240" s="1167"/>
      <c r="I240" s="1165" t="s">
        <v>190</v>
      </c>
      <c r="J240" s="1166"/>
      <c r="K240" s="1166"/>
      <c r="L240" s="734"/>
      <c r="M240" s="734"/>
      <c r="N240" s="734"/>
      <c r="O240" s="734"/>
      <c r="P240" s="734"/>
      <c r="Q240" s="734"/>
      <c r="R240" s="734"/>
      <c r="S240" s="734"/>
      <c r="T240" s="734"/>
      <c r="U240" s="734"/>
      <c r="V240" s="734"/>
      <c r="W240" s="734"/>
      <c r="AD240" s="710"/>
    </row>
    <row r="241" spans="1:30" x14ac:dyDescent="0.25">
      <c r="A241" s="708"/>
      <c r="B241" s="1121" t="s">
        <v>115</v>
      </c>
      <c r="C241" s="1123" t="s">
        <v>81</v>
      </c>
      <c r="D241" s="1151" t="s">
        <v>80</v>
      </c>
      <c r="E241" s="1197" t="s">
        <v>76</v>
      </c>
      <c r="F241" s="1123" t="s">
        <v>777</v>
      </c>
      <c r="G241" s="1151" t="s">
        <v>790</v>
      </c>
      <c r="H241" s="1186" t="s">
        <v>789</v>
      </c>
      <c r="I241" s="1160" t="s">
        <v>777</v>
      </c>
      <c r="J241" s="1153" t="s">
        <v>790</v>
      </c>
      <c r="K241" s="1155" t="s">
        <v>789</v>
      </c>
      <c r="L241" s="623"/>
      <c r="M241" s="623"/>
      <c r="N241" s="623"/>
      <c r="O241" s="623"/>
      <c r="P241" s="623"/>
      <c r="Q241" s="623"/>
      <c r="R241" s="623"/>
      <c r="S241" s="623"/>
      <c r="T241" s="623"/>
      <c r="U241" s="623"/>
      <c r="V241" s="623"/>
      <c r="W241" s="623"/>
      <c r="AD241" s="710"/>
    </row>
    <row r="242" spans="1:30" x14ac:dyDescent="0.25">
      <c r="A242" s="708"/>
      <c r="B242" s="1122"/>
      <c r="C242" s="1124"/>
      <c r="D242" s="1152"/>
      <c r="E242" s="1198"/>
      <c r="F242" s="1124"/>
      <c r="G242" s="1152"/>
      <c r="H242" s="1187"/>
      <c r="I242" s="1161"/>
      <c r="J242" s="1154"/>
      <c r="K242" s="1156"/>
      <c r="L242" s="623"/>
      <c r="M242" s="623"/>
      <c r="N242" s="623"/>
      <c r="O242" s="623"/>
      <c r="P242" s="623"/>
      <c r="Q242" s="623"/>
      <c r="R242" s="623"/>
      <c r="S242" s="623"/>
      <c r="T242" s="623"/>
      <c r="U242" s="623"/>
      <c r="V242" s="623"/>
      <c r="W242" s="623"/>
      <c r="AD242" s="710"/>
    </row>
    <row r="243" spans="1:30" ht="53.25" customHeight="1" x14ac:dyDescent="0.25">
      <c r="A243" s="708"/>
      <c r="B243" s="735">
        <v>1</v>
      </c>
      <c r="C243" s="1193" t="s">
        <v>82</v>
      </c>
      <c r="D243" s="1157" t="s">
        <v>207</v>
      </c>
      <c r="E243" s="742" t="s">
        <v>209</v>
      </c>
      <c r="F243" s="460"/>
      <c r="G243" s="462"/>
      <c r="H243" s="458"/>
      <c r="I243" s="460"/>
      <c r="J243" s="462"/>
      <c r="K243" s="458"/>
      <c r="L243" s="623"/>
      <c r="M243" s="623"/>
      <c r="N243" s="623"/>
      <c r="O243" s="623"/>
      <c r="P243" s="623"/>
      <c r="Q243" s="623"/>
      <c r="R243" s="623"/>
      <c r="S243" s="623"/>
      <c r="T243" s="623"/>
      <c r="U243" s="623"/>
      <c r="V243" s="623"/>
      <c r="W243" s="623"/>
      <c r="AD243" s="710"/>
    </row>
    <row r="244" spans="1:30" ht="53.25" customHeight="1" x14ac:dyDescent="0.25">
      <c r="A244" s="708"/>
      <c r="B244" s="736">
        <v>2</v>
      </c>
      <c r="C244" s="1194"/>
      <c r="D244" s="1158"/>
      <c r="E244" s="743" t="s">
        <v>84</v>
      </c>
      <c r="F244" s="451"/>
      <c r="G244" s="450"/>
      <c r="H244" s="449"/>
      <c r="I244" s="451"/>
      <c r="J244" s="450"/>
      <c r="K244" s="449"/>
      <c r="L244" s="623"/>
      <c r="M244" s="623"/>
      <c r="N244" s="623"/>
      <c r="O244" s="623"/>
      <c r="P244" s="623"/>
      <c r="Q244" s="623"/>
      <c r="R244" s="623"/>
      <c r="S244" s="623"/>
      <c r="T244" s="623"/>
      <c r="U244" s="623"/>
      <c r="V244" s="623"/>
      <c r="W244" s="623"/>
      <c r="AD244" s="710"/>
    </row>
    <row r="245" spans="1:30" ht="53.25" customHeight="1" x14ac:dyDescent="0.25">
      <c r="A245" s="708"/>
      <c r="B245" s="736">
        <v>3</v>
      </c>
      <c r="C245" s="1194"/>
      <c r="D245" s="1158"/>
      <c r="E245" s="743" t="s">
        <v>210</v>
      </c>
      <c r="F245" s="451"/>
      <c r="G245" s="450"/>
      <c r="H245" s="449"/>
      <c r="I245" s="451"/>
      <c r="J245" s="450"/>
      <c r="K245" s="449"/>
      <c r="L245" s="623"/>
      <c r="M245" s="623"/>
      <c r="N245" s="623"/>
      <c r="O245" s="623"/>
      <c r="P245" s="623"/>
      <c r="Q245" s="623"/>
      <c r="R245" s="623"/>
      <c r="S245" s="623"/>
      <c r="T245" s="623"/>
      <c r="U245" s="623"/>
      <c r="V245" s="623"/>
      <c r="W245" s="623"/>
      <c r="AD245" s="710"/>
    </row>
    <row r="246" spans="1:30" ht="53.25" customHeight="1" x14ac:dyDescent="0.25">
      <c r="A246" s="708"/>
      <c r="B246" s="736">
        <v>4</v>
      </c>
      <c r="C246" s="1194"/>
      <c r="D246" s="1159"/>
      <c r="E246" s="743" t="s">
        <v>211</v>
      </c>
      <c r="F246" s="451"/>
      <c r="G246" s="450"/>
      <c r="H246" s="449"/>
      <c r="I246" s="451"/>
      <c r="J246" s="450"/>
      <c r="K246" s="449"/>
      <c r="L246" s="623"/>
      <c r="M246" s="623"/>
      <c r="N246" s="623"/>
      <c r="O246" s="623"/>
      <c r="P246" s="623"/>
      <c r="Q246" s="623"/>
      <c r="R246" s="623"/>
      <c r="S246" s="623"/>
      <c r="T246" s="623"/>
      <c r="U246" s="623"/>
      <c r="V246" s="623"/>
      <c r="W246" s="623"/>
      <c r="AD246" s="710"/>
    </row>
    <row r="247" spans="1:30" ht="53.25" customHeight="1" x14ac:dyDescent="0.25">
      <c r="A247" s="708"/>
      <c r="B247" s="736">
        <v>5</v>
      </c>
      <c r="C247" s="1194"/>
      <c r="D247" s="1180" t="s">
        <v>208</v>
      </c>
      <c r="E247" s="743" t="s">
        <v>209</v>
      </c>
      <c r="F247" s="451"/>
      <c r="G247" s="450"/>
      <c r="H247" s="449"/>
      <c r="I247" s="451"/>
      <c r="J247" s="450"/>
      <c r="K247" s="449"/>
      <c r="L247" s="623"/>
      <c r="M247" s="623"/>
      <c r="N247" s="623"/>
      <c r="O247" s="623"/>
      <c r="P247" s="623"/>
      <c r="Q247" s="623"/>
      <c r="R247" s="623"/>
      <c r="S247" s="623"/>
      <c r="T247" s="623"/>
      <c r="U247" s="623"/>
      <c r="V247" s="623"/>
      <c r="W247" s="623"/>
      <c r="AD247" s="710"/>
    </row>
    <row r="248" spans="1:30" ht="53.25" customHeight="1" x14ac:dyDescent="0.25">
      <c r="A248" s="708"/>
      <c r="B248" s="736">
        <v>6</v>
      </c>
      <c r="C248" s="1194"/>
      <c r="D248" s="1158"/>
      <c r="E248" s="743" t="s">
        <v>84</v>
      </c>
      <c r="F248" s="451"/>
      <c r="G248" s="450"/>
      <c r="H248" s="449"/>
      <c r="I248" s="451"/>
      <c r="J248" s="450"/>
      <c r="K248" s="449"/>
      <c r="L248" s="623"/>
      <c r="M248" s="623"/>
      <c r="N248" s="623"/>
      <c r="O248" s="623"/>
      <c r="P248" s="623"/>
      <c r="Q248" s="623"/>
      <c r="R248" s="623"/>
      <c r="S248" s="623"/>
      <c r="T248" s="623"/>
      <c r="U248" s="623"/>
      <c r="V248" s="623"/>
      <c r="W248" s="623"/>
      <c r="AD248" s="710"/>
    </row>
    <row r="249" spans="1:30" ht="53.25" customHeight="1" x14ac:dyDescent="0.25">
      <c r="A249" s="708"/>
      <c r="B249" s="737">
        <v>7</v>
      </c>
      <c r="C249" s="1194"/>
      <c r="D249" s="1158"/>
      <c r="E249" s="743" t="s">
        <v>210</v>
      </c>
      <c r="F249" s="451"/>
      <c r="G249" s="450"/>
      <c r="H249" s="449"/>
      <c r="I249" s="451"/>
      <c r="J249" s="450"/>
      <c r="K249" s="449"/>
      <c r="L249" s="623"/>
      <c r="M249" s="623"/>
      <c r="N249" s="623"/>
      <c r="O249" s="623"/>
      <c r="P249" s="623"/>
      <c r="Q249" s="623"/>
      <c r="R249" s="623"/>
      <c r="S249" s="623"/>
      <c r="T249" s="623"/>
      <c r="U249" s="623"/>
      <c r="V249" s="623"/>
      <c r="W249" s="623"/>
      <c r="AD249" s="710"/>
    </row>
    <row r="250" spans="1:30" ht="53.25" customHeight="1" x14ac:dyDescent="0.25">
      <c r="A250" s="708"/>
      <c r="B250" s="736">
        <v>8</v>
      </c>
      <c r="C250" s="1195"/>
      <c r="D250" s="1159"/>
      <c r="E250" s="743" t="s">
        <v>211</v>
      </c>
      <c r="F250" s="451"/>
      <c r="G250" s="450"/>
      <c r="H250" s="449"/>
      <c r="I250" s="451"/>
      <c r="J250" s="450"/>
      <c r="K250" s="449"/>
      <c r="L250" s="623"/>
      <c r="M250" s="623"/>
      <c r="N250" s="623"/>
      <c r="O250" s="623"/>
      <c r="P250" s="623"/>
      <c r="Q250" s="623"/>
      <c r="R250" s="623"/>
      <c r="S250" s="623"/>
      <c r="T250" s="623"/>
      <c r="U250" s="623"/>
      <c r="V250" s="623"/>
      <c r="W250" s="623"/>
      <c r="AD250" s="710"/>
    </row>
    <row r="251" spans="1:30" ht="53.25" customHeight="1" x14ac:dyDescent="0.25">
      <c r="A251" s="708"/>
      <c r="B251" s="736">
        <v>9</v>
      </c>
      <c r="C251" s="1199" t="s">
        <v>83</v>
      </c>
      <c r="D251" s="744" t="s">
        <v>207</v>
      </c>
      <c r="E251" s="745" t="s">
        <v>796</v>
      </c>
      <c r="F251" s="451"/>
      <c r="G251" s="450"/>
      <c r="H251" s="449"/>
      <c r="I251" s="451"/>
      <c r="J251" s="450"/>
      <c r="K251" s="449"/>
      <c r="L251" s="623"/>
      <c r="M251" s="623"/>
      <c r="N251" s="623"/>
      <c r="O251" s="623"/>
      <c r="P251" s="623"/>
      <c r="Q251" s="623"/>
      <c r="R251" s="623"/>
      <c r="S251" s="623"/>
      <c r="T251" s="623"/>
      <c r="U251" s="623"/>
      <c r="V251" s="623"/>
      <c r="W251" s="623"/>
      <c r="AD251" s="710"/>
    </row>
    <row r="252" spans="1:30" ht="53.25" customHeight="1" x14ac:dyDescent="0.25">
      <c r="A252" s="708"/>
      <c r="B252" s="738">
        <v>10</v>
      </c>
      <c r="C252" s="1194"/>
      <c r="D252" s="746" t="s">
        <v>208</v>
      </c>
      <c r="E252" s="745" t="s">
        <v>795</v>
      </c>
      <c r="F252" s="456"/>
      <c r="G252" s="465"/>
      <c r="H252" s="464"/>
      <c r="I252" s="456"/>
      <c r="J252" s="465"/>
      <c r="K252" s="464"/>
      <c r="L252" s="623"/>
      <c r="M252" s="623"/>
      <c r="N252" s="623"/>
      <c r="O252" s="623"/>
      <c r="P252" s="623"/>
      <c r="Q252" s="623"/>
      <c r="R252" s="623"/>
      <c r="S252" s="623"/>
      <c r="T252" s="623"/>
      <c r="U252" s="623"/>
      <c r="V252" s="623"/>
      <c r="W252" s="623"/>
      <c r="AD252" s="710"/>
    </row>
    <row r="253" spans="1:30" ht="53.25" customHeight="1" x14ac:dyDescent="0.25">
      <c r="A253" s="708"/>
      <c r="B253" s="739">
        <v>11</v>
      </c>
      <c r="C253" s="740" t="s">
        <v>775</v>
      </c>
      <c r="D253" s="1129" t="s">
        <v>724</v>
      </c>
      <c r="E253" s="1130"/>
      <c r="F253" s="447"/>
      <c r="G253" s="446"/>
      <c r="H253" s="448"/>
      <c r="I253" s="447"/>
      <c r="J253" s="463"/>
      <c r="K253" s="445"/>
      <c r="L253" s="623"/>
      <c r="M253" s="623"/>
      <c r="N253" s="623"/>
      <c r="O253" s="623"/>
      <c r="P253" s="623"/>
      <c r="Q253" s="623"/>
      <c r="R253" s="623"/>
      <c r="S253" s="623"/>
      <c r="T253" s="623"/>
      <c r="U253" s="623"/>
      <c r="V253" s="623"/>
      <c r="W253" s="623"/>
      <c r="AD253" s="710"/>
    </row>
    <row r="254" spans="1:30" x14ac:dyDescent="0.25">
      <c r="A254" s="623"/>
      <c r="B254" s="623"/>
      <c r="C254" s="623"/>
      <c r="D254" s="623"/>
      <c r="E254" s="623"/>
      <c r="F254" s="623"/>
      <c r="G254" s="623"/>
      <c r="H254" s="623"/>
      <c r="I254" s="623"/>
      <c r="J254" s="623"/>
      <c r="K254" s="623"/>
      <c r="L254" s="623"/>
      <c r="M254" s="623"/>
      <c r="N254" s="623"/>
      <c r="O254" s="623"/>
      <c r="P254" s="623"/>
      <c r="Q254" s="623"/>
      <c r="R254" s="623"/>
      <c r="S254" s="623"/>
      <c r="T254" s="623"/>
      <c r="U254" s="623"/>
      <c r="V254" s="623"/>
      <c r="W254" s="623"/>
      <c r="AD254" s="710"/>
    </row>
    <row r="255" spans="1:30" x14ac:dyDescent="0.25">
      <c r="A255" s="623"/>
      <c r="B255" s="623"/>
      <c r="C255" s="623"/>
      <c r="D255" s="623"/>
      <c r="E255" s="623"/>
      <c r="F255" s="623"/>
      <c r="G255" s="623"/>
      <c r="H255" s="623"/>
      <c r="I255" s="623"/>
      <c r="J255" s="623"/>
      <c r="K255" s="623"/>
      <c r="L255" s="623"/>
      <c r="M255" s="623"/>
      <c r="N255" s="623"/>
      <c r="O255" s="623"/>
      <c r="P255" s="623"/>
      <c r="Q255" s="623"/>
      <c r="R255" s="623"/>
      <c r="S255" s="623"/>
      <c r="T255" s="623"/>
      <c r="U255" s="623"/>
      <c r="V255" s="623"/>
      <c r="W255" s="623"/>
      <c r="AD255" s="710"/>
    </row>
    <row r="256" spans="1:30" ht="17.25" x14ac:dyDescent="0.25">
      <c r="A256" s="688" t="s">
        <v>794</v>
      </c>
      <c r="B256" s="623"/>
      <c r="C256" s="623"/>
      <c r="D256" s="623"/>
      <c r="E256" s="623"/>
      <c r="F256" s="623"/>
      <c r="G256" s="623"/>
      <c r="H256" s="623"/>
      <c r="I256" s="623"/>
      <c r="J256" s="623"/>
      <c r="K256" s="623"/>
      <c r="L256" s="623"/>
      <c r="M256" s="623"/>
      <c r="N256" s="623"/>
      <c r="O256" s="623"/>
      <c r="P256" s="623"/>
      <c r="Q256" s="623"/>
      <c r="R256" s="623"/>
      <c r="S256" s="623"/>
      <c r="T256" s="623"/>
      <c r="U256" s="623"/>
      <c r="V256" s="623"/>
      <c r="W256" s="623"/>
      <c r="AD256" s="704"/>
    </row>
    <row r="257" spans="1:30" ht="17.25" x14ac:dyDescent="0.25">
      <c r="A257" s="623"/>
      <c r="B257" s="643"/>
      <c r="C257" s="643"/>
      <c r="D257" s="643"/>
      <c r="E257" s="643"/>
      <c r="F257" s="1165" t="s">
        <v>134</v>
      </c>
      <c r="G257" s="1166"/>
      <c r="H257" s="1167"/>
      <c r="I257" s="1165" t="s">
        <v>190</v>
      </c>
      <c r="J257" s="1166"/>
      <c r="K257" s="1166"/>
      <c r="L257" s="734"/>
      <c r="M257" s="734"/>
      <c r="N257" s="734"/>
      <c r="O257" s="734"/>
      <c r="P257" s="734"/>
      <c r="Q257" s="734"/>
      <c r="R257" s="734"/>
      <c r="S257" s="734"/>
      <c r="T257" s="734"/>
      <c r="U257" s="734"/>
      <c r="V257" s="734"/>
      <c r="W257" s="734"/>
      <c r="AD257" s="710"/>
    </row>
    <row r="258" spans="1:30" x14ac:dyDescent="0.25">
      <c r="A258" s="708"/>
      <c r="B258" s="747" t="s">
        <v>115</v>
      </c>
      <c r="C258" s="706" t="s">
        <v>793</v>
      </c>
      <c r="D258" s="706"/>
      <c r="E258" s="706"/>
      <c r="F258" s="1123" t="s">
        <v>777</v>
      </c>
      <c r="G258" s="1151" t="s">
        <v>790</v>
      </c>
      <c r="H258" s="1186" t="s">
        <v>789</v>
      </c>
      <c r="I258" s="1188" t="s">
        <v>777</v>
      </c>
      <c r="J258" s="1188" t="s">
        <v>790</v>
      </c>
      <c r="K258" s="1171" t="s">
        <v>789</v>
      </c>
      <c r="L258" s="623"/>
      <c r="M258" s="623"/>
      <c r="N258" s="623"/>
      <c r="O258" s="623"/>
      <c r="P258" s="623"/>
      <c r="Q258" s="623"/>
      <c r="R258" s="623"/>
      <c r="S258" s="623"/>
      <c r="T258" s="623"/>
      <c r="U258" s="623"/>
      <c r="V258" s="623"/>
      <c r="W258" s="623"/>
      <c r="AD258" s="710"/>
    </row>
    <row r="259" spans="1:30" x14ac:dyDescent="0.25">
      <c r="A259" s="708"/>
      <c r="B259" s="748"/>
      <c r="C259" s="712"/>
      <c r="D259" s="712"/>
      <c r="E259" s="712"/>
      <c r="F259" s="1124"/>
      <c r="G259" s="1152"/>
      <c r="H259" s="1187"/>
      <c r="I259" s="1189"/>
      <c r="J259" s="1189"/>
      <c r="K259" s="1173"/>
      <c r="L259" s="623"/>
      <c r="M259" s="623"/>
      <c r="N259" s="623"/>
      <c r="O259" s="623"/>
      <c r="P259" s="623"/>
      <c r="Q259" s="623"/>
      <c r="R259" s="623"/>
      <c r="S259" s="623"/>
      <c r="T259" s="623"/>
      <c r="U259" s="623"/>
      <c r="V259" s="623"/>
      <c r="W259" s="623"/>
      <c r="AD259" s="710"/>
    </row>
    <row r="260" spans="1:30" ht="15.75" customHeight="1" x14ac:dyDescent="0.25">
      <c r="A260" s="708"/>
      <c r="B260" s="735">
        <v>1</v>
      </c>
      <c r="C260" s="1196" t="s">
        <v>85</v>
      </c>
      <c r="D260" s="1196"/>
      <c r="E260" s="1196"/>
      <c r="F260" s="460"/>
      <c r="G260" s="462"/>
      <c r="H260" s="461"/>
      <c r="I260" s="460"/>
      <c r="J260" s="459"/>
      <c r="K260" s="458"/>
      <c r="L260" s="623"/>
      <c r="M260" s="623"/>
      <c r="N260" s="623"/>
      <c r="O260" s="623"/>
      <c r="P260" s="623"/>
      <c r="Q260" s="623"/>
      <c r="R260" s="623"/>
      <c r="S260" s="623"/>
      <c r="T260" s="623"/>
      <c r="U260" s="623"/>
      <c r="V260" s="623"/>
      <c r="W260" s="623"/>
      <c r="AD260" s="710"/>
    </row>
    <row r="261" spans="1:30" ht="15.75" customHeight="1" x14ac:dyDescent="0.25">
      <c r="A261" s="708"/>
      <c r="B261" s="736">
        <v>2</v>
      </c>
      <c r="C261" s="1176" t="s">
        <v>89</v>
      </c>
      <c r="D261" s="1176"/>
      <c r="E261" s="1176"/>
      <c r="F261" s="451"/>
      <c r="G261" s="450"/>
      <c r="H261" s="452"/>
      <c r="I261" s="451"/>
      <c r="J261" s="450"/>
      <c r="K261" s="449"/>
      <c r="L261" s="623"/>
      <c r="M261" s="623"/>
      <c r="N261" s="623"/>
      <c r="O261" s="623"/>
      <c r="P261" s="623"/>
      <c r="Q261" s="623"/>
      <c r="R261" s="623"/>
      <c r="S261" s="623"/>
      <c r="T261" s="623"/>
      <c r="U261" s="623"/>
      <c r="V261" s="623"/>
      <c r="W261" s="623"/>
      <c r="AD261" s="710"/>
    </row>
    <row r="262" spans="1:30" ht="15.75" customHeight="1" x14ac:dyDescent="0.25">
      <c r="A262" s="708"/>
      <c r="B262" s="736">
        <v>3</v>
      </c>
      <c r="C262" s="1176" t="s">
        <v>86</v>
      </c>
      <c r="D262" s="1176"/>
      <c r="E262" s="1176"/>
      <c r="F262" s="451"/>
      <c r="G262" s="450"/>
      <c r="H262" s="452"/>
      <c r="I262" s="451"/>
      <c r="J262" s="450"/>
      <c r="K262" s="449"/>
      <c r="L262" s="623"/>
      <c r="M262" s="623"/>
      <c r="N262" s="623"/>
      <c r="O262" s="623"/>
      <c r="P262" s="623"/>
      <c r="Q262" s="623"/>
      <c r="R262" s="623"/>
      <c r="S262" s="623"/>
      <c r="T262" s="623"/>
      <c r="U262" s="623"/>
      <c r="V262" s="623"/>
      <c r="W262" s="623"/>
      <c r="AD262" s="710"/>
    </row>
    <row r="263" spans="1:30" ht="15.75" customHeight="1" x14ac:dyDescent="0.25">
      <c r="A263" s="708"/>
      <c r="B263" s="736">
        <v>4</v>
      </c>
      <c r="C263" s="1176" t="s">
        <v>87</v>
      </c>
      <c r="D263" s="1176"/>
      <c r="E263" s="1176"/>
      <c r="F263" s="451"/>
      <c r="G263" s="450"/>
      <c r="H263" s="452"/>
      <c r="I263" s="451"/>
      <c r="J263" s="450"/>
      <c r="K263" s="449"/>
      <c r="L263" s="623"/>
      <c r="M263" s="623"/>
      <c r="N263" s="623"/>
      <c r="O263" s="623"/>
      <c r="P263" s="623"/>
      <c r="Q263" s="623"/>
      <c r="R263" s="623"/>
      <c r="S263" s="623"/>
      <c r="T263" s="623"/>
      <c r="U263" s="623"/>
      <c r="V263" s="623"/>
      <c r="W263" s="623"/>
      <c r="AD263" s="710"/>
    </row>
    <row r="264" spans="1:30" ht="15.75" customHeight="1" x14ac:dyDescent="0.25">
      <c r="A264" s="708"/>
      <c r="B264" s="736">
        <v>5</v>
      </c>
      <c r="C264" s="1176" t="s">
        <v>88</v>
      </c>
      <c r="D264" s="1176"/>
      <c r="E264" s="1176"/>
      <c r="F264" s="451"/>
      <c r="G264" s="450"/>
      <c r="H264" s="452"/>
      <c r="I264" s="451"/>
      <c r="J264" s="450"/>
      <c r="K264" s="449"/>
      <c r="L264" s="623"/>
      <c r="M264" s="623"/>
      <c r="N264" s="623"/>
      <c r="O264" s="623"/>
      <c r="P264" s="623"/>
      <c r="Q264" s="623"/>
      <c r="R264" s="623"/>
      <c r="S264" s="623"/>
      <c r="T264" s="623"/>
      <c r="U264" s="623"/>
      <c r="V264" s="623"/>
      <c r="W264" s="623"/>
      <c r="AD264" s="710"/>
    </row>
    <row r="265" spans="1:30" ht="15.75" customHeight="1" x14ac:dyDescent="0.25">
      <c r="A265" s="708"/>
      <c r="B265" s="736">
        <v>6</v>
      </c>
      <c r="C265" s="1176" t="s">
        <v>90</v>
      </c>
      <c r="D265" s="1176"/>
      <c r="E265" s="1176"/>
      <c r="F265" s="451"/>
      <c r="G265" s="450"/>
      <c r="H265" s="452"/>
      <c r="I265" s="451"/>
      <c r="J265" s="450"/>
      <c r="K265" s="449"/>
      <c r="L265" s="623"/>
      <c r="M265" s="623"/>
      <c r="N265" s="623"/>
      <c r="O265" s="623"/>
      <c r="P265" s="623"/>
      <c r="Q265" s="623"/>
      <c r="R265" s="623"/>
      <c r="S265" s="623"/>
      <c r="T265" s="623"/>
      <c r="U265" s="623"/>
      <c r="V265" s="623"/>
      <c r="W265" s="623"/>
      <c r="AD265" s="710"/>
    </row>
    <row r="266" spans="1:30" ht="15.75" customHeight="1" x14ac:dyDescent="0.25">
      <c r="A266" s="708"/>
      <c r="B266" s="737">
        <v>7</v>
      </c>
      <c r="C266" s="1176" t="s">
        <v>91</v>
      </c>
      <c r="D266" s="1176"/>
      <c r="E266" s="1176"/>
      <c r="F266" s="451"/>
      <c r="G266" s="450"/>
      <c r="H266" s="452"/>
      <c r="I266" s="451"/>
      <c r="J266" s="450"/>
      <c r="K266" s="449"/>
      <c r="L266" s="623"/>
      <c r="M266" s="623"/>
      <c r="N266" s="623"/>
      <c r="O266" s="623"/>
      <c r="P266" s="623"/>
      <c r="Q266" s="623"/>
      <c r="R266" s="623"/>
      <c r="S266" s="623"/>
      <c r="T266" s="623"/>
      <c r="U266" s="623"/>
      <c r="V266" s="623"/>
      <c r="W266" s="623"/>
      <c r="AD266" s="710"/>
    </row>
    <row r="267" spans="1:30" ht="15.75" customHeight="1" x14ac:dyDescent="0.25">
      <c r="A267" s="708"/>
      <c r="B267" s="736">
        <v>8</v>
      </c>
      <c r="C267" s="1175" t="s">
        <v>92</v>
      </c>
      <c r="D267" s="1176"/>
      <c r="E267" s="1162"/>
      <c r="F267" s="451"/>
      <c r="G267" s="450"/>
      <c r="H267" s="452"/>
      <c r="I267" s="451"/>
      <c r="J267" s="450"/>
      <c r="K267" s="449"/>
      <c r="L267" s="623"/>
      <c r="M267" s="623"/>
      <c r="N267" s="623"/>
      <c r="O267" s="623"/>
      <c r="P267" s="623"/>
      <c r="Q267" s="623"/>
      <c r="R267" s="623"/>
      <c r="S267" s="623"/>
      <c r="T267" s="623"/>
      <c r="U267" s="623"/>
      <c r="V267" s="623"/>
      <c r="W267" s="623"/>
      <c r="AD267" s="710"/>
    </row>
    <row r="268" spans="1:30" ht="15.75" customHeight="1" x14ac:dyDescent="0.25">
      <c r="A268" s="708"/>
      <c r="B268" s="736">
        <v>9</v>
      </c>
      <c r="C268" s="1175" t="s">
        <v>93</v>
      </c>
      <c r="D268" s="1176"/>
      <c r="E268" s="1162"/>
      <c r="F268" s="451"/>
      <c r="G268" s="450"/>
      <c r="H268" s="452"/>
      <c r="I268" s="451"/>
      <c r="J268" s="450"/>
      <c r="K268" s="449"/>
      <c r="L268" s="623"/>
      <c r="M268" s="623"/>
      <c r="N268" s="623"/>
      <c r="O268" s="623"/>
      <c r="P268" s="623"/>
      <c r="Q268" s="623"/>
      <c r="R268" s="623"/>
      <c r="S268" s="623"/>
      <c r="T268" s="623"/>
      <c r="U268" s="623"/>
      <c r="V268" s="623"/>
      <c r="W268" s="623"/>
      <c r="AD268" s="710"/>
    </row>
    <row r="269" spans="1:30" ht="15.75" customHeight="1" x14ac:dyDescent="0.25">
      <c r="A269" s="708"/>
      <c r="B269" s="736">
        <v>10</v>
      </c>
      <c r="C269" s="1175" t="s">
        <v>94</v>
      </c>
      <c r="D269" s="1176"/>
      <c r="E269" s="1162"/>
      <c r="F269" s="451"/>
      <c r="G269" s="450"/>
      <c r="H269" s="452"/>
      <c r="I269" s="451"/>
      <c r="J269" s="450"/>
      <c r="K269" s="449"/>
      <c r="L269" s="623"/>
      <c r="M269" s="623"/>
      <c r="N269" s="623"/>
      <c r="O269" s="623"/>
      <c r="P269" s="623"/>
      <c r="Q269" s="623"/>
      <c r="R269" s="623"/>
      <c r="S269" s="623"/>
      <c r="T269" s="623"/>
      <c r="U269" s="623"/>
      <c r="V269" s="623"/>
      <c r="W269" s="623"/>
      <c r="AD269" s="710"/>
    </row>
    <row r="270" spans="1:30" ht="15.75" customHeight="1" x14ac:dyDescent="0.25">
      <c r="A270" s="708"/>
      <c r="B270" s="739">
        <v>11</v>
      </c>
      <c r="C270" s="1129" t="s">
        <v>0</v>
      </c>
      <c r="D270" s="1133"/>
      <c r="E270" s="1133"/>
      <c r="F270" s="447"/>
      <c r="G270" s="446"/>
      <c r="H270" s="448"/>
      <c r="I270" s="447"/>
      <c r="J270" s="446"/>
      <c r="K270" s="445"/>
      <c r="L270" s="623"/>
      <c r="M270" s="623"/>
      <c r="N270" s="623"/>
      <c r="O270" s="623"/>
      <c r="P270" s="623"/>
      <c r="Q270" s="623"/>
      <c r="R270" s="623"/>
      <c r="S270" s="623"/>
      <c r="T270" s="623"/>
      <c r="U270" s="623"/>
      <c r="V270" s="623"/>
      <c r="W270" s="623"/>
      <c r="AD270" s="710"/>
    </row>
    <row r="271" spans="1:30" x14ac:dyDescent="0.25">
      <c r="A271" s="708"/>
      <c r="B271" s="623"/>
      <c r="C271" s="623"/>
      <c r="D271" s="623"/>
      <c r="E271" s="623"/>
      <c r="F271" s="623"/>
      <c r="G271" s="623"/>
      <c r="H271" s="623"/>
      <c r="I271" s="623"/>
      <c r="J271" s="623"/>
      <c r="K271" s="623"/>
      <c r="L271" s="623"/>
      <c r="M271" s="623"/>
      <c r="N271" s="623"/>
      <c r="O271" s="623"/>
      <c r="P271" s="623"/>
      <c r="Q271" s="623"/>
      <c r="R271" s="623"/>
      <c r="S271" s="623"/>
      <c r="T271" s="623"/>
      <c r="U271" s="623"/>
      <c r="V271" s="623"/>
      <c r="W271" s="623"/>
      <c r="AD271" s="710"/>
    </row>
    <row r="272" spans="1:30" x14ac:dyDescent="0.25">
      <c r="A272" s="711"/>
      <c r="B272" s="623"/>
      <c r="C272" s="623"/>
      <c r="D272" s="623"/>
      <c r="E272" s="623"/>
      <c r="F272" s="623"/>
      <c r="G272" s="623"/>
      <c r="H272" s="623"/>
      <c r="I272" s="623"/>
      <c r="J272" s="623"/>
      <c r="K272" s="623"/>
      <c r="L272" s="623"/>
      <c r="M272" s="623"/>
      <c r="N272" s="623"/>
      <c r="O272" s="623"/>
      <c r="P272" s="623"/>
      <c r="Q272" s="623"/>
      <c r="R272" s="623"/>
      <c r="S272" s="623"/>
      <c r="T272" s="623"/>
      <c r="U272" s="623"/>
      <c r="V272" s="623"/>
      <c r="W272" s="623"/>
      <c r="AD272" s="716"/>
    </row>
    <row r="273" spans="1:30" ht="17.25" x14ac:dyDescent="0.3">
      <c r="A273" s="705" t="s">
        <v>792</v>
      </c>
      <c r="B273" s="623"/>
      <c r="C273" s="623"/>
      <c r="D273" s="623"/>
      <c r="E273" s="623"/>
      <c r="F273" s="623"/>
      <c r="G273" s="623"/>
      <c r="H273" s="623"/>
      <c r="I273" s="623"/>
      <c r="J273" s="623"/>
      <c r="K273" s="623"/>
      <c r="L273" s="749"/>
      <c r="M273" s="749"/>
      <c r="N273" s="749"/>
      <c r="O273" s="749"/>
      <c r="P273" s="749"/>
      <c r="Q273" s="749"/>
      <c r="R273" s="749"/>
      <c r="S273" s="749"/>
      <c r="T273" s="749"/>
      <c r="U273" s="749"/>
      <c r="V273" s="749"/>
      <c r="W273" s="749"/>
      <c r="AD273" s="707"/>
    </row>
    <row r="274" spans="1:30" ht="17.25" x14ac:dyDescent="0.3">
      <c r="A274" s="705"/>
      <c r="B274" s="623"/>
      <c r="C274" s="623"/>
      <c r="D274" s="623"/>
      <c r="E274" s="623"/>
      <c r="F274" s="623"/>
      <c r="G274" s="623"/>
      <c r="H274" s="623"/>
      <c r="I274" s="623"/>
      <c r="J274" s="623"/>
      <c r="K274" s="623"/>
      <c r="L274" s="734"/>
      <c r="M274" s="734"/>
      <c r="N274" s="734"/>
      <c r="O274" s="734"/>
      <c r="P274" s="734"/>
      <c r="Q274" s="734"/>
      <c r="R274" s="734"/>
      <c r="S274" s="734"/>
      <c r="T274" s="734"/>
      <c r="U274" s="734"/>
      <c r="V274" s="734"/>
      <c r="W274" s="734"/>
      <c r="AD274" s="707"/>
    </row>
    <row r="275" spans="1:30" x14ac:dyDescent="0.25">
      <c r="A275" s="708"/>
      <c r="B275" s="1134" t="s">
        <v>791</v>
      </c>
      <c r="C275" s="1134"/>
      <c r="D275" s="1134"/>
      <c r="E275" s="1121"/>
      <c r="F275" s="1165" t="s">
        <v>134</v>
      </c>
      <c r="G275" s="1166"/>
      <c r="H275" s="1167"/>
      <c r="I275" s="1165" t="s">
        <v>190</v>
      </c>
      <c r="J275" s="1166"/>
      <c r="K275" s="1166"/>
      <c r="L275" s="623"/>
      <c r="M275" s="623"/>
      <c r="N275" s="623"/>
      <c r="O275" s="623"/>
      <c r="P275" s="623"/>
      <c r="Q275" s="623"/>
      <c r="R275" s="623"/>
      <c r="S275" s="623"/>
      <c r="T275" s="623"/>
      <c r="U275" s="623"/>
      <c r="V275" s="623"/>
      <c r="W275" s="623"/>
      <c r="AD275" s="710"/>
    </row>
    <row r="276" spans="1:30" x14ac:dyDescent="0.25">
      <c r="A276" s="708"/>
      <c r="B276" s="1135"/>
      <c r="C276" s="1135"/>
      <c r="D276" s="1135"/>
      <c r="E276" s="1136"/>
      <c r="F276" s="1170" t="s">
        <v>777</v>
      </c>
      <c r="G276" s="1151" t="s">
        <v>790</v>
      </c>
      <c r="H276" s="1186" t="s">
        <v>789</v>
      </c>
      <c r="I276" s="1170" t="s">
        <v>777</v>
      </c>
      <c r="J276" s="1151" t="s">
        <v>790</v>
      </c>
      <c r="K276" s="1197" t="s">
        <v>789</v>
      </c>
      <c r="L276" s="623"/>
      <c r="M276" s="623"/>
      <c r="N276" s="623"/>
      <c r="O276" s="623"/>
      <c r="P276" s="623"/>
      <c r="Q276" s="623"/>
      <c r="R276" s="623"/>
      <c r="S276" s="623"/>
      <c r="T276" s="623"/>
      <c r="U276" s="623"/>
      <c r="V276" s="623"/>
      <c r="W276" s="623"/>
      <c r="AD276" s="710"/>
    </row>
    <row r="277" spans="1:30" x14ac:dyDescent="0.25">
      <c r="A277" s="711"/>
      <c r="B277" s="1137"/>
      <c r="C277" s="1137"/>
      <c r="D277" s="1137"/>
      <c r="E277" s="1122"/>
      <c r="F277" s="1124"/>
      <c r="G277" s="1152"/>
      <c r="H277" s="1187"/>
      <c r="I277" s="1124"/>
      <c r="J277" s="1152"/>
      <c r="K277" s="1198"/>
      <c r="L277" s="623"/>
      <c r="M277" s="623"/>
      <c r="N277" s="623"/>
      <c r="O277" s="623"/>
      <c r="P277" s="623"/>
      <c r="Q277" s="623"/>
      <c r="R277" s="623"/>
      <c r="S277" s="623"/>
      <c r="T277" s="623"/>
      <c r="U277" s="623"/>
      <c r="V277" s="623"/>
      <c r="W277" s="623"/>
      <c r="AD277" s="716"/>
    </row>
    <row r="278" spans="1:30" ht="16.5" customHeight="1" x14ac:dyDescent="0.25">
      <c r="A278" s="711"/>
      <c r="B278" s="750" t="s">
        <v>21</v>
      </c>
      <c r="C278" s="750"/>
      <c r="D278" s="750"/>
      <c r="E278" s="717"/>
      <c r="F278" s="451"/>
      <c r="G278" s="455"/>
      <c r="H278" s="457"/>
      <c r="I278" s="456"/>
      <c r="J278" s="455"/>
      <c r="K278" s="454"/>
      <c r="L278" s="623"/>
      <c r="M278" s="623"/>
      <c r="N278" s="623"/>
      <c r="O278" s="623"/>
      <c r="P278" s="623"/>
      <c r="Q278" s="623"/>
      <c r="R278" s="623"/>
      <c r="S278" s="623"/>
      <c r="T278" s="623"/>
      <c r="U278" s="623"/>
      <c r="V278" s="623"/>
      <c r="W278" s="623"/>
      <c r="AD278" s="716"/>
    </row>
    <row r="279" spans="1:30" ht="16.5" customHeight="1" x14ac:dyDescent="0.25">
      <c r="A279" s="711"/>
      <c r="B279" s="751" t="s">
        <v>22</v>
      </c>
      <c r="C279" s="751"/>
      <c r="D279" s="751"/>
      <c r="E279" s="720"/>
      <c r="F279" s="453"/>
      <c r="G279" s="450"/>
      <c r="H279" s="452"/>
      <c r="I279" s="451"/>
      <c r="J279" s="450"/>
      <c r="K279" s="449"/>
      <c r="L279" s="623"/>
      <c r="M279" s="623"/>
      <c r="N279" s="623"/>
      <c r="O279" s="623"/>
      <c r="P279" s="623"/>
      <c r="Q279" s="623"/>
      <c r="R279" s="623"/>
      <c r="S279" s="623"/>
      <c r="T279" s="623"/>
      <c r="U279" s="623"/>
      <c r="V279" s="623"/>
      <c r="W279" s="623"/>
      <c r="AD279" s="716"/>
    </row>
    <row r="280" spans="1:30" ht="16.5" customHeight="1" x14ac:dyDescent="0.25">
      <c r="A280" s="711"/>
      <c r="B280" s="752" t="s">
        <v>49</v>
      </c>
      <c r="C280" s="752"/>
      <c r="D280" s="752"/>
      <c r="E280" s="723"/>
      <c r="F280" s="453"/>
      <c r="G280" s="450"/>
      <c r="H280" s="452"/>
      <c r="I280" s="451"/>
      <c r="J280" s="450"/>
      <c r="K280" s="449"/>
      <c r="L280" s="623"/>
      <c r="M280" s="623"/>
      <c r="N280" s="623"/>
      <c r="O280" s="623"/>
      <c r="P280" s="623"/>
      <c r="Q280" s="623"/>
      <c r="R280" s="623"/>
      <c r="S280" s="623"/>
      <c r="T280" s="623"/>
      <c r="U280" s="623"/>
      <c r="V280" s="623"/>
      <c r="W280" s="623"/>
      <c r="AD280" s="716"/>
    </row>
    <row r="281" spans="1:30" ht="16.5" customHeight="1" x14ac:dyDescent="0.25">
      <c r="A281" s="711"/>
      <c r="B281" s="752" t="s">
        <v>23</v>
      </c>
      <c r="C281" s="752"/>
      <c r="D281" s="752"/>
      <c r="E281" s="723"/>
      <c r="F281" s="453"/>
      <c r="G281" s="450"/>
      <c r="H281" s="452"/>
      <c r="I281" s="451"/>
      <c r="J281" s="450"/>
      <c r="K281" s="449"/>
      <c r="L281" s="623"/>
      <c r="M281" s="623"/>
      <c r="N281" s="623"/>
      <c r="O281" s="623"/>
      <c r="P281" s="623"/>
      <c r="Q281" s="623"/>
      <c r="R281" s="623"/>
      <c r="S281" s="623"/>
      <c r="T281" s="623"/>
      <c r="U281" s="623"/>
      <c r="V281" s="623"/>
      <c r="W281" s="623"/>
      <c r="AD281" s="716"/>
    </row>
    <row r="282" spans="1:30" ht="16.5" customHeight="1" x14ac:dyDescent="0.25">
      <c r="A282" s="711"/>
      <c r="B282" s="752" t="s">
        <v>50</v>
      </c>
      <c r="C282" s="752"/>
      <c r="D282" s="752"/>
      <c r="E282" s="723"/>
      <c r="F282" s="451"/>
      <c r="G282" s="450"/>
      <c r="H282" s="452"/>
      <c r="I282" s="451"/>
      <c r="J282" s="450"/>
      <c r="K282" s="449"/>
      <c r="L282" s="623"/>
      <c r="M282" s="623"/>
      <c r="N282" s="623"/>
      <c r="O282" s="623"/>
      <c r="P282" s="623"/>
      <c r="Q282" s="623"/>
      <c r="R282" s="623"/>
      <c r="S282" s="623"/>
      <c r="T282" s="623"/>
      <c r="U282" s="623"/>
      <c r="V282" s="623"/>
      <c r="W282" s="623"/>
      <c r="AD282" s="716"/>
    </row>
    <row r="283" spans="1:30" ht="16.5" customHeight="1" x14ac:dyDescent="0.25">
      <c r="A283" s="711"/>
      <c r="B283" s="752" t="s">
        <v>51</v>
      </c>
      <c r="C283" s="752"/>
      <c r="D283" s="752"/>
      <c r="E283" s="723"/>
      <c r="F283" s="451"/>
      <c r="G283" s="450"/>
      <c r="H283" s="452"/>
      <c r="I283" s="451"/>
      <c r="J283" s="450"/>
      <c r="K283" s="449"/>
      <c r="L283" s="623"/>
      <c r="M283" s="623"/>
      <c r="N283" s="623"/>
      <c r="O283" s="623"/>
      <c r="P283" s="623"/>
      <c r="Q283" s="623"/>
      <c r="R283" s="623"/>
      <c r="S283" s="623"/>
      <c r="T283" s="623"/>
      <c r="U283" s="623"/>
      <c r="V283" s="623"/>
      <c r="W283" s="623"/>
      <c r="AD283" s="716"/>
    </row>
    <row r="284" spans="1:30" ht="16.5" customHeight="1" x14ac:dyDescent="0.25">
      <c r="A284" s="711"/>
      <c r="B284" s="752" t="s">
        <v>52</v>
      </c>
      <c r="C284" s="752"/>
      <c r="D284" s="752"/>
      <c r="E284" s="723"/>
      <c r="F284" s="451"/>
      <c r="G284" s="450"/>
      <c r="H284" s="452"/>
      <c r="I284" s="451"/>
      <c r="J284" s="450"/>
      <c r="K284" s="449"/>
      <c r="L284" s="623"/>
      <c r="M284" s="623"/>
      <c r="N284" s="623"/>
      <c r="O284" s="623"/>
      <c r="P284" s="623"/>
      <c r="Q284" s="623"/>
      <c r="R284" s="623"/>
      <c r="S284" s="623"/>
      <c r="T284" s="623"/>
      <c r="U284" s="623"/>
      <c r="V284" s="623"/>
      <c r="W284" s="623"/>
      <c r="AD284" s="716"/>
    </row>
    <row r="285" spans="1:30" ht="16.5" customHeight="1" x14ac:dyDescent="0.25">
      <c r="A285" s="711"/>
      <c r="B285" s="752" t="s">
        <v>53</v>
      </c>
      <c r="C285" s="752"/>
      <c r="D285" s="752"/>
      <c r="E285" s="723"/>
      <c r="F285" s="451"/>
      <c r="G285" s="450"/>
      <c r="H285" s="452"/>
      <c r="I285" s="451"/>
      <c r="J285" s="450"/>
      <c r="K285" s="449"/>
      <c r="L285" s="623"/>
      <c r="M285" s="623"/>
      <c r="N285" s="623"/>
      <c r="O285" s="623"/>
      <c r="P285" s="623"/>
      <c r="Q285" s="623"/>
      <c r="R285" s="623"/>
      <c r="S285" s="623"/>
      <c r="T285" s="623"/>
      <c r="U285" s="623"/>
      <c r="V285" s="623"/>
      <c r="W285" s="623"/>
      <c r="AD285" s="716"/>
    </row>
    <row r="286" spans="1:30" ht="16.5" customHeight="1" x14ac:dyDescent="0.25">
      <c r="A286" s="711"/>
      <c r="B286" s="752" t="s">
        <v>54</v>
      </c>
      <c r="C286" s="752"/>
      <c r="D286" s="752"/>
      <c r="E286" s="723"/>
      <c r="F286" s="451"/>
      <c r="G286" s="450"/>
      <c r="H286" s="452"/>
      <c r="I286" s="451"/>
      <c r="J286" s="450"/>
      <c r="K286" s="449"/>
      <c r="L286" s="623"/>
      <c r="M286" s="623"/>
      <c r="N286" s="623"/>
      <c r="O286" s="623"/>
      <c r="P286" s="623"/>
      <c r="Q286" s="623"/>
      <c r="R286" s="623"/>
      <c r="S286" s="623"/>
      <c r="T286" s="623"/>
      <c r="U286" s="623"/>
      <c r="V286" s="623"/>
      <c r="W286" s="623"/>
      <c r="AD286" s="716"/>
    </row>
    <row r="287" spans="1:30" ht="16.5" customHeight="1" x14ac:dyDescent="0.25">
      <c r="A287" s="711"/>
      <c r="B287" s="752" t="s">
        <v>55</v>
      </c>
      <c r="C287" s="752"/>
      <c r="D287" s="752"/>
      <c r="E287" s="723"/>
      <c r="F287" s="451"/>
      <c r="G287" s="450"/>
      <c r="H287" s="452"/>
      <c r="I287" s="451"/>
      <c r="J287" s="450"/>
      <c r="K287" s="449"/>
      <c r="L287" s="623"/>
      <c r="M287" s="623"/>
      <c r="N287" s="623"/>
      <c r="O287" s="623"/>
      <c r="P287" s="623"/>
      <c r="Q287" s="623"/>
      <c r="R287" s="623"/>
      <c r="S287" s="623"/>
      <c r="T287" s="623"/>
      <c r="U287" s="623"/>
      <c r="V287" s="623"/>
      <c r="W287" s="623"/>
      <c r="AD287" s="716"/>
    </row>
    <row r="288" spans="1:30" ht="16.5" customHeight="1" x14ac:dyDescent="0.25">
      <c r="A288" s="711"/>
      <c r="B288" s="752" t="s">
        <v>56</v>
      </c>
      <c r="C288" s="752"/>
      <c r="D288" s="752"/>
      <c r="E288" s="723"/>
      <c r="F288" s="451"/>
      <c r="G288" s="450"/>
      <c r="H288" s="452"/>
      <c r="I288" s="451"/>
      <c r="J288" s="450"/>
      <c r="K288" s="449"/>
      <c r="L288" s="623"/>
      <c r="M288" s="623"/>
      <c r="N288" s="623"/>
      <c r="O288" s="623"/>
      <c r="P288" s="623"/>
      <c r="Q288" s="623"/>
      <c r="R288" s="623"/>
      <c r="S288" s="623"/>
      <c r="T288" s="623"/>
      <c r="U288" s="623"/>
      <c r="V288" s="623"/>
      <c r="W288" s="623"/>
      <c r="AD288" s="716"/>
    </row>
    <row r="289" spans="1:30" ht="16.5" customHeight="1" x14ac:dyDescent="0.25">
      <c r="A289" s="711"/>
      <c r="B289" s="752" t="s">
        <v>57</v>
      </c>
      <c r="C289" s="752"/>
      <c r="D289" s="752"/>
      <c r="E289" s="723"/>
      <c r="F289" s="451"/>
      <c r="G289" s="450"/>
      <c r="H289" s="452"/>
      <c r="I289" s="451"/>
      <c r="J289" s="450"/>
      <c r="K289" s="449"/>
      <c r="L289" s="623"/>
      <c r="M289" s="623"/>
      <c r="N289" s="623"/>
      <c r="O289" s="623"/>
      <c r="P289" s="623"/>
      <c r="Q289" s="623"/>
      <c r="R289" s="623"/>
      <c r="S289" s="623"/>
      <c r="T289" s="623"/>
      <c r="U289" s="623"/>
      <c r="V289" s="623"/>
      <c r="W289" s="623"/>
      <c r="AD289" s="716"/>
    </row>
    <row r="290" spans="1:30" ht="16.5" customHeight="1" x14ac:dyDescent="0.25">
      <c r="A290" s="711"/>
      <c r="B290" s="752" t="s">
        <v>58</v>
      </c>
      <c r="C290" s="752"/>
      <c r="D290" s="752"/>
      <c r="E290" s="723"/>
      <c r="F290" s="451"/>
      <c r="G290" s="450"/>
      <c r="H290" s="452"/>
      <c r="I290" s="451"/>
      <c r="J290" s="450"/>
      <c r="K290" s="449"/>
      <c r="L290" s="623"/>
      <c r="M290" s="623"/>
      <c r="N290" s="623"/>
      <c r="O290" s="623"/>
      <c r="P290" s="623"/>
      <c r="Q290" s="623"/>
      <c r="R290" s="623"/>
      <c r="S290" s="623"/>
      <c r="T290" s="623"/>
      <c r="U290" s="623"/>
      <c r="V290" s="623"/>
      <c r="W290" s="623"/>
      <c r="AD290" s="716"/>
    </row>
    <row r="291" spans="1:30" ht="16.5" customHeight="1" x14ac:dyDescent="0.25">
      <c r="A291" s="711"/>
      <c r="B291" s="752" t="s">
        <v>59</v>
      </c>
      <c r="C291" s="752"/>
      <c r="D291" s="752"/>
      <c r="E291" s="723"/>
      <c r="F291" s="451"/>
      <c r="G291" s="450"/>
      <c r="H291" s="452"/>
      <c r="I291" s="451"/>
      <c r="J291" s="450"/>
      <c r="K291" s="449"/>
      <c r="L291" s="623"/>
      <c r="M291" s="623"/>
      <c r="N291" s="623"/>
      <c r="O291" s="623"/>
      <c r="P291" s="623"/>
      <c r="Q291" s="623"/>
      <c r="R291" s="623"/>
      <c r="S291" s="623"/>
      <c r="T291" s="623"/>
      <c r="U291" s="623"/>
      <c r="V291" s="623"/>
      <c r="W291" s="623"/>
      <c r="AD291" s="716"/>
    </row>
    <row r="292" spans="1:30" ht="16.5" customHeight="1" x14ac:dyDescent="0.25">
      <c r="A292" s="711"/>
      <c r="B292" s="752" t="s">
        <v>60</v>
      </c>
      <c r="C292" s="752"/>
      <c r="D292" s="752"/>
      <c r="E292" s="723"/>
      <c r="F292" s="451"/>
      <c r="G292" s="450"/>
      <c r="H292" s="452"/>
      <c r="I292" s="451"/>
      <c r="J292" s="450"/>
      <c r="K292" s="449"/>
      <c r="L292" s="623"/>
      <c r="M292" s="623"/>
      <c r="N292" s="623"/>
      <c r="O292" s="623"/>
      <c r="P292" s="623"/>
      <c r="Q292" s="623"/>
      <c r="R292" s="623"/>
      <c r="S292" s="623"/>
      <c r="T292" s="623"/>
      <c r="U292" s="623"/>
      <c r="V292" s="623"/>
      <c r="W292" s="623"/>
      <c r="AD292" s="716"/>
    </row>
    <row r="293" spans="1:30" ht="16.5" customHeight="1" x14ac:dyDescent="0.25">
      <c r="A293" s="711"/>
      <c r="B293" s="752" t="s">
        <v>61</v>
      </c>
      <c r="C293" s="752"/>
      <c r="D293" s="752"/>
      <c r="E293" s="723"/>
      <c r="F293" s="451"/>
      <c r="G293" s="450"/>
      <c r="H293" s="452"/>
      <c r="I293" s="451"/>
      <c r="J293" s="450"/>
      <c r="K293" s="449"/>
      <c r="L293" s="623"/>
      <c r="M293" s="623"/>
      <c r="N293" s="623"/>
      <c r="O293" s="623"/>
      <c r="P293" s="623"/>
      <c r="Q293" s="623"/>
      <c r="R293" s="623"/>
      <c r="S293" s="623"/>
      <c r="T293" s="623"/>
      <c r="U293" s="623"/>
      <c r="V293" s="623"/>
      <c r="W293" s="623"/>
      <c r="AD293" s="716"/>
    </row>
    <row r="294" spans="1:30" ht="16.5" customHeight="1" x14ac:dyDescent="0.25">
      <c r="A294" s="711"/>
      <c r="B294" s="752" t="s">
        <v>62</v>
      </c>
      <c r="C294" s="752"/>
      <c r="D294" s="752"/>
      <c r="E294" s="723"/>
      <c r="F294" s="451"/>
      <c r="G294" s="450"/>
      <c r="H294" s="452"/>
      <c r="I294" s="451"/>
      <c r="J294" s="450"/>
      <c r="K294" s="449"/>
      <c r="L294" s="623"/>
      <c r="M294" s="623"/>
      <c r="N294" s="623"/>
      <c r="O294" s="623"/>
      <c r="P294" s="623"/>
      <c r="Q294" s="623"/>
      <c r="R294" s="623"/>
      <c r="S294" s="623"/>
      <c r="T294" s="623"/>
      <c r="U294" s="623"/>
      <c r="V294" s="623"/>
      <c r="W294" s="623"/>
      <c r="AD294" s="716"/>
    </row>
    <row r="295" spans="1:30" ht="16.5" customHeight="1" x14ac:dyDescent="0.25">
      <c r="A295" s="711"/>
      <c r="B295" s="752" t="s">
        <v>63</v>
      </c>
      <c r="C295" s="752"/>
      <c r="D295" s="752"/>
      <c r="E295" s="723"/>
      <c r="F295" s="451"/>
      <c r="G295" s="450"/>
      <c r="H295" s="452"/>
      <c r="I295" s="451"/>
      <c r="J295" s="450"/>
      <c r="K295" s="449"/>
      <c r="L295" s="623"/>
      <c r="M295" s="623"/>
      <c r="N295" s="623"/>
      <c r="O295" s="623"/>
      <c r="P295" s="623"/>
      <c r="Q295" s="623"/>
      <c r="R295" s="623"/>
      <c r="S295" s="623"/>
      <c r="T295" s="623"/>
      <c r="U295" s="623"/>
      <c r="V295" s="623"/>
      <c r="W295" s="623"/>
      <c r="AD295" s="716"/>
    </row>
    <row r="296" spans="1:30" ht="16.5" customHeight="1" x14ac:dyDescent="0.25">
      <c r="A296" s="711"/>
      <c r="B296" s="752" t="s">
        <v>64</v>
      </c>
      <c r="C296" s="752"/>
      <c r="D296" s="752"/>
      <c r="E296" s="723"/>
      <c r="F296" s="451"/>
      <c r="G296" s="450"/>
      <c r="H296" s="452"/>
      <c r="I296" s="451"/>
      <c r="J296" s="450"/>
      <c r="K296" s="449"/>
      <c r="L296" s="623"/>
      <c r="M296" s="623"/>
      <c r="N296" s="623"/>
      <c r="O296" s="623"/>
      <c r="P296" s="623"/>
      <c r="Q296" s="623"/>
      <c r="R296" s="623"/>
      <c r="S296" s="623"/>
      <c r="T296" s="623"/>
      <c r="U296" s="623"/>
      <c r="V296" s="623"/>
      <c r="W296" s="623"/>
      <c r="AD296" s="716"/>
    </row>
    <row r="297" spans="1:30" ht="16.5" customHeight="1" x14ac:dyDescent="0.25">
      <c r="A297" s="711"/>
      <c r="B297" s="752" t="s">
        <v>65</v>
      </c>
      <c r="C297" s="752"/>
      <c r="D297" s="752"/>
      <c r="E297" s="723"/>
      <c r="F297" s="451"/>
      <c r="G297" s="450"/>
      <c r="H297" s="452"/>
      <c r="I297" s="451"/>
      <c r="J297" s="450"/>
      <c r="K297" s="449"/>
      <c r="L297" s="623"/>
      <c r="M297" s="623"/>
      <c r="N297" s="623"/>
      <c r="O297" s="623"/>
      <c r="P297" s="623"/>
      <c r="Q297" s="623"/>
      <c r="R297" s="623"/>
      <c r="S297" s="623"/>
      <c r="T297" s="623"/>
      <c r="U297" s="623"/>
      <c r="V297" s="623"/>
      <c r="W297" s="623"/>
      <c r="AD297" s="716"/>
    </row>
    <row r="298" spans="1:30" ht="16.5" customHeight="1" x14ac:dyDescent="0.25">
      <c r="A298" s="711"/>
      <c r="B298" s="752" t="s">
        <v>66</v>
      </c>
      <c r="C298" s="752"/>
      <c r="D298" s="752"/>
      <c r="E298" s="723"/>
      <c r="F298" s="451"/>
      <c r="G298" s="450"/>
      <c r="H298" s="452"/>
      <c r="I298" s="451"/>
      <c r="J298" s="450"/>
      <c r="K298" s="449"/>
      <c r="L298" s="623"/>
      <c r="M298" s="623"/>
      <c r="N298" s="623"/>
      <c r="O298" s="623"/>
      <c r="P298" s="623"/>
      <c r="Q298" s="623"/>
      <c r="R298" s="623"/>
      <c r="S298" s="623"/>
      <c r="T298" s="623"/>
      <c r="U298" s="623"/>
      <c r="V298" s="623"/>
      <c r="W298" s="623"/>
      <c r="AD298" s="716"/>
    </row>
    <row r="299" spans="1:30" ht="16.5" customHeight="1" x14ac:dyDescent="0.25">
      <c r="A299" s="711"/>
      <c r="B299" s="752" t="s">
        <v>67</v>
      </c>
      <c r="C299" s="752"/>
      <c r="D299" s="752"/>
      <c r="E299" s="723"/>
      <c r="F299" s="451"/>
      <c r="G299" s="450"/>
      <c r="H299" s="452"/>
      <c r="I299" s="451"/>
      <c r="J299" s="450"/>
      <c r="K299" s="449"/>
      <c r="L299" s="623"/>
      <c r="M299" s="623"/>
      <c r="N299" s="623"/>
      <c r="O299" s="623"/>
      <c r="P299" s="623"/>
      <c r="Q299" s="623"/>
      <c r="R299" s="623"/>
      <c r="S299" s="623"/>
      <c r="T299" s="623"/>
      <c r="U299" s="623"/>
      <c r="V299" s="623"/>
      <c r="W299" s="623"/>
      <c r="AD299" s="716"/>
    </row>
    <row r="300" spans="1:30" ht="16.5" customHeight="1" x14ac:dyDescent="0.25">
      <c r="A300" s="711"/>
      <c r="B300" s="752" t="s">
        <v>68</v>
      </c>
      <c r="C300" s="752"/>
      <c r="D300" s="752"/>
      <c r="E300" s="723"/>
      <c r="F300" s="451"/>
      <c r="G300" s="450"/>
      <c r="H300" s="452"/>
      <c r="I300" s="451"/>
      <c r="J300" s="450"/>
      <c r="K300" s="449"/>
      <c r="L300" s="623"/>
      <c r="M300" s="623"/>
      <c r="N300" s="623"/>
      <c r="O300" s="623"/>
      <c r="P300" s="623"/>
      <c r="Q300" s="623"/>
      <c r="R300" s="623"/>
      <c r="S300" s="623"/>
      <c r="T300" s="623"/>
      <c r="U300" s="623"/>
      <c r="V300" s="623"/>
      <c r="W300" s="623"/>
      <c r="AD300" s="716"/>
    </row>
    <row r="301" spans="1:30" ht="16.5" customHeight="1" x14ac:dyDescent="0.25">
      <c r="A301" s="711"/>
      <c r="B301" s="752" t="s">
        <v>69</v>
      </c>
      <c r="C301" s="752"/>
      <c r="D301" s="752"/>
      <c r="E301" s="723"/>
      <c r="F301" s="451"/>
      <c r="G301" s="450"/>
      <c r="H301" s="452"/>
      <c r="I301" s="451"/>
      <c r="J301" s="450"/>
      <c r="K301" s="449"/>
      <c r="L301" s="623"/>
      <c r="M301" s="623"/>
      <c r="N301" s="623"/>
      <c r="O301" s="623"/>
      <c r="P301" s="623"/>
      <c r="Q301" s="623"/>
      <c r="R301" s="623"/>
      <c r="S301" s="623"/>
      <c r="T301" s="623"/>
      <c r="U301" s="623"/>
      <c r="V301" s="623"/>
      <c r="W301" s="623"/>
      <c r="AD301" s="716"/>
    </row>
    <row r="302" spans="1:30" ht="16.5" customHeight="1" x14ac:dyDescent="0.25">
      <c r="A302" s="711"/>
      <c r="B302" s="752" t="s">
        <v>70</v>
      </c>
      <c r="C302" s="752"/>
      <c r="D302" s="752"/>
      <c r="E302" s="723"/>
      <c r="F302" s="451"/>
      <c r="G302" s="450"/>
      <c r="H302" s="452"/>
      <c r="I302" s="451"/>
      <c r="J302" s="450"/>
      <c r="K302" s="449"/>
      <c r="L302" s="623"/>
      <c r="M302" s="623"/>
      <c r="N302" s="623"/>
      <c r="O302" s="623"/>
      <c r="P302" s="623"/>
      <c r="Q302" s="623"/>
      <c r="R302" s="623"/>
      <c r="S302" s="623"/>
      <c r="T302" s="623"/>
      <c r="U302" s="623"/>
      <c r="V302" s="623"/>
      <c r="W302" s="623"/>
      <c r="AD302" s="716"/>
    </row>
    <row r="303" spans="1:30" ht="16.5" customHeight="1" x14ac:dyDescent="0.25">
      <c r="A303" s="711"/>
      <c r="B303" s="752" t="s">
        <v>71</v>
      </c>
      <c r="C303" s="752"/>
      <c r="D303" s="752"/>
      <c r="E303" s="723"/>
      <c r="F303" s="451"/>
      <c r="G303" s="450"/>
      <c r="H303" s="452"/>
      <c r="I303" s="451"/>
      <c r="J303" s="450"/>
      <c r="K303" s="449"/>
      <c r="L303" s="623"/>
      <c r="M303" s="623"/>
      <c r="N303" s="623"/>
      <c r="O303" s="623"/>
      <c r="P303" s="623"/>
      <c r="Q303" s="623"/>
      <c r="R303" s="623"/>
      <c r="S303" s="623"/>
      <c r="T303" s="623"/>
      <c r="U303" s="623"/>
      <c r="V303" s="623"/>
      <c r="W303" s="623"/>
      <c r="AD303" s="716"/>
    </row>
    <row r="304" spans="1:30" ht="16.5" customHeight="1" x14ac:dyDescent="0.25">
      <c r="A304" s="711"/>
      <c r="B304" s="752" t="s">
        <v>72</v>
      </c>
      <c r="C304" s="752"/>
      <c r="D304" s="752"/>
      <c r="E304" s="723"/>
      <c r="F304" s="451"/>
      <c r="G304" s="450"/>
      <c r="H304" s="452"/>
      <c r="I304" s="451"/>
      <c r="J304" s="450"/>
      <c r="K304" s="449"/>
      <c r="L304" s="623"/>
      <c r="M304" s="623"/>
      <c r="N304" s="623"/>
      <c r="O304" s="623"/>
      <c r="P304" s="623"/>
      <c r="Q304" s="623"/>
      <c r="R304" s="623"/>
      <c r="S304" s="623"/>
      <c r="T304" s="623"/>
      <c r="U304" s="623"/>
      <c r="V304" s="623"/>
      <c r="W304" s="623"/>
      <c r="AD304" s="716"/>
    </row>
    <row r="305" spans="1:58" ht="16.5" customHeight="1" x14ac:dyDescent="0.25">
      <c r="A305" s="711"/>
      <c r="B305" s="752" t="s">
        <v>73</v>
      </c>
      <c r="C305" s="752"/>
      <c r="D305" s="752"/>
      <c r="E305" s="723"/>
      <c r="F305" s="451"/>
      <c r="G305" s="450"/>
      <c r="H305" s="452"/>
      <c r="I305" s="451"/>
      <c r="J305" s="450"/>
      <c r="K305" s="449"/>
      <c r="L305" s="623"/>
      <c r="M305" s="623"/>
      <c r="N305" s="623"/>
      <c r="O305" s="623"/>
      <c r="P305" s="623"/>
      <c r="Q305" s="623"/>
      <c r="R305" s="623"/>
      <c r="S305" s="623"/>
      <c r="T305" s="623"/>
      <c r="U305" s="623"/>
      <c r="V305" s="623"/>
      <c r="W305" s="623"/>
      <c r="AD305" s="716"/>
    </row>
    <row r="306" spans="1:58" ht="16.5" customHeight="1" x14ac:dyDescent="0.25">
      <c r="A306" s="711"/>
      <c r="B306" s="752" t="s">
        <v>74</v>
      </c>
      <c r="C306" s="752"/>
      <c r="D306" s="752"/>
      <c r="E306" s="723"/>
      <c r="F306" s="451"/>
      <c r="G306" s="450"/>
      <c r="H306" s="452"/>
      <c r="I306" s="451"/>
      <c r="J306" s="450"/>
      <c r="K306" s="449"/>
      <c r="L306" s="623"/>
      <c r="M306" s="623"/>
      <c r="N306" s="623"/>
      <c r="O306" s="623"/>
      <c r="P306" s="623"/>
      <c r="Q306" s="623"/>
      <c r="R306" s="623"/>
      <c r="S306" s="623"/>
      <c r="T306" s="623"/>
      <c r="U306" s="623"/>
      <c r="V306" s="623"/>
      <c r="W306" s="623"/>
      <c r="AD306" s="716"/>
    </row>
    <row r="307" spans="1:58" ht="16.5" customHeight="1" x14ac:dyDescent="0.25">
      <c r="A307" s="711"/>
      <c r="B307" s="752" t="s">
        <v>24</v>
      </c>
      <c r="C307" s="752"/>
      <c r="D307" s="752"/>
      <c r="E307" s="723"/>
      <c r="F307" s="451"/>
      <c r="G307" s="450"/>
      <c r="H307" s="452"/>
      <c r="I307" s="451"/>
      <c r="J307" s="450"/>
      <c r="K307" s="449"/>
      <c r="L307" s="623"/>
      <c r="M307" s="623"/>
      <c r="N307" s="623"/>
      <c r="O307" s="623"/>
      <c r="P307" s="623"/>
      <c r="Q307" s="623"/>
      <c r="R307" s="623"/>
      <c r="S307" s="623"/>
      <c r="T307" s="623"/>
      <c r="U307" s="623"/>
      <c r="V307" s="623"/>
      <c r="W307" s="623"/>
      <c r="AD307" s="716"/>
    </row>
    <row r="308" spans="1:58" ht="16.5" customHeight="1" x14ac:dyDescent="0.25">
      <c r="A308" s="711"/>
      <c r="B308" s="753" t="s">
        <v>788</v>
      </c>
      <c r="C308" s="753"/>
      <c r="D308" s="753"/>
      <c r="E308" s="725"/>
      <c r="F308" s="447"/>
      <c r="G308" s="446"/>
      <c r="H308" s="448"/>
      <c r="I308" s="447"/>
      <c r="J308" s="446"/>
      <c r="K308" s="445"/>
      <c r="L308" s="623"/>
      <c r="M308" s="623"/>
      <c r="N308" s="623"/>
      <c r="O308" s="623"/>
      <c r="P308" s="623"/>
      <c r="Q308" s="623"/>
      <c r="R308" s="623"/>
      <c r="S308" s="623"/>
      <c r="T308" s="623"/>
      <c r="U308" s="623"/>
      <c r="V308" s="623"/>
      <c r="W308" s="623"/>
      <c r="AD308" s="716"/>
    </row>
    <row r="309" spans="1:58" x14ac:dyDescent="0.25">
      <c r="A309" s="708"/>
      <c r="B309" s="623"/>
      <c r="C309" s="623"/>
      <c r="D309" s="623"/>
      <c r="E309" s="623"/>
      <c r="F309" s="623"/>
      <c r="G309" s="623"/>
      <c r="H309" s="623"/>
      <c r="I309" s="623"/>
      <c r="J309" s="623"/>
      <c r="K309" s="623"/>
      <c r="L309" s="623"/>
      <c r="M309" s="623"/>
      <c r="N309" s="623"/>
      <c r="O309" s="623"/>
      <c r="P309" s="623"/>
      <c r="Q309" s="623"/>
      <c r="R309" s="623"/>
      <c r="S309" s="623"/>
      <c r="T309" s="623"/>
      <c r="U309" s="623"/>
      <c r="V309" s="623"/>
      <c r="W309" s="623"/>
      <c r="AD309" s="710"/>
    </row>
    <row r="310" spans="1:58" x14ac:dyDescent="0.25">
      <c r="A310" s="711"/>
      <c r="B310" s="754"/>
      <c r="C310" s="754"/>
      <c r="D310" s="754"/>
      <c r="E310" s="754"/>
      <c r="G310" s="623"/>
      <c r="H310" s="623"/>
      <c r="I310" s="623"/>
      <c r="J310" s="623"/>
      <c r="K310" s="623"/>
      <c r="L310" s="623"/>
      <c r="M310" s="623"/>
      <c r="N310" s="623"/>
      <c r="O310" s="623"/>
      <c r="P310" s="623"/>
      <c r="Q310" s="623"/>
      <c r="R310" s="623"/>
      <c r="S310" s="623"/>
      <c r="T310" s="623"/>
      <c r="U310" s="623"/>
      <c r="V310" s="623"/>
      <c r="W310" s="623"/>
      <c r="AD310" s="716"/>
      <c r="BD310" s="624"/>
      <c r="BE310" s="624"/>
      <c r="BF310" s="624"/>
    </row>
    <row r="311" spans="1:58" s="624" customFormat="1" ht="17.25" x14ac:dyDescent="0.25">
      <c r="A311" s="688" t="s">
        <v>787</v>
      </c>
      <c r="B311" s="754"/>
      <c r="C311" s="623"/>
      <c r="D311" s="623"/>
      <c r="E311" s="623"/>
      <c r="F311" s="623"/>
      <c r="G311" s="623"/>
      <c r="H311" s="623"/>
      <c r="I311" s="623"/>
      <c r="J311" s="623"/>
      <c r="K311" s="623"/>
      <c r="L311" s="623"/>
      <c r="M311" s="623"/>
      <c r="N311" s="623"/>
      <c r="O311" s="623"/>
      <c r="P311" s="623"/>
      <c r="Q311" s="623"/>
      <c r="R311" s="623"/>
      <c r="S311" s="623"/>
      <c r="T311" s="623"/>
      <c r="U311" s="623"/>
      <c r="V311" s="623"/>
      <c r="W311" s="623"/>
      <c r="Z311" s="625"/>
      <c r="AA311" s="625"/>
      <c r="AB311" s="625"/>
      <c r="AC311" s="625"/>
      <c r="AD311" s="704"/>
      <c r="AE311" s="626"/>
      <c r="AF311" s="626"/>
      <c r="AG311" s="626"/>
      <c r="AH311" s="626"/>
      <c r="AI311" s="626"/>
      <c r="AJ311" s="626"/>
      <c r="AK311" s="626"/>
      <c r="AL311" s="626"/>
      <c r="AM311" s="626"/>
      <c r="AN311" s="626"/>
      <c r="AO311" s="626"/>
      <c r="AP311" s="626"/>
      <c r="AQ311" s="626"/>
      <c r="AR311" s="626"/>
      <c r="AS311" s="626"/>
      <c r="AT311" s="626"/>
      <c r="AU311" s="626"/>
      <c r="AV311" s="626"/>
      <c r="AW311" s="626"/>
      <c r="AX311" s="626"/>
      <c r="AY311" s="626"/>
      <c r="AZ311" s="626"/>
      <c r="BA311" s="626"/>
      <c r="BB311" s="626"/>
      <c r="BC311" s="626"/>
      <c r="BD311" s="626"/>
      <c r="BE311" s="626"/>
      <c r="BF311" s="626"/>
    </row>
    <row r="312" spans="1:58" ht="17.25" x14ac:dyDescent="0.25">
      <c r="A312" s="690"/>
      <c r="B312" s="754"/>
      <c r="C312" s="623"/>
      <c r="D312" s="623"/>
      <c r="E312" s="623"/>
      <c r="F312" s="623"/>
      <c r="G312" s="623"/>
      <c r="H312" s="623"/>
      <c r="I312" s="623"/>
      <c r="J312" s="623"/>
      <c r="K312" s="623"/>
      <c r="L312" s="623"/>
      <c r="M312" s="623"/>
      <c r="N312" s="623"/>
      <c r="O312" s="623"/>
      <c r="P312" s="623"/>
      <c r="Q312" s="623"/>
      <c r="R312" s="623"/>
      <c r="S312" s="623"/>
      <c r="T312" s="623"/>
      <c r="U312" s="623"/>
      <c r="V312" s="623"/>
      <c r="W312" s="623"/>
      <c r="AD312" s="704"/>
    </row>
    <row r="313" spans="1:58" ht="17.25" x14ac:dyDescent="0.25">
      <c r="A313" s="755"/>
      <c r="B313" s="1138" t="s">
        <v>786</v>
      </c>
      <c r="C313" s="1140" t="s">
        <v>540</v>
      </c>
      <c r="D313" s="1142" t="s">
        <v>785</v>
      </c>
      <c r="E313" s="1140" t="s">
        <v>76</v>
      </c>
      <c r="F313" s="1165" t="s">
        <v>784</v>
      </c>
      <c r="G313" s="1166"/>
      <c r="H313" s="1166"/>
      <c r="I313" s="1166"/>
      <c r="J313" s="1167"/>
      <c r="K313" s="1165" t="s">
        <v>783</v>
      </c>
      <c r="L313" s="1166"/>
      <c r="M313" s="1166"/>
      <c r="N313" s="1166"/>
      <c r="O313" s="1166"/>
      <c r="P313" s="734"/>
      <c r="Q313" s="623"/>
      <c r="R313" s="623"/>
    </row>
    <row r="314" spans="1:58" ht="17.25" x14ac:dyDescent="0.25">
      <c r="A314" s="756"/>
      <c r="B314" s="1139"/>
      <c r="C314" s="1141"/>
      <c r="D314" s="1143"/>
      <c r="E314" s="1141"/>
      <c r="F314" s="757" t="s">
        <v>782</v>
      </c>
      <c r="G314" s="758" t="s">
        <v>781</v>
      </c>
      <c r="H314" s="759" t="s">
        <v>780</v>
      </c>
      <c r="I314" s="760" t="s">
        <v>779</v>
      </c>
      <c r="J314" s="761" t="s">
        <v>778</v>
      </c>
      <c r="K314" s="757" t="s">
        <v>782</v>
      </c>
      <c r="L314" s="758" t="s">
        <v>781</v>
      </c>
      <c r="M314" s="762" t="s">
        <v>780</v>
      </c>
      <c r="N314" s="762" t="s">
        <v>779</v>
      </c>
      <c r="O314" s="759" t="s">
        <v>778</v>
      </c>
      <c r="P314" s="623"/>
      <c r="Q314" s="734"/>
      <c r="R314" s="734"/>
    </row>
    <row r="315" spans="1:58" ht="17.25" x14ac:dyDescent="0.25">
      <c r="A315" s="763">
        <v>1</v>
      </c>
      <c r="B315" s="787">
        <f t="shared" ref="B315:B346" si="2">B14</f>
        <v>0</v>
      </c>
      <c r="C315" s="441"/>
      <c r="D315" s="444"/>
      <c r="E315" s="441"/>
      <c r="F315" s="442"/>
      <c r="G315" s="441"/>
      <c r="H315" s="441"/>
      <c r="I315" s="441"/>
      <c r="J315" s="443"/>
      <c r="K315" s="442"/>
      <c r="L315" s="441"/>
      <c r="M315" s="441"/>
      <c r="N315" s="441"/>
      <c r="O315" s="440"/>
      <c r="P315" s="734"/>
      <c r="Q315" s="734"/>
      <c r="R315" s="623"/>
      <c r="AD315" s="710"/>
    </row>
    <row r="316" spans="1:58" ht="17.25" x14ac:dyDescent="0.25">
      <c r="A316" s="653">
        <v>2</v>
      </c>
      <c r="B316" s="771">
        <f t="shared" si="2"/>
        <v>0</v>
      </c>
      <c r="C316" s="436"/>
      <c r="D316" s="439"/>
      <c r="E316" s="436"/>
      <c r="F316" s="437"/>
      <c r="G316" s="436"/>
      <c r="H316" s="436"/>
      <c r="I316" s="436"/>
      <c r="J316" s="438"/>
      <c r="K316" s="437"/>
      <c r="L316" s="436"/>
      <c r="M316" s="436"/>
      <c r="N316" s="436"/>
      <c r="O316" s="435"/>
      <c r="P316" s="734"/>
      <c r="Q316" s="734"/>
      <c r="R316" s="623"/>
      <c r="AD316" s="710"/>
    </row>
    <row r="317" spans="1:58" ht="17.25" x14ac:dyDescent="0.25">
      <c r="A317" s="654">
        <v>3</v>
      </c>
      <c r="B317" s="771">
        <f t="shared" si="2"/>
        <v>0</v>
      </c>
      <c r="C317" s="436"/>
      <c r="D317" s="439"/>
      <c r="E317" s="436"/>
      <c r="F317" s="437"/>
      <c r="G317" s="436"/>
      <c r="H317" s="436"/>
      <c r="I317" s="436"/>
      <c r="J317" s="438"/>
      <c r="K317" s="437"/>
      <c r="L317" s="436"/>
      <c r="M317" s="436"/>
      <c r="N317" s="436"/>
      <c r="O317" s="435"/>
      <c r="P317" s="734"/>
      <c r="Q317" s="734"/>
      <c r="R317" s="623"/>
      <c r="AD317" s="710"/>
    </row>
    <row r="318" spans="1:58" ht="17.25" x14ac:dyDescent="0.25">
      <c r="A318" s="653">
        <v>4</v>
      </c>
      <c r="B318" s="771">
        <f t="shared" si="2"/>
        <v>0</v>
      </c>
      <c r="C318" s="436"/>
      <c r="D318" s="439"/>
      <c r="E318" s="436"/>
      <c r="F318" s="437"/>
      <c r="G318" s="436"/>
      <c r="H318" s="436"/>
      <c r="I318" s="436"/>
      <c r="J318" s="438"/>
      <c r="K318" s="437"/>
      <c r="L318" s="436"/>
      <c r="M318" s="436"/>
      <c r="N318" s="436"/>
      <c r="O318" s="435"/>
      <c r="P318" s="734"/>
      <c r="Q318" s="734"/>
      <c r="R318" s="623"/>
      <c r="AD318" s="710"/>
    </row>
    <row r="319" spans="1:58" ht="17.25" x14ac:dyDescent="0.25">
      <c r="A319" s="654">
        <v>5</v>
      </c>
      <c r="B319" s="771">
        <f t="shared" si="2"/>
        <v>0</v>
      </c>
      <c r="C319" s="436"/>
      <c r="D319" s="439"/>
      <c r="E319" s="436"/>
      <c r="F319" s="437"/>
      <c r="G319" s="436"/>
      <c r="H319" s="436"/>
      <c r="I319" s="436"/>
      <c r="J319" s="438"/>
      <c r="K319" s="437"/>
      <c r="L319" s="436"/>
      <c r="M319" s="436"/>
      <c r="N319" s="436"/>
      <c r="O319" s="435"/>
      <c r="P319" s="734"/>
      <c r="Q319" s="734"/>
      <c r="R319" s="623"/>
      <c r="AD319" s="710"/>
    </row>
    <row r="320" spans="1:58" ht="17.25" x14ac:dyDescent="0.25">
      <c r="A320" s="653">
        <v>6</v>
      </c>
      <c r="B320" s="771">
        <f t="shared" si="2"/>
        <v>0</v>
      </c>
      <c r="C320" s="436"/>
      <c r="D320" s="439"/>
      <c r="E320" s="436"/>
      <c r="F320" s="437"/>
      <c r="G320" s="436"/>
      <c r="H320" s="436"/>
      <c r="I320" s="436"/>
      <c r="J320" s="438"/>
      <c r="K320" s="437"/>
      <c r="L320" s="436"/>
      <c r="M320" s="436"/>
      <c r="N320" s="436"/>
      <c r="O320" s="435"/>
      <c r="P320" s="734"/>
      <c r="Q320" s="734"/>
      <c r="R320" s="623"/>
      <c r="AD320" s="710"/>
    </row>
    <row r="321" spans="1:30" ht="17.25" x14ac:dyDescent="0.25">
      <c r="A321" s="654">
        <v>7</v>
      </c>
      <c r="B321" s="771">
        <f t="shared" si="2"/>
        <v>0</v>
      </c>
      <c r="C321" s="436"/>
      <c r="D321" s="439"/>
      <c r="E321" s="436"/>
      <c r="F321" s="437"/>
      <c r="G321" s="436"/>
      <c r="H321" s="436"/>
      <c r="I321" s="436"/>
      <c r="J321" s="438"/>
      <c r="K321" s="437"/>
      <c r="L321" s="436"/>
      <c r="M321" s="436"/>
      <c r="N321" s="436"/>
      <c r="O321" s="435"/>
      <c r="P321" s="734"/>
      <c r="Q321" s="734"/>
      <c r="R321" s="623"/>
      <c r="AD321" s="710"/>
    </row>
    <row r="322" spans="1:30" ht="17.25" x14ac:dyDescent="0.25">
      <c r="A322" s="653">
        <v>8</v>
      </c>
      <c r="B322" s="771">
        <f t="shared" si="2"/>
        <v>0</v>
      </c>
      <c r="C322" s="436"/>
      <c r="D322" s="439"/>
      <c r="E322" s="436"/>
      <c r="F322" s="437"/>
      <c r="G322" s="436"/>
      <c r="H322" s="436"/>
      <c r="I322" s="436"/>
      <c r="J322" s="438"/>
      <c r="K322" s="437"/>
      <c r="L322" s="436"/>
      <c r="M322" s="436"/>
      <c r="N322" s="436"/>
      <c r="O322" s="435"/>
      <c r="P322" s="734"/>
      <c r="Q322" s="734"/>
      <c r="R322" s="623"/>
      <c r="AD322" s="710"/>
    </row>
    <row r="323" spans="1:30" ht="17.25" x14ac:dyDescent="0.25">
      <c r="A323" s="654">
        <v>9</v>
      </c>
      <c r="B323" s="771">
        <f t="shared" si="2"/>
        <v>0</v>
      </c>
      <c r="C323" s="436"/>
      <c r="D323" s="439"/>
      <c r="E323" s="436"/>
      <c r="F323" s="437"/>
      <c r="G323" s="436"/>
      <c r="H323" s="436"/>
      <c r="I323" s="436"/>
      <c r="J323" s="438"/>
      <c r="K323" s="437"/>
      <c r="L323" s="436"/>
      <c r="M323" s="436"/>
      <c r="N323" s="436"/>
      <c r="O323" s="435"/>
      <c r="P323" s="734"/>
      <c r="Q323" s="734"/>
      <c r="R323" s="623"/>
      <c r="AD323" s="710"/>
    </row>
    <row r="324" spans="1:30" ht="17.25" x14ac:dyDescent="0.25">
      <c r="A324" s="653">
        <v>10</v>
      </c>
      <c r="B324" s="771">
        <f t="shared" si="2"/>
        <v>0</v>
      </c>
      <c r="C324" s="436"/>
      <c r="D324" s="439"/>
      <c r="E324" s="436"/>
      <c r="F324" s="437"/>
      <c r="G324" s="436"/>
      <c r="H324" s="436"/>
      <c r="I324" s="436"/>
      <c r="J324" s="438"/>
      <c r="K324" s="437"/>
      <c r="L324" s="436"/>
      <c r="M324" s="436"/>
      <c r="N324" s="436"/>
      <c r="O324" s="435"/>
      <c r="P324" s="734"/>
      <c r="Q324" s="734"/>
      <c r="R324" s="623"/>
      <c r="AD324" s="710"/>
    </row>
    <row r="325" spans="1:30" ht="17.25" x14ac:dyDescent="0.25">
      <c r="A325" s="654">
        <v>11</v>
      </c>
      <c r="B325" s="771">
        <f t="shared" si="2"/>
        <v>0</v>
      </c>
      <c r="C325" s="436"/>
      <c r="D325" s="439"/>
      <c r="E325" s="436"/>
      <c r="F325" s="437"/>
      <c r="G325" s="436"/>
      <c r="H325" s="436"/>
      <c r="I325" s="436"/>
      <c r="J325" s="438"/>
      <c r="K325" s="437"/>
      <c r="L325" s="436"/>
      <c r="M325" s="436"/>
      <c r="N325" s="436"/>
      <c r="O325" s="435"/>
      <c r="P325" s="734"/>
      <c r="Q325" s="734"/>
      <c r="R325" s="623"/>
      <c r="AD325" s="710"/>
    </row>
    <row r="326" spans="1:30" ht="17.25" x14ac:dyDescent="0.25">
      <c r="A326" s="653">
        <v>12</v>
      </c>
      <c r="B326" s="771">
        <f t="shared" si="2"/>
        <v>0</v>
      </c>
      <c r="C326" s="436"/>
      <c r="D326" s="439"/>
      <c r="E326" s="436"/>
      <c r="F326" s="437"/>
      <c r="G326" s="436"/>
      <c r="H326" s="436"/>
      <c r="I326" s="436"/>
      <c r="J326" s="438"/>
      <c r="K326" s="437"/>
      <c r="L326" s="436"/>
      <c r="M326" s="436"/>
      <c r="N326" s="436"/>
      <c r="O326" s="435"/>
      <c r="P326" s="734"/>
      <c r="Q326" s="734"/>
      <c r="R326" s="623"/>
      <c r="AD326" s="710"/>
    </row>
    <row r="327" spans="1:30" ht="17.25" x14ac:dyDescent="0.25">
      <c r="A327" s="654">
        <v>13</v>
      </c>
      <c r="B327" s="771">
        <f t="shared" si="2"/>
        <v>0</v>
      </c>
      <c r="C327" s="436"/>
      <c r="D327" s="439"/>
      <c r="E327" s="436"/>
      <c r="F327" s="437"/>
      <c r="G327" s="436"/>
      <c r="H327" s="436"/>
      <c r="I327" s="436"/>
      <c r="J327" s="438"/>
      <c r="K327" s="437"/>
      <c r="L327" s="436"/>
      <c r="M327" s="436"/>
      <c r="N327" s="436"/>
      <c r="O327" s="435"/>
      <c r="P327" s="734"/>
      <c r="Q327" s="734"/>
      <c r="R327" s="623"/>
      <c r="AD327" s="710"/>
    </row>
    <row r="328" spans="1:30" ht="17.25" x14ac:dyDescent="0.25">
      <c r="A328" s="653">
        <v>14</v>
      </c>
      <c r="B328" s="771">
        <f t="shared" si="2"/>
        <v>0</v>
      </c>
      <c r="C328" s="436"/>
      <c r="D328" s="439"/>
      <c r="E328" s="436"/>
      <c r="F328" s="437"/>
      <c r="G328" s="436"/>
      <c r="H328" s="436"/>
      <c r="I328" s="436"/>
      <c r="J328" s="438"/>
      <c r="K328" s="437"/>
      <c r="L328" s="436"/>
      <c r="M328" s="436"/>
      <c r="N328" s="436"/>
      <c r="O328" s="435"/>
      <c r="P328" s="734"/>
      <c r="Q328" s="734"/>
      <c r="R328" s="623"/>
      <c r="AD328" s="710"/>
    </row>
    <row r="329" spans="1:30" ht="17.25" x14ac:dyDescent="0.25">
      <c r="A329" s="654">
        <v>15</v>
      </c>
      <c r="B329" s="771">
        <f t="shared" si="2"/>
        <v>0</v>
      </c>
      <c r="C329" s="436"/>
      <c r="D329" s="439"/>
      <c r="E329" s="436"/>
      <c r="F329" s="437"/>
      <c r="G329" s="436"/>
      <c r="H329" s="436"/>
      <c r="I329" s="436"/>
      <c r="J329" s="438"/>
      <c r="K329" s="437"/>
      <c r="L329" s="436"/>
      <c r="M329" s="436"/>
      <c r="N329" s="436"/>
      <c r="O329" s="435"/>
      <c r="P329" s="734"/>
      <c r="Q329" s="734"/>
      <c r="R329" s="623"/>
      <c r="AD329" s="710"/>
    </row>
    <row r="330" spans="1:30" ht="17.25" x14ac:dyDescent="0.25">
      <c r="A330" s="653">
        <v>16</v>
      </c>
      <c r="B330" s="771">
        <f t="shared" si="2"/>
        <v>0</v>
      </c>
      <c r="C330" s="436"/>
      <c r="D330" s="439"/>
      <c r="E330" s="436"/>
      <c r="F330" s="437"/>
      <c r="G330" s="436"/>
      <c r="H330" s="436"/>
      <c r="I330" s="436"/>
      <c r="J330" s="438"/>
      <c r="K330" s="437"/>
      <c r="L330" s="436"/>
      <c r="M330" s="436"/>
      <c r="N330" s="436"/>
      <c r="O330" s="435"/>
      <c r="P330" s="734"/>
      <c r="Q330" s="734"/>
      <c r="R330" s="623"/>
      <c r="AD330" s="710"/>
    </row>
    <row r="331" spans="1:30" ht="17.25" x14ac:dyDescent="0.25">
      <c r="A331" s="654">
        <v>17</v>
      </c>
      <c r="B331" s="771">
        <f t="shared" si="2"/>
        <v>0</v>
      </c>
      <c r="C331" s="436"/>
      <c r="D331" s="439"/>
      <c r="E331" s="436"/>
      <c r="F331" s="437"/>
      <c r="G331" s="436"/>
      <c r="H331" s="436"/>
      <c r="I331" s="436"/>
      <c r="J331" s="438"/>
      <c r="K331" s="437"/>
      <c r="L331" s="436"/>
      <c r="M331" s="436"/>
      <c r="N331" s="436"/>
      <c r="O331" s="435"/>
      <c r="P331" s="734"/>
      <c r="Q331" s="734"/>
      <c r="R331" s="623"/>
      <c r="AD331" s="710"/>
    </row>
    <row r="332" spans="1:30" ht="17.25" x14ac:dyDescent="0.25">
      <c r="A332" s="653">
        <v>18</v>
      </c>
      <c r="B332" s="771">
        <f t="shared" si="2"/>
        <v>0</v>
      </c>
      <c r="C332" s="436"/>
      <c r="D332" s="439"/>
      <c r="E332" s="436"/>
      <c r="F332" s="437"/>
      <c r="G332" s="436"/>
      <c r="H332" s="436"/>
      <c r="I332" s="436"/>
      <c r="J332" s="438"/>
      <c r="K332" s="437"/>
      <c r="L332" s="436"/>
      <c r="M332" s="436"/>
      <c r="N332" s="436"/>
      <c r="O332" s="435"/>
      <c r="P332" s="734"/>
      <c r="Q332" s="734"/>
      <c r="R332" s="623"/>
      <c r="AD332" s="710"/>
    </row>
    <row r="333" spans="1:30" ht="17.25" x14ac:dyDescent="0.25">
      <c r="A333" s="654">
        <v>19</v>
      </c>
      <c r="B333" s="771">
        <f t="shared" si="2"/>
        <v>0</v>
      </c>
      <c r="C333" s="436"/>
      <c r="D333" s="439"/>
      <c r="E333" s="436"/>
      <c r="F333" s="437"/>
      <c r="G333" s="436"/>
      <c r="H333" s="436"/>
      <c r="I333" s="436"/>
      <c r="J333" s="438"/>
      <c r="K333" s="437"/>
      <c r="L333" s="436"/>
      <c r="M333" s="436"/>
      <c r="N333" s="436"/>
      <c r="O333" s="435"/>
      <c r="P333" s="734"/>
      <c r="Q333" s="734"/>
      <c r="R333" s="623"/>
      <c r="AD333" s="710"/>
    </row>
    <row r="334" spans="1:30" ht="17.25" x14ac:dyDescent="0.25">
      <c r="A334" s="653">
        <v>20</v>
      </c>
      <c r="B334" s="771">
        <f t="shared" si="2"/>
        <v>0</v>
      </c>
      <c r="C334" s="436"/>
      <c r="D334" s="439"/>
      <c r="E334" s="436"/>
      <c r="F334" s="437"/>
      <c r="G334" s="436"/>
      <c r="H334" s="436"/>
      <c r="I334" s="436"/>
      <c r="J334" s="438"/>
      <c r="K334" s="437"/>
      <c r="L334" s="436"/>
      <c r="M334" s="436"/>
      <c r="N334" s="436"/>
      <c r="O334" s="435"/>
      <c r="P334" s="623"/>
      <c r="Q334" s="734"/>
      <c r="R334" s="734"/>
      <c r="AD334" s="710"/>
    </row>
    <row r="335" spans="1:30" ht="17.25" x14ac:dyDescent="0.25">
      <c r="A335" s="654">
        <v>21</v>
      </c>
      <c r="B335" s="771">
        <f t="shared" si="2"/>
        <v>0</v>
      </c>
      <c r="C335" s="436"/>
      <c r="D335" s="439"/>
      <c r="E335" s="436"/>
      <c r="F335" s="437"/>
      <c r="G335" s="436"/>
      <c r="H335" s="436"/>
      <c r="I335" s="436"/>
      <c r="J335" s="438"/>
      <c r="K335" s="437"/>
      <c r="L335" s="436"/>
      <c r="M335" s="436"/>
      <c r="N335" s="436"/>
      <c r="O335" s="435"/>
      <c r="P335" s="734"/>
      <c r="Q335" s="734"/>
      <c r="R335" s="623"/>
      <c r="AD335" s="710"/>
    </row>
    <row r="336" spans="1:30" ht="17.25" x14ac:dyDescent="0.25">
      <c r="A336" s="653">
        <v>22</v>
      </c>
      <c r="B336" s="771">
        <f t="shared" si="2"/>
        <v>0</v>
      </c>
      <c r="C336" s="436"/>
      <c r="D336" s="439"/>
      <c r="E336" s="436"/>
      <c r="F336" s="437"/>
      <c r="G336" s="436"/>
      <c r="H336" s="436"/>
      <c r="I336" s="436"/>
      <c r="J336" s="438"/>
      <c r="K336" s="437"/>
      <c r="L336" s="436"/>
      <c r="M336" s="436"/>
      <c r="N336" s="436"/>
      <c r="O336" s="435"/>
      <c r="P336" s="734"/>
      <c r="Q336" s="734"/>
      <c r="R336" s="623"/>
      <c r="AD336" s="710"/>
    </row>
    <row r="337" spans="1:30" ht="17.25" x14ac:dyDescent="0.25">
      <c r="A337" s="654">
        <v>23</v>
      </c>
      <c r="B337" s="771">
        <f t="shared" si="2"/>
        <v>0</v>
      </c>
      <c r="C337" s="436"/>
      <c r="D337" s="439"/>
      <c r="E337" s="436"/>
      <c r="F337" s="437"/>
      <c r="G337" s="436"/>
      <c r="H337" s="436"/>
      <c r="I337" s="436"/>
      <c r="J337" s="438"/>
      <c r="K337" s="437"/>
      <c r="L337" s="436"/>
      <c r="M337" s="436"/>
      <c r="N337" s="436"/>
      <c r="O337" s="435"/>
      <c r="P337" s="734"/>
      <c r="Q337" s="734"/>
      <c r="R337" s="623"/>
      <c r="AD337" s="710"/>
    </row>
    <row r="338" spans="1:30" ht="17.25" x14ac:dyDescent="0.25">
      <c r="A338" s="653">
        <v>24</v>
      </c>
      <c r="B338" s="771">
        <f t="shared" si="2"/>
        <v>0</v>
      </c>
      <c r="C338" s="436"/>
      <c r="D338" s="439"/>
      <c r="E338" s="436"/>
      <c r="F338" s="437"/>
      <c r="G338" s="436"/>
      <c r="H338" s="436"/>
      <c r="I338" s="436"/>
      <c r="J338" s="438"/>
      <c r="K338" s="437"/>
      <c r="L338" s="436"/>
      <c r="M338" s="436"/>
      <c r="N338" s="436"/>
      <c r="O338" s="435"/>
      <c r="P338" s="734"/>
      <c r="Q338" s="734"/>
      <c r="R338" s="623"/>
      <c r="AD338" s="710"/>
    </row>
    <row r="339" spans="1:30" ht="17.25" x14ac:dyDescent="0.25">
      <c r="A339" s="654">
        <v>25</v>
      </c>
      <c r="B339" s="771">
        <f t="shared" si="2"/>
        <v>0</v>
      </c>
      <c r="C339" s="436"/>
      <c r="D339" s="439"/>
      <c r="E339" s="436"/>
      <c r="F339" s="437"/>
      <c r="G339" s="436"/>
      <c r="H339" s="436"/>
      <c r="I339" s="436"/>
      <c r="J339" s="438"/>
      <c r="K339" s="437"/>
      <c r="L339" s="436"/>
      <c r="M339" s="436"/>
      <c r="N339" s="436"/>
      <c r="O339" s="435"/>
      <c r="P339" s="734"/>
      <c r="Q339" s="734"/>
      <c r="R339" s="623"/>
      <c r="AD339" s="710"/>
    </row>
    <row r="340" spans="1:30" ht="17.25" x14ac:dyDescent="0.25">
      <c r="A340" s="653">
        <v>26</v>
      </c>
      <c r="B340" s="771">
        <f t="shared" si="2"/>
        <v>0</v>
      </c>
      <c r="C340" s="436"/>
      <c r="D340" s="439"/>
      <c r="E340" s="436"/>
      <c r="F340" s="437"/>
      <c r="G340" s="436"/>
      <c r="H340" s="436"/>
      <c r="I340" s="436"/>
      <c r="J340" s="438"/>
      <c r="K340" s="437"/>
      <c r="L340" s="436"/>
      <c r="M340" s="436"/>
      <c r="N340" s="436"/>
      <c r="O340" s="435"/>
      <c r="P340" s="734"/>
      <c r="Q340" s="734"/>
      <c r="R340" s="623"/>
      <c r="AD340" s="710"/>
    </row>
    <row r="341" spans="1:30" ht="17.25" x14ac:dyDescent="0.25">
      <c r="A341" s="654">
        <v>27</v>
      </c>
      <c r="B341" s="771">
        <f t="shared" si="2"/>
        <v>0</v>
      </c>
      <c r="C341" s="436"/>
      <c r="D341" s="439"/>
      <c r="E341" s="436"/>
      <c r="F341" s="437"/>
      <c r="G341" s="436"/>
      <c r="H341" s="436"/>
      <c r="I341" s="436"/>
      <c r="J341" s="438"/>
      <c r="K341" s="437"/>
      <c r="L341" s="436"/>
      <c r="M341" s="436"/>
      <c r="N341" s="436"/>
      <c r="O341" s="435"/>
      <c r="P341" s="734"/>
      <c r="Q341" s="734"/>
      <c r="R341" s="623"/>
      <c r="AD341" s="710"/>
    </row>
    <row r="342" spans="1:30" ht="17.25" x14ac:dyDescent="0.25">
      <c r="A342" s="653">
        <v>28</v>
      </c>
      <c r="B342" s="771">
        <f t="shared" si="2"/>
        <v>0</v>
      </c>
      <c r="C342" s="436"/>
      <c r="D342" s="439"/>
      <c r="E342" s="436"/>
      <c r="F342" s="437"/>
      <c r="G342" s="436"/>
      <c r="H342" s="436"/>
      <c r="I342" s="436"/>
      <c r="J342" s="438"/>
      <c r="K342" s="437"/>
      <c r="L342" s="436"/>
      <c r="M342" s="436"/>
      <c r="N342" s="436"/>
      <c r="O342" s="435"/>
      <c r="P342" s="734"/>
      <c r="Q342" s="734"/>
      <c r="R342" s="623"/>
      <c r="AD342" s="710"/>
    </row>
    <row r="343" spans="1:30" ht="17.25" x14ac:dyDescent="0.25">
      <c r="A343" s="654">
        <v>29</v>
      </c>
      <c r="B343" s="771">
        <f t="shared" si="2"/>
        <v>0</v>
      </c>
      <c r="C343" s="436"/>
      <c r="D343" s="439"/>
      <c r="E343" s="436"/>
      <c r="F343" s="437"/>
      <c r="G343" s="436"/>
      <c r="H343" s="436"/>
      <c r="I343" s="436"/>
      <c r="J343" s="438"/>
      <c r="K343" s="437"/>
      <c r="L343" s="436"/>
      <c r="M343" s="436"/>
      <c r="N343" s="436"/>
      <c r="O343" s="435"/>
      <c r="P343" s="734"/>
      <c r="Q343" s="734"/>
      <c r="R343" s="623"/>
      <c r="AD343" s="710"/>
    </row>
    <row r="344" spans="1:30" ht="17.25" x14ac:dyDescent="0.25">
      <c r="A344" s="653">
        <v>30</v>
      </c>
      <c r="B344" s="771">
        <f t="shared" si="2"/>
        <v>0</v>
      </c>
      <c r="C344" s="436"/>
      <c r="D344" s="439"/>
      <c r="E344" s="436"/>
      <c r="F344" s="437"/>
      <c r="G344" s="436"/>
      <c r="H344" s="436"/>
      <c r="I344" s="436"/>
      <c r="J344" s="438"/>
      <c r="K344" s="437"/>
      <c r="L344" s="436"/>
      <c r="M344" s="436"/>
      <c r="N344" s="436"/>
      <c r="O344" s="435"/>
      <c r="P344" s="734"/>
      <c r="Q344" s="734"/>
      <c r="R344" s="623"/>
      <c r="AD344" s="710"/>
    </row>
    <row r="345" spans="1:30" ht="17.25" x14ac:dyDescent="0.25">
      <c r="A345" s="654">
        <v>31</v>
      </c>
      <c r="B345" s="771">
        <f t="shared" si="2"/>
        <v>0</v>
      </c>
      <c r="C345" s="436"/>
      <c r="D345" s="439"/>
      <c r="E345" s="436"/>
      <c r="F345" s="437"/>
      <c r="G345" s="436"/>
      <c r="H345" s="436"/>
      <c r="I345" s="436"/>
      <c r="J345" s="438"/>
      <c r="K345" s="437"/>
      <c r="L345" s="436"/>
      <c r="M345" s="436"/>
      <c r="N345" s="436"/>
      <c r="O345" s="435"/>
      <c r="P345" s="734"/>
      <c r="Q345" s="734"/>
      <c r="R345" s="623"/>
      <c r="AD345" s="710"/>
    </row>
    <row r="346" spans="1:30" ht="17.25" x14ac:dyDescent="0.25">
      <c r="A346" s="653">
        <v>32</v>
      </c>
      <c r="B346" s="771">
        <f t="shared" si="2"/>
        <v>0</v>
      </c>
      <c r="C346" s="436"/>
      <c r="D346" s="439"/>
      <c r="E346" s="436"/>
      <c r="F346" s="437"/>
      <c r="G346" s="436"/>
      <c r="H346" s="436"/>
      <c r="I346" s="436"/>
      <c r="J346" s="438"/>
      <c r="K346" s="437"/>
      <c r="L346" s="436"/>
      <c r="M346" s="436"/>
      <c r="N346" s="436"/>
      <c r="O346" s="435"/>
      <c r="P346" s="734"/>
      <c r="Q346" s="734"/>
      <c r="R346" s="623"/>
      <c r="AD346" s="710"/>
    </row>
    <row r="347" spans="1:30" ht="17.25" x14ac:dyDescent="0.25">
      <c r="A347" s="654">
        <v>33</v>
      </c>
      <c r="B347" s="771">
        <f t="shared" ref="B347:B364" si="3">B46</f>
        <v>0</v>
      </c>
      <c r="C347" s="436"/>
      <c r="D347" s="439"/>
      <c r="E347" s="436"/>
      <c r="F347" s="437"/>
      <c r="G347" s="436"/>
      <c r="H347" s="436"/>
      <c r="I347" s="436"/>
      <c r="J347" s="438"/>
      <c r="K347" s="437"/>
      <c r="L347" s="436"/>
      <c r="M347" s="436"/>
      <c r="N347" s="436"/>
      <c r="O347" s="435"/>
      <c r="P347" s="734"/>
      <c r="Q347" s="734"/>
      <c r="R347" s="623"/>
      <c r="AD347" s="710"/>
    </row>
    <row r="348" spans="1:30" ht="17.25" x14ac:dyDescent="0.25">
      <c r="A348" s="653">
        <v>34</v>
      </c>
      <c r="B348" s="771">
        <f t="shared" si="3"/>
        <v>0</v>
      </c>
      <c r="C348" s="436"/>
      <c r="D348" s="439"/>
      <c r="E348" s="436"/>
      <c r="F348" s="437"/>
      <c r="G348" s="436"/>
      <c r="H348" s="436"/>
      <c r="I348" s="436"/>
      <c r="J348" s="438"/>
      <c r="K348" s="437"/>
      <c r="L348" s="436"/>
      <c r="M348" s="436"/>
      <c r="N348" s="436"/>
      <c r="O348" s="435"/>
      <c r="P348" s="734"/>
      <c r="Q348" s="734"/>
      <c r="R348" s="623"/>
      <c r="AD348" s="710"/>
    </row>
    <row r="349" spans="1:30" ht="17.25" x14ac:dyDescent="0.25">
      <c r="A349" s="654">
        <v>35</v>
      </c>
      <c r="B349" s="771">
        <f t="shared" si="3"/>
        <v>0</v>
      </c>
      <c r="C349" s="436"/>
      <c r="D349" s="439"/>
      <c r="E349" s="436"/>
      <c r="F349" s="437"/>
      <c r="G349" s="436"/>
      <c r="H349" s="436"/>
      <c r="I349" s="436"/>
      <c r="J349" s="438"/>
      <c r="K349" s="437"/>
      <c r="L349" s="436"/>
      <c r="M349" s="436"/>
      <c r="N349" s="436"/>
      <c r="O349" s="435"/>
      <c r="P349" s="734"/>
      <c r="Q349" s="734"/>
      <c r="R349" s="623"/>
      <c r="AD349" s="710"/>
    </row>
    <row r="350" spans="1:30" ht="17.25" x14ac:dyDescent="0.25">
      <c r="A350" s="653">
        <v>36</v>
      </c>
      <c r="B350" s="771">
        <f t="shared" si="3"/>
        <v>0</v>
      </c>
      <c r="C350" s="436"/>
      <c r="D350" s="439"/>
      <c r="E350" s="436"/>
      <c r="F350" s="437"/>
      <c r="G350" s="436"/>
      <c r="H350" s="436"/>
      <c r="I350" s="436"/>
      <c r="J350" s="438"/>
      <c r="K350" s="437"/>
      <c r="L350" s="436"/>
      <c r="M350" s="436"/>
      <c r="N350" s="436"/>
      <c r="O350" s="435"/>
      <c r="P350" s="734"/>
      <c r="Q350" s="734"/>
      <c r="R350" s="623"/>
      <c r="AD350" s="710"/>
    </row>
    <row r="351" spans="1:30" ht="17.25" x14ac:dyDescent="0.25">
      <c r="A351" s="654">
        <v>37</v>
      </c>
      <c r="B351" s="771">
        <f t="shared" si="3"/>
        <v>0</v>
      </c>
      <c r="C351" s="436"/>
      <c r="D351" s="439"/>
      <c r="E351" s="436"/>
      <c r="F351" s="437"/>
      <c r="G351" s="436"/>
      <c r="H351" s="436"/>
      <c r="I351" s="436"/>
      <c r="J351" s="438"/>
      <c r="K351" s="437"/>
      <c r="L351" s="436"/>
      <c r="M351" s="436"/>
      <c r="N351" s="436"/>
      <c r="O351" s="435"/>
      <c r="P351" s="734"/>
      <c r="Q351" s="734"/>
      <c r="R351" s="623"/>
      <c r="AD351" s="710"/>
    </row>
    <row r="352" spans="1:30" ht="17.25" x14ac:dyDescent="0.25">
      <c r="A352" s="653">
        <v>38</v>
      </c>
      <c r="B352" s="771">
        <f t="shared" si="3"/>
        <v>0</v>
      </c>
      <c r="C352" s="436"/>
      <c r="D352" s="439"/>
      <c r="E352" s="436"/>
      <c r="F352" s="437"/>
      <c r="G352" s="436"/>
      <c r="H352" s="436"/>
      <c r="I352" s="436"/>
      <c r="J352" s="438"/>
      <c r="K352" s="437"/>
      <c r="L352" s="436"/>
      <c r="M352" s="436"/>
      <c r="N352" s="436"/>
      <c r="O352" s="435"/>
      <c r="P352" s="734"/>
      <c r="Q352" s="734"/>
      <c r="R352" s="623"/>
      <c r="AD352" s="710"/>
    </row>
    <row r="353" spans="1:30" ht="17.25" x14ac:dyDescent="0.25">
      <c r="A353" s="654">
        <v>39</v>
      </c>
      <c r="B353" s="771">
        <f t="shared" si="3"/>
        <v>0</v>
      </c>
      <c r="C353" s="436"/>
      <c r="D353" s="439"/>
      <c r="E353" s="436"/>
      <c r="F353" s="437"/>
      <c r="G353" s="436"/>
      <c r="H353" s="436"/>
      <c r="I353" s="436"/>
      <c r="J353" s="438"/>
      <c r="K353" s="437"/>
      <c r="L353" s="436"/>
      <c r="M353" s="436"/>
      <c r="N353" s="436"/>
      <c r="O353" s="435"/>
      <c r="P353" s="734"/>
      <c r="Q353" s="734"/>
      <c r="R353" s="623"/>
      <c r="AD353" s="710"/>
    </row>
    <row r="354" spans="1:30" ht="17.25" x14ac:dyDescent="0.25">
      <c r="A354" s="653">
        <v>40</v>
      </c>
      <c r="B354" s="771">
        <f t="shared" si="3"/>
        <v>0</v>
      </c>
      <c r="C354" s="436"/>
      <c r="D354" s="439"/>
      <c r="E354" s="436"/>
      <c r="F354" s="437"/>
      <c r="G354" s="436"/>
      <c r="H354" s="436"/>
      <c r="I354" s="436"/>
      <c r="J354" s="438"/>
      <c r="K354" s="437"/>
      <c r="L354" s="436"/>
      <c r="M354" s="436"/>
      <c r="N354" s="436"/>
      <c r="O354" s="435"/>
      <c r="P354" s="734"/>
      <c r="Q354" s="734"/>
      <c r="R354" s="623"/>
      <c r="AD354" s="710"/>
    </row>
    <row r="355" spans="1:30" ht="17.25" x14ac:dyDescent="0.25">
      <c r="A355" s="654">
        <v>41</v>
      </c>
      <c r="B355" s="771">
        <f t="shared" si="3"/>
        <v>0</v>
      </c>
      <c r="C355" s="436"/>
      <c r="D355" s="439"/>
      <c r="E355" s="436"/>
      <c r="F355" s="437"/>
      <c r="G355" s="436"/>
      <c r="H355" s="436"/>
      <c r="I355" s="436"/>
      <c r="J355" s="438"/>
      <c r="K355" s="437"/>
      <c r="L355" s="436"/>
      <c r="M355" s="436"/>
      <c r="N355" s="436"/>
      <c r="O355" s="435"/>
      <c r="P355" s="734"/>
      <c r="Q355" s="734"/>
      <c r="R355" s="623"/>
      <c r="AD355" s="710"/>
    </row>
    <row r="356" spans="1:30" ht="17.25" x14ac:dyDescent="0.25">
      <c r="A356" s="653">
        <v>42</v>
      </c>
      <c r="B356" s="771">
        <f t="shared" si="3"/>
        <v>0</v>
      </c>
      <c r="C356" s="436"/>
      <c r="D356" s="439"/>
      <c r="E356" s="436"/>
      <c r="F356" s="437"/>
      <c r="G356" s="436"/>
      <c r="H356" s="436"/>
      <c r="I356" s="436"/>
      <c r="J356" s="438"/>
      <c r="K356" s="437"/>
      <c r="L356" s="436"/>
      <c r="M356" s="436"/>
      <c r="N356" s="436"/>
      <c r="O356" s="435"/>
      <c r="P356" s="734"/>
      <c r="Q356" s="734"/>
      <c r="R356" s="623"/>
      <c r="AD356" s="710"/>
    </row>
    <row r="357" spans="1:30" ht="17.25" x14ac:dyDescent="0.25">
      <c r="A357" s="654">
        <v>43</v>
      </c>
      <c r="B357" s="771">
        <f t="shared" si="3"/>
        <v>0</v>
      </c>
      <c r="C357" s="436"/>
      <c r="D357" s="439"/>
      <c r="E357" s="436"/>
      <c r="F357" s="437"/>
      <c r="G357" s="436"/>
      <c r="H357" s="436"/>
      <c r="I357" s="436"/>
      <c r="J357" s="438"/>
      <c r="K357" s="437"/>
      <c r="L357" s="436"/>
      <c r="M357" s="436"/>
      <c r="N357" s="436"/>
      <c r="O357" s="435"/>
      <c r="P357" s="734"/>
      <c r="Q357" s="734"/>
      <c r="R357" s="623"/>
      <c r="AD357" s="710"/>
    </row>
    <row r="358" spans="1:30" ht="17.25" x14ac:dyDescent="0.25">
      <c r="A358" s="653">
        <v>44</v>
      </c>
      <c r="B358" s="771">
        <f t="shared" si="3"/>
        <v>0</v>
      </c>
      <c r="C358" s="436"/>
      <c r="D358" s="439"/>
      <c r="E358" s="436"/>
      <c r="F358" s="437"/>
      <c r="G358" s="436"/>
      <c r="H358" s="436"/>
      <c r="I358" s="436"/>
      <c r="J358" s="438"/>
      <c r="K358" s="437"/>
      <c r="L358" s="436"/>
      <c r="M358" s="436"/>
      <c r="N358" s="436"/>
      <c r="O358" s="435"/>
      <c r="P358" s="734"/>
      <c r="Q358" s="734"/>
      <c r="R358" s="623"/>
      <c r="AD358" s="710"/>
    </row>
    <row r="359" spans="1:30" ht="17.25" x14ac:dyDescent="0.25">
      <c r="A359" s="654">
        <v>45</v>
      </c>
      <c r="B359" s="771">
        <f t="shared" si="3"/>
        <v>0</v>
      </c>
      <c r="C359" s="436"/>
      <c r="D359" s="439"/>
      <c r="E359" s="436"/>
      <c r="F359" s="437"/>
      <c r="G359" s="436"/>
      <c r="H359" s="436"/>
      <c r="I359" s="436"/>
      <c r="J359" s="438"/>
      <c r="K359" s="437"/>
      <c r="L359" s="436"/>
      <c r="M359" s="436"/>
      <c r="N359" s="436"/>
      <c r="O359" s="435"/>
      <c r="P359" s="734"/>
      <c r="Q359" s="734"/>
      <c r="R359" s="623"/>
      <c r="AD359" s="710"/>
    </row>
    <row r="360" spans="1:30" ht="17.25" x14ac:dyDescent="0.25">
      <c r="A360" s="653">
        <v>46</v>
      </c>
      <c r="B360" s="771">
        <f t="shared" si="3"/>
        <v>0</v>
      </c>
      <c r="C360" s="436"/>
      <c r="D360" s="439"/>
      <c r="E360" s="436"/>
      <c r="F360" s="437"/>
      <c r="G360" s="436"/>
      <c r="H360" s="436"/>
      <c r="I360" s="436"/>
      <c r="J360" s="438"/>
      <c r="K360" s="437"/>
      <c r="L360" s="436"/>
      <c r="M360" s="436"/>
      <c r="N360" s="436"/>
      <c r="O360" s="435"/>
      <c r="P360" s="734"/>
      <c r="Q360" s="734"/>
      <c r="R360" s="623"/>
      <c r="AD360" s="710"/>
    </row>
    <row r="361" spans="1:30" ht="17.25" x14ac:dyDescent="0.25">
      <c r="A361" s="654">
        <v>47</v>
      </c>
      <c r="B361" s="771">
        <f t="shared" si="3"/>
        <v>0</v>
      </c>
      <c r="C361" s="436"/>
      <c r="D361" s="439"/>
      <c r="E361" s="436"/>
      <c r="F361" s="437"/>
      <c r="G361" s="436"/>
      <c r="H361" s="436"/>
      <c r="I361" s="436"/>
      <c r="J361" s="438"/>
      <c r="K361" s="437"/>
      <c r="L361" s="436"/>
      <c r="M361" s="436"/>
      <c r="N361" s="436"/>
      <c r="O361" s="435"/>
      <c r="P361" s="734"/>
      <c r="Q361" s="734"/>
      <c r="R361" s="623"/>
      <c r="AD361" s="710"/>
    </row>
    <row r="362" spans="1:30" ht="17.25" x14ac:dyDescent="0.25">
      <c r="A362" s="653">
        <v>48</v>
      </c>
      <c r="B362" s="771">
        <f t="shared" si="3"/>
        <v>0</v>
      </c>
      <c r="C362" s="436"/>
      <c r="D362" s="439"/>
      <c r="E362" s="436"/>
      <c r="F362" s="437"/>
      <c r="G362" s="436"/>
      <c r="H362" s="436"/>
      <c r="I362" s="436"/>
      <c r="J362" s="438"/>
      <c r="K362" s="437"/>
      <c r="L362" s="436"/>
      <c r="M362" s="436"/>
      <c r="N362" s="436"/>
      <c r="O362" s="435"/>
      <c r="P362" s="734"/>
      <c r="Q362" s="734"/>
      <c r="R362" s="623"/>
      <c r="AD362" s="710"/>
    </row>
    <row r="363" spans="1:30" ht="17.25" x14ac:dyDescent="0.25">
      <c r="A363" s="654">
        <v>49</v>
      </c>
      <c r="B363" s="771">
        <f t="shared" si="3"/>
        <v>0</v>
      </c>
      <c r="C363" s="436"/>
      <c r="D363" s="439"/>
      <c r="E363" s="436"/>
      <c r="F363" s="437"/>
      <c r="G363" s="436"/>
      <c r="H363" s="436"/>
      <c r="I363" s="436"/>
      <c r="J363" s="438"/>
      <c r="K363" s="437"/>
      <c r="L363" s="436"/>
      <c r="M363" s="436"/>
      <c r="N363" s="436"/>
      <c r="O363" s="435"/>
      <c r="P363" s="734"/>
      <c r="Q363" s="734"/>
      <c r="R363" s="623"/>
      <c r="AD363" s="710"/>
    </row>
    <row r="364" spans="1:30" ht="15" x14ac:dyDescent="0.25">
      <c r="A364" s="655">
        <v>50</v>
      </c>
      <c r="B364" s="772">
        <f t="shared" si="3"/>
        <v>0</v>
      </c>
      <c r="C364" s="431"/>
      <c r="D364" s="434"/>
      <c r="E364" s="431"/>
      <c r="F364" s="432"/>
      <c r="G364" s="431"/>
      <c r="H364" s="431"/>
      <c r="I364" s="431"/>
      <c r="J364" s="433"/>
      <c r="K364" s="432"/>
      <c r="L364" s="431"/>
      <c r="M364" s="431"/>
      <c r="N364" s="431"/>
      <c r="O364" s="430"/>
      <c r="P364" s="623"/>
      <c r="Q364" s="623"/>
      <c r="R364" s="623"/>
      <c r="AD364" s="710"/>
    </row>
    <row r="365" spans="1:30" x14ac:dyDescent="0.25">
      <c r="A365" s="623"/>
      <c r="B365" s="623"/>
      <c r="C365" s="623"/>
      <c r="D365" s="623"/>
      <c r="E365" s="623"/>
      <c r="F365" s="623"/>
      <c r="G365" s="623"/>
      <c r="H365" s="623"/>
      <c r="I365" s="623"/>
      <c r="J365" s="623"/>
      <c r="K365" s="623"/>
      <c r="L365" s="623"/>
      <c r="M365" s="623"/>
      <c r="N365" s="623"/>
      <c r="O365" s="623"/>
      <c r="P365" s="623"/>
      <c r="Q365" s="623"/>
      <c r="R365" s="623"/>
      <c r="AD365" s="710"/>
    </row>
    <row r="366" spans="1:30" ht="3" customHeight="1" x14ac:dyDescent="0.25">
      <c r="A366" s="623"/>
      <c r="B366" s="623"/>
      <c r="C366" s="623"/>
      <c r="D366" s="623"/>
      <c r="E366" s="623"/>
      <c r="F366" s="623"/>
      <c r="G366" s="623"/>
      <c r="H366" s="623"/>
      <c r="I366" s="623"/>
      <c r="J366" s="623"/>
      <c r="K366" s="623"/>
      <c r="L366" s="623"/>
      <c r="M366" s="623"/>
      <c r="N366" s="623"/>
      <c r="O366" s="623"/>
      <c r="P366" s="623"/>
      <c r="Q366" s="623"/>
      <c r="R366" s="623"/>
      <c r="AD366" s="710"/>
    </row>
    <row r="367" spans="1:30" hidden="1" x14ac:dyDescent="0.25">
      <c r="A367" s="623"/>
      <c r="B367" s="623"/>
      <c r="C367" s="623"/>
      <c r="D367" s="623"/>
      <c r="E367" s="623"/>
      <c r="F367" s="623"/>
      <c r="G367" s="623"/>
      <c r="H367" s="623"/>
      <c r="I367" s="623"/>
      <c r="J367" s="623"/>
      <c r="K367" s="623"/>
      <c r="L367" s="623"/>
      <c r="M367" s="623"/>
      <c r="N367" s="623"/>
      <c r="O367" s="623"/>
      <c r="P367" s="623"/>
      <c r="Q367" s="623"/>
      <c r="R367" s="623"/>
      <c r="AD367" s="710"/>
    </row>
    <row r="368" spans="1:30" ht="17.25" x14ac:dyDescent="0.25">
      <c r="A368" s="708"/>
      <c r="B368" s="1148" t="s">
        <v>115</v>
      </c>
      <c r="C368" s="1151" t="s">
        <v>75</v>
      </c>
      <c r="D368" s="1168" t="s">
        <v>76</v>
      </c>
      <c r="E368" s="1169"/>
      <c r="F368" s="1148" t="s">
        <v>777</v>
      </c>
      <c r="G368" s="623"/>
      <c r="H368" s="623"/>
      <c r="I368" s="623"/>
      <c r="J368" s="734"/>
      <c r="K368" s="734"/>
      <c r="L368" s="734"/>
      <c r="M368" s="734"/>
      <c r="N368" s="623"/>
      <c r="O368" s="623"/>
      <c r="P368" s="623"/>
      <c r="Q368" s="623"/>
      <c r="R368" s="623"/>
      <c r="AD368" s="710"/>
    </row>
    <row r="369" spans="1:30" ht="17.25" x14ac:dyDescent="0.25">
      <c r="A369" s="708"/>
      <c r="B369" s="1149"/>
      <c r="C369" s="1191"/>
      <c r="D369" s="1168"/>
      <c r="E369" s="1169"/>
      <c r="F369" s="1149"/>
      <c r="G369" s="623"/>
      <c r="H369" s="623"/>
      <c r="I369" s="623"/>
      <c r="J369" s="734"/>
      <c r="K369" s="734"/>
      <c r="L369" s="734"/>
      <c r="M369" s="734"/>
      <c r="N369" s="623"/>
      <c r="O369" s="623"/>
      <c r="P369" s="623"/>
      <c r="Q369" s="623"/>
      <c r="R369" s="623"/>
      <c r="AD369" s="710"/>
    </row>
    <row r="370" spans="1:30" ht="17.25" x14ac:dyDescent="0.25">
      <c r="A370" s="708"/>
      <c r="B370" s="1150"/>
      <c r="C370" s="1152"/>
      <c r="D370" s="1168"/>
      <c r="E370" s="1169"/>
      <c r="F370" s="1150"/>
      <c r="G370" s="623"/>
      <c r="H370" s="623"/>
      <c r="I370" s="623"/>
      <c r="J370" s="734"/>
      <c r="K370" s="734"/>
      <c r="L370" s="734"/>
      <c r="M370" s="734"/>
      <c r="N370" s="623"/>
      <c r="O370" s="623"/>
      <c r="P370" s="623"/>
      <c r="Q370" s="623"/>
      <c r="R370" s="623"/>
      <c r="AD370" s="710"/>
    </row>
    <row r="371" spans="1:30" ht="45" customHeight="1" x14ac:dyDescent="0.25">
      <c r="A371" s="708"/>
      <c r="B371" s="765">
        <v>1</v>
      </c>
      <c r="C371" s="1158" t="s">
        <v>77</v>
      </c>
      <c r="D371" s="1218" t="s">
        <v>202</v>
      </c>
      <c r="E371" s="1219"/>
      <c r="F371" s="429"/>
      <c r="G371" s="623"/>
      <c r="H371" s="623"/>
      <c r="I371" s="623"/>
      <c r="J371" s="623"/>
      <c r="K371" s="623"/>
      <c r="L371" s="623"/>
      <c r="M371" s="623"/>
      <c r="N371" s="623"/>
      <c r="O371" s="623"/>
      <c r="P371" s="623"/>
      <c r="Q371" s="623"/>
      <c r="R371" s="734"/>
      <c r="AD371" s="710"/>
    </row>
    <row r="372" spans="1:30" ht="45" customHeight="1" x14ac:dyDescent="0.25">
      <c r="A372" s="708"/>
      <c r="B372" s="766">
        <v>2</v>
      </c>
      <c r="C372" s="1158"/>
      <c r="D372" s="1220" t="s">
        <v>776</v>
      </c>
      <c r="E372" s="1221"/>
      <c r="F372" s="428"/>
      <c r="G372" s="623"/>
      <c r="H372" s="623"/>
      <c r="I372" s="623"/>
      <c r="J372" s="623"/>
      <c r="K372" s="623"/>
      <c r="L372" s="623"/>
      <c r="M372" s="623"/>
      <c r="N372" s="623"/>
      <c r="O372" s="623"/>
      <c r="P372" s="623"/>
      <c r="Q372" s="623"/>
      <c r="R372" s="734"/>
      <c r="AD372" s="710"/>
    </row>
    <row r="373" spans="1:30" ht="45" customHeight="1" x14ac:dyDescent="0.25">
      <c r="A373" s="708"/>
      <c r="B373" s="766">
        <v>3</v>
      </c>
      <c r="C373" s="1158"/>
      <c r="D373" s="1131" t="s">
        <v>203</v>
      </c>
      <c r="E373" s="1128"/>
      <c r="F373" s="428"/>
      <c r="G373" s="623"/>
      <c r="H373" s="623"/>
      <c r="I373" s="623"/>
      <c r="J373" s="623"/>
      <c r="K373" s="623"/>
      <c r="L373" s="623"/>
      <c r="M373" s="623"/>
      <c r="N373" s="623"/>
      <c r="O373" s="623"/>
      <c r="P373" s="623"/>
      <c r="Q373" s="623"/>
      <c r="R373" s="734"/>
      <c r="AD373" s="710"/>
    </row>
    <row r="374" spans="1:30" ht="45" customHeight="1" x14ac:dyDescent="0.25">
      <c r="A374" s="708"/>
      <c r="B374" s="766">
        <v>4</v>
      </c>
      <c r="C374" s="1158"/>
      <c r="D374" s="1127" t="s">
        <v>204</v>
      </c>
      <c r="E374" s="1128"/>
      <c r="F374" s="428"/>
      <c r="G374" s="623"/>
      <c r="H374" s="623"/>
      <c r="I374" s="623"/>
      <c r="J374" s="623"/>
      <c r="K374" s="623"/>
      <c r="L374" s="623"/>
      <c r="M374" s="623"/>
      <c r="N374" s="623"/>
      <c r="O374" s="623"/>
      <c r="P374" s="623"/>
      <c r="Q374" s="623"/>
      <c r="R374" s="734"/>
      <c r="AD374" s="710"/>
    </row>
    <row r="375" spans="1:30" ht="45" customHeight="1" x14ac:dyDescent="0.25">
      <c r="A375" s="708"/>
      <c r="B375" s="766">
        <v>5</v>
      </c>
      <c r="C375" s="1158"/>
      <c r="D375" s="1127" t="s">
        <v>79</v>
      </c>
      <c r="E375" s="1128"/>
      <c r="F375" s="428"/>
      <c r="G375" s="623"/>
      <c r="H375" s="623"/>
      <c r="I375" s="623"/>
      <c r="J375" s="623"/>
      <c r="K375" s="623"/>
      <c r="L375" s="623"/>
      <c r="M375" s="623"/>
      <c r="N375" s="623"/>
      <c r="O375" s="623"/>
      <c r="P375" s="623"/>
      <c r="Q375" s="623"/>
      <c r="R375" s="734"/>
      <c r="AD375" s="710"/>
    </row>
    <row r="376" spans="1:30" ht="45" customHeight="1" x14ac:dyDescent="0.25">
      <c r="A376" s="708"/>
      <c r="B376" s="766">
        <v>6</v>
      </c>
      <c r="C376" s="1159"/>
      <c r="D376" s="1127" t="s">
        <v>205</v>
      </c>
      <c r="E376" s="1128"/>
      <c r="F376" s="428"/>
      <c r="G376" s="623"/>
      <c r="H376" s="623"/>
      <c r="I376" s="623"/>
      <c r="J376" s="623"/>
      <c r="K376" s="623"/>
      <c r="L376" s="623"/>
      <c r="M376" s="623"/>
      <c r="N376" s="623"/>
      <c r="O376" s="623"/>
      <c r="P376" s="623"/>
      <c r="Q376" s="623"/>
      <c r="R376" s="734"/>
      <c r="AD376" s="710"/>
    </row>
    <row r="377" spans="1:30" ht="45" customHeight="1" x14ac:dyDescent="0.25">
      <c r="A377" s="708"/>
      <c r="B377" s="765">
        <v>7</v>
      </c>
      <c r="C377" s="1180" t="s">
        <v>78</v>
      </c>
      <c r="D377" s="1127" t="s">
        <v>206</v>
      </c>
      <c r="E377" s="1128"/>
      <c r="F377" s="429"/>
      <c r="G377" s="623"/>
      <c r="H377" s="623"/>
      <c r="I377" s="623"/>
      <c r="J377" s="623"/>
      <c r="K377" s="623"/>
      <c r="L377" s="623"/>
      <c r="M377" s="623"/>
      <c r="N377" s="623"/>
      <c r="O377" s="623"/>
      <c r="P377" s="623"/>
      <c r="Q377" s="623"/>
      <c r="R377" s="623"/>
      <c r="S377" s="623"/>
      <c r="T377" s="623"/>
      <c r="U377" s="623"/>
      <c r="V377" s="623"/>
      <c r="W377" s="734"/>
      <c r="AD377" s="710"/>
    </row>
    <row r="378" spans="1:30" ht="45" customHeight="1" x14ac:dyDescent="0.25">
      <c r="A378" s="708"/>
      <c r="B378" s="766">
        <v>8</v>
      </c>
      <c r="C378" s="1158"/>
      <c r="D378" s="1220" t="s">
        <v>776</v>
      </c>
      <c r="E378" s="1221"/>
      <c r="F378" s="428"/>
      <c r="G378" s="623"/>
      <c r="H378" s="623"/>
      <c r="I378" s="623"/>
      <c r="J378" s="623"/>
      <c r="K378" s="623"/>
      <c r="L378" s="623"/>
      <c r="M378" s="623"/>
      <c r="N378" s="623"/>
      <c r="O378" s="623"/>
      <c r="P378" s="623"/>
      <c r="Q378" s="623"/>
      <c r="R378" s="623"/>
      <c r="S378" s="623"/>
      <c r="T378" s="623"/>
      <c r="U378" s="623"/>
      <c r="V378" s="623"/>
      <c r="W378" s="734"/>
      <c r="AD378" s="710"/>
    </row>
    <row r="379" spans="1:30" ht="45" customHeight="1" x14ac:dyDescent="0.25">
      <c r="A379" s="708"/>
      <c r="B379" s="766">
        <v>9</v>
      </c>
      <c r="C379" s="1158"/>
      <c r="D379" s="1131" t="s">
        <v>203</v>
      </c>
      <c r="E379" s="1132"/>
      <c r="F379" s="428"/>
      <c r="G379" s="623"/>
      <c r="H379" s="623"/>
      <c r="I379" s="623"/>
      <c r="J379" s="623"/>
      <c r="K379" s="623"/>
      <c r="L379" s="623"/>
      <c r="M379" s="623"/>
      <c r="N379" s="623"/>
      <c r="O379" s="623"/>
      <c r="P379" s="623"/>
      <c r="Q379" s="623"/>
      <c r="R379" s="623"/>
      <c r="S379" s="623"/>
      <c r="T379" s="623"/>
      <c r="U379" s="623"/>
      <c r="V379" s="623"/>
      <c r="W379" s="734"/>
      <c r="AD379" s="710"/>
    </row>
    <row r="380" spans="1:30" ht="45" customHeight="1" x14ac:dyDescent="0.25">
      <c r="A380" s="708"/>
      <c r="B380" s="766">
        <v>10</v>
      </c>
      <c r="C380" s="1158"/>
      <c r="D380" s="1127" t="s">
        <v>204</v>
      </c>
      <c r="E380" s="1128"/>
      <c r="F380" s="428"/>
      <c r="G380" s="623"/>
      <c r="H380" s="623"/>
      <c r="I380" s="623"/>
      <c r="J380" s="623"/>
      <c r="K380" s="623"/>
      <c r="L380" s="623"/>
      <c r="M380" s="623"/>
      <c r="N380" s="623"/>
      <c r="O380" s="623"/>
      <c r="P380" s="623"/>
      <c r="Q380" s="623"/>
      <c r="R380" s="623"/>
      <c r="S380" s="623"/>
      <c r="T380" s="623"/>
      <c r="U380" s="623"/>
      <c r="V380" s="623"/>
      <c r="W380" s="734"/>
      <c r="AD380" s="710"/>
    </row>
    <row r="381" spans="1:30" ht="45" customHeight="1" x14ac:dyDescent="0.25">
      <c r="A381" s="708"/>
      <c r="B381" s="766">
        <v>11</v>
      </c>
      <c r="C381" s="1158"/>
      <c r="D381" s="1127" t="s">
        <v>79</v>
      </c>
      <c r="E381" s="1128"/>
      <c r="F381" s="428"/>
      <c r="G381" s="623"/>
      <c r="H381" s="623"/>
      <c r="I381" s="623"/>
      <c r="J381" s="623"/>
      <c r="K381" s="623"/>
      <c r="L381" s="623"/>
      <c r="M381" s="623"/>
      <c r="N381" s="623"/>
      <c r="O381" s="623"/>
      <c r="P381" s="623"/>
      <c r="Q381" s="623"/>
      <c r="R381" s="623"/>
      <c r="S381" s="623"/>
      <c r="T381" s="623"/>
      <c r="U381" s="623"/>
      <c r="V381" s="623"/>
      <c r="W381" s="734"/>
      <c r="AD381" s="710"/>
    </row>
    <row r="382" spans="1:30" ht="45" customHeight="1" x14ac:dyDescent="0.25">
      <c r="A382" s="708"/>
      <c r="B382" s="766">
        <v>12</v>
      </c>
      <c r="C382" s="1159"/>
      <c r="D382" s="1127" t="s">
        <v>205</v>
      </c>
      <c r="E382" s="1128"/>
      <c r="F382" s="428"/>
      <c r="G382" s="623"/>
      <c r="H382" s="623"/>
      <c r="I382" s="623"/>
      <c r="J382" s="623"/>
      <c r="K382" s="623"/>
      <c r="L382" s="623"/>
      <c r="M382" s="623"/>
      <c r="N382" s="623"/>
      <c r="O382" s="623"/>
      <c r="P382" s="623"/>
      <c r="Q382" s="623"/>
      <c r="R382" s="623"/>
      <c r="S382" s="623"/>
      <c r="T382" s="623"/>
      <c r="U382" s="623"/>
      <c r="V382" s="623"/>
      <c r="W382" s="734"/>
      <c r="AD382" s="710"/>
    </row>
    <row r="383" spans="1:30" s="624" customFormat="1" ht="45" customHeight="1" x14ac:dyDescent="0.25">
      <c r="A383" s="708"/>
      <c r="B383" s="767">
        <v>13</v>
      </c>
      <c r="C383" s="767" t="s">
        <v>775</v>
      </c>
      <c r="D383" s="1125" t="s">
        <v>724</v>
      </c>
      <c r="E383" s="1126"/>
      <c r="F383" s="427"/>
      <c r="G383" s="623"/>
      <c r="H383" s="623"/>
      <c r="I383" s="623"/>
      <c r="J383" s="623"/>
      <c r="K383" s="623"/>
      <c r="L383" s="623"/>
      <c r="M383" s="623"/>
      <c r="N383" s="623"/>
      <c r="O383" s="623"/>
      <c r="P383" s="623"/>
      <c r="Q383" s="623"/>
      <c r="R383" s="623"/>
      <c r="S383" s="623"/>
      <c r="T383" s="623"/>
      <c r="U383" s="623"/>
      <c r="V383" s="623"/>
      <c r="W383" s="734"/>
      <c r="Z383" s="625"/>
      <c r="AA383" s="625"/>
      <c r="AB383" s="625"/>
      <c r="AC383" s="625"/>
      <c r="AD383" s="710"/>
    </row>
    <row r="384" spans="1:30" s="624" customFormat="1" x14ac:dyDescent="0.25">
      <c r="B384" s="623"/>
      <c r="C384" s="623"/>
      <c r="D384" s="623"/>
      <c r="E384" s="623"/>
      <c r="F384" s="623"/>
      <c r="G384" s="623"/>
      <c r="H384" s="623"/>
      <c r="I384" s="623"/>
      <c r="J384" s="623"/>
      <c r="K384" s="623"/>
      <c r="L384" s="623"/>
      <c r="M384" s="623"/>
      <c r="N384" s="623"/>
      <c r="O384" s="623"/>
      <c r="P384" s="623"/>
      <c r="Q384" s="623"/>
      <c r="R384" s="623"/>
      <c r="S384" s="623"/>
      <c r="T384" s="623"/>
      <c r="U384" s="623"/>
      <c r="V384" s="623"/>
      <c r="W384" s="623"/>
      <c r="Z384" s="625"/>
      <c r="AA384" s="625"/>
      <c r="AB384" s="625"/>
      <c r="AC384" s="625"/>
      <c r="AD384" s="625"/>
    </row>
    <row r="385" spans="1:30" ht="30.75" x14ac:dyDescent="0.55000000000000004">
      <c r="A385" s="497" t="s">
        <v>817</v>
      </c>
      <c r="B385" s="685"/>
      <c r="C385" s="685"/>
      <c r="D385" s="685"/>
      <c r="E385" s="685"/>
      <c r="F385" s="685"/>
      <c r="G385" s="685"/>
      <c r="H385" s="685"/>
      <c r="I385" s="685"/>
      <c r="J385" s="646"/>
      <c r="K385" s="643"/>
      <c r="L385" s="643"/>
      <c r="M385" s="643"/>
      <c r="N385" s="643"/>
      <c r="O385" s="643"/>
      <c r="P385" s="643"/>
      <c r="Q385" s="643"/>
      <c r="R385" s="643"/>
      <c r="S385" s="643"/>
      <c r="T385" s="643"/>
      <c r="U385" s="643"/>
      <c r="V385" s="643"/>
      <c r="W385" s="643"/>
      <c r="X385" s="642"/>
      <c r="Y385" s="624"/>
      <c r="AD385" s="768"/>
    </row>
    <row r="386" spans="1:30" ht="30.75" x14ac:dyDescent="0.55000000000000004">
      <c r="A386" s="688" t="s">
        <v>816</v>
      </c>
      <c r="B386" s="689"/>
      <c r="C386" s="623"/>
      <c r="D386" s="623"/>
      <c r="E386" s="623"/>
      <c r="F386" s="623"/>
      <c r="J386" s="623"/>
      <c r="K386" s="623"/>
      <c r="L386" s="623"/>
      <c r="M386" s="623"/>
      <c r="N386" s="623"/>
      <c r="O386" s="623"/>
      <c r="P386" s="623"/>
      <c r="Q386" s="623"/>
      <c r="R386" s="623"/>
      <c r="S386" s="623"/>
      <c r="T386" s="623"/>
      <c r="U386" s="623"/>
      <c r="V386" s="623"/>
      <c r="W386" s="623"/>
      <c r="X386" s="624"/>
      <c r="Y386" s="624"/>
      <c r="AD386" s="768"/>
    </row>
    <row r="387" spans="1:30" x14ac:dyDescent="0.25">
      <c r="A387" s="623"/>
      <c r="B387" s="689"/>
      <c r="C387" s="623"/>
      <c r="D387" s="623"/>
      <c r="E387" s="623"/>
      <c r="F387" s="623"/>
      <c r="J387" s="623"/>
      <c r="K387" s="623"/>
      <c r="L387" s="623"/>
      <c r="M387" s="623"/>
      <c r="N387" s="623"/>
      <c r="O387" s="623"/>
      <c r="P387" s="623"/>
      <c r="Q387" s="623"/>
      <c r="R387" s="623"/>
      <c r="S387" s="623"/>
      <c r="T387" s="623"/>
      <c r="U387" s="623"/>
      <c r="V387" s="623"/>
      <c r="W387" s="623"/>
      <c r="X387" s="624"/>
      <c r="Y387" s="624"/>
    </row>
    <row r="388" spans="1:30" ht="17.25" x14ac:dyDescent="0.25">
      <c r="A388" s="690"/>
      <c r="B388" s="689"/>
      <c r="C388" s="623"/>
      <c r="D388" s="623"/>
      <c r="E388" s="623"/>
      <c r="F388" s="623"/>
      <c r="J388" s="623"/>
      <c r="K388" s="623"/>
      <c r="L388" s="623"/>
      <c r="M388" s="623"/>
      <c r="N388" s="623"/>
      <c r="O388" s="623"/>
      <c r="P388" s="623"/>
      <c r="Q388" s="623"/>
      <c r="R388" s="623"/>
      <c r="S388" s="623"/>
      <c r="T388" s="623"/>
      <c r="U388" s="623"/>
      <c r="V388" s="623"/>
      <c r="W388" s="623"/>
      <c r="X388" s="624"/>
      <c r="Y388" s="624"/>
    </row>
    <row r="389" spans="1:30" ht="27" customHeight="1" x14ac:dyDescent="0.25">
      <c r="A389" s="666"/>
      <c r="B389" s="667" t="s">
        <v>814</v>
      </c>
      <c r="C389" s="668" t="s">
        <v>813</v>
      </c>
      <c r="J389" s="623"/>
      <c r="K389" s="623"/>
      <c r="L389" s="623"/>
      <c r="M389" s="623"/>
      <c r="N389" s="623"/>
      <c r="O389" s="623"/>
      <c r="P389" s="623"/>
      <c r="Q389" s="623"/>
      <c r="R389" s="623"/>
      <c r="S389" s="623"/>
      <c r="T389" s="623"/>
      <c r="U389" s="623"/>
      <c r="V389" s="623"/>
      <c r="W389" s="623"/>
      <c r="X389" s="624"/>
      <c r="Y389" s="624"/>
    </row>
    <row r="390" spans="1:30" ht="27" customHeight="1" x14ac:dyDescent="0.25">
      <c r="A390" s="496" t="s">
        <v>815</v>
      </c>
      <c r="B390" s="495"/>
      <c r="C390" s="494"/>
      <c r="J390" s="623"/>
      <c r="K390" s="623"/>
      <c r="L390" s="623"/>
      <c r="M390" s="623"/>
      <c r="N390" s="623"/>
      <c r="O390" s="623"/>
      <c r="P390" s="623"/>
      <c r="Q390" s="623"/>
      <c r="R390" s="623"/>
      <c r="S390" s="623"/>
      <c r="T390" s="623"/>
      <c r="U390" s="623"/>
      <c r="V390" s="623"/>
      <c r="W390" s="623"/>
      <c r="X390" s="624"/>
      <c r="Y390" s="624"/>
    </row>
    <row r="391" spans="1:30" ht="27" customHeight="1" x14ac:dyDescent="0.25">
      <c r="A391" s="493"/>
      <c r="B391" s="693"/>
      <c r="J391" s="623"/>
      <c r="K391" s="623"/>
      <c r="L391" s="623"/>
      <c r="M391" s="623"/>
      <c r="N391" s="623"/>
      <c r="O391" s="623"/>
      <c r="P391" s="623"/>
      <c r="Q391" s="623"/>
      <c r="R391" s="623"/>
      <c r="S391" s="623"/>
      <c r="T391" s="623"/>
      <c r="U391" s="623"/>
      <c r="V391" s="623"/>
      <c r="W391" s="623"/>
      <c r="X391" s="624"/>
      <c r="Y391" s="624"/>
    </row>
    <row r="392" spans="1:30" ht="27" customHeight="1" x14ac:dyDescent="0.25">
      <c r="A392" s="493"/>
      <c r="B392" s="693"/>
      <c r="J392" s="623"/>
      <c r="K392" s="623"/>
      <c r="L392" s="623"/>
      <c r="M392" s="623"/>
      <c r="N392" s="623"/>
      <c r="O392" s="623"/>
      <c r="P392" s="623"/>
      <c r="Q392" s="623"/>
      <c r="R392" s="623"/>
      <c r="S392" s="623"/>
      <c r="T392" s="623"/>
      <c r="U392" s="623"/>
      <c r="V392" s="623"/>
      <c r="W392" s="623"/>
      <c r="X392" s="624"/>
      <c r="Y392" s="624"/>
    </row>
    <row r="393" spans="1:30" ht="27" customHeight="1" x14ac:dyDescent="0.25">
      <c r="A393" s="666"/>
      <c r="B393" s="1216" t="s">
        <v>134</v>
      </c>
      <c r="C393" s="1169"/>
      <c r="D393" s="697" t="s">
        <v>190</v>
      </c>
      <c r="I393" s="623"/>
      <c r="J393" s="623"/>
      <c r="K393" s="623"/>
      <c r="L393" s="623"/>
      <c r="M393" s="623"/>
      <c r="N393" s="623"/>
      <c r="O393" s="623"/>
      <c r="P393" s="623"/>
      <c r="Q393" s="623"/>
      <c r="R393" s="623"/>
      <c r="S393" s="623"/>
      <c r="T393" s="623"/>
      <c r="U393" s="623"/>
      <c r="V393" s="623"/>
      <c r="W393" s="624"/>
      <c r="X393" s="624"/>
      <c r="Y393" s="624"/>
    </row>
    <row r="394" spans="1:30" ht="27" customHeight="1" x14ac:dyDescent="0.25">
      <c r="A394" s="666"/>
      <c r="B394" s="695" t="s">
        <v>814</v>
      </c>
      <c r="C394" s="696" t="s">
        <v>813</v>
      </c>
      <c r="D394" s="697"/>
      <c r="E394" s="624"/>
      <c r="I394" s="623"/>
      <c r="J394" s="623"/>
      <c r="K394" s="623"/>
      <c r="L394" s="623"/>
      <c r="M394" s="623"/>
      <c r="N394" s="623"/>
      <c r="O394" s="623"/>
      <c r="P394" s="623"/>
      <c r="Q394" s="623"/>
      <c r="R394" s="623"/>
      <c r="S394" s="623"/>
      <c r="T394" s="623"/>
      <c r="U394" s="623"/>
      <c r="V394" s="623"/>
      <c r="W394" s="624"/>
      <c r="X394" s="624"/>
      <c r="Y394" s="624"/>
    </row>
    <row r="395" spans="1:30" ht="18" customHeight="1" x14ac:dyDescent="0.25">
      <c r="A395" s="698" t="s">
        <v>812</v>
      </c>
      <c r="B395" s="1144"/>
      <c r="C395" s="1145"/>
      <c r="D395" s="492"/>
      <c r="E395" s="624"/>
      <c r="I395" s="623"/>
      <c r="J395" s="623"/>
      <c r="K395" s="623"/>
      <c r="L395" s="623"/>
      <c r="M395" s="623"/>
      <c r="N395" s="623"/>
      <c r="O395" s="623"/>
      <c r="P395" s="623"/>
      <c r="Q395" s="623"/>
      <c r="R395" s="623"/>
      <c r="S395" s="623"/>
      <c r="T395" s="623"/>
      <c r="U395" s="623"/>
      <c r="V395" s="623"/>
      <c r="W395" s="624"/>
      <c r="X395" s="624"/>
      <c r="Y395" s="624"/>
    </row>
    <row r="396" spans="1:30" ht="18" customHeight="1" x14ac:dyDescent="0.25">
      <c r="A396" s="699" t="s">
        <v>811</v>
      </c>
      <c r="B396" s="1146"/>
      <c r="C396" s="1147"/>
      <c r="D396" s="489"/>
      <c r="E396" s="624"/>
      <c r="F396" s="623"/>
      <c r="G396" s="623"/>
      <c r="H396" s="623"/>
      <c r="I396" s="623"/>
      <c r="J396" s="623"/>
      <c r="K396" s="623"/>
      <c r="L396" s="623"/>
      <c r="M396" s="623"/>
      <c r="N396" s="623"/>
      <c r="O396" s="623"/>
      <c r="P396" s="623"/>
      <c r="Q396" s="623"/>
      <c r="R396" s="623"/>
      <c r="S396" s="623"/>
      <c r="T396" s="623"/>
      <c r="U396" s="623"/>
      <c r="V396" s="623"/>
      <c r="W396" s="624"/>
      <c r="X396" s="624"/>
      <c r="Y396" s="624"/>
    </row>
    <row r="397" spans="1:30" ht="18" customHeight="1" x14ac:dyDescent="0.25">
      <c r="A397" s="699" t="s">
        <v>810</v>
      </c>
      <c r="B397" s="491"/>
      <c r="C397" s="490"/>
      <c r="D397" s="700"/>
      <c r="E397" s="624"/>
      <c r="F397" s="623"/>
      <c r="G397" s="623"/>
      <c r="H397" s="623"/>
      <c r="I397" s="623"/>
      <c r="J397" s="623"/>
      <c r="K397" s="623"/>
      <c r="L397" s="623"/>
      <c r="M397" s="623"/>
      <c r="N397" s="623"/>
      <c r="O397" s="623"/>
      <c r="P397" s="623"/>
      <c r="Q397" s="623"/>
      <c r="R397" s="623"/>
      <c r="S397" s="623"/>
      <c r="T397" s="623"/>
      <c r="U397" s="623"/>
      <c r="V397" s="623"/>
      <c r="W397" s="624"/>
      <c r="X397" s="624"/>
      <c r="Y397" s="624"/>
    </row>
    <row r="398" spans="1:30" ht="18" customHeight="1" x14ac:dyDescent="0.25">
      <c r="A398" s="699" t="s">
        <v>809</v>
      </c>
      <c r="B398" s="1146"/>
      <c r="C398" s="1147"/>
      <c r="D398" s="489"/>
      <c r="E398" s="624"/>
      <c r="F398" s="623"/>
      <c r="G398" s="623"/>
      <c r="H398" s="623"/>
      <c r="I398" s="623"/>
      <c r="J398" s="623"/>
      <c r="K398" s="623"/>
      <c r="L398" s="623"/>
      <c r="M398" s="623"/>
      <c r="N398" s="623"/>
      <c r="O398" s="623"/>
      <c r="P398" s="623"/>
      <c r="Q398" s="623"/>
      <c r="R398" s="623"/>
      <c r="S398" s="623"/>
      <c r="T398" s="623"/>
      <c r="U398" s="623"/>
      <c r="V398" s="623"/>
      <c r="W398" s="624"/>
      <c r="X398" s="624"/>
      <c r="Y398" s="624"/>
    </row>
    <row r="399" spans="1:30" ht="18" customHeight="1" x14ac:dyDescent="0.25">
      <c r="A399" s="699" t="s">
        <v>504</v>
      </c>
      <c r="B399" s="1146"/>
      <c r="C399" s="1147"/>
      <c r="D399" s="489"/>
      <c r="E399" s="624"/>
      <c r="F399" s="623"/>
      <c r="G399" s="623"/>
      <c r="H399" s="623"/>
      <c r="I399" s="623"/>
      <c r="J399" s="623"/>
      <c r="K399" s="623"/>
      <c r="L399" s="623"/>
      <c r="M399" s="623"/>
      <c r="N399" s="623"/>
      <c r="O399" s="623"/>
      <c r="P399" s="623"/>
      <c r="Q399" s="623"/>
      <c r="R399" s="623"/>
      <c r="S399" s="623"/>
      <c r="T399" s="623"/>
      <c r="U399" s="623"/>
      <c r="V399" s="623"/>
      <c r="W399" s="624"/>
      <c r="X399" s="624"/>
      <c r="Y399" s="624"/>
    </row>
    <row r="400" spans="1:30" s="624" customFormat="1" ht="18" customHeight="1" x14ac:dyDescent="0.25">
      <c r="A400" s="701" t="s">
        <v>507</v>
      </c>
      <c r="B400" s="1214"/>
      <c r="C400" s="1215"/>
      <c r="D400" s="488"/>
      <c r="F400" s="623"/>
      <c r="G400" s="623"/>
      <c r="H400" s="623"/>
      <c r="I400" s="623"/>
      <c r="J400" s="623"/>
      <c r="K400" s="623"/>
      <c r="L400" s="623"/>
      <c r="M400" s="623"/>
      <c r="N400" s="623"/>
      <c r="O400" s="623"/>
      <c r="P400" s="623"/>
      <c r="Q400" s="623"/>
      <c r="R400" s="623"/>
      <c r="S400" s="623"/>
      <c r="T400" s="623"/>
      <c r="U400" s="623"/>
      <c r="V400" s="623"/>
      <c r="Z400" s="625"/>
      <c r="AA400" s="625"/>
      <c r="AB400" s="625"/>
      <c r="AC400" s="625"/>
      <c r="AD400" s="625"/>
    </row>
    <row r="401" spans="1:30" s="624" customFormat="1" ht="18" customHeight="1" x14ac:dyDescent="0.25">
      <c r="A401" s="702" t="s">
        <v>808</v>
      </c>
      <c r="B401" s="487"/>
      <c r="C401" s="486"/>
      <c r="D401" s="485"/>
      <c r="F401" s="623"/>
      <c r="G401" s="623"/>
      <c r="H401" s="623"/>
      <c r="I401" s="623"/>
      <c r="J401" s="623"/>
      <c r="K401" s="623"/>
      <c r="L401" s="623"/>
      <c r="M401" s="623"/>
      <c r="N401" s="623"/>
      <c r="O401" s="623"/>
      <c r="P401" s="623"/>
      <c r="Q401" s="623"/>
      <c r="R401" s="623"/>
      <c r="S401" s="623"/>
      <c r="T401" s="623"/>
      <c r="U401" s="623"/>
      <c r="V401" s="623"/>
      <c r="Z401" s="625"/>
      <c r="AA401" s="625"/>
      <c r="AB401" s="625"/>
      <c r="AC401" s="625"/>
      <c r="AD401" s="625"/>
    </row>
    <row r="402" spans="1:30" x14ac:dyDescent="0.25">
      <c r="A402" s="134"/>
      <c r="B402" s="703"/>
      <c r="C402" s="623"/>
      <c r="E402" s="624"/>
      <c r="F402" s="624"/>
      <c r="G402" s="623"/>
      <c r="H402" s="623"/>
      <c r="I402" s="623"/>
      <c r="J402" s="623"/>
      <c r="K402" s="623"/>
      <c r="L402" s="623"/>
      <c r="M402" s="623"/>
      <c r="N402" s="623"/>
      <c r="O402" s="623"/>
      <c r="P402" s="623"/>
      <c r="Q402" s="623"/>
      <c r="R402" s="623"/>
      <c r="S402" s="623"/>
      <c r="T402" s="623"/>
      <c r="U402" s="623"/>
      <c r="V402" s="623"/>
      <c r="W402" s="623"/>
      <c r="X402" s="624"/>
      <c r="Y402" s="624"/>
    </row>
    <row r="403" spans="1:30" ht="17.25" x14ac:dyDescent="0.25">
      <c r="A403" s="688" t="s">
        <v>807</v>
      </c>
      <c r="B403" s="689"/>
      <c r="C403" s="623"/>
      <c r="D403" s="623"/>
      <c r="E403" s="623"/>
      <c r="F403" s="623"/>
      <c r="G403" s="623"/>
      <c r="H403" s="623"/>
      <c r="I403" s="623"/>
      <c r="J403" s="623"/>
      <c r="K403" s="623"/>
      <c r="L403" s="623"/>
      <c r="M403" s="623"/>
      <c r="N403" s="623"/>
      <c r="O403" s="623"/>
      <c r="P403" s="623"/>
      <c r="Q403" s="623"/>
      <c r="R403" s="623"/>
      <c r="S403" s="623"/>
      <c r="T403" s="623"/>
      <c r="U403" s="623"/>
      <c r="V403" s="623"/>
      <c r="W403" s="623"/>
      <c r="X403" s="624"/>
      <c r="Y403" s="624"/>
    </row>
    <row r="404" spans="1:30" ht="17.25" x14ac:dyDescent="0.25">
      <c r="A404" s="688"/>
      <c r="B404" s="689"/>
      <c r="C404" s="623"/>
      <c r="D404" s="623"/>
      <c r="E404" s="623"/>
      <c r="F404" s="623"/>
      <c r="G404" s="623"/>
      <c r="H404" s="623"/>
      <c r="I404" s="623"/>
      <c r="J404" s="623"/>
      <c r="K404" s="623"/>
      <c r="L404" s="623"/>
      <c r="M404" s="623"/>
      <c r="N404" s="623"/>
      <c r="O404" s="623"/>
      <c r="P404" s="623"/>
      <c r="Q404" s="623"/>
      <c r="R404" s="623"/>
      <c r="S404" s="623"/>
      <c r="T404" s="623"/>
      <c r="U404" s="623"/>
      <c r="V404" s="623"/>
      <c r="W404" s="623"/>
      <c r="X404" s="624"/>
      <c r="Y404" s="624"/>
    </row>
    <row r="405" spans="1:30" ht="17.25" x14ac:dyDescent="0.3">
      <c r="A405" s="705"/>
      <c r="B405" s="706" t="s">
        <v>47</v>
      </c>
      <c r="C405" s="1165" t="s">
        <v>134</v>
      </c>
      <c r="D405" s="1166"/>
      <c r="E405" s="1166"/>
      <c r="F405" s="1166"/>
      <c r="G405" s="1166"/>
      <c r="H405" s="1166"/>
      <c r="I405" s="1166"/>
      <c r="J405" s="1166"/>
      <c r="K405" s="1166"/>
      <c r="L405" s="1166"/>
      <c r="M405" s="1167"/>
      <c r="N405" s="1165" t="s">
        <v>190</v>
      </c>
      <c r="O405" s="1166"/>
      <c r="P405" s="1166"/>
      <c r="Q405" s="1166"/>
      <c r="R405" s="1166"/>
      <c r="S405" s="1166"/>
      <c r="T405" s="1166"/>
      <c r="U405" s="1166"/>
      <c r="V405" s="1166"/>
      <c r="W405" s="1166"/>
      <c r="X405" s="1166"/>
      <c r="Y405" s="669"/>
    </row>
    <row r="406" spans="1:30" x14ac:dyDescent="0.25">
      <c r="A406" s="708"/>
      <c r="B406" s="709"/>
      <c r="C406" s="1188" t="s">
        <v>777</v>
      </c>
      <c r="D406" s="1166" t="s">
        <v>790</v>
      </c>
      <c r="E406" s="1166"/>
      <c r="F406" s="1166"/>
      <c r="G406" s="1166"/>
      <c r="H406" s="1213"/>
      <c r="I406" s="1165" t="s">
        <v>806</v>
      </c>
      <c r="J406" s="1166"/>
      <c r="K406" s="1166"/>
      <c r="L406" s="1166"/>
      <c r="M406" s="1166"/>
      <c r="N406" s="1188" t="s">
        <v>777</v>
      </c>
      <c r="O406" s="1166" t="s">
        <v>790</v>
      </c>
      <c r="P406" s="1166"/>
      <c r="Q406" s="1166"/>
      <c r="R406" s="1166"/>
      <c r="S406" s="1213"/>
      <c r="T406" s="1165" t="s">
        <v>806</v>
      </c>
      <c r="U406" s="1166"/>
      <c r="V406" s="1166"/>
      <c r="W406" s="1166"/>
      <c r="X406" s="1166"/>
      <c r="Y406" s="669"/>
    </row>
    <row r="407" spans="1:30" x14ac:dyDescent="0.25">
      <c r="A407" s="711"/>
      <c r="B407" s="712"/>
      <c r="C407" s="1189"/>
      <c r="D407" s="713" t="s">
        <v>805</v>
      </c>
      <c r="E407" s="714" t="s">
        <v>804</v>
      </c>
      <c r="F407" s="714" t="s">
        <v>803</v>
      </c>
      <c r="G407" s="714" t="s">
        <v>802</v>
      </c>
      <c r="H407" s="715" t="s">
        <v>801</v>
      </c>
      <c r="I407" s="651" t="s">
        <v>805</v>
      </c>
      <c r="J407" s="714" t="s">
        <v>804</v>
      </c>
      <c r="K407" s="714" t="s">
        <v>803</v>
      </c>
      <c r="L407" s="714" t="s">
        <v>802</v>
      </c>
      <c r="M407" s="715" t="s">
        <v>801</v>
      </c>
      <c r="N407" s="1189"/>
      <c r="O407" s="713" t="s">
        <v>805</v>
      </c>
      <c r="P407" s="714" t="s">
        <v>804</v>
      </c>
      <c r="Q407" s="714" t="s">
        <v>803</v>
      </c>
      <c r="R407" s="714" t="s">
        <v>802</v>
      </c>
      <c r="S407" s="714" t="s">
        <v>801</v>
      </c>
      <c r="T407" s="714" t="s">
        <v>805</v>
      </c>
      <c r="U407" s="714" t="s">
        <v>804</v>
      </c>
      <c r="V407" s="714" t="s">
        <v>803</v>
      </c>
      <c r="W407" s="714" t="s">
        <v>802</v>
      </c>
      <c r="X407" s="715" t="s">
        <v>801</v>
      </c>
      <c r="Y407" s="669"/>
    </row>
    <row r="408" spans="1:30" x14ac:dyDescent="0.25">
      <c r="A408" s="711"/>
      <c r="B408" s="717" t="s">
        <v>800</v>
      </c>
      <c r="C408" s="484"/>
      <c r="D408" s="460"/>
      <c r="E408" s="462"/>
      <c r="F408" s="462"/>
      <c r="G408" s="718"/>
      <c r="H408" s="462"/>
      <c r="I408" s="460"/>
      <c r="J408" s="462"/>
      <c r="K408" s="462"/>
      <c r="L408" s="718"/>
      <c r="M408" s="462"/>
      <c r="N408" s="484"/>
      <c r="O408" s="718"/>
      <c r="P408" s="718"/>
      <c r="Q408" s="718"/>
      <c r="R408" s="462"/>
      <c r="S408" s="480"/>
      <c r="T408" s="719"/>
      <c r="U408" s="718"/>
      <c r="V408" s="718"/>
      <c r="W408" s="462"/>
      <c r="X408" s="480"/>
      <c r="Y408" s="669"/>
    </row>
    <row r="409" spans="1:30" x14ac:dyDescent="0.25">
      <c r="A409" s="711"/>
      <c r="B409" s="720" t="s">
        <v>21</v>
      </c>
      <c r="C409" s="477"/>
      <c r="D409" s="451"/>
      <c r="E409" s="450"/>
      <c r="F409" s="450"/>
      <c r="G409" s="721"/>
      <c r="H409" s="450"/>
      <c r="I409" s="451"/>
      <c r="J409" s="450"/>
      <c r="K409" s="450"/>
      <c r="L409" s="721"/>
      <c r="M409" s="450"/>
      <c r="N409" s="477"/>
      <c r="O409" s="721"/>
      <c r="P409" s="721"/>
      <c r="Q409" s="721"/>
      <c r="R409" s="450"/>
      <c r="S409" s="428"/>
      <c r="T409" s="722"/>
      <c r="U409" s="721"/>
      <c r="V409" s="721"/>
      <c r="W409" s="450"/>
      <c r="X409" s="428"/>
      <c r="Y409" s="669"/>
    </row>
    <row r="410" spans="1:30" ht="15.75" customHeight="1" x14ac:dyDescent="0.25">
      <c r="A410" s="711"/>
      <c r="B410" s="723" t="s">
        <v>22</v>
      </c>
      <c r="C410" s="477"/>
      <c r="D410" s="451"/>
      <c r="E410" s="450"/>
      <c r="F410" s="450"/>
      <c r="G410" s="721"/>
      <c r="H410" s="450"/>
      <c r="I410" s="451"/>
      <c r="J410" s="450"/>
      <c r="K410" s="450"/>
      <c r="L410" s="721"/>
      <c r="M410" s="450"/>
      <c r="N410" s="477"/>
      <c r="O410" s="721"/>
      <c r="P410" s="721"/>
      <c r="Q410" s="721"/>
      <c r="R410" s="450"/>
      <c r="S410" s="428"/>
      <c r="T410" s="722"/>
      <c r="U410" s="721"/>
      <c r="V410" s="721"/>
      <c r="W410" s="450"/>
      <c r="X410" s="428"/>
      <c r="Y410" s="669"/>
    </row>
    <row r="411" spans="1:30" x14ac:dyDescent="0.25">
      <c r="A411" s="711"/>
      <c r="B411" s="724" t="s">
        <v>49</v>
      </c>
      <c r="C411" s="477"/>
      <c r="D411" s="451"/>
      <c r="E411" s="450"/>
      <c r="F411" s="450"/>
      <c r="G411" s="721"/>
      <c r="H411" s="450"/>
      <c r="I411" s="451"/>
      <c r="J411" s="450"/>
      <c r="K411" s="450"/>
      <c r="L411" s="721"/>
      <c r="M411" s="450"/>
      <c r="N411" s="477"/>
      <c r="O411" s="721"/>
      <c r="P411" s="721"/>
      <c r="Q411" s="721"/>
      <c r="R411" s="450"/>
      <c r="S411" s="428"/>
      <c r="T411" s="722"/>
      <c r="U411" s="721"/>
      <c r="V411" s="721"/>
      <c r="W411" s="450"/>
      <c r="X411" s="428"/>
      <c r="Y411" s="669"/>
    </row>
    <row r="412" spans="1:30" x14ac:dyDescent="0.25">
      <c r="A412" s="711"/>
      <c r="B412" s="725" t="s">
        <v>23</v>
      </c>
      <c r="C412" s="474"/>
      <c r="D412" s="447"/>
      <c r="E412" s="446"/>
      <c r="F412" s="446"/>
      <c r="G412" s="726"/>
      <c r="H412" s="446"/>
      <c r="I412" s="447"/>
      <c r="J412" s="446"/>
      <c r="K412" s="446"/>
      <c r="L412" s="726"/>
      <c r="M412" s="446"/>
      <c r="N412" s="474"/>
      <c r="O412" s="726"/>
      <c r="P412" s="726"/>
      <c r="Q412" s="726"/>
      <c r="R412" s="446"/>
      <c r="S412" s="427"/>
      <c r="T412" s="727"/>
      <c r="U412" s="726"/>
      <c r="V412" s="726"/>
      <c r="W412" s="446"/>
      <c r="X412" s="427"/>
      <c r="Y412" s="669"/>
    </row>
    <row r="413" spans="1:30" x14ac:dyDescent="0.25">
      <c r="A413" s="711"/>
      <c r="B413" s="483" t="s">
        <v>799</v>
      </c>
      <c r="C413" s="482"/>
      <c r="D413" s="728"/>
      <c r="E413" s="728"/>
      <c r="F413" s="729"/>
      <c r="G413" s="462"/>
      <c r="H413" s="481"/>
      <c r="I413" s="728"/>
      <c r="J413" s="728"/>
      <c r="K413" s="729"/>
      <c r="L413" s="462"/>
      <c r="M413" s="481"/>
      <c r="N413" s="482"/>
      <c r="O413" s="728"/>
      <c r="P413" s="728"/>
      <c r="Q413" s="729"/>
      <c r="R413" s="462"/>
      <c r="S413" s="481"/>
      <c r="T413" s="728"/>
      <c r="U413" s="728"/>
      <c r="V413" s="729"/>
      <c r="W413" s="462"/>
      <c r="X413" s="480"/>
      <c r="Y413" s="669"/>
    </row>
    <row r="414" spans="1:30" x14ac:dyDescent="0.25">
      <c r="A414" s="711"/>
      <c r="B414" s="478" t="s">
        <v>799</v>
      </c>
      <c r="C414" s="477"/>
      <c r="D414" s="721"/>
      <c r="E414" s="721"/>
      <c r="F414" s="730"/>
      <c r="G414" s="450"/>
      <c r="H414" s="476"/>
      <c r="I414" s="721"/>
      <c r="J414" s="721"/>
      <c r="K414" s="730"/>
      <c r="L414" s="450"/>
      <c r="M414" s="476"/>
      <c r="N414" s="477"/>
      <c r="O414" s="721"/>
      <c r="P414" s="721"/>
      <c r="Q414" s="730"/>
      <c r="R414" s="450"/>
      <c r="S414" s="476"/>
      <c r="T414" s="721"/>
      <c r="U414" s="721"/>
      <c r="V414" s="730"/>
      <c r="W414" s="450"/>
      <c r="X414" s="428"/>
      <c r="Y414" s="669"/>
    </row>
    <row r="415" spans="1:30" x14ac:dyDescent="0.25">
      <c r="A415" s="711"/>
      <c r="B415" s="479" t="s">
        <v>799</v>
      </c>
      <c r="C415" s="477"/>
      <c r="D415" s="721"/>
      <c r="E415" s="721"/>
      <c r="F415" s="730"/>
      <c r="G415" s="450"/>
      <c r="H415" s="476"/>
      <c r="I415" s="721"/>
      <c r="J415" s="721"/>
      <c r="K415" s="730"/>
      <c r="L415" s="450"/>
      <c r="M415" s="476"/>
      <c r="N415" s="477"/>
      <c r="O415" s="721"/>
      <c r="P415" s="721"/>
      <c r="Q415" s="730"/>
      <c r="R415" s="450"/>
      <c r="S415" s="476"/>
      <c r="T415" s="721"/>
      <c r="U415" s="721"/>
      <c r="V415" s="730"/>
      <c r="W415" s="450"/>
      <c r="X415" s="428"/>
      <c r="Y415" s="669"/>
    </row>
    <row r="416" spans="1:30" x14ac:dyDescent="0.25">
      <c r="A416" s="711"/>
      <c r="B416" s="478" t="s">
        <v>799</v>
      </c>
      <c r="C416" s="477"/>
      <c r="D416" s="721"/>
      <c r="E416" s="721"/>
      <c r="F416" s="730"/>
      <c r="G416" s="450"/>
      <c r="H416" s="476"/>
      <c r="I416" s="721"/>
      <c r="J416" s="721"/>
      <c r="K416" s="730"/>
      <c r="L416" s="450"/>
      <c r="M416" s="476"/>
      <c r="N416" s="477"/>
      <c r="O416" s="721"/>
      <c r="P416" s="721"/>
      <c r="Q416" s="730"/>
      <c r="R416" s="450"/>
      <c r="S416" s="476"/>
      <c r="T416" s="721"/>
      <c r="U416" s="721"/>
      <c r="V416" s="730"/>
      <c r="W416" s="450"/>
      <c r="X416" s="428"/>
      <c r="Y416" s="669"/>
    </row>
    <row r="417" spans="1:25" x14ac:dyDescent="0.25">
      <c r="A417" s="711"/>
      <c r="B417" s="479" t="s">
        <v>799</v>
      </c>
      <c r="C417" s="477"/>
      <c r="D417" s="721"/>
      <c r="E417" s="721"/>
      <c r="F417" s="730"/>
      <c r="G417" s="450"/>
      <c r="H417" s="476"/>
      <c r="I417" s="721"/>
      <c r="J417" s="721"/>
      <c r="K417" s="730"/>
      <c r="L417" s="450"/>
      <c r="M417" s="476"/>
      <c r="N417" s="477"/>
      <c r="O417" s="721"/>
      <c r="P417" s="721"/>
      <c r="Q417" s="730"/>
      <c r="R417" s="450"/>
      <c r="S417" s="476"/>
      <c r="T417" s="721"/>
      <c r="U417" s="721"/>
      <c r="V417" s="730"/>
      <c r="W417" s="450"/>
      <c r="X417" s="428"/>
      <c r="Y417" s="669"/>
    </row>
    <row r="418" spans="1:25" x14ac:dyDescent="0.25">
      <c r="A418" s="711"/>
      <c r="B418" s="478" t="s">
        <v>799</v>
      </c>
      <c r="C418" s="477"/>
      <c r="D418" s="721"/>
      <c r="E418" s="721"/>
      <c r="F418" s="730"/>
      <c r="G418" s="450"/>
      <c r="H418" s="476"/>
      <c r="I418" s="721"/>
      <c r="J418" s="721"/>
      <c r="K418" s="730"/>
      <c r="L418" s="450"/>
      <c r="M418" s="476"/>
      <c r="N418" s="477"/>
      <c r="O418" s="721"/>
      <c r="P418" s="721"/>
      <c r="Q418" s="730"/>
      <c r="R418" s="450"/>
      <c r="S418" s="476"/>
      <c r="T418" s="721"/>
      <c r="U418" s="721"/>
      <c r="V418" s="730"/>
      <c r="W418" s="450"/>
      <c r="X418" s="428"/>
      <c r="Y418" s="669"/>
    </row>
    <row r="419" spans="1:25" x14ac:dyDescent="0.25">
      <c r="A419" s="711"/>
      <c r="B419" s="479" t="s">
        <v>799</v>
      </c>
      <c r="C419" s="477"/>
      <c r="D419" s="721"/>
      <c r="E419" s="721"/>
      <c r="F419" s="730"/>
      <c r="G419" s="450"/>
      <c r="H419" s="476"/>
      <c r="I419" s="721"/>
      <c r="J419" s="721"/>
      <c r="K419" s="730"/>
      <c r="L419" s="450"/>
      <c r="M419" s="476"/>
      <c r="N419" s="477"/>
      <c r="O419" s="721"/>
      <c r="P419" s="721"/>
      <c r="Q419" s="730"/>
      <c r="R419" s="450"/>
      <c r="S419" s="476"/>
      <c r="T419" s="721"/>
      <c r="U419" s="721"/>
      <c r="V419" s="730"/>
      <c r="W419" s="450"/>
      <c r="X419" s="428"/>
      <c r="Y419" s="669"/>
    </row>
    <row r="420" spans="1:25" x14ac:dyDescent="0.25">
      <c r="A420" s="711"/>
      <c r="B420" s="478" t="s">
        <v>799</v>
      </c>
      <c r="C420" s="477"/>
      <c r="D420" s="721"/>
      <c r="E420" s="721"/>
      <c r="F420" s="730"/>
      <c r="G420" s="450"/>
      <c r="H420" s="476"/>
      <c r="I420" s="721"/>
      <c r="J420" s="721"/>
      <c r="K420" s="730"/>
      <c r="L420" s="450"/>
      <c r="M420" s="476"/>
      <c r="N420" s="477"/>
      <c r="O420" s="721"/>
      <c r="P420" s="721"/>
      <c r="Q420" s="730"/>
      <c r="R420" s="450"/>
      <c r="S420" s="476"/>
      <c r="T420" s="721"/>
      <c r="U420" s="721"/>
      <c r="V420" s="730"/>
      <c r="W420" s="450"/>
      <c r="X420" s="428"/>
      <c r="Y420" s="669"/>
    </row>
    <row r="421" spans="1:25" x14ac:dyDescent="0.25">
      <c r="A421" s="711"/>
      <c r="B421" s="479" t="s">
        <v>799</v>
      </c>
      <c r="C421" s="477"/>
      <c r="D421" s="721"/>
      <c r="E421" s="721"/>
      <c r="F421" s="730"/>
      <c r="G421" s="450"/>
      <c r="H421" s="476"/>
      <c r="I421" s="721"/>
      <c r="J421" s="721"/>
      <c r="K421" s="730"/>
      <c r="L421" s="450"/>
      <c r="M421" s="476"/>
      <c r="N421" s="477"/>
      <c r="O421" s="721"/>
      <c r="P421" s="721"/>
      <c r="Q421" s="730"/>
      <c r="R421" s="450"/>
      <c r="S421" s="476"/>
      <c r="T421" s="721"/>
      <c r="U421" s="721"/>
      <c r="V421" s="730"/>
      <c r="W421" s="450"/>
      <c r="X421" s="428"/>
      <c r="Y421" s="669"/>
    </row>
    <row r="422" spans="1:25" x14ac:dyDescent="0.25">
      <c r="A422" s="711"/>
      <c r="B422" s="478" t="s">
        <v>799</v>
      </c>
      <c r="C422" s="477"/>
      <c r="D422" s="721"/>
      <c r="E422" s="721"/>
      <c r="F422" s="730"/>
      <c r="G422" s="450"/>
      <c r="H422" s="476"/>
      <c r="I422" s="721"/>
      <c r="J422" s="721"/>
      <c r="K422" s="730"/>
      <c r="L422" s="450"/>
      <c r="M422" s="476"/>
      <c r="N422" s="477"/>
      <c r="O422" s="721"/>
      <c r="P422" s="721"/>
      <c r="Q422" s="730"/>
      <c r="R422" s="450"/>
      <c r="S422" s="476"/>
      <c r="T422" s="721"/>
      <c r="U422" s="721"/>
      <c r="V422" s="730"/>
      <c r="W422" s="450"/>
      <c r="X422" s="428"/>
      <c r="Y422" s="669"/>
    </row>
    <row r="423" spans="1:25" x14ac:dyDescent="0.25">
      <c r="A423" s="711"/>
      <c r="B423" s="479" t="s">
        <v>799</v>
      </c>
      <c r="C423" s="477"/>
      <c r="D423" s="721"/>
      <c r="E423" s="721"/>
      <c r="F423" s="730"/>
      <c r="G423" s="450"/>
      <c r="H423" s="476"/>
      <c r="I423" s="721"/>
      <c r="J423" s="721"/>
      <c r="K423" s="730"/>
      <c r="L423" s="450"/>
      <c r="M423" s="476"/>
      <c r="N423" s="477"/>
      <c r="O423" s="721"/>
      <c r="P423" s="721"/>
      <c r="Q423" s="730"/>
      <c r="R423" s="450"/>
      <c r="S423" s="476"/>
      <c r="T423" s="721"/>
      <c r="U423" s="721"/>
      <c r="V423" s="730"/>
      <c r="W423" s="450"/>
      <c r="X423" s="428"/>
      <c r="Y423" s="669"/>
    </row>
    <row r="424" spans="1:25" x14ac:dyDescent="0.25">
      <c r="A424" s="711"/>
      <c r="B424" s="478" t="s">
        <v>799</v>
      </c>
      <c r="C424" s="477"/>
      <c r="D424" s="721"/>
      <c r="E424" s="721"/>
      <c r="F424" s="730"/>
      <c r="G424" s="450"/>
      <c r="H424" s="476"/>
      <c r="I424" s="721"/>
      <c r="J424" s="721"/>
      <c r="K424" s="730"/>
      <c r="L424" s="450"/>
      <c r="M424" s="476"/>
      <c r="N424" s="477"/>
      <c r="O424" s="721"/>
      <c r="P424" s="721"/>
      <c r="Q424" s="730"/>
      <c r="R424" s="450"/>
      <c r="S424" s="476"/>
      <c r="T424" s="721"/>
      <c r="U424" s="721"/>
      <c r="V424" s="730"/>
      <c r="W424" s="450"/>
      <c r="X424" s="428"/>
      <c r="Y424" s="669"/>
    </row>
    <row r="425" spans="1:25" x14ac:dyDescent="0.25">
      <c r="A425" s="711"/>
      <c r="B425" s="479" t="s">
        <v>799</v>
      </c>
      <c r="C425" s="477"/>
      <c r="D425" s="721"/>
      <c r="E425" s="721"/>
      <c r="F425" s="730"/>
      <c r="G425" s="450"/>
      <c r="H425" s="476"/>
      <c r="I425" s="721"/>
      <c r="J425" s="721"/>
      <c r="K425" s="730"/>
      <c r="L425" s="450"/>
      <c r="M425" s="476"/>
      <c r="N425" s="477"/>
      <c r="O425" s="721"/>
      <c r="P425" s="721"/>
      <c r="Q425" s="730"/>
      <c r="R425" s="450"/>
      <c r="S425" s="476"/>
      <c r="T425" s="721"/>
      <c r="U425" s="721"/>
      <c r="V425" s="730"/>
      <c r="W425" s="450"/>
      <c r="X425" s="428"/>
      <c r="Y425" s="669"/>
    </row>
    <row r="426" spans="1:25" x14ac:dyDescent="0.25">
      <c r="A426" s="711"/>
      <c r="B426" s="478" t="s">
        <v>799</v>
      </c>
      <c r="C426" s="477"/>
      <c r="D426" s="721"/>
      <c r="E426" s="721"/>
      <c r="F426" s="730"/>
      <c r="G426" s="450"/>
      <c r="H426" s="476"/>
      <c r="I426" s="721"/>
      <c r="J426" s="721"/>
      <c r="K426" s="730"/>
      <c r="L426" s="450"/>
      <c r="M426" s="476"/>
      <c r="N426" s="477"/>
      <c r="O426" s="721"/>
      <c r="P426" s="721"/>
      <c r="Q426" s="730"/>
      <c r="R426" s="450"/>
      <c r="S426" s="476"/>
      <c r="T426" s="721"/>
      <c r="U426" s="721"/>
      <c r="V426" s="730"/>
      <c r="W426" s="450"/>
      <c r="X426" s="428"/>
      <c r="Y426" s="669"/>
    </row>
    <row r="427" spans="1:25" x14ac:dyDescent="0.25">
      <c r="A427" s="711"/>
      <c r="B427" s="479" t="s">
        <v>799</v>
      </c>
      <c r="C427" s="477"/>
      <c r="D427" s="721"/>
      <c r="E427" s="721"/>
      <c r="F427" s="730"/>
      <c r="G427" s="450"/>
      <c r="H427" s="476"/>
      <c r="I427" s="721"/>
      <c r="J427" s="721"/>
      <c r="K427" s="730"/>
      <c r="L427" s="450"/>
      <c r="M427" s="476"/>
      <c r="N427" s="477"/>
      <c r="O427" s="721"/>
      <c r="P427" s="721"/>
      <c r="Q427" s="730"/>
      <c r="R427" s="450"/>
      <c r="S427" s="476"/>
      <c r="T427" s="721"/>
      <c r="U427" s="721"/>
      <c r="V427" s="730"/>
      <c r="W427" s="450"/>
      <c r="X427" s="428"/>
      <c r="Y427" s="669"/>
    </row>
    <row r="428" spans="1:25" x14ac:dyDescent="0.25">
      <c r="A428" s="711"/>
      <c r="B428" s="478" t="s">
        <v>799</v>
      </c>
      <c r="C428" s="477"/>
      <c r="D428" s="721"/>
      <c r="E428" s="721"/>
      <c r="F428" s="730"/>
      <c r="G428" s="450"/>
      <c r="H428" s="476"/>
      <c r="I428" s="721"/>
      <c r="J428" s="721"/>
      <c r="K428" s="730"/>
      <c r="L428" s="450"/>
      <c r="M428" s="476"/>
      <c r="N428" s="477"/>
      <c r="O428" s="721"/>
      <c r="P428" s="721"/>
      <c r="Q428" s="730"/>
      <c r="R428" s="450"/>
      <c r="S428" s="476"/>
      <c r="T428" s="721"/>
      <c r="U428" s="721"/>
      <c r="V428" s="730"/>
      <c r="W428" s="450"/>
      <c r="X428" s="428"/>
      <c r="Y428" s="669"/>
    </row>
    <row r="429" spans="1:25" x14ac:dyDescent="0.25">
      <c r="A429" s="711"/>
      <c r="B429" s="479" t="s">
        <v>799</v>
      </c>
      <c r="C429" s="477"/>
      <c r="D429" s="721"/>
      <c r="E429" s="721"/>
      <c r="F429" s="730"/>
      <c r="G429" s="450"/>
      <c r="H429" s="476"/>
      <c r="I429" s="721"/>
      <c r="J429" s="721"/>
      <c r="K429" s="730"/>
      <c r="L429" s="450"/>
      <c r="M429" s="476"/>
      <c r="N429" s="477"/>
      <c r="O429" s="721"/>
      <c r="P429" s="721"/>
      <c r="Q429" s="730"/>
      <c r="R429" s="450"/>
      <c r="S429" s="476"/>
      <c r="T429" s="721"/>
      <c r="U429" s="721"/>
      <c r="V429" s="730"/>
      <c r="W429" s="450"/>
      <c r="X429" s="428"/>
      <c r="Y429" s="669"/>
    </row>
    <row r="430" spans="1:25" x14ac:dyDescent="0.25">
      <c r="A430" s="711"/>
      <c r="B430" s="478" t="s">
        <v>799</v>
      </c>
      <c r="C430" s="477"/>
      <c r="D430" s="721"/>
      <c r="E430" s="721"/>
      <c r="F430" s="730"/>
      <c r="G430" s="450"/>
      <c r="H430" s="476"/>
      <c r="I430" s="721"/>
      <c r="J430" s="721"/>
      <c r="K430" s="730"/>
      <c r="L430" s="450"/>
      <c r="M430" s="476"/>
      <c r="N430" s="477"/>
      <c r="O430" s="721"/>
      <c r="P430" s="721"/>
      <c r="Q430" s="730"/>
      <c r="R430" s="450"/>
      <c r="S430" s="476"/>
      <c r="T430" s="721"/>
      <c r="U430" s="721"/>
      <c r="V430" s="730"/>
      <c r="W430" s="450"/>
      <c r="X430" s="428"/>
      <c r="Y430" s="669"/>
    </row>
    <row r="431" spans="1:25" x14ac:dyDescent="0.25">
      <c r="A431" s="711"/>
      <c r="B431" s="479" t="s">
        <v>799</v>
      </c>
      <c r="C431" s="477"/>
      <c r="D431" s="721"/>
      <c r="E431" s="721"/>
      <c r="F431" s="730"/>
      <c r="G431" s="450"/>
      <c r="H431" s="476"/>
      <c r="I431" s="721"/>
      <c r="J431" s="721"/>
      <c r="K431" s="730"/>
      <c r="L431" s="450"/>
      <c r="M431" s="476"/>
      <c r="N431" s="477"/>
      <c r="O431" s="721"/>
      <c r="P431" s="721"/>
      <c r="Q431" s="730"/>
      <c r="R431" s="450"/>
      <c r="S431" s="476"/>
      <c r="T431" s="721"/>
      <c r="U431" s="721"/>
      <c r="V431" s="730"/>
      <c r="W431" s="450"/>
      <c r="X431" s="428"/>
      <c r="Y431" s="669"/>
    </row>
    <row r="432" spans="1:25" x14ac:dyDescent="0.25">
      <c r="A432" s="711"/>
      <c r="B432" s="478" t="s">
        <v>799</v>
      </c>
      <c r="C432" s="477"/>
      <c r="D432" s="721"/>
      <c r="E432" s="721"/>
      <c r="F432" s="730"/>
      <c r="G432" s="450"/>
      <c r="H432" s="476"/>
      <c r="I432" s="721"/>
      <c r="J432" s="721"/>
      <c r="K432" s="730"/>
      <c r="L432" s="450"/>
      <c r="M432" s="476"/>
      <c r="N432" s="477"/>
      <c r="O432" s="721"/>
      <c r="P432" s="721"/>
      <c r="Q432" s="730"/>
      <c r="R432" s="450"/>
      <c r="S432" s="476"/>
      <c r="T432" s="721"/>
      <c r="U432" s="721"/>
      <c r="V432" s="730"/>
      <c r="W432" s="450"/>
      <c r="X432" s="428"/>
      <c r="Y432" s="669"/>
    </row>
    <row r="433" spans="1:25" x14ac:dyDescent="0.25">
      <c r="A433" s="711"/>
      <c r="B433" s="479" t="s">
        <v>799</v>
      </c>
      <c r="C433" s="477"/>
      <c r="D433" s="721"/>
      <c r="E433" s="721"/>
      <c r="F433" s="730"/>
      <c r="G433" s="450"/>
      <c r="H433" s="476"/>
      <c r="I433" s="721"/>
      <c r="J433" s="721"/>
      <c r="K433" s="730"/>
      <c r="L433" s="450"/>
      <c r="M433" s="476"/>
      <c r="N433" s="477"/>
      <c r="O433" s="721"/>
      <c r="P433" s="721"/>
      <c r="Q433" s="730"/>
      <c r="R433" s="450"/>
      <c r="S433" s="476"/>
      <c r="T433" s="721"/>
      <c r="U433" s="721"/>
      <c r="V433" s="730"/>
      <c r="W433" s="450"/>
      <c r="X433" s="428"/>
      <c r="Y433" s="669"/>
    </row>
    <row r="434" spans="1:25" x14ac:dyDescent="0.25">
      <c r="A434" s="711"/>
      <c r="B434" s="478" t="s">
        <v>799</v>
      </c>
      <c r="C434" s="477"/>
      <c r="D434" s="721"/>
      <c r="E434" s="721"/>
      <c r="F434" s="730"/>
      <c r="G434" s="450"/>
      <c r="H434" s="476"/>
      <c r="I434" s="721"/>
      <c r="J434" s="721"/>
      <c r="K434" s="730"/>
      <c r="L434" s="450"/>
      <c r="M434" s="476"/>
      <c r="N434" s="477"/>
      <c r="O434" s="721"/>
      <c r="P434" s="721"/>
      <c r="Q434" s="730"/>
      <c r="R434" s="450"/>
      <c r="S434" s="476"/>
      <c r="T434" s="721"/>
      <c r="U434" s="721"/>
      <c r="V434" s="730"/>
      <c r="W434" s="450"/>
      <c r="X434" s="428"/>
      <c r="Y434" s="669"/>
    </row>
    <row r="435" spans="1:25" x14ac:dyDescent="0.25">
      <c r="A435" s="711"/>
      <c r="B435" s="479" t="s">
        <v>799</v>
      </c>
      <c r="C435" s="477"/>
      <c r="D435" s="721"/>
      <c r="E435" s="721"/>
      <c r="F435" s="730"/>
      <c r="G435" s="450"/>
      <c r="H435" s="476"/>
      <c r="I435" s="721"/>
      <c r="J435" s="721"/>
      <c r="K435" s="730"/>
      <c r="L435" s="450"/>
      <c r="M435" s="476"/>
      <c r="N435" s="477"/>
      <c r="O435" s="721"/>
      <c r="P435" s="721"/>
      <c r="Q435" s="730"/>
      <c r="R435" s="450"/>
      <c r="S435" s="476"/>
      <c r="T435" s="721"/>
      <c r="U435" s="721"/>
      <c r="V435" s="730"/>
      <c r="W435" s="450"/>
      <c r="X435" s="428"/>
      <c r="Y435" s="669"/>
    </row>
    <row r="436" spans="1:25" x14ac:dyDescent="0.25">
      <c r="A436" s="711"/>
      <c r="B436" s="478" t="s">
        <v>799</v>
      </c>
      <c r="C436" s="477"/>
      <c r="D436" s="721"/>
      <c r="E436" s="721"/>
      <c r="F436" s="730"/>
      <c r="G436" s="450"/>
      <c r="H436" s="476"/>
      <c r="I436" s="721"/>
      <c r="J436" s="721"/>
      <c r="K436" s="730"/>
      <c r="L436" s="450"/>
      <c r="M436" s="476"/>
      <c r="N436" s="477"/>
      <c r="O436" s="721"/>
      <c r="P436" s="721"/>
      <c r="Q436" s="730"/>
      <c r="R436" s="450"/>
      <c r="S436" s="476"/>
      <c r="T436" s="721"/>
      <c r="U436" s="721"/>
      <c r="V436" s="730"/>
      <c r="W436" s="450"/>
      <c r="X436" s="428"/>
      <c r="Y436" s="669"/>
    </row>
    <row r="437" spans="1:25" x14ac:dyDescent="0.25">
      <c r="A437" s="711"/>
      <c r="B437" s="475" t="s">
        <v>799</v>
      </c>
      <c r="C437" s="474"/>
      <c r="D437" s="726"/>
      <c r="E437" s="726"/>
      <c r="F437" s="731"/>
      <c r="G437" s="446"/>
      <c r="H437" s="473"/>
      <c r="I437" s="726"/>
      <c r="J437" s="726"/>
      <c r="K437" s="731"/>
      <c r="L437" s="446"/>
      <c r="M437" s="473"/>
      <c r="N437" s="474"/>
      <c r="O437" s="726"/>
      <c r="P437" s="726"/>
      <c r="Q437" s="731"/>
      <c r="R437" s="446"/>
      <c r="S437" s="473"/>
      <c r="T437" s="726"/>
      <c r="U437" s="726"/>
      <c r="V437" s="731"/>
      <c r="W437" s="446"/>
      <c r="X437" s="427"/>
      <c r="Y437" s="669"/>
    </row>
    <row r="438" spans="1:25" x14ac:dyDescent="0.25">
      <c r="A438" s="708"/>
      <c r="B438" s="623"/>
      <c r="C438" s="623"/>
      <c r="D438" s="623"/>
      <c r="E438" s="623"/>
      <c r="F438" s="623"/>
      <c r="G438" s="623"/>
      <c r="H438" s="623"/>
      <c r="I438" s="623"/>
      <c r="J438" s="623"/>
      <c r="K438" s="623"/>
      <c r="L438" s="623"/>
      <c r="M438" s="623"/>
      <c r="N438" s="623"/>
      <c r="O438" s="623"/>
      <c r="P438" s="623"/>
      <c r="Q438" s="623"/>
      <c r="R438" s="623"/>
      <c r="S438" s="623"/>
      <c r="T438" s="623"/>
      <c r="U438" s="623"/>
      <c r="V438" s="623"/>
      <c r="W438" s="623"/>
    </row>
    <row r="439" spans="1:25" x14ac:dyDescent="0.25">
      <c r="A439" s="732"/>
      <c r="B439" s="623"/>
      <c r="C439" s="623"/>
      <c r="D439" s="623"/>
      <c r="E439" s="623"/>
      <c r="F439" s="623"/>
      <c r="G439" s="623"/>
      <c r="H439" s="623"/>
      <c r="I439" s="623"/>
      <c r="J439" s="623"/>
      <c r="K439" s="623"/>
      <c r="L439" s="623"/>
      <c r="M439" s="623"/>
      <c r="N439" s="623"/>
      <c r="O439" s="623"/>
      <c r="P439" s="623"/>
      <c r="Q439" s="623"/>
      <c r="R439" s="623"/>
      <c r="S439" s="623"/>
      <c r="T439" s="623"/>
      <c r="U439" s="623"/>
      <c r="V439" s="623"/>
      <c r="W439" s="623"/>
      <c r="X439" s="624"/>
      <c r="Y439" s="624"/>
    </row>
    <row r="440" spans="1:25" ht="17.25" x14ac:dyDescent="0.25">
      <c r="A440" s="688" t="s">
        <v>798</v>
      </c>
      <c r="B440" s="623"/>
      <c r="C440" s="623"/>
      <c r="D440" s="623"/>
      <c r="E440" s="623"/>
      <c r="F440" s="1190"/>
      <c r="G440" s="1190"/>
      <c r="H440" s="623"/>
      <c r="I440" s="623"/>
      <c r="J440" s="623"/>
      <c r="K440" s="623"/>
      <c r="L440" s="623"/>
      <c r="M440" s="623"/>
      <c r="N440" s="623"/>
      <c r="O440" s="623"/>
      <c r="P440" s="623"/>
      <c r="Q440" s="623"/>
      <c r="R440" s="623"/>
      <c r="S440" s="623"/>
      <c r="T440" s="623"/>
      <c r="U440" s="623"/>
      <c r="V440" s="623"/>
      <c r="W440" s="623"/>
    </row>
    <row r="441" spans="1:25" x14ac:dyDescent="0.25">
      <c r="A441" s="623"/>
      <c r="B441" s="733"/>
      <c r="C441" s="643"/>
      <c r="D441" s="643"/>
      <c r="E441" s="643"/>
      <c r="F441" s="1165" t="s">
        <v>134</v>
      </c>
      <c r="G441" s="1166"/>
      <c r="H441" s="1167"/>
      <c r="I441" s="1165" t="s">
        <v>190</v>
      </c>
      <c r="J441" s="1166"/>
      <c r="K441" s="1166"/>
      <c r="L441" s="623"/>
      <c r="M441" s="623"/>
      <c r="N441" s="623"/>
      <c r="O441" s="623"/>
      <c r="P441" s="623"/>
      <c r="Q441" s="623"/>
      <c r="R441" s="623"/>
      <c r="S441" s="623"/>
      <c r="T441" s="623"/>
      <c r="U441" s="623"/>
      <c r="V441" s="623"/>
      <c r="W441" s="623"/>
    </row>
    <row r="442" spans="1:25" ht="17.25" x14ac:dyDescent="0.25">
      <c r="A442" s="708"/>
      <c r="B442" s="1121" t="s">
        <v>115</v>
      </c>
      <c r="C442" s="1148" t="s">
        <v>75</v>
      </c>
      <c r="D442" s="1168" t="s">
        <v>76</v>
      </c>
      <c r="E442" s="1169"/>
      <c r="F442" s="1123" t="s">
        <v>777</v>
      </c>
      <c r="G442" s="1151" t="s">
        <v>790</v>
      </c>
      <c r="H442" s="1186" t="s">
        <v>789</v>
      </c>
      <c r="I442" s="1171" t="s">
        <v>777</v>
      </c>
      <c r="J442" s="1153" t="s">
        <v>790</v>
      </c>
      <c r="K442" s="1134" t="s">
        <v>789</v>
      </c>
      <c r="L442" s="623"/>
      <c r="M442" s="623"/>
      <c r="N442" s="623"/>
      <c r="O442" s="734"/>
      <c r="P442" s="734"/>
      <c r="Q442" s="734"/>
      <c r="R442" s="734"/>
      <c r="S442" s="623"/>
      <c r="T442" s="623"/>
      <c r="U442" s="623"/>
      <c r="V442" s="623"/>
      <c r="W442" s="623"/>
    </row>
    <row r="443" spans="1:25" ht="17.25" x14ac:dyDescent="0.25">
      <c r="A443" s="708"/>
      <c r="B443" s="1136"/>
      <c r="C443" s="1149"/>
      <c r="D443" s="1168"/>
      <c r="E443" s="1169"/>
      <c r="F443" s="1170"/>
      <c r="G443" s="1191"/>
      <c r="H443" s="1192"/>
      <c r="I443" s="1172"/>
      <c r="J443" s="1174"/>
      <c r="K443" s="1135"/>
      <c r="L443" s="623"/>
      <c r="M443" s="623"/>
      <c r="N443" s="623"/>
      <c r="O443" s="734"/>
      <c r="P443" s="734"/>
      <c r="Q443" s="734"/>
      <c r="R443" s="734"/>
      <c r="S443" s="623"/>
      <c r="T443" s="623"/>
      <c r="U443" s="623"/>
      <c r="V443" s="623"/>
      <c r="W443" s="623"/>
    </row>
    <row r="444" spans="1:25" ht="17.25" x14ac:dyDescent="0.25">
      <c r="A444" s="708"/>
      <c r="B444" s="1122"/>
      <c r="C444" s="1150"/>
      <c r="D444" s="1168"/>
      <c r="E444" s="1169"/>
      <c r="F444" s="1124"/>
      <c r="G444" s="1152"/>
      <c r="H444" s="1187"/>
      <c r="I444" s="1173"/>
      <c r="J444" s="1154"/>
      <c r="K444" s="1137"/>
      <c r="L444" s="623"/>
      <c r="M444" s="623"/>
      <c r="N444" s="623"/>
      <c r="O444" s="734"/>
      <c r="P444" s="734"/>
      <c r="Q444" s="734"/>
      <c r="R444" s="734"/>
      <c r="S444" s="623"/>
      <c r="T444" s="623"/>
      <c r="U444" s="623"/>
      <c r="V444" s="623"/>
      <c r="W444" s="623"/>
    </row>
    <row r="445" spans="1:25" ht="39" customHeight="1" x14ac:dyDescent="0.25">
      <c r="A445" s="708"/>
      <c r="B445" s="735">
        <v>1</v>
      </c>
      <c r="C445" s="1222" t="s">
        <v>77</v>
      </c>
      <c r="D445" s="1184" t="s">
        <v>202</v>
      </c>
      <c r="E445" s="1185"/>
      <c r="F445" s="471"/>
      <c r="G445" s="459"/>
      <c r="H445" s="472"/>
      <c r="I445" s="471"/>
      <c r="J445" s="470"/>
      <c r="K445" s="469"/>
      <c r="L445" s="623"/>
      <c r="M445" s="623"/>
      <c r="N445" s="623"/>
      <c r="O445" s="623"/>
      <c r="P445" s="623"/>
      <c r="Q445" s="623"/>
      <c r="R445" s="623"/>
      <c r="S445" s="623"/>
      <c r="T445" s="623"/>
      <c r="U445" s="623"/>
      <c r="V445" s="623"/>
      <c r="W445" s="734"/>
    </row>
    <row r="446" spans="1:25" ht="39" customHeight="1" x14ac:dyDescent="0.25">
      <c r="A446" s="708"/>
      <c r="B446" s="736">
        <v>2</v>
      </c>
      <c r="C446" s="1182"/>
      <c r="D446" s="1220" t="s">
        <v>776</v>
      </c>
      <c r="E446" s="1223"/>
      <c r="F446" s="451"/>
      <c r="G446" s="450"/>
      <c r="H446" s="452"/>
      <c r="I446" s="451"/>
      <c r="J446" s="468"/>
      <c r="K446" s="449"/>
      <c r="L446" s="623"/>
      <c r="M446" s="623"/>
      <c r="N446" s="623"/>
      <c r="O446" s="623"/>
      <c r="P446" s="623"/>
      <c r="Q446" s="623"/>
      <c r="R446" s="623"/>
      <c r="S446" s="623"/>
      <c r="T446" s="623"/>
      <c r="U446" s="623"/>
      <c r="V446" s="623"/>
      <c r="W446" s="734"/>
    </row>
    <row r="447" spans="1:25" ht="39" customHeight="1" x14ac:dyDescent="0.25">
      <c r="A447" s="708"/>
      <c r="B447" s="736">
        <v>3</v>
      </c>
      <c r="C447" s="1182"/>
      <c r="D447" s="1127" t="s">
        <v>203</v>
      </c>
      <c r="E447" s="1162"/>
      <c r="F447" s="451"/>
      <c r="G447" s="450"/>
      <c r="H447" s="452"/>
      <c r="I447" s="451"/>
      <c r="J447" s="468"/>
      <c r="K447" s="449"/>
      <c r="L447" s="623"/>
      <c r="M447" s="623"/>
      <c r="N447" s="623"/>
      <c r="O447" s="623"/>
      <c r="P447" s="623"/>
      <c r="Q447" s="623"/>
      <c r="R447" s="623"/>
      <c r="S447" s="623"/>
      <c r="T447" s="623"/>
      <c r="U447" s="623"/>
      <c r="V447" s="623"/>
      <c r="W447" s="734"/>
    </row>
    <row r="448" spans="1:25" ht="39" customHeight="1" x14ac:dyDescent="0.25">
      <c r="A448" s="708"/>
      <c r="B448" s="736">
        <v>4</v>
      </c>
      <c r="C448" s="1182"/>
      <c r="D448" s="1127" t="s">
        <v>204</v>
      </c>
      <c r="E448" s="1162"/>
      <c r="F448" s="451"/>
      <c r="G448" s="450"/>
      <c r="H448" s="452"/>
      <c r="I448" s="451"/>
      <c r="J448" s="468"/>
      <c r="K448" s="449"/>
      <c r="L448" s="623"/>
      <c r="M448" s="623"/>
      <c r="N448" s="623"/>
      <c r="O448" s="623"/>
      <c r="P448" s="623"/>
      <c r="Q448" s="623"/>
      <c r="R448" s="623"/>
      <c r="S448" s="623"/>
      <c r="T448" s="623"/>
      <c r="U448" s="623"/>
      <c r="V448" s="623"/>
      <c r="W448" s="734"/>
    </row>
    <row r="449" spans="1:23" ht="39" customHeight="1" x14ac:dyDescent="0.25">
      <c r="A449" s="708"/>
      <c r="B449" s="736">
        <v>5</v>
      </c>
      <c r="C449" s="1182"/>
      <c r="D449" s="1127" t="s">
        <v>79</v>
      </c>
      <c r="E449" s="1162"/>
      <c r="F449" s="451"/>
      <c r="G449" s="450"/>
      <c r="H449" s="452"/>
      <c r="I449" s="451"/>
      <c r="J449" s="468"/>
      <c r="K449" s="449"/>
      <c r="L449" s="623"/>
      <c r="M449" s="623"/>
      <c r="N449" s="623"/>
      <c r="O449" s="623"/>
      <c r="P449" s="623"/>
      <c r="Q449" s="623"/>
      <c r="R449" s="623"/>
      <c r="S449" s="623"/>
      <c r="T449" s="623"/>
      <c r="U449" s="623"/>
      <c r="V449" s="623"/>
      <c r="W449" s="734"/>
    </row>
    <row r="450" spans="1:23" ht="39" customHeight="1" x14ac:dyDescent="0.25">
      <c r="A450" s="708"/>
      <c r="B450" s="736">
        <v>6</v>
      </c>
      <c r="C450" s="1183"/>
      <c r="D450" s="1127" t="s">
        <v>205</v>
      </c>
      <c r="E450" s="1162"/>
      <c r="F450" s="451"/>
      <c r="G450" s="450"/>
      <c r="H450" s="452"/>
      <c r="I450" s="451"/>
      <c r="J450" s="468"/>
      <c r="K450" s="449"/>
      <c r="L450" s="623"/>
      <c r="M450" s="623"/>
      <c r="N450" s="623"/>
      <c r="O450" s="623"/>
      <c r="P450" s="623"/>
      <c r="Q450" s="623"/>
      <c r="R450" s="623"/>
      <c r="S450" s="623"/>
      <c r="T450" s="623"/>
      <c r="U450" s="623"/>
      <c r="V450" s="623"/>
      <c r="W450" s="734"/>
    </row>
    <row r="451" spans="1:23" ht="39" customHeight="1" x14ac:dyDescent="0.25">
      <c r="A451" s="708"/>
      <c r="B451" s="737">
        <v>7</v>
      </c>
      <c r="C451" s="1177" t="s">
        <v>78</v>
      </c>
      <c r="D451" s="1127" t="s">
        <v>206</v>
      </c>
      <c r="E451" s="1162"/>
      <c r="F451" s="451"/>
      <c r="G451" s="450"/>
      <c r="H451" s="452"/>
      <c r="I451" s="451"/>
      <c r="J451" s="468"/>
      <c r="K451" s="449"/>
      <c r="L451" s="623"/>
      <c r="M451" s="623"/>
      <c r="N451" s="623"/>
      <c r="O451" s="623"/>
      <c r="P451" s="623"/>
      <c r="Q451" s="623"/>
      <c r="R451" s="623"/>
      <c r="S451" s="623"/>
      <c r="T451" s="623"/>
      <c r="U451" s="623"/>
      <c r="V451" s="623"/>
      <c r="W451" s="734"/>
    </row>
    <row r="452" spans="1:23" ht="39" customHeight="1" x14ac:dyDescent="0.25">
      <c r="A452" s="708"/>
      <c r="B452" s="736">
        <v>8</v>
      </c>
      <c r="C452" s="1178"/>
      <c r="D452" s="1131" t="s">
        <v>776</v>
      </c>
      <c r="E452" s="1162"/>
      <c r="F452" s="451"/>
      <c r="G452" s="450"/>
      <c r="H452" s="452"/>
      <c r="I452" s="451"/>
      <c r="J452" s="468"/>
      <c r="K452" s="449"/>
      <c r="L452" s="623"/>
      <c r="M452" s="623"/>
      <c r="N452" s="623"/>
      <c r="O452" s="623"/>
      <c r="P452" s="623"/>
      <c r="Q452" s="623"/>
      <c r="R452" s="623"/>
      <c r="S452" s="623"/>
      <c r="T452" s="623"/>
      <c r="U452" s="623"/>
      <c r="V452" s="623"/>
      <c r="W452" s="734"/>
    </row>
    <row r="453" spans="1:23" ht="39" customHeight="1" x14ac:dyDescent="0.25">
      <c r="A453" s="708"/>
      <c r="B453" s="736">
        <v>9</v>
      </c>
      <c r="C453" s="1178"/>
      <c r="D453" s="1127" t="s">
        <v>203</v>
      </c>
      <c r="E453" s="1162"/>
      <c r="F453" s="451"/>
      <c r="G453" s="450"/>
      <c r="H453" s="452"/>
      <c r="I453" s="451"/>
      <c r="J453" s="468"/>
      <c r="K453" s="449"/>
      <c r="L453" s="623"/>
      <c r="M453" s="623"/>
      <c r="N453" s="623"/>
      <c r="O453" s="623"/>
      <c r="P453" s="623"/>
      <c r="Q453" s="623"/>
      <c r="R453" s="623"/>
      <c r="S453" s="623"/>
      <c r="T453" s="623"/>
      <c r="U453" s="623"/>
      <c r="V453" s="623"/>
      <c r="W453" s="734"/>
    </row>
    <row r="454" spans="1:23" ht="39" customHeight="1" x14ac:dyDescent="0.25">
      <c r="A454" s="708"/>
      <c r="B454" s="736">
        <v>10</v>
      </c>
      <c r="C454" s="1178"/>
      <c r="D454" s="1127" t="s">
        <v>204</v>
      </c>
      <c r="E454" s="1162"/>
      <c r="F454" s="451"/>
      <c r="G454" s="450"/>
      <c r="H454" s="452"/>
      <c r="I454" s="451"/>
      <c r="J454" s="468"/>
      <c r="K454" s="449"/>
      <c r="L454" s="623"/>
      <c r="M454" s="623"/>
      <c r="N454" s="623"/>
      <c r="O454" s="623"/>
      <c r="P454" s="623"/>
      <c r="Q454" s="623"/>
      <c r="R454" s="623"/>
      <c r="S454" s="623"/>
      <c r="T454" s="623"/>
      <c r="U454" s="623"/>
      <c r="V454" s="623"/>
      <c r="W454" s="734"/>
    </row>
    <row r="455" spans="1:23" ht="39" customHeight="1" x14ac:dyDescent="0.25">
      <c r="A455" s="708"/>
      <c r="B455" s="736">
        <v>11</v>
      </c>
      <c r="C455" s="1178"/>
      <c r="D455" s="1127" t="s">
        <v>79</v>
      </c>
      <c r="E455" s="1162"/>
      <c r="F455" s="451"/>
      <c r="G455" s="450"/>
      <c r="H455" s="452"/>
      <c r="I455" s="451"/>
      <c r="J455" s="468"/>
      <c r="K455" s="449"/>
      <c r="L455" s="623"/>
      <c r="M455" s="623"/>
      <c r="N455" s="623"/>
      <c r="O455" s="623"/>
      <c r="P455" s="623"/>
      <c r="Q455" s="623"/>
      <c r="R455" s="623"/>
      <c r="S455" s="623"/>
      <c r="T455" s="623"/>
      <c r="U455" s="623"/>
      <c r="V455" s="623"/>
      <c r="W455" s="734"/>
    </row>
    <row r="456" spans="1:23" ht="39" customHeight="1" x14ac:dyDescent="0.25">
      <c r="A456" s="708"/>
      <c r="B456" s="738">
        <v>12</v>
      </c>
      <c r="C456" s="1179"/>
      <c r="D456" s="1163" t="s">
        <v>205</v>
      </c>
      <c r="E456" s="1164"/>
      <c r="F456" s="456"/>
      <c r="G456" s="465"/>
      <c r="H456" s="467"/>
      <c r="I456" s="456"/>
      <c r="J456" s="466"/>
      <c r="K456" s="464"/>
      <c r="L456" s="623"/>
      <c r="M456" s="623"/>
      <c r="N456" s="623"/>
      <c r="O456" s="623"/>
      <c r="P456" s="623"/>
      <c r="Q456" s="623"/>
      <c r="R456" s="623"/>
      <c r="S456" s="623"/>
      <c r="T456" s="623"/>
      <c r="U456" s="623"/>
      <c r="V456" s="623"/>
      <c r="W456" s="734"/>
    </row>
    <row r="457" spans="1:23" ht="39" customHeight="1" x14ac:dyDescent="0.25">
      <c r="A457" s="623"/>
      <c r="B457" s="739">
        <v>13</v>
      </c>
      <c r="C457" s="740" t="s">
        <v>775</v>
      </c>
      <c r="D457" s="1129" t="s">
        <v>724</v>
      </c>
      <c r="E457" s="1130"/>
      <c r="F457" s="447"/>
      <c r="G457" s="446"/>
      <c r="H457" s="448"/>
      <c r="I457" s="447"/>
      <c r="J457" s="463"/>
      <c r="K457" s="445"/>
      <c r="L457" s="623"/>
      <c r="M457" s="623"/>
      <c r="N457" s="623"/>
      <c r="O457" s="623"/>
      <c r="P457" s="623"/>
      <c r="Q457" s="623"/>
      <c r="R457" s="623"/>
      <c r="S457" s="623"/>
      <c r="T457" s="623"/>
      <c r="U457" s="623"/>
      <c r="V457" s="623"/>
      <c r="W457" s="623"/>
    </row>
    <row r="458" spans="1:23" x14ac:dyDescent="0.25">
      <c r="A458" s="708"/>
      <c r="B458" s="623"/>
      <c r="C458" s="623"/>
      <c r="D458" s="623"/>
      <c r="E458" s="710"/>
      <c r="F458" s="769"/>
      <c r="G458" s="623"/>
      <c r="H458" s="623"/>
      <c r="I458" s="623"/>
      <c r="J458" s="623"/>
      <c r="K458" s="623"/>
      <c r="L458" s="623"/>
      <c r="M458" s="623"/>
      <c r="N458" s="623"/>
      <c r="O458" s="623"/>
      <c r="P458" s="623"/>
      <c r="Q458" s="623"/>
      <c r="R458" s="623"/>
      <c r="S458" s="623"/>
      <c r="T458" s="623"/>
      <c r="U458" s="623"/>
      <c r="V458" s="623"/>
      <c r="W458" s="623"/>
    </row>
    <row r="459" spans="1:23" ht="17.25" x14ac:dyDescent="0.25">
      <c r="A459" s="690" t="s">
        <v>797</v>
      </c>
      <c r="B459" s="623"/>
      <c r="C459" s="623"/>
      <c r="D459" s="623"/>
      <c r="E459" s="710"/>
      <c r="F459" s="710"/>
      <c r="G459" s="623"/>
      <c r="H459" s="623"/>
      <c r="I459" s="623"/>
      <c r="J459" s="623"/>
      <c r="K459" s="623"/>
      <c r="L459" s="623"/>
      <c r="M459" s="623"/>
      <c r="N459" s="623"/>
      <c r="O459" s="623"/>
      <c r="P459" s="623"/>
      <c r="Q459" s="623"/>
      <c r="R459" s="623"/>
      <c r="S459" s="623"/>
      <c r="T459" s="623"/>
      <c r="U459" s="623"/>
      <c r="V459" s="623"/>
      <c r="W459" s="623"/>
    </row>
    <row r="460" spans="1:23" ht="17.25" x14ac:dyDescent="0.25">
      <c r="A460" s="623"/>
      <c r="B460" s="643"/>
      <c r="C460" s="643"/>
      <c r="D460" s="643"/>
      <c r="E460" s="643"/>
      <c r="F460" s="1165" t="s">
        <v>134</v>
      </c>
      <c r="G460" s="1166"/>
      <c r="H460" s="1167"/>
      <c r="I460" s="1165" t="s">
        <v>190</v>
      </c>
      <c r="J460" s="1166"/>
      <c r="K460" s="1166"/>
      <c r="L460" s="734"/>
      <c r="M460" s="734"/>
      <c r="N460" s="734"/>
      <c r="O460" s="734"/>
      <c r="P460" s="734"/>
      <c r="Q460" s="734"/>
      <c r="R460" s="734"/>
      <c r="S460" s="734"/>
      <c r="T460" s="734"/>
      <c r="U460" s="734"/>
      <c r="V460" s="734"/>
      <c r="W460" s="734"/>
    </row>
    <row r="461" spans="1:23" x14ac:dyDescent="0.25">
      <c r="A461" s="708"/>
      <c r="B461" s="1121" t="s">
        <v>115</v>
      </c>
      <c r="C461" s="1148" t="s">
        <v>81</v>
      </c>
      <c r="D461" s="1151" t="s">
        <v>80</v>
      </c>
      <c r="E461" s="1197" t="s">
        <v>76</v>
      </c>
      <c r="F461" s="1123" t="s">
        <v>777</v>
      </c>
      <c r="G461" s="1151" t="s">
        <v>790</v>
      </c>
      <c r="H461" s="1186" t="s">
        <v>789</v>
      </c>
      <c r="I461" s="1160" t="s">
        <v>777</v>
      </c>
      <c r="J461" s="1153" t="s">
        <v>790</v>
      </c>
      <c r="K461" s="1155" t="s">
        <v>789</v>
      </c>
      <c r="L461" s="623"/>
      <c r="M461" s="623"/>
      <c r="N461" s="623"/>
      <c r="O461" s="623"/>
      <c r="P461" s="623"/>
      <c r="Q461" s="623"/>
      <c r="R461" s="623"/>
      <c r="S461" s="623"/>
      <c r="T461" s="623"/>
      <c r="U461" s="623"/>
      <c r="V461" s="623"/>
      <c r="W461" s="623"/>
    </row>
    <row r="462" spans="1:23" x14ac:dyDescent="0.25">
      <c r="A462" s="708"/>
      <c r="B462" s="1122"/>
      <c r="C462" s="1150"/>
      <c r="D462" s="1152"/>
      <c r="E462" s="1198"/>
      <c r="F462" s="1124"/>
      <c r="G462" s="1152"/>
      <c r="H462" s="1187"/>
      <c r="I462" s="1161"/>
      <c r="J462" s="1154"/>
      <c r="K462" s="1156"/>
      <c r="L462" s="623"/>
      <c r="M462" s="623"/>
      <c r="N462" s="623"/>
      <c r="O462" s="623"/>
      <c r="P462" s="623"/>
      <c r="Q462" s="623"/>
      <c r="R462" s="623"/>
      <c r="S462" s="623"/>
      <c r="T462" s="623"/>
      <c r="U462" s="623"/>
      <c r="V462" s="623"/>
      <c r="W462" s="623"/>
    </row>
    <row r="463" spans="1:23" ht="51.75" customHeight="1" x14ac:dyDescent="0.25">
      <c r="A463" s="708"/>
      <c r="B463" s="735">
        <v>1</v>
      </c>
      <c r="C463" s="1193" t="s">
        <v>82</v>
      </c>
      <c r="D463" s="1157" t="s">
        <v>207</v>
      </c>
      <c r="E463" s="742" t="s">
        <v>209</v>
      </c>
      <c r="F463" s="460"/>
      <c r="G463" s="462"/>
      <c r="H463" s="458"/>
      <c r="I463" s="460"/>
      <c r="J463" s="462"/>
      <c r="K463" s="458"/>
      <c r="L463" s="623"/>
      <c r="M463" s="623"/>
      <c r="N463" s="623"/>
      <c r="O463" s="623"/>
      <c r="P463" s="623"/>
      <c r="Q463" s="623"/>
      <c r="R463" s="623"/>
      <c r="S463" s="623"/>
      <c r="T463" s="623"/>
      <c r="U463" s="623"/>
      <c r="V463" s="623"/>
      <c r="W463" s="623"/>
    </row>
    <row r="464" spans="1:23" ht="51.75" customHeight="1" x14ac:dyDescent="0.25">
      <c r="A464" s="708"/>
      <c r="B464" s="736">
        <v>2</v>
      </c>
      <c r="C464" s="1194"/>
      <c r="D464" s="1158"/>
      <c r="E464" s="743" t="s">
        <v>84</v>
      </c>
      <c r="F464" s="451"/>
      <c r="G464" s="450"/>
      <c r="H464" s="449"/>
      <c r="I464" s="451"/>
      <c r="J464" s="450"/>
      <c r="K464" s="449"/>
      <c r="L464" s="623"/>
      <c r="M464" s="623"/>
      <c r="N464" s="623"/>
      <c r="O464" s="623"/>
      <c r="P464" s="623"/>
      <c r="Q464" s="623"/>
      <c r="R464" s="623"/>
      <c r="S464" s="623"/>
      <c r="T464" s="623"/>
      <c r="U464" s="623"/>
      <c r="V464" s="623"/>
      <c r="W464" s="623"/>
    </row>
    <row r="465" spans="1:23" ht="51.75" customHeight="1" x14ac:dyDescent="0.25">
      <c r="A465" s="708"/>
      <c r="B465" s="736">
        <v>3</v>
      </c>
      <c r="C465" s="1194"/>
      <c r="D465" s="1158"/>
      <c r="E465" s="743" t="s">
        <v>210</v>
      </c>
      <c r="F465" s="451"/>
      <c r="G465" s="450"/>
      <c r="H465" s="449"/>
      <c r="I465" s="451"/>
      <c r="J465" s="450"/>
      <c r="K465" s="449"/>
      <c r="L465" s="623"/>
      <c r="M465" s="623"/>
      <c r="N465" s="623"/>
      <c r="O465" s="623"/>
      <c r="P465" s="623"/>
      <c r="Q465" s="623"/>
      <c r="R465" s="623"/>
      <c r="S465" s="623"/>
      <c r="T465" s="623"/>
      <c r="U465" s="623"/>
      <c r="V465" s="623"/>
      <c r="W465" s="623"/>
    </row>
    <row r="466" spans="1:23" ht="51.75" customHeight="1" x14ac:dyDescent="0.25">
      <c r="A466" s="708"/>
      <c r="B466" s="736">
        <v>4</v>
      </c>
      <c r="C466" s="1194"/>
      <c r="D466" s="1159"/>
      <c r="E466" s="743" t="s">
        <v>211</v>
      </c>
      <c r="F466" s="451"/>
      <c r="G466" s="450"/>
      <c r="H466" s="449"/>
      <c r="I466" s="451"/>
      <c r="J466" s="450"/>
      <c r="K466" s="449"/>
      <c r="L466" s="623"/>
      <c r="M466" s="623"/>
      <c r="N466" s="623"/>
      <c r="O466" s="623"/>
      <c r="P466" s="623"/>
      <c r="Q466" s="623"/>
      <c r="R466" s="623"/>
      <c r="S466" s="623"/>
      <c r="T466" s="623"/>
      <c r="U466" s="623"/>
      <c r="V466" s="623"/>
      <c r="W466" s="623"/>
    </row>
    <row r="467" spans="1:23" ht="51.75" customHeight="1" x14ac:dyDescent="0.25">
      <c r="A467" s="708"/>
      <c r="B467" s="736">
        <v>5</v>
      </c>
      <c r="C467" s="1194"/>
      <c r="D467" s="1180" t="s">
        <v>208</v>
      </c>
      <c r="E467" s="743" t="s">
        <v>209</v>
      </c>
      <c r="F467" s="451"/>
      <c r="G467" s="450"/>
      <c r="H467" s="449"/>
      <c r="I467" s="451"/>
      <c r="J467" s="450"/>
      <c r="K467" s="449"/>
      <c r="L467" s="623"/>
      <c r="M467" s="623"/>
      <c r="N467" s="623"/>
      <c r="O467" s="623"/>
      <c r="P467" s="623"/>
      <c r="Q467" s="623"/>
      <c r="R467" s="623"/>
      <c r="S467" s="623"/>
      <c r="T467" s="623"/>
      <c r="U467" s="623"/>
      <c r="V467" s="623"/>
      <c r="W467" s="623"/>
    </row>
    <row r="468" spans="1:23" ht="51.75" customHeight="1" x14ac:dyDescent="0.25">
      <c r="A468" s="708"/>
      <c r="B468" s="736">
        <v>6</v>
      </c>
      <c r="C468" s="1194"/>
      <c r="D468" s="1158"/>
      <c r="E468" s="743" t="s">
        <v>84</v>
      </c>
      <c r="F468" s="451"/>
      <c r="G468" s="450"/>
      <c r="H468" s="449"/>
      <c r="I468" s="451"/>
      <c r="J468" s="450"/>
      <c r="K468" s="449"/>
      <c r="L468" s="623"/>
      <c r="M468" s="623"/>
      <c r="N468" s="623"/>
      <c r="O468" s="623"/>
      <c r="P468" s="623"/>
      <c r="Q468" s="623"/>
      <c r="R468" s="623"/>
      <c r="S468" s="623"/>
      <c r="T468" s="623"/>
      <c r="U468" s="623"/>
      <c r="V468" s="623"/>
      <c r="W468" s="623"/>
    </row>
    <row r="469" spans="1:23" ht="51.75" customHeight="1" x14ac:dyDescent="0.25">
      <c r="A469" s="708"/>
      <c r="B469" s="737">
        <v>7</v>
      </c>
      <c r="C469" s="1194"/>
      <c r="D469" s="1158"/>
      <c r="E469" s="743" t="s">
        <v>210</v>
      </c>
      <c r="F469" s="451"/>
      <c r="G469" s="450"/>
      <c r="H469" s="449"/>
      <c r="I469" s="451"/>
      <c r="J469" s="450"/>
      <c r="K469" s="449"/>
      <c r="L469" s="623"/>
      <c r="M469" s="623"/>
      <c r="N469" s="623"/>
      <c r="O469" s="623"/>
      <c r="P469" s="623"/>
      <c r="Q469" s="623"/>
      <c r="R469" s="623"/>
      <c r="S469" s="623"/>
      <c r="T469" s="623"/>
      <c r="U469" s="623"/>
      <c r="V469" s="623"/>
      <c r="W469" s="623"/>
    </row>
    <row r="470" spans="1:23" ht="51.75" customHeight="1" x14ac:dyDescent="0.25">
      <c r="A470" s="708"/>
      <c r="B470" s="736">
        <v>8</v>
      </c>
      <c r="C470" s="1195"/>
      <c r="D470" s="1159"/>
      <c r="E470" s="743" t="s">
        <v>211</v>
      </c>
      <c r="F470" s="451"/>
      <c r="G470" s="450"/>
      <c r="H470" s="449"/>
      <c r="I470" s="451"/>
      <c r="J470" s="450"/>
      <c r="K470" s="449"/>
      <c r="L470" s="623"/>
      <c r="M470" s="623"/>
      <c r="N470" s="623"/>
      <c r="O470" s="623"/>
      <c r="P470" s="623"/>
      <c r="Q470" s="623"/>
      <c r="R470" s="623"/>
      <c r="S470" s="623"/>
      <c r="T470" s="623"/>
      <c r="U470" s="623"/>
      <c r="V470" s="623"/>
      <c r="W470" s="623"/>
    </row>
    <row r="471" spans="1:23" ht="51.75" customHeight="1" x14ac:dyDescent="0.25">
      <c r="A471" s="708"/>
      <c r="B471" s="736">
        <v>9</v>
      </c>
      <c r="C471" s="1199" t="s">
        <v>83</v>
      </c>
      <c r="D471" s="744" t="s">
        <v>207</v>
      </c>
      <c r="E471" s="745" t="s">
        <v>796</v>
      </c>
      <c r="F471" s="451"/>
      <c r="G471" s="450"/>
      <c r="H471" s="449"/>
      <c r="I471" s="451"/>
      <c r="J471" s="450"/>
      <c r="K471" s="449"/>
      <c r="L471" s="623"/>
      <c r="M471" s="623"/>
      <c r="N471" s="623"/>
      <c r="O471" s="623"/>
      <c r="P471" s="623"/>
      <c r="Q471" s="623"/>
      <c r="R471" s="623"/>
      <c r="S471" s="623"/>
      <c r="T471" s="623"/>
      <c r="U471" s="623"/>
      <c r="V471" s="623"/>
      <c r="W471" s="623"/>
    </row>
    <row r="472" spans="1:23" ht="51.75" customHeight="1" x14ac:dyDescent="0.25">
      <c r="A472" s="708"/>
      <c r="B472" s="738">
        <v>10</v>
      </c>
      <c r="C472" s="1194"/>
      <c r="D472" s="746" t="s">
        <v>208</v>
      </c>
      <c r="E472" s="745" t="s">
        <v>795</v>
      </c>
      <c r="F472" s="456"/>
      <c r="G472" s="465"/>
      <c r="H472" s="464"/>
      <c r="I472" s="456"/>
      <c r="J472" s="465"/>
      <c r="K472" s="464"/>
      <c r="L472" s="623"/>
      <c r="M472" s="623"/>
      <c r="N472" s="623"/>
      <c r="O472" s="623"/>
      <c r="P472" s="623"/>
      <c r="Q472" s="623"/>
      <c r="R472" s="623"/>
      <c r="S472" s="623"/>
      <c r="T472" s="623"/>
      <c r="U472" s="623"/>
      <c r="V472" s="623"/>
      <c r="W472" s="623"/>
    </row>
    <row r="473" spans="1:23" ht="51.75" customHeight="1" x14ac:dyDescent="0.25">
      <c r="A473" s="708"/>
      <c r="B473" s="739">
        <v>11</v>
      </c>
      <c r="C473" s="740" t="s">
        <v>775</v>
      </c>
      <c r="D473" s="1129" t="s">
        <v>724</v>
      </c>
      <c r="E473" s="1130"/>
      <c r="F473" s="447"/>
      <c r="G473" s="446"/>
      <c r="H473" s="448"/>
      <c r="I473" s="447"/>
      <c r="J473" s="463"/>
      <c r="K473" s="445"/>
      <c r="L473" s="623"/>
      <c r="M473" s="623"/>
      <c r="N473" s="623"/>
      <c r="O473" s="623"/>
      <c r="P473" s="623"/>
      <c r="Q473" s="623"/>
      <c r="R473" s="623"/>
      <c r="S473" s="623"/>
      <c r="T473" s="623"/>
      <c r="U473" s="623"/>
      <c r="V473" s="623"/>
      <c r="W473" s="623"/>
    </row>
    <row r="474" spans="1:23" x14ac:dyDescent="0.25">
      <c r="A474" s="623"/>
      <c r="B474" s="623"/>
      <c r="C474" s="623"/>
      <c r="D474" s="623"/>
      <c r="E474" s="623"/>
      <c r="F474" s="623"/>
      <c r="G474" s="623"/>
      <c r="H474" s="623"/>
      <c r="I474" s="623"/>
      <c r="J474" s="623"/>
      <c r="K474" s="623"/>
      <c r="L474" s="623"/>
      <c r="M474" s="623"/>
      <c r="N474" s="623"/>
      <c r="O474" s="623"/>
      <c r="P474" s="623"/>
      <c r="Q474" s="623"/>
      <c r="R474" s="623"/>
      <c r="S474" s="623"/>
      <c r="T474" s="623"/>
      <c r="U474" s="623"/>
      <c r="V474" s="623"/>
      <c r="W474" s="623"/>
    </row>
    <row r="475" spans="1:23" x14ac:dyDescent="0.25">
      <c r="A475" s="623"/>
      <c r="B475" s="623"/>
      <c r="C475" s="623"/>
      <c r="D475" s="623"/>
      <c r="E475" s="623"/>
      <c r="F475" s="623"/>
      <c r="G475" s="623"/>
      <c r="H475" s="623"/>
      <c r="I475" s="623"/>
      <c r="J475" s="623"/>
      <c r="K475" s="623"/>
      <c r="L475" s="623"/>
      <c r="M475" s="623"/>
      <c r="N475" s="623"/>
      <c r="O475" s="623"/>
      <c r="P475" s="623"/>
      <c r="Q475" s="623"/>
      <c r="R475" s="623"/>
      <c r="S475" s="623"/>
      <c r="T475" s="623"/>
      <c r="U475" s="623"/>
      <c r="V475" s="623"/>
      <c r="W475" s="623"/>
    </row>
    <row r="476" spans="1:23" ht="17.25" x14ac:dyDescent="0.25">
      <c r="A476" s="688" t="s">
        <v>794</v>
      </c>
      <c r="B476" s="623"/>
      <c r="C476" s="623"/>
      <c r="D476" s="623"/>
      <c r="E476" s="623"/>
      <c r="F476" s="623"/>
      <c r="G476" s="623"/>
      <c r="H476" s="623"/>
      <c r="I476" s="623"/>
      <c r="J476" s="623"/>
      <c r="K476" s="623"/>
      <c r="L476" s="623"/>
      <c r="M476" s="623"/>
      <c r="N476" s="623"/>
      <c r="O476" s="623"/>
      <c r="P476" s="623"/>
      <c r="Q476" s="623"/>
      <c r="R476" s="623"/>
      <c r="S476" s="623"/>
      <c r="T476" s="623"/>
      <c r="U476" s="623"/>
      <c r="V476" s="623"/>
      <c r="W476" s="623"/>
    </row>
    <row r="477" spans="1:23" ht="17.25" x14ac:dyDescent="0.25">
      <c r="A477" s="623"/>
      <c r="B477" s="643"/>
      <c r="C477" s="643"/>
      <c r="D477" s="643"/>
      <c r="E477" s="643"/>
      <c r="F477" s="1165" t="s">
        <v>134</v>
      </c>
      <c r="G477" s="1166"/>
      <c r="H477" s="1167"/>
      <c r="I477" s="1165" t="s">
        <v>190</v>
      </c>
      <c r="J477" s="1166"/>
      <c r="K477" s="1166"/>
      <c r="L477" s="734"/>
      <c r="M477" s="734"/>
      <c r="N477" s="734"/>
      <c r="O477" s="734"/>
      <c r="P477" s="734"/>
      <c r="Q477" s="734"/>
      <c r="R477" s="734"/>
      <c r="S477" s="734"/>
      <c r="T477" s="734"/>
      <c r="U477" s="734"/>
      <c r="V477" s="734"/>
      <c r="W477" s="734"/>
    </row>
    <row r="478" spans="1:23" x14ac:dyDescent="0.25">
      <c r="A478" s="708"/>
      <c r="B478" s="747" t="s">
        <v>115</v>
      </c>
      <c r="C478" s="706" t="s">
        <v>793</v>
      </c>
      <c r="D478" s="706"/>
      <c r="E478" s="706"/>
      <c r="F478" s="1123" t="s">
        <v>777</v>
      </c>
      <c r="G478" s="1151" t="s">
        <v>790</v>
      </c>
      <c r="H478" s="1186" t="s">
        <v>789</v>
      </c>
      <c r="I478" s="1188" t="s">
        <v>777</v>
      </c>
      <c r="J478" s="1188" t="s">
        <v>790</v>
      </c>
      <c r="K478" s="1171" t="s">
        <v>789</v>
      </c>
      <c r="L478" s="623"/>
      <c r="M478" s="623"/>
      <c r="N478" s="623"/>
      <c r="O478" s="623"/>
      <c r="P478" s="623"/>
      <c r="Q478" s="623"/>
      <c r="R478" s="623"/>
      <c r="S478" s="623"/>
      <c r="T478" s="623"/>
      <c r="U478" s="623"/>
      <c r="V478" s="623"/>
      <c r="W478" s="623"/>
    </row>
    <row r="479" spans="1:23" x14ac:dyDescent="0.25">
      <c r="A479" s="708"/>
      <c r="B479" s="748"/>
      <c r="C479" s="712"/>
      <c r="D479" s="712"/>
      <c r="E479" s="712"/>
      <c r="F479" s="1124"/>
      <c r="G479" s="1152"/>
      <c r="H479" s="1187"/>
      <c r="I479" s="1189"/>
      <c r="J479" s="1189"/>
      <c r="K479" s="1173"/>
      <c r="L479" s="623"/>
      <c r="M479" s="623"/>
      <c r="N479" s="623"/>
      <c r="O479" s="623"/>
      <c r="P479" s="623"/>
      <c r="Q479" s="623"/>
      <c r="R479" s="623"/>
      <c r="S479" s="623"/>
      <c r="T479" s="623"/>
      <c r="U479" s="623"/>
      <c r="V479" s="623"/>
      <c r="W479" s="623"/>
    </row>
    <row r="480" spans="1:23" ht="18.75" customHeight="1" x14ac:dyDescent="0.25">
      <c r="A480" s="708"/>
      <c r="B480" s="735">
        <v>1</v>
      </c>
      <c r="C480" s="1196" t="s">
        <v>85</v>
      </c>
      <c r="D480" s="1196"/>
      <c r="E480" s="1196"/>
      <c r="F480" s="460"/>
      <c r="G480" s="462"/>
      <c r="H480" s="461"/>
      <c r="I480" s="460"/>
      <c r="J480" s="459"/>
      <c r="K480" s="458"/>
      <c r="L480" s="623"/>
      <c r="M480" s="623"/>
      <c r="N480" s="623"/>
      <c r="O480" s="623"/>
      <c r="P480" s="623"/>
      <c r="Q480" s="623"/>
      <c r="R480" s="623"/>
      <c r="S480" s="623"/>
      <c r="T480" s="623"/>
      <c r="U480" s="623"/>
      <c r="V480" s="623"/>
      <c r="W480" s="623"/>
    </row>
    <row r="481" spans="1:23" ht="18.75" customHeight="1" x14ac:dyDescent="0.25">
      <c r="A481" s="708"/>
      <c r="B481" s="736">
        <v>2</v>
      </c>
      <c r="C481" s="1176" t="s">
        <v>89</v>
      </c>
      <c r="D481" s="1176"/>
      <c r="E481" s="1176"/>
      <c r="F481" s="451"/>
      <c r="G481" s="450"/>
      <c r="H481" s="452"/>
      <c r="I481" s="451"/>
      <c r="J481" s="450"/>
      <c r="K481" s="449"/>
      <c r="L481" s="623"/>
      <c r="M481" s="623"/>
      <c r="N481" s="623"/>
      <c r="O481" s="623"/>
      <c r="P481" s="623"/>
      <c r="Q481" s="623"/>
      <c r="R481" s="623"/>
      <c r="S481" s="623"/>
      <c r="T481" s="623"/>
      <c r="U481" s="623"/>
      <c r="V481" s="623"/>
      <c r="W481" s="623"/>
    </row>
    <row r="482" spans="1:23" ht="18.75" customHeight="1" x14ac:dyDescent="0.25">
      <c r="A482" s="708"/>
      <c r="B482" s="736">
        <v>3</v>
      </c>
      <c r="C482" s="1176" t="s">
        <v>86</v>
      </c>
      <c r="D482" s="1176"/>
      <c r="E482" s="1176"/>
      <c r="F482" s="451"/>
      <c r="G482" s="450"/>
      <c r="H482" s="452"/>
      <c r="I482" s="451"/>
      <c r="J482" s="450"/>
      <c r="K482" s="449"/>
      <c r="L482" s="623"/>
      <c r="M482" s="623"/>
      <c r="N482" s="623"/>
      <c r="O482" s="623"/>
      <c r="P482" s="623"/>
      <c r="Q482" s="623"/>
      <c r="R482" s="623"/>
      <c r="S482" s="623"/>
      <c r="T482" s="623"/>
      <c r="U482" s="623"/>
      <c r="V482" s="623"/>
      <c r="W482" s="623"/>
    </row>
    <row r="483" spans="1:23" ht="18.75" customHeight="1" x14ac:dyDescent="0.25">
      <c r="A483" s="708"/>
      <c r="B483" s="736">
        <v>4</v>
      </c>
      <c r="C483" s="1176" t="s">
        <v>87</v>
      </c>
      <c r="D483" s="1176"/>
      <c r="E483" s="1176"/>
      <c r="F483" s="451"/>
      <c r="G483" s="450"/>
      <c r="H483" s="452"/>
      <c r="I483" s="451"/>
      <c r="J483" s="450"/>
      <c r="K483" s="449"/>
      <c r="L483" s="623"/>
      <c r="M483" s="623"/>
      <c r="N483" s="623"/>
      <c r="O483" s="623"/>
      <c r="P483" s="623"/>
      <c r="Q483" s="623"/>
      <c r="R483" s="623"/>
      <c r="S483" s="623"/>
      <c r="T483" s="623"/>
      <c r="U483" s="623"/>
      <c r="V483" s="623"/>
      <c r="W483" s="623"/>
    </row>
    <row r="484" spans="1:23" ht="18.75" customHeight="1" x14ac:dyDescent="0.25">
      <c r="A484" s="708"/>
      <c r="B484" s="736">
        <v>5</v>
      </c>
      <c r="C484" s="1176" t="s">
        <v>88</v>
      </c>
      <c r="D484" s="1176"/>
      <c r="E484" s="1176"/>
      <c r="F484" s="451"/>
      <c r="G484" s="450"/>
      <c r="H484" s="452"/>
      <c r="I484" s="451"/>
      <c r="J484" s="450"/>
      <c r="K484" s="449"/>
      <c r="L484" s="623"/>
      <c r="M484" s="623"/>
      <c r="N484" s="623"/>
      <c r="O484" s="623"/>
      <c r="P484" s="623"/>
      <c r="Q484" s="623"/>
      <c r="R484" s="623"/>
      <c r="S484" s="623"/>
      <c r="T484" s="623"/>
      <c r="U484" s="623"/>
      <c r="V484" s="623"/>
      <c r="W484" s="623"/>
    </row>
    <row r="485" spans="1:23" ht="18.75" customHeight="1" x14ac:dyDescent="0.25">
      <c r="A485" s="708"/>
      <c r="B485" s="736">
        <v>6</v>
      </c>
      <c r="C485" s="1176" t="s">
        <v>90</v>
      </c>
      <c r="D485" s="1176"/>
      <c r="E485" s="1176"/>
      <c r="F485" s="451"/>
      <c r="G485" s="450"/>
      <c r="H485" s="452"/>
      <c r="I485" s="451"/>
      <c r="J485" s="450"/>
      <c r="K485" s="449"/>
      <c r="L485" s="623"/>
      <c r="M485" s="623"/>
      <c r="N485" s="623"/>
      <c r="O485" s="623"/>
      <c r="P485" s="623"/>
      <c r="Q485" s="623"/>
      <c r="R485" s="623"/>
      <c r="S485" s="623"/>
      <c r="T485" s="623"/>
      <c r="U485" s="623"/>
      <c r="V485" s="623"/>
      <c r="W485" s="623"/>
    </row>
    <row r="486" spans="1:23" ht="18.75" customHeight="1" x14ac:dyDescent="0.25">
      <c r="A486" s="708"/>
      <c r="B486" s="737">
        <v>7</v>
      </c>
      <c r="C486" s="1176" t="s">
        <v>91</v>
      </c>
      <c r="D486" s="1176"/>
      <c r="E486" s="1176"/>
      <c r="F486" s="451"/>
      <c r="G486" s="450"/>
      <c r="H486" s="452"/>
      <c r="I486" s="451"/>
      <c r="J486" s="450"/>
      <c r="K486" s="449"/>
      <c r="L486" s="623"/>
      <c r="M486" s="623"/>
      <c r="N486" s="623"/>
      <c r="O486" s="623"/>
      <c r="P486" s="623"/>
      <c r="Q486" s="623"/>
      <c r="R486" s="623"/>
      <c r="S486" s="623"/>
      <c r="T486" s="623"/>
      <c r="U486" s="623"/>
      <c r="V486" s="623"/>
      <c r="W486" s="623"/>
    </row>
    <row r="487" spans="1:23" ht="18.75" customHeight="1" x14ac:dyDescent="0.25">
      <c r="A487" s="708"/>
      <c r="B487" s="736">
        <v>8</v>
      </c>
      <c r="C487" s="1176" t="s">
        <v>92</v>
      </c>
      <c r="D487" s="1176"/>
      <c r="E487" s="1176"/>
      <c r="F487" s="451"/>
      <c r="G487" s="450"/>
      <c r="H487" s="452"/>
      <c r="I487" s="451"/>
      <c r="J487" s="450"/>
      <c r="K487" s="449"/>
      <c r="L487" s="623"/>
      <c r="M487" s="623"/>
      <c r="N487" s="623"/>
      <c r="O487" s="623"/>
      <c r="P487" s="623"/>
      <c r="Q487" s="623"/>
      <c r="R487" s="623"/>
      <c r="S487" s="623"/>
      <c r="T487" s="623"/>
      <c r="U487" s="623"/>
      <c r="V487" s="623"/>
      <c r="W487" s="623"/>
    </row>
    <row r="488" spans="1:23" ht="18.75" customHeight="1" x14ac:dyDescent="0.25">
      <c r="A488" s="708"/>
      <c r="B488" s="736">
        <v>9</v>
      </c>
      <c r="C488" s="1176" t="s">
        <v>93</v>
      </c>
      <c r="D488" s="1176"/>
      <c r="E488" s="1176"/>
      <c r="F488" s="451"/>
      <c r="G488" s="450"/>
      <c r="H488" s="452"/>
      <c r="I488" s="451"/>
      <c r="J488" s="450"/>
      <c r="K488" s="449"/>
      <c r="L488" s="623"/>
      <c r="M488" s="623"/>
      <c r="N488" s="623"/>
      <c r="O488" s="623"/>
      <c r="P488" s="623"/>
      <c r="Q488" s="623"/>
      <c r="R488" s="623"/>
      <c r="S488" s="623"/>
      <c r="T488" s="623"/>
      <c r="U488" s="623"/>
      <c r="V488" s="623"/>
      <c r="W488" s="623"/>
    </row>
    <row r="489" spans="1:23" ht="18.75" customHeight="1" x14ac:dyDescent="0.25">
      <c r="A489" s="708"/>
      <c r="B489" s="736">
        <v>10</v>
      </c>
      <c r="C489" s="1176" t="s">
        <v>94</v>
      </c>
      <c r="D489" s="1176"/>
      <c r="E489" s="1176"/>
      <c r="F489" s="451"/>
      <c r="G489" s="450"/>
      <c r="H489" s="452"/>
      <c r="I489" s="451"/>
      <c r="J489" s="450"/>
      <c r="K489" s="449"/>
      <c r="L489" s="623"/>
      <c r="M489" s="623"/>
      <c r="N489" s="623"/>
      <c r="O489" s="623"/>
      <c r="P489" s="623"/>
      <c r="Q489" s="623"/>
      <c r="R489" s="623"/>
      <c r="S489" s="623"/>
      <c r="T489" s="623"/>
      <c r="U489" s="623"/>
      <c r="V489" s="623"/>
      <c r="W489" s="623"/>
    </row>
    <row r="490" spans="1:23" ht="18.75" customHeight="1" x14ac:dyDescent="0.25">
      <c r="A490" s="708"/>
      <c r="B490" s="739">
        <v>11</v>
      </c>
      <c r="C490" s="1133" t="s">
        <v>0</v>
      </c>
      <c r="D490" s="1133"/>
      <c r="E490" s="1133"/>
      <c r="F490" s="447"/>
      <c r="G490" s="446"/>
      <c r="H490" s="448"/>
      <c r="I490" s="447"/>
      <c r="J490" s="446"/>
      <c r="K490" s="445"/>
      <c r="L490" s="623"/>
      <c r="M490" s="623"/>
      <c r="N490" s="623"/>
      <c r="O490" s="623"/>
      <c r="P490" s="623"/>
      <c r="Q490" s="623"/>
      <c r="R490" s="623"/>
      <c r="S490" s="623"/>
      <c r="T490" s="623"/>
      <c r="U490" s="623"/>
      <c r="V490" s="623"/>
      <c r="W490" s="623"/>
    </row>
    <row r="491" spans="1:23" x14ac:dyDescent="0.25">
      <c r="A491" s="708"/>
      <c r="B491" s="623"/>
      <c r="C491" s="623"/>
      <c r="D491" s="623"/>
      <c r="E491" s="623"/>
      <c r="F491" s="623"/>
      <c r="G491" s="623"/>
      <c r="H491" s="623"/>
      <c r="I491" s="623"/>
      <c r="J491" s="623"/>
      <c r="K491" s="623"/>
      <c r="L491" s="623"/>
      <c r="M491" s="623"/>
      <c r="N491" s="623"/>
      <c r="O491" s="623"/>
      <c r="P491" s="623"/>
      <c r="Q491" s="623"/>
      <c r="R491" s="623"/>
      <c r="S491" s="623"/>
      <c r="T491" s="623"/>
      <c r="U491" s="623"/>
      <c r="V491" s="623"/>
      <c r="W491" s="623"/>
    </row>
    <row r="492" spans="1:23" x14ac:dyDescent="0.25">
      <c r="A492" s="711"/>
      <c r="B492" s="623"/>
      <c r="C492" s="623"/>
      <c r="D492" s="623"/>
      <c r="E492" s="623"/>
      <c r="F492" s="623"/>
      <c r="G492" s="623"/>
      <c r="H492" s="623"/>
      <c r="I492" s="623"/>
      <c r="J492" s="623"/>
      <c r="K492" s="623"/>
      <c r="L492" s="623"/>
      <c r="M492" s="623"/>
      <c r="N492" s="623"/>
      <c r="O492" s="623"/>
      <c r="P492" s="623"/>
      <c r="Q492" s="623"/>
      <c r="R492" s="623"/>
      <c r="S492" s="623"/>
      <c r="T492" s="623"/>
      <c r="U492" s="623"/>
      <c r="V492" s="623"/>
      <c r="W492" s="623"/>
    </row>
    <row r="493" spans="1:23" ht="17.25" x14ac:dyDescent="0.3">
      <c r="A493" s="705" t="s">
        <v>792</v>
      </c>
      <c r="B493" s="623"/>
      <c r="C493" s="623"/>
      <c r="D493" s="623"/>
      <c r="E493" s="623"/>
      <c r="F493" s="623"/>
      <c r="G493" s="623"/>
      <c r="H493" s="623"/>
      <c r="I493" s="623"/>
      <c r="J493" s="623"/>
      <c r="K493" s="623"/>
      <c r="L493" s="749"/>
      <c r="M493" s="749"/>
      <c r="N493" s="749"/>
      <c r="O493" s="749"/>
      <c r="P493" s="749"/>
      <c r="Q493" s="749"/>
      <c r="R493" s="749"/>
      <c r="S493" s="749"/>
      <c r="T493" s="749"/>
      <c r="U493" s="749"/>
      <c r="V493" s="749"/>
      <c r="W493" s="749"/>
    </row>
    <row r="494" spans="1:23" ht="17.25" x14ac:dyDescent="0.3">
      <c r="A494" s="705"/>
      <c r="B494" s="623"/>
      <c r="C494" s="623"/>
      <c r="D494" s="623"/>
      <c r="E494" s="623"/>
      <c r="F494" s="623"/>
      <c r="G494" s="623"/>
      <c r="H494" s="623"/>
      <c r="I494" s="623"/>
      <c r="J494" s="623"/>
      <c r="K494" s="623"/>
      <c r="L494" s="734"/>
      <c r="M494" s="734"/>
      <c r="N494" s="734"/>
      <c r="O494" s="734"/>
      <c r="P494" s="734"/>
      <c r="Q494" s="734"/>
      <c r="R494" s="734"/>
      <c r="S494" s="734"/>
      <c r="T494" s="734"/>
      <c r="U494" s="734"/>
      <c r="V494" s="734"/>
      <c r="W494" s="734"/>
    </row>
    <row r="495" spans="1:23" x14ac:dyDescent="0.25">
      <c r="A495" s="708"/>
      <c r="B495" s="1134" t="s">
        <v>791</v>
      </c>
      <c r="C495" s="1134"/>
      <c r="D495" s="1134"/>
      <c r="E495" s="1121"/>
      <c r="F495" s="1165" t="s">
        <v>134</v>
      </c>
      <c r="G495" s="1166"/>
      <c r="H495" s="1167"/>
      <c r="I495" s="1165" t="s">
        <v>190</v>
      </c>
      <c r="J495" s="1166"/>
      <c r="K495" s="1166"/>
      <c r="L495" s="623"/>
      <c r="M495" s="623"/>
      <c r="N495" s="623"/>
      <c r="O495" s="623"/>
      <c r="P495" s="623"/>
      <c r="Q495" s="623"/>
      <c r="R495" s="623"/>
      <c r="S495" s="623"/>
      <c r="T495" s="623"/>
      <c r="U495" s="623"/>
      <c r="V495" s="623"/>
      <c r="W495" s="623"/>
    </row>
    <row r="496" spans="1:23" x14ac:dyDescent="0.25">
      <c r="A496" s="708"/>
      <c r="B496" s="1135"/>
      <c r="C496" s="1135"/>
      <c r="D496" s="1135"/>
      <c r="E496" s="1136"/>
      <c r="F496" s="1170" t="s">
        <v>777</v>
      </c>
      <c r="G496" s="1151" t="s">
        <v>790</v>
      </c>
      <c r="H496" s="1186" t="s">
        <v>789</v>
      </c>
      <c r="I496" s="1170" t="s">
        <v>777</v>
      </c>
      <c r="J496" s="1151" t="s">
        <v>790</v>
      </c>
      <c r="K496" s="1197" t="s">
        <v>789</v>
      </c>
      <c r="L496" s="623"/>
      <c r="M496" s="623"/>
      <c r="N496" s="623"/>
      <c r="O496" s="623"/>
      <c r="P496" s="623"/>
      <c r="Q496" s="623"/>
      <c r="R496" s="623"/>
      <c r="S496" s="623"/>
      <c r="T496" s="623"/>
      <c r="U496" s="623"/>
      <c r="V496" s="623"/>
      <c r="W496" s="623"/>
    </row>
    <row r="497" spans="1:23" x14ac:dyDescent="0.25">
      <c r="A497" s="711"/>
      <c r="B497" s="1137"/>
      <c r="C497" s="1137"/>
      <c r="D497" s="1137"/>
      <c r="E497" s="1122"/>
      <c r="F497" s="1124"/>
      <c r="G497" s="1152"/>
      <c r="H497" s="1187"/>
      <c r="I497" s="1124"/>
      <c r="J497" s="1152"/>
      <c r="K497" s="1198"/>
      <c r="L497" s="623"/>
      <c r="M497" s="623"/>
      <c r="N497" s="623"/>
      <c r="O497" s="623"/>
      <c r="P497" s="623"/>
      <c r="Q497" s="623"/>
      <c r="R497" s="623"/>
      <c r="S497" s="623"/>
      <c r="T497" s="623"/>
      <c r="U497" s="623"/>
      <c r="V497" s="623"/>
      <c r="W497" s="623"/>
    </row>
    <row r="498" spans="1:23" ht="16.5" customHeight="1" x14ac:dyDescent="0.25">
      <c r="A498" s="711"/>
      <c r="B498" s="750" t="s">
        <v>21</v>
      </c>
      <c r="C498" s="750"/>
      <c r="D498" s="750"/>
      <c r="E498" s="717"/>
      <c r="F498" s="451"/>
      <c r="G498" s="455"/>
      <c r="H498" s="457"/>
      <c r="I498" s="456"/>
      <c r="J498" s="455"/>
      <c r="K498" s="454"/>
      <c r="L498" s="623"/>
      <c r="M498" s="623"/>
      <c r="N498" s="623"/>
      <c r="O498" s="623"/>
      <c r="P498" s="623"/>
      <c r="Q498" s="623"/>
      <c r="R498" s="623"/>
      <c r="S498" s="623"/>
      <c r="T498" s="623"/>
      <c r="U498" s="623"/>
      <c r="V498" s="623"/>
      <c r="W498" s="623"/>
    </row>
    <row r="499" spans="1:23" ht="16.5" customHeight="1" x14ac:dyDescent="0.25">
      <c r="A499" s="711"/>
      <c r="B499" s="751" t="s">
        <v>22</v>
      </c>
      <c r="C499" s="751"/>
      <c r="D499" s="751"/>
      <c r="E499" s="720"/>
      <c r="F499" s="453"/>
      <c r="G499" s="450"/>
      <c r="H499" s="452"/>
      <c r="I499" s="451"/>
      <c r="J499" s="450"/>
      <c r="K499" s="449"/>
      <c r="L499" s="623"/>
      <c r="M499" s="623"/>
      <c r="N499" s="623"/>
      <c r="O499" s="623"/>
      <c r="P499" s="623"/>
      <c r="Q499" s="623"/>
      <c r="R499" s="623"/>
      <c r="S499" s="623"/>
      <c r="T499" s="623"/>
      <c r="U499" s="623"/>
      <c r="V499" s="623"/>
      <c r="W499" s="623"/>
    </row>
    <row r="500" spans="1:23" ht="16.5" customHeight="1" x14ac:dyDescent="0.25">
      <c r="A500" s="711"/>
      <c r="B500" s="752" t="s">
        <v>49</v>
      </c>
      <c r="C500" s="752"/>
      <c r="D500" s="752"/>
      <c r="E500" s="723"/>
      <c r="F500" s="453"/>
      <c r="G500" s="450"/>
      <c r="H500" s="452"/>
      <c r="I500" s="451"/>
      <c r="J500" s="450"/>
      <c r="K500" s="449"/>
      <c r="L500" s="623"/>
      <c r="M500" s="623"/>
      <c r="N500" s="623"/>
      <c r="O500" s="623"/>
      <c r="P500" s="623"/>
      <c r="Q500" s="623"/>
      <c r="R500" s="623"/>
      <c r="S500" s="623"/>
      <c r="T500" s="623"/>
      <c r="U500" s="623"/>
      <c r="V500" s="623"/>
      <c r="W500" s="623"/>
    </row>
    <row r="501" spans="1:23" ht="16.5" customHeight="1" x14ac:dyDescent="0.25">
      <c r="A501" s="711"/>
      <c r="B501" s="752" t="s">
        <v>23</v>
      </c>
      <c r="C501" s="752"/>
      <c r="D501" s="752"/>
      <c r="E501" s="723"/>
      <c r="F501" s="453"/>
      <c r="G501" s="450"/>
      <c r="H501" s="452"/>
      <c r="I501" s="451"/>
      <c r="J501" s="450"/>
      <c r="K501" s="449"/>
      <c r="L501" s="623"/>
      <c r="M501" s="623"/>
      <c r="N501" s="623"/>
      <c r="O501" s="623"/>
      <c r="P501" s="623"/>
      <c r="Q501" s="623"/>
      <c r="R501" s="623"/>
      <c r="S501" s="623"/>
      <c r="T501" s="623"/>
      <c r="U501" s="623"/>
      <c r="V501" s="623"/>
      <c r="W501" s="623"/>
    </row>
    <row r="502" spans="1:23" ht="16.5" customHeight="1" x14ac:dyDescent="0.25">
      <c r="A502" s="711"/>
      <c r="B502" s="752" t="s">
        <v>50</v>
      </c>
      <c r="C502" s="752"/>
      <c r="D502" s="752"/>
      <c r="E502" s="723"/>
      <c r="F502" s="451"/>
      <c r="G502" s="450"/>
      <c r="H502" s="452"/>
      <c r="I502" s="451"/>
      <c r="J502" s="450"/>
      <c r="K502" s="449"/>
      <c r="L502" s="623"/>
      <c r="M502" s="623"/>
      <c r="N502" s="623"/>
      <c r="O502" s="623"/>
      <c r="P502" s="623"/>
      <c r="Q502" s="623"/>
      <c r="R502" s="623"/>
      <c r="S502" s="623"/>
      <c r="T502" s="623"/>
      <c r="U502" s="623"/>
      <c r="V502" s="623"/>
      <c r="W502" s="623"/>
    </row>
    <row r="503" spans="1:23" ht="16.5" customHeight="1" x14ac:dyDescent="0.25">
      <c r="A503" s="711"/>
      <c r="B503" s="752" t="s">
        <v>51</v>
      </c>
      <c r="C503" s="752"/>
      <c r="D503" s="752"/>
      <c r="E503" s="723"/>
      <c r="F503" s="451"/>
      <c r="G503" s="450"/>
      <c r="H503" s="452"/>
      <c r="I503" s="451"/>
      <c r="J503" s="450"/>
      <c r="K503" s="449"/>
      <c r="L503" s="623"/>
      <c r="M503" s="623"/>
      <c r="N503" s="623"/>
      <c r="O503" s="623"/>
      <c r="P503" s="623"/>
      <c r="Q503" s="623"/>
      <c r="R503" s="623"/>
      <c r="S503" s="623"/>
      <c r="T503" s="623"/>
      <c r="U503" s="623"/>
      <c r="V503" s="623"/>
      <c r="W503" s="623"/>
    </row>
    <row r="504" spans="1:23" ht="16.5" customHeight="1" x14ac:dyDescent="0.25">
      <c r="A504" s="711"/>
      <c r="B504" s="752" t="s">
        <v>52</v>
      </c>
      <c r="C504" s="752"/>
      <c r="D504" s="752"/>
      <c r="E504" s="723"/>
      <c r="F504" s="451"/>
      <c r="G504" s="450"/>
      <c r="H504" s="452"/>
      <c r="I504" s="451"/>
      <c r="J504" s="450"/>
      <c r="K504" s="449"/>
      <c r="L504" s="623"/>
      <c r="M504" s="623"/>
      <c r="N504" s="623"/>
      <c r="O504" s="623"/>
      <c r="P504" s="623"/>
      <c r="Q504" s="623"/>
      <c r="R504" s="623"/>
      <c r="S504" s="623"/>
      <c r="T504" s="623"/>
      <c r="U504" s="623"/>
      <c r="V504" s="623"/>
      <c r="W504" s="623"/>
    </row>
    <row r="505" spans="1:23" ht="16.5" customHeight="1" x14ac:dyDescent="0.25">
      <c r="A505" s="711"/>
      <c r="B505" s="752" t="s">
        <v>53</v>
      </c>
      <c r="C505" s="752"/>
      <c r="D505" s="752"/>
      <c r="E505" s="723"/>
      <c r="F505" s="451"/>
      <c r="G505" s="450"/>
      <c r="H505" s="452"/>
      <c r="I505" s="451"/>
      <c r="J505" s="450"/>
      <c r="K505" s="449"/>
      <c r="L505" s="623"/>
      <c r="M505" s="623"/>
      <c r="N505" s="623"/>
      <c r="O505" s="623"/>
      <c r="P505" s="623"/>
      <c r="Q505" s="623"/>
      <c r="R505" s="623"/>
      <c r="S505" s="623"/>
      <c r="T505" s="623"/>
      <c r="U505" s="623"/>
      <c r="V505" s="623"/>
      <c r="W505" s="623"/>
    </row>
    <row r="506" spans="1:23" ht="16.5" customHeight="1" x14ac:dyDescent="0.25">
      <c r="A506" s="711"/>
      <c r="B506" s="752" t="s">
        <v>54</v>
      </c>
      <c r="C506" s="752"/>
      <c r="D506" s="752"/>
      <c r="E506" s="723"/>
      <c r="F506" s="451"/>
      <c r="G506" s="450"/>
      <c r="H506" s="452"/>
      <c r="I506" s="451"/>
      <c r="J506" s="450"/>
      <c r="K506" s="449"/>
      <c r="L506" s="623"/>
      <c r="M506" s="623"/>
      <c r="N506" s="623"/>
      <c r="O506" s="623"/>
      <c r="P506" s="623"/>
      <c r="Q506" s="623"/>
      <c r="R506" s="623"/>
      <c r="S506" s="623"/>
      <c r="T506" s="623"/>
      <c r="U506" s="623"/>
      <c r="V506" s="623"/>
      <c r="W506" s="623"/>
    </row>
    <row r="507" spans="1:23" ht="16.5" customHeight="1" x14ac:dyDescent="0.25">
      <c r="A507" s="711"/>
      <c r="B507" s="752" t="s">
        <v>55</v>
      </c>
      <c r="C507" s="752"/>
      <c r="D507" s="752"/>
      <c r="E507" s="723"/>
      <c r="F507" s="451"/>
      <c r="G507" s="450"/>
      <c r="H507" s="452"/>
      <c r="I507" s="451"/>
      <c r="J507" s="450"/>
      <c r="K507" s="449"/>
      <c r="L507" s="623"/>
      <c r="M507" s="623"/>
      <c r="N507" s="623"/>
      <c r="O507" s="623"/>
      <c r="P507" s="623"/>
      <c r="Q507" s="623"/>
      <c r="R507" s="623"/>
      <c r="S507" s="623"/>
      <c r="T507" s="623"/>
      <c r="U507" s="623"/>
      <c r="V507" s="623"/>
      <c r="W507" s="623"/>
    </row>
    <row r="508" spans="1:23" ht="16.5" customHeight="1" x14ac:dyDescent="0.25">
      <c r="A508" s="711"/>
      <c r="B508" s="752" t="s">
        <v>56</v>
      </c>
      <c r="C508" s="752"/>
      <c r="D508" s="752"/>
      <c r="E508" s="723"/>
      <c r="F508" s="451"/>
      <c r="G508" s="450"/>
      <c r="H508" s="452"/>
      <c r="I508" s="451"/>
      <c r="J508" s="450"/>
      <c r="K508" s="449"/>
      <c r="L508" s="623"/>
      <c r="M508" s="623"/>
      <c r="N508" s="623"/>
      <c r="O508" s="623"/>
      <c r="P508" s="623"/>
      <c r="Q508" s="623"/>
      <c r="R508" s="623"/>
      <c r="S508" s="623"/>
      <c r="T508" s="623"/>
      <c r="U508" s="623"/>
      <c r="V508" s="623"/>
      <c r="W508" s="623"/>
    </row>
    <row r="509" spans="1:23" ht="16.5" customHeight="1" x14ac:dyDescent="0.25">
      <c r="A509" s="711"/>
      <c r="B509" s="752" t="s">
        <v>57</v>
      </c>
      <c r="C509" s="752"/>
      <c r="D509" s="752"/>
      <c r="E509" s="723"/>
      <c r="F509" s="451"/>
      <c r="G509" s="450"/>
      <c r="H509" s="452"/>
      <c r="I509" s="451"/>
      <c r="J509" s="450"/>
      <c r="K509" s="449"/>
      <c r="L509" s="623"/>
      <c r="M509" s="623"/>
      <c r="N509" s="623"/>
      <c r="O509" s="623"/>
      <c r="P509" s="623"/>
      <c r="Q509" s="623"/>
      <c r="R509" s="623"/>
      <c r="S509" s="623"/>
      <c r="T509" s="623"/>
      <c r="U509" s="623"/>
      <c r="V509" s="623"/>
      <c r="W509" s="623"/>
    </row>
    <row r="510" spans="1:23" ht="16.5" customHeight="1" x14ac:dyDescent="0.25">
      <c r="A510" s="711"/>
      <c r="B510" s="752" t="s">
        <v>58</v>
      </c>
      <c r="C510" s="752"/>
      <c r="D510" s="752"/>
      <c r="E510" s="723"/>
      <c r="F510" s="451"/>
      <c r="G510" s="450"/>
      <c r="H510" s="452"/>
      <c r="I510" s="451"/>
      <c r="J510" s="450"/>
      <c r="K510" s="449"/>
      <c r="L510" s="623"/>
      <c r="M510" s="623"/>
      <c r="N510" s="623"/>
      <c r="O510" s="623"/>
      <c r="P510" s="623"/>
      <c r="Q510" s="623"/>
      <c r="R510" s="623"/>
      <c r="S510" s="623"/>
      <c r="T510" s="623"/>
      <c r="U510" s="623"/>
      <c r="V510" s="623"/>
      <c r="W510" s="623"/>
    </row>
    <row r="511" spans="1:23" ht="16.5" customHeight="1" x14ac:dyDescent="0.25">
      <c r="A511" s="711"/>
      <c r="B511" s="752" t="s">
        <v>59</v>
      </c>
      <c r="C511" s="752"/>
      <c r="D511" s="752"/>
      <c r="E511" s="723"/>
      <c r="F511" s="451"/>
      <c r="G511" s="450"/>
      <c r="H511" s="452"/>
      <c r="I511" s="451"/>
      <c r="J511" s="450"/>
      <c r="K511" s="449"/>
      <c r="L511" s="623"/>
      <c r="M511" s="623"/>
      <c r="N511" s="623"/>
      <c r="O511" s="623"/>
      <c r="P511" s="623"/>
      <c r="Q511" s="623"/>
      <c r="R511" s="623"/>
      <c r="S511" s="623"/>
      <c r="T511" s="623"/>
      <c r="U511" s="623"/>
      <c r="V511" s="623"/>
      <c r="W511" s="623"/>
    </row>
    <row r="512" spans="1:23" ht="16.5" customHeight="1" x14ac:dyDescent="0.25">
      <c r="A512" s="711"/>
      <c r="B512" s="752" t="s">
        <v>60</v>
      </c>
      <c r="C512" s="752"/>
      <c r="D512" s="752"/>
      <c r="E512" s="723"/>
      <c r="F512" s="451"/>
      <c r="G512" s="450"/>
      <c r="H512" s="452"/>
      <c r="I512" s="451"/>
      <c r="J512" s="450"/>
      <c r="K512" s="449"/>
      <c r="L512" s="623"/>
      <c r="M512" s="623"/>
      <c r="N512" s="623"/>
      <c r="O512" s="623"/>
      <c r="P512" s="623"/>
      <c r="Q512" s="623"/>
      <c r="R512" s="623"/>
      <c r="S512" s="623"/>
      <c r="T512" s="623"/>
      <c r="U512" s="623"/>
      <c r="V512" s="623"/>
      <c r="W512" s="623"/>
    </row>
    <row r="513" spans="1:23" ht="16.5" customHeight="1" x14ac:dyDescent="0.25">
      <c r="A513" s="711"/>
      <c r="B513" s="752" t="s">
        <v>61</v>
      </c>
      <c r="C513" s="752"/>
      <c r="D513" s="752"/>
      <c r="E513" s="723"/>
      <c r="F513" s="451"/>
      <c r="G513" s="450"/>
      <c r="H513" s="452"/>
      <c r="I513" s="451"/>
      <c r="J513" s="450"/>
      <c r="K513" s="449"/>
      <c r="L513" s="623"/>
      <c r="M513" s="623"/>
      <c r="N513" s="623"/>
      <c r="O513" s="623"/>
      <c r="P513" s="623"/>
      <c r="Q513" s="623"/>
      <c r="R513" s="623"/>
      <c r="S513" s="623"/>
      <c r="T513" s="623"/>
      <c r="U513" s="623"/>
      <c r="V513" s="623"/>
      <c r="W513" s="623"/>
    </row>
    <row r="514" spans="1:23" ht="16.5" customHeight="1" x14ac:dyDescent="0.25">
      <c r="A514" s="711"/>
      <c r="B514" s="752" t="s">
        <v>62</v>
      </c>
      <c r="C514" s="752"/>
      <c r="D514" s="752"/>
      <c r="E514" s="723"/>
      <c r="F514" s="451"/>
      <c r="G514" s="450"/>
      <c r="H514" s="452"/>
      <c r="I514" s="451"/>
      <c r="J514" s="450"/>
      <c r="K514" s="449"/>
      <c r="L514" s="623"/>
      <c r="M514" s="623"/>
      <c r="N514" s="623"/>
      <c r="O514" s="623"/>
      <c r="P514" s="623"/>
      <c r="Q514" s="623"/>
      <c r="R514" s="623"/>
      <c r="S514" s="623"/>
      <c r="T514" s="623"/>
      <c r="U514" s="623"/>
      <c r="V514" s="623"/>
      <c r="W514" s="623"/>
    </row>
    <row r="515" spans="1:23" ht="16.5" customHeight="1" x14ac:dyDescent="0.25">
      <c r="A515" s="711"/>
      <c r="B515" s="752" t="s">
        <v>63</v>
      </c>
      <c r="C515" s="752"/>
      <c r="D515" s="752"/>
      <c r="E515" s="723"/>
      <c r="F515" s="451"/>
      <c r="G515" s="450"/>
      <c r="H515" s="452"/>
      <c r="I515" s="451"/>
      <c r="J515" s="450"/>
      <c r="K515" s="449"/>
      <c r="L515" s="623"/>
      <c r="M515" s="623"/>
      <c r="N515" s="623"/>
      <c r="O515" s="623"/>
      <c r="P515" s="623"/>
      <c r="Q515" s="623"/>
      <c r="R515" s="623"/>
      <c r="S515" s="623"/>
      <c r="T515" s="623"/>
      <c r="U515" s="623"/>
      <c r="V515" s="623"/>
      <c r="W515" s="623"/>
    </row>
    <row r="516" spans="1:23" ht="16.5" customHeight="1" x14ac:dyDescent="0.25">
      <c r="A516" s="711"/>
      <c r="B516" s="752" t="s">
        <v>64</v>
      </c>
      <c r="C516" s="752"/>
      <c r="D516" s="752"/>
      <c r="E516" s="723"/>
      <c r="F516" s="451"/>
      <c r="G516" s="450"/>
      <c r="H516" s="452"/>
      <c r="I516" s="451"/>
      <c r="J516" s="450"/>
      <c r="K516" s="449"/>
      <c r="L516" s="623"/>
      <c r="M516" s="623"/>
      <c r="N516" s="623"/>
      <c r="O516" s="623"/>
      <c r="P516" s="623"/>
      <c r="Q516" s="623"/>
      <c r="R516" s="623"/>
      <c r="S516" s="623"/>
      <c r="T516" s="623"/>
      <c r="U516" s="623"/>
      <c r="V516" s="623"/>
      <c r="W516" s="623"/>
    </row>
    <row r="517" spans="1:23" ht="16.5" customHeight="1" x14ac:dyDescent="0.25">
      <c r="A517" s="711"/>
      <c r="B517" s="752" t="s">
        <v>65</v>
      </c>
      <c r="C517" s="752"/>
      <c r="D517" s="752"/>
      <c r="E517" s="723"/>
      <c r="F517" s="451"/>
      <c r="G517" s="450"/>
      <c r="H517" s="452"/>
      <c r="I517" s="451"/>
      <c r="J517" s="450"/>
      <c r="K517" s="449"/>
      <c r="L517" s="623"/>
      <c r="M517" s="623"/>
      <c r="N517" s="623"/>
      <c r="O517" s="623"/>
      <c r="P517" s="623"/>
      <c r="Q517" s="623"/>
      <c r="R517" s="623"/>
      <c r="S517" s="623"/>
      <c r="T517" s="623"/>
      <c r="U517" s="623"/>
      <c r="V517" s="623"/>
      <c r="W517" s="623"/>
    </row>
    <row r="518" spans="1:23" ht="16.5" customHeight="1" x14ac:dyDescent="0.25">
      <c r="A518" s="711"/>
      <c r="B518" s="752" t="s">
        <v>66</v>
      </c>
      <c r="C518" s="752"/>
      <c r="D518" s="752"/>
      <c r="E518" s="723"/>
      <c r="F518" s="451"/>
      <c r="G518" s="450"/>
      <c r="H518" s="452"/>
      <c r="I518" s="451"/>
      <c r="J518" s="450"/>
      <c r="K518" s="449"/>
      <c r="L518" s="623"/>
      <c r="M518" s="623"/>
      <c r="N518" s="623"/>
      <c r="O518" s="623"/>
      <c r="P518" s="623"/>
      <c r="Q518" s="623"/>
      <c r="R518" s="623"/>
      <c r="S518" s="623"/>
      <c r="T518" s="623"/>
      <c r="U518" s="623"/>
      <c r="V518" s="623"/>
      <c r="W518" s="623"/>
    </row>
    <row r="519" spans="1:23" ht="16.5" customHeight="1" x14ac:dyDescent="0.25">
      <c r="A519" s="711"/>
      <c r="B519" s="752" t="s">
        <v>67</v>
      </c>
      <c r="C519" s="752"/>
      <c r="D519" s="752"/>
      <c r="E519" s="723"/>
      <c r="F519" s="451"/>
      <c r="G519" s="450"/>
      <c r="H519" s="452"/>
      <c r="I519" s="451"/>
      <c r="J519" s="450"/>
      <c r="K519" s="449"/>
      <c r="L519" s="623"/>
      <c r="M519" s="623"/>
      <c r="N519" s="623"/>
      <c r="O519" s="623"/>
      <c r="P519" s="623"/>
      <c r="Q519" s="623"/>
      <c r="R519" s="623"/>
      <c r="S519" s="623"/>
      <c r="T519" s="623"/>
      <c r="U519" s="623"/>
      <c r="V519" s="623"/>
      <c r="W519" s="623"/>
    </row>
    <row r="520" spans="1:23" ht="16.5" customHeight="1" x14ac:dyDescent="0.25">
      <c r="A520" s="711"/>
      <c r="B520" s="752" t="s">
        <v>68</v>
      </c>
      <c r="C520" s="752"/>
      <c r="D520" s="752"/>
      <c r="E520" s="723"/>
      <c r="F520" s="451"/>
      <c r="G520" s="450"/>
      <c r="H520" s="452"/>
      <c r="I520" s="451"/>
      <c r="J520" s="450"/>
      <c r="K520" s="449"/>
      <c r="L520" s="623"/>
      <c r="M520" s="623"/>
      <c r="N520" s="623"/>
      <c r="O520" s="623"/>
      <c r="P520" s="623"/>
      <c r="Q520" s="623"/>
      <c r="R520" s="623"/>
      <c r="S520" s="623"/>
      <c r="T520" s="623"/>
      <c r="U520" s="623"/>
      <c r="V520" s="623"/>
      <c r="W520" s="623"/>
    </row>
    <row r="521" spans="1:23" ht="16.5" customHeight="1" x14ac:dyDescent="0.25">
      <c r="A521" s="711"/>
      <c r="B521" s="752" t="s">
        <v>69</v>
      </c>
      <c r="C521" s="752"/>
      <c r="D521" s="752"/>
      <c r="E521" s="723"/>
      <c r="F521" s="451"/>
      <c r="G521" s="450"/>
      <c r="H521" s="452"/>
      <c r="I521" s="451"/>
      <c r="J521" s="450"/>
      <c r="K521" s="449"/>
      <c r="L521" s="623"/>
      <c r="M521" s="623"/>
      <c r="N521" s="623"/>
      <c r="O521" s="623"/>
      <c r="P521" s="623"/>
      <c r="Q521" s="623"/>
      <c r="R521" s="623"/>
      <c r="S521" s="623"/>
      <c r="T521" s="623"/>
      <c r="U521" s="623"/>
      <c r="V521" s="623"/>
      <c r="W521" s="623"/>
    </row>
    <row r="522" spans="1:23" ht="16.5" customHeight="1" x14ac:dyDescent="0.25">
      <c r="A522" s="711"/>
      <c r="B522" s="752" t="s">
        <v>70</v>
      </c>
      <c r="C522" s="752"/>
      <c r="D522" s="752"/>
      <c r="E522" s="723"/>
      <c r="F522" s="451"/>
      <c r="G522" s="450"/>
      <c r="H522" s="452"/>
      <c r="I522" s="451"/>
      <c r="J522" s="450"/>
      <c r="K522" s="449"/>
      <c r="L522" s="623"/>
      <c r="M522" s="623"/>
      <c r="N522" s="623"/>
      <c r="O522" s="623"/>
      <c r="P522" s="623"/>
      <c r="Q522" s="623"/>
      <c r="R522" s="623"/>
      <c r="S522" s="623"/>
      <c r="T522" s="623"/>
      <c r="U522" s="623"/>
      <c r="V522" s="623"/>
      <c r="W522" s="623"/>
    </row>
    <row r="523" spans="1:23" ht="16.5" customHeight="1" x14ac:dyDescent="0.25">
      <c r="A523" s="711"/>
      <c r="B523" s="752" t="s">
        <v>71</v>
      </c>
      <c r="C523" s="752"/>
      <c r="D523" s="752"/>
      <c r="E523" s="723"/>
      <c r="F523" s="451"/>
      <c r="G523" s="450"/>
      <c r="H523" s="452"/>
      <c r="I523" s="451"/>
      <c r="J523" s="450"/>
      <c r="K523" s="449"/>
      <c r="L523" s="623"/>
      <c r="M523" s="623"/>
      <c r="N523" s="623"/>
      <c r="O523" s="623"/>
      <c r="P523" s="623"/>
      <c r="Q523" s="623"/>
      <c r="R523" s="623"/>
      <c r="S523" s="623"/>
      <c r="T523" s="623"/>
      <c r="U523" s="623"/>
      <c r="V523" s="623"/>
      <c r="W523" s="623"/>
    </row>
    <row r="524" spans="1:23" ht="16.5" customHeight="1" x14ac:dyDescent="0.25">
      <c r="A524" s="711"/>
      <c r="B524" s="752" t="s">
        <v>72</v>
      </c>
      <c r="C524" s="752"/>
      <c r="D524" s="752"/>
      <c r="E524" s="723"/>
      <c r="F524" s="451"/>
      <c r="G524" s="450"/>
      <c r="H524" s="452"/>
      <c r="I524" s="451"/>
      <c r="J524" s="450"/>
      <c r="K524" s="449"/>
      <c r="L524" s="623"/>
      <c r="M524" s="623"/>
      <c r="N524" s="623"/>
      <c r="O524" s="623"/>
      <c r="P524" s="623"/>
      <c r="Q524" s="623"/>
      <c r="R524" s="623"/>
      <c r="S524" s="623"/>
      <c r="T524" s="623"/>
      <c r="U524" s="623"/>
      <c r="V524" s="623"/>
      <c r="W524" s="623"/>
    </row>
    <row r="525" spans="1:23" ht="16.5" customHeight="1" x14ac:dyDescent="0.25">
      <c r="A525" s="711"/>
      <c r="B525" s="752" t="s">
        <v>73</v>
      </c>
      <c r="C525" s="752"/>
      <c r="D525" s="752"/>
      <c r="E525" s="723"/>
      <c r="F525" s="451"/>
      <c r="G525" s="450"/>
      <c r="H525" s="452"/>
      <c r="I525" s="451"/>
      <c r="J525" s="450"/>
      <c r="K525" s="449"/>
      <c r="L525" s="623"/>
      <c r="M525" s="623"/>
      <c r="N525" s="623"/>
      <c r="O525" s="623"/>
      <c r="P525" s="623"/>
      <c r="Q525" s="623"/>
      <c r="R525" s="623"/>
      <c r="S525" s="623"/>
      <c r="T525" s="623"/>
      <c r="U525" s="623"/>
      <c r="V525" s="623"/>
      <c r="W525" s="623"/>
    </row>
    <row r="526" spans="1:23" ht="16.5" customHeight="1" x14ac:dyDescent="0.25">
      <c r="A526" s="711"/>
      <c r="B526" s="752" t="s">
        <v>74</v>
      </c>
      <c r="C526" s="752"/>
      <c r="D526" s="752"/>
      <c r="E526" s="723"/>
      <c r="F526" s="451"/>
      <c r="G526" s="450"/>
      <c r="H526" s="452"/>
      <c r="I526" s="451"/>
      <c r="J526" s="450"/>
      <c r="K526" s="449"/>
      <c r="L526" s="623"/>
      <c r="M526" s="623"/>
      <c r="N526" s="623"/>
      <c r="O526" s="623"/>
      <c r="P526" s="623"/>
      <c r="Q526" s="623"/>
      <c r="R526" s="623"/>
      <c r="S526" s="623"/>
      <c r="T526" s="623"/>
      <c r="U526" s="623"/>
      <c r="V526" s="623"/>
      <c r="W526" s="623"/>
    </row>
    <row r="527" spans="1:23" ht="16.5" customHeight="1" x14ac:dyDescent="0.25">
      <c r="A527" s="711"/>
      <c r="B527" s="752" t="s">
        <v>24</v>
      </c>
      <c r="C527" s="752"/>
      <c r="D527" s="752"/>
      <c r="E527" s="723"/>
      <c r="F527" s="451"/>
      <c r="G527" s="450"/>
      <c r="H527" s="452"/>
      <c r="I527" s="451"/>
      <c r="J527" s="450"/>
      <c r="K527" s="449"/>
      <c r="L527" s="623"/>
      <c r="M527" s="623"/>
      <c r="N527" s="623"/>
      <c r="O527" s="623"/>
      <c r="P527" s="623"/>
      <c r="Q527" s="623"/>
      <c r="R527" s="623"/>
      <c r="S527" s="623"/>
      <c r="T527" s="623"/>
      <c r="U527" s="623"/>
      <c r="V527" s="623"/>
      <c r="W527" s="623"/>
    </row>
    <row r="528" spans="1:23" ht="16.5" customHeight="1" x14ac:dyDescent="0.25">
      <c r="A528" s="711"/>
      <c r="B528" s="753" t="s">
        <v>788</v>
      </c>
      <c r="C528" s="753"/>
      <c r="D528" s="753"/>
      <c r="E528" s="725"/>
      <c r="F528" s="447"/>
      <c r="G528" s="446"/>
      <c r="H528" s="448"/>
      <c r="I528" s="447"/>
      <c r="J528" s="446"/>
      <c r="K528" s="445"/>
      <c r="L528" s="623"/>
      <c r="M528" s="623"/>
      <c r="N528" s="623"/>
      <c r="O528" s="623"/>
      <c r="P528" s="623"/>
      <c r="Q528" s="623"/>
      <c r="R528" s="623"/>
      <c r="S528" s="623"/>
      <c r="T528" s="623"/>
      <c r="U528" s="623"/>
      <c r="V528" s="623"/>
      <c r="W528" s="623"/>
    </row>
    <row r="529" spans="1:25" x14ac:dyDescent="0.25">
      <c r="A529" s="708"/>
      <c r="B529" s="623"/>
      <c r="C529" s="623"/>
      <c r="D529" s="623"/>
      <c r="E529" s="623"/>
      <c r="F529" s="623"/>
      <c r="G529" s="623"/>
      <c r="H529" s="623"/>
      <c r="I529" s="623"/>
      <c r="J529" s="623"/>
      <c r="K529" s="623"/>
      <c r="L529" s="623"/>
      <c r="M529" s="623"/>
      <c r="N529" s="623"/>
      <c r="O529" s="623"/>
      <c r="P529" s="623"/>
      <c r="Q529" s="623"/>
      <c r="R529" s="623"/>
      <c r="S529" s="623"/>
      <c r="T529" s="623"/>
      <c r="U529" s="623"/>
      <c r="V529" s="623"/>
      <c r="W529" s="623"/>
    </row>
    <row r="530" spans="1:25" x14ac:dyDescent="0.25">
      <c r="A530" s="711"/>
      <c r="B530" s="754"/>
      <c r="C530" s="754"/>
      <c r="D530" s="754"/>
      <c r="E530" s="754"/>
      <c r="G530" s="623"/>
      <c r="H530" s="623"/>
      <c r="I530" s="623"/>
      <c r="J530" s="623"/>
      <c r="K530" s="623"/>
      <c r="L530" s="623"/>
      <c r="M530" s="623"/>
      <c r="N530" s="623"/>
      <c r="O530" s="623"/>
      <c r="P530" s="623"/>
      <c r="Q530" s="623"/>
      <c r="R530" s="623"/>
      <c r="S530" s="623"/>
      <c r="T530" s="623"/>
      <c r="U530" s="623"/>
      <c r="V530" s="623"/>
      <c r="W530" s="623"/>
    </row>
    <row r="531" spans="1:25" ht="17.25" x14ac:dyDescent="0.25">
      <c r="A531" s="688" t="s">
        <v>787</v>
      </c>
      <c r="B531" s="754"/>
      <c r="C531" s="623"/>
      <c r="D531" s="623"/>
      <c r="E531" s="623"/>
      <c r="F531" s="623"/>
      <c r="G531" s="623"/>
      <c r="H531" s="623"/>
      <c r="I531" s="623"/>
      <c r="J531" s="623"/>
      <c r="K531" s="623"/>
      <c r="L531" s="623"/>
      <c r="M531" s="623"/>
      <c r="N531" s="623"/>
      <c r="O531" s="623"/>
      <c r="P531" s="623"/>
      <c r="Q531" s="623"/>
      <c r="R531" s="623"/>
      <c r="S531" s="623"/>
      <c r="T531" s="623"/>
      <c r="U531" s="623"/>
      <c r="V531" s="623"/>
      <c r="W531" s="623"/>
      <c r="X531" s="624"/>
      <c r="Y531" s="624"/>
    </row>
    <row r="532" spans="1:25" ht="17.25" x14ac:dyDescent="0.25">
      <c r="A532" s="690"/>
      <c r="B532" s="754"/>
      <c r="C532" s="623"/>
      <c r="D532" s="623"/>
      <c r="E532" s="623"/>
      <c r="F532" s="623"/>
      <c r="G532" s="623"/>
      <c r="H532" s="623"/>
      <c r="I532" s="623"/>
      <c r="J532" s="623"/>
      <c r="K532" s="623"/>
      <c r="L532" s="623"/>
      <c r="M532" s="623"/>
      <c r="N532" s="623"/>
      <c r="O532" s="623"/>
      <c r="P532" s="623"/>
      <c r="Q532" s="623"/>
      <c r="R532" s="623"/>
      <c r="S532" s="623"/>
      <c r="T532" s="623"/>
      <c r="U532" s="623"/>
      <c r="V532" s="623"/>
      <c r="W532" s="623"/>
    </row>
    <row r="533" spans="1:25" ht="17.25" x14ac:dyDescent="0.25">
      <c r="A533" s="755"/>
      <c r="B533" s="1140" t="s">
        <v>786</v>
      </c>
      <c r="C533" s="1140" t="s">
        <v>540</v>
      </c>
      <c r="D533" s="1142" t="s">
        <v>785</v>
      </c>
      <c r="E533" s="1140" t="s">
        <v>76</v>
      </c>
      <c r="F533" s="1165" t="s">
        <v>784</v>
      </c>
      <c r="G533" s="1166"/>
      <c r="H533" s="1166"/>
      <c r="I533" s="1166"/>
      <c r="J533" s="1167"/>
      <c r="K533" s="1165" t="s">
        <v>783</v>
      </c>
      <c r="L533" s="1166"/>
      <c r="M533" s="1166"/>
      <c r="N533" s="1166"/>
      <c r="O533" s="1166"/>
      <c r="P533" s="734"/>
      <c r="Q533" s="623"/>
      <c r="R533" s="623"/>
    </row>
    <row r="534" spans="1:25" ht="17.25" x14ac:dyDescent="0.25">
      <c r="A534" s="756"/>
      <c r="B534" s="1141"/>
      <c r="C534" s="1141"/>
      <c r="D534" s="1143"/>
      <c r="E534" s="1141"/>
      <c r="F534" s="757" t="s">
        <v>782</v>
      </c>
      <c r="G534" s="758" t="s">
        <v>781</v>
      </c>
      <c r="H534" s="759" t="s">
        <v>780</v>
      </c>
      <c r="I534" s="760" t="s">
        <v>779</v>
      </c>
      <c r="J534" s="761" t="s">
        <v>778</v>
      </c>
      <c r="K534" s="757" t="s">
        <v>782</v>
      </c>
      <c r="L534" s="758" t="s">
        <v>781</v>
      </c>
      <c r="M534" s="762" t="s">
        <v>780</v>
      </c>
      <c r="N534" s="762" t="s">
        <v>779</v>
      </c>
      <c r="O534" s="759" t="s">
        <v>778</v>
      </c>
      <c r="P534" s="623"/>
      <c r="Q534" s="734"/>
      <c r="R534" s="734"/>
    </row>
    <row r="535" spans="1:25" ht="17.25" x14ac:dyDescent="0.25">
      <c r="A535" s="763">
        <v>1</v>
      </c>
      <c r="B535" s="788">
        <f t="shared" ref="B535:B566" si="4">B14</f>
        <v>0</v>
      </c>
      <c r="C535" s="441"/>
      <c r="D535" s="444"/>
      <c r="E535" s="441"/>
      <c r="F535" s="442"/>
      <c r="G535" s="441"/>
      <c r="H535" s="441"/>
      <c r="I535" s="441"/>
      <c r="J535" s="443"/>
      <c r="K535" s="442"/>
      <c r="L535" s="441"/>
      <c r="M535" s="441"/>
      <c r="N535" s="441"/>
      <c r="O535" s="440"/>
      <c r="P535" s="734"/>
      <c r="Q535" s="734"/>
      <c r="R535" s="623"/>
    </row>
    <row r="536" spans="1:25" ht="17.25" x14ac:dyDescent="0.25">
      <c r="A536" s="653">
        <v>2</v>
      </c>
      <c r="B536" s="771">
        <f t="shared" si="4"/>
        <v>0</v>
      </c>
      <c r="C536" s="436"/>
      <c r="D536" s="439"/>
      <c r="E536" s="436"/>
      <c r="F536" s="437"/>
      <c r="G536" s="436"/>
      <c r="H536" s="436"/>
      <c r="I536" s="436"/>
      <c r="J536" s="438"/>
      <c r="K536" s="437"/>
      <c r="L536" s="436"/>
      <c r="M536" s="436"/>
      <c r="N536" s="436"/>
      <c r="O536" s="435"/>
      <c r="P536" s="734"/>
      <c r="Q536" s="734"/>
      <c r="R536" s="623"/>
    </row>
    <row r="537" spans="1:25" ht="17.25" x14ac:dyDescent="0.25">
      <c r="A537" s="654">
        <v>3</v>
      </c>
      <c r="B537" s="771">
        <f t="shared" si="4"/>
        <v>0</v>
      </c>
      <c r="C537" s="436"/>
      <c r="D537" s="439"/>
      <c r="E537" s="436"/>
      <c r="F537" s="437"/>
      <c r="G537" s="436"/>
      <c r="H537" s="436"/>
      <c r="I537" s="436"/>
      <c r="J537" s="438"/>
      <c r="K537" s="437"/>
      <c r="L537" s="436"/>
      <c r="M537" s="436"/>
      <c r="N537" s="436"/>
      <c r="O537" s="435"/>
      <c r="P537" s="734"/>
      <c r="Q537" s="734"/>
      <c r="R537" s="623"/>
    </row>
    <row r="538" spans="1:25" ht="17.25" x14ac:dyDescent="0.25">
      <c r="A538" s="653">
        <v>4</v>
      </c>
      <c r="B538" s="771">
        <f t="shared" si="4"/>
        <v>0</v>
      </c>
      <c r="C538" s="436"/>
      <c r="D538" s="439"/>
      <c r="E538" s="436"/>
      <c r="F538" s="437"/>
      <c r="G538" s="436"/>
      <c r="H538" s="436"/>
      <c r="I538" s="436"/>
      <c r="J538" s="438"/>
      <c r="K538" s="437"/>
      <c r="L538" s="436"/>
      <c r="M538" s="436"/>
      <c r="N538" s="436"/>
      <c r="O538" s="435"/>
      <c r="P538" s="734"/>
      <c r="Q538" s="734"/>
      <c r="R538" s="623"/>
    </row>
    <row r="539" spans="1:25" ht="17.25" x14ac:dyDescent="0.25">
      <c r="A539" s="654">
        <v>5</v>
      </c>
      <c r="B539" s="771">
        <f t="shared" si="4"/>
        <v>0</v>
      </c>
      <c r="C539" s="436"/>
      <c r="D539" s="439"/>
      <c r="E539" s="436"/>
      <c r="F539" s="437"/>
      <c r="G539" s="436"/>
      <c r="H539" s="436"/>
      <c r="I539" s="436"/>
      <c r="J539" s="438"/>
      <c r="K539" s="437"/>
      <c r="L539" s="436"/>
      <c r="M539" s="436"/>
      <c r="N539" s="436"/>
      <c r="O539" s="435"/>
      <c r="P539" s="734"/>
      <c r="Q539" s="734"/>
      <c r="R539" s="623"/>
    </row>
    <row r="540" spans="1:25" ht="17.25" x14ac:dyDescent="0.25">
      <c r="A540" s="653">
        <v>6</v>
      </c>
      <c r="B540" s="771">
        <f t="shared" si="4"/>
        <v>0</v>
      </c>
      <c r="C540" s="436"/>
      <c r="D540" s="439"/>
      <c r="E540" s="436"/>
      <c r="F540" s="437"/>
      <c r="G540" s="436"/>
      <c r="H540" s="436"/>
      <c r="I540" s="436"/>
      <c r="J540" s="438"/>
      <c r="K540" s="437"/>
      <c r="L540" s="436"/>
      <c r="M540" s="436"/>
      <c r="N540" s="436"/>
      <c r="O540" s="435"/>
      <c r="P540" s="734"/>
      <c r="Q540" s="734"/>
      <c r="R540" s="623"/>
    </row>
    <row r="541" spans="1:25" ht="17.25" x14ac:dyDescent="0.25">
      <c r="A541" s="654">
        <v>7</v>
      </c>
      <c r="B541" s="771">
        <f t="shared" si="4"/>
        <v>0</v>
      </c>
      <c r="C541" s="436"/>
      <c r="D541" s="439"/>
      <c r="E541" s="436"/>
      <c r="F541" s="437"/>
      <c r="G541" s="436"/>
      <c r="H541" s="436"/>
      <c r="I541" s="436"/>
      <c r="J541" s="438"/>
      <c r="K541" s="437"/>
      <c r="L541" s="436"/>
      <c r="M541" s="436"/>
      <c r="N541" s="436"/>
      <c r="O541" s="435"/>
      <c r="P541" s="734"/>
      <c r="Q541" s="734"/>
      <c r="R541" s="623"/>
    </row>
    <row r="542" spans="1:25" ht="17.25" x14ac:dyDescent="0.25">
      <c r="A542" s="653">
        <v>8</v>
      </c>
      <c r="B542" s="771">
        <f t="shared" si="4"/>
        <v>0</v>
      </c>
      <c r="C542" s="436"/>
      <c r="D542" s="439"/>
      <c r="E542" s="436"/>
      <c r="F542" s="437"/>
      <c r="G542" s="436"/>
      <c r="H542" s="436"/>
      <c r="I542" s="436"/>
      <c r="J542" s="438"/>
      <c r="K542" s="437"/>
      <c r="L542" s="436"/>
      <c r="M542" s="436"/>
      <c r="N542" s="436"/>
      <c r="O542" s="435"/>
      <c r="P542" s="734"/>
      <c r="Q542" s="734"/>
      <c r="R542" s="623"/>
    </row>
    <row r="543" spans="1:25" ht="17.25" x14ac:dyDescent="0.25">
      <c r="A543" s="654">
        <v>9</v>
      </c>
      <c r="B543" s="771">
        <f t="shared" si="4"/>
        <v>0</v>
      </c>
      <c r="C543" s="436"/>
      <c r="D543" s="439"/>
      <c r="E543" s="436"/>
      <c r="F543" s="437"/>
      <c r="G543" s="436"/>
      <c r="H543" s="436"/>
      <c r="I543" s="436"/>
      <c r="J543" s="438"/>
      <c r="K543" s="437"/>
      <c r="L543" s="436"/>
      <c r="M543" s="436"/>
      <c r="N543" s="436"/>
      <c r="O543" s="435"/>
      <c r="P543" s="734"/>
      <c r="Q543" s="734"/>
      <c r="R543" s="623"/>
    </row>
    <row r="544" spans="1:25" ht="17.25" x14ac:dyDescent="0.25">
      <c r="A544" s="653">
        <v>10</v>
      </c>
      <c r="B544" s="771">
        <f t="shared" si="4"/>
        <v>0</v>
      </c>
      <c r="C544" s="436"/>
      <c r="D544" s="439"/>
      <c r="E544" s="436"/>
      <c r="F544" s="437"/>
      <c r="G544" s="436"/>
      <c r="H544" s="436"/>
      <c r="I544" s="436"/>
      <c r="J544" s="438"/>
      <c r="K544" s="437"/>
      <c r="L544" s="436"/>
      <c r="M544" s="436"/>
      <c r="N544" s="436"/>
      <c r="O544" s="435"/>
      <c r="P544" s="734"/>
      <c r="Q544" s="734"/>
      <c r="R544" s="623"/>
    </row>
    <row r="545" spans="1:18" ht="17.25" x14ac:dyDescent="0.25">
      <c r="A545" s="654">
        <v>11</v>
      </c>
      <c r="B545" s="771">
        <f t="shared" si="4"/>
        <v>0</v>
      </c>
      <c r="C545" s="436"/>
      <c r="D545" s="439"/>
      <c r="E545" s="436"/>
      <c r="F545" s="437"/>
      <c r="G545" s="436"/>
      <c r="H545" s="436"/>
      <c r="I545" s="436"/>
      <c r="J545" s="438"/>
      <c r="K545" s="437"/>
      <c r="L545" s="436"/>
      <c r="M545" s="436"/>
      <c r="N545" s="436"/>
      <c r="O545" s="435"/>
      <c r="P545" s="734"/>
      <c r="Q545" s="734"/>
      <c r="R545" s="623"/>
    </row>
    <row r="546" spans="1:18" ht="17.25" x14ac:dyDescent="0.25">
      <c r="A546" s="653">
        <v>12</v>
      </c>
      <c r="B546" s="771">
        <f t="shared" si="4"/>
        <v>0</v>
      </c>
      <c r="C546" s="436"/>
      <c r="D546" s="439"/>
      <c r="E546" s="436"/>
      <c r="F546" s="437"/>
      <c r="G546" s="436"/>
      <c r="H546" s="436"/>
      <c r="I546" s="436"/>
      <c r="J546" s="438"/>
      <c r="K546" s="437"/>
      <c r="L546" s="436"/>
      <c r="M546" s="436"/>
      <c r="N546" s="436"/>
      <c r="O546" s="435"/>
      <c r="P546" s="734"/>
      <c r="Q546" s="734"/>
      <c r="R546" s="623"/>
    </row>
    <row r="547" spans="1:18" ht="17.25" x14ac:dyDescent="0.25">
      <c r="A547" s="654">
        <v>13</v>
      </c>
      <c r="B547" s="771">
        <f t="shared" si="4"/>
        <v>0</v>
      </c>
      <c r="C547" s="436"/>
      <c r="D547" s="439"/>
      <c r="E547" s="436"/>
      <c r="F547" s="437"/>
      <c r="G547" s="436"/>
      <c r="H547" s="436"/>
      <c r="I547" s="436"/>
      <c r="J547" s="438"/>
      <c r="K547" s="437"/>
      <c r="L547" s="436"/>
      <c r="M547" s="436"/>
      <c r="N547" s="436"/>
      <c r="O547" s="435"/>
      <c r="P547" s="734"/>
      <c r="Q547" s="734"/>
      <c r="R547" s="623"/>
    </row>
    <row r="548" spans="1:18" ht="17.25" x14ac:dyDescent="0.25">
      <c r="A548" s="653">
        <v>14</v>
      </c>
      <c r="B548" s="771">
        <f t="shared" si="4"/>
        <v>0</v>
      </c>
      <c r="C548" s="436"/>
      <c r="D548" s="439"/>
      <c r="E548" s="436"/>
      <c r="F548" s="437"/>
      <c r="G548" s="436"/>
      <c r="H548" s="436"/>
      <c r="I548" s="436"/>
      <c r="J548" s="438"/>
      <c r="K548" s="437"/>
      <c r="L548" s="436"/>
      <c r="M548" s="436"/>
      <c r="N548" s="436"/>
      <c r="O548" s="435"/>
      <c r="P548" s="734"/>
      <c r="Q548" s="734"/>
      <c r="R548" s="623"/>
    </row>
    <row r="549" spans="1:18" ht="17.25" x14ac:dyDescent="0.25">
      <c r="A549" s="654">
        <v>15</v>
      </c>
      <c r="B549" s="771">
        <f t="shared" si="4"/>
        <v>0</v>
      </c>
      <c r="C549" s="436"/>
      <c r="D549" s="439"/>
      <c r="E549" s="436"/>
      <c r="F549" s="437"/>
      <c r="G549" s="436"/>
      <c r="H549" s="436"/>
      <c r="I549" s="436"/>
      <c r="J549" s="438"/>
      <c r="K549" s="437"/>
      <c r="L549" s="436"/>
      <c r="M549" s="436"/>
      <c r="N549" s="436"/>
      <c r="O549" s="435"/>
      <c r="P549" s="734"/>
      <c r="Q549" s="734"/>
      <c r="R549" s="623"/>
    </row>
    <row r="550" spans="1:18" ht="17.25" x14ac:dyDescent="0.25">
      <c r="A550" s="653">
        <v>16</v>
      </c>
      <c r="B550" s="771">
        <f t="shared" si="4"/>
        <v>0</v>
      </c>
      <c r="C550" s="436"/>
      <c r="D550" s="439"/>
      <c r="E550" s="436"/>
      <c r="F550" s="437"/>
      <c r="G550" s="436"/>
      <c r="H550" s="436"/>
      <c r="I550" s="436"/>
      <c r="J550" s="438"/>
      <c r="K550" s="437"/>
      <c r="L550" s="436"/>
      <c r="M550" s="436"/>
      <c r="N550" s="436"/>
      <c r="O550" s="435"/>
      <c r="P550" s="734"/>
      <c r="Q550" s="734"/>
      <c r="R550" s="623"/>
    </row>
    <row r="551" spans="1:18" ht="17.25" x14ac:dyDescent="0.25">
      <c r="A551" s="654">
        <v>17</v>
      </c>
      <c r="B551" s="771">
        <f t="shared" si="4"/>
        <v>0</v>
      </c>
      <c r="C551" s="436"/>
      <c r="D551" s="439"/>
      <c r="E551" s="436"/>
      <c r="F551" s="437"/>
      <c r="G551" s="436"/>
      <c r="H551" s="436"/>
      <c r="I551" s="436"/>
      <c r="J551" s="438"/>
      <c r="K551" s="437"/>
      <c r="L551" s="436"/>
      <c r="M551" s="436"/>
      <c r="N551" s="436"/>
      <c r="O551" s="435"/>
      <c r="P551" s="734"/>
      <c r="Q551" s="734"/>
      <c r="R551" s="623"/>
    </row>
    <row r="552" spans="1:18" ht="17.25" x14ac:dyDescent="0.25">
      <c r="A552" s="653">
        <v>18</v>
      </c>
      <c r="B552" s="771">
        <f t="shared" si="4"/>
        <v>0</v>
      </c>
      <c r="C552" s="436"/>
      <c r="D552" s="439"/>
      <c r="E552" s="436"/>
      <c r="F552" s="437"/>
      <c r="G552" s="436"/>
      <c r="H552" s="436"/>
      <c r="I552" s="436"/>
      <c r="J552" s="438"/>
      <c r="K552" s="437"/>
      <c r="L552" s="436"/>
      <c r="M552" s="436"/>
      <c r="N552" s="436"/>
      <c r="O552" s="435"/>
      <c r="P552" s="734"/>
      <c r="Q552" s="734"/>
      <c r="R552" s="623"/>
    </row>
    <row r="553" spans="1:18" ht="17.25" x14ac:dyDescent="0.25">
      <c r="A553" s="654">
        <v>19</v>
      </c>
      <c r="B553" s="771">
        <f t="shared" si="4"/>
        <v>0</v>
      </c>
      <c r="C553" s="436"/>
      <c r="D553" s="439"/>
      <c r="E553" s="436"/>
      <c r="F553" s="437"/>
      <c r="G553" s="436"/>
      <c r="H553" s="436"/>
      <c r="I553" s="436"/>
      <c r="J553" s="438"/>
      <c r="K553" s="437"/>
      <c r="L553" s="436"/>
      <c r="M553" s="436"/>
      <c r="N553" s="436"/>
      <c r="O553" s="435"/>
      <c r="P553" s="734"/>
      <c r="Q553" s="734"/>
      <c r="R553" s="623"/>
    </row>
    <row r="554" spans="1:18" ht="17.25" x14ac:dyDescent="0.25">
      <c r="A554" s="653">
        <v>20</v>
      </c>
      <c r="B554" s="771">
        <f t="shared" si="4"/>
        <v>0</v>
      </c>
      <c r="C554" s="436"/>
      <c r="D554" s="439"/>
      <c r="E554" s="436"/>
      <c r="F554" s="437"/>
      <c r="G554" s="436"/>
      <c r="H554" s="436"/>
      <c r="I554" s="436"/>
      <c r="J554" s="438"/>
      <c r="K554" s="437"/>
      <c r="L554" s="436"/>
      <c r="M554" s="436"/>
      <c r="N554" s="436"/>
      <c r="O554" s="435"/>
      <c r="P554" s="623"/>
      <c r="Q554" s="734"/>
      <c r="R554" s="734"/>
    </row>
    <row r="555" spans="1:18" ht="17.25" x14ac:dyDescent="0.25">
      <c r="A555" s="654">
        <v>21</v>
      </c>
      <c r="B555" s="771">
        <f t="shared" si="4"/>
        <v>0</v>
      </c>
      <c r="C555" s="436"/>
      <c r="D555" s="439"/>
      <c r="E555" s="436"/>
      <c r="F555" s="437"/>
      <c r="G555" s="436"/>
      <c r="H555" s="436"/>
      <c r="I555" s="436"/>
      <c r="J555" s="438"/>
      <c r="K555" s="437"/>
      <c r="L555" s="436"/>
      <c r="M555" s="436"/>
      <c r="N555" s="436"/>
      <c r="O555" s="435"/>
      <c r="P555" s="734"/>
      <c r="Q555" s="734"/>
      <c r="R555" s="623"/>
    </row>
    <row r="556" spans="1:18" ht="17.25" x14ac:dyDescent="0.25">
      <c r="A556" s="653">
        <v>22</v>
      </c>
      <c r="B556" s="771">
        <f t="shared" si="4"/>
        <v>0</v>
      </c>
      <c r="C556" s="436"/>
      <c r="D556" s="439"/>
      <c r="E556" s="436"/>
      <c r="F556" s="437"/>
      <c r="G556" s="436"/>
      <c r="H556" s="436"/>
      <c r="I556" s="436"/>
      <c r="J556" s="438"/>
      <c r="K556" s="437"/>
      <c r="L556" s="436"/>
      <c r="M556" s="436"/>
      <c r="N556" s="436"/>
      <c r="O556" s="435"/>
      <c r="P556" s="734"/>
      <c r="Q556" s="734"/>
      <c r="R556" s="623"/>
    </row>
    <row r="557" spans="1:18" ht="17.25" x14ac:dyDescent="0.25">
      <c r="A557" s="654">
        <v>23</v>
      </c>
      <c r="B557" s="771">
        <f t="shared" si="4"/>
        <v>0</v>
      </c>
      <c r="C557" s="436"/>
      <c r="D557" s="439"/>
      <c r="E557" s="436"/>
      <c r="F557" s="437"/>
      <c r="G557" s="436"/>
      <c r="H557" s="436"/>
      <c r="I557" s="436"/>
      <c r="J557" s="438"/>
      <c r="K557" s="437"/>
      <c r="L557" s="436"/>
      <c r="M557" s="436"/>
      <c r="N557" s="436"/>
      <c r="O557" s="435"/>
      <c r="P557" s="734"/>
      <c r="Q557" s="734"/>
      <c r="R557" s="623"/>
    </row>
    <row r="558" spans="1:18" ht="17.25" x14ac:dyDescent="0.25">
      <c r="A558" s="653">
        <v>24</v>
      </c>
      <c r="B558" s="771">
        <f t="shared" si="4"/>
        <v>0</v>
      </c>
      <c r="C558" s="436"/>
      <c r="D558" s="439"/>
      <c r="E558" s="436"/>
      <c r="F558" s="437"/>
      <c r="G558" s="436"/>
      <c r="H558" s="436"/>
      <c r="I558" s="436"/>
      <c r="J558" s="438"/>
      <c r="K558" s="437"/>
      <c r="L558" s="436"/>
      <c r="M558" s="436"/>
      <c r="N558" s="436"/>
      <c r="O558" s="435"/>
      <c r="P558" s="734"/>
      <c r="Q558" s="734"/>
      <c r="R558" s="623"/>
    </row>
    <row r="559" spans="1:18" ht="17.25" x14ac:dyDescent="0.25">
      <c r="A559" s="654">
        <v>25</v>
      </c>
      <c r="B559" s="771">
        <f t="shared" si="4"/>
        <v>0</v>
      </c>
      <c r="C559" s="436"/>
      <c r="D559" s="439"/>
      <c r="E559" s="436"/>
      <c r="F559" s="437"/>
      <c r="G559" s="436"/>
      <c r="H559" s="436"/>
      <c r="I559" s="436"/>
      <c r="J559" s="438"/>
      <c r="K559" s="437"/>
      <c r="L559" s="436"/>
      <c r="M559" s="436"/>
      <c r="N559" s="436"/>
      <c r="O559" s="435"/>
      <c r="P559" s="734"/>
      <c r="Q559" s="734"/>
      <c r="R559" s="623"/>
    </row>
    <row r="560" spans="1:18" ht="17.25" x14ac:dyDescent="0.25">
      <c r="A560" s="653">
        <v>26</v>
      </c>
      <c r="B560" s="771">
        <f t="shared" si="4"/>
        <v>0</v>
      </c>
      <c r="C560" s="436"/>
      <c r="D560" s="439"/>
      <c r="E560" s="436"/>
      <c r="F560" s="437"/>
      <c r="G560" s="436"/>
      <c r="H560" s="436"/>
      <c r="I560" s="436"/>
      <c r="J560" s="438"/>
      <c r="K560" s="437"/>
      <c r="L560" s="436"/>
      <c r="M560" s="436"/>
      <c r="N560" s="436"/>
      <c r="O560" s="435"/>
      <c r="P560" s="734"/>
      <c r="Q560" s="734"/>
      <c r="R560" s="623"/>
    </row>
    <row r="561" spans="1:18" ht="17.25" x14ac:dyDescent="0.25">
      <c r="A561" s="654">
        <v>27</v>
      </c>
      <c r="B561" s="771">
        <f t="shared" si="4"/>
        <v>0</v>
      </c>
      <c r="C561" s="436"/>
      <c r="D561" s="439"/>
      <c r="E561" s="436"/>
      <c r="F561" s="437"/>
      <c r="G561" s="436"/>
      <c r="H561" s="436"/>
      <c r="I561" s="436"/>
      <c r="J561" s="438"/>
      <c r="K561" s="437"/>
      <c r="L561" s="436"/>
      <c r="M561" s="436"/>
      <c r="N561" s="436"/>
      <c r="O561" s="435"/>
      <c r="P561" s="734"/>
      <c r="Q561" s="734"/>
      <c r="R561" s="623"/>
    </row>
    <row r="562" spans="1:18" ht="17.25" x14ac:dyDescent="0.25">
      <c r="A562" s="653">
        <v>28</v>
      </c>
      <c r="B562" s="771">
        <f t="shared" si="4"/>
        <v>0</v>
      </c>
      <c r="C562" s="436"/>
      <c r="D562" s="439"/>
      <c r="E562" s="436"/>
      <c r="F562" s="437"/>
      <c r="G562" s="436"/>
      <c r="H562" s="436"/>
      <c r="I562" s="436"/>
      <c r="J562" s="438"/>
      <c r="K562" s="437"/>
      <c r="L562" s="436"/>
      <c r="M562" s="436"/>
      <c r="N562" s="436"/>
      <c r="O562" s="435"/>
      <c r="P562" s="734"/>
      <c r="Q562" s="734"/>
      <c r="R562" s="623"/>
    </row>
    <row r="563" spans="1:18" ht="17.25" x14ac:dyDescent="0.25">
      <c r="A563" s="654">
        <v>29</v>
      </c>
      <c r="B563" s="771">
        <f t="shared" si="4"/>
        <v>0</v>
      </c>
      <c r="C563" s="436"/>
      <c r="D563" s="439"/>
      <c r="E563" s="436"/>
      <c r="F563" s="437"/>
      <c r="G563" s="436"/>
      <c r="H563" s="436"/>
      <c r="I563" s="436"/>
      <c r="J563" s="438"/>
      <c r="K563" s="437"/>
      <c r="L563" s="436"/>
      <c r="M563" s="436"/>
      <c r="N563" s="436"/>
      <c r="O563" s="435"/>
      <c r="P563" s="734"/>
      <c r="Q563" s="734"/>
      <c r="R563" s="623"/>
    </row>
    <row r="564" spans="1:18" ht="17.25" x14ac:dyDescent="0.25">
      <c r="A564" s="653">
        <v>30</v>
      </c>
      <c r="B564" s="771">
        <f t="shared" si="4"/>
        <v>0</v>
      </c>
      <c r="C564" s="436"/>
      <c r="D564" s="439"/>
      <c r="E564" s="436"/>
      <c r="F564" s="437"/>
      <c r="G564" s="436"/>
      <c r="H564" s="436"/>
      <c r="I564" s="436"/>
      <c r="J564" s="438"/>
      <c r="K564" s="437"/>
      <c r="L564" s="436"/>
      <c r="M564" s="436"/>
      <c r="N564" s="436"/>
      <c r="O564" s="435"/>
      <c r="P564" s="734"/>
      <c r="Q564" s="734"/>
      <c r="R564" s="623"/>
    </row>
    <row r="565" spans="1:18" ht="17.25" x14ac:dyDescent="0.25">
      <c r="A565" s="654">
        <v>31</v>
      </c>
      <c r="B565" s="771">
        <f t="shared" si="4"/>
        <v>0</v>
      </c>
      <c r="C565" s="436"/>
      <c r="D565" s="439"/>
      <c r="E565" s="436"/>
      <c r="F565" s="437"/>
      <c r="G565" s="436"/>
      <c r="H565" s="436"/>
      <c r="I565" s="436"/>
      <c r="J565" s="438"/>
      <c r="K565" s="437"/>
      <c r="L565" s="436"/>
      <c r="M565" s="436"/>
      <c r="N565" s="436"/>
      <c r="O565" s="435"/>
      <c r="P565" s="734"/>
      <c r="Q565" s="734"/>
      <c r="R565" s="623"/>
    </row>
    <row r="566" spans="1:18" ht="17.25" x14ac:dyDescent="0.25">
      <c r="A566" s="653">
        <v>32</v>
      </c>
      <c r="B566" s="771">
        <f t="shared" si="4"/>
        <v>0</v>
      </c>
      <c r="C566" s="436"/>
      <c r="D566" s="439"/>
      <c r="E566" s="436"/>
      <c r="F566" s="437"/>
      <c r="G566" s="436"/>
      <c r="H566" s="436"/>
      <c r="I566" s="436"/>
      <c r="J566" s="438"/>
      <c r="K566" s="437"/>
      <c r="L566" s="436"/>
      <c r="M566" s="436"/>
      <c r="N566" s="436"/>
      <c r="O566" s="435"/>
      <c r="P566" s="734"/>
      <c r="Q566" s="734"/>
      <c r="R566" s="623"/>
    </row>
    <row r="567" spans="1:18" ht="17.25" x14ac:dyDescent="0.25">
      <c r="A567" s="654">
        <v>33</v>
      </c>
      <c r="B567" s="771">
        <f t="shared" ref="B567:B584" si="5">B46</f>
        <v>0</v>
      </c>
      <c r="C567" s="436"/>
      <c r="D567" s="439"/>
      <c r="E567" s="436"/>
      <c r="F567" s="437"/>
      <c r="G567" s="436"/>
      <c r="H567" s="436"/>
      <c r="I567" s="436"/>
      <c r="J567" s="438"/>
      <c r="K567" s="437"/>
      <c r="L567" s="436"/>
      <c r="M567" s="436"/>
      <c r="N567" s="436"/>
      <c r="O567" s="435"/>
      <c r="P567" s="734"/>
      <c r="Q567" s="734"/>
      <c r="R567" s="623"/>
    </row>
    <row r="568" spans="1:18" ht="17.25" x14ac:dyDescent="0.25">
      <c r="A568" s="653">
        <v>34</v>
      </c>
      <c r="B568" s="771">
        <f t="shared" si="5"/>
        <v>0</v>
      </c>
      <c r="C568" s="436"/>
      <c r="D568" s="439"/>
      <c r="E568" s="436"/>
      <c r="F568" s="437"/>
      <c r="G568" s="436"/>
      <c r="H568" s="436"/>
      <c r="I568" s="436"/>
      <c r="J568" s="438"/>
      <c r="K568" s="437"/>
      <c r="L568" s="436"/>
      <c r="M568" s="436"/>
      <c r="N568" s="436"/>
      <c r="O568" s="435"/>
      <c r="P568" s="734"/>
      <c r="Q568" s="734"/>
      <c r="R568" s="623"/>
    </row>
    <row r="569" spans="1:18" ht="17.25" x14ac:dyDescent="0.25">
      <c r="A569" s="654">
        <v>35</v>
      </c>
      <c r="B569" s="771">
        <f t="shared" si="5"/>
        <v>0</v>
      </c>
      <c r="C569" s="436"/>
      <c r="D569" s="439"/>
      <c r="E569" s="436"/>
      <c r="F569" s="437"/>
      <c r="G569" s="436"/>
      <c r="H569" s="436"/>
      <c r="I569" s="436"/>
      <c r="J569" s="438"/>
      <c r="K569" s="437"/>
      <c r="L569" s="436"/>
      <c r="M569" s="436"/>
      <c r="N569" s="436"/>
      <c r="O569" s="435"/>
      <c r="P569" s="734"/>
      <c r="Q569" s="734"/>
      <c r="R569" s="623"/>
    </row>
    <row r="570" spans="1:18" ht="17.25" x14ac:dyDescent="0.25">
      <c r="A570" s="653">
        <v>36</v>
      </c>
      <c r="B570" s="771">
        <f t="shared" si="5"/>
        <v>0</v>
      </c>
      <c r="C570" s="436"/>
      <c r="D570" s="439"/>
      <c r="E570" s="436"/>
      <c r="F570" s="437"/>
      <c r="G570" s="436"/>
      <c r="H570" s="436"/>
      <c r="I570" s="436"/>
      <c r="J570" s="438"/>
      <c r="K570" s="437"/>
      <c r="L570" s="436"/>
      <c r="M570" s="436"/>
      <c r="N570" s="436"/>
      <c r="O570" s="435"/>
      <c r="P570" s="734"/>
      <c r="Q570" s="734"/>
      <c r="R570" s="623"/>
    </row>
    <row r="571" spans="1:18" ht="17.25" x14ac:dyDescent="0.25">
      <c r="A571" s="654">
        <v>37</v>
      </c>
      <c r="B571" s="771">
        <f t="shared" si="5"/>
        <v>0</v>
      </c>
      <c r="C571" s="436"/>
      <c r="D571" s="439"/>
      <c r="E571" s="436"/>
      <c r="F571" s="437"/>
      <c r="G571" s="436"/>
      <c r="H571" s="436"/>
      <c r="I571" s="436"/>
      <c r="J571" s="438"/>
      <c r="K571" s="437"/>
      <c r="L571" s="436"/>
      <c r="M571" s="436"/>
      <c r="N571" s="436"/>
      <c r="O571" s="435"/>
      <c r="P571" s="734"/>
      <c r="Q571" s="734"/>
      <c r="R571" s="623"/>
    </row>
    <row r="572" spans="1:18" ht="17.25" x14ac:dyDescent="0.25">
      <c r="A572" s="653">
        <v>38</v>
      </c>
      <c r="B572" s="771">
        <f t="shared" si="5"/>
        <v>0</v>
      </c>
      <c r="C572" s="436"/>
      <c r="D572" s="439"/>
      <c r="E572" s="436"/>
      <c r="F572" s="437"/>
      <c r="G572" s="436"/>
      <c r="H572" s="436"/>
      <c r="I572" s="436"/>
      <c r="J572" s="438"/>
      <c r="K572" s="437"/>
      <c r="L572" s="436"/>
      <c r="M572" s="436"/>
      <c r="N572" s="436"/>
      <c r="O572" s="435"/>
      <c r="P572" s="734"/>
      <c r="Q572" s="734"/>
      <c r="R572" s="623"/>
    </row>
    <row r="573" spans="1:18" ht="17.25" x14ac:dyDescent="0.25">
      <c r="A573" s="654">
        <v>39</v>
      </c>
      <c r="B573" s="771">
        <f t="shared" si="5"/>
        <v>0</v>
      </c>
      <c r="C573" s="436"/>
      <c r="D573" s="439"/>
      <c r="E573" s="436"/>
      <c r="F573" s="437"/>
      <c r="G573" s="436"/>
      <c r="H573" s="436"/>
      <c r="I573" s="436"/>
      <c r="J573" s="438"/>
      <c r="K573" s="437"/>
      <c r="L573" s="436"/>
      <c r="M573" s="436"/>
      <c r="N573" s="436"/>
      <c r="O573" s="435"/>
      <c r="P573" s="734"/>
      <c r="Q573" s="734"/>
      <c r="R573" s="623"/>
    </row>
    <row r="574" spans="1:18" ht="17.25" x14ac:dyDescent="0.25">
      <c r="A574" s="653">
        <v>40</v>
      </c>
      <c r="B574" s="771">
        <f t="shared" si="5"/>
        <v>0</v>
      </c>
      <c r="C574" s="436"/>
      <c r="D574" s="439"/>
      <c r="E574" s="436"/>
      <c r="F574" s="437"/>
      <c r="G574" s="436"/>
      <c r="H574" s="436"/>
      <c r="I574" s="436"/>
      <c r="J574" s="438"/>
      <c r="K574" s="437"/>
      <c r="L574" s="436"/>
      <c r="M574" s="436"/>
      <c r="N574" s="436"/>
      <c r="O574" s="435"/>
      <c r="P574" s="734"/>
      <c r="Q574" s="734"/>
      <c r="R574" s="623"/>
    </row>
    <row r="575" spans="1:18" ht="17.25" x14ac:dyDescent="0.25">
      <c r="A575" s="654">
        <v>41</v>
      </c>
      <c r="B575" s="771">
        <f t="shared" si="5"/>
        <v>0</v>
      </c>
      <c r="C575" s="436"/>
      <c r="D575" s="439"/>
      <c r="E575" s="436"/>
      <c r="F575" s="437"/>
      <c r="G575" s="436"/>
      <c r="H575" s="436"/>
      <c r="I575" s="436"/>
      <c r="J575" s="438"/>
      <c r="K575" s="437"/>
      <c r="L575" s="436"/>
      <c r="M575" s="436"/>
      <c r="N575" s="436"/>
      <c r="O575" s="435"/>
      <c r="P575" s="734"/>
      <c r="Q575" s="734"/>
      <c r="R575" s="623"/>
    </row>
    <row r="576" spans="1:18" ht="17.25" x14ac:dyDescent="0.25">
      <c r="A576" s="653">
        <v>42</v>
      </c>
      <c r="B576" s="771">
        <f t="shared" si="5"/>
        <v>0</v>
      </c>
      <c r="C576" s="436"/>
      <c r="D576" s="439"/>
      <c r="E576" s="436"/>
      <c r="F576" s="437"/>
      <c r="G576" s="436"/>
      <c r="H576" s="436"/>
      <c r="I576" s="436"/>
      <c r="J576" s="438"/>
      <c r="K576" s="437"/>
      <c r="L576" s="436"/>
      <c r="M576" s="436"/>
      <c r="N576" s="436"/>
      <c r="O576" s="435"/>
      <c r="P576" s="734"/>
      <c r="Q576" s="734"/>
      <c r="R576" s="623"/>
    </row>
    <row r="577" spans="1:18" ht="17.25" x14ac:dyDescent="0.25">
      <c r="A577" s="654">
        <v>43</v>
      </c>
      <c r="B577" s="771">
        <f t="shared" si="5"/>
        <v>0</v>
      </c>
      <c r="C577" s="436"/>
      <c r="D577" s="439"/>
      <c r="E577" s="436"/>
      <c r="F577" s="437"/>
      <c r="G577" s="436"/>
      <c r="H577" s="436"/>
      <c r="I577" s="436"/>
      <c r="J577" s="438"/>
      <c r="K577" s="437"/>
      <c r="L577" s="436"/>
      <c r="M577" s="436"/>
      <c r="N577" s="436"/>
      <c r="O577" s="435"/>
      <c r="P577" s="734"/>
      <c r="Q577" s="734"/>
      <c r="R577" s="623"/>
    </row>
    <row r="578" spans="1:18" ht="17.25" x14ac:dyDescent="0.25">
      <c r="A578" s="653">
        <v>44</v>
      </c>
      <c r="B578" s="771">
        <f t="shared" si="5"/>
        <v>0</v>
      </c>
      <c r="C578" s="436"/>
      <c r="D578" s="439"/>
      <c r="E578" s="436"/>
      <c r="F578" s="437"/>
      <c r="G578" s="436"/>
      <c r="H578" s="436"/>
      <c r="I578" s="436"/>
      <c r="J578" s="438"/>
      <c r="K578" s="437"/>
      <c r="L578" s="436"/>
      <c r="M578" s="436"/>
      <c r="N578" s="436"/>
      <c r="O578" s="435"/>
      <c r="P578" s="734"/>
      <c r="Q578" s="734"/>
      <c r="R578" s="623"/>
    </row>
    <row r="579" spans="1:18" ht="17.25" x14ac:dyDescent="0.25">
      <c r="A579" s="654">
        <v>45</v>
      </c>
      <c r="B579" s="771">
        <f t="shared" si="5"/>
        <v>0</v>
      </c>
      <c r="C579" s="436"/>
      <c r="D579" s="439"/>
      <c r="E579" s="436"/>
      <c r="F579" s="437"/>
      <c r="G579" s="436"/>
      <c r="H579" s="436"/>
      <c r="I579" s="436"/>
      <c r="J579" s="438"/>
      <c r="K579" s="437"/>
      <c r="L579" s="436"/>
      <c r="M579" s="436"/>
      <c r="N579" s="436"/>
      <c r="O579" s="435"/>
      <c r="P579" s="734"/>
      <c r="Q579" s="734"/>
      <c r="R579" s="623"/>
    </row>
    <row r="580" spans="1:18" ht="17.25" x14ac:dyDescent="0.25">
      <c r="A580" s="653">
        <v>46</v>
      </c>
      <c r="B580" s="771">
        <f t="shared" si="5"/>
        <v>0</v>
      </c>
      <c r="C580" s="436"/>
      <c r="D580" s="439"/>
      <c r="E580" s="436"/>
      <c r="F580" s="437"/>
      <c r="G580" s="436"/>
      <c r="H580" s="436"/>
      <c r="I580" s="436"/>
      <c r="J580" s="438"/>
      <c r="K580" s="437"/>
      <c r="L580" s="436"/>
      <c r="M580" s="436"/>
      <c r="N580" s="436"/>
      <c r="O580" s="435"/>
      <c r="P580" s="734"/>
      <c r="Q580" s="734"/>
      <c r="R580" s="623"/>
    </row>
    <row r="581" spans="1:18" ht="17.25" x14ac:dyDescent="0.25">
      <c r="A581" s="654">
        <v>47</v>
      </c>
      <c r="B581" s="771">
        <f t="shared" si="5"/>
        <v>0</v>
      </c>
      <c r="C581" s="436"/>
      <c r="D581" s="439"/>
      <c r="E581" s="436"/>
      <c r="F581" s="437"/>
      <c r="G581" s="436"/>
      <c r="H581" s="436"/>
      <c r="I581" s="436"/>
      <c r="J581" s="438"/>
      <c r="K581" s="437"/>
      <c r="L581" s="436"/>
      <c r="M581" s="436"/>
      <c r="N581" s="436"/>
      <c r="O581" s="435"/>
      <c r="P581" s="734"/>
      <c r="Q581" s="734"/>
      <c r="R581" s="623"/>
    </row>
    <row r="582" spans="1:18" ht="17.25" x14ac:dyDescent="0.25">
      <c r="A582" s="653">
        <v>48</v>
      </c>
      <c r="B582" s="771">
        <f t="shared" si="5"/>
        <v>0</v>
      </c>
      <c r="C582" s="436"/>
      <c r="D582" s="439"/>
      <c r="E582" s="436"/>
      <c r="F582" s="437"/>
      <c r="G582" s="436"/>
      <c r="H582" s="436"/>
      <c r="I582" s="436"/>
      <c r="J582" s="438"/>
      <c r="K582" s="437"/>
      <c r="L582" s="436"/>
      <c r="M582" s="436"/>
      <c r="N582" s="436"/>
      <c r="O582" s="435"/>
      <c r="P582" s="734"/>
      <c r="Q582" s="734"/>
      <c r="R582" s="623"/>
    </row>
    <row r="583" spans="1:18" ht="17.25" x14ac:dyDescent="0.25">
      <c r="A583" s="654">
        <v>49</v>
      </c>
      <c r="B583" s="771">
        <f t="shared" si="5"/>
        <v>0</v>
      </c>
      <c r="C583" s="436"/>
      <c r="D583" s="439"/>
      <c r="E583" s="436"/>
      <c r="F583" s="437"/>
      <c r="G583" s="436"/>
      <c r="H583" s="436"/>
      <c r="I583" s="436"/>
      <c r="J583" s="438"/>
      <c r="K583" s="437"/>
      <c r="L583" s="436"/>
      <c r="M583" s="436"/>
      <c r="N583" s="436"/>
      <c r="O583" s="435"/>
      <c r="P583" s="734"/>
      <c r="Q583" s="734"/>
      <c r="R583" s="623"/>
    </row>
    <row r="584" spans="1:18" ht="15" x14ac:dyDescent="0.25">
      <c r="A584" s="655">
        <v>50</v>
      </c>
      <c r="B584" s="772">
        <f t="shared" si="5"/>
        <v>0</v>
      </c>
      <c r="C584" s="431"/>
      <c r="D584" s="434"/>
      <c r="E584" s="431"/>
      <c r="F584" s="432"/>
      <c r="G584" s="431"/>
      <c r="H584" s="431"/>
      <c r="I584" s="431"/>
      <c r="J584" s="433"/>
      <c r="K584" s="432"/>
      <c r="L584" s="431"/>
      <c r="M584" s="431"/>
      <c r="N584" s="431"/>
      <c r="O584" s="430"/>
      <c r="P584" s="623"/>
      <c r="Q584" s="623"/>
      <c r="R584" s="623"/>
    </row>
    <row r="585" spans="1:18" x14ac:dyDescent="0.25">
      <c r="A585" s="623"/>
      <c r="B585" s="623"/>
      <c r="C585" s="623"/>
      <c r="D585" s="623"/>
      <c r="E585" s="623"/>
      <c r="F585" s="623"/>
      <c r="G585" s="623"/>
      <c r="H585" s="623"/>
      <c r="I585" s="623"/>
      <c r="J585" s="623"/>
      <c r="K585" s="623"/>
      <c r="L585" s="623"/>
      <c r="M585" s="623"/>
      <c r="N585" s="623"/>
      <c r="O585" s="623"/>
      <c r="P585" s="623"/>
      <c r="Q585" s="623"/>
      <c r="R585" s="623"/>
    </row>
    <row r="586" spans="1:18" x14ac:dyDescent="0.25">
      <c r="A586" s="623"/>
      <c r="B586" s="623"/>
      <c r="C586" s="623"/>
      <c r="D586" s="623"/>
      <c r="E586" s="623"/>
      <c r="F586" s="623"/>
      <c r="G586" s="623"/>
      <c r="H586" s="623"/>
      <c r="I586" s="623"/>
      <c r="J586" s="623"/>
      <c r="K586" s="623"/>
      <c r="L586" s="623"/>
      <c r="M586" s="623"/>
      <c r="N586" s="623"/>
      <c r="O586" s="623"/>
      <c r="P586" s="623"/>
      <c r="Q586" s="623"/>
      <c r="R586" s="623"/>
    </row>
    <row r="587" spans="1:18" ht="17.25" x14ac:dyDescent="0.25">
      <c r="A587" s="708"/>
      <c r="B587" s="1148" t="s">
        <v>115</v>
      </c>
      <c r="C587" s="1148" t="s">
        <v>75</v>
      </c>
      <c r="D587" s="1197" t="s">
        <v>76</v>
      </c>
      <c r="E587" s="1148"/>
      <c r="F587" s="1148" t="s">
        <v>777</v>
      </c>
      <c r="G587" s="623"/>
      <c r="H587" s="623"/>
      <c r="I587" s="623"/>
      <c r="J587" s="734"/>
      <c r="K587" s="734"/>
      <c r="L587" s="734"/>
      <c r="M587" s="734"/>
      <c r="N587" s="623"/>
      <c r="O587" s="623"/>
      <c r="P587" s="623"/>
      <c r="Q587" s="623"/>
      <c r="R587" s="623"/>
    </row>
    <row r="588" spans="1:18" ht="17.25" x14ac:dyDescent="0.25">
      <c r="A588" s="708"/>
      <c r="B588" s="1149"/>
      <c r="C588" s="1149"/>
      <c r="D588" s="1224"/>
      <c r="E588" s="1149"/>
      <c r="F588" s="1149"/>
      <c r="G588" s="623"/>
      <c r="H588" s="623"/>
      <c r="I588" s="623"/>
      <c r="J588" s="734"/>
      <c r="K588" s="734"/>
      <c r="L588" s="734"/>
      <c r="M588" s="734"/>
      <c r="N588" s="623"/>
      <c r="O588" s="623"/>
      <c r="P588" s="623"/>
      <c r="Q588" s="623"/>
      <c r="R588" s="623"/>
    </row>
    <row r="589" spans="1:18" ht="17.25" x14ac:dyDescent="0.25">
      <c r="A589" s="708"/>
      <c r="B589" s="1150"/>
      <c r="C589" s="1150"/>
      <c r="D589" s="1198"/>
      <c r="E589" s="1150"/>
      <c r="F589" s="1150"/>
      <c r="G589" s="623"/>
      <c r="H589" s="623"/>
      <c r="I589" s="623"/>
      <c r="J589" s="734"/>
      <c r="K589" s="734"/>
      <c r="L589" s="734"/>
      <c r="M589" s="734"/>
      <c r="N589" s="623"/>
      <c r="O589" s="623"/>
      <c r="P589" s="623"/>
      <c r="Q589" s="623"/>
      <c r="R589" s="623"/>
    </row>
    <row r="590" spans="1:18" ht="39.75" customHeight="1" x14ac:dyDescent="0.25">
      <c r="A590" s="708"/>
      <c r="B590" s="765">
        <v>1</v>
      </c>
      <c r="C590" s="1158" t="s">
        <v>77</v>
      </c>
      <c r="D590" s="1218" t="s">
        <v>202</v>
      </c>
      <c r="E590" s="1219"/>
      <c r="F590" s="429"/>
      <c r="G590" s="623"/>
      <c r="H590" s="623"/>
      <c r="I590" s="623"/>
      <c r="J590" s="623"/>
      <c r="K590" s="623"/>
      <c r="L590" s="623"/>
      <c r="M590" s="623"/>
      <c r="N590" s="623"/>
      <c r="O590" s="623"/>
      <c r="P590" s="623"/>
      <c r="Q590" s="623"/>
      <c r="R590" s="734"/>
    </row>
    <row r="591" spans="1:18" ht="39.75" customHeight="1" x14ac:dyDescent="0.25">
      <c r="A591" s="708"/>
      <c r="B591" s="766">
        <v>2</v>
      </c>
      <c r="C591" s="1158"/>
      <c r="D591" s="1127" t="s">
        <v>776</v>
      </c>
      <c r="E591" s="1128"/>
      <c r="F591" s="428"/>
      <c r="G591" s="623"/>
      <c r="H591" s="623"/>
      <c r="I591" s="623"/>
      <c r="J591" s="623"/>
      <c r="K591" s="623"/>
      <c r="L591" s="623"/>
      <c r="M591" s="623"/>
      <c r="N591" s="623"/>
      <c r="O591" s="623"/>
      <c r="P591" s="623"/>
      <c r="Q591" s="623"/>
      <c r="R591" s="734"/>
    </row>
    <row r="592" spans="1:18" ht="39.75" customHeight="1" x14ac:dyDescent="0.25">
      <c r="A592" s="708"/>
      <c r="B592" s="766">
        <v>3</v>
      </c>
      <c r="C592" s="1158"/>
      <c r="D592" s="1127" t="s">
        <v>203</v>
      </c>
      <c r="E592" s="1128"/>
      <c r="F592" s="428"/>
      <c r="G592" s="623"/>
      <c r="H592" s="623"/>
      <c r="I592" s="623"/>
      <c r="J592" s="623"/>
      <c r="K592" s="623"/>
      <c r="L592" s="623"/>
      <c r="M592" s="623"/>
      <c r="N592" s="623"/>
      <c r="O592" s="623"/>
      <c r="P592" s="623"/>
      <c r="Q592" s="623"/>
      <c r="R592" s="734"/>
    </row>
    <row r="593" spans="1:25" ht="39.75" customHeight="1" x14ac:dyDescent="0.25">
      <c r="A593" s="708"/>
      <c r="B593" s="766">
        <v>4</v>
      </c>
      <c r="C593" s="1158"/>
      <c r="D593" s="1127" t="s">
        <v>204</v>
      </c>
      <c r="E593" s="1128"/>
      <c r="F593" s="428"/>
      <c r="G593" s="623"/>
      <c r="H593" s="623"/>
      <c r="I593" s="623"/>
      <c r="J593" s="623"/>
      <c r="K593" s="623"/>
      <c r="L593" s="623"/>
      <c r="M593" s="623"/>
      <c r="N593" s="623"/>
      <c r="O593" s="623"/>
      <c r="P593" s="623"/>
      <c r="Q593" s="623"/>
      <c r="R593" s="734"/>
    </row>
    <row r="594" spans="1:25" ht="39.75" customHeight="1" x14ac:dyDescent="0.25">
      <c r="A594" s="708"/>
      <c r="B594" s="766">
        <v>5</v>
      </c>
      <c r="C594" s="1158"/>
      <c r="D594" s="1127" t="s">
        <v>79</v>
      </c>
      <c r="E594" s="1128"/>
      <c r="F594" s="428"/>
      <c r="G594" s="623"/>
      <c r="H594" s="623"/>
      <c r="I594" s="623"/>
      <c r="J594" s="623"/>
      <c r="K594" s="623"/>
      <c r="L594" s="623"/>
      <c r="M594" s="623"/>
      <c r="N594" s="623"/>
      <c r="O594" s="623"/>
      <c r="P594" s="623"/>
      <c r="Q594" s="623"/>
      <c r="R594" s="734"/>
    </row>
    <row r="595" spans="1:25" ht="39.75" customHeight="1" x14ac:dyDescent="0.25">
      <c r="A595" s="708"/>
      <c r="B595" s="766">
        <v>6</v>
      </c>
      <c r="C595" s="1159"/>
      <c r="D595" s="1127" t="s">
        <v>205</v>
      </c>
      <c r="E595" s="1128"/>
      <c r="F595" s="428"/>
      <c r="G595" s="623"/>
      <c r="H595" s="623"/>
      <c r="I595" s="623"/>
      <c r="J595" s="623"/>
      <c r="K595" s="623"/>
      <c r="L595" s="623"/>
      <c r="M595" s="623"/>
      <c r="N595" s="623"/>
      <c r="O595" s="623"/>
      <c r="P595" s="623"/>
      <c r="Q595" s="623"/>
      <c r="R595" s="734"/>
    </row>
    <row r="596" spans="1:25" ht="39.75" customHeight="1" x14ac:dyDescent="0.25">
      <c r="A596" s="708"/>
      <c r="B596" s="765">
        <v>7</v>
      </c>
      <c r="C596" s="1180" t="s">
        <v>78</v>
      </c>
      <c r="D596" s="1127" t="s">
        <v>206</v>
      </c>
      <c r="E596" s="1128"/>
      <c r="F596" s="429"/>
      <c r="G596" s="623"/>
      <c r="H596" s="623"/>
      <c r="I596" s="623"/>
      <c r="J596" s="623"/>
      <c r="K596" s="623"/>
      <c r="L596" s="623"/>
      <c r="M596" s="623"/>
      <c r="N596" s="623"/>
      <c r="O596" s="623"/>
      <c r="P596" s="623"/>
      <c r="Q596" s="623"/>
      <c r="R596" s="623"/>
      <c r="S596" s="623"/>
      <c r="T596" s="623"/>
      <c r="U596" s="623"/>
      <c r="V596" s="623"/>
      <c r="W596" s="734"/>
    </row>
    <row r="597" spans="1:25" ht="39.75" customHeight="1" x14ac:dyDescent="0.25">
      <c r="A597" s="708"/>
      <c r="B597" s="766">
        <v>8</v>
      </c>
      <c r="C597" s="1158"/>
      <c r="D597" s="1127" t="s">
        <v>776</v>
      </c>
      <c r="E597" s="1128"/>
      <c r="F597" s="428"/>
      <c r="G597" s="623"/>
      <c r="H597" s="623"/>
      <c r="I597" s="623"/>
      <c r="J597" s="623"/>
      <c r="K597" s="623"/>
      <c r="L597" s="623"/>
      <c r="M597" s="623"/>
      <c r="N597" s="623"/>
      <c r="O597" s="623"/>
      <c r="P597" s="623"/>
      <c r="Q597" s="623"/>
      <c r="R597" s="623"/>
      <c r="S597" s="623"/>
      <c r="T597" s="623"/>
      <c r="U597" s="623"/>
      <c r="V597" s="623"/>
      <c r="W597" s="734"/>
    </row>
    <row r="598" spans="1:25" ht="39.75" customHeight="1" x14ac:dyDescent="0.25">
      <c r="A598" s="708"/>
      <c r="B598" s="766">
        <v>9</v>
      </c>
      <c r="C598" s="1158"/>
      <c r="D598" s="1131" t="s">
        <v>203</v>
      </c>
      <c r="E598" s="1132"/>
      <c r="F598" s="428"/>
      <c r="G598" s="623"/>
      <c r="H598" s="623"/>
      <c r="I598" s="623"/>
      <c r="J598" s="623"/>
      <c r="K598" s="623"/>
      <c r="L598" s="623"/>
      <c r="M598" s="623"/>
      <c r="N598" s="623"/>
      <c r="O598" s="623"/>
      <c r="P598" s="623"/>
      <c r="Q598" s="623"/>
      <c r="R598" s="623"/>
      <c r="S598" s="623"/>
      <c r="T598" s="623"/>
      <c r="U598" s="623"/>
      <c r="V598" s="623"/>
      <c r="W598" s="734"/>
    </row>
    <row r="599" spans="1:25" ht="39.75" customHeight="1" x14ac:dyDescent="0.25">
      <c r="A599" s="708"/>
      <c r="B599" s="766">
        <v>10</v>
      </c>
      <c r="C599" s="1158"/>
      <c r="D599" s="1127" t="s">
        <v>204</v>
      </c>
      <c r="E599" s="1128"/>
      <c r="F599" s="428"/>
      <c r="G599" s="623"/>
      <c r="H599" s="623"/>
      <c r="I599" s="623"/>
      <c r="J599" s="623"/>
      <c r="K599" s="623"/>
      <c r="L599" s="623"/>
      <c r="M599" s="623"/>
      <c r="N599" s="623"/>
      <c r="O599" s="623"/>
      <c r="P599" s="623"/>
      <c r="Q599" s="623"/>
      <c r="R599" s="623"/>
      <c r="S599" s="623"/>
      <c r="T599" s="623"/>
      <c r="U599" s="623"/>
      <c r="V599" s="623"/>
      <c r="W599" s="734"/>
    </row>
    <row r="600" spans="1:25" ht="39.75" customHeight="1" x14ac:dyDescent="0.25">
      <c r="A600" s="708"/>
      <c r="B600" s="766">
        <v>11</v>
      </c>
      <c r="C600" s="1158"/>
      <c r="D600" s="1127" t="s">
        <v>79</v>
      </c>
      <c r="E600" s="1128"/>
      <c r="F600" s="428"/>
      <c r="G600" s="623"/>
      <c r="H600" s="623"/>
      <c r="I600" s="623"/>
      <c r="J600" s="623"/>
      <c r="K600" s="623"/>
      <c r="L600" s="623"/>
      <c r="M600" s="623"/>
      <c r="N600" s="623"/>
      <c r="O600" s="623"/>
      <c r="P600" s="623"/>
      <c r="Q600" s="623"/>
      <c r="R600" s="623"/>
      <c r="S600" s="623"/>
      <c r="T600" s="623"/>
      <c r="U600" s="623"/>
      <c r="V600" s="623"/>
      <c r="W600" s="734"/>
    </row>
    <row r="601" spans="1:25" ht="39.75" customHeight="1" x14ac:dyDescent="0.25">
      <c r="A601" s="708"/>
      <c r="B601" s="766">
        <v>12</v>
      </c>
      <c r="C601" s="1159"/>
      <c r="D601" s="1127" t="s">
        <v>205</v>
      </c>
      <c r="E601" s="1128"/>
      <c r="F601" s="428"/>
      <c r="G601" s="623"/>
      <c r="H601" s="623"/>
      <c r="I601" s="623"/>
      <c r="J601" s="623"/>
      <c r="K601" s="623"/>
      <c r="L601" s="623"/>
      <c r="M601" s="623"/>
      <c r="N601" s="623"/>
      <c r="O601" s="623"/>
      <c r="P601" s="623"/>
      <c r="Q601" s="623"/>
      <c r="R601" s="623"/>
      <c r="S601" s="623"/>
      <c r="T601" s="623"/>
      <c r="U601" s="623"/>
      <c r="V601" s="623"/>
      <c r="W601" s="734"/>
    </row>
    <row r="602" spans="1:25" ht="39.75" customHeight="1" x14ac:dyDescent="0.25">
      <c r="A602" s="708"/>
      <c r="B602" s="767">
        <v>13</v>
      </c>
      <c r="C602" s="767" t="s">
        <v>775</v>
      </c>
      <c r="D602" s="1125" t="s">
        <v>724</v>
      </c>
      <c r="E602" s="1126"/>
      <c r="F602" s="427"/>
      <c r="G602" s="623"/>
      <c r="H602" s="623"/>
      <c r="I602" s="623"/>
      <c r="J602" s="623"/>
      <c r="K602" s="623"/>
      <c r="L602" s="623"/>
      <c r="M602" s="623"/>
      <c r="N602" s="623"/>
      <c r="O602" s="623"/>
      <c r="P602" s="623"/>
      <c r="Q602" s="623"/>
      <c r="R602" s="623"/>
      <c r="S602" s="623"/>
      <c r="T602" s="623"/>
      <c r="U602" s="623"/>
      <c r="V602" s="623"/>
      <c r="W602" s="734"/>
      <c r="X602" s="624"/>
      <c r="Y602" s="624"/>
    </row>
    <row r="603" spans="1:25" x14ac:dyDescent="0.25"/>
  </sheetData>
  <sheetProtection selectLockedCells="1"/>
  <mergeCells count="254">
    <mergeCell ref="C596:C601"/>
    <mergeCell ref="K496:K497"/>
    <mergeCell ref="B495:E497"/>
    <mergeCell ref="B587:B589"/>
    <mergeCell ref="C587:C589"/>
    <mergeCell ref="D587:E589"/>
    <mergeCell ref="C590:C595"/>
    <mergeCell ref="E533:E534"/>
    <mergeCell ref="F533:J533"/>
    <mergeCell ref="K533:O533"/>
    <mergeCell ref="F495:H495"/>
    <mergeCell ref="I495:K495"/>
    <mergeCell ref="B533:B534"/>
    <mergeCell ref="D599:E599"/>
    <mergeCell ref="D600:E600"/>
    <mergeCell ref="D590:E590"/>
    <mergeCell ref="D591:E591"/>
    <mergeCell ref="D592:E592"/>
    <mergeCell ref="D593:E593"/>
    <mergeCell ref="I477:K477"/>
    <mergeCell ref="F478:F479"/>
    <mergeCell ref="C486:E486"/>
    <mergeCell ref="C487:E487"/>
    <mergeCell ref="C488:E488"/>
    <mergeCell ref="K478:K479"/>
    <mergeCell ref="I496:I497"/>
    <mergeCell ref="J496:J497"/>
    <mergeCell ref="G478:G479"/>
    <mergeCell ref="H478:H479"/>
    <mergeCell ref="I478:I479"/>
    <mergeCell ref="J478:J479"/>
    <mergeCell ref="C489:E489"/>
    <mergeCell ref="C490:E490"/>
    <mergeCell ref="C480:E480"/>
    <mergeCell ref="C481:E481"/>
    <mergeCell ref="C482:E482"/>
    <mergeCell ref="C483:E483"/>
    <mergeCell ref="C484:E484"/>
    <mergeCell ref="C485:E485"/>
    <mergeCell ref="G496:G497"/>
    <mergeCell ref="H496:H497"/>
    <mergeCell ref="E461:E462"/>
    <mergeCell ref="F461:F462"/>
    <mergeCell ref="G461:G462"/>
    <mergeCell ref="F587:F589"/>
    <mergeCell ref="F496:F497"/>
    <mergeCell ref="C533:C534"/>
    <mergeCell ref="D533:D534"/>
    <mergeCell ref="D473:E473"/>
    <mergeCell ref="F477:H477"/>
    <mergeCell ref="F440:G440"/>
    <mergeCell ref="B398:C398"/>
    <mergeCell ref="B399:C399"/>
    <mergeCell ref="K461:K462"/>
    <mergeCell ref="F460:H460"/>
    <mergeCell ref="I460:K460"/>
    <mergeCell ref="C471:C472"/>
    <mergeCell ref="D451:E451"/>
    <mergeCell ref="D452:E452"/>
    <mergeCell ref="D453:E453"/>
    <mergeCell ref="D454:E454"/>
    <mergeCell ref="D455:E455"/>
    <mergeCell ref="D456:E456"/>
    <mergeCell ref="C451:C456"/>
    <mergeCell ref="C463:C470"/>
    <mergeCell ref="J461:J462"/>
    <mergeCell ref="D445:E445"/>
    <mergeCell ref="D446:E446"/>
    <mergeCell ref="D447:E447"/>
    <mergeCell ref="D448:E448"/>
    <mergeCell ref="H461:H462"/>
    <mergeCell ref="I461:I462"/>
    <mergeCell ref="D467:D470"/>
    <mergeCell ref="D463:D466"/>
    <mergeCell ref="F441:H441"/>
    <mergeCell ref="C445:C450"/>
    <mergeCell ref="I441:K441"/>
    <mergeCell ref="B442:B444"/>
    <mergeCell ref="C442:C444"/>
    <mergeCell ref="D442:E444"/>
    <mergeCell ref="F442:F444"/>
    <mergeCell ref="G442:G444"/>
    <mergeCell ref="H442:H444"/>
    <mergeCell ref="I442:I444"/>
    <mergeCell ref="J442:J444"/>
    <mergeCell ref="K442:K444"/>
    <mergeCell ref="D449:E449"/>
    <mergeCell ref="D450:E450"/>
    <mergeCell ref="N405:X405"/>
    <mergeCell ref="C406:C407"/>
    <mergeCell ref="D406:H406"/>
    <mergeCell ref="I406:M406"/>
    <mergeCell ref="N406:N407"/>
    <mergeCell ref="O406:S406"/>
    <mergeCell ref="T406:X406"/>
    <mergeCell ref="B393:C393"/>
    <mergeCell ref="F368:F370"/>
    <mergeCell ref="C377:C382"/>
    <mergeCell ref="D377:E377"/>
    <mergeCell ref="D378:E378"/>
    <mergeCell ref="D379:E379"/>
    <mergeCell ref="D380:E380"/>
    <mergeCell ref="D381:E381"/>
    <mergeCell ref="B400:C400"/>
    <mergeCell ref="C405:M405"/>
    <mergeCell ref="J258:J259"/>
    <mergeCell ref="K258:K259"/>
    <mergeCell ref="D368:E370"/>
    <mergeCell ref="C371:C376"/>
    <mergeCell ref="D371:E371"/>
    <mergeCell ref="D372:E372"/>
    <mergeCell ref="D373:E373"/>
    <mergeCell ref="D374:E374"/>
    <mergeCell ref="D375:E375"/>
    <mergeCell ref="D376:E376"/>
    <mergeCell ref="K313:O313"/>
    <mergeCell ref="F275:H275"/>
    <mergeCell ref="I275:K275"/>
    <mergeCell ref="F276:F277"/>
    <mergeCell ref="G276:G277"/>
    <mergeCell ref="H276:H277"/>
    <mergeCell ref="I276:I277"/>
    <mergeCell ref="J276:J277"/>
    <mergeCell ref="K276:K277"/>
    <mergeCell ref="F313:J313"/>
    <mergeCell ref="C368:C370"/>
    <mergeCell ref="I186:M186"/>
    <mergeCell ref="N186:N187"/>
    <mergeCell ref="D158:E158"/>
    <mergeCell ref="D159:E159"/>
    <mergeCell ref="D160:E160"/>
    <mergeCell ref="D161:E161"/>
    <mergeCell ref="O186:S186"/>
    <mergeCell ref="T186:X186"/>
    <mergeCell ref="B176:C176"/>
    <mergeCell ref="B178:C178"/>
    <mergeCell ref="B179:C179"/>
    <mergeCell ref="B180:C180"/>
    <mergeCell ref="C185:M185"/>
    <mergeCell ref="N185:X185"/>
    <mergeCell ref="C186:C187"/>
    <mergeCell ref="D186:H186"/>
    <mergeCell ref="D162:E162"/>
    <mergeCell ref="B173:C173"/>
    <mergeCell ref="B175:C175"/>
    <mergeCell ref="B158:C158"/>
    <mergeCell ref="B159:C159"/>
    <mergeCell ref="B161:C161"/>
    <mergeCell ref="B162:C162"/>
    <mergeCell ref="B160:C160"/>
    <mergeCell ref="D144:E144"/>
    <mergeCell ref="D145:E145"/>
    <mergeCell ref="D146:E146"/>
    <mergeCell ref="D147:E147"/>
    <mergeCell ref="B139:C139"/>
    <mergeCell ref="D139:E139"/>
    <mergeCell ref="B154:C154"/>
    <mergeCell ref="D154:E154"/>
    <mergeCell ref="B144:C144"/>
    <mergeCell ref="B145:C145"/>
    <mergeCell ref="B146:C146"/>
    <mergeCell ref="B147:C147"/>
    <mergeCell ref="B67:C67"/>
    <mergeCell ref="D67:E67"/>
    <mergeCell ref="M81:N81"/>
    <mergeCell ref="I12:K12"/>
    <mergeCell ref="A4:K4"/>
    <mergeCell ref="G81:H81"/>
    <mergeCell ref="I81:J81"/>
    <mergeCell ref="K81:L81"/>
    <mergeCell ref="B143:C143"/>
    <mergeCell ref="D143:E143"/>
    <mergeCell ref="F220:G220"/>
    <mergeCell ref="G222:G224"/>
    <mergeCell ref="H222:H224"/>
    <mergeCell ref="D229:E229"/>
    <mergeCell ref="D230:E230"/>
    <mergeCell ref="C243:C250"/>
    <mergeCell ref="F221:H221"/>
    <mergeCell ref="D228:E228"/>
    <mergeCell ref="C269:E269"/>
    <mergeCell ref="C267:E267"/>
    <mergeCell ref="C260:E260"/>
    <mergeCell ref="C261:E261"/>
    <mergeCell ref="C262:E262"/>
    <mergeCell ref="C263:E263"/>
    <mergeCell ref="C264:E264"/>
    <mergeCell ref="C265:E265"/>
    <mergeCell ref="D241:D242"/>
    <mergeCell ref="E241:E242"/>
    <mergeCell ref="F241:F242"/>
    <mergeCell ref="G241:G242"/>
    <mergeCell ref="H241:H242"/>
    <mergeCell ref="C266:E266"/>
    <mergeCell ref="C251:C252"/>
    <mergeCell ref="D253:E253"/>
    <mergeCell ref="I221:K221"/>
    <mergeCell ref="B222:B224"/>
    <mergeCell ref="C222:C224"/>
    <mergeCell ref="D222:E224"/>
    <mergeCell ref="F222:F224"/>
    <mergeCell ref="I222:I224"/>
    <mergeCell ref="J222:J224"/>
    <mergeCell ref="K222:K224"/>
    <mergeCell ref="C268:E268"/>
    <mergeCell ref="C231:C236"/>
    <mergeCell ref="D247:D250"/>
    <mergeCell ref="C225:C230"/>
    <mergeCell ref="D225:E225"/>
    <mergeCell ref="D226:E226"/>
    <mergeCell ref="D227:E227"/>
    <mergeCell ref="D231:E231"/>
    <mergeCell ref="D232:E232"/>
    <mergeCell ref="D233:E233"/>
    <mergeCell ref="F257:H257"/>
    <mergeCell ref="I257:K257"/>
    <mergeCell ref="F258:F259"/>
    <mergeCell ref="G258:G259"/>
    <mergeCell ref="H258:H259"/>
    <mergeCell ref="I258:I259"/>
    <mergeCell ref="J241:J242"/>
    <mergeCell ref="K241:K242"/>
    <mergeCell ref="D243:D246"/>
    <mergeCell ref="I241:I242"/>
    <mergeCell ref="D234:E234"/>
    <mergeCell ref="D235:E235"/>
    <mergeCell ref="D236:E236"/>
    <mergeCell ref="D237:E237"/>
    <mergeCell ref="F240:H240"/>
    <mergeCell ref="I240:K240"/>
    <mergeCell ref="B241:B242"/>
    <mergeCell ref="C241:C242"/>
    <mergeCell ref="D602:E602"/>
    <mergeCell ref="D601:E601"/>
    <mergeCell ref="D594:E594"/>
    <mergeCell ref="D595:E595"/>
    <mergeCell ref="D457:E457"/>
    <mergeCell ref="D596:E596"/>
    <mergeCell ref="D597:E597"/>
    <mergeCell ref="D598:E598"/>
    <mergeCell ref="C270:E270"/>
    <mergeCell ref="B275:E277"/>
    <mergeCell ref="B313:B314"/>
    <mergeCell ref="C313:C314"/>
    <mergeCell ref="D313:D314"/>
    <mergeCell ref="E313:E314"/>
    <mergeCell ref="B395:C395"/>
    <mergeCell ref="B396:C396"/>
    <mergeCell ref="B368:B370"/>
    <mergeCell ref="D382:E382"/>
    <mergeCell ref="D383:E383"/>
    <mergeCell ref="B461:B462"/>
    <mergeCell ref="C461:C462"/>
    <mergeCell ref="D461:D462"/>
  </mergeCells>
  <conditionalFormatting sqref="G225:G236 J225:J236 H188:H217 B175:B176 D175:D176">
    <cfRule type="cellIs" dxfId="822" priority="95" stopIfTrue="1" operator="lessThan">
      <formula>0</formula>
    </cfRule>
  </conditionalFormatting>
  <conditionalFormatting sqref="F278:F308">
    <cfRule type="cellIs" dxfId="821" priority="94" stopIfTrue="1" operator="lessThan">
      <formula>0</formula>
    </cfRule>
  </conditionalFormatting>
  <conditionalFormatting sqref="F243:F251 H243:H251">
    <cfRule type="cellIs" dxfId="820" priority="93" stopIfTrue="1" operator="lessThan">
      <formula>0</formula>
    </cfRule>
  </conditionalFormatting>
  <conditionalFormatting sqref="F225:F236 I225:I236">
    <cfRule type="cellIs" dxfId="819" priority="92" stopIfTrue="1" operator="lessThan">
      <formula>0</formula>
    </cfRule>
  </conditionalFormatting>
  <conditionalFormatting sqref="B177:B182 D175:D176">
    <cfRule type="cellIs" dxfId="818" priority="91" stopIfTrue="1" operator="lessThan">
      <formula>0</formula>
    </cfRule>
  </conditionalFormatting>
  <conditionalFormatting sqref="C188:C217">
    <cfRule type="cellIs" dxfId="817" priority="90" stopIfTrue="1" operator="lessThan">
      <formula>0</formula>
    </cfRule>
  </conditionalFormatting>
  <conditionalFormatting sqref="H236">
    <cfRule type="cellIs" dxfId="816" priority="89" stopIfTrue="1" operator="lessThan">
      <formula>0</formula>
    </cfRule>
  </conditionalFormatting>
  <conditionalFormatting sqref="C177 C181">
    <cfRule type="cellIs" dxfId="815" priority="80" stopIfTrue="1" operator="lessThan">
      <formula>0</formula>
    </cfRule>
  </conditionalFormatting>
  <conditionalFormatting sqref="I278:I308">
    <cfRule type="cellIs" dxfId="814" priority="88" stopIfTrue="1" operator="lessThan">
      <formula>0</formula>
    </cfRule>
  </conditionalFormatting>
  <conditionalFormatting sqref="E188:E217">
    <cfRule type="cellIs" dxfId="813" priority="85" stopIfTrue="1" operator="lessThan">
      <formula>0</formula>
    </cfRule>
  </conditionalFormatting>
  <conditionalFormatting sqref="F252 H252">
    <cfRule type="cellIs" dxfId="812" priority="87" stopIfTrue="1" operator="lessThan">
      <formula>0</formula>
    </cfRule>
  </conditionalFormatting>
  <conditionalFormatting sqref="G188:G217">
    <cfRule type="cellIs" dxfId="811" priority="84" stopIfTrue="1" operator="lessThan">
      <formula>0</formula>
    </cfRule>
  </conditionalFormatting>
  <conditionalFormatting sqref="D188:D217">
    <cfRule type="cellIs" dxfId="810" priority="86" stopIfTrue="1" operator="lessThan">
      <formula>0</formula>
    </cfRule>
  </conditionalFormatting>
  <conditionalFormatting sqref="S188:S217">
    <cfRule type="cellIs" dxfId="809" priority="72" stopIfTrue="1" operator="lessThan">
      <formula>0</formula>
    </cfRule>
  </conditionalFormatting>
  <conditionalFormatting sqref="F188:F217">
    <cfRule type="cellIs" dxfId="808" priority="83" stopIfTrue="1" operator="lessThan">
      <formula>0</formula>
    </cfRule>
  </conditionalFormatting>
  <conditionalFormatting sqref="F371:F376">
    <cfRule type="cellIs" dxfId="807" priority="82" stopIfTrue="1" operator="lessThan">
      <formula>0</formula>
    </cfRule>
  </conditionalFormatting>
  <conditionalFormatting sqref="N188:N217">
    <cfRule type="cellIs" dxfId="806" priority="81" stopIfTrue="1" operator="lessThan">
      <formula>0</formula>
    </cfRule>
  </conditionalFormatting>
  <conditionalFormatting sqref="X188:X217">
    <cfRule type="cellIs" dxfId="805" priority="67" stopIfTrue="1" operator="lessThan">
      <formula>0</formula>
    </cfRule>
  </conditionalFormatting>
  <conditionalFormatting sqref="D178:D180">
    <cfRule type="cellIs" dxfId="804" priority="79" stopIfTrue="1" operator="lessThan">
      <formula>0</formula>
    </cfRule>
  </conditionalFormatting>
  <conditionalFormatting sqref="D177">
    <cfRule type="cellIs" dxfId="803" priority="78" stopIfTrue="1" operator="lessThan">
      <formula>0</formula>
    </cfRule>
  </conditionalFormatting>
  <conditionalFormatting sqref="M188:M217">
    <cfRule type="cellIs" dxfId="802" priority="77" stopIfTrue="1" operator="lessThan">
      <formula>0</formula>
    </cfRule>
  </conditionalFormatting>
  <conditionalFormatting sqref="L188:L217">
    <cfRule type="cellIs" dxfId="801" priority="74" stopIfTrue="1" operator="lessThan">
      <formula>0</formula>
    </cfRule>
  </conditionalFormatting>
  <conditionalFormatting sqref="I188:I217">
    <cfRule type="cellIs" dxfId="800" priority="76" stopIfTrue="1" operator="lessThan">
      <formula>0</formula>
    </cfRule>
  </conditionalFormatting>
  <conditionalFormatting sqref="J188:J217">
    <cfRule type="cellIs" dxfId="799" priority="75" stopIfTrue="1" operator="lessThan">
      <formula>0</formula>
    </cfRule>
  </conditionalFormatting>
  <conditionalFormatting sqref="K188:K217">
    <cfRule type="cellIs" dxfId="798" priority="73" stopIfTrue="1" operator="lessThan">
      <formula>0</formula>
    </cfRule>
  </conditionalFormatting>
  <conditionalFormatting sqref="R193:R217">
    <cfRule type="cellIs" dxfId="797" priority="69" stopIfTrue="1" operator="lessThan">
      <formula>0</formula>
    </cfRule>
  </conditionalFormatting>
  <conditionalFormatting sqref="O193:O217">
    <cfRule type="cellIs" dxfId="796" priority="71" stopIfTrue="1" operator="lessThan">
      <formula>0</formula>
    </cfRule>
  </conditionalFormatting>
  <conditionalFormatting sqref="P193:P217">
    <cfRule type="cellIs" dxfId="795" priority="70" stopIfTrue="1" operator="lessThan">
      <formula>0</formula>
    </cfRule>
  </conditionalFormatting>
  <conditionalFormatting sqref="Q193:Q217">
    <cfRule type="cellIs" dxfId="794" priority="68" stopIfTrue="1" operator="lessThan">
      <formula>0</formula>
    </cfRule>
  </conditionalFormatting>
  <conditionalFormatting sqref="W193:W217">
    <cfRule type="cellIs" dxfId="793" priority="64" stopIfTrue="1" operator="lessThan">
      <formula>0</formula>
    </cfRule>
  </conditionalFormatting>
  <conditionalFormatting sqref="T193:T217">
    <cfRule type="cellIs" dxfId="792" priority="66" stopIfTrue="1" operator="lessThan">
      <formula>0</formula>
    </cfRule>
  </conditionalFormatting>
  <conditionalFormatting sqref="U193:U217">
    <cfRule type="cellIs" dxfId="791" priority="65" stopIfTrue="1" operator="lessThan">
      <formula>0</formula>
    </cfRule>
  </conditionalFormatting>
  <conditionalFormatting sqref="V193:V217">
    <cfRule type="cellIs" dxfId="790" priority="63" stopIfTrue="1" operator="lessThan">
      <formula>0</formula>
    </cfRule>
  </conditionalFormatting>
  <conditionalFormatting sqref="G445:G450 J445:J450 H408:H437 B395:B396 D395:D396">
    <cfRule type="cellIs" dxfId="789" priority="62" stopIfTrue="1" operator="lessThan">
      <formula>0</formula>
    </cfRule>
  </conditionalFormatting>
  <conditionalFormatting sqref="F498:F528">
    <cfRule type="cellIs" dxfId="788" priority="61" stopIfTrue="1" operator="lessThan">
      <formula>0</formula>
    </cfRule>
  </conditionalFormatting>
  <conditionalFormatting sqref="F463:F470 H463:H470">
    <cfRule type="cellIs" dxfId="787" priority="60" stopIfTrue="1" operator="lessThan">
      <formula>0</formula>
    </cfRule>
  </conditionalFormatting>
  <conditionalFormatting sqref="F445:F450 I445:I450">
    <cfRule type="cellIs" dxfId="786" priority="59" stopIfTrue="1" operator="lessThan">
      <formula>0</formula>
    </cfRule>
  </conditionalFormatting>
  <conditionalFormatting sqref="B397:B402 D395:D396">
    <cfRule type="cellIs" dxfId="785" priority="58" stopIfTrue="1" operator="lessThan">
      <formula>0</formula>
    </cfRule>
  </conditionalFormatting>
  <conditionalFormatting sqref="C408:C437">
    <cfRule type="cellIs" dxfId="784" priority="57" stopIfTrue="1" operator="lessThan">
      <formula>0</formula>
    </cfRule>
  </conditionalFormatting>
  <conditionalFormatting sqref="C397 C401">
    <cfRule type="cellIs" dxfId="783" priority="49" stopIfTrue="1" operator="lessThan">
      <formula>0</formula>
    </cfRule>
  </conditionalFormatting>
  <conditionalFormatting sqref="D398:D400">
    <cfRule type="cellIs" dxfId="782" priority="48" stopIfTrue="1" operator="lessThan">
      <formula>0</formula>
    </cfRule>
  </conditionalFormatting>
  <conditionalFormatting sqref="I498:I528">
    <cfRule type="cellIs" dxfId="781" priority="56" stopIfTrue="1" operator="lessThan">
      <formula>0</formula>
    </cfRule>
  </conditionalFormatting>
  <conditionalFormatting sqref="J408:J437">
    <cfRule type="cellIs" dxfId="780" priority="44" stopIfTrue="1" operator="lessThan">
      <formula>0</formula>
    </cfRule>
  </conditionalFormatting>
  <conditionalFormatting sqref="F590:F595">
    <cfRule type="cellIs" dxfId="779" priority="51" stopIfTrue="1" operator="lessThan">
      <formula>0</formula>
    </cfRule>
  </conditionalFormatting>
  <conditionalFormatting sqref="G408:G437">
    <cfRule type="cellIs" dxfId="778" priority="53" stopIfTrue="1" operator="lessThan">
      <formula>0</formula>
    </cfRule>
  </conditionalFormatting>
  <conditionalFormatting sqref="D408:D437">
    <cfRule type="cellIs" dxfId="777" priority="55" stopIfTrue="1" operator="lessThan">
      <formula>0</formula>
    </cfRule>
  </conditionalFormatting>
  <conditionalFormatting sqref="E408:E437">
    <cfRule type="cellIs" dxfId="776" priority="54" stopIfTrue="1" operator="lessThan">
      <formula>0</formula>
    </cfRule>
  </conditionalFormatting>
  <conditionalFormatting sqref="F408:F437">
    <cfRule type="cellIs" dxfId="775" priority="52" stopIfTrue="1" operator="lessThan">
      <formula>0</formula>
    </cfRule>
  </conditionalFormatting>
  <conditionalFormatting sqref="N408:N437">
    <cfRule type="cellIs" dxfId="774" priority="50" stopIfTrue="1" operator="lessThan">
      <formula>0</formula>
    </cfRule>
  </conditionalFormatting>
  <conditionalFormatting sqref="D397">
    <cfRule type="cellIs" dxfId="773" priority="47" stopIfTrue="1" operator="lessThan">
      <formula>0</formula>
    </cfRule>
  </conditionalFormatting>
  <conditionalFormatting sqref="M408:M437">
    <cfRule type="cellIs" dxfId="772" priority="46" stopIfTrue="1" operator="lessThan">
      <formula>0</formula>
    </cfRule>
  </conditionalFormatting>
  <conditionalFormatting sqref="L408:L437">
    <cfRule type="cellIs" dxfId="771" priority="43" stopIfTrue="1" operator="lessThan">
      <formula>0</formula>
    </cfRule>
  </conditionalFormatting>
  <conditionalFormatting sqref="I408:I437">
    <cfRule type="cellIs" dxfId="770" priority="45" stopIfTrue="1" operator="lessThan">
      <formula>0</formula>
    </cfRule>
  </conditionalFormatting>
  <conditionalFormatting sqref="K408:K437">
    <cfRule type="cellIs" dxfId="769" priority="42" stopIfTrue="1" operator="lessThan">
      <formula>0</formula>
    </cfRule>
  </conditionalFormatting>
  <conditionalFormatting sqref="S413:S437">
    <cfRule type="cellIs" dxfId="768" priority="41" stopIfTrue="1" operator="lessThan">
      <formula>0</formula>
    </cfRule>
  </conditionalFormatting>
  <conditionalFormatting sqref="R413:R437">
    <cfRule type="cellIs" dxfId="767" priority="38" stopIfTrue="1" operator="lessThan">
      <formula>0</formula>
    </cfRule>
  </conditionalFormatting>
  <conditionalFormatting sqref="O413:O437">
    <cfRule type="cellIs" dxfId="766" priority="40" stopIfTrue="1" operator="lessThan">
      <formula>0</formula>
    </cfRule>
  </conditionalFormatting>
  <conditionalFormatting sqref="P413:P437">
    <cfRule type="cellIs" dxfId="765" priority="39" stopIfTrue="1" operator="lessThan">
      <formula>0</formula>
    </cfRule>
  </conditionalFormatting>
  <conditionalFormatting sqref="Q413:Q437">
    <cfRule type="cellIs" dxfId="764" priority="37" stopIfTrue="1" operator="lessThan">
      <formula>0</formula>
    </cfRule>
  </conditionalFormatting>
  <conditionalFormatting sqref="X413:X437">
    <cfRule type="cellIs" dxfId="763" priority="36" stopIfTrue="1" operator="lessThan">
      <formula>0</formula>
    </cfRule>
  </conditionalFormatting>
  <conditionalFormatting sqref="W413:W437">
    <cfRule type="cellIs" dxfId="762" priority="33" stopIfTrue="1" operator="lessThan">
      <formula>0</formula>
    </cfRule>
  </conditionalFormatting>
  <conditionalFormatting sqref="T413:T437">
    <cfRule type="cellIs" dxfId="761" priority="35" stopIfTrue="1" operator="lessThan">
      <formula>0</formula>
    </cfRule>
  </conditionalFormatting>
  <conditionalFormatting sqref="U413:U437">
    <cfRule type="cellIs" dxfId="760" priority="34" stopIfTrue="1" operator="lessThan">
      <formula>0</formula>
    </cfRule>
  </conditionalFormatting>
  <conditionalFormatting sqref="V413:V437">
    <cfRule type="cellIs" dxfId="759" priority="32" stopIfTrue="1" operator="lessThan">
      <formula>0</formula>
    </cfRule>
  </conditionalFormatting>
  <conditionalFormatting sqref="F383">
    <cfRule type="cellIs" dxfId="758" priority="24" stopIfTrue="1" operator="lessThan">
      <formula>0</formula>
    </cfRule>
  </conditionalFormatting>
  <conditionalFormatting sqref="H473">
    <cfRule type="cellIs" dxfId="757" priority="11" stopIfTrue="1" operator="lessThan">
      <formula>0</formula>
    </cfRule>
  </conditionalFormatting>
  <conditionalFormatting sqref="G237 J237">
    <cfRule type="cellIs" dxfId="756" priority="31" stopIfTrue="1" operator="lessThan">
      <formula>0</formula>
    </cfRule>
  </conditionalFormatting>
  <conditionalFormatting sqref="F237 I237">
    <cfRule type="cellIs" dxfId="755" priority="30" stopIfTrue="1" operator="lessThan">
      <formula>0</formula>
    </cfRule>
  </conditionalFormatting>
  <conditionalFormatting sqref="H237">
    <cfRule type="cellIs" dxfId="754" priority="29" stopIfTrue="1" operator="lessThan">
      <formula>0</formula>
    </cfRule>
  </conditionalFormatting>
  <conditionalFormatting sqref="G253 J253">
    <cfRule type="cellIs" dxfId="753" priority="28" stopIfTrue="1" operator="lessThan">
      <formula>0</formula>
    </cfRule>
  </conditionalFormatting>
  <conditionalFormatting sqref="F253 I253">
    <cfRule type="cellIs" dxfId="752" priority="27" stopIfTrue="1" operator="lessThan">
      <formula>0</formula>
    </cfRule>
  </conditionalFormatting>
  <conditionalFormatting sqref="H253">
    <cfRule type="cellIs" dxfId="751" priority="26" stopIfTrue="1" operator="lessThan">
      <formula>0</formula>
    </cfRule>
  </conditionalFormatting>
  <conditionalFormatting sqref="F473 I473">
    <cfRule type="cellIs" dxfId="750" priority="12" stopIfTrue="1" operator="lessThan">
      <formula>0</formula>
    </cfRule>
  </conditionalFormatting>
  <conditionalFormatting sqref="F377:F382">
    <cfRule type="cellIs" dxfId="749" priority="25" stopIfTrue="1" operator="lessThan">
      <formula>0</formula>
    </cfRule>
  </conditionalFormatting>
  <conditionalFormatting sqref="F602">
    <cfRule type="cellIs" dxfId="748" priority="22" stopIfTrue="1" operator="lessThan">
      <formula>0</formula>
    </cfRule>
  </conditionalFormatting>
  <conditionalFormatting sqref="F596:F601">
    <cfRule type="cellIs" dxfId="747" priority="23" stopIfTrue="1" operator="lessThan">
      <formula>0</formula>
    </cfRule>
  </conditionalFormatting>
  <conditionalFormatting sqref="G451:G456 J451:J456">
    <cfRule type="cellIs" dxfId="746" priority="21" stopIfTrue="1" operator="lessThan">
      <formula>0</formula>
    </cfRule>
  </conditionalFormatting>
  <conditionalFormatting sqref="F451:F456 I451:I456">
    <cfRule type="cellIs" dxfId="745" priority="20" stopIfTrue="1" operator="lessThan">
      <formula>0</formula>
    </cfRule>
  </conditionalFormatting>
  <conditionalFormatting sqref="H456">
    <cfRule type="cellIs" dxfId="744" priority="19" stopIfTrue="1" operator="lessThan">
      <formula>0</formula>
    </cfRule>
  </conditionalFormatting>
  <conditionalFormatting sqref="G457 J457">
    <cfRule type="cellIs" dxfId="743" priority="18" stopIfTrue="1" operator="lessThan">
      <formula>0</formula>
    </cfRule>
  </conditionalFormatting>
  <conditionalFormatting sqref="F457 I457">
    <cfRule type="cellIs" dxfId="742" priority="17" stopIfTrue="1" operator="lessThan">
      <formula>0</formula>
    </cfRule>
  </conditionalFormatting>
  <conditionalFormatting sqref="H457">
    <cfRule type="cellIs" dxfId="741" priority="16" stopIfTrue="1" operator="lessThan">
      <formula>0</formula>
    </cfRule>
  </conditionalFormatting>
  <conditionalFormatting sqref="F471 H471">
    <cfRule type="cellIs" dxfId="740" priority="15" stopIfTrue="1" operator="lessThan">
      <formula>0</formula>
    </cfRule>
  </conditionalFormatting>
  <conditionalFormatting sqref="F472 H472">
    <cfRule type="cellIs" dxfId="739" priority="14" stopIfTrue="1" operator="lessThan">
      <formula>0</formula>
    </cfRule>
  </conditionalFormatting>
  <conditionalFormatting sqref="G473 J473">
    <cfRule type="cellIs" dxfId="738" priority="13" stopIfTrue="1" operator="lessThan">
      <formula>0</formula>
    </cfRule>
  </conditionalFormatting>
  <conditionalFormatting sqref="O188:Q192">
    <cfRule type="cellIs" dxfId="737" priority="10" stopIfTrue="1" operator="lessThan">
      <formula>0</formula>
    </cfRule>
  </conditionalFormatting>
  <conditionalFormatting sqref="W408:W412">
    <cfRule type="cellIs" dxfId="736" priority="1" stopIfTrue="1" operator="lessThan">
      <formula>0</formula>
    </cfRule>
  </conditionalFormatting>
  <conditionalFormatting sqref="T188:V192">
    <cfRule type="cellIs" dxfId="735" priority="9" stopIfTrue="1" operator="lessThan">
      <formula>0</formula>
    </cfRule>
  </conditionalFormatting>
  <conditionalFormatting sqref="R188:R192">
    <cfRule type="cellIs" dxfId="734" priority="8" stopIfTrue="1" operator="lessThan">
      <formula>0</formula>
    </cfRule>
  </conditionalFormatting>
  <conditionalFormatting sqref="W188:W192">
    <cfRule type="cellIs" dxfId="733" priority="7" stopIfTrue="1" operator="lessThan">
      <formula>0</formula>
    </cfRule>
  </conditionalFormatting>
  <conditionalFormatting sqref="S408:S412">
    <cfRule type="cellIs" dxfId="732" priority="6" stopIfTrue="1" operator="lessThan">
      <formula>0</formula>
    </cfRule>
  </conditionalFormatting>
  <conditionalFormatting sqref="X408:X412">
    <cfRule type="cellIs" dxfId="731" priority="5" stopIfTrue="1" operator="lessThan">
      <formula>0</formula>
    </cfRule>
  </conditionalFormatting>
  <conditionalFormatting sqref="O408:Q412">
    <cfRule type="cellIs" dxfId="730" priority="4" stopIfTrue="1" operator="lessThan">
      <formula>0</formula>
    </cfRule>
  </conditionalFormatting>
  <conditionalFormatting sqref="T408:V412">
    <cfRule type="cellIs" dxfId="729" priority="3" stopIfTrue="1" operator="lessThan">
      <formula>0</formula>
    </cfRule>
  </conditionalFormatting>
  <conditionalFormatting sqref="R408:R412">
    <cfRule type="cellIs" dxfId="728" priority="2" stopIfTrue="1" operator="lessThan">
      <formula>0</formula>
    </cfRule>
  </conditionalFormatting>
  <dataValidations count="8">
    <dataValidation type="list" allowBlank="1" showInputMessage="1" showErrorMessage="1" sqref="E315:E364 E535:E584">
      <formula1>Sector</formula1>
    </dataValidation>
    <dataValidation type="list" allowBlank="1" showInputMessage="1" showErrorMessage="1" sqref="C315:C364 C535:C584">
      <formula1>SACVA_Bucket</formula1>
    </dataValidation>
    <dataValidation type="list" allowBlank="1" showInputMessage="1" showErrorMessage="1" sqref="D83:D132 D315:D364 D535:D584">
      <formula1>Grade</formula1>
    </dataValidation>
    <dataValidation type="list" allowBlank="1" showInputMessage="1" showErrorMessage="1" sqref="C14:C63">
      <formula1>"Banks,Otherfinancials,Non-financials,Sovereigns,Others"</formula1>
    </dataValidation>
    <dataValidation type="list" allowBlank="1" showInputMessage="1" showErrorMessage="1" sqref="H15:H63">
      <formula1>"Advanced, Standardised"</formula1>
    </dataValidation>
    <dataValidation type="list" allowBlank="1" showInputMessage="1" showErrorMessage="1" sqref="D14:D63">
      <formula1>Margin</formula1>
    </dataValidation>
    <dataValidation type="list" allowBlank="1" showInputMessage="1" showErrorMessage="1" sqref="H14">
      <formula1>"Advanced, Standardised, Both"</formula1>
    </dataValidation>
    <dataValidation type="list" allowBlank="1" showInputMessage="1" showErrorMessage="1" sqref="C83:C132">
      <formula1>BACVA_Buckets</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F407"/>
  <sheetViews>
    <sheetView topLeftCell="C1" zoomScale="55" zoomScaleNormal="55" workbookViewId="0">
      <selection activeCell="C34" sqref="C34"/>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19.42578125" style="626" customWidth="1"/>
    <col min="14" max="14" width="13.42578125" style="626" customWidth="1"/>
    <col min="15" max="15" width="15.42578125" style="626" customWidth="1"/>
    <col min="16" max="23" width="13.42578125" style="626" customWidth="1"/>
    <col min="24" max="24" width="9.140625" style="626" customWidth="1"/>
    <col min="25" max="25" width="11.28515625" style="626" customWidth="1"/>
    <col min="26" max="26" width="11.42578125" style="626" hidden="1" customWidth="1"/>
    <col min="27" max="27" width="17.5703125" style="624" hidden="1" customWidth="1"/>
    <col min="28" max="28" width="9.140625" style="796" hidden="1" customWidth="1"/>
    <col min="29" max="29" width="9.140625" style="626" hidden="1" customWidth="1"/>
    <col min="30" max="30" width="12.5703125" style="624" hidden="1" customWidth="1"/>
    <col min="31" max="31" width="26" style="626" hidden="1" customWidth="1"/>
    <col min="32" max="32" width="15.5703125" style="626" hidden="1" customWidth="1"/>
    <col min="33" max="33" width="9.140625" style="626" hidden="1" customWidth="1"/>
    <col min="34" max="35" width="9" style="626" hidden="1" customWidth="1"/>
    <col min="36" max="36" width="7.42578125" style="626" hidden="1" customWidth="1"/>
    <col min="37" max="37" width="9.42578125" style="626" hidden="1" customWidth="1"/>
    <col min="38" max="38" width="7" style="626" hidden="1" customWidth="1"/>
    <col min="39" max="39" width="7.5703125" style="626" hidden="1" customWidth="1"/>
    <col min="40" max="40" width="9.42578125" style="626" hidden="1" customWidth="1"/>
    <col min="41" max="41" width="8" style="626" hidden="1" customWidth="1"/>
    <col min="42" max="42" width="6.85546875" style="626" hidden="1" customWidth="1"/>
    <col min="43" max="43" width="7" style="626" hidden="1" customWidth="1"/>
    <col min="44" max="44" width="7.5703125" style="626" hidden="1" customWidth="1"/>
    <col min="45" max="45" width="8.5703125" style="626" hidden="1" customWidth="1"/>
    <col min="46" max="46" width="8" style="626" hidden="1" customWidth="1"/>
    <col min="47" max="47" width="6.85546875" style="626" hidden="1" customWidth="1"/>
    <col min="48" max="48" width="7" style="626" hidden="1" customWidth="1"/>
    <col min="49" max="49" width="7.5703125" style="626" hidden="1" customWidth="1"/>
    <col min="50" max="50" width="8.5703125" style="626" hidden="1" customWidth="1"/>
    <col min="51" max="51" width="8" style="626" hidden="1" customWidth="1"/>
    <col min="52" max="52" width="6.85546875" style="626" hidden="1" customWidth="1"/>
    <col min="53" max="53" width="7" style="626" hidden="1" customWidth="1"/>
    <col min="54" max="58" width="0" style="626" hidden="1" customWidth="1"/>
    <col min="59" max="16384" width="9.140625" style="626" hidden="1"/>
  </cols>
  <sheetData>
    <row r="1" spans="1:30" s="624" customFormat="1" ht="26.25" x14ac:dyDescent="0.4">
      <c r="A1" s="620" t="s">
        <v>868</v>
      </c>
      <c r="B1" s="621"/>
      <c r="C1" s="620"/>
      <c r="D1" s="622"/>
      <c r="E1" s="622"/>
      <c r="F1" s="621"/>
      <c r="G1" s="621"/>
      <c r="H1" s="621"/>
      <c r="I1" s="621"/>
      <c r="J1" s="621"/>
      <c r="K1" s="621"/>
      <c r="L1" s="623"/>
      <c r="M1" s="623"/>
      <c r="N1" s="623"/>
      <c r="O1" s="623"/>
      <c r="P1" s="623"/>
      <c r="Q1" s="623"/>
      <c r="R1" s="623"/>
      <c r="S1" s="623"/>
      <c r="T1" s="623"/>
      <c r="U1" s="623"/>
      <c r="V1" s="623"/>
      <c r="W1" s="623"/>
      <c r="Y1" s="625"/>
      <c r="Z1" s="625"/>
      <c r="AA1" s="625"/>
      <c r="AB1" s="625"/>
      <c r="AC1" s="625"/>
    </row>
    <row r="2" spans="1:30"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c r="Y2" s="625"/>
      <c r="Z2" s="625"/>
      <c r="AA2" s="625"/>
      <c r="AB2" s="625"/>
      <c r="AC2" s="625"/>
    </row>
    <row r="3" spans="1:30" x14ac:dyDescent="0.25">
      <c r="A3" s="630" t="s">
        <v>867</v>
      </c>
      <c r="B3" s="631"/>
      <c r="C3" s="631"/>
      <c r="D3" s="632"/>
      <c r="E3" s="632"/>
      <c r="F3" s="629"/>
      <c r="G3" s="629"/>
      <c r="H3" s="629"/>
      <c r="I3" s="629"/>
      <c r="J3" s="629"/>
      <c r="K3" s="629"/>
      <c r="L3" s="623"/>
      <c r="M3" s="623"/>
      <c r="N3" s="623"/>
      <c r="O3" s="623"/>
      <c r="P3" s="623"/>
      <c r="Q3" s="623"/>
      <c r="R3" s="623"/>
      <c r="S3" s="623"/>
      <c r="T3" s="623"/>
      <c r="U3" s="623"/>
      <c r="V3" s="623"/>
      <c r="W3" s="623"/>
      <c r="X3" s="624"/>
      <c r="Y3" s="625"/>
      <c r="Z3" s="625"/>
      <c r="AA3" s="625"/>
      <c r="AB3" s="625"/>
      <c r="AC3" s="625"/>
    </row>
    <row r="4" spans="1:30" x14ac:dyDescent="0.25">
      <c r="A4" s="1204" t="s">
        <v>866</v>
      </c>
      <c r="B4" s="1205"/>
      <c r="C4" s="1205"/>
      <c r="D4" s="1205"/>
      <c r="E4" s="1205"/>
      <c r="F4" s="1205"/>
      <c r="G4" s="1205"/>
      <c r="H4" s="1205"/>
      <c r="I4" s="1205"/>
      <c r="J4" s="1205"/>
      <c r="K4" s="1205"/>
      <c r="L4" s="623"/>
      <c r="M4" s="623"/>
      <c r="N4" s="623"/>
      <c r="O4" s="623"/>
      <c r="P4" s="623"/>
      <c r="Q4" s="623"/>
      <c r="R4" s="623"/>
      <c r="S4" s="623"/>
      <c r="T4" s="623"/>
      <c r="U4" s="623"/>
      <c r="V4" s="623"/>
      <c r="W4" s="623"/>
      <c r="X4" s="624"/>
      <c r="Y4" s="625"/>
      <c r="Z4" s="625"/>
      <c r="AA4" s="625"/>
      <c r="AB4" s="625"/>
      <c r="AC4" s="625"/>
    </row>
    <row r="5" spans="1:30"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c r="Y5" s="625"/>
      <c r="Z5" s="625"/>
      <c r="AA5" s="625"/>
      <c r="AB5" s="625"/>
      <c r="AC5" s="625"/>
    </row>
    <row r="6" spans="1:30"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c r="Y6" s="625"/>
      <c r="Z6" s="625"/>
      <c r="AA6" s="625"/>
      <c r="AB6" s="625"/>
      <c r="AC6" s="625"/>
    </row>
    <row r="7" spans="1:30"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c r="Y7" s="625"/>
      <c r="Z7" s="625"/>
      <c r="AA7" s="625"/>
      <c r="AB7" s="625"/>
      <c r="AC7" s="625"/>
    </row>
    <row r="8" spans="1:30"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c r="Y8" s="625"/>
      <c r="Z8" s="625"/>
      <c r="AA8" s="625"/>
      <c r="AB8" s="625"/>
      <c r="AC8" s="625"/>
    </row>
    <row r="9" spans="1:30"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c r="Y9" s="625"/>
      <c r="Z9" s="625"/>
      <c r="AA9" s="625"/>
      <c r="AB9" s="625"/>
      <c r="AC9" s="625"/>
      <c r="AD9" s="626"/>
    </row>
    <row r="10" spans="1:30" ht="15.75" x14ac:dyDescent="0.25">
      <c r="A10" s="408"/>
      <c r="B10" s="408"/>
      <c r="C10" s="515"/>
      <c r="D10" s="644"/>
      <c r="E10" s="644"/>
      <c r="F10" s="624"/>
      <c r="G10" s="623"/>
      <c r="H10" s="623"/>
      <c r="I10" s="623"/>
      <c r="J10" s="623"/>
      <c r="K10" s="623"/>
      <c r="L10" s="623"/>
      <c r="M10" s="623"/>
      <c r="N10" s="623"/>
      <c r="O10" s="623"/>
      <c r="P10" s="623"/>
      <c r="Y10" s="625"/>
      <c r="Z10" s="625"/>
      <c r="AA10" s="625"/>
      <c r="AB10" s="625"/>
      <c r="AC10" s="625"/>
      <c r="AD10" s="626"/>
    </row>
    <row r="11" spans="1:30" x14ac:dyDescent="0.25">
      <c r="A11" s="623"/>
      <c r="B11" s="623"/>
      <c r="C11" s="623"/>
      <c r="D11" s="623"/>
      <c r="E11" s="623"/>
      <c r="F11" s="623"/>
      <c r="G11" s="623"/>
      <c r="H11" s="623"/>
      <c r="I11" s="623"/>
      <c r="J11" s="623"/>
      <c r="K11" s="623"/>
      <c r="L11" s="623"/>
      <c r="M11" s="623"/>
      <c r="N11" s="623"/>
      <c r="O11" s="623"/>
      <c r="P11" s="623"/>
      <c r="Y11" s="625"/>
      <c r="Z11" s="625"/>
      <c r="AA11" s="625"/>
      <c r="AB11" s="625"/>
      <c r="AC11" s="625"/>
      <c r="AD11" s="626"/>
    </row>
    <row r="12" spans="1:30" x14ac:dyDescent="0.25">
      <c r="A12" s="646"/>
      <c r="B12" s="643"/>
      <c r="C12" s="643"/>
      <c r="D12" s="643"/>
      <c r="E12" s="643"/>
      <c r="F12" s="642"/>
      <c r="G12" s="643"/>
      <c r="H12" s="643"/>
      <c r="I12" s="1165" t="s">
        <v>858</v>
      </c>
      <c r="J12" s="1166"/>
      <c r="K12" s="1166"/>
      <c r="L12" s="623"/>
      <c r="M12" s="623"/>
      <c r="N12" s="623"/>
      <c r="W12" s="625"/>
      <c r="X12" s="625"/>
      <c r="Y12" s="625"/>
      <c r="Z12" s="625"/>
      <c r="AA12" s="625"/>
      <c r="AB12" s="626"/>
      <c r="AD12" s="626"/>
    </row>
    <row r="13" spans="1:30"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c r="Y13" s="625"/>
      <c r="Z13" s="625"/>
      <c r="AA13" s="625"/>
      <c r="AB13" s="625"/>
      <c r="AC13" s="625"/>
      <c r="AD13" s="626"/>
    </row>
    <row r="14" spans="1:30" ht="15" x14ac:dyDescent="0.25">
      <c r="A14" s="789">
        <v>1</v>
      </c>
      <c r="B14" s="556"/>
      <c r="C14" s="551"/>
      <c r="D14" s="551"/>
      <c r="E14" s="555"/>
      <c r="F14" s="554"/>
      <c r="G14" s="554"/>
      <c r="H14" s="549"/>
      <c r="I14" s="553"/>
      <c r="J14" s="552"/>
      <c r="K14" s="552"/>
      <c r="Y14" s="625"/>
      <c r="Z14" s="625"/>
      <c r="AA14" s="625"/>
      <c r="AB14" s="625"/>
      <c r="AC14" s="625"/>
      <c r="AD14" s="626"/>
    </row>
    <row r="15" spans="1:30" x14ac:dyDescent="0.25">
      <c r="Y15" s="625"/>
      <c r="Z15" s="625"/>
      <c r="AA15" s="625"/>
      <c r="AB15" s="625"/>
      <c r="AC15" s="625"/>
      <c r="AD15" s="626"/>
    </row>
    <row r="16" spans="1:30" ht="15.75" x14ac:dyDescent="0.25">
      <c r="A16" s="497" t="s">
        <v>849</v>
      </c>
      <c r="B16" s="404"/>
      <c r="C16" s="420"/>
      <c r="D16" s="641"/>
      <c r="E16" s="641"/>
      <c r="F16" s="642"/>
      <c r="G16" s="643"/>
      <c r="H16" s="643"/>
      <c r="I16" s="643"/>
      <c r="J16" s="643"/>
      <c r="K16" s="643"/>
      <c r="L16" s="643"/>
      <c r="M16" s="643"/>
      <c r="N16" s="643"/>
      <c r="O16" s="643"/>
      <c r="P16" s="643"/>
      <c r="Q16" s="642"/>
      <c r="R16" s="642"/>
      <c r="S16" s="642"/>
      <c r="T16" s="642"/>
      <c r="U16" s="642"/>
      <c r="V16" s="642"/>
      <c r="W16" s="642"/>
      <c r="X16" s="642"/>
      <c r="Y16" s="625"/>
      <c r="Z16" s="625"/>
      <c r="AA16" s="625"/>
      <c r="AB16" s="625"/>
      <c r="AC16" s="625"/>
      <c r="AD16" s="626"/>
    </row>
    <row r="17" spans="1:58" ht="15.75" x14ac:dyDescent="0.25">
      <c r="A17" s="408"/>
      <c r="B17" s="408"/>
      <c r="C17" s="515"/>
      <c r="D17" s="644"/>
      <c r="E17" s="644"/>
      <c r="F17" s="624"/>
      <c r="G17" s="623"/>
      <c r="H17" s="623"/>
      <c r="I17" s="623"/>
      <c r="J17" s="623"/>
      <c r="K17" s="623"/>
      <c r="L17" s="623"/>
      <c r="M17" s="623"/>
      <c r="N17" s="623"/>
      <c r="O17" s="623"/>
      <c r="P17" s="623"/>
      <c r="Y17" s="625"/>
      <c r="Z17" s="625"/>
      <c r="AA17" s="625"/>
      <c r="AB17" s="625"/>
      <c r="AC17" s="625"/>
      <c r="AD17" s="626"/>
    </row>
    <row r="18" spans="1:58" x14ac:dyDescent="0.25">
      <c r="A18" s="643"/>
      <c r="B18" s="1200" t="s">
        <v>885</v>
      </c>
      <c r="C18" s="1201"/>
      <c r="D18" s="1202" t="s">
        <v>828</v>
      </c>
      <c r="E18" s="1202"/>
      <c r="F18" s="624"/>
      <c r="G18" s="623"/>
      <c r="H18" s="623"/>
      <c r="I18" s="623"/>
      <c r="J18" s="623"/>
      <c r="K18" s="623"/>
      <c r="L18" s="623"/>
      <c r="M18" s="623"/>
      <c r="N18" s="623"/>
      <c r="O18" s="623"/>
      <c r="P18" s="623"/>
      <c r="Y18" s="625"/>
      <c r="Z18" s="625"/>
      <c r="AA18" s="625"/>
      <c r="AB18" s="625"/>
      <c r="AC18" s="625"/>
      <c r="AD18" s="626"/>
    </row>
    <row r="19" spans="1:58" ht="15" x14ac:dyDescent="0.25">
      <c r="A19" s="642"/>
      <c r="B19" s="656" t="s">
        <v>848</v>
      </c>
      <c r="C19" s="657" t="s">
        <v>847</v>
      </c>
      <c r="D19" s="658" t="s">
        <v>848</v>
      </c>
      <c r="E19" s="659" t="s">
        <v>847</v>
      </c>
      <c r="Y19" s="625"/>
      <c r="Z19" s="625"/>
      <c r="AA19" s="625"/>
      <c r="AB19" s="625"/>
      <c r="AC19" s="625"/>
      <c r="AD19" s="626"/>
    </row>
    <row r="20" spans="1:58" ht="25.5" x14ac:dyDescent="0.25">
      <c r="A20" s="526" t="s">
        <v>846</v>
      </c>
      <c r="B20" s="525"/>
      <c r="C20" s="660"/>
      <c r="D20" s="524"/>
      <c r="E20" s="661"/>
      <c r="Y20" s="625"/>
      <c r="Z20" s="625"/>
      <c r="AA20" s="625"/>
      <c r="AB20" s="625"/>
      <c r="AC20" s="625"/>
      <c r="AD20" s="626"/>
    </row>
    <row r="21" spans="1:58" x14ac:dyDescent="0.25">
      <c r="A21" s="523" t="s">
        <v>845</v>
      </c>
      <c r="B21" s="522"/>
      <c r="C21" s="662"/>
      <c r="D21" s="521"/>
      <c r="E21" s="663"/>
      <c r="Y21" s="625"/>
      <c r="Z21" s="625"/>
      <c r="AA21" s="625"/>
      <c r="AB21" s="625"/>
      <c r="AC21" s="625"/>
      <c r="AD21" s="626"/>
    </row>
    <row r="22" spans="1:58" x14ac:dyDescent="0.25">
      <c r="A22" s="664" t="s">
        <v>7</v>
      </c>
      <c r="B22" s="520"/>
      <c r="C22" s="519"/>
      <c r="D22" s="518"/>
      <c r="E22" s="517"/>
      <c r="Y22" s="625"/>
      <c r="Z22" s="625"/>
      <c r="AA22" s="625"/>
      <c r="AB22" s="625"/>
      <c r="AC22" s="625"/>
      <c r="AD22" s="626"/>
    </row>
    <row r="23" spans="1:58" x14ac:dyDescent="0.25">
      <c r="Y23" s="625"/>
      <c r="Z23" s="625"/>
      <c r="AA23" s="625"/>
      <c r="AB23" s="625"/>
      <c r="AC23" s="625"/>
      <c r="AD23" s="626"/>
    </row>
    <row r="24" spans="1:58" ht="15.75" customHeight="1" x14ac:dyDescent="0.25">
      <c r="Y24" s="625"/>
      <c r="Z24" s="625"/>
      <c r="AA24" s="625"/>
      <c r="AB24" s="625"/>
      <c r="AC24" s="625"/>
      <c r="AD24" s="626"/>
    </row>
    <row r="25" spans="1:58" s="624" customFormat="1" ht="15.75" x14ac:dyDescent="0.25">
      <c r="A25" s="497" t="s">
        <v>844</v>
      </c>
      <c r="B25" s="404"/>
      <c r="C25" s="420"/>
      <c r="D25" s="641"/>
      <c r="E25" s="641"/>
      <c r="F25" s="642"/>
      <c r="G25" s="643"/>
      <c r="H25" s="643"/>
      <c r="I25" s="643"/>
      <c r="J25" s="643"/>
      <c r="K25" s="643"/>
      <c r="L25" s="643"/>
      <c r="M25" s="643"/>
      <c r="N25" s="643"/>
      <c r="O25" s="643"/>
      <c r="P25" s="643"/>
      <c r="Q25" s="643"/>
      <c r="R25" s="643"/>
      <c r="S25" s="643"/>
      <c r="T25" s="643"/>
      <c r="U25" s="643"/>
      <c r="V25" s="643"/>
      <c r="W25" s="643"/>
      <c r="X25" s="642"/>
      <c r="Y25" s="625"/>
      <c r="Z25" s="625"/>
      <c r="AA25" s="625"/>
      <c r="AB25" s="625"/>
      <c r="AC25" s="625"/>
      <c r="AE25" s="626"/>
      <c r="AF25" s="626"/>
      <c r="AG25" s="626"/>
      <c r="AH25" s="626"/>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row>
    <row r="26" spans="1:58" s="624" customFormat="1" ht="15.75" x14ac:dyDescent="0.25">
      <c r="A26" s="516"/>
      <c r="B26" s="408"/>
      <c r="C26" s="515"/>
      <c r="D26" s="644"/>
      <c r="E26" s="644"/>
      <c r="G26" s="623"/>
      <c r="H26" s="623"/>
      <c r="I26" s="623"/>
      <c r="J26" s="623"/>
      <c r="K26" s="623"/>
      <c r="L26" s="623"/>
      <c r="M26" s="623"/>
      <c r="O26" s="623"/>
      <c r="P26" s="623"/>
      <c r="Q26" s="623"/>
      <c r="R26" s="623"/>
      <c r="S26" s="623"/>
      <c r="T26" s="623"/>
      <c r="U26" s="623"/>
      <c r="V26" s="623"/>
      <c r="W26" s="623"/>
      <c r="Y26" s="625"/>
      <c r="Z26" s="625"/>
      <c r="AA26" s="625"/>
      <c r="AB26" s="625"/>
      <c r="AC26" s="625"/>
      <c r="AE26" s="626"/>
      <c r="AF26" s="626"/>
      <c r="AG26" s="626"/>
      <c r="AH26" s="626"/>
      <c r="AI26" s="626"/>
      <c r="AJ26" s="626"/>
      <c r="AK26" s="626"/>
      <c r="AL26" s="626"/>
      <c r="AM26" s="626"/>
      <c r="AN26" s="626"/>
      <c r="AO26" s="626"/>
      <c r="AP26" s="626"/>
      <c r="AQ26" s="626"/>
      <c r="AR26" s="626"/>
      <c r="AS26" s="626"/>
      <c r="AT26" s="626"/>
      <c r="AU26" s="626"/>
      <c r="AV26" s="626"/>
      <c r="AW26" s="626"/>
      <c r="AX26" s="626"/>
      <c r="AY26" s="626"/>
      <c r="AZ26" s="626"/>
      <c r="BA26" s="626"/>
      <c r="BB26" s="626"/>
      <c r="BC26" s="626"/>
      <c r="BD26" s="626"/>
      <c r="BE26" s="626"/>
      <c r="BF26" s="626"/>
    </row>
    <row r="27" spans="1:58" s="624" customFormat="1" ht="15.75" x14ac:dyDescent="0.25">
      <c r="A27" s="497" t="s">
        <v>843</v>
      </c>
      <c r="B27" s="404"/>
      <c r="C27" s="420"/>
      <c r="D27" s="641"/>
      <c r="E27" s="641"/>
      <c r="F27" s="642"/>
      <c r="G27" s="643"/>
      <c r="H27" s="643"/>
      <c r="I27" s="643"/>
      <c r="J27" s="642"/>
      <c r="K27" s="642"/>
      <c r="L27" s="643"/>
      <c r="M27" s="643"/>
      <c r="N27" s="643"/>
      <c r="O27" s="643"/>
      <c r="P27" s="643"/>
      <c r="Q27" s="643"/>
      <c r="R27" s="643"/>
      <c r="S27" s="643"/>
      <c r="T27" s="643"/>
      <c r="U27" s="643"/>
      <c r="V27" s="643"/>
      <c r="W27" s="643"/>
      <c r="X27" s="642"/>
      <c r="Y27" s="625"/>
      <c r="Z27" s="625"/>
      <c r="AA27" s="625"/>
      <c r="AB27" s="625"/>
      <c r="AC27" s="625"/>
      <c r="AE27" s="626"/>
      <c r="AF27" s="626"/>
      <c r="AG27" s="626"/>
      <c r="AH27" s="626"/>
      <c r="AI27" s="626"/>
      <c r="AJ27" s="626"/>
      <c r="AK27" s="626"/>
      <c r="AL27" s="626"/>
      <c r="AM27" s="626"/>
      <c r="AN27" s="626"/>
      <c r="AO27" s="626"/>
      <c r="AP27" s="626"/>
      <c r="AQ27" s="626"/>
      <c r="AR27" s="626"/>
      <c r="AS27" s="626"/>
      <c r="AT27" s="626"/>
      <c r="AU27" s="626"/>
      <c r="AV27" s="626"/>
      <c r="AW27" s="626"/>
      <c r="AX27" s="626"/>
      <c r="AY27" s="626"/>
      <c r="AZ27" s="626"/>
      <c r="BA27" s="626"/>
      <c r="BB27" s="626"/>
      <c r="BC27" s="626"/>
      <c r="BD27" s="626"/>
      <c r="BE27" s="626"/>
      <c r="BF27" s="626"/>
    </row>
    <row r="28" spans="1:58" x14ac:dyDescent="0.25">
      <c r="A28" s="645" t="s">
        <v>842</v>
      </c>
      <c r="B28" s="623"/>
      <c r="C28" s="623"/>
      <c r="D28" s="623"/>
      <c r="E28" s="623"/>
      <c r="L28" s="623"/>
      <c r="M28" s="623"/>
      <c r="N28" s="623"/>
      <c r="O28" s="623"/>
      <c r="P28" s="623"/>
      <c r="Q28" s="623"/>
      <c r="R28" s="623"/>
      <c r="S28" s="623"/>
      <c r="T28" s="623"/>
      <c r="U28" s="623"/>
      <c r="V28" s="623"/>
      <c r="W28" s="623"/>
      <c r="Y28" s="625"/>
      <c r="Z28" s="625"/>
      <c r="AA28" s="625"/>
      <c r="AB28" s="625"/>
      <c r="AC28" s="625"/>
    </row>
    <row r="29" spans="1:58" x14ac:dyDescent="0.25">
      <c r="A29" s="666"/>
      <c r="B29" s="667" t="s">
        <v>841</v>
      </c>
      <c r="C29" s="668" t="s">
        <v>840</v>
      </c>
      <c r="D29" s="623"/>
      <c r="E29" s="623"/>
      <c r="L29" s="623"/>
      <c r="M29" s="623"/>
      <c r="N29" s="623"/>
      <c r="O29" s="623"/>
      <c r="P29" s="623"/>
      <c r="Q29" s="623"/>
      <c r="R29" s="623"/>
      <c r="S29" s="623"/>
      <c r="T29" s="623"/>
      <c r="U29" s="623"/>
      <c r="V29" s="623"/>
      <c r="W29" s="623"/>
      <c r="Y29" s="625"/>
      <c r="Z29" s="625"/>
      <c r="AA29" s="625"/>
      <c r="AB29" s="625"/>
      <c r="AC29" s="625"/>
    </row>
    <row r="30" spans="1:58" x14ac:dyDescent="0.25">
      <c r="A30" s="513" t="s">
        <v>839</v>
      </c>
      <c r="B30" s="512"/>
      <c r="C30" s="512"/>
      <c r="D30" s="623"/>
      <c r="E30" s="623"/>
      <c r="L30" s="623"/>
      <c r="M30" s="623"/>
      <c r="N30" s="623"/>
      <c r="O30" s="623"/>
      <c r="P30" s="623"/>
      <c r="Q30" s="623"/>
      <c r="R30" s="623"/>
      <c r="S30" s="623"/>
      <c r="T30" s="623"/>
      <c r="U30" s="623"/>
      <c r="V30" s="623"/>
      <c r="W30" s="623"/>
      <c r="Y30" s="625"/>
      <c r="Z30" s="625"/>
      <c r="AA30" s="625"/>
      <c r="AB30" s="625"/>
      <c r="AC30" s="625"/>
    </row>
    <row r="31" spans="1:58" x14ac:dyDescent="0.25">
      <c r="A31" s="493"/>
      <c r="B31" s="623"/>
      <c r="C31" s="623"/>
      <c r="D31" s="623"/>
      <c r="E31" s="623"/>
      <c r="L31" s="623"/>
      <c r="M31" s="623"/>
      <c r="N31" s="623"/>
      <c r="O31" s="623"/>
      <c r="P31" s="623"/>
      <c r="Q31" s="623"/>
      <c r="R31" s="623"/>
      <c r="S31" s="623"/>
      <c r="T31" s="623"/>
      <c r="U31" s="623"/>
      <c r="V31" s="623"/>
      <c r="W31" s="623"/>
      <c r="Y31" s="625"/>
      <c r="Z31" s="625"/>
      <c r="AA31" s="625"/>
      <c r="AB31" s="625"/>
      <c r="AC31" s="625"/>
    </row>
    <row r="32" spans="1:58" ht="45" customHeight="1" x14ac:dyDescent="0.25">
      <c r="A32" s="643"/>
      <c r="B32" s="643"/>
      <c r="C32" s="643"/>
      <c r="D32" s="643"/>
      <c r="E32" s="643"/>
      <c r="F32" s="670"/>
      <c r="G32" s="1200" t="s">
        <v>838</v>
      </c>
      <c r="H32" s="1202"/>
      <c r="I32" s="1200" t="s">
        <v>865</v>
      </c>
      <c r="J32" s="1202"/>
      <c r="K32" s="1200" t="s">
        <v>864</v>
      </c>
      <c r="L32" s="1202"/>
      <c r="M32" s="1203"/>
      <c r="N32" s="1203"/>
      <c r="Z32" s="625"/>
      <c r="AA32" s="625"/>
      <c r="AB32" s="625"/>
      <c r="AC32" s="625"/>
      <c r="AD32" s="625"/>
    </row>
    <row r="33" spans="1:30" ht="27" customHeight="1" x14ac:dyDescent="0.25">
      <c r="A33" s="648"/>
      <c r="B33" s="649" t="s">
        <v>786</v>
      </c>
      <c r="C33" s="649" t="s">
        <v>835</v>
      </c>
      <c r="D33" s="671" t="s">
        <v>541</v>
      </c>
      <c r="E33" s="672" t="s">
        <v>834</v>
      </c>
      <c r="F33" s="672" t="s">
        <v>833</v>
      </c>
      <c r="G33" s="673" t="s">
        <v>832</v>
      </c>
      <c r="H33" s="673" t="s">
        <v>831</v>
      </c>
      <c r="I33" s="673" t="s">
        <v>832</v>
      </c>
      <c r="J33" s="673" t="s">
        <v>831</v>
      </c>
      <c r="K33" s="673" t="s">
        <v>832</v>
      </c>
      <c r="L33" s="673" t="s">
        <v>831</v>
      </c>
      <c r="M33" s="674"/>
      <c r="N33" s="674"/>
      <c r="Z33" s="625"/>
      <c r="AA33" s="625"/>
      <c r="AB33" s="625"/>
      <c r="AC33" s="625"/>
      <c r="AD33" s="625"/>
    </row>
    <row r="34" spans="1:30" ht="15" x14ac:dyDescent="0.25">
      <c r="A34" s="789">
        <v>1</v>
      </c>
      <c r="B34" s="915">
        <f>B14</f>
        <v>0</v>
      </c>
      <c r="C34" s="546"/>
      <c r="D34" s="551"/>
      <c r="E34" s="550"/>
      <c r="F34" s="550"/>
      <c r="G34" s="547"/>
      <c r="H34" s="546"/>
      <c r="I34" s="546"/>
      <c r="J34" s="546"/>
      <c r="K34" s="546"/>
      <c r="L34" s="545"/>
      <c r="M34" s="676"/>
      <c r="N34" s="676"/>
      <c r="Z34" s="625"/>
      <c r="AA34" s="625"/>
      <c r="AB34" s="625"/>
      <c r="AC34" s="625"/>
      <c r="AD34" s="625"/>
    </row>
    <row r="35" spans="1:30" x14ac:dyDescent="0.25">
      <c r="A35" s="623"/>
      <c r="B35" s="623"/>
      <c r="C35" s="623"/>
      <c r="D35" s="623"/>
      <c r="E35" s="623"/>
      <c r="F35" s="623"/>
      <c r="G35" s="623"/>
      <c r="H35" s="623"/>
      <c r="I35" s="623"/>
      <c r="J35" s="623"/>
      <c r="K35" s="623"/>
      <c r="L35" s="623"/>
      <c r="M35" s="623"/>
      <c r="N35" s="623"/>
      <c r="O35" s="623"/>
      <c r="P35" s="623"/>
      <c r="Y35" s="625"/>
      <c r="Z35" s="625"/>
      <c r="AA35" s="625"/>
      <c r="AB35" s="625"/>
      <c r="AC35" s="625"/>
    </row>
    <row r="36" spans="1:30" x14ac:dyDescent="0.25">
      <c r="G36" s="623"/>
      <c r="H36" s="623"/>
      <c r="I36" s="623"/>
      <c r="J36" s="623"/>
      <c r="K36" s="623"/>
      <c r="L36" s="623"/>
      <c r="M36" s="623"/>
      <c r="N36" s="623"/>
      <c r="O36" s="623"/>
      <c r="P36" s="623"/>
      <c r="Y36" s="625"/>
      <c r="Z36" s="625"/>
      <c r="AA36" s="625"/>
      <c r="AB36" s="625"/>
      <c r="AC36" s="625"/>
    </row>
    <row r="37" spans="1:30" x14ac:dyDescent="0.25">
      <c r="G37" s="623"/>
      <c r="H37" s="623"/>
      <c r="I37" s="623"/>
      <c r="J37" s="623"/>
      <c r="K37" s="623"/>
      <c r="L37" s="623"/>
      <c r="M37" s="623"/>
      <c r="N37" s="623"/>
      <c r="O37" s="623"/>
      <c r="P37" s="623"/>
      <c r="Y37" s="625"/>
      <c r="Z37" s="625"/>
      <c r="AA37" s="625"/>
      <c r="AB37" s="625"/>
      <c r="AC37" s="625"/>
    </row>
    <row r="38" spans="1:30" ht="15.75" x14ac:dyDescent="0.25">
      <c r="A38" s="497" t="s">
        <v>830</v>
      </c>
      <c r="B38" s="642"/>
      <c r="C38" s="642"/>
      <c r="D38" s="642"/>
      <c r="E38" s="642"/>
      <c r="F38" s="642"/>
      <c r="G38" s="643"/>
      <c r="H38" s="643"/>
      <c r="I38" s="643"/>
      <c r="J38" s="643"/>
      <c r="K38" s="643"/>
      <c r="L38" s="643"/>
      <c r="M38" s="643"/>
      <c r="N38" s="643"/>
      <c r="O38" s="643"/>
      <c r="P38" s="643"/>
      <c r="Q38" s="642"/>
      <c r="R38" s="642"/>
      <c r="S38" s="642"/>
      <c r="T38" s="642"/>
      <c r="U38" s="642"/>
      <c r="V38" s="642"/>
      <c r="W38" s="642"/>
      <c r="X38" s="642"/>
      <c r="Y38" s="625"/>
      <c r="Z38" s="625"/>
      <c r="AA38" s="625"/>
      <c r="AB38" s="625"/>
      <c r="AC38" s="625"/>
    </row>
    <row r="39" spans="1:30" x14ac:dyDescent="0.25">
      <c r="G39" s="623"/>
      <c r="H39" s="623"/>
      <c r="I39" s="623"/>
      <c r="J39" s="623"/>
      <c r="K39" s="623"/>
      <c r="L39" s="623"/>
      <c r="M39" s="623"/>
      <c r="N39" s="623"/>
      <c r="O39" s="623"/>
      <c r="P39" s="623"/>
      <c r="Y39" s="625"/>
      <c r="Z39" s="625"/>
      <c r="AA39" s="625"/>
      <c r="AB39" s="625"/>
      <c r="AC39" s="625"/>
    </row>
    <row r="40" spans="1:30" x14ac:dyDescent="0.25">
      <c r="A40" s="623"/>
      <c r="G40" s="623"/>
      <c r="H40" s="623"/>
      <c r="I40" s="623"/>
      <c r="J40" s="623"/>
      <c r="K40" s="623"/>
      <c r="L40" s="623"/>
      <c r="M40" s="623"/>
      <c r="N40" s="623"/>
      <c r="O40" s="623"/>
      <c r="P40" s="623"/>
      <c r="Y40" s="625"/>
      <c r="Z40" s="625"/>
      <c r="AA40" s="625"/>
      <c r="AB40" s="625"/>
      <c r="AC40" s="625"/>
    </row>
    <row r="41" spans="1:30" x14ac:dyDescent="0.25">
      <c r="A41" s="790"/>
      <c r="B41" s="1210" t="s">
        <v>828</v>
      </c>
      <c r="C41" s="1211"/>
      <c r="D41" s="1210" t="s">
        <v>827</v>
      </c>
      <c r="E41" s="1212"/>
      <c r="F41" s="624"/>
      <c r="G41" s="623"/>
      <c r="H41" s="623"/>
      <c r="I41" s="623"/>
      <c r="J41" s="623"/>
      <c r="K41" s="623"/>
      <c r="L41" s="623"/>
      <c r="M41" s="623"/>
      <c r="N41" s="623"/>
      <c r="O41" s="623"/>
      <c r="P41" s="623"/>
      <c r="Y41" s="625"/>
      <c r="Z41" s="625"/>
      <c r="AA41" s="625"/>
      <c r="AB41" s="625"/>
      <c r="AC41" s="625"/>
    </row>
    <row r="42" spans="1:30" x14ac:dyDescent="0.25">
      <c r="A42" s="642"/>
      <c r="B42" s="680" t="s">
        <v>814</v>
      </c>
      <c r="C42" s="681" t="s">
        <v>813</v>
      </c>
      <c r="D42" s="682" t="s">
        <v>814</v>
      </c>
      <c r="E42" s="668" t="s">
        <v>813</v>
      </c>
      <c r="G42" s="623"/>
      <c r="H42" s="623"/>
      <c r="I42" s="623"/>
      <c r="J42" s="623"/>
      <c r="K42" s="623"/>
      <c r="L42" s="623"/>
      <c r="M42" s="623"/>
      <c r="N42" s="623"/>
      <c r="O42" s="623"/>
      <c r="P42" s="623"/>
      <c r="Y42" s="625"/>
      <c r="Z42" s="625"/>
      <c r="AA42" s="625"/>
      <c r="AB42" s="625"/>
      <c r="AC42" s="625"/>
    </row>
    <row r="43" spans="1:30" x14ac:dyDescent="0.25">
      <c r="A43" s="504" t="s">
        <v>826</v>
      </c>
      <c r="B43" s="777"/>
      <c r="C43" s="785"/>
      <c r="D43" s="777"/>
      <c r="E43" s="778"/>
      <c r="G43" s="623"/>
      <c r="H43" s="623"/>
      <c r="I43" s="623"/>
      <c r="J43" s="623"/>
      <c r="K43" s="623"/>
      <c r="L43" s="623"/>
      <c r="M43" s="623"/>
      <c r="N43" s="623"/>
      <c r="O43" s="623"/>
      <c r="P43" s="623"/>
      <c r="Y43" s="625"/>
      <c r="Z43" s="625"/>
      <c r="AA43" s="625"/>
      <c r="AB43" s="625"/>
      <c r="AC43" s="625"/>
    </row>
    <row r="44" spans="1:30" x14ac:dyDescent="0.25">
      <c r="A44" s="503" t="s">
        <v>825</v>
      </c>
      <c r="B44" s="781"/>
      <c r="C44" s="786"/>
      <c r="D44" s="781"/>
      <c r="E44" s="782"/>
      <c r="H44" s="623"/>
      <c r="I44" s="623"/>
      <c r="J44" s="623"/>
      <c r="K44" s="623"/>
      <c r="L44" s="623"/>
      <c r="M44" s="623"/>
      <c r="N44" s="623"/>
      <c r="O44" s="623"/>
      <c r="P44" s="623"/>
      <c r="Y44" s="625"/>
      <c r="Z44" s="625"/>
      <c r="AA44" s="625"/>
      <c r="AB44" s="625"/>
      <c r="AC44" s="625"/>
    </row>
    <row r="45" spans="1:30" x14ac:dyDescent="0.25">
      <c r="A45" s="503" t="s">
        <v>824</v>
      </c>
      <c r="B45" s="1208"/>
      <c r="C45" s="1217"/>
      <c r="D45" s="1208"/>
      <c r="E45" s="1209"/>
      <c r="K45" s="623"/>
      <c r="L45" s="623"/>
      <c r="M45" s="623"/>
      <c r="N45" s="623"/>
      <c r="O45" s="623"/>
      <c r="P45" s="623"/>
      <c r="Y45" s="625"/>
      <c r="Z45" s="625"/>
      <c r="AA45" s="625"/>
      <c r="AB45" s="625"/>
      <c r="AC45" s="625"/>
    </row>
    <row r="46" spans="1:30" x14ac:dyDescent="0.25">
      <c r="A46" s="503" t="s">
        <v>823</v>
      </c>
      <c r="B46" s="1208"/>
      <c r="C46" s="1217"/>
      <c r="D46" s="1208"/>
      <c r="E46" s="1209"/>
      <c r="K46" s="623"/>
      <c r="L46" s="623"/>
      <c r="M46" s="623"/>
      <c r="N46" s="623"/>
      <c r="O46" s="623"/>
      <c r="P46" s="623"/>
      <c r="Y46" s="625"/>
      <c r="Z46" s="625"/>
      <c r="AA46" s="625"/>
      <c r="AB46" s="625"/>
      <c r="AC46" s="625"/>
    </row>
    <row r="47" spans="1:30" x14ac:dyDescent="0.25">
      <c r="A47" s="503" t="s">
        <v>822</v>
      </c>
      <c r="B47" s="1208"/>
      <c r="C47" s="1217"/>
      <c r="D47" s="1208"/>
      <c r="E47" s="1209"/>
      <c r="K47" s="623"/>
      <c r="L47" s="623"/>
      <c r="M47" s="623"/>
      <c r="N47" s="623"/>
      <c r="O47" s="623"/>
      <c r="P47" s="623"/>
      <c r="Y47" s="625"/>
      <c r="Z47" s="625"/>
      <c r="AA47" s="625"/>
      <c r="AB47" s="625"/>
      <c r="AC47" s="625"/>
    </row>
    <row r="48" spans="1:30" x14ac:dyDescent="0.25">
      <c r="A48" s="503" t="s">
        <v>821</v>
      </c>
      <c r="B48" s="1208"/>
      <c r="C48" s="1217"/>
      <c r="D48" s="1208"/>
      <c r="E48" s="1209"/>
      <c r="K48" s="623"/>
      <c r="L48" s="623"/>
      <c r="M48" s="623"/>
      <c r="N48" s="623"/>
      <c r="O48" s="623"/>
      <c r="P48" s="623"/>
      <c r="Y48" s="625"/>
      <c r="Z48" s="625"/>
      <c r="AA48" s="625"/>
      <c r="AB48" s="625"/>
      <c r="AC48" s="625"/>
    </row>
    <row r="49" spans="1:30" x14ac:dyDescent="0.25">
      <c r="A49" s="503" t="s">
        <v>820</v>
      </c>
      <c r="B49" s="1208"/>
      <c r="C49" s="1217"/>
      <c r="D49" s="1208"/>
      <c r="E49" s="1209"/>
      <c r="K49" s="623"/>
      <c r="L49" s="623"/>
      <c r="M49" s="623"/>
      <c r="N49" s="623"/>
      <c r="O49" s="623"/>
      <c r="P49" s="623"/>
      <c r="Y49" s="625"/>
      <c r="Z49" s="625"/>
      <c r="AA49" s="625"/>
      <c r="AB49" s="625"/>
      <c r="AC49" s="625"/>
    </row>
    <row r="50" spans="1:30" x14ac:dyDescent="0.25">
      <c r="A50" s="502" t="s">
        <v>819</v>
      </c>
      <c r="B50" s="500"/>
      <c r="C50" s="501"/>
      <c r="D50" s="500"/>
      <c r="E50" s="499"/>
      <c r="G50" s="623"/>
      <c r="H50" s="623"/>
      <c r="I50" s="623"/>
      <c r="J50" s="623"/>
      <c r="K50" s="623"/>
      <c r="L50" s="623"/>
      <c r="M50" s="623"/>
      <c r="N50" s="623"/>
      <c r="O50" s="623"/>
      <c r="P50" s="623"/>
      <c r="Y50" s="625"/>
      <c r="Z50" s="625"/>
      <c r="AA50" s="625"/>
      <c r="AB50" s="625"/>
      <c r="AC50" s="625"/>
    </row>
    <row r="51" spans="1:30" x14ac:dyDescent="0.25">
      <c r="A51" s="683"/>
      <c r="B51" s="684"/>
      <c r="G51" s="623"/>
      <c r="H51" s="623"/>
      <c r="I51" s="623"/>
      <c r="J51" s="623"/>
      <c r="K51" s="623"/>
      <c r="L51" s="623"/>
      <c r="M51" s="623"/>
      <c r="N51" s="623"/>
      <c r="O51" s="623"/>
      <c r="P51" s="623"/>
      <c r="Y51" s="625"/>
      <c r="Z51" s="625"/>
      <c r="AA51" s="625"/>
      <c r="AB51" s="625"/>
      <c r="AC51" s="625"/>
    </row>
    <row r="52" spans="1:30" x14ac:dyDescent="0.25">
      <c r="G52" s="623"/>
      <c r="H52" s="623"/>
      <c r="I52" s="623"/>
      <c r="J52" s="623"/>
      <c r="K52" s="623"/>
      <c r="L52" s="623"/>
      <c r="M52" s="623"/>
      <c r="N52" s="623"/>
      <c r="O52" s="623"/>
      <c r="P52" s="623"/>
      <c r="Y52" s="625"/>
      <c r="Z52" s="625"/>
      <c r="AA52" s="625"/>
      <c r="AB52" s="625"/>
      <c r="AC52" s="625"/>
    </row>
    <row r="53" spans="1:30" ht="15.75" x14ac:dyDescent="0.25">
      <c r="A53" s="497" t="s">
        <v>829</v>
      </c>
      <c r="B53" s="642"/>
      <c r="C53" s="642"/>
      <c r="D53" s="642"/>
      <c r="E53" s="642"/>
      <c r="F53" s="642"/>
      <c r="G53" s="643"/>
      <c r="H53" s="643"/>
      <c r="I53" s="643"/>
      <c r="J53" s="643"/>
      <c r="K53" s="643"/>
      <c r="L53" s="643"/>
      <c r="M53" s="643"/>
      <c r="N53" s="643"/>
      <c r="O53" s="643"/>
      <c r="P53" s="643"/>
      <c r="Q53" s="642"/>
      <c r="R53" s="642"/>
      <c r="S53" s="642"/>
      <c r="T53" s="642"/>
      <c r="U53" s="642"/>
      <c r="V53" s="642"/>
      <c r="W53" s="642"/>
      <c r="X53" s="642"/>
      <c r="Y53" s="625"/>
      <c r="Z53" s="625"/>
      <c r="AA53" s="625"/>
      <c r="AB53" s="625"/>
      <c r="AC53" s="625"/>
    </row>
    <row r="54" spans="1:30" ht="15.75" x14ac:dyDescent="0.25">
      <c r="A54" s="408"/>
      <c r="B54" s="624"/>
      <c r="C54" s="624"/>
      <c r="D54" s="624"/>
      <c r="E54" s="624"/>
      <c r="F54" s="624"/>
      <c r="G54" s="623"/>
      <c r="H54" s="623"/>
      <c r="I54" s="623"/>
      <c r="J54" s="623"/>
      <c r="K54" s="623"/>
      <c r="L54" s="623"/>
      <c r="M54" s="623"/>
      <c r="N54" s="623"/>
      <c r="O54" s="623"/>
      <c r="P54" s="623"/>
      <c r="Q54" s="624"/>
      <c r="R54" s="624"/>
      <c r="S54" s="624"/>
      <c r="T54" s="624"/>
      <c r="U54" s="624"/>
      <c r="V54" s="624"/>
      <c r="W54" s="624"/>
      <c r="X54" s="624"/>
      <c r="Y54" s="625"/>
      <c r="Z54" s="625"/>
      <c r="AA54" s="625"/>
      <c r="AB54" s="625"/>
      <c r="AC54" s="625"/>
    </row>
    <row r="55" spans="1:30" x14ac:dyDescent="0.25">
      <c r="A55" s="623"/>
      <c r="B55" s="624"/>
      <c r="C55" s="624"/>
      <c r="D55" s="624"/>
      <c r="E55" s="624"/>
      <c r="F55" s="624"/>
      <c r="G55" s="623"/>
      <c r="H55" s="623"/>
      <c r="I55" s="623"/>
      <c r="J55" s="623"/>
      <c r="K55" s="623"/>
      <c r="L55" s="623"/>
      <c r="M55" s="623"/>
      <c r="N55" s="623"/>
      <c r="O55" s="623"/>
      <c r="P55" s="623"/>
      <c r="Q55" s="624"/>
      <c r="R55" s="624"/>
      <c r="S55" s="624"/>
      <c r="T55" s="624"/>
      <c r="U55" s="624"/>
      <c r="V55" s="624"/>
      <c r="W55" s="624"/>
      <c r="X55" s="624"/>
      <c r="Y55" s="625"/>
      <c r="Z55" s="625"/>
      <c r="AA55" s="625"/>
      <c r="AB55" s="625"/>
      <c r="AC55" s="625"/>
    </row>
    <row r="56" spans="1:30" x14ac:dyDescent="0.25">
      <c r="A56" s="670"/>
      <c r="B56" s="1210" t="s">
        <v>828</v>
      </c>
      <c r="C56" s="1211"/>
      <c r="D56" s="1210" t="s">
        <v>827</v>
      </c>
      <c r="E56" s="1212"/>
      <c r="F56" s="624"/>
      <c r="G56" s="623"/>
      <c r="H56" s="623"/>
      <c r="I56" s="623"/>
      <c r="J56" s="623"/>
      <c r="K56" s="623"/>
      <c r="L56" s="623"/>
      <c r="M56" s="623"/>
      <c r="N56" s="623"/>
      <c r="O56" s="623"/>
      <c r="P56" s="623"/>
      <c r="Y56" s="625"/>
      <c r="Z56" s="625"/>
      <c r="AA56" s="625"/>
      <c r="AB56" s="625"/>
      <c r="AC56" s="625"/>
    </row>
    <row r="57" spans="1:30" x14ac:dyDescent="0.25">
      <c r="A57" s="642"/>
      <c r="B57" s="680" t="s">
        <v>814</v>
      </c>
      <c r="C57" s="681" t="s">
        <v>813</v>
      </c>
      <c r="D57" s="682" t="s">
        <v>814</v>
      </c>
      <c r="E57" s="668" t="s">
        <v>813</v>
      </c>
      <c r="G57" s="623"/>
      <c r="H57" s="623"/>
      <c r="I57" s="623"/>
      <c r="J57" s="623"/>
      <c r="K57" s="623"/>
      <c r="L57" s="623"/>
      <c r="M57" s="623"/>
      <c r="N57" s="623"/>
      <c r="O57" s="623"/>
      <c r="P57" s="623"/>
      <c r="Y57" s="625"/>
      <c r="Z57" s="625"/>
      <c r="AA57" s="625"/>
      <c r="AB57" s="625"/>
      <c r="AC57" s="625"/>
    </row>
    <row r="58" spans="1:30" x14ac:dyDescent="0.25">
      <c r="A58" s="504" t="s">
        <v>826</v>
      </c>
      <c r="B58" s="777"/>
      <c r="C58" s="785"/>
      <c r="D58" s="777"/>
      <c r="E58" s="778"/>
      <c r="G58" s="623"/>
      <c r="H58" s="623"/>
      <c r="I58" s="623"/>
      <c r="J58" s="623"/>
      <c r="K58" s="623"/>
      <c r="L58" s="623"/>
      <c r="M58" s="623"/>
      <c r="N58" s="623"/>
      <c r="O58" s="623"/>
      <c r="P58" s="623"/>
      <c r="Y58" s="625"/>
      <c r="Z58" s="625"/>
      <c r="AA58" s="625"/>
      <c r="AB58" s="625"/>
      <c r="AC58" s="625"/>
    </row>
    <row r="59" spans="1:30" x14ac:dyDescent="0.25">
      <c r="A59" s="503" t="s">
        <v>825</v>
      </c>
      <c r="B59" s="781"/>
      <c r="C59" s="786"/>
      <c r="D59" s="781"/>
      <c r="E59" s="782"/>
      <c r="G59" s="623"/>
      <c r="H59" s="623"/>
      <c r="I59" s="623"/>
      <c r="J59" s="623"/>
      <c r="K59" s="623"/>
      <c r="L59" s="623"/>
      <c r="M59" s="623"/>
      <c r="N59" s="623"/>
      <c r="O59" s="623"/>
      <c r="P59" s="623"/>
      <c r="Y59" s="625"/>
      <c r="Z59" s="625"/>
      <c r="AA59" s="625"/>
      <c r="AB59" s="625"/>
      <c r="AC59" s="625"/>
    </row>
    <row r="60" spans="1:30" x14ac:dyDescent="0.25">
      <c r="A60" s="503" t="s">
        <v>824</v>
      </c>
      <c r="B60" s="1208"/>
      <c r="C60" s="1217"/>
      <c r="D60" s="1208"/>
      <c r="E60" s="1209"/>
      <c r="G60" s="623"/>
      <c r="H60" s="623"/>
      <c r="I60" s="623"/>
      <c r="J60" s="623"/>
      <c r="K60" s="623"/>
      <c r="L60" s="623"/>
      <c r="M60" s="623"/>
      <c r="N60" s="623"/>
      <c r="O60" s="623"/>
      <c r="P60" s="623"/>
      <c r="Y60" s="625"/>
      <c r="Z60" s="625"/>
      <c r="AA60" s="625"/>
      <c r="AB60" s="625"/>
      <c r="AC60" s="625"/>
    </row>
    <row r="61" spans="1:30" x14ac:dyDescent="0.25">
      <c r="A61" s="503" t="s">
        <v>823</v>
      </c>
      <c r="B61" s="1208"/>
      <c r="C61" s="1217"/>
      <c r="D61" s="1208"/>
      <c r="E61" s="1209"/>
      <c r="G61" s="623"/>
      <c r="H61" s="623"/>
      <c r="I61" s="623"/>
      <c r="J61" s="623"/>
      <c r="K61" s="623"/>
      <c r="L61" s="623"/>
      <c r="M61" s="623"/>
      <c r="N61" s="623"/>
      <c r="O61" s="623"/>
      <c r="P61" s="623"/>
      <c r="Y61" s="625"/>
      <c r="Z61" s="625"/>
      <c r="AA61" s="625"/>
      <c r="AB61" s="625"/>
      <c r="AC61" s="625"/>
    </row>
    <row r="62" spans="1:30" x14ac:dyDescent="0.25">
      <c r="A62" s="503" t="s">
        <v>822</v>
      </c>
      <c r="B62" s="1208"/>
      <c r="C62" s="1217"/>
      <c r="D62" s="1208"/>
      <c r="E62" s="1209"/>
      <c r="G62" s="623"/>
      <c r="H62" s="623"/>
      <c r="I62" s="623"/>
      <c r="J62" s="623"/>
      <c r="K62" s="623"/>
      <c r="L62" s="623"/>
      <c r="M62" s="623"/>
      <c r="N62" s="623"/>
      <c r="O62" s="623"/>
      <c r="P62" s="623"/>
      <c r="Y62" s="625"/>
      <c r="Z62" s="625"/>
      <c r="AA62" s="625"/>
      <c r="AB62" s="625"/>
      <c r="AC62" s="625"/>
      <c r="AD62" s="626"/>
    </row>
    <row r="63" spans="1:30" x14ac:dyDescent="0.25">
      <c r="A63" s="503" t="s">
        <v>821</v>
      </c>
      <c r="B63" s="1208"/>
      <c r="C63" s="1217"/>
      <c r="D63" s="1208"/>
      <c r="E63" s="1209"/>
      <c r="G63" s="623"/>
      <c r="H63" s="623"/>
      <c r="I63" s="623"/>
      <c r="J63" s="623"/>
      <c r="K63" s="623"/>
      <c r="L63" s="623"/>
      <c r="M63" s="623"/>
      <c r="N63" s="623"/>
      <c r="O63" s="623"/>
      <c r="P63" s="623"/>
      <c r="Y63" s="625"/>
      <c r="Z63" s="625"/>
      <c r="AA63" s="625"/>
      <c r="AB63" s="625"/>
      <c r="AC63" s="625"/>
      <c r="AD63" s="626"/>
    </row>
    <row r="64" spans="1:30" x14ac:dyDescent="0.25">
      <c r="A64" s="503" t="s">
        <v>820</v>
      </c>
      <c r="B64" s="1208"/>
      <c r="C64" s="1217"/>
      <c r="D64" s="1208"/>
      <c r="E64" s="1209"/>
      <c r="G64" s="623"/>
      <c r="H64" s="623"/>
      <c r="I64" s="623"/>
      <c r="J64" s="623"/>
      <c r="K64" s="623"/>
      <c r="L64" s="623"/>
      <c r="M64" s="623"/>
      <c r="N64" s="623"/>
      <c r="O64" s="623"/>
      <c r="P64" s="623"/>
      <c r="Y64" s="625"/>
      <c r="Z64" s="625"/>
      <c r="AA64" s="625"/>
      <c r="AB64" s="625"/>
      <c r="AC64" s="625"/>
      <c r="AD64" s="626"/>
    </row>
    <row r="65" spans="1:55" x14ac:dyDescent="0.25">
      <c r="A65" s="502" t="s">
        <v>819</v>
      </c>
      <c r="B65" s="500"/>
      <c r="C65" s="501"/>
      <c r="D65" s="500"/>
      <c r="E65" s="499"/>
      <c r="G65" s="623"/>
      <c r="H65" s="623"/>
      <c r="I65" s="623"/>
      <c r="J65" s="623"/>
      <c r="K65" s="623"/>
      <c r="L65" s="623"/>
      <c r="M65" s="623"/>
      <c r="N65" s="623"/>
      <c r="O65" s="623"/>
      <c r="P65" s="623"/>
      <c r="Y65" s="625"/>
      <c r="Z65" s="625"/>
      <c r="AA65" s="625"/>
      <c r="AB65" s="625"/>
      <c r="AC65" s="625"/>
      <c r="AD65" s="626"/>
    </row>
    <row r="66" spans="1:55" x14ac:dyDescent="0.25">
      <c r="G66" s="623"/>
      <c r="H66" s="623"/>
      <c r="I66" s="623"/>
      <c r="J66" s="623"/>
      <c r="K66" s="623"/>
      <c r="L66" s="623"/>
      <c r="M66" s="623"/>
      <c r="N66" s="623"/>
      <c r="O66" s="623"/>
      <c r="P66" s="623"/>
      <c r="Y66" s="625"/>
      <c r="Z66" s="625"/>
      <c r="AA66" s="625"/>
      <c r="AB66" s="625"/>
      <c r="AC66" s="625"/>
      <c r="AD66" s="626"/>
    </row>
    <row r="67" spans="1:55" ht="30.75" x14ac:dyDescent="0.55000000000000004">
      <c r="A67" s="497" t="s">
        <v>818</v>
      </c>
      <c r="B67" s="685"/>
      <c r="C67" s="685"/>
      <c r="D67" s="685"/>
      <c r="E67" s="685"/>
      <c r="F67" s="685"/>
      <c r="G67" s="685"/>
      <c r="H67" s="685"/>
      <c r="I67" s="685"/>
      <c r="J67" s="646"/>
      <c r="K67" s="643"/>
      <c r="L67" s="643"/>
      <c r="M67" s="643"/>
      <c r="N67" s="643"/>
      <c r="O67" s="643"/>
      <c r="P67" s="643"/>
      <c r="Q67" s="643"/>
      <c r="R67" s="643"/>
      <c r="S67" s="643"/>
      <c r="T67" s="643"/>
      <c r="U67" s="643"/>
      <c r="V67" s="643"/>
      <c r="W67" s="643"/>
      <c r="X67" s="642"/>
      <c r="Y67" s="625"/>
      <c r="Z67" s="625"/>
      <c r="AA67" s="625"/>
      <c r="AB67" s="625"/>
      <c r="AC67" s="625"/>
      <c r="AD67" s="626"/>
      <c r="AH67" s="686"/>
      <c r="AI67" s="686"/>
      <c r="AJ67" s="686"/>
      <c r="AK67" s="686"/>
      <c r="AL67" s="686"/>
      <c r="AM67" s="687"/>
      <c r="AN67" s="623"/>
      <c r="AO67" s="623"/>
      <c r="AP67" s="623"/>
      <c r="AQ67" s="623"/>
      <c r="AR67" s="623"/>
      <c r="AS67" s="623"/>
      <c r="AT67" s="623"/>
      <c r="AU67" s="623"/>
      <c r="AV67" s="623"/>
      <c r="AW67" s="623"/>
      <c r="AX67" s="623"/>
      <c r="AY67" s="623"/>
      <c r="AZ67" s="623"/>
      <c r="BA67" s="624"/>
      <c r="BB67" s="624"/>
      <c r="BC67" s="624"/>
    </row>
    <row r="68" spans="1:55" s="624" customFormat="1" ht="30.75" x14ac:dyDescent="0.55000000000000004">
      <c r="A68" s="688" t="s">
        <v>816</v>
      </c>
      <c r="B68" s="689"/>
      <c r="C68" s="623"/>
      <c r="D68" s="623"/>
      <c r="E68" s="623"/>
      <c r="F68" s="623"/>
      <c r="G68" s="626"/>
      <c r="H68" s="626"/>
      <c r="I68" s="626"/>
      <c r="J68" s="623"/>
      <c r="K68" s="623"/>
      <c r="L68" s="623"/>
      <c r="M68" s="623"/>
      <c r="N68" s="623"/>
      <c r="O68" s="623"/>
      <c r="P68" s="623"/>
      <c r="Q68" s="623"/>
      <c r="R68" s="623"/>
      <c r="S68" s="623"/>
      <c r="T68" s="623"/>
      <c r="U68" s="623"/>
      <c r="V68" s="623"/>
      <c r="W68" s="623"/>
      <c r="Y68" s="625"/>
      <c r="Z68" s="625"/>
      <c r="AA68" s="625"/>
      <c r="AB68" s="625"/>
      <c r="AC68" s="625"/>
      <c r="AD68" s="626"/>
      <c r="AE68" s="626"/>
      <c r="AF68" s="626"/>
      <c r="AG68" s="626"/>
      <c r="AH68" s="686"/>
      <c r="AI68" s="686"/>
      <c r="AJ68" s="686"/>
      <c r="AK68" s="686"/>
      <c r="AL68" s="686"/>
      <c r="AM68" s="687"/>
      <c r="AN68" s="623"/>
      <c r="AO68" s="623"/>
      <c r="AP68" s="623"/>
      <c r="AQ68" s="623"/>
      <c r="AR68" s="623"/>
      <c r="AS68" s="623"/>
      <c r="AT68" s="623"/>
      <c r="AU68" s="623"/>
      <c r="AV68" s="623"/>
      <c r="AW68" s="623"/>
      <c r="AX68" s="623"/>
      <c r="AY68" s="623"/>
      <c r="AZ68" s="623"/>
      <c r="BA68" s="626"/>
      <c r="BB68" s="626"/>
      <c r="BC68" s="626"/>
    </row>
    <row r="69" spans="1:55" s="624" customFormat="1" ht="18.75" customHeight="1" x14ac:dyDescent="0.55000000000000004">
      <c r="A69" s="623"/>
      <c r="B69" s="689"/>
      <c r="C69" s="623"/>
      <c r="D69" s="623"/>
      <c r="E69" s="623"/>
      <c r="F69" s="623"/>
      <c r="G69" s="626"/>
      <c r="H69" s="626"/>
      <c r="I69" s="626"/>
      <c r="J69" s="623"/>
      <c r="K69" s="623"/>
      <c r="L69" s="623"/>
      <c r="M69" s="623"/>
      <c r="N69" s="623"/>
      <c r="O69" s="623"/>
      <c r="P69" s="623"/>
      <c r="Q69" s="623"/>
      <c r="R69" s="623"/>
      <c r="S69" s="623"/>
      <c r="T69" s="623"/>
      <c r="U69" s="623"/>
      <c r="V69" s="623"/>
      <c r="W69" s="623"/>
      <c r="Y69" s="625"/>
      <c r="Z69" s="625"/>
      <c r="AA69" s="625"/>
      <c r="AB69" s="625"/>
      <c r="AC69" s="625"/>
      <c r="AD69" s="626"/>
      <c r="AE69" s="626"/>
      <c r="AF69" s="626"/>
      <c r="AG69" s="626"/>
      <c r="AH69" s="686"/>
      <c r="AI69" s="686"/>
      <c r="AJ69" s="686"/>
      <c r="AK69" s="686"/>
      <c r="AL69" s="686"/>
      <c r="AM69" s="687"/>
      <c r="AN69" s="623"/>
      <c r="AO69" s="623"/>
      <c r="AP69" s="623"/>
      <c r="AQ69" s="623"/>
      <c r="AR69" s="623"/>
      <c r="AS69" s="623"/>
      <c r="AT69" s="623"/>
      <c r="AU69" s="623"/>
      <c r="AV69" s="623"/>
      <c r="AW69" s="623"/>
      <c r="AX69" s="623"/>
      <c r="AY69" s="623"/>
      <c r="AZ69" s="623"/>
      <c r="BA69" s="626"/>
      <c r="BB69" s="626"/>
      <c r="BC69" s="626"/>
    </row>
    <row r="70" spans="1:55" s="624" customFormat="1" ht="12.75" customHeight="1" x14ac:dyDescent="0.55000000000000004">
      <c r="A70" s="690"/>
      <c r="B70" s="689"/>
      <c r="C70" s="623"/>
      <c r="D70" s="623"/>
      <c r="E70" s="623"/>
      <c r="F70" s="623"/>
      <c r="G70" s="626"/>
      <c r="H70" s="626"/>
      <c r="I70" s="626"/>
      <c r="J70" s="623"/>
      <c r="K70" s="623"/>
      <c r="L70" s="623"/>
      <c r="M70" s="623"/>
      <c r="N70" s="623"/>
      <c r="O70" s="623"/>
      <c r="P70" s="623"/>
      <c r="Q70" s="623"/>
      <c r="R70" s="623"/>
      <c r="S70" s="623"/>
      <c r="T70" s="623"/>
      <c r="U70" s="623"/>
      <c r="V70" s="623"/>
      <c r="W70" s="623"/>
      <c r="Y70" s="625"/>
      <c r="Z70" s="625"/>
      <c r="AA70" s="625"/>
      <c r="AB70" s="625"/>
      <c r="AC70" s="625"/>
      <c r="AD70" s="626"/>
      <c r="AE70" s="626"/>
      <c r="AF70" s="626"/>
      <c r="AG70" s="626"/>
      <c r="AH70" s="686"/>
      <c r="AI70" s="686"/>
      <c r="AJ70" s="686"/>
      <c r="AK70" s="686"/>
      <c r="AL70" s="686"/>
      <c r="AM70" s="687"/>
      <c r="AN70" s="623"/>
      <c r="AO70" s="623"/>
      <c r="AP70" s="623"/>
      <c r="AQ70" s="623"/>
      <c r="AR70" s="623"/>
      <c r="AS70" s="623"/>
      <c r="AT70" s="623"/>
      <c r="AU70" s="623"/>
      <c r="AV70" s="623"/>
      <c r="AW70" s="623"/>
      <c r="AX70" s="623"/>
      <c r="AY70" s="623"/>
      <c r="AZ70" s="623"/>
      <c r="BA70" s="626"/>
      <c r="BB70" s="626"/>
      <c r="BC70" s="626"/>
    </row>
    <row r="71" spans="1:55" s="624" customFormat="1" ht="17.25" customHeight="1" x14ac:dyDescent="0.55000000000000004">
      <c r="A71" s="666"/>
      <c r="B71" s="667" t="s">
        <v>814</v>
      </c>
      <c r="C71" s="668" t="s">
        <v>813</v>
      </c>
      <c r="D71" s="626"/>
      <c r="E71" s="626"/>
      <c r="F71" s="626"/>
      <c r="G71" s="626"/>
      <c r="H71" s="626"/>
      <c r="I71" s="626"/>
      <c r="J71" s="623"/>
      <c r="K71" s="623"/>
      <c r="L71" s="623"/>
      <c r="M71" s="623"/>
      <c r="N71" s="623"/>
      <c r="O71" s="623"/>
      <c r="P71" s="623"/>
      <c r="Q71" s="623"/>
      <c r="R71" s="623"/>
      <c r="S71" s="623"/>
      <c r="T71" s="623"/>
      <c r="U71" s="623"/>
      <c r="V71" s="623"/>
      <c r="W71" s="623"/>
      <c r="Y71" s="625"/>
      <c r="Z71" s="625"/>
      <c r="AA71" s="625"/>
      <c r="AB71" s="625"/>
      <c r="AC71" s="625"/>
      <c r="AD71" s="626"/>
      <c r="AE71" s="626"/>
      <c r="AF71" s="626"/>
      <c r="AG71" s="626"/>
      <c r="AH71" s="686"/>
      <c r="AI71" s="686"/>
      <c r="AJ71" s="686"/>
      <c r="AK71" s="686"/>
      <c r="AL71" s="686"/>
      <c r="AM71" s="687"/>
      <c r="AN71" s="623"/>
      <c r="AO71" s="623"/>
      <c r="AP71" s="623"/>
      <c r="AQ71" s="623"/>
      <c r="AR71" s="623"/>
      <c r="AS71" s="623"/>
      <c r="AT71" s="623"/>
      <c r="AU71" s="623"/>
      <c r="AV71" s="623"/>
      <c r="AW71" s="623"/>
      <c r="AX71" s="623"/>
      <c r="AY71" s="623"/>
      <c r="AZ71" s="623"/>
      <c r="BA71" s="626"/>
      <c r="BB71" s="626"/>
      <c r="BC71" s="626"/>
    </row>
    <row r="72" spans="1:55" s="624" customFormat="1" ht="17.25" customHeight="1" x14ac:dyDescent="0.55000000000000004">
      <c r="A72" s="496" t="s">
        <v>815</v>
      </c>
      <c r="B72" s="495"/>
      <c r="C72" s="494"/>
      <c r="D72" s="626"/>
      <c r="E72" s="626"/>
      <c r="F72" s="626"/>
      <c r="G72" s="626"/>
      <c r="H72" s="626"/>
      <c r="I72" s="626"/>
      <c r="J72" s="623"/>
      <c r="K72" s="623"/>
      <c r="L72" s="623"/>
      <c r="M72" s="623"/>
      <c r="N72" s="623"/>
      <c r="O72" s="623"/>
      <c r="P72" s="623"/>
      <c r="Q72" s="623"/>
      <c r="R72" s="623"/>
      <c r="S72" s="623"/>
      <c r="T72" s="623"/>
      <c r="U72" s="623"/>
      <c r="V72" s="623"/>
      <c r="W72" s="623"/>
      <c r="Y72" s="625"/>
      <c r="Z72" s="625"/>
      <c r="AA72" s="625"/>
      <c r="AB72" s="625"/>
      <c r="AC72" s="625"/>
      <c r="AD72" s="626"/>
      <c r="AE72" s="626"/>
      <c r="AF72" s="626"/>
      <c r="AG72" s="626"/>
      <c r="AH72" s="686"/>
      <c r="AI72" s="686"/>
      <c r="AJ72" s="686"/>
      <c r="AK72" s="686"/>
      <c r="AL72" s="686"/>
      <c r="AM72" s="687"/>
      <c r="AN72" s="623"/>
      <c r="AO72" s="623"/>
      <c r="AP72" s="623"/>
      <c r="AQ72" s="623"/>
      <c r="AR72" s="623"/>
      <c r="AS72" s="623"/>
      <c r="AT72" s="623"/>
      <c r="AU72" s="623"/>
      <c r="AV72" s="623"/>
      <c r="AW72" s="623"/>
      <c r="AX72" s="623"/>
      <c r="AY72" s="623"/>
      <c r="AZ72" s="623"/>
      <c r="BA72" s="626"/>
      <c r="BB72" s="626"/>
      <c r="BC72" s="626"/>
    </row>
    <row r="73" spans="1:55" s="624" customFormat="1" ht="17.25" customHeight="1" x14ac:dyDescent="0.55000000000000004">
      <c r="A73" s="493"/>
      <c r="B73" s="693"/>
      <c r="C73" s="626"/>
      <c r="D73" s="626"/>
      <c r="E73" s="626"/>
      <c r="F73" s="626"/>
      <c r="G73" s="626"/>
      <c r="H73" s="626"/>
      <c r="I73" s="626"/>
      <c r="J73" s="623"/>
      <c r="K73" s="623"/>
      <c r="L73" s="623"/>
      <c r="M73" s="623"/>
      <c r="N73" s="623"/>
      <c r="O73" s="623"/>
      <c r="P73" s="623"/>
      <c r="Q73" s="623"/>
      <c r="R73" s="623"/>
      <c r="S73" s="623"/>
      <c r="T73" s="623"/>
      <c r="U73" s="623"/>
      <c r="V73" s="623"/>
      <c r="W73" s="623"/>
      <c r="Y73" s="625"/>
      <c r="Z73" s="625"/>
      <c r="AA73" s="625"/>
      <c r="AB73" s="625"/>
      <c r="AC73" s="625"/>
      <c r="AD73" s="626"/>
      <c r="AE73" s="626"/>
      <c r="AF73" s="626"/>
      <c r="AG73" s="626"/>
      <c r="AH73" s="686"/>
      <c r="AI73" s="686"/>
      <c r="AJ73" s="686"/>
      <c r="AK73" s="686"/>
      <c r="AL73" s="686"/>
      <c r="AM73" s="687"/>
      <c r="AN73" s="623"/>
      <c r="AO73" s="623"/>
      <c r="AP73" s="623"/>
      <c r="AQ73" s="623"/>
      <c r="AR73" s="623"/>
      <c r="AS73" s="623"/>
      <c r="AT73" s="623"/>
      <c r="AU73" s="623"/>
      <c r="AV73" s="623"/>
      <c r="AW73" s="623"/>
      <c r="AX73" s="623"/>
      <c r="AY73" s="623"/>
      <c r="AZ73" s="623"/>
      <c r="BA73" s="626"/>
      <c r="BB73" s="626"/>
      <c r="BC73" s="626"/>
    </row>
    <row r="74" spans="1:55" s="624" customFormat="1" ht="17.25" customHeight="1" x14ac:dyDescent="0.55000000000000004">
      <c r="A74" s="493"/>
      <c r="B74" s="693"/>
      <c r="C74" s="626"/>
      <c r="D74" s="626"/>
      <c r="E74" s="626"/>
      <c r="F74" s="626"/>
      <c r="G74" s="626"/>
      <c r="H74" s="626"/>
      <c r="I74" s="626"/>
      <c r="J74" s="623"/>
      <c r="K74" s="623"/>
      <c r="L74" s="623"/>
      <c r="M74" s="623"/>
      <c r="N74" s="623"/>
      <c r="O74" s="623"/>
      <c r="P74" s="623"/>
      <c r="Q74" s="623"/>
      <c r="R74" s="623"/>
      <c r="S74" s="623"/>
      <c r="T74" s="623"/>
      <c r="U74" s="623"/>
      <c r="V74" s="623"/>
      <c r="W74" s="623"/>
      <c r="Y74" s="625"/>
      <c r="Z74" s="625"/>
      <c r="AA74" s="625"/>
      <c r="AB74" s="625"/>
      <c r="AC74" s="625"/>
      <c r="AD74" s="626"/>
      <c r="AE74" s="626"/>
      <c r="AF74" s="626"/>
      <c r="AG74" s="626"/>
      <c r="AH74" s="686"/>
      <c r="AI74" s="686"/>
      <c r="AJ74" s="686"/>
      <c r="AK74" s="686"/>
      <c r="AL74" s="686"/>
      <c r="AM74" s="687"/>
      <c r="AN74" s="623"/>
      <c r="AO74" s="623"/>
      <c r="AP74" s="623"/>
      <c r="AQ74" s="623"/>
      <c r="AR74" s="623"/>
      <c r="AS74" s="623"/>
      <c r="AT74" s="623"/>
      <c r="AU74" s="623"/>
      <c r="AV74" s="623"/>
      <c r="AW74" s="623"/>
      <c r="AX74" s="623"/>
      <c r="AY74" s="623"/>
      <c r="AZ74" s="623"/>
      <c r="BA74" s="626"/>
      <c r="BB74" s="626"/>
      <c r="BC74" s="626"/>
    </row>
    <row r="75" spans="1:55" s="624" customFormat="1" ht="17.25" customHeight="1" x14ac:dyDescent="0.55000000000000004">
      <c r="A75" s="666"/>
      <c r="B75" s="1216" t="s">
        <v>134</v>
      </c>
      <c r="C75" s="1169"/>
      <c r="D75" s="694" t="s">
        <v>190</v>
      </c>
      <c r="E75" s="626"/>
      <c r="F75" s="626"/>
      <c r="G75" s="626"/>
      <c r="H75" s="626"/>
      <c r="I75" s="623"/>
      <c r="J75" s="623"/>
      <c r="K75" s="623"/>
      <c r="L75" s="623"/>
      <c r="M75" s="623"/>
      <c r="N75" s="623"/>
      <c r="O75" s="623"/>
      <c r="P75" s="623"/>
      <c r="Q75" s="623"/>
      <c r="R75" s="623"/>
      <c r="S75" s="623"/>
      <c r="T75" s="623"/>
      <c r="U75" s="623"/>
      <c r="V75" s="623"/>
      <c r="Y75" s="625"/>
      <c r="Z75" s="625"/>
      <c r="AA75" s="625"/>
      <c r="AB75" s="625"/>
      <c r="AC75" s="625"/>
      <c r="AD75" s="626"/>
      <c r="AE75" s="626"/>
      <c r="AF75" s="626"/>
      <c r="AG75" s="686"/>
      <c r="AH75" s="686"/>
      <c r="AI75" s="686"/>
      <c r="AJ75" s="686"/>
      <c r="AK75" s="686"/>
      <c r="AL75" s="687"/>
      <c r="AM75" s="623"/>
      <c r="AN75" s="623"/>
      <c r="AO75" s="623"/>
      <c r="AP75" s="623"/>
      <c r="AQ75" s="623"/>
      <c r="AR75" s="623"/>
      <c r="AS75" s="623"/>
      <c r="AT75" s="623"/>
      <c r="AU75" s="623"/>
      <c r="AV75" s="623"/>
      <c r="AW75" s="623"/>
      <c r="AX75" s="623"/>
      <c r="AY75" s="623"/>
      <c r="AZ75" s="626"/>
      <c r="BA75" s="626"/>
      <c r="BB75" s="626"/>
    </row>
    <row r="76" spans="1:55" s="624" customFormat="1" ht="37.5" customHeight="1" x14ac:dyDescent="0.55000000000000004">
      <c r="A76" s="666"/>
      <c r="B76" s="695" t="s">
        <v>814</v>
      </c>
      <c r="C76" s="696" t="s">
        <v>813</v>
      </c>
      <c r="D76" s="697"/>
      <c r="F76" s="626"/>
      <c r="G76" s="626"/>
      <c r="H76" s="626"/>
      <c r="I76" s="623"/>
      <c r="J76" s="623"/>
      <c r="K76" s="623"/>
      <c r="L76" s="623"/>
      <c r="M76" s="623"/>
      <c r="N76" s="623"/>
      <c r="O76" s="623"/>
      <c r="P76" s="623"/>
      <c r="Q76" s="623"/>
      <c r="R76" s="623"/>
      <c r="S76" s="623"/>
      <c r="T76" s="623"/>
      <c r="U76" s="623"/>
      <c r="V76" s="623"/>
      <c r="Y76" s="625"/>
      <c r="Z76" s="625"/>
      <c r="AA76" s="625"/>
      <c r="AB76" s="625"/>
      <c r="AC76" s="625"/>
      <c r="AD76" s="626"/>
      <c r="AE76" s="626"/>
      <c r="AF76" s="626"/>
      <c r="AG76" s="686"/>
      <c r="AH76" s="686"/>
      <c r="AI76" s="686"/>
      <c r="AJ76" s="686"/>
      <c r="AK76" s="686"/>
      <c r="AL76" s="687"/>
      <c r="AM76" s="623"/>
      <c r="AN76" s="623"/>
      <c r="AO76" s="623"/>
      <c r="AP76" s="623"/>
      <c r="AQ76" s="623"/>
      <c r="AR76" s="623"/>
      <c r="AS76" s="623"/>
      <c r="AT76" s="623"/>
      <c r="AU76" s="623"/>
      <c r="AV76" s="623"/>
      <c r="AW76" s="623"/>
      <c r="AX76" s="623"/>
      <c r="AY76" s="623"/>
      <c r="AZ76" s="626"/>
      <c r="BA76" s="626"/>
      <c r="BB76" s="626"/>
    </row>
    <row r="77" spans="1:55" s="624" customFormat="1" ht="18" customHeight="1" x14ac:dyDescent="0.55000000000000004">
      <c r="A77" s="698" t="s">
        <v>812</v>
      </c>
      <c r="B77" s="1144"/>
      <c r="C77" s="1145"/>
      <c r="D77" s="492"/>
      <c r="F77" s="626"/>
      <c r="G77" s="626"/>
      <c r="H77" s="626"/>
      <c r="I77" s="623"/>
      <c r="J77" s="623"/>
      <c r="K77" s="623"/>
      <c r="L77" s="623"/>
      <c r="M77" s="623"/>
      <c r="N77" s="623"/>
      <c r="O77" s="623"/>
      <c r="P77" s="623"/>
      <c r="Q77" s="623"/>
      <c r="R77" s="623"/>
      <c r="S77" s="623"/>
      <c r="T77" s="623"/>
      <c r="U77" s="623"/>
      <c r="V77" s="623"/>
      <c r="Y77" s="625"/>
      <c r="Z77" s="625"/>
      <c r="AA77" s="625"/>
      <c r="AB77" s="625"/>
      <c r="AC77" s="625"/>
      <c r="AD77" s="626"/>
      <c r="AE77" s="626"/>
      <c r="AF77" s="626"/>
      <c r="AG77" s="686"/>
      <c r="AH77" s="686"/>
      <c r="AI77" s="686"/>
      <c r="AJ77" s="686"/>
      <c r="AK77" s="686"/>
      <c r="AL77" s="687"/>
      <c r="AM77" s="623"/>
      <c r="AN77" s="623"/>
      <c r="AO77" s="623"/>
      <c r="AP77" s="623"/>
      <c r="AQ77" s="623"/>
      <c r="AR77" s="623"/>
      <c r="AS77" s="623"/>
      <c r="AT77" s="623"/>
      <c r="AU77" s="623"/>
      <c r="AV77" s="623"/>
      <c r="AW77" s="623"/>
      <c r="AX77" s="623"/>
      <c r="AY77" s="623"/>
      <c r="AZ77" s="626"/>
      <c r="BA77" s="626"/>
      <c r="BB77" s="626"/>
    </row>
    <row r="78" spans="1:55" s="624" customFormat="1" ht="17.25" customHeight="1" x14ac:dyDescent="0.55000000000000004">
      <c r="A78" s="699" t="s">
        <v>811</v>
      </c>
      <c r="B78" s="1146"/>
      <c r="C78" s="1147"/>
      <c r="D78" s="489"/>
      <c r="F78" s="623"/>
      <c r="G78" s="623"/>
      <c r="H78" s="623"/>
      <c r="I78" s="623"/>
      <c r="J78" s="623"/>
      <c r="K78" s="623"/>
      <c r="L78" s="623"/>
      <c r="M78" s="623"/>
      <c r="N78" s="623"/>
      <c r="O78" s="623"/>
      <c r="P78" s="623"/>
      <c r="Q78" s="623"/>
      <c r="R78" s="623"/>
      <c r="S78" s="623"/>
      <c r="T78" s="623"/>
      <c r="U78" s="623"/>
      <c r="V78" s="623"/>
      <c r="Y78" s="625"/>
      <c r="Z78" s="625"/>
      <c r="AA78" s="625"/>
      <c r="AB78" s="625"/>
      <c r="AC78" s="625"/>
      <c r="AD78" s="626"/>
      <c r="AE78" s="626"/>
      <c r="AF78" s="626"/>
      <c r="AG78" s="686"/>
      <c r="AH78" s="686"/>
      <c r="AI78" s="686"/>
      <c r="AJ78" s="686"/>
      <c r="AK78" s="686"/>
      <c r="AL78" s="687"/>
      <c r="AM78" s="623"/>
      <c r="AN78" s="623"/>
      <c r="AO78" s="623"/>
      <c r="AP78" s="623"/>
      <c r="AQ78" s="623"/>
      <c r="AR78" s="623"/>
      <c r="AS78" s="623"/>
      <c r="AT78" s="623"/>
      <c r="AU78" s="623"/>
      <c r="AV78" s="623"/>
      <c r="AW78" s="623"/>
      <c r="AX78" s="623"/>
      <c r="AY78" s="623"/>
      <c r="AZ78" s="626"/>
      <c r="BA78" s="626"/>
      <c r="BB78" s="626"/>
    </row>
    <row r="79" spans="1:55" s="624" customFormat="1" ht="17.25" customHeight="1" x14ac:dyDescent="0.55000000000000004">
      <c r="A79" s="699" t="s">
        <v>810</v>
      </c>
      <c r="B79" s="491"/>
      <c r="C79" s="490"/>
      <c r="D79" s="700"/>
      <c r="F79" s="623"/>
      <c r="G79" s="623"/>
      <c r="H79" s="623"/>
      <c r="I79" s="623"/>
      <c r="J79" s="623"/>
      <c r="K79" s="623"/>
      <c r="L79" s="623"/>
      <c r="M79" s="623"/>
      <c r="N79" s="623"/>
      <c r="O79" s="623"/>
      <c r="P79" s="623"/>
      <c r="Q79" s="623"/>
      <c r="R79" s="623"/>
      <c r="S79" s="623"/>
      <c r="T79" s="623"/>
      <c r="U79" s="623"/>
      <c r="V79" s="623"/>
      <c r="Y79" s="625"/>
      <c r="Z79" s="625"/>
      <c r="AA79" s="625"/>
      <c r="AB79" s="625"/>
      <c r="AC79" s="625"/>
      <c r="AD79" s="626"/>
      <c r="AE79" s="626"/>
      <c r="AF79" s="626"/>
      <c r="AG79" s="686"/>
      <c r="AH79" s="686"/>
      <c r="AI79" s="686"/>
      <c r="AJ79" s="686"/>
      <c r="AK79" s="686"/>
      <c r="AL79" s="687"/>
      <c r="AM79" s="623"/>
      <c r="AN79" s="623"/>
      <c r="AO79" s="623"/>
      <c r="AP79" s="623"/>
      <c r="AQ79" s="623"/>
      <c r="AR79" s="623"/>
      <c r="AS79" s="623"/>
      <c r="AT79" s="623"/>
      <c r="AU79" s="623"/>
      <c r="AV79" s="623"/>
      <c r="AW79" s="623"/>
      <c r="AX79" s="623"/>
      <c r="AY79" s="623"/>
      <c r="AZ79" s="626"/>
      <c r="BA79" s="626"/>
      <c r="BB79" s="626"/>
    </row>
    <row r="80" spans="1:55" s="624" customFormat="1" ht="17.25" customHeight="1" x14ac:dyDescent="0.55000000000000004">
      <c r="A80" s="699" t="s">
        <v>809</v>
      </c>
      <c r="B80" s="1146"/>
      <c r="C80" s="1147"/>
      <c r="D80" s="489"/>
      <c r="F80" s="623"/>
      <c r="G80" s="623"/>
      <c r="H80" s="623"/>
      <c r="I80" s="623"/>
      <c r="J80" s="623"/>
      <c r="K80" s="623"/>
      <c r="L80" s="623"/>
      <c r="M80" s="623"/>
      <c r="N80" s="623"/>
      <c r="O80" s="623"/>
      <c r="P80" s="623"/>
      <c r="Q80" s="623"/>
      <c r="R80" s="623"/>
      <c r="S80" s="623"/>
      <c r="T80" s="623"/>
      <c r="U80" s="623"/>
      <c r="V80" s="623"/>
      <c r="Y80" s="625"/>
      <c r="Z80" s="625"/>
      <c r="AA80" s="625"/>
      <c r="AB80" s="625"/>
      <c r="AC80" s="625"/>
      <c r="AD80" s="626"/>
      <c r="AE80" s="626"/>
      <c r="AF80" s="626"/>
      <c r="AG80" s="686"/>
      <c r="AH80" s="686"/>
      <c r="AI80" s="686"/>
      <c r="AJ80" s="686"/>
      <c r="AK80" s="686"/>
      <c r="AL80" s="687"/>
      <c r="AM80" s="623"/>
      <c r="AN80" s="623"/>
      <c r="AO80" s="623"/>
      <c r="AP80" s="623"/>
      <c r="AQ80" s="623"/>
      <c r="AR80" s="623"/>
      <c r="AS80" s="623"/>
      <c r="AT80" s="623"/>
      <c r="AU80" s="623"/>
      <c r="AV80" s="623"/>
      <c r="AW80" s="623"/>
      <c r="AX80" s="623"/>
      <c r="AY80" s="623"/>
      <c r="AZ80" s="626"/>
      <c r="BA80" s="626"/>
      <c r="BB80" s="626"/>
    </row>
    <row r="81" spans="1:55" s="624" customFormat="1" ht="17.25" customHeight="1" x14ac:dyDescent="0.55000000000000004">
      <c r="A81" s="699" t="s">
        <v>504</v>
      </c>
      <c r="B81" s="1146"/>
      <c r="C81" s="1147"/>
      <c r="D81" s="489"/>
      <c r="F81" s="623"/>
      <c r="G81" s="623"/>
      <c r="H81" s="623"/>
      <c r="I81" s="623"/>
      <c r="J81" s="623"/>
      <c r="K81" s="623"/>
      <c r="L81" s="623"/>
      <c r="M81" s="623"/>
      <c r="N81" s="623"/>
      <c r="O81" s="623"/>
      <c r="P81" s="623"/>
      <c r="Q81" s="623"/>
      <c r="R81" s="623"/>
      <c r="S81" s="623"/>
      <c r="T81" s="623"/>
      <c r="U81" s="623"/>
      <c r="V81" s="623"/>
      <c r="Y81" s="625"/>
      <c r="Z81" s="625"/>
      <c r="AA81" s="625"/>
      <c r="AB81" s="625"/>
      <c r="AC81" s="625"/>
      <c r="AD81" s="626"/>
      <c r="AE81" s="626"/>
      <c r="AF81" s="626"/>
      <c r="AG81" s="686"/>
      <c r="AH81" s="686"/>
      <c r="AI81" s="686"/>
      <c r="AJ81" s="686"/>
      <c r="AK81" s="686"/>
      <c r="AL81" s="687"/>
      <c r="AM81" s="623"/>
      <c r="AN81" s="623"/>
      <c r="AO81" s="623"/>
      <c r="AP81" s="623"/>
      <c r="AQ81" s="623"/>
      <c r="AR81" s="623"/>
      <c r="AS81" s="623"/>
      <c r="AT81" s="623"/>
      <c r="AU81" s="623"/>
      <c r="AV81" s="623"/>
      <c r="AW81" s="623"/>
      <c r="AX81" s="623"/>
      <c r="AY81" s="623"/>
      <c r="AZ81" s="626"/>
      <c r="BA81" s="626"/>
      <c r="BB81" s="626"/>
    </row>
    <row r="82" spans="1:55" s="624" customFormat="1" ht="17.25" customHeight="1" x14ac:dyDescent="0.55000000000000004">
      <c r="A82" s="701" t="s">
        <v>507</v>
      </c>
      <c r="B82" s="1214"/>
      <c r="C82" s="1215"/>
      <c r="D82" s="488"/>
      <c r="F82" s="623"/>
      <c r="G82" s="623"/>
      <c r="H82" s="623"/>
      <c r="I82" s="623"/>
      <c r="J82" s="623"/>
      <c r="K82" s="623"/>
      <c r="L82" s="623"/>
      <c r="M82" s="623"/>
      <c r="N82" s="623"/>
      <c r="O82" s="623"/>
      <c r="P82" s="623"/>
      <c r="Q82" s="623"/>
      <c r="R82" s="623"/>
      <c r="S82" s="623"/>
      <c r="T82" s="623"/>
      <c r="U82" s="623"/>
      <c r="V82" s="623"/>
      <c r="Y82" s="625"/>
      <c r="Z82" s="625"/>
      <c r="AA82" s="625"/>
      <c r="AB82" s="625"/>
      <c r="AC82" s="625"/>
      <c r="AD82" s="626"/>
      <c r="AE82" s="626"/>
      <c r="AF82" s="626"/>
      <c r="AG82" s="686"/>
      <c r="AH82" s="686"/>
      <c r="AI82" s="686"/>
      <c r="AJ82" s="686"/>
      <c r="AK82" s="686"/>
      <c r="AL82" s="687"/>
      <c r="AM82" s="623"/>
      <c r="AN82" s="623"/>
      <c r="AO82" s="623"/>
      <c r="AP82" s="623"/>
      <c r="AQ82" s="623"/>
      <c r="AR82" s="623"/>
      <c r="AS82" s="623"/>
      <c r="AT82" s="623"/>
      <c r="AU82" s="623"/>
      <c r="AV82" s="623"/>
      <c r="AW82" s="623"/>
      <c r="AX82" s="623"/>
      <c r="AY82" s="623"/>
      <c r="AZ82" s="626"/>
      <c r="BA82" s="626"/>
      <c r="BB82" s="626"/>
    </row>
    <row r="83" spans="1:55" s="624" customFormat="1" ht="17.25" customHeight="1" x14ac:dyDescent="0.55000000000000004">
      <c r="A83" s="702" t="s">
        <v>808</v>
      </c>
      <c r="B83" s="487"/>
      <c r="C83" s="486"/>
      <c r="D83" s="485"/>
      <c r="F83" s="623"/>
      <c r="G83" s="623"/>
      <c r="H83" s="623"/>
      <c r="I83" s="623"/>
      <c r="J83" s="623"/>
      <c r="K83" s="623"/>
      <c r="L83" s="623"/>
      <c r="M83" s="623"/>
      <c r="N83" s="623"/>
      <c r="O83" s="623"/>
      <c r="P83" s="623"/>
      <c r="Q83" s="623"/>
      <c r="R83" s="623"/>
      <c r="S83" s="623"/>
      <c r="T83" s="623"/>
      <c r="U83" s="623"/>
      <c r="V83" s="623"/>
      <c r="Y83" s="625"/>
      <c r="Z83" s="625"/>
      <c r="AA83" s="625"/>
      <c r="AB83" s="625"/>
      <c r="AC83" s="625"/>
      <c r="AD83" s="626"/>
      <c r="AE83" s="626"/>
      <c r="AF83" s="626"/>
      <c r="AG83" s="686"/>
      <c r="AH83" s="686"/>
      <c r="AI83" s="686"/>
      <c r="AJ83" s="686"/>
      <c r="AK83" s="686"/>
      <c r="AL83" s="687"/>
      <c r="AM83" s="623"/>
      <c r="AN83" s="623"/>
      <c r="AO83" s="623"/>
      <c r="AP83" s="623"/>
      <c r="AQ83" s="623"/>
      <c r="AR83" s="623"/>
      <c r="AS83" s="623"/>
      <c r="AT83" s="623"/>
      <c r="AU83" s="623"/>
      <c r="AV83" s="623"/>
      <c r="AW83" s="623"/>
      <c r="AX83" s="623"/>
      <c r="AY83" s="623"/>
      <c r="AZ83" s="626"/>
      <c r="BA83" s="626"/>
      <c r="BB83" s="626"/>
    </row>
    <row r="84" spans="1:55" s="624" customFormat="1" ht="17.25" customHeight="1" x14ac:dyDescent="0.55000000000000004">
      <c r="A84" s="791"/>
      <c r="B84" s="792"/>
      <c r="C84" s="623"/>
      <c r="D84" s="626"/>
      <c r="G84" s="623"/>
      <c r="H84" s="623"/>
      <c r="I84" s="623"/>
      <c r="J84" s="623"/>
      <c r="K84" s="623"/>
      <c r="L84" s="623"/>
      <c r="M84" s="623"/>
      <c r="N84" s="623"/>
      <c r="O84" s="623"/>
      <c r="P84" s="623"/>
      <c r="Q84" s="623"/>
      <c r="R84" s="623"/>
      <c r="S84" s="623"/>
      <c r="T84" s="623"/>
      <c r="U84" s="623"/>
      <c r="V84" s="623"/>
      <c r="W84" s="623"/>
      <c r="Y84" s="625"/>
      <c r="Z84" s="625"/>
      <c r="AA84" s="625"/>
      <c r="AB84" s="625"/>
      <c r="AC84" s="625"/>
      <c r="AD84" s="626"/>
      <c r="AE84" s="626"/>
      <c r="AF84" s="626"/>
      <c r="AG84" s="626"/>
      <c r="AH84" s="686"/>
      <c r="AI84" s="686"/>
      <c r="AJ84" s="686"/>
      <c r="AK84" s="686"/>
      <c r="AL84" s="686"/>
      <c r="AM84" s="687"/>
      <c r="AN84" s="623"/>
      <c r="AO84" s="623"/>
      <c r="AP84" s="623"/>
      <c r="AQ84" s="623"/>
      <c r="AR84" s="623"/>
      <c r="AS84" s="623"/>
      <c r="AT84" s="623"/>
      <c r="AU84" s="623"/>
      <c r="AV84" s="623"/>
      <c r="AW84" s="623"/>
      <c r="AX84" s="623"/>
      <c r="AY84" s="623"/>
      <c r="AZ84" s="623"/>
      <c r="BA84" s="626"/>
      <c r="BB84" s="626"/>
      <c r="BC84" s="626"/>
    </row>
    <row r="85" spans="1:55" s="624" customFormat="1" ht="17.25" customHeight="1" x14ac:dyDescent="0.55000000000000004">
      <c r="A85" s="688" t="s">
        <v>807</v>
      </c>
      <c r="B85" s="689"/>
      <c r="C85" s="623"/>
      <c r="D85" s="623"/>
      <c r="E85" s="623"/>
      <c r="F85" s="623"/>
      <c r="G85" s="623"/>
      <c r="H85" s="623"/>
      <c r="I85" s="623"/>
      <c r="J85" s="623"/>
      <c r="K85" s="623"/>
      <c r="L85" s="623"/>
      <c r="M85" s="623"/>
      <c r="N85" s="623"/>
      <c r="O85" s="623"/>
      <c r="P85" s="623"/>
      <c r="Q85" s="623"/>
      <c r="R85" s="623"/>
      <c r="S85" s="623"/>
      <c r="T85" s="623"/>
      <c r="U85" s="623"/>
      <c r="V85" s="623"/>
      <c r="W85" s="623"/>
      <c r="Y85" s="625"/>
      <c r="Z85" s="625"/>
      <c r="AA85" s="625"/>
      <c r="AB85" s="625"/>
      <c r="AC85" s="625"/>
      <c r="AD85" s="690"/>
      <c r="AE85" s="686"/>
      <c r="AF85" s="686"/>
      <c r="AG85" s="686"/>
      <c r="AH85" s="686"/>
      <c r="AI85" s="686"/>
      <c r="AJ85" s="686"/>
      <c r="AK85" s="686"/>
      <c r="AL85" s="686"/>
      <c r="AM85" s="687"/>
      <c r="AN85" s="623"/>
      <c r="AO85" s="623"/>
      <c r="AP85" s="623"/>
      <c r="AQ85" s="623"/>
      <c r="AR85" s="623"/>
      <c r="AS85" s="623"/>
      <c r="AT85" s="623"/>
      <c r="AU85" s="623"/>
      <c r="AV85" s="623"/>
      <c r="AW85" s="623"/>
      <c r="AX85" s="623"/>
      <c r="AY85" s="623"/>
      <c r="AZ85" s="623"/>
      <c r="BA85" s="626"/>
      <c r="BB85" s="626"/>
      <c r="BC85" s="626"/>
    </row>
    <row r="86" spans="1:55" s="624" customFormat="1" ht="17.25" customHeight="1" x14ac:dyDescent="0.55000000000000004">
      <c r="A86" s="688"/>
      <c r="B86" s="689"/>
      <c r="C86" s="623"/>
      <c r="D86" s="623"/>
      <c r="E86" s="623"/>
      <c r="F86" s="623"/>
      <c r="G86" s="623"/>
      <c r="H86" s="623"/>
      <c r="I86" s="623"/>
      <c r="J86" s="623"/>
      <c r="K86" s="623"/>
      <c r="L86" s="623"/>
      <c r="M86" s="623"/>
      <c r="N86" s="623"/>
      <c r="O86" s="623"/>
      <c r="P86" s="623"/>
      <c r="Q86" s="623"/>
      <c r="R86" s="623"/>
      <c r="S86" s="623"/>
      <c r="T86" s="623"/>
      <c r="U86" s="623"/>
      <c r="V86" s="623"/>
      <c r="W86" s="623"/>
      <c r="Y86" s="625"/>
      <c r="Z86" s="625"/>
      <c r="AA86" s="625"/>
      <c r="AB86" s="625"/>
      <c r="AC86" s="625"/>
      <c r="AD86" s="690"/>
      <c r="AE86" s="686"/>
      <c r="AF86" s="686"/>
      <c r="AG86" s="686"/>
      <c r="AH86" s="686"/>
      <c r="AI86" s="686"/>
      <c r="AJ86" s="686"/>
      <c r="AK86" s="686"/>
      <c r="AL86" s="686"/>
      <c r="AM86" s="687"/>
      <c r="AN86" s="623"/>
      <c r="AO86" s="623"/>
      <c r="AP86" s="623"/>
      <c r="AQ86" s="623"/>
      <c r="AR86" s="623"/>
      <c r="AS86" s="623"/>
      <c r="AT86" s="623"/>
      <c r="AU86" s="623"/>
      <c r="AV86" s="623"/>
      <c r="AW86" s="623"/>
      <c r="AX86" s="623"/>
      <c r="AY86" s="623"/>
      <c r="AZ86" s="623"/>
      <c r="BA86" s="626"/>
      <c r="BB86" s="626"/>
      <c r="BC86" s="626"/>
    </row>
    <row r="87" spans="1:55" ht="17.25" x14ac:dyDescent="0.3">
      <c r="A87" s="705"/>
      <c r="B87" s="706" t="s">
        <v>47</v>
      </c>
      <c r="C87" s="1165" t="s">
        <v>134</v>
      </c>
      <c r="D87" s="1166"/>
      <c r="E87" s="1166"/>
      <c r="F87" s="1166"/>
      <c r="G87" s="1166"/>
      <c r="H87" s="1166"/>
      <c r="I87" s="1166"/>
      <c r="J87" s="1166"/>
      <c r="K87" s="1166"/>
      <c r="L87" s="1166"/>
      <c r="M87" s="1167"/>
      <c r="N87" s="1165" t="s">
        <v>190</v>
      </c>
      <c r="O87" s="1166"/>
      <c r="P87" s="1166"/>
      <c r="Q87" s="1166"/>
      <c r="R87" s="1166"/>
      <c r="S87" s="1166"/>
      <c r="T87" s="1166"/>
      <c r="U87" s="1166"/>
      <c r="V87" s="1166"/>
      <c r="W87" s="1166"/>
      <c r="X87" s="1166"/>
      <c r="Y87" s="625"/>
      <c r="Z87" s="625"/>
      <c r="AA87" s="707"/>
      <c r="AB87" s="625"/>
      <c r="AC87" s="625"/>
      <c r="AD87" s="626"/>
    </row>
    <row r="88" spans="1:55" x14ac:dyDescent="0.25">
      <c r="A88" s="708"/>
      <c r="B88" s="709"/>
      <c r="C88" s="1188" t="s">
        <v>777</v>
      </c>
      <c r="D88" s="1166" t="s">
        <v>790</v>
      </c>
      <c r="E88" s="1166"/>
      <c r="F88" s="1166"/>
      <c r="G88" s="1166"/>
      <c r="H88" s="1213"/>
      <c r="I88" s="1165" t="s">
        <v>806</v>
      </c>
      <c r="J88" s="1166"/>
      <c r="K88" s="1166"/>
      <c r="L88" s="1166"/>
      <c r="M88" s="1166"/>
      <c r="N88" s="1188" t="s">
        <v>777</v>
      </c>
      <c r="O88" s="1166" t="s">
        <v>790</v>
      </c>
      <c r="P88" s="1166"/>
      <c r="Q88" s="1166"/>
      <c r="R88" s="1166"/>
      <c r="S88" s="1213"/>
      <c r="T88" s="1165" t="s">
        <v>806</v>
      </c>
      <c r="U88" s="1166"/>
      <c r="V88" s="1166"/>
      <c r="W88" s="1166"/>
      <c r="X88" s="1166"/>
      <c r="Y88" s="625"/>
      <c r="Z88" s="625"/>
      <c r="AA88" s="710"/>
      <c r="AB88" s="625"/>
      <c r="AC88" s="625"/>
      <c r="AD88" s="626"/>
    </row>
    <row r="89" spans="1:55" x14ac:dyDescent="0.25">
      <c r="A89" s="711"/>
      <c r="B89" s="712"/>
      <c r="C89" s="1189"/>
      <c r="D89" s="713" t="s">
        <v>805</v>
      </c>
      <c r="E89" s="714" t="s">
        <v>804</v>
      </c>
      <c r="F89" s="714" t="s">
        <v>803</v>
      </c>
      <c r="G89" s="714" t="s">
        <v>802</v>
      </c>
      <c r="H89" s="715" t="s">
        <v>801</v>
      </c>
      <c r="I89" s="651" t="s">
        <v>805</v>
      </c>
      <c r="J89" s="714" t="s">
        <v>804</v>
      </c>
      <c r="K89" s="714" t="s">
        <v>803</v>
      </c>
      <c r="L89" s="714" t="s">
        <v>802</v>
      </c>
      <c r="M89" s="715" t="s">
        <v>801</v>
      </c>
      <c r="N89" s="1189"/>
      <c r="O89" s="713" t="s">
        <v>805</v>
      </c>
      <c r="P89" s="714" t="s">
        <v>804</v>
      </c>
      <c r="Q89" s="714" t="s">
        <v>803</v>
      </c>
      <c r="R89" s="714" t="s">
        <v>802</v>
      </c>
      <c r="S89" s="714" t="s">
        <v>801</v>
      </c>
      <c r="T89" s="714" t="s">
        <v>805</v>
      </c>
      <c r="U89" s="714" t="s">
        <v>804</v>
      </c>
      <c r="V89" s="714" t="s">
        <v>803</v>
      </c>
      <c r="W89" s="714" t="s">
        <v>802</v>
      </c>
      <c r="X89" s="715" t="s">
        <v>801</v>
      </c>
      <c r="Y89" s="625"/>
      <c r="Z89" s="625"/>
      <c r="AA89" s="716"/>
      <c r="AB89" s="625"/>
      <c r="AC89" s="625"/>
      <c r="AD89" s="626"/>
    </row>
    <row r="90" spans="1:55" x14ac:dyDescent="0.25">
      <c r="A90" s="711"/>
      <c r="B90" s="717" t="s">
        <v>800</v>
      </c>
      <c r="C90" s="484"/>
      <c r="D90" s="460"/>
      <c r="E90" s="462"/>
      <c r="F90" s="462"/>
      <c r="G90" s="718"/>
      <c r="H90" s="462"/>
      <c r="I90" s="460"/>
      <c r="J90" s="462"/>
      <c r="K90" s="462"/>
      <c r="L90" s="718"/>
      <c r="M90" s="462"/>
      <c r="N90" s="484"/>
      <c r="O90" s="718"/>
      <c r="P90" s="718"/>
      <c r="Q90" s="718"/>
      <c r="R90" s="462"/>
      <c r="S90" s="480"/>
      <c r="T90" s="719"/>
      <c r="U90" s="718"/>
      <c r="V90" s="718"/>
      <c r="W90" s="462"/>
      <c r="X90" s="480"/>
      <c r="Y90" s="625"/>
      <c r="Z90" s="625"/>
      <c r="AA90" s="716"/>
      <c r="AB90" s="625"/>
      <c r="AC90" s="625"/>
      <c r="AD90" s="626"/>
    </row>
    <row r="91" spans="1:55" x14ac:dyDescent="0.25">
      <c r="A91" s="711"/>
      <c r="B91" s="720" t="s">
        <v>21</v>
      </c>
      <c r="C91" s="477"/>
      <c r="D91" s="451"/>
      <c r="E91" s="450"/>
      <c r="F91" s="450"/>
      <c r="G91" s="721"/>
      <c r="H91" s="450"/>
      <c r="I91" s="451"/>
      <c r="J91" s="450"/>
      <c r="K91" s="450"/>
      <c r="L91" s="721"/>
      <c r="M91" s="450"/>
      <c r="N91" s="477"/>
      <c r="O91" s="721"/>
      <c r="P91" s="721"/>
      <c r="Q91" s="721"/>
      <c r="R91" s="450"/>
      <c r="S91" s="428"/>
      <c r="T91" s="722"/>
      <c r="U91" s="721"/>
      <c r="V91" s="721"/>
      <c r="W91" s="450"/>
      <c r="X91" s="428"/>
      <c r="Y91" s="625"/>
      <c r="Z91" s="625"/>
      <c r="AA91" s="716"/>
      <c r="AB91" s="625"/>
      <c r="AC91" s="625"/>
      <c r="AD91" s="626"/>
    </row>
    <row r="92" spans="1:55" x14ac:dyDescent="0.25">
      <c r="A92" s="711"/>
      <c r="B92" s="723" t="s">
        <v>22</v>
      </c>
      <c r="C92" s="477"/>
      <c r="D92" s="451"/>
      <c r="E92" s="450"/>
      <c r="F92" s="450"/>
      <c r="G92" s="721"/>
      <c r="H92" s="450"/>
      <c r="I92" s="451"/>
      <c r="J92" s="450"/>
      <c r="K92" s="450"/>
      <c r="L92" s="721"/>
      <c r="M92" s="450"/>
      <c r="N92" s="477"/>
      <c r="O92" s="721"/>
      <c r="P92" s="721"/>
      <c r="Q92" s="721"/>
      <c r="R92" s="450"/>
      <c r="S92" s="428"/>
      <c r="T92" s="722"/>
      <c r="U92" s="721"/>
      <c r="V92" s="721"/>
      <c r="W92" s="450"/>
      <c r="X92" s="428"/>
      <c r="Y92" s="625"/>
      <c r="Z92" s="625"/>
      <c r="AA92" s="716"/>
      <c r="AB92" s="625"/>
      <c r="AC92" s="625"/>
      <c r="AD92" s="626"/>
    </row>
    <row r="93" spans="1:55" x14ac:dyDescent="0.25">
      <c r="A93" s="711"/>
      <c r="B93" s="724" t="s">
        <v>49</v>
      </c>
      <c r="C93" s="477"/>
      <c r="D93" s="451"/>
      <c r="E93" s="450"/>
      <c r="F93" s="450"/>
      <c r="G93" s="721"/>
      <c r="H93" s="450"/>
      <c r="I93" s="451"/>
      <c r="J93" s="450"/>
      <c r="K93" s="450"/>
      <c r="L93" s="721"/>
      <c r="M93" s="450"/>
      <c r="N93" s="477"/>
      <c r="O93" s="721"/>
      <c r="P93" s="721"/>
      <c r="Q93" s="721"/>
      <c r="R93" s="450"/>
      <c r="S93" s="428"/>
      <c r="T93" s="722"/>
      <c r="U93" s="721"/>
      <c r="V93" s="721"/>
      <c r="W93" s="450"/>
      <c r="X93" s="428"/>
      <c r="Y93" s="625"/>
      <c r="Z93" s="625"/>
      <c r="AA93" s="716"/>
      <c r="AB93" s="625"/>
      <c r="AC93" s="625"/>
      <c r="AD93" s="626"/>
    </row>
    <row r="94" spans="1:55" x14ac:dyDescent="0.25">
      <c r="A94" s="711"/>
      <c r="B94" s="725" t="s">
        <v>23</v>
      </c>
      <c r="C94" s="474"/>
      <c r="D94" s="447"/>
      <c r="E94" s="446"/>
      <c r="F94" s="446"/>
      <c r="G94" s="726"/>
      <c r="H94" s="446"/>
      <c r="I94" s="447"/>
      <c r="J94" s="446"/>
      <c r="K94" s="446"/>
      <c r="L94" s="726"/>
      <c r="M94" s="446"/>
      <c r="N94" s="474"/>
      <c r="O94" s="726"/>
      <c r="P94" s="726"/>
      <c r="Q94" s="726"/>
      <c r="R94" s="446"/>
      <c r="S94" s="427"/>
      <c r="T94" s="727"/>
      <c r="U94" s="726"/>
      <c r="V94" s="726"/>
      <c r="W94" s="446"/>
      <c r="X94" s="427"/>
      <c r="Y94" s="625"/>
      <c r="Z94" s="625"/>
      <c r="AA94" s="716"/>
      <c r="AB94" s="625"/>
      <c r="AC94" s="625"/>
      <c r="AD94" s="626"/>
    </row>
    <row r="95" spans="1:55" x14ac:dyDescent="0.25">
      <c r="A95" s="711"/>
      <c r="B95" s="483" t="s">
        <v>799</v>
      </c>
      <c r="C95" s="482"/>
      <c r="D95" s="728"/>
      <c r="E95" s="728"/>
      <c r="F95" s="729"/>
      <c r="G95" s="462"/>
      <c r="H95" s="481"/>
      <c r="I95" s="728"/>
      <c r="J95" s="728"/>
      <c r="K95" s="729"/>
      <c r="L95" s="462"/>
      <c r="M95" s="481"/>
      <c r="N95" s="482"/>
      <c r="O95" s="728"/>
      <c r="P95" s="728"/>
      <c r="Q95" s="729"/>
      <c r="R95" s="462"/>
      <c r="S95" s="481"/>
      <c r="T95" s="728"/>
      <c r="U95" s="728"/>
      <c r="V95" s="729"/>
      <c r="W95" s="462"/>
      <c r="X95" s="480"/>
      <c r="Y95" s="625"/>
      <c r="Z95" s="625"/>
      <c r="AA95" s="716"/>
      <c r="AB95" s="625"/>
      <c r="AC95" s="625"/>
      <c r="AD95" s="626"/>
    </row>
    <row r="96" spans="1:55" x14ac:dyDescent="0.25">
      <c r="A96" s="711"/>
      <c r="B96" s="478" t="s">
        <v>799</v>
      </c>
      <c r="C96" s="477"/>
      <c r="D96" s="721"/>
      <c r="E96" s="721"/>
      <c r="F96" s="730"/>
      <c r="G96" s="450"/>
      <c r="H96" s="476"/>
      <c r="I96" s="721"/>
      <c r="J96" s="721"/>
      <c r="K96" s="730"/>
      <c r="L96" s="450"/>
      <c r="M96" s="476"/>
      <c r="N96" s="477"/>
      <c r="O96" s="721"/>
      <c r="P96" s="721"/>
      <c r="Q96" s="730"/>
      <c r="R96" s="450"/>
      <c r="S96" s="476"/>
      <c r="T96" s="721"/>
      <c r="U96" s="721"/>
      <c r="V96" s="730"/>
      <c r="W96" s="450"/>
      <c r="X96" s="428"/>
      <c r="Y96" s="625"/>
      <c r="Z96" s="625"/>
      <c r="AA96" s="716"/>
      <c r="AB96" s="625"/>
      <c r="AC96" s="625"/>
      <c r="AD96" s="626"/>
    </row>
    <row r="97" spans="1:30" x14ac:dyDescent="0.25">
      <c r="A97" s="711"/>
      <c r="B97" s="479" t="s">
        <v>799</v>
      </c>
      <c r="C97" s="477"/>
      <c r="D97" s="721"/>
      <c r="E97" s="721"/>
      <c r="F97" s="730"/>
      <c r="G97" s="450"/>
      <c r="H97" s="476"/>
      <c r="I97" s="721"/>
      <c r="J97" s="721"/>
      <c r="K97" s="730"/>
      <c r="L97" s="450"/>
      <c r="M97" s="476"/>
      <c r="N97" s="477"/>
      <c r="O97" s="721"/>
      <c r="P97" s="721"/>
      <c r="Q97" s="730"/>
      <c r="R97" s="450"/>
      <c r="S97" s="476"/>
      <c r="T97" s="721"/>
      <c r="U97" s="721"/>
      <c r="V97" s="730"/>
      <c r="W97" s="450"/>
      <c r="X97" s="428"/>
      <c r="Y97" s="625"/>
      <c r="Z97" s="625"/>
      <c r="AA97" s="716"/>
      <c r="AB97" s="625"/>
      <c r="AC97" s="625"/>
      <c r="AD97" s="626"/>
    </row>
    <row r="98" spans="1:30" x14ac:dyDescent="0.25">
      <c r="A98" s="711"/>
      <c r="B98" s="478" t="s">
        <v>799</v>
      </c>
      <c r="C98" s="477"/>
      <c r="D98" s="721"/>
      <c r="E98" s="721"/>
      <c r="F98" s="730"/>
      <c r="G98" s="450"/>
      <c r="H98" s="476"/>
      <c r="I98" s="721"/>
      <c r="J98" s="721"/>
      <c r="K98" s="730"/>
      <c r="L98" s="450"/>
      <c r="M98" s="476"/>
      <c r="N98" s="477"/>
      <c r="O98" s="721"/>
      <c r="P98" s="721"/>
      <c r="Q98" s="730"/>
      <c r="R98" s="450"/>
      <c r="S98" s="476"/>
      <c r="T98" s="721"/>
      <c r="U98" s="721"/>
      <c r="V98" s="730"/>
      <c r="W98" s="450"/>
      <c r="X98" s="428"/>
      <c r="Y98" s="625"/>
      <c r="Z98" s="625"/>
      <c r="AA98" s="716"/>
      <c r="AB98" s="625"/>
      <c r="AC98" s="625"/>
      <c r="AD98" s="626"/>
    </row>
    <row r="99" spans="1:30" x14ac:dyDescent="0.25">
      <c r="A99" s="711"/>
      <c r="B99" s="479" t="s">
        <v>799</v>
      </c>
      <c r="C99" s="477"/>
      <c r="D99" s="721"/>
      <c r="E99" s="721"/>
      <c r="F99" s="730"/>
      <c r="G99" s="450"/>
      <c r="H99" s="476"/>
      <c r="I99" s="721"/>
      <c r="J99" s="721"/>
      <c r="K99" s="730"/>
      <c r="L99" s="450"/>
      <c r="M99" s="476"/>
      <c r="N99" s="477"/>
      <c r="O99" s="721"/>
      <c r="P99" s="721"/>
      <c r="Q99" s="730"/>
      <c r="R99" s="450"/>
      <c r="S99" s="476"/>
      <c r="T99" s="721"/>
      <c r="U99" s="721"/>
      <c r="V99" s="730"/>
      <c r="W99" s="450"/>
      <c r="X99" s="428"/>
      <c r="Y99" s="625"/>
      <c r="Z99" s="625"/>
      <c r="AA99" s="716"/>
      <c r="AB99" s="625"/>
      <c r="AC99" s="625"/>
      <c r="AD99" s="626"/>
    </row>
    <row r="100" spans="1:30" x14ac:dyDescent="0.25">
      <c r="A100" s="711"/>
      <c r="B100" s="478" t="s">
        <v>799</v>
      </c>
      <c r="C100" s="477"/>
      <c r="D100" s="721"/>
      <c r="E100" s="721"/>
      <c r="F100" s="730"/>
      <c r="G100" s="450"/>
      <c r="H100" s="476"/>
      <c r="I100" s="721"/>
      <c r="J100" s="721"/>
      <c r="K100" s="730"/>
      <c r="L100" s="450"/>
      <c r="M100" s="476"/>
      <c r="N100" s="477"/>
      <c r="O100" s="721"/>
      <c r="P100" s="721"/>
      <c r="Q100" s="730"/>
      <c r="R100" s="450"/>
      <c r="S100" s="476"/>
      <c r="T100" s="721"/>
      <c r="U100" s="721"/>
      <c r="V100" s="730"/>
      <c r="W100" s="450"/>
      <c r="X100" s="428"/>
      <c r="Y100" s="625"/>
      <c r="Z100" s="625"/>
      <c r="AA100" s="716"/>
      <c r="AB100" s="625"/>
      <c r="AC100" s="625"/>
      <c r="AD100" s="626"/>
    </row>
    <row r="101" spans="1:30" x14ac:dyDescent="0.25">
      <c r="A101" s="711"/>
      <c r="B101" s="479" t="s">
        <v>799</v>
      </c>
      <c r="C101" s="477"/>
      <c r="D101" s="721"/>
      <c r="E101" s="721"/>
      <c r="F101" s="730"/>
      <c r="G101" s="450"/>
      <c r="H101" s="476"/>
      <c r="I101" s="721"/>
      <c r="J101" s="721"/>
      <c r="K101" s="730"/>
      <c r="L101" s="450"/>
      <c r="M101" s="476"/>
      <c r="N101" s="477"/>
      <c r="O101" s="721"/>
      <c r="P101" s="721"/>
      <c r="Q101" s="730"/>
      <c r="R101" s="450"/>
      <c r="S101" s="476"/>
      <c r="T101" s="721"/>
      <c r="U101" s="721"/>
      <c r="V101" s="730"/>
      <c r="W101" s="450"/>
      <c r="X101" s="428"/>
      <c r="Y101" s="625"/>
      <c r="Z101" s="625"/>
      <c r="AA101" s="716"/>
      <c r="AB101" s="625"/>
      <c r="AC101" s="625"/>
      <c r="AD101" s="626"/>
    </row>
    <row r="102" spans="1:30" x14ac:dyDescent="0.25">
      <c r="A102" s="711"/>
      <c r="B102" s="478" t="s">
        <v>799</v>
      </c>
      <c r="C102" s="477"/>
      <c r="D102" s="721"/>
      <c r="E102" s="721"/>
      <c r="F102" s="730"/>
      <c r="G102" s="450"/>
      <c r="H102" s="476"/>
      <c r="I102" s="721"/>
      <c r="J102" s="721"/>
      <c r="K102" s="730"/>
      <c r="L102" s="450"/>
      <c r="M102" s="476"/>
      <c r="N102" s="477"/>
      <c r="O102" s="721"/>
      <c r="P102" s="721"/>
      <c r="Q102" s="730"/>
      <c r="R102" s="450"/>
      <c r="S102" s="476"/>
      <c r="T102" s="721"/>
      <c r="U102" s="721"/>
      <c r="V102" s="730"/>
      <c r="W102" s="450"/>
      <c r="X102" s="428"/>
      <c r="Y102" s="625"/>
      <c r="Z102" s="625"/>
      <c r="AA102" s="716"/>
      <c r="AB102" s="625"/>
      <c r="AC102" s="625"/>
      <c r="AD102" s="626"/>
    </row>
    <row r="103" spans="1:30" x14ac:dyDescent="0.25">
      <c r="A103" s="711"/>
      <c r="B103" s="479" t="s">
        <v>799</v>
      </c>
      <c r="C103" s="477"/>
      <c r="D103" s="721"/>
      <c r="E103" s="721"/>
      <c r="F103" s="730"/>
      <c r="G103" s="450"/>
      <c r="H103" s="476"/>
      <c r="I103" s="721"/>
      <c r="J103" s="721"/>
      <c r="K103" s="730"/>
      <c r="L103" s="450"/>
      <c r="M103" s="476"/>
      <c r="N103" s="477"/>
      <c r="O103" s="721"/>
      <c r="P103" s="721"/>
      <c r="Q103" s="730"/>
      <c r="R103" s="450"/>
      <c r="S103" s="476"/>
      <c r="T103" s="721"/>
      <c r="U103" s="721"/>
      <c r="V103" s="730"/>
      <c r="W103" s="450"/>
      <c r="X103" s="428"/>
      <c r="Y103" s="625"/>
      <c r="Z103" s="625"/>
      <c r="AA103" s="716"/>
      <c r="AB103" s="625"/>
      <c r="AC103" s="625"/>
      <c r="AD103" s="626"/>
    </row>
    <row r="104" spans="1:30" x14ac:dyDescent="0.25">
      <c r="A104" s="711"/>
      <c r="B104" s="478" t="s">
        <v>799</v>
      </c>
      <c r="C104" s="477"/>
      <c r="D104" s="721"/>
      <c r="E104" s="721"/>
      <c r="F104" s="730"/>
      <c r="G104" s="450"/>
      <c r="H104" s="476"/>
      <c r="I104" s="721"/>
      <c r="J104" s="721"/>
      <c r="K104" s="730"/>
      <c r="L104" s="450"/>
      <c r="M104" s="476"/>
      <c r="N104" s="477"/>
      <c r="O104" s="721"/>
      <c r="P104" s="721"/>
      <c r="Q104" s="730"/>
      <c r="R104" s="450"/>
      <c r="S104" s="476"/>
      <c r="T104" s="721"/>
      <c r="U104" s="721"/>
      <c r="V104" s="730"/>
      <c r="W104" s="450"/>
      <c r="X104" s="428"/>
      <c r="Y104" s="625"/>
      <c r="Z104" s="625"/>
      <c r="AA104" s="716"/>
      <c r="AB104" s="625"/>
      <c r="AC104" s="625"/>
      <c r="AD104" s="626"/>
    </row>
    <row r="105" spans="1:30" x14ac:dyDescent="0.25">
      <c r="A105" s="711"/>
      <c r="B105" s="479" t="s">
        <v>799</v>
      </c>
      <c r="C105" s="477"/>
      <c r="D105" s="721"/>
      <c r="E105" s="721"/>
      <c r="F105" s="730"/>
      <c r="G105" s="450"/>
      <c r="H105" s="476"/>
      <c r="I105" s="721"/>
      <c r="J105" s="721"/>
      <c r="K105" s="730"/>
      <c r="L105" s="450"/>
      <c r="M105" s="476"/>
      <c r="N105" s="477"/>
      <c r="O105" s="721"/>
      <c r="P105" s="721"/>
      <c r="Q105" s="730"/>
      <c r="R105" s="450"/>
      <c r="S105" s="476"/>
      <c r="T105" s="721"/>
      <c r="U105" s="721"/>
      <c r="V105" s="730"/>
      <c r="W105" s="450"/>
      <c r="X105" s="428"/>
      <c r="Y105" s="625"/>
      <c r="Z105" s="625"/>
      <c r="AA105" s="716"/>
      <c r="AB105" s="625"/>
      <c r="AC105" s="625"/>
      <c r="AD105" s="626"/>
    </row>
    <row r="106" spans="1:30" x14ac:dyDescent="0.25">
      <c r="A106" s="711"/>
      <c r="B106" s="478" t="s">
        <v>799</v>
      </c>
      <c r="C106" s="477"/>
      <c r="D106" s="721"/>
      <c r="E106" s="721"/>
      <c r="F106" s="730"/>
      <c r="G106" s="450"/>
      <c r="H106" s="476"/>
      <c r="I106" s="721"/>
      <c r="J106" s="721"/>
      <c r="K106" s="730"/>
      <c r="L106" s="450"/>
      <c r="M106" s="476"/>
      <c r="N106" s="477"/>
      <c r="O106" s="721"/>
      <c r="P106" s="721"/>
      <c r="Q106" s="730"/>
      <c r="R106" s="450"/>
      <c r="S106" s="476"/>
      <c r="T106" s="721"/>
      <c r="U106" s="721"/>
      <c r="V106" s="730"/>
      <c r="W106" s="450"/>
      <c r="X106" s="428"/>
      <c r="Y106" s="625"/>
      <c r="Z106" s="625"/>
      <c r="AA106" s="716"/>
      <c r="AB106" s="625"/>
      <c r="AC106" s="625"/>
      <c r="AD106" s="626"/>
    </row>
    <row r="107" spans="1:30" x14ac:dyDescent="0.25">
      <c r="A107" s="711"/>
      <c r="B107" s="479" t="s">
        <v>799</v>
      </c>
      <c r="C107" s="477"/>
      <c r="D107" s="721"/>
      <c r="E107" s="721"/>
      <c r="F107" s="730"/>
      <c r="G107" s="450"/>
      <c r="H107" s="476"/>
      <c r="I107" s="721"/>
      <c r="J107" s="721"/>
      <c r="K107" s="730"/>
      <c r="L107" s="450"/>
      <c r="M107" s="476"/>
      <c r="N107" s="477"/>
      <c r="O107" s="721"/>
      <c r="P107" s="721"/>
      <c r="Q107" s="730"/>
      <c r="R107" s="450"/>
      <c r="S107" s="476"/>
      <c r="T107" s="721"/>
      <c r="U107" s="721"/>
      <c r="V107" s="730"/>
      <c r="W107" s="450"/>
      <c r="X107" s="428"/>
      <c r="Y107" s="625"/>
      <c r="Z107" s="625"/>
      <c r="AA107" s="716"/>
      <c r="AB107" s="625"/>
      <c r="AC107" s="625"/>
      <c r="AD107" s="626"/>
    </row>
    <row r="108" spans="1:30" x14ac:dyDescent="0.25">
      <c r="A108" s="711"/>
      <c r="B108" s="478" t="s">
        <v>799</v>
      </c>
      <c r="C108" s="477"/>
      <c r="D108" s="721"/>
      <c r="E108" s="721"/>
      <c r="F108" s="730"/>
      <c r="G108" s="450"/>
      <c r="H108" s="476"/>
      <c r="I108" s="721"/>
      <c r="J108" s="721"/>
      <c r="K108" s="730"/>
      <c r="L108" s="450"/>
      <c r="M108" s="476"/>
      <c r="N108" s="477"/>
      <c r="O108" s="721"/>
      <c r="P108" s="721"/>
      <c r="Q108" s="730"/>
      <c r="R108" s="450"/>
      <c r="S108" s="476"/>
      <c r="T108" s="721"/>
      <c r="U108" s="721"/>
      <c r="V108" s="730"/>
      <c r="W108" s="450"/>
      <c r="X108" s="428"/>
      <c r="Y108" s="625"/>
      <c r="Z108" s="625"/>
      <c r="AA108" s="716"/>
      <c r="AB108" s="625"/>
      <c r="AC108" s="625"/>
      <c r="AD108" s="626"/>
    </row>
    <row r="109" spans="1:30" x14ac:dyDescent="0.25">
      <c r="A109" s="711"/>
      <c r="B109" s="479" t="s">
        <v>799</v>
      </c>
      <c r="C109" s="477"/>
      <c r="D109" s="721"/>
      <c r="E109" s="721"/>
      <c r="F109" s="730"/>
      <c r="G109" s="450"/>
      <c r="H109" s="476"/>
      <c r="I109" s="721"/>
      <c r="J109" s="721"/>
      <c r="K109" s="730"/>
      <c r="L109" s="450"/>
      <c r="M109" s="476"/>
      <c r="N109" s="477"/>
      <c r="O109" s="721"/>
      <c r="P109" s="721"/>
      <c r="Q109" s="730"/>
      <c r="R109" s="450"/>
      <c r="S109" s="476"/>
      <c r="T109" s="721"/>
      <c r="U109" s="721"/>
      <c r="V109" s="730"/>
      <c r="W109" s="450"/>
      <c r="X109" s="428"/>
      <c r="Y109" s="625"/>
      <c r="Z109" s="625"/>
      <c r="AA109" s="716"/>
      <c r="AB109" s="625"/>
      <c r="AC109" s="625"/>
      <c r="AD109" s="626"/>
    </row>
    <row r="110" spans="1:30" x14ac:dyDescent="0.25">
      <c r="A110" s="711"/>
      <c r="B110" s="478" t="s">
        <v>799</v>
      </c>
      <c r="C110" s="477"/>
      <c r="D110" s="721"/>
      <c r="E110" s="721"/>
      <c r="F110" s="730"/>
      <c r="G110" s="450"/>
      <c r="H110" s="476"/>
      <c r="I110" s="721"/>
      <c r="J110" s="721"/>
      <c r="K110" s="730"/>
      <c r="L110" s="450"/>
      <c r="M110" s="476"/>
      <c r="N110" s="477"/>
      <c r="O110" s="721"/>
      <c r="P110" s="721"/>
      <c r="Q110" s="730"/>
      <c r="R110" s="450"/>
      <c r="S110" s="476"/>
      <c r="T110" s="721"/>
      <c r="U110" s="721"/>
      <c r="V110" s="730"/>
      <c r="W110" s="450"/>
      <c r="X110" s="428"/>
      <c r="Y110" s="625"/>
      <c r="Z110" s="625"/>
      <c r="AA110" s="716"/>
      <c r="AB110" s="625"/>
      <c r="AC110" s="625"/>
      <c r="AD110" s="626"/>
    </row>
    <row r="111" spans="1:30" x14ac:dyDescent="0.25">
      <c r="A111" s="711"/>
      <c r="B111" s="479" t="s">
        <v>799</v>
      </c>
      <c r="C111" s="477"/>
      <c r="D111" s="721"/>
      <c r="E111" s="721"/>
      <c r="F111" s="730"/>
      <c r="G111" s="450"/>
      <c r="H111" s="476"/>
      <c r="I111" s="721"/>
      <c r="J111" s="721"/>
      <c r="K111" s="730"/>
      <c r="L111" s="450"/>
      <c r="M111" s="476"/>
      <c r="N111" s="477"/>
      <c r="O111" s="721"/>
      <c r="P111" s="721"/>
      <c r="Q111" s="730"/>
      <c r="R111" s="450"/>
      <c r="S111" s="476"/>
      <c r="T111" s="721"/>
      <c r="U111" s="721"/>
      <c r="V111" s="730"/>
      <c r="W111" s="450"/>
      <c r="X111" s="428"/>
      <c r="Y111" s="625"/>
      <c r="Z111" s="625"/>
      <c r="AA111" s="716"/>
      <c r="AB111" s="625"/>
      <c r="AC111" s="625"/>
      <c r="AD111" s="626"/>
    </row>
    <row r="112" spans="1:30" x14ac:dyDescent="0.25">
      <c r="A112" s="711"/>
      <c r="B112" s="478" t="s">
        <v>799</v>
      </c>
      <c r="C112" s="477"/>
      <c r="D112" s="721"/>
      <c r="E112" s="721"/>
      <c r="F112" s="730"/>
      <c r="G112" s="450"/>
      <c r="H112" s="476"/>
      <c r="I112" s="721"/>
      <c r="J112" s="721"/>
      <c r="K112" s="730"/>
      <c r="L112" s="450"/>
      <c r="M112" s="476"/>
      <c r="N112" s="477"/>
      <c r="O112" s="721"/>
      <c r="P112" s="721"/>
      <c r="Q112" s="730"/>
      <c r="R112" s="450"/>
      <c r="S112" s="476"/>
      <c r="T112" s="721"/>
      <c r="U112" s="721"/>
      <c r="V112" s="730"/>
      <c r="W112" s="450"/>
      <c r="X112" s="428"/>
      <c r="Y112" s="625"/>
      <c r="Z112" s="625"/>
      <c r="AA112" s="716"/>
      <c r="AB112" s="625"/>
      <c r="AC112" s="625"/>
      <c r="AD112" s="626"/>
    </row>
    <row r="113" spans="1:58" x14ac:dyDescent="0.25">
      <c r="A113" s="711"/>
      <c r="B113" s="479" t="s">
        <v>799</v>
      </c>
      <c r="C113" s="477"/>
      <c r="D113" s="721"/>
      <c r="E113" s="721"/>
      <c r="F113" s="730"/>
      <c r="G113" s="450"/>
      <c r="H113" s="476"/>
      <c r="I113" s="721"/>
      <c r="J113" s="721"/>
      <c r="K113" s="730"/>
      <c r="L113" s="450"/>
      <c r="M113" s="476"/>
      <c r="N113" s="477"/>
      <c r="O113" s="721"/>
      <c r="P113" s="721"/>
      <c r="Q113" s="730"/>
      <c r="R113" s="450"/>
      <c r="S113" s="476"/>
      <c r="T113" s="721"/>
      <c r="U113" s="721"/>
      <c r="V113" s="730"/>
      <c r="W113" s="450"/>
      <c r="X113" s="428"/>
      <c r="Y113" s="625"/>
      <c r="Z113" s="625"/>
      <c r="AA113" s="716"/>
      <c r="AB113" s="625"/>
      <c r="AC113" s="625"/>
      <c r="AD113" s="626"/>
    </row>
    <row r="114" spans="1:58" x14ac:dyDescent="0.25">
      <c r="A114" s="711"/>
      <c r="B114" s="478" t="s">
        <v>799</v>
      </c>
      <c r="C114" s="477"/>
      <c r="D114" s="721"/>
      <c r="E114" s="721"/>
      <c r="F114" s="730"/>
      <c r="G114" s="450"/>
      <c r="H114" s="476"/>
      <c r="I114" s="721"/>
      <c r="J114" s="721"/>
      <c r="K114" s="730"/>
      <c r="L114" s="450"/>
      <c r="M114" s="476"/>
      <c r="N114" s="477"/>
      <c r="O114" s="721"/>
      <c r="P114" s="721"/>
      <c r="Q114" s="730"/>
      <c r="R114" s="450"/>
      <c r="S114" s="476"/>
      <c r="T114" s="721"/>
      <c r="U114" s="721"/>
      <c r="V114" s="730"/>
      <c r="W114" s="450"/>
      <c r="X114" s="428"/>
      <c r="Y114" s="625"/>
      <c r="Z114" s="625"/>
      <c r="AA114" s="716"/>
      <c r="AB114" s="625"/>
      <c r="AC114" s="625"/>
      <c r="AD114" s="626"/>
    </row>
    <row r="115" spans="1:58" x14ac:dyDescent="0.25">
      <c r="A115" s="711"/>
      <c r="B115" s="479" t="s">
        <v>799</v>
      </c>
      <c r="C115" s="477"/>
      <c r="D115" s="721"/>
      <c r="E115" s="721"/>
      <c r="F115" s="730"/>
      <c r="G115" s="450"/>
      <c r="H115" s="476"/>
      <c r="I115" s="721"/>
      <c r="J115" s="721"/>
      <c r="K115" s="730"/>
      <c r="L115" s="450"/>
      <c r="M115" s="476"/>
      <c r="N115" s="477"/>
      <c r="O115" s="721"/>
      <c r="P115" s="721"/>
      <c r="Q115" s="730"/>
      <c r="R115" s="450"/>
      <c r="S115" s="476"/>
      <c r="T115" s="721"/>
      <c r="U115" s="721"/>
      <c r="V115" s="730"/>
      <c r="W115" s="450"/>
      <c r="X115" s="428"/>
      <c r="Y115" s="625"/>
      <c r="Z115" s="625"/>
      <c r="AA115" s="716"/>
      <c r="AB115" s="625"/>
      <c r="AC115" s="625"/>
      <c r="AD115" s="626"/>
    </row>
    <row r="116" spans="1:58" x14ac:dyDescent="0.25">
      <c r="A116" s="711"/>
      <c r="B116" s="478" t="s">
        <v>799</v>
      </c>
      <c r="C116" s="477"/>
      <c r="D116" s="721"/>
      <c r="E116" s="721"/>
      <c r="F116" s="730"/>
      <c r="G116" s="450"/>
      <c r="H116" s="476"/>
      <c r="I116" s="721"/>
      <c r="J116" s="721"/>
      <c r="K116" s="730"/>
      <c r="L116" s="450"/>
      <c r="M116" s="476"/>
      <c r="N116" s="477"/>
      <c r="O116" s="721"/>
      <c r="P116" s="721"/>
      <c r="Q116" s="730"/>
      <c r="R116" s="450"/>
      <c r="S116" s="476"/>
      <c r="T116" s="721"/>
      <c r="U116" s="721"/>
      <c r="V116" s="730"/>
      <c r="W116" s="450"/>
      <c r="X116" s="428"/>
      <c r="Y116" s="625"/>
      <c r="Z116" s="625"/>
      <c r="AA116" s="716"/>
      <c r="AB116" s="625"/>
      <c r="AC116" s="625"/>
      <c r="AD116" s="626"/>
    </row>
    <row r="117" spans="1:58" x14ac:dyDescent="0.25">
      <c r="A117" s="711"/>
      <c r="B117" s="479" t="s">
        <v>799</v>
      </c>
      <c r="C117" s="477"/>
      <c r="D117" s="721"/>
      <c r="E117" s="721"/>
      <c r="F117" s="730"/>
      <c r="G117" s="450"/>
      <c r="H117" s="476"/>
      <c r="I117" s="721"/>
      <c r="J117" s="721"/>
      <c r="K117" s="730"/>
      <c r="L117" s="450"/>
      <c r="M117" s="476"/>
      <c r="N117" s="477"/>
      <c r="O117" s="721"/>
      <c r="P117" s="721"/>
      <c r="Q117" s="730"/>
      <c r="R117" s="450"/>
      <c r="S117" s="476"/>
      <c r="T117" s="721"/>
      <c r="U117" s="721"/>
      <c r="V117" s="730"/>
      <c r="W117" s="450"/>
      <c r="X117" s="428"/>
      <c r="Y117" s="625"/>
      <c r="Z117" s="625"/>
      <c r="AA117" s="716"/>
      <c r="AB117" s="625"/>
      <c r="AC117" s="625"/>
      <c r="AD117" s="626"/>
    </row>
    <row r="118" spans="1:58" x14ac:dyDescent="0.25">
      <c r="A118" s="711"/>
      <c r="B118" s="478" t="s">
        <v>799</v>
      </c>
      <c r="C118" s="477"/>
      <c r="D118" s="721"/>
      <c r="E118" s="721"/>
      <c r="F118" s="730"/>
      <c r="G118" s="450"/>
      <c r="H118" s="476"/>
      <c r="I118" s="721"/>
      <c r="J118" s="721"/>
      <c r="K118" s="730"/>
      <c r="L118" s="450"/>
      <c r="M118" s="476"/>
      <c r="N118" s="477"/>
      <c r="O118" s="721"/>
      <c r="P118" s="721"/>
      <c r="Q118" s="730"/>
      <c r="R118" s="450"/>
      <c r="S118" s="476"/>
      <c r="T118" s="721"/>
      <c r="U118" s="721"/>
      <c r="V118" s="730"/>
      <c r="W118" s="450"/>
      <c r="X118" s="428"/>
      <c r="Y118" s="625"/>
      <c r="Z118" s="625"/>
      <c r="AA118" s="716"/>
      <c r="AB118" s="625"/>
      <c r="AC118" s="625"/>
      <c r="AD118" s="626"/>
    </row>
    <row r="119" spans="1:58" x14ac:dyDescent="0.25">
      <c r="A119" s="711"/>
      <c r="B119" s="475" t="s">
        <v>799</v>
      </c>
      <c r="C119" s="474"/>
      <c r="D119" s="726"/>
      <c r="E119" s="726"/>
      <c r="F119" s="731"/>
      <c r="G119" s="446"/>
      <c r="H119" s="473"/>
      <c r="I119" s="726"/>
      <c r="J119" s="726"/>
      <c r="K119" s="731"/>
      <c r="L119" s="446"/>
      <c r="M119" s="473"/>
      <c r="N119" s="474"/>
      <c r="O119" s="726"/>
      <c r="P119" s="726"/>
      <c r="Q119" s="731"/>
      <c r="R119" s="446"/>
      <c r="S119" s="473"/>
      <c r="T119" s="726"/>
      <c r="U119" s="726"/>
      <c r="V119" s="731"/>
      <c r="W119" s="446"/>
      <c r="X119" s="427"/>
      <c r="Y119" s="625"/>
      <c r="Z119" s="625"/>
      <c r="AA119" s="716"/>
      <c r="AB119" s="625"/>
      <c r="AC119" s="625"/>
      <c r="AD119" s="626"/>
    </row>
    <row r="120" spans="1:58" x14ac:dyDescent="0.25">
      <c r="A120" s="708"/>
      <c r="B120" s="623"/>
      <c r="C120" s="623"/>
      <c r="D120" s="623"/>
      <c r="E120" s="623"/>
      <c r="F120" s="623"/>
      <c r="G120" s="623"/>
      <c r="H120" s="623"/>
      <c r="I120" s="623"/>
      <c r="J120" s="623"/>
      <c r="K120" s="623"/>
      <c r="L120" s="623"/>
      <c r="M120" s="623"/>
      <c r="N120" s="623"/>
      <c r="O120" s="623"/>
      <c r="P120" s="623"/>
      <c r="Q120" s="623"/>
      <c r="R120" s="623"/>
      <c r="S120" s="623"/>
      <c r="T120" s="623"/>
      <c r="U120" s="623"/>
      <c r="V120" s="623"/>
      <c r="W120" s="623"/>
      <c r="Y120" s="625"/>
      <c r="Z120" s="625"/>
      <c r="AA120" s="625"/>
      <c r="AB120" s="625"/>
      <c r="AC120" s="625"/>
      <c r="AD120" s="623"/>
    </row>
    <row r="121" spans="1:58" s="624" customFormat="1" x14ac:dyDescent="0.25">
      <c r="A121" s="732"/>
      <c r="B121" s="623"/>
      <c r="C121" s="623"/>
      <c r="D121" s="623"/>
      <c r="E121" s="623"/>
      <c r="F121" s="623"/>
      <c r="G121" s="623"/>
      <c r="H121" s="623"/>
      <c r="I121" s="623"/>
      <c r="J121" s="623"/>
      <c r="K121" s="623"/>
      <c r="L121" s="623"/>
      <c r="M121" s="623"/>
      <c r="N121" s="623"/>
      <c r="O121" s="623"/>
      <c r="P121" s="623"/>
      <c r="Q121" s="623"/>
      <c r="R121" s="623"/>
      <c r="S121" s="623"/>
      <c r="T121" s="623"/>
      <c r="U121" s="623"/>
      <c r="V121" s="623"/>
      <c r="W121" s="623"/>
      <c r="Y121" s="625"/>
      <c r="Z121" s="625"/>
      <c r="AA121" s="625"/>
      <c r="AB121" s="625"/>
      <c r="AC121" s="625"/>
      <c r="AD121" s="732"/>
      <c r="AE121" s="626"/>
      <c r="AF121" s="626"/>
      <c r="AG121" s="626"/>
      <c r="AH121" s="626"/>
      <c r="AI121" s="626"/>
      <c r="AJ121" s="626"/>
      <c r="AK121" s="626"/>
      <c r="AL121" s="626"/>
      <c r="AM121" s="626"/>
      <c r="AN121" s="626"/>
      <c r="AO121" s="626"/>
      <c r="AP121" s="626"/>
      <c r="AQ121" s="626"/>
      <c r="AR121" s="626"/>
      <c r="AS121" s="626"/>
      <c r="AT121" s="626"/>
      <c r="AU121" s="626"/>
      <c r="AV121" s="626"/>
      <c r="AW121" s="626"/>
      <c r="AX121" s="626"/>
      <c r="AY121" s="626"/>
      <c r="AZ121" s="626"/>
      <c r="BA121" s="626"/>
      <c r="BB121" s="626"/>
      <c r="BC121" s="626"/>
      <c r="BD121" s="626"/>
      <c r="BE121" s="626"/>
      <c r="BF121" s="626"/>
    </row>
    <row r="122" spans="1:58" ht="17.25" x14ac:dyDescent="0.25">
      <c r="A122" s="688" t="s">
        <v>798</v>
      </c>
      <c r="B122" s="623"/>
      <c r="C122" s="623"/>
      <c r="D122" s="623"/>
      <c r="E122" s="623"/>
      <c r="F122" s="1190"/>
      <c r="G122" s="1190"/>
      <c r="H122" s="623"/>
      <c r="I122" s="623"/>
      <c r="J122" s="623"/>
      <c r="K122" s="623"/>
      <c r="L122" s="623"/>
      <c r="M122" s="623"/>
      <c r="N122" s="623"/>
      <c r="O122" s="623"/>
      <c r="P122" s="623"/>
      <c r="Q122" s="623"/>
      <c r="R122" s="623"/>
      <c r="S122" s="623"/>
      <c r="T122" s="623"/>
      <c r="U122" s="623"/>
      <c r="V122" s="623"/>
      <c r="W122" s="623"/>
      <c r="Y122" s="625"/>
      <c r="Z122" s="625"/>
      <c r="AA122" s="625"/>
      <c r="AB122" s="625"/>
      <c r="AC122" s="625"/>
      <c r="AD122" s="690"/>
    </row>
    <row r="123" spans="1:58" x14ac:dyDescent="0.25">
      <c r="A123" s="623"/>
      <c r="B123" s="733"/>
      <c r="C123" s="643"/>
      <c r="D123" s="643"/>
      <c r="E123" s="643"/>
      <c r="F123" s="1165" t="s">
        <v>134</v>
      </c>
      <c r="G123" s="1166"/>
      <c r="H123" s="1167"/>
      <c r="I123" s="1165" t="s">
        <v>190</v>
      </c>
      <c r="J123" s="1166"/>
      <c r="K123" s="1166"/>
      <c r="L123" s="623"/>
      <c r="M123" s="623"/>
      <c r="N123" s="623"/>
      <c r="O123" s="623"/>
      <c r="P123" s="623"/>
      <c r="Q123" s="623"/>
      <c r="R123" s="623"/>
      <c r="S123" s="623"/>
      <c r="T123" s="623"/>
      <c r="U123" s="623"/>
      <c r="V123" s="623"/>
      <c r="W123" s="623"/>
      <c r="Y123" s="625"/>
      <c r="Z123" s="625"/>
      <c r="AA123" s="625"/>
      <c r="AB123" s="625"/>
      <c r="AC123" s="625"/>
      <c r="AD123" s="623"/>
    </row>
    <row r="124" spans="1:58" ht="17.25" x14ac:dyDescent="0.25">
      <c r="A124" s="708"/>
      <c r="B124" s="1121" t="s">
        <v>115</v>
      </c>
      <c r="C124" s="1148" t="s">
        <v>75</v>
      </c>
      <c r="D124" s="1168" t="s">
        <v>76</v>
      </c>
      <c r="E124" s="1169"/>
      <c r="F124" s="1123" t="s">
        <v>777</v>
      </c>
      <c r="G124" s="1151" t="s">
        <v>790</v>
      </c>
      <c r="H124" s="1186" t="s">
        <v>789</v>
      </c>
      <c r="I124" s="1171" t="s">
        <v>777</v>
      </c>
      <c r="J124" s="1153" t="s">
        <v>790</v>
      </c>
      <c r="K124" s="1134" t="s">
        <v>789</v>
      </c>
      <c r="L124" s="623"/>
      <c r="M124" s="623"/>
      <c r="N124" s="623"/>
      <c r="O124" s="734"/>
      <c r="P124" s="734"/>
      <c r="Q124" s="734"/>
      <c r="R124" s="734"/>
      <c r="S124" s="623"/>
      <c r="T124" s="623"/>
      <c r="U124" s="623"/>
      <c r="V124" s="623"/>
      <c r="W124" s="623"/>
      <c r="Y124" s="625"/>
      <c r="Z124" s="625"/>
      <c r="AA124" s="625"/>
      <c r="AB124" s="625"/>
      <c r="AC124" s="625"/>
      <c r="AD124" s="623"/>
    </row>
    <row r="125" spans="1:58" ht="17.25" x14ac:dyDescent="0.25">
      <c r="A125" s="708"/>
      <c r="B125" s="1136"/>
      <c r="C125" s="1149"/>
      <c r="D125" s="1168"/>
      <c r="E125" s="1169"/>
      <c r="F125" s="1170"/>
      <c r="G125" s="1191"/>
      <c r="H125" s="1192"/>
      <c r="I125" s="1172"/>
      <c r="J125" s="1174"/>
      <c r="K125" s="1135"/>
      <c r="L125" s="623"/>
      <c r="M125" s="623"/>
      <c r="N125" s="623"/>
      <c r="O125" s="734"/>
      <c r="P125" s="734"/>
      <c r="Q125" s="734"/>
      <c r="R125" s="734"/>
      <c r="S125" s="623"/>
      <c r="T125" s="623"/>
      <c r="U125" s="623"/>
      <c r="V125" s="623"/>
      <c r="W125" s="623"/>
      <c r="Y125" s="625"/>
      <c r="Z125" s="625"/>
      <c r="AA125" s="625"/>
      <c r="AB125" s="625"/>
      <c r="AC125" s="625"/>
      <c r="AD125" s="623"/>
    </row>
    <row r="126" spans="1:58" ht="23.25" customHeight="1" x14ac:dyDescent="0.25">
      <c r="A126" s="708"/>
      <c r="B126" s="1122"/>
      <c r="C126" s="1150"/>
      <c r="D126" s="1168"/>
      <c r="E126" s="1169"/>
      <c r="F126" s="1124"/>
      <c r="G126" s="1152"/>
      <c r="H126" s="1187"/>
      <c r="I126" s="1173"/>
      <c r="J126" s="1154"/>
      <c r="K126" s="1137"/>
      <c r="L126" s="623"/>
      <c r="M126" s="623"/>
      <c r="N126" s="623"/>
      <c r="O126" s="734"/>
      <c r="P126" s="734"/>
      <c r="Q126" s="734"/>
      <c r="R126" s="734"/>
      <c r="S126" s="623"/>
      <c r="T126" s="623"/>
      <c r="U126" s="623"/>
      <c r="V126" s="623"/>
      <c r="W126" s="623"/>
      <c r="Y126" s="625"/>
      <c r="Z126" s="625"/>
      <c r="AA126" s="625"/>
      <c r="AB126" s="625"/>
      <c r="AC126" s="625"/>
      <c r="AD126" s="623"/>
    </row>
    <row r="127" spans="1:58" ht="39.75" customHeight="1" x14ac:dyDescent="0.25">
      <c r="A127" s="708"/>
      <c r="B127" s="735">
        <v>1</v>
      </c>
      <c r="C127" s="1181" t="s">
        <v>77</v>
      </c>
      <c r="D127" s="1218" t="s">
        <v>202</v>
      </c>
      <c r="E127" s="1219"/>
      <c r="F127" s="471"/>
      <c r="G127" s="459"/>
      <c r="H127" s="472"/>
      <c r="I127" s="471"/>
      <c r="J127" s="470"/>
      <c r="K127" s="469"/>
      <c r="L127" s="623"/>
      <c r="M127" s="623"/>
      <c r="N127" s="623"/>
      <c r="O127" s="623"/>
      <c r="P127" s="623"/>
      <c r="Q127" s="623"/>
      <c r="R127" s="623"/>
      <c r="S127" s="623"/>
      <c r="T127" s="623"/>
      <c r="U127" s="623"/>
      <c r="V127" s="623"/>
      <c r="W127" s="734"/>
      <c r="Y127" s="625"/>
      <c r="Z127" s="625"/>
      <c r="AA127" s="625"/>
      <c r="AB127" s="625"/>
      <c r="AC127" s="625"/>
      <c r="AD127" s="623"/>
    </row>
    <row r="128" spans="1:58" ht="39.75" customHeight="1" x14ac:dyDescent="0.25">
      <c r="A128" s="708"/>
      <c r="B128" s="736">
        <v>2</v>
      </c>
      <c r="C128" s="1182"/>
      <c r="D128" s="1127" t="s">
        <v>776</v>
      </c>
      <c r="E128" s="1128"/>
      <c r="F128" s="451"/>
      <c r="G128" s="450"/>
      <c r="H128" s="452"/>
      <c r="I128" s="451"/>
      <c r="J128" s="468"/>
      <c r="K128" s="449"/>
      <c r="L128" s="623"/>
      <c r="M128" s="623"/>
      <c r="N128" s="623"/>
      <c r="O128" s="623"/>
      <c r="P128" s="623"/>
      <c r="Q128" s="623"/>
      <c r="R128" s="623"/>
      <c r="S128" s="623"/>
      <c r="T128" s="623"/>
      <c r="U128" s="623"/>
      <c r="V128" s="623"/>
      <c r="W128" s="734"/>
      <c r="Y128" s="625"/>
      <c r="Z128" s="625"/>
      <c r="AA128" s="625"/>
      <c r="AB128" s="625"/>
      <c r="AC128" s="625"/>
      <c r="AD128" s="623"/>
    </row>
    <row r="129" spans="1:30" ht="39.75" customHeight="1" x14ac:dyDescent="0.25">
      <c r="A129" s="708"/>
      <c r="B129" s="736">
        <v>3</v>
      </c>
      <c r="C129" s="1182"/>
      <c r="D129" s="1127" t="s">
        <v>203</v>
      </c>
      <c r="E129" s="1128"/>
      <c r="F129" s="451"/>
      <c r="G129" s="450"/>
      <c r="H129" s="452"/>
      <c r="I129" s="451"/>
      <c r="J129" s="468"/>
      <c r="K129" s="449"/>
      <c r="L129" s="623"/>
      <c r="M129" s="623"/>
      <c r="N129" s="623"/>
      <c r="O129" s="623"/>
      <c r="P129" s="623"/>
      <c r="Q129" s="623"/>
      <c r="R129" s="623"/>
      <c r="S129" s="623"/>
      <c r="T129" s="623"/>
      <c r="U129" s="623"/>
      <c r="V129" s="623"/>
      <c r="W129" s="734"/>
      <c r="Y129" s="625"/>
      <c r="Z129" s="625"/>
      <c r="AA129" s="625"/>
      <c r="AB129" s="625"/>
      <c r="AC129" s="625"/>
      <c r="AD129" s="623"/>
    </row>
    <row r="130" spans="1:30" ht="39.75" customHeight="1" x14ac:dyDescent="0.25">
      <c r="A130" s="708"/>
      <c r="B130" s="736">
        <v>4</v>
      </c>
      <c r="C130" s="1182"/>
      <c r="D130" s="1127" t="s">
        <v>204</v>
      </c>
      <c r="E130" s="1128"/>
      <c r="F130" s="451"/>
      <c r="G130" s="450"/>
      <c r="H130" s="452"/>
      <c r="I130" s="451"/>
      <c r="J130" s="468"/>
      <c r="K130" s="449"/>
      <c r="L130" s="623"/>
      <c r="M130" s="623"/>
      <c r="N130" s="623"/>
      <c r="O130" s="623"/>
      <c r="P130" s="623"/>
      <c r="Q130" s="623"/>
      <c r="R130" s="623"/>
      <c r="S130" s="623"/>
      <c r="T130" s="623"/>
      <c r="U130" s="623"/>
      <c r="V130" s="623"/>
      <c r="W130" s="734"/>
      <c r="Y130" s="625"/>
      <c r="Z130" s="625"/>
      <c r="AA130" s="625"/>
      <c r="AB130" s="625"/>
      <c r="AC130" s="625"/>
      <c r="AD130" s="623"/>
    </row>
    <row r="131" spans="1:30" ht="39.75" customHeight="1" x14ac:dyDescent="0.25">
      <c r="A131" s="708"/>
      <c r="B131" s="736">
        <v>5</v>
      </c>
      <c r="C131" s="1182"/>
      <c r="D131" s="1127" t="s">
        <v>79</v>
      </c>
      <c r="E131" s="1128"/>
      <c r="F131" s="451"/>
      <c r="G131" s="450"/>
      <c r="H131" s="452"/>
      <c r="I131" s="451"/>
      <c r="J131" s="468"/>
      <c r="K131" s="449"/>
      <c r="L131" s="623"/>
      <c r="M131" s="623"/>
      <c r="N131" s="623"/>
      <c r="O131" s="623"/>
      <c r="P131" s="623"/>
      <c r="Q131" s="623"/>
      <c r="R131" s="623"/>
      <c r="S131" s="623"/>
      <c r="T131" s="623"/>
      <c r="U131" s="623"/>
      <c r="V131" s="623"/>
      <c r="W131" s="734"/>
      <c r="Y131" s="625"/>
      <c r="Z131" s="625"/>
      <c r="AA131" s="625"/>
      <c r="AB131" s="625"/>
      <c r="AC131" s="625"/>
      <c r="AD131" s="623"/>
    </row>
    <row r="132" spans="1:30" ht="39.75" customHeight="1" x14ac:dyDescent="0.25">
      <c r="A132" s="708"/>
      <c r="B132" s="736">
        <v>6</v>
      </c>
      <c r="C132" s="1183"/>
      <c r="D132" s="1127" t="s">
        <v>205</v>
      </c>
      <c r="E132" s="1128"/>
      <c r="F132" s="451"/>
      <c r="G132" s="450"/>
      <c r="H132" s="452"/>
      <c r="I132" s="451"/>
      <c r="J132" s="468"/>
      <c r="K132" s="449"/>
      <c r="L132" s="623"/>
      <c r="M132" s="623"/>
      <c r="N132" s="623"/>
      <c r="O132" s="623"/>
      <c r="P132" s="623"/>
      <c r="Q132" s="623"/>
      <c r="R132" s="623"/>
      <c r="S132" s="623"/>
      <c r="T132" s="623"/>
      <c r="U132" s="623"/>
      <c r="V132" s="623"/>
      <c r="W132" s="734"/>
      <c r="Y132" s="625"/>
      <c r="Z132" s="625"/>
      <c r="AA132" s="625"/>
      <c r="AB132" s="625"/>
      <c r="AC132" s="625"/>
      <c r="AD132" s="623"/>
    </row>
    <row r="133" spans="1:30" ht="39.75" customHeight="1" x14ac:dyDescent="0.25">
      <c r="A133" s="708"/>
      <c r="B133" s="737">
        <v>7</v>
      </c>
      <c r="C133" s="1177" t="s">
        <v>78</v>
      </c>
      <c r="D133" s="1127" t="s">
        <v>206</v>
      </c>
      <c r="E133" s="1128"/>
      <c r="F133" s="451"/>
      <c r="G133" s="450"/>
      <c r="H133" s="452"/>
      <c r="I133" s="451"/>
      <c r="J133" s="468"/>
      <c r="K133" s="449"/>
      <c r="L133" s="623"/>
      <c r="M133" s="623"/>
      <c r="N133" s="623"/>
      <c r="O133" s="623"/>
      <c r="P133" s="623"/>
      <c r="Q133" s="623"/>
      <c r="R133" s="623"/>
      <c r="S133" s="623"/>
      <c r="T133" s="623"/>
      <c r="U133" s="623"/>
      <c r="V133" s="623"/>
      <c r="W133" s="734"/>
      <c r="Y133" s="625"/>
      <c r="Z133" s="625"/>
      <c r="AA133" s="625"/>
      <c r="AB133" s="625"/>
      <c r="AC133" s="625"/>
      <c r="AD133" s="623"/>
    </row>
    <row r="134" spans="1:30" ht="39.75" customHeight="1" x14ac:dyDescent="0.25">
      <c r="A134" s="708"/>
      <c r="B134" s="736">
        <v>8</v>
      </c>
      <c r="C134" s="1178"/>
      <c r="D134" s="1127" t="s">
        <v>776</v>
      </c>
      <c r="E134" s="1128"/>
      <c r="F134" s="451"/>
      <c r="G134" s="450"/>
      <c r="H134" s="452"/>
      <c r="I134" s="451"/>
      <c r="J134" s="468"/>
      <c r="K134" s="449"/>
      <c r="L134" s="623"/>
      <c r="M134" s="623"/>
      <c r="N134" s="623"/>
      <c r="O134" s="623"/>
      <c r="P134" s="623"/>
      <c r="Q134" s="623"/>
      <c r="R134" s="623"/>
      <c r="S134" s="623"/>
      <c r="T134" s="623"/>
      <c r="U134" s="623"/>
      <c r="V134" s="623"/>
      <c r="W134" s="734"/>
      <c r="Y134" s="625"/>
      <c r="Z134" s="625"/>
      <c r="AA134" s="625"/>
      <c r="AB134" s="625"/>
      <c r="AC134" s="625"/>
      <c r="AD134" s="623"/>
    </row>
    <row r="135" spans="1:30" ht="39.75" customHeight="1" x14ac:dyDescent="0.25">
      <c r="A135" s="708"/>
      <c r="B135" s="736">
        <v>9</v>
      </c>
      <c r="C135" s="1178"/>
      <c r="D135" s="1131" t="s">
        <v>203</v>
      </c>
      <c r="E135" s="1132"/>
      <c r="F135" s="451"/>
      <c r="G135" s="450"/>
      <c r="H135" s="452"/>
      <c r="I135" s="451"/>
      <c r="J135" s="468"/>
      <c r="K135" s="449"/>
      <c r="L135" s="623"/>
      <c r="M135" s="623"/>
      <c r="N135" s="623"/>
      <c r="O135" s="623"/>
      <c r="P135" s="623"/>
      <c r="Q135" s="623"/>
      <c r="R135" s="623"/>
      <c r="S135" s="623"/>
      <c r="T135" s="623"/>
      <c r="U135" s="623"/>
      <c r="V135" s="623"/>
      <c r="W135" s="734"/>
      <c r="Y135" s="625"/>
      <c r="Z135" s="625"/>
      <c r="AA135" s="625"/>
      <c r="AB135" s="625"/>
      <c r="AC135" s="625"/>
      <c r="AD135" s="623"/>
    </row>
    <row r="136" spans="1:30" ht="39.75" customHeight="1" x14ac:dyDescent="0.25">
      <c r="A136" s="708"/>
      <c r="B136" s="736">
        <v>10</v>
      </c>
      <c r="C136" s="1178"/>
      <c r="D136" s="1127" t="s">
        <v>204</v>
      </c>
      <c r="E136" s="1128"/>
      <c r="F136" s="451"/>
      <c r="G136" s="450"/>
      <c r="H136" s="452"/>
      <c r="I136" s="451"/>
      <c r="J136" s="468"/>
      <c r="K136" s="449"/>
      <c r="L136" s="623"/>
      <c r="M136" s="623"/>
      <c r="N136" s="623"/>
      <c r="O136" s="623"/>
      <c r="P136" s="623"/>
      <c r="Q136" s="623"/>
      <c r="R136" s="623"/>
      <c r="S136" s="623"/>
      <c r="T136" s="623"/>
      <c r="U136" s="623"/>
      <c r="V136" s="623"/>
      <c r="W136" s="734"/>
      <c r="Y136" s="625"/>
      <c r="Z136" s="625"/>
      <c r="AA136" s="625"/>
      <c r="AB136" s="625"/>
      <c r="AC136" s="625"/>
      <c r="AD136" s="623"/>
    </row>
    <row r="137" spans="1:30" ht="39.75" customHeight="1" x14ac:dyDescent="0.25">
      <c r="A137" s="708"/>
      <c r="B137" s="736">
        <v>11</v>
      </c>
      <c r="C137" s="1178"/>
      <c r="D137" s="1127" t="s">
        <v>79</v>
      </c>
      <c r="E137" s="1128"/>
      <c r="F137" s="451"/>
      <c r="G137" s="450"/>
      <c r="H137" s="452"/>
      <c r="I137" s="451"/>
      <c r="J137" s="468"/>
      <c r="K137" s="449"/>
      <c r="L137" s="623"/>
      <c r="M137" s="623"/>
      <c r="N137" s="623"/>
      <c r="O137" s="623"/>
      <c r="P137" s="623"/>
      <c r="Q137" s="623"/>
      <c r="R137" s="623"/>
      <c r="S137" s="623"/>
      <c r="T137" s="623"/>
      <c r="U137" s="623"/>
      <c r="V137" s="623"/>
      <c r="W137" s="734"/>
      <c r="Y137" s="625"/>
      <c r="Z137" s="625"/>
      <c r="AA137" s="625"/>
      <c r="AB137" s="625"/>
      <c r="AC137" s="625"/>
      <c r="AD137" s="623"/>
    </row>
    <row r="138" spans="1:30" ht="39.75" customHeight="1" x14ac:dyDescent="0.25">
      <c r="A138" s="708"/>
      <c r="B138" s="738">
        <v>12</v>
      </c>
      <c r="C138" s="1179"/>
      <c r="D138" s="1127" t="s">
        <v>205</v>
      </c>
      <c r="E138" s="1128"/>
      <c r="F138" s="456"/>
      <c r="G138" s="465"/>
      <c r="H138" s="467"/>
      <c r="I138" s="456"/>
      <c r="J138" s="466"/>
      <c r="K138" s="464"/>
      <c r="L138" s="623"/>
      <c r="M138" s="623"/>
      <c r="N138" s="623"/>
      <c r="O138" s="623"/>
      <c r="P138" s="623"/>
      <c r="Q138" s="623"/>
      <c r="R138" s="623"/>
      <c r="S138" s="623"/>
      <c r="T138" s="623"/>
      <c r="U138" s="623"/>
      <c r="V138" s="623"/>
      <c r="W138" s="734"/>
      <c r="Y138" s="625"/>
      <c r="Z138" s="625"/>
      <c r="AA138" s="625"/>
      <c r="AB138" s="625"/>
      <c r="AC138" s="625"/>
      <c r="AD138" s="623"/>
    </row>
    <row r="139" spans="1:30" ht="39.75" customHeight="1" x14ac:dyDescent="0.25">
      <c r="A139" s="623"/>
      <c r="B139" s="739">
        <v>13</v>
      </c>
      <c r="C139" s="740" t="s">
        <v>775</v>
      </c>
      <c r="D139" s="1125" t="s">
        <v>724</v>
      </c>
      <c r="E139" s="1126"/>
      <c r="F139" s="447"/>
      <c r="G139" s="446"/>
      <c r="H139" s="448"/>
      <c r="I139" s="447"/>
      <c r="J139" s="463"/>
      <c r="K139" s="445"/>
      <c r="L139" s="623"/>
      <c r="M139" s="623"/>
      <c r="N139" s="623"/>
      <c r="O139" s="623"/>
      <c r="P139" s="623"/>
      <c r="Q139" s="623"/>
      <c r="R139" s="623"/>
      <c r="S139" s="623"/>
      <c r="T139" s="623"/>
      <c r="U139" s="623"/>
      <c r="V139" s="623"/>
      <c r="W139" s="623"/>
      <c r="Y139" s="625"/>
      <c r="Z139" s="625"/>
      <c r="AA139" s="625"/>
      <c r="AB139" s="625"/>
      <c r="AC139" s="625"/>
      <c r="AD139" s="623"/>
    </row>
    <row r="140" spans="1:30" x14ac:dyDescent="0.25">
      <c r="A140" s="708"/>
      <c r="B140" s="623"/>
      <c r="C140" s="623"/>
      <c r="D140" s="623"/>
      <c r="E140" s="623"/>
      <c r="F140" s="793"/>
      <c r="G140" s="623"/>
      <c r="H140" s="623"/>
      <c r="I140" s="623"/>
      <c r="J140" s="623"/>
      <c r="K140" s="623"/>
      <c r="L140" s="623"/>
      <c r="M140" s="623"/>
      <c r="N140" s="623"/>
      <c r="O140" s="623"/>
      <c r="P140" s="623"/>
      <c r="Q140" s="623"/>
      <c r="R140" s="623"/>
      <c r="S140" s="623"/>
      <c r="T140" s="623"/>
      <c r="U140" s="623"/>
      <c r="V140" s="623"/>
      <c r="W140" s="623"/>
      <c r="Y140" s="625"/>
      <c r="Z140" s="625"/>
      <c r="AA140" s="625"/>
      <c r="AB140" s="625"/>
      <c r="AC140" s="625"/>
      <c r="AD140" s="623"/>
    </row>
    <row r="141" spans="1:30" ht="17.25" x14ac:dyDescent="0.25">
      <c r="A141" s="690" t="s">
        <v>797</v>
      </c>
      <c r="B141" s="623"/>
      <c r="C141" s="623"/>
      <c r="D141" s="623"/>
      <c r="E141" s="623"/>
      <c r="F141" s="623"/>
      <c r="G141" s="623"/>
      <c r="H141" s="623"/>
      <c r="I141" s="623"/>
      <c r="J141" s="623"/>
      <c r="K141" s="623"/>
      <c r="L141" s="623"/>
      <c r="M141" s="623"/>
      <c r="N141" s="623"/>
      <c r="O141" s="623"/>
      <c r="P141" s="623"/>
      <c r="Q141" s="623"/>
      <c r="R141" s="623"/>
      <c r="S141" s="623"/>
      <c r="T141" s="623"/>
      <c r="U141" s="623"/>
      <c r="V141" s="623"/>
      <c r="W141" s="623"/>
      <c r="Y141" s="625"/>
      <c r="Z141" s="625"/>
      <c r="AA141" s="625"/>
      <c r="AB141" s="625"/>
      <c r="AC141" s="625"/>
      <c r="AD141" s="690"/>
    </row>
    <row r="142" spans="1:30" ht="17.25" x14ac:dyDescent="0.25">
      <c r="A142" s="623"/>
      <c r="B142" s="643"/>
      <c r="C142" s="643"/>
      <c r="D142" s="643"/>
      <c r="E142" s="643"/>
      <c r="F142" s="1165" t="s">
        <v>134</v>
      </c>
      <c r="G142" s="1166"/>
      <c r="H142" s="1167"/>
      <c r="I142" s="1165" t="s">
        <v>190</v>
      </c>
      <c r="J142" s="1166"/>
      <c r="K142" s="1166"/>
      <c r="L142" s="734"/>
      <c r="M142" s="734"/>
      <c r="N142" s="734"/>
      <c r="O142" s="734"/>
      <c r="P142" s="734"/>
      <c r="Q142" s="734"/>
      <c r="R142" s="734"/>
      <c r="S142" s="734"/>
      <c r="T142" s="734"/>
      <c r="U142" s="734"/>
      <c r="V142" s="734"/>
      <c r="W142" s="734"/>
      <c r="Y142" s="625"/>
      <c r="Z142" s="625"/>
      <c r="AA142" s="625"/>
      <c r="AB142" s="625"/>
      <c r="AC142" s="625"/>
      <c r="AD142" s="623"/>
    </row>
    <row r="143" spans="1:30" x14ac:dyDescent="0.25">
      <c r="A143" s="708"/>
      <c r="B143" s="1121" t="s">
        <v>115</v>
      </c>
      <c r="C143" s="1148" t="s">
        <v>81</v>
      </c>
      <c r="D143" s="1151" t="s">
        <v>80</v>
      </c>
      <c r="E143" s="1197" t="s">
        <v>76</v>
      </c>
      <c r="F143" s="1123" t="s">
        <v>777</v>
      </c>
      <c r="G143" s="1151" t="s">
        <v>790</v>
      </c>
      <c r="H143" s="1186" t="s">
        <v>789</v>
      </c>
      <c r="I143" s="1160" t="s">
        <v>777</v>
      </c>
      <c r="J143" s="1153" t="s">
        <v>790</v>
      </c>
      <c r="K143" s="1155" t="s">
        <v>789</v>
      </c>
      <c r="L143" s="623"/>
      <c r="M143" s="623"/>
      <c r="N143" s="623"/>
      <c r="O143" s="623"/>
      <c r="P143" s="623"/>
      <c r="Q143" s="623"/>
      <c r="R143" s="623"/>
      <c r="S143" s="623"/>
      <c r="T143" s="623"/>
      <c r="U143" s="623"/>
      <c r="V143" s="623"/>
      <c r="W143" s="623"/>
      <c r="Y143" s="625"/>
      <c r="Z143" s="625"/>
      <c r="AA143" s="625"/>
      <c r="AB143" s="625"/>
      <c r="AC143" s="625"/>
      <c r="AD143" s="623"/>
    </row>
    <row r="144" spans="1:30" x14ac:dyDescent="0.25">
      <c r="A144" s="708"/>
      <c r="B144" s="1122"/>
      <c r="C144" s="1150"/>
      <c r="D144" s="1152"/>
      <c r="E144" s="1198"/>
      <c r="F144" s="1124"/>
      <c r="G144" s="1152"/>
      <c r="H144" s="1187"/>
      <c r="I144" s="1161"/>
      <c r="J144" s="1154"/>
      <c r="K144" s="1156"/>
      <c r="L144" s="623"/>
      <c r="M144" s="623"/>
      <c r="N144" s="623"/>
      <c r="O144" s="623"/>
      <c r="P144" s="623"/>
      <c r="Q144" s="623"/>
      <c r="R144" s="623"/>
      <c r="S144" s="623"/>
      <c r="T144" s="623"/>
      <c r="U144" s="623"/>
      <c r="V144" s="623"/>
      <c r="W144" s="623"/>
      <c r="Y144" s="625"/>
      <c r="Z144" s="625"/>
      <c r="AA144" s="625"/>
      <c r="AB144" s="625"/>
      <c r="AC144" s="625"/>
      <c r="AD144" s="623"/>
    </row>
    <row r="145" spans="1:30" ht="52.5" customHeight="1" x14ac:dyDescent="0.25">
      <c r="A145" s="708"/>
      <c r="B145" s="735">
        <v>1</v>
      </c>
      <c r="C145" s="1193" t="s">
        <v>82</v>
      </c>
      <c r="D145" s="1157" t="s">
        <v>207</v>
      </c>
      <c r="E145" s="742" t="s">
        <v>209</v>
      </c>
      <c r="F145" s="460"/>
      <c r="G145" s="462"/>
      <c r="H145" s="458"/>
      <c r="I145" s="460"/>
      <c r="J145" s="462"/>
      <c r="K145" s="458"/>
      <c r="L145" s="623"/>
      <c r="M145" s="623"/>
      <c r="N145" s="623"/>
      <c r="O145" s="623"/>
      <c r="P145" s="623"/>
      <c r="Q145" s="623"/>
      <c r="R145" s="623"/>
      <c r="S145" s="623"/>
      <c r="T145" s="623"/>
      <c r="U145" s="623"/>
      <c r="V145" s="623"/>
      <c r="W145" s="623"/>
      <c r="Y145" s="625"/>
      <c r="Z145" s="625"/>
      <c r="AA145" s="625"/>
      <c r="AB145" s="625"/>
      <c r="AC145" s="625"/>
      <c r="AD145" s="623"/>
    </row>
    <row r="146" spans="1:30" ht="52.5" customHeight="1" x14ac:dyDescent="0.25">
      <c r="A146" s="708"/>
      <c r="B146" s="736">
        <v>2</v>
      </c>
      <c r="C146" s="1194"/>
      <c r="D146" s="1158"/>
      <c r="E146" s="743" t="s">
        <v>84</v>
      </c>
      <c r="F146" s="451"/>
      <c r="G146" s="450"/>
      <c r="H146" s="449"/>
      <c r="I146" s="451"/>
      <c r="J146" s="450"/>
      <c r="K146" s="449"/>
      <c r="L146" s="623"/>
      <c r="M146" s="623"/>
      <c r="N146" s="623"/>
      <c r="O146" s="623"/>
      <c r="P146" s="623"/>
      <c r="Q146" s="623"/>
      <c r="R146" s="623"/>
      <c r="S146" s="623"/>
      <c r="T146" s="623"/>
      <c r="U146" s="623"/>
      <c r="V146" s="623"/>
      <c r="W146" s="623"/>
      <c r="Y146" s="625"/>
      <c r="Z146" s="625"/>
      <c r="AA146" s="625"/>
      <c r="AB146" s="625"/>
      <c r="AC146" s="625"/>
      <c r="AD146" s="623"/>
    </row>
    <row r="147" spans="1:30" ht="52.5" customHeight="1" x14ac:dyDescent="0.25">
      <c r="A147" s="708"/>
      <c r="B147" s="736">
        <v>3</v>
      </c>
      <c r="C147" s="1194"/>
      <c r="D147" s="1158"/>
      <c r="E147" s="743" t="s">
        <v>210</v>
      </c>
      <c r="F147" s="451"/>
      <c r="G147" s="450"/>
      <c r="H147" s="449"/>
      <c r="I147" s="451"/>
      <c r="J147" s="450"/>
      <c r="K147" s="449"/>
      <c r="L147" s="623"/>
      <c r="M147" s="623"/>
      <c r="N147" s="623"/>
      <c r="O147" s="623"/>
      <c r="P147" s="623"/>
      <c r="Q147" s="623"/>
      <c r="R147" s="623"/>
      <c r="S147" s="623"/>
      <c r="T147" s="623"/>
      <c r="U147" s="623"/>
      <c r="V147" s="623"/>
      <c r="W147" s="623"/>
      <c r="Y147" s="625"/>
      <c r="Z147" s="625"/>
      <c r="AA147" s="625"/>
      <c r="AB147" s="625"/>
      <c r="AC147" s="625"/>
      <c r="AD147" s="623"/>
    </row>
    <row r="148" spans="1:30" ht="52.5" customHeight="1" x14ac:dyDescent="0.25">
      <c r="A148" s="708"/>
      <c r="B148" s="736">
        <v>4</v>
      </c>
      <c r="C148" s="1194"/>
      <c r="D148" s="1159"/>
      <c r="E148" s="743" t="s">
        <v>211</v>
      </c>
      <c r="F148" s="451"/>
      <c r="G148" s="450"/>
      <c r="H148" s="449"/>
      <c r="I148" s="451"/>
      <c r="J148" s="450"/>
      <c r="K148" s="449"/>
      <c r="L148" s="623"/>
      <c r="M148" s="623"/>
      <c r="N148" s="623"/>
      <c r="O148" s="623"/>
      <c r="P148" s="623"/>
      <c r="Q148" s="623"/>
      <c r="R148" s="623"/>
      <c r="S148" s="623"/>
      <c r="T148" s="623"/>
      <c r="U148" s="623"/>
      <c r="V148" s="623"/>
      <c r="W148" s="623"/>
      <c r="Y148" s="625"/>
      <c r="Z148" s="625"/>
      <c r="AA148" s="625"/>
      <c r="AB148" s="625"/>
      <c r="AC148" s="625"/>
      <c r="AD148" s="623"/>
    </row>
    <row r="149" spans="1:30" ht="52.5" customHeight="1" x14ac:dyDescent="0.25">
      <c r="A149" s="708"/>
      <c r="B149" s="736">
        <v>5</v>
      </c>
      <c r="C149" s="1194"/>
      <c r="D149" s="1180" t="s">
        <v>208</v>
      </c>
      <c r="E149" s="743" t="s">
        <v>209</v>
      </c>
      <c r="F149" s="451"/>
      <c r="G149" s="450"/>
      <c r="H149" s="449"/>
      <c r="I149" s="451"/>
      <c r="J149" s="450"/>
      <c r="K149" s="449"/>
      <c r="L149" s="623"/>
      <c r="M149" s="623"/>
      <c r="N149" s="623"/>
      <c r="O149" s="623"/>
      <c r="P149" s="623"/>
      <c r="Q149" s="623"/>
      <c r="R149" s="623"/>
      <c r="S149" s="623"/>
      <c r="T149" s="623"/>
      <c r="U149" s="623"/>
      <c r="V149" s="623"/>
      <c r="W149" s="623"/>
      <c r="Y149" s="625"/>
      <c r="Z149" s="625"/>
      <c r="AA149" s="625"/>
      <c r="AB149" s="625"/>
      <c r="AC149" s="625"/>
      <c r="AD149" s="623"/>
    </row>
    <row r="150" spans="1:30" ht="52.5" customHeight="1" x14ac:dyDescent="0.25">
      <c r="A150" s="708"/>
      <c r="B150" s="736">
        <v>6</v>
      </c>
      <c r="C150" s="1194"/>
      <c r="D150" s="1158"/>
      <c r="E150" s="743" t="s">
        <v>84</v>
      </c>
      <c r="F150" s="451"/>
      <c r="G150" s="450"/>
      <c r="H150" s="449"/>
      <c r="I150" s="451"/>
      <c r="J150" s="450"/>
      <c r="K150" s="449"/>
      <c r="L150" s="623"/>
      <c r="M150" s="623"/>
      <c r="N150" s="623"/>
      <c r="O150" s="623"/>
      <c r="P150" s="623"/>
      <c r="Q150" s="623"/>
      <c r="R150" s="623"/>
      <c r="S150" s="623"/>
      <c r="T150" s="623"/>
      <c r="U150" s="623"/>
      <c r="V150" s="623"/>
      <c r="W150" s="623"/>
      <c r="Y150" s="625"/>
      <c r="Z150" s="625"/>
      <c r="AA150" s="625"/>
      <c r="AB150" s="625"/>
      <c r="AC150" s="625"/>
      <c r="AD150" s="623"/>
    </row>
    <row r="151" spans="1:30" ht="52.5" customHeight="1" x14ac:dyDescent="0.25">
      <c r="A151" s="708"/>
      <c r="B151" s="737">
        <v>7</v>
      </c>
      <c r="C151" s="1194"/>
      <c r="D151" s="1158"/>
      <c r="E151" s="743" t="s">
        <v>210</v>
      </c>
      <c r="F151" s="451"/>
      <c r="G151" s="450"/>
      <c r="H151" s="449"/>
      <c r="I151" s="451"/>
      <c r="J151" s="450"/>
      <c r="K151" s="449"/>
      <c r="L151" s="623"/>
      <c r="M151" s="623"/>
      <c r="N151" s="623"/>
      <c r="O151" s="623"/>
      <c r="P151" s="623"/>
      <c r="Q151" s="623"/>
      <c r="R151" s="623"/>
      <c r="S151" s="623"/>
      <c r="T151" s="623"/>
      <c r="U151" s="623"/>
      <c r="V151" s="623"/>
      <c r="W151" s="623"/>
      <c r="Y151" s="625"/>
      <c r="Z151" s="625"/>
      <c r="AA151" s="625"/>
      <c r="AB151" s="625"/>
      <c r="AC151" s="625"/>
      <c r="AD151" s="623"/>
    </row>
    <row r="152" spans="1:30" ht="52.5" customHeight="1" x14ac:dyDescent="0.25">
      <c r="A152" s="708"/>
      <c r="B152" s="736">
        <v>8</v>
      </c>
      <c r="C152" s="1195"/>
      <c r="D152" s="1159"/>
      <c r="E152" s="743" t="s">
        <v>211</v>
      </c>
      <c r="F152" s="451"/>
      <c r="G152" s="450"/>
      <c r="H152" s="449"/>
      <c r="I152" s="451"/>
      <c r="J152" s="450"/>
      <c r="K152" s="449"/>
      <c r="L152" s="623"/>
      <c r="M152" s="623"/>
      <c r="N152" s="623"/>
      <c r="O152" s="623"/>
      <c r="P152" s="623"/>
      <c r="Q152" s="623"/>
      <c r="R152" s="623"/>
      <c r="S152" s="623"/>
      <c r="T152" s="623"/>
      <c r="U152" s="623"/>
      <c r="V152" s="623"/>
      <c r="W152" s="623"/>
      <c r="Y152" s="625"/>
      <c r="Z152" s="625"/>
      <c r="AA152" s="625"/>
      <c r="AB152" s="625"/>
      <c r="AC152" s="625"/>
      <c r="AD152" s="623"/>
    </row>
    <row r="153" spans="1:30" ht="52.5" customHeight="1" x14ac:dyDescent="0.25">
      <c r="A153" s="708"/>
      <c r="B153" s="736">
        <v>9</v>
      </c>
      <c r="C153" s="1199" t="s">
        <v>83</v>
      </c>
      <c r="D153" s="744" t="s">
        <v>207</v>
      </c>
      <c r="E153" s="745" t="s">
        <v>796</v>
      </c>
      <c r="F153" s="451"/>
      <c r="G153" s="450"/>
      <c r="H153" s="449"/>
      <c r="I153" s="451"/>
      <c r="J153" s="450"/>
      <c r="K153" s="449"/>
      <c r="L153" s="623"/>
      <c r="M153" s="623"/>
      <c r="N153" s="623"/>
      <c r="O153" s="623"/>
      <c r="P153" s="623"/>
      <c r="Q153" s="623"/>
      <c r="R153" s="623"/>
      <c r="S153" s="623"/>
      <c r="T153" s="623"/>
      <c r="U153" s="623"/>
      <c r="V153" s="623"/>
      <c r="W153" s="623"/>
      <c r="Y153" s="625"/>
      <c r="Z153" s="625"/>
      <c r="AA153" s="625"/>
      <c r="AB153" s="625"/>
      <c r="AC153" s="625"/>
      <c r="AD153" s="623"/>
    </row>
    <row r="154" spans="1:30" ht="52.5" customHeight="1" x14ac:dyDescent="0.25">
      <c r="A154" s="708"/>
      <c r="B154" s="738">
        <v>10</v>
      </c>
      <c r="C154" s="1194"/>
      <c r="D154" s="746" t="s">
        <v>208</v>
      </c>
      <c r="E154" s="745" t="s">
        <v>795</v>
      </c>
      <c r="F154" s="456"/>
      <c r="G154" s="465"/>
      <c r="H154" s="464"/>
      <c r="I154" s="456"/>
      <c r="J154" s="465"/>
      <c r="K154" s="464"/>
      <c r="L154" s="623"/>
      <c r="M154" s="623"/>
      <c r="N154" s="623"/>
      <c r="O154" s="623"/>
      <c r="P154" s="623"/>
      <c r="Q154" s="623"/>
      <c r="R154" s="623"/>
      <c r="S154" s="623"/>
      <c r="T154" s="623"/>
      <c r="U154" s="623"/>
      <c r="V154" s="623"/>
      <c r="W154" s="623"/>
      <c r="Y154" s="625"/>
      <c r="Z154" s="625"/>
      <c r="AA154" s="625"/>
      <c r="AB154" s="625"/>
      <c r="AC154" s="625"/>
      <c r="AD154" s="623"/>
    </row>
    <row r="155" spans="1:30" ht="52.5" customHeight="1" x14ac:dyDescent="0.25">
      <c r="A155" s="708"/>
      <c r="B155" s="739">
        <v>11</v>
      </c>
      <c r="C155" s="740" t="s">
        <v>775</v>
      </c>
      <c r="D155" s="1129" t="s">
        <v>724</v>
      </c>
      <c r="E155" s="1130"/>
      <c r="F155" s="447"/>
      <c r="G155" s="446"/>
      <c r="H155" s="448"/>
      <c r="I155" s="447"/>
      <c r="J155" s="463"/>
      <c r="K155" s="445"/>
      <c r="L155" s="623"/>
      <c r="M155" s="623"/>
      <c r="N155" s="623"/>
      <c r="O155" s="623"/>
      <c r="P155" s="623"/>
      <c r="Q155" s="623"/>
      <c r="R155" s="623"/>
      <c r="S155" s="623"/>
      <c r="T155" s="623"/>
      <c r="U155" s="623"/>
      <c r="V155" s="623"/>
      <c r="W155" s="623"/>
      <c r="Y155" s="625"/>
      <c r="Z155" s="625"/>
      <c r="AA155" s="625"/>
      <c r="AB155" s="625"/>
      <c r="AC155" s="625"/>
      <c r="AD155" s="623"/>
    </row>
    <row r="156" spans="1:30" x14ac:dyDescent="0.25">
      <c r="A156" s="623"/>
      <c r="B156" s="623"/>
      <c r="C156" s="623"/>
      <c r="D156" s="623"/>
      <c r="E156" s="623"/>
      <c r="F156" s="623"/>
      <c r="G156" s="623"/>
      <c r="H156" s="623"/>
      <c r="I156" s="623"/>
      <c r="J156" s="623"/>
      <c r="K156" s="623"/>
      <c r="L156" s="623"/>
      <c r="M156" s="623"/>
      <c r="N156" s="623"/>
      <c r="O156" s="623"/>
      <c r="P156" s="623"/>
      <c r="Q156" s="623"/>
      <c r="R156" s="623"/>
      <c r="S156" s="623"/>
      <c r="T156" s="623"/>
      <c r="U156" s="623"/>
      <c r="V156" s="623"/>
      <c r="W156" s="623"/>
      <c r="Y156" s="625"/>
      <c r="Z156" s="625"/>
      <c r="AA156" s="625"/>
      <c r="AB156" s="625"/>
      <c r="AC156" s="625"/>
      <c r="AD156" s="623"/>
    </row>
    <row r="157" spans="1:30" x14ac:dyDescent="0.25">
      <c r="A157" s="623"/>
      <c r="B157" s="623"/>
      <c r="C157" s="623"/>
      <c r="D157" s="623"/>
      <c r="E157" s="623"/>
      <c r="F157" s="623"/>
      <c r="G157" s="623"/>
      <c r="H157" s="623"/>
      <c r="I157" s="623"/>
      <c r="J157" s="623"/>
      <c r="K157" s="623"/>
      <c r="L157" s="623"/>
      <c r="M157" s="623"/>
      <c r="N157" s="623"/>
      <c r="O157" s="623"/>
      <c r="P157" s="623"/>
      <c r="Q157" s="623"/>
      <c r="R157" s="623"/>
      <c r="S157" s="623"/>
      <c r="T157" s="623"/>
      <c r="U157" s="623"/>
      <c r="V157" s="623"/>
      <c r="W157" s="623"/>
      <c r="Y157" s="625"/>
      <c r="Z157" s="625"/>
      <c r="AA157" s="625"/>
      <c r="AB157" s="625"/>
      <c r="AC157" s="625"/>
      <c r="AD157" s="623"/>
    </row>
    <row r="158" spans="1:30" ht="17.25" x14ac:dyDescent="0.25">
      <c r="A158" s="688" t="s">
        <v>794</v>
      </c>
      <c r="B158" s="623"/>
      <c r="C158" s="623"/>
      <c r="D158" s="623"/>
      <c r="E158" s="623"/>
      <c r="F158" s="623"/>
      <c r="G158" s="623"/>
      <c r="H158" s="623"/>
      <c r="I158" s="623"/>
      <c r="J158" s="623"/>
      <c r="K158" s="623"/>
      <c r="L158" s="623"/>
      <c r="M158" s="623"/>
      <c r="N158" s="623"/>
      <c r="O158" s="623"/>
      <c r="P158" s="623"/>
      <c r="Q158" s="623"/>
      <c r="R158" s="623"/>
      <c r="S158" s="623"/>
      <c r="T158" s="623"/>
      <c r="U158" s="623"/>
      <c r="V158" s="623"/>
      <c r="W158" s="623"/>
      <c r="Y158" s="625"/>
      <c r="Z158" s="625"/>
      <c r="AA158" s="625"/>
      <c r="AB158" s="625"/>
      <c r="AC158" s="625"/>
      <c r="AD158" s="690"/>
    </row>
    <row r="159" spans="1:30" ht="17.25" x14ac:dyDescent="0.25">
      <c r="A159" s="623"/>
      <c r="B159" s="643"/>
      <c r="C159" s="643"/>
      <c r="D159" s="643"/>
      <c r="E159" s="643"/>
      <c r="F159" s="1165" t="s">
        <v>134</v>
      </c>
      <c r="G159" s="1166"/>
      <c r="H159" s="1167"/>
      <c r="I159" s="1165" t="s">
        <v>190</v>
      </c>
      <c r="J159" s="1166"/>
      <c r="K159" s="1166"/>
      <c r="L159" s="734"/>
      <c r="M159" s="734"/>
      <c r="N159" s="734"/>
      <c r="O159" s="734"/>
      <c r="P159" s="734"/>
      <c r="Q159" s="734"/>
      <c r="R159" s="734"/>
      <c r="S159" s="734"/>
      <c r="T159" s="734"/>
      <c r="U159" s="734"/>
      <c r="V159" s="734"/>
      <c r="W159" s="734"/>
      <c r="Y159" s="625"/>
      <c r="Z159" s="625"/>
      <c r="AA159" s="625"/>
      <c r="AB159" s="625"/>
      <c r="AC159" s="625"/>
      <c r="AD159" s="623"/>
    </row>
    <row r="160" spans="1:30" x14ac:dyDescent="0.25">
      <c r="A160" s="708"/>
      <c r="B160" s="747" t="s">
        <v>115</v>
      </c>
      <c r="C160" s="706" t="s">
        <v>793</v>
      </c>
      <c r="D160" s="706"/>
      <c r="E160" s="706"/>
      <c r="F160" s="1123" t="s">
        <v>777</v>
      </c>
      <c r="G160" s="1151" t="s">
        <v>790</v>
      </c>
      <c r="H160" s="1186" t="s">
        <v>789</v>
      </c>
      <c r="I160" s="1188" t="s">
        <v>777</v>
      </c>
      <c r="J160" s="1188" t="s">
        <v>790</v>
      </c>
      <c r="K160" s="1171" t="s">
        <v>789</v>
      </c>
      <c r="L160" s="623"/>
      <c r="M160" s="623"/>
      <c r="N160" s="623"/>
      <c r="O160" s="623"/>
      <c r="P160" s="623"/>
      <c r="Q160" s="623"/>
      <c r="R160" s="623"/>
      <c r="S160" s="623"/>
      <c r="T160" s="623"/>
      <c r="U160" s="623"/>
      <c r="V160" s="623"/>
      <c r="W160" s="623"/>
      <c r="Y160" s="625"/>
      <c r="Z160" s="625"/>
      <c r="AA160" s="625"/>
      <c r="AB160" s="625"/>
      <c r="AC160" s="625"/>
      <c r="AD160" s="623"/>
    </row>
    <row r="161" spans="1:30" x14ac:dyDescent="0.25">
      <c r="A161" s="708"/>
      <c r="B161" s="748"/>
      <c r="C161" s="712"/>
      <c r="D161" s="712"/>
      <c r="E161" s="712"/>
      <c r="F161" s="1124"/>
      <c r="G161" s="1152"/>
      <c r="H161" s="1187"/>
      <c r="I161" s="1189"/>
      <c r="J161" s="1189"/>
      <c r="K161" s="1173"/>
      <c r="L161" s="623"/>
      <c r="M161" s="623"/>
      <c r="N161" s="623"/>
      <c r="O161" s="623"/>
      <c r="P161" s="623"/>
      <c r="Q161" s="623"/>
      <c r="R161" s="623"/>
      <c r="S161" s="623"/>
      <c r="T161" s="623"/>
      <c r="U161" s="623"/>
      <c r="V161" s="623"/>
      <c r="W161" s="623"/>
      <c r="Y161" s="625"/>
      <c r="Z161" s="625"/>
      <c r="AA161" s="625"/>
      <c r="AB161" s="625"/>
      <c r="AC161" s="625"/>
      <c r="AD161" s="623"/>
    </row>
    <row r="162" spans="1:30" ht="15" x14ac:dyDescent="0.25">
      <c r="A162" s="708"/>
      <c r="B162" s="735">
        <v>1</v>
      </c>
      <c r="C162" s="1196" t="s">
        <v>85</v>
      </c>
      <c r="D162" s="1196"/>
      <c r="E162" s="1196"/>
      <c r="F162" s="460"/>
      <c r="G162" s="462"/>
      <c r="H162" s="461"/>
      <c r="I162" s="460"/>
      <c r="J162" s="459"/>
      <c r="K162" s="458"/>
      <c r="L162" s="623"/>
      <c r="M162" s="623"/>
      <c r="N162" s="623"/>
      <c r="O162" s="623"/>
      <c r="P162" s="623"/>
      <c r="Q162" s="623"/>
      <c r="R162" s="623"/>
      <c r="S162" s="623"/>
      <c r="T162" s="623"/>
      <c r="U162" s="623"/>
      <c r="V162" s="623"/>
      <c r="W162" s="623"/>
      <c r="Y162" s="625"/>
      <c r="Z162" s="625"/>
      <c r="AA162" s="625"/>
      <c r="AB162" s="625"/>
      <c r="AC162" s="625"/>
      <c r="AD162" s="623"/>
    </row>
    <row r="163" spans="1:30" ht="15" x14ac:dyDescent="0.25">
      <c r="A163" s="708"/>
      <c r="B163" s="736">
        <v>2</v>
      </c>
      <c r="C163" s="1176" t="s">
        <v>89</v>
      </c>
      <c r="D163" s="1176"/>
      <c r="E163" s="1176"/>
      <c r="F163" s="451"/>
      <c r="G163" s="450"/>
      <c r="H163" s="452"/>
      <c r="I163" s="451"/>
      <c r="J163" s="450"/>
      <c r="K163" s="449"/>
      <c r="L163" s="623"/>
      <c r="M163" s="623"/>
      <c r="N163" s="623"/>
      <c r="O163" s="623"/>
      <c r="P163" s="623"/>
      <c r="Q163" s="623"/>
      <c r="R163" s="623"/>
      <c r="S163" s="623"/>
      <c r="T163" s="623"/>
      <c r="U163" s="623"/>
      <c r="V163" s="623"/>
      <c r="W163" s="623"/>
      <c r="Y163" s="625"/>
      <c r="Z163" s="625"/>
      <c r="AA163" s="625"/>
      <c r="AB163" s="625"/>
      <c r="AC163" s="625"/>
      <c r="AD163" s="623"/>
    </row>
    <row r="164" spans="1:30" ht="15" x14ac:dyDescent="0.25">
      <c r="A164" s="708"/>
      <c r="B164" s="736">
        <v>3</v>
      </c>
      <c r="C164" s="1176" t="s">
        <v>86</v>
      </c>
      <c r="D164" s="1176"/>
      <c r="E164" s="1176"/>
      <c r="F164" s="451"/>
      <c r="G164" s="450"/>
      <c r="H164" s="452"/>
      <c r="I164" s="451"/>
      <c r="J164" s="450"/>
      <c r="K164" s="449"/>
      <c r="L164" s="623"/>
      <c r="M164" s="623"/>
      <c r="N164" s="623"/>
      <c r="O164" s="623"/>
      <c r="P164" s="623"/>
      <c r="Q164" s="623"/>
      <c r="R164" s="623"/>
      <c r="S164" s="623"/>
      <c r="T164" s="623"/>
      <c r="U164" s="623"/>
      <c r="V164" s="623"/>
      <c r="W164" s="623"/>
      <c r="Y164" s="625"/>
      <c r="Z164" s="625"/>
      <c r="AA164" s="625"/>
      <c r="AB164" s="625"/>
      <c r="AC164" s="625"/>
      <c r="AD164" s="623"/>
    </row>
    <row r="165" spans="1:30" ht="15" x14ac:dyDescent="0.25">
      <c r="A165" s="708"/>
      <c r="B165" s="736">
        <v>4</v>
      </c>
      <c r="C165" s="1176" t="s">
        <v>87</v>
      </c>
      <c r="D165" s="1176"/>
      <c r="E165" s="1176"/>
      <c r="F165" s="451"/>
      <c r="G165" s="450"/>
      <c r="H165" s="452"/>
      <c r="I165" s="451"/>
      <c r="J165" s="450"/>
      <c r="K165" s="449"/>
      <c r="L165" s="623"/>
      <c r="M165" s="623"/>
      <c r="N165" s="623"/>
      <c r="O165" s="623"/>
      <c r="P165" s="623"/>
      <c r="Q165" s="623"/>
      <c r="R165" s="623"/>
      <c r="S165" s="623"/>
      <c r="T165" s="623"/>
      <c r="U165" s="623"/>
      <c r="V165" s="623"/>
      <c r="W165" s="623"/>
      <c r="Y165" s="625"/>
      <c r="Z165" s="625"/>
      <c r="AA165" s="625"/>
      <c r="AB165" s="625"/>
      <c r="AC165" s="625"/>
      <c r="AD165" s="623"/>
    </row>
    <row r="166" spans="1:30" ht="15" x14ac:dyDescent="0.25">
      <c r="A166" s="708"/>
      <c r="B166" s="736">
        <v>5</v>
      </c>
      <c r="C166" s="1176" t="s">
        <v>88</v>
      </c>
      <c r="D166" s="1176"/>
      <c r="E166" s="1176"/>
      <c r="F166" s="451"/>
      <c r="G166" s="450"/>
      <c r="H166" s="452"/>
      <c r="I166" s="451"/>
      <c r="J166" s="450"/>
      <c r="K166" s="449"/>
      <c r="L166" s="623"/>
      <c r="M166" s="623"/>
      <c r="N166" s="623"/>
      <c r="O166" s="623"/>
      <c r="P166" s="623"/>
      <c r="Q166" s="623"/>
      <c r="R166" s="623"/>
      <c r="S166" s="623"/>
      <c r="T166" s="623"/>
      <c r="U166" s="623"/>
      <c r="V166" s="623"/>
      <c r="W166" s="623"/>
      <c r="Y166" s="625"/>
      <c r="Z166" s="625"/>
      <c r="AA166" s="625"/>
      <c r="AB166" s="625"/>
      <c r="AC166" s="625"/>
      <c r="AD166" s="623"/>
    </row>
    <row r="167" spans="1:30" ht="15" x14ac:dyDescent="0.25">
      <c r="A167" s="708"/>
      <c r="B167" s="736">
        <v>6</v>
      </c>
      <c r="C167" s="1176" t="s">
        <v>90</v>
      </c>
      <c r="D167" s="1176"/>
      <c r="E167" s="1176"/>
      <c r="F167" s="451"/>
      <c r="G167" s="450"/>
      <c r="H167" s="452"/>
      <c r="I167" s="451"/>
      <c r="J167" s="450"/>
      <c r="K167" s="449"/>
      <c r="L167" s="623"/>
      <c r="M167" s="623"/>
      <c r="N167" s="623"/>
      <c r="O167" s="623"/>
      <c r="P167" s="623"/>
      <c r="Q167" s="623"/>
      <c r="R167" s="623"/>
      <c r="S167" s="623"/>
      <c r="T167" s="623"/>
      <c r="U167" s="623"/>
      <c r="V167" s="623"/>
      <c r="W167" s="623"/>
      <c r="Y167" s="625"/>
      <c r="Z167" s="625"/>
      <c r="AA167" s="625"/>
      <c r="AB167" s="625"/>
      <c r="AC167" s="625"/>
      <c r="AD167" s="623"/>
    </row>
    <row r="168" spans="1:30" ht="15" x14ac:dyDescent="0.25">
      <c r="A168" s="708"/>
      <c r="B168" s="737">
        <v>7</v>
      </c>
      <c r="C168" s="1176" t="s">
        <v>91</v>
      </c>
      <c r="D168" s="1176"/>
      <c r="E168" s="1176"/>
      <c r="F168" s="451"/>
      <c r="G168" s="450"/>
      <c r="H168" s="452"/>
      <c r="I168" s="451"/>
      <c r="J168" s="450"/>
      <c r="K168" s="449"/>
      <c r="L168" s="623"/>
      <c r="M168" s="623"/>
      <c r="N168" s="623"/>
      <c r="O168" s="623"/>
      <c r="P168" s="623"/>
      <c r="Q168" s="623"/>
      <c r="R168" s="623"/>
      <c r="S168" s="623"/>
      <c r="T168" s="623"/>
      <c r="U168" s="623"/>
      <c r="V168" s="623"/>
      <c r="W168" s="623"/>
      <c r="Y168" s="625"/>
      <c r="Z168" s="625"/>
      <c r="AA168" s="625"/>
      <c r="AB168" s="625"/>
      <c r="AC168" s="625"/>
      <c r="AD168" s="623"/>
    </row>
    <row r="169" spans="1:30" ht="15" x14ac:dyDescent="0.25">
      <c r="A169" s="708"/>
      <c r="B169" s="736">
        <v>8</v>
      </c>
      <c r="C169" s="1176" t="s">
        <v>92</v>
      </c>
      <c r="D169" s="1176"/>
      <c r="E169" s="1176"/>
      <c r="F169" s="451"/>
      <c r="G169" s="450"/>
      <c r="H169" s="452"/>
      <c r="I169" s="451"/>
      <c r="J169" s="450"/>
      <c r="K169" s="449"/>
      <c r="L169" s="623"/>
      <c r="M169" s="623"/>
      <c r="N169" s="623"/>
      <c r="O169" s="623"/>
      <c r="P169" s="623"/>
      <c r="Q169" s="623"/>
      <c r="R169" s="623"/>
      <c r="S169" s="623"/>
      <c r="T169" s="623"/>
      <c r="U169" s="623"/>
      <c r="V169" s="623"/>
      <c r="W169" s="623"/>
      <c r="Y169" s="625"/>
      <c r="Z169" s="625"/>
      <c r="AA169" s="625"/>
      <c r="AB169" s="625"/>
      <c r="AC169" s="625"/>
      <c r="AD169" s="623"/>
    </row>
    <row r="170" spans="1:30" ht="15" x14ac:dyDescent="0.25">
      <c r="A170" s="708"/>
      <c r="B170" s="736">
        <v>9</v>
      </c>
      <c r="C170" s="1176" t="s">
        <v>93</v>
      </c>
      <c r="D170" s="1176"/>
      <c r="E170" s="1176"/>
      <c r="F170" s="451"/>
      <c r="G170" s="450"/>
      <c r="H170" s="452"/>
      <c r="I170" s="451"/>
      <c r="J170" s="450"/>
      <c r="K170" s="449"/>
      <c r="L170" s="623"/>
      <c r="M170" s="623"/>
      <c r="N170" s="623"/>
      <c r="O170" s="623"/>
      <c r="P170" s="623"/>
      <c r="Q170" s="623"/>
      <c r="R170" s="623"/>
      <c r="S170" s="623"/>
      <c r="T170" s="623"/>
      <c r="U170" s="623"/>
      <c r="V170" s="623"/>
      <c r="W170" s="623"/>
      <c r="Y170" s="625"/>
      <c r="Z170" s="625"/>
      <c r="AA170" s="625"/>
      <c r="AB170" s="625"/>
      <c r="AC170" s="625"/>
      <c r="AD170" s="623"/>
    </row>
    <row r="171" spans="1:30" ht="15" x14ac:dyDescent="0.25">
      <c r="A171" s="708"/>
      <c r="B171" s="736">
        <v>10</v>
      </c>
      <c r="C171" s="1176" t="s">
        <v>94</v>
      </c>
      <c r="D171" s="1176"/>
      <c r="E171" s="1176"/>
      <c r="F171" s="451"/>
      <c r="G171" s="450"/>
      <c r="H171" s="452"/>
      <c r="I171" s="451"/>
      <c r="J171" s="450"/>
      <c r="K171" s="449"/>
      <c r="L171" s="623"/>
      <c r="M171" s="623"/>
      <c r="N171" s="623"/>
      <c r="O171" s="623"/>
      <c r="P171" s="623"/>
      <c r="Q171" s="623"/>
      <c r="R171" s="623"/>
      <c r="S171" s="623"/>
      <c r="T171" s="623"/>
      <c r="U171" s="623"/>
      <c r="V171" s="623"/>
      <c r="W171" s="623"/>
      <c r="Y171" s="625"/>
      <c r="Z171" s="625"/>
      <c r="AA171" s="625"/>
      <c r="AB171" s="625"/>
      <c r="AC171" s="625"/>
      <c r="AD171" s="623"/>
    </row>
    <row r="172" spans="1:30" ht="15" x14ac:dyDescent="0.25">
      <c r="A172" s="708"/>
      <c r="B172" s="739">
        <v>11</v>
      </c>
      <c r="C172" s="1133" t="s">
        <v>0</v>
      </c>
      <c r="D172" s="1133"/>
      <c r="E172" s="1133"/>
      <c r="F172" s="447"/>
      <c r="G172" s="446"/>
      <c r="H172" s="448"/>
      <c r="I172" s="447"/>
      <c r="J172" s="446"/>
      <c r="K172" s="445"/>
      <c r="L172" s="623"/>
      <c r="M172" s="623"/>
      <c r="N172" s="623"/>
      <c r="O172" s="623"/>
      <c r="P172" s="623"/>
      <c r="Q172" s="623"/>
      <c r="R172" s="623"/>
      <c r="S172" s="623"/>
      <c r="T172" s="623"/>
      <c r="U172" s="623"/>
      <c r="V172" s="623"/>
      <c r="W172" s="623"/>
      <c r="Y172" s="625"/>
      <c r="Z172" s="625"/>
      <c r="AA172" s="625"/>
      <c r="AB172" s="625"/>
      <c r="AC172" s="625"/>
      <c r="AD172" s="623"/>
    </row>
    <row r="173" spans="1:30" x14ac:dyDescent="0.25">
      <c r="A173" s="708"/>
      <c r="B173" s="623"/>
      <c r="C173" s="623"/>
      <c r="D173" s="623"/>
      <c r="E173" s="623"/>
      <c r="F173" s="623"/>
      <c r="G173" s="623"/>
      <c r="H173" s="623"/>
      <c r="I173" s="623"/>
      <c r="J173" s="623"/>
      <c r="K173" s="623"/>
      <c r="L173" s="623"/>
      <c r="M173" s="623"/>
      <c r="N173" s="623"/>
      <c r="O173" s="623"/>
      <c r="P173" s="623"/>
      <c r="Q173" s="623"/>
      <c r="R173" s="623"/>
      <c r="S173" s="623"/>
      <c r="T173" s="623"/>
      <c r="U173" s="623"/>
      <c r="V173" s="623"/>
      <c r="W173" s="623"/>
      <c r="Y173" s="625"/>
      <c r="Z173" s="625"/>
      <c r="AA173" s="625"/>
      <c r="AB173" s="625"/>
      <c r="AC173" s="625"/>
      <c r="AD173" s="623"/>
    </row>
    <row r="174" spans="1:30" x14ac:dyDescent="0.25">
      <c r="A174" s="711"/>
      <c r="B174" s="623"/>
      <c r="C174" s="623"/>
      <c r="D174" s="623"/>
      <c r="E174" s="623"/>
      <c r="F174" s="623"/>
      <c r="G174" s="623"/>
      <c r="H174" s="623"/>
      <c r="I174" s="623"/>
      <c r="J174" s="623"/>
      <c r="K174" s="623"/>
      <c r="L174" s="623"/>
      <c r="M174" s="623"/>
      <c r="N174" s="623"/>
      <c r="O174" s="623"/>
      <c r="P174" s="623"/>
      <c r="Q174" s="623"/>
      <c r="R174" s="623"/>
      <c r="S174" s="623"/>
      <c r="T174" s="623"/>
      <c r="U174" s="623"/>
      <c r="V174" s="623"/>
      <c r="W174" s="623"/>
      <c r="Y174" s="625"/>
      <c r="Z174" s="625"/>
      <c r="AA174" s="625"/>
      <c r="AB174" s="625"/>
      <c r="AC174" s="625"/>
      <c r="AD174" s="732"/>
    </row>
    <row r="175" spans="1:30" ht="17.25" x14ac:dyDescent="0.3">
      <c r="A175" s="705" t="s">
        <v>792</v>
      </c>
      <c r="B175" s="623"/>
      <c r="C175" s="623"/>
      <c r="D175" s="623"/>
      <c r="E175" s="623"/>
      <c r="F175" s="623"/>
      <c r="G175" s="623"/>
      <c r="H175" s="623"/>
      <c r="I175" s="623"/>
      <c r="J175" s="623"/>
      <c r="K175" s="623"/>
      <c r="L175" s="749"/>
      <c r="M175" s="749"/>
      <c r="N175" s="749"/>
      <c r="O175" s="749"/>
      <c r="P175" s="749"/>
      <c r="Q175" s="749"/>
      <c r="R175" s="749"/>
      <c r="S175" s="749"/>
      <c r="T175" s="749"/>
      <c r="U175" s="749"/>
      <c r="V175" s="749"/>
      <c r="W175" s="749"/>
      <c r="Y175" s="625"/>
      <c r="Z175" s="625"/>
      <c r="AA175" s="625"/>
      <c r="AB175" s="625"/>
      <c r="AC175" s="625"/>
      <c r="AD175" s="794"/>
    </row>
    <row r="176" spans="1:30" ht="17.25" x14ac:dyDescent="0.3">
      <c r="A176" s="705"/>
      <c r="B176" s="623"/>
      <c r="C176" s="623"/>
      <c r="D176" s="623"/>
      <c r="E176" s="623"/>
      <c r="F176" s="623"/>
      <c r="G176" s="623"/>
      <c r="H176" s="623"/>
      <c r="I176" s="623"/>
      <c r="J176" s="623"/>
      <c r="K176" s="623"/>
      <c r="L176" s="734"/>
      <c r="M176" s="734"/>
      <c r="N176" s="734"/>
      <c r="O176" s="734"/>
      <c r="P176" s="734"/>
      <c r="Q176" s="734"/>
      <c r="R176" s="734"/>
      <c r="S176" s="734"/>
      <c r="T176" s="734"/>
      <c r="U176" s="734"/>
      <c r="V176" s="734"/>
      <c r="W176" s="734"/>
      <c r="Y176" s="625"/>
      <c r="Z176" s="625"/>
      <c r="AA176" s="625"/>
      <c r="AB176" s="625"/>
      <c r="AC176" s="625"/>
      <c r="AD176" s="794"/>
    </row>
    <row r="177" spans="1:30" x14ac:dyDescent="0.25">
      <c r="A177" s="708"/>
      <c r="B177" s="1134" t="s">
        <v>791</v>
      </c>
      <c r="C177" s="1134"/>
      <c r="D177" s="1134"/>
      <c r="E177" s="1121"/>
      <c r="F177" s="1165" t="s">
        <v>134</v>
      </c>
      <c r="G177" s="1166"/>
      <c r="H177" s="1167"/>
      <c r="I177" s="1165" t="s">
        <v>190</v>
      </c>
      <c r="J177" s="1166"/>
      <c r="K177" s="1166"/>
      <c r="L177" s="623"/>
      <c r="M177" s="623"/>
      <c r="N177" s="623"/>
      <c r="O177" s="623"/>
      <c r="P177" s="623"/>
      <c r="Q177" s="623"/>
      <c r="R177" s="623"/>
      <c r="S177" s="623"/>
      <c r="T177" s="623"/>
      <c r="U177" s="623"/>
      <c r="V177" s="623"/>
      <c r="W177" s="623"/>
      <c r="Y177" s="625"/>
      <c r="Z177" s="625"/>
      <c r="AA177" s="625"/>
      <c r="AB177" s="625"/>
      <c r="AC177" s="625"/>
      <c r="AD177" s="623"/>
    </row>
    <row r="178" spans="1:30" x14ac:dyDescent="0.25">
      <c r="A178" s="708"/>
      <c r="B178" s="1135"/>
      <c r="C178" s="1135"/>
      <c r="D178" s="1135"/>
      <c r="E178" s="1136"/>
      <c r="F178" s="1170" t="s">
        <v>777</v>
      </c>
      <c r="G178" s="1151" t="s">
        <v>790</v>
      </c>
      <c r="H178" s="1186" t="s">
        <v>789</v>
      </c>
      <c r="I178" s="1170" t="s">
        <v>777</v>
      </c>
      <c r="J178" s="1151" t="s">
        <v>790</v>
      </c>
      <c r="K178" s="1197" t="s">
        <v>789</v>
      </c>
      <c r="L178" s="623"/>
      <c r="M178" s="623"/>
      <c r="N178" s="623"/>
      <c r="O178" s="623"/>
      <c r="P178" s="623"/>
      <c r="Q178" s="623"/>
      <c r="R178" s="623"/>
      <c r="S178" s="623"/>
      <c r="T178" s="623"/>
      <c r="U178" s="623"/>
      <c r="V178" s="623"/>
      <c r="W178" s="623"/>
      <c r="Y178" s="625"/>
      <c r="Z178" s="625"/>
      <c r="AA178" s="625"/>
      <c r="AB178" s="625"/>
      <c r="AC178" s="625"/>
      <c r="AD178" s="623"/>
    </row>
    <row r="179" spans="1:30" x14ac:dyDescent="0.25">
      <c r="A179" s="711"/>
      <c r="B179" s="1137"/>
      <c r="C179" s="1137"/>
      <c r="D179" s="1137"/>
      <c r="E179" s="1122"/>
      <c r="F179" s="1124"/>
      <c r="G179" s="1152"/>
      <c r="H179" s="1187"/>
      <c r="I179" s="1124"/>
      <c r="J179" s="1152"/>
      <c r="K179" s="1198"/>
      <c r="L179" s="623"/>
      <c r="M179" s="623"/>
      <c r="N179" s="623"/>
      <c r="O179" s="623"/>
      <c r="P179" s="623"/>
      <c r="Q179" s="623"/>
      <c r="R179" s="623"/>
      <c r="S179" s="623"/>
      <c r="T179" s="623"/>
      <c r="U179" s="623"/>
      <c r="V179" s="623"/>
      <c r="W179" s="623"/>
      <c r="Y179" s="625"/>
      <c r="Z179" s="625"/>
      <c r="AA179" s="625"/>
      <c r="AB179" s="625"/>
      <c r="AC179" s="625"/>
      <c r="AD179" s="732"/>
    </row>
    <row r="180" spans="1:30" ht="15" x14ac:dyDescent="0.25">
      <c r="A180" s="711"/>
      <c r="B180" s="750" t="s">
        <v>21</v>
      </c>
      <c r="C180" s="750"/>
      <c r="D180" s="750"/>
      <c r="E180" s="717"/>
      <c r="F180" s="451"/>
      <c r="G180" s="455"/>
      <c r="H180" s="457"/>
      <c r="I180" s="456"/>
      <c r="J180" s="455"/>
      <c r="K180" s="454"/>
      <c r="L180" s="623"/>
      <c r="M180" s="623"/>
      <c r="N180" s="623"/>
      <c r="O180" s="623"/>
      <c r="P180" s="623"/>
      <c r="Q180" s="623"/>
      <c r="R180" s="623"/>
      <c r="S180" s="623"/>
      <c r="T180" s="623"/>
      <c r="U180" s="623"/>
      <c r="V180" s="623"/>
      <c r="W180" s="623"/>
      <c r="Y180" s="625"/>
      <c r="Z180" s="625"/>
      <c r="AA180" s="625"/>
      <c r="AB180" s="625"/>
      <c r="AC180" s="625"/>
      <c r="AD180" s="732"/>
    </row>
    <row r="181" spans="1:30" ht="15" x14ac:dyDescent="0.25">
      <c r="A181" s="711"/>
      <c r="B181" s="751" t="s">
        <v>22</v>
      </c>
      <c r="C181" s="751"/>
      <c r="D181" s="751"/>
      <c r="E181" s="720"/>
      <c r="F181" s="453"/>
      <c r="G181" s="450"/>
      <c r="H181" s="452"/>
      <c r="I181" s="451"/>
      <c r="J181" s="450"/>
      <c r="K181" s="449"/>
      <c r="L181" s="623"/>
      <c r="M181" s="623"/>
      <c r="N181" s="623"/>
      <c r="O181" s="623"/>
      <c r="P181" s="623"/>
      <c r="Q181" s="623"/>
      <c r="R181" s="623"/>
      <c r="S181" s="623"/>
      <c r="T181" s="623"/>
      <c r="U181" s="623"/>
      <c r="V181" s="623"/>
      <c r="W181" s="623"/>
      <c r="Y181" s="625"/>
      <c r="Z181" s="625"/>
      <c r="AA181" s="625"/>
      <c r="AB181" s="625"/>
      <c r="AC181" s="625"/>
      <c r="AD181" s="732"/>
    </row>
    <row r="182" spans="1:30" ht="15" x14ac:dyDescent="0.25">
      <c r="A182" s="711"/>
      <c r="B182" s="752" t="s">
        <v>49</v>
      </c>
      <c r="C182" s="752"/>
      <c r="D182" s="752"/>
      <c r="E182" s="723"/>
      <c r="F182" s="453"/>
      <c r="G182" s="450"/>
      <c r="H182" s="452"/>
      <c r="I182" s="451"/>
      <c r="J182" s="450"/>
      <c r="K182" s="449"/>
      <c r="L182" s="623"/>
      <c r="M182" s="623"/>
      <c r="N182" s="623"/>
      <c r="O182" s="623"/>
      <c r="P182" s="623"/>
      <c r="Q182" s="623"/>
      <c r="R182" s="623"/>
      <c r="S182" s="623"/>
      <c r="T182" s="623"/>
      <c r="U182" s="623"/>
      <c r="V182" s="623"/>
      <c r="W182" s="623"/>
      <c r="Y182" s="625"/>
      <c r="Z182" s="625"/>
      <c r="AA182" s="625"/>
      <c r="AB182" s="625"/>
      <c r="AC182" s="625"/>
      <c r="AD182" s="732"/>
    </row>
    <row r="183" spans="1:30" ht="15" x14ac:dyDescent="0.25">
      <c r="A183" s="711"/>
      <c r="B183" s="752" t="s">
        <v>23</v>
      </c>
      <c r="C183" s="752"/>
      <c r="D183" s="752"/>
      <c r="E183" s="723"/>
      <c r="F183" s="453"/>
      <c r="G183" s="450"/>
      <c r="H183" s="452"/>
      <c r="I183" s="451"/>
      <c r="J183" s="450"/>
      <c r="K183" s="449"/>
      <c r="L183" s="623"/>
      <c r="M183" s="623"/>
      <c r="N183" s="623"/>
      <c r="O183" s="623"/>
      <c r="P183" s="623"/>
      <c r="Q183" s="623"/>
      <c r="R183" s="623"/>
      <c r="S183" s="623"/>
      <c r="T183" s="623"/>
      <c r="U183" s="623"/>
      <c r="V183" s="623"/>
      <c r="W183" s="623"/>
      <c r="Y183" s="625"/>
      <c r="Z183" s="625"/>
      <c r="AA183" s="625"/>
      <c r="AB183" s="625"/>
      <c r="AC183" s="625"/>
      <c r="AD183" s="732"/>
    </row>
    <row r="184" spans="1:30" ht="15" x14ac:dyDescent="0.25">
      <c r="A184" s="711"/>
      <c r="B184" s="752" t="s">
        <v>50</v>
      </c>
      <c r="C184" s="752"/>
      <c r="D184" s="752"/>
      <c r="E184" s="723"/>
      <c r="F184" s="451"/>
      <c r="G184" s="450"/>
      <c r="H184" s="452"/>
      <c r="I184" s="451"/>
      <c r="J184" s="450"/>
      <c r="K184" s="449"/>
      <c r="L184" s="623"/>
      <c r="M184" s="623"/>
      <c r="N184" s="623"/>
      <c r="O184" s="623"/>
      <c r="P184" s="623"/>
      <c r="Q184" s="623"/>
      <c r="R184" s="623"/>
      <c r="S184" s="623"/>
      <c r="T184" s="623"/>
      <c r="U184" s="623"/>
      <c r="V184" s="623"/>
      <c r="W184" s="623"/>
      <c r="Y184" s="625"/>
      <c r="Z184" s="625"/>
      <c r="AA184" s="625"/>
      <c r="AB184" s="625"/>
      <c r="AC184" s="625"/>
      <c r="AD184" s="732"/>
    </row>
    <row r="185" spans="1:30" ht="15" x14ac:dyDescent="0.25">
      <c r="A185" s="711"/>
      <c r="B185" s="752" t="s">
        <v>51</v>
      </c>
      <c r="C185" s="752"/>
      <c r="D185" s="752"/>
      <c r="E185" s="723"/>
      <c r="F185" s="451"/>
      <c r="G185" s="450"/>
      <c r="H185" s="452"/>
      <c r="I185" s="451"/>
      <c r="J185" s="450"/>
      <c r="K185" s="449"/>
      <c r="L185" s="623"/>
      <c r="M185" s="623"/>
      <c r="N185" s="623"/>
      <c r="O185" s="623"/>
      <c r="P185" s="623"/>
      <c r="Q185" s="623"/>
      <c r="R185" s="623"/>
      <c r="S185" s="623"/>
      <c r="T185" s="623"/>
      <c r="U185" s="623"/>
      <c r="V185" s="623"/>
      <c r="W185" s="623"/>
      <c r="Y185" s="625"/>
      <c r="Z185" s="625"/>
      <c r="AA185" s="625"/>
      <c r="AB185" s="625"/>
      <c r="AC185" s="625"/>
      <c r="AD185" s="732"/>
    </row>
    <row r="186" spans="1:30" ht="15" x14ac:dyDescent="0.25">
      <c r="A186" s="711"/>
      <c r="B186" s="752" t="s">
        <v>52</v>
      </c>
      <c r="C186" s="752"/>
      <c r="D186" s="752"/>
      <c r="E186" s="723"/>
      <c r="F186" s="451"/>
      <c r="G186" s="450"/>
      <c r="H186" s="452"/>
      <c r="I186" s="451"/>
      <c r="J186" s="450"/>
      <c r="K186" s="449"/>
      <c r="L186" s="623"/>
      <c r="M186" s="623"/>
      <c r="N186" s="623"/>
      <c r="O186" s="623"/>
      <c r="P186" s="623"/>
      <c r="Q186" s="623"/>
      <c r="R186" s="623"/>
      <c r="S186" s="623"/>
      <c r="T186" s="623"/>
      <c r="U186" s="623"/>
      <c r="V186" s="623"/>
      <c r="W186" s="623"/>
      <c r="Y186" s="625"/>
      <c r="Z186" s="625"/>
      <c r="AA186" s="625"/>
      <c r="AB186" s="625"/>
      <c r="AC186" s="625"/>
      <c r="AD186" s="732"/>
    </row>
    <row r="187" spans="1:30" ht="15" x14ac:dyDescent="0.25">
      <c r="A187" s="711"/>
      <c r="B187" s="752" t="s">
        <v>53</v>
      </c>
      <c r="C187" s="752"/>
      <c r="D187" s="752"/>
      <c r="E187" s="723"/>
      <c r="F187" s="451"/>
      <c r="G187" s="450"/>
      <c r="H187" s="452"/>
      <c r="I187" s="451"/>
      <c r="J187" s="450"/>
      <c r="K187" s="449"/>
      <c r="L187" s="623"/>
      <c r="M187" s="623"/>
      <c r="N187" s="623"/>
      <c r="O187" s="623"/>
      <c r="P187" s="623"/>
      <c r="Q187" s="623"/>
      <c r="R187" s="623"/>
      <c r="S187" s="623"/>
      <c r="T187" s="623"/>
      <c r="U187" s="623"/>
      <c r="V187" s="623"/>
      <c r="W187" s="623"/>
      <c r="Y187" s="625"/>
      <c r="Z187" s="625"/>
      <c r="AA187" s="625"/>
      <c r="AB187" s="625"/>
      <c r="AC187" s="625"/>
      <c r="AD187" s="732"/>
    </row>
    <row r="188" spans="1:30" ht="15" x14ac:dyDescent="0.25">
      <c r="A188" s="711"/>
      <c r="B188" s="752" t="s">
        <v>54</v>
      </c>
      <c r="C188" s="752"/>
      <c r="D188" s="752"/>
      <c r="E188" s="723"/>
      <c r="F188" s="451"/>
      <c r="G188" s="450"/>
      <c r="H188" s="452"/>
      <c r="I188" s="451"/>
      <c r="J188" s="450"/>
      <c r="K188" s="449"/>
      <c r="L188" s="623"/>
      <c r="M188" s="623"/>
      <c r="N188" s="623"/>
      <c r="O188" s="623"/>
      <c r="P188" s="623"/>
      <c r="Q188" s="623"/>
      <c r="R188" s="623"/>
      <c r="S188" s="623"/>
      <c r="T188" s="623"/>
      <c r="U188" s="623"/>
      <c r="V188" s="623"/>
      <c r="W188" s="623"/>
      <c r="Y188" s="625"/>
      <c r="Z188" s="625"/>
      <c r="AA188" s="625"/>
      <c r="AB188" s="625"/>
      <c r="AC188" s="625"/>
      <c r="AD188" s="732"/>
    </row>
    <row r="189" spans="1:30" ht="15" x14ac:dyDescent="0.25">
      <c r="A189" s="711"/>
      <c r="B189" s="752" t="s">
        <v>55</v>
      </c>
      <c r="C189" s="752"/>
      <c r="D189" s="752"/>
      <c r="E189" s="723"/>
      <c r="F189" s="451"/>
      <c r="G189" s="450"/>
      <c r="H189" s="452"/>
      <c r="I189" s="451"/>
      <c r="J189" s="450"/>
      <c r="K189" s="449"/>
      <c r="L189" s="623"/>
      <c r="M189" s="623"/>
      <c r="N189" s="623"/>
      <c r="O189" s="623"/>
      <c r="P189" s="623"/>
      <c r="Q189" s="623"/>
      <c r="R189" s="623"/>
      <c r="S189" s="623"/>
      <c r="T189" s="623"/>
      <c r="U189" s="623"/>
      <c r="V189" s="623"/>
      <c r="W189" s="623"/>
      <c r="Y189" s="625"/>
      <c r="Z189" s="625"/>
      <c r="AA189" s="625"/>
      <c r="AB189" s="625"/>
      <c r="AC189" s="625"/>
      <c r="AD189" s="732"/>
    </row>
    <row r="190" spans="1:30" ht="15" x14ac:dyDescent="0.25">
      <c r="A190" s="711"/>
      <c r="B190" s="752" t="s">
        <v>56</v>
      </c>
      <c r="C190" s="752"/>
      <c r="D190" s="752"/>
      <c r="E190" s="723"/>
      <c r="F190" s="451"/>
      <c r="G190" s="450"/>
      <c r="H190" s="452"/>
      <c r="I190" s="451"/>
      <c r="J190" s="450"/>
      <c r="K190" s="449"/>
      <c r="L190" s="623"/>
      <c r="M190" s="623"/>
      <c r="N190" s="623"/>
      <c r="O190" s="623"/>
      <c r="P190" s="623"/>
      <c r="Q190" s="623"/>
      <c r="R190" s="623"/>
      <c r="S190" s="623"/>
      <c r="T190" s="623"/>
      <c r="U190" s="623"/>
      <c r="V190" s="623"/>
      <c r="W190" s="623"/>
      <c r="Y190" s="625"/>
      <c r="Z190" s="625"/>
      <c r="AA190" s="625"/>
      <c r="AB190" s="625"/>
      <c r="AC190" s="625"/>
      <c r="AD190" s="732"/>
    </row>
    <row r="191" spans="1:30" ht="15" x14ac:dyDescent="0.25">
      <c r="A191" s="711"/>
      <c r="B191" s="752" t="s">
        <v>57</v>
      </c>
      <c r="C191" s="752"/>
      <c r="D191" s="752"/>
      <c r="E191" s="723"/>
      <c r="F191" s="451"/>
      <c r="G191" s="450"/>
      <c r="H191" s="452"/>
      <c r="I191" s="451"/>
      <c r="J191" s="450"/>
      <c r="K191" s="449"/>
      <c r="L191" s="623"/>
      <c r="M191" s="623"/>
      <c r="N191" s="623"/>
      <c r="O191" s="623"/>
      <c r="P191" s="623"/>
      <c r="Q191" s="623"/>
      <c r="R191" s="623"/>
      <c r="S191" s="623"/>
      <c r="T191" s="623"/>
      <c r="U191" s="623"/>
      <c r="V191" s="623"/>
      <c r="W191" s="623"/>
      <c r="Y191" s="625"/>
      <c r="Z191" s="625"/>
      <c r="AA191" s="625"/>
      <c r="AB191" s="625"/>
      <c r="AC191" s="625"/>
      <c r="AD191" s="732"/>
    </row>
    <row r="192" spans="1:30" ht="15" x14ac:dyDescent="0.25">
      <c r="A192" s="711"/>
      <c r="B192" s="752" t="s">
        <v>58</v>
      </c>
      <c r="C192" s="752"/>
      <c r="D192" s="752"/>
      <c r="E192" s="723"/>
      <c r="F192" s="451"/>
      <c r="G192" s="450"/>
      <c r="H192" s="452"/>
      <c r="I192" s="451"/>
      <c r="J192" s="450"/>
      <c r="K192" s="449"/>
      <c r="L192" s="623"/>
      <c r="M192" s="623"/>
      <c r="N192" s="623"/>
      <c r="O192" s="623"/>
      <c r="P192" s="623"/>
      <c r="Q192" s="623"/>
      <c r="R192" s="623"/>
      <c r="S192" s="623"/>
      <c r="T192" s="623"/>
      <c r="U192" s="623"/>
      <c r="V192" s="623"/>
      <c r="W192" s="623"/>
      <c r="Y192" s="625"/>
      <c r="Z192" s="625"/>
      <c r="AA192" s="625"/>
      <c r="AB192" s="625"/>
      <c r="AC192" s="625"/>
      <c r="AD192" s="732"/>
    </row>
    <row r="193" spans="1:30" ht="15" x14ac:dyDescent="0.25">
      <c r="A193" s="711"/>
      <c r="B193" s="752" t="s">
        <v>59</v>
      </c>
      <c r="C193" s="752"/>
      <c r="D193" s="752"/>
      <c r="E193" s="723"/>
      <c r="F193" s="451"/>
      <c r="G193" s="450"/>
      <c r="H193" s="452"/>
      <c r="I193" s="451"/>
      <c r="J193" s="450"/>
      <c r="K193" s="449"/>
      <c r="L193" s="623"/>
      <c r="M193" s="623"/>
      <c r="N193" s="623"/>
      <c r="O193" s="623"/>
      <c r="P193" s="623"/>
      <c r="Q193" s="623"/>
      <c r="R193" s="623"/>
      <c r="S193" s="623"/>
      <c r="T193" s="623"/>
      <c r="U193" s="623"/>
      <c r="V193" s="623"/>
      <c r="W193" s="623"/>
      <c r="Y193" s="625"/>
      <c r="Z193" s="625"/>
      <c r="AA193" s="625"/>
      <c r="AB193" s="625"/>
      <c r="AC193" s="625"/>
      <c r="AD193" s="732"/>
    </row>
    <row r="194" spans="1:30" ht="15" x14ac:dyDescent="0.25">
      <c r="A194" s="711"/>
      <c r="B194" s="752" t="s">
        <v>60</v>
      </c>
      <c r="C194" s="752"/>
      <c r="D194" s="752"/>
      <c r="E194" s="723"/>
      <c r="F194" s="451"/>
      <c r="G194" s="450"/>
      <c r="H194" s="452"/>
      <c r="I194" s="451"/>
      <c r="J194" s="450"/>
      <c r="K194" s="449"/>
      <c r="L194" s="623"/>
      <c r="M194" s="623"/>
      <c r="N194" s="623"/>
      <c r="O194" s="623"/>
      <c r="P194" s="623"/>
      <c r="Q194" s="623"/>
      <c r="R194" s="623"/>
      <c r="S194" s="623"/>
      <c r="T194" s="623"/>
      <c r="U194" s="623"/>
      <c r="V194" s="623"/>
      <c r="W194" s="623"/>
      <c r="Y194" s="625"/>
      <c r="Z194" s="625"/>
      <c r="AA194" s="625"/>
      <c r="AB194" s="625"/>
      <c r="AC194" s="625"/>
      <c r="AD194" s="732"/>
    </row>
    <row r="195" spans="1:30" ht="15" x14ac:dyDescent="0.25">
      <c r="A195" s="711"/>
      <c r="B195" s="752" t="s">
        <v>61</v>
      </c>
      <c r="C195" s="752"/>
      <c r="D195" s="752"/>
      <c r="E195" s="723"/>
      <c r="F195" s="451"/>
      <c r="G195" s="450"/>
      <c r="H195" s="452"/>
      <c r="I195" s="451"/>
      <c r="J195" s="450"/>
      <c r="K195" s="449"/>
      <c r="L195" s="623"/>
      <c r="M195" s="623"/>
      <c r="N195" s="623"/>
      <c r="O195" s="623"/>
      <c r="P195" s="623"/>
      <c r="Q195" s="623"/>
      <c r="R195" s="623"/>
      <c r="S195" s="623"/>
      <c r="T195" s="623"/>
      <c r="U195" s="623"/>
      <c r="V195" s="623"/>
      <c r="W195" s="623"/>
      <c r="Y195" s="625"/>
      <c r="Z195" s="625"/>
      <c r="AA195" s="625"/>
      <c r="AB195" s="625"/>
      <c r="AC195" s="625"/>
      <c r="AD195" s="732"/>
    </row>
    <row r="196" spans="1:30" ht="15" x14ac:dyDescent="0.25">
      <c r="A196" s="711"/>
      <c r="B196" s="752" t="s">
        <v>62</v>
      </c>
      <c r="C196" s="752"/>
      <c r="D196" s="752"/>
      <c r="E196" s="723"/>
      <c r="F196" s="451"/>
      <c r="G196" s="450"/>
      <c r="H196" s="452"/>
      <c r="I196" s="451"/>
      <c r="J196" s="450"/>
      <c r="K196" s="449"/>
      <c r="L196" s="623"/>
      <c r="M196" s="623"/>
      <c r="N196" s="623"/>
      <c r="O196" s="623"/>
      <c r="P196" s="623"/>
      <c r="Q196" s="623"/>
      <c r="R196" s="623"/>
      <c r="S196" s="623"/>
      <c r="T196" s="623"/>
      <c r="U196" s="623"/>
      <c r="V196" s="623"/>
      <c r="W196" s="623"/>
      <c r="Y196" s="625"/>
      <c r="Z196" s="625"/>
      <c r="AA196" s="625"/>
      <c r="AB196" s="625"/>
      <c r="AC196" s="625"/>
      <c r="AD196" s="732"/>
    </row>
    <row r="197" spans="1:30" ht="15" x14ac:dyDescent="0.25">
      <c r="A197" s="711"/>
      <c r="B197" s="752" t="s">
        <v>63</v>
      </c>
      <c r="C197" s="752"/>
      <c r="D197" s="752"/>
      <c r="E197" s="723"/>
      <c r="F197" s="451"/>
      <c r="G197" s="450"/>
      <c r="H197" s="452"/>
      <c r="I197" s="451"/>
      <c r="J197" s="450"/>
      <c r="K197" s="449"/>
      <c r="L197" s="623"/>
      <c r="M197" s="623"/>
      <c r="N197" s="623"/>
      <c r="O197" s="623"/>
      <c r="P197" s="623"/>
      <c r="Q197" s="623"/>
      <c r="R197" s="623"/>
      <c r="S197" s="623"/>
      <c r="T197" s="623"/>
      <c r="U197" s="623"/>
      <c r="V197" s="623"/>
      <c r="W197" s="623"/>
      <c r="Y197" s="625"/>
      <c r="Z197" s="625"/>
      <c r="AA197" s="625"/>
      <c r="AB197" s="625"/>
      <c r="AC197" s="625"/>
      <c r="AD197" s="732"/>
    </row>
    <row r="198" spans="1:30" ht="15" x14ac:dyDescent="0.25">
      <c r="A198" s="711"/>
      <c r="B198" s="752" t="s">
        <v>64</v>
      </c>
      <c r="C198" s="752"/>
      <c r="D198" s="752"/>
      <c r="E198" s="723"/>
      <c r="F198" s="451"/>
      <c r="G198" s="450"/>
      <c r="H198" s="452"/>
      <c r="I198" s="451"/>
      <c r="J198" s="450"/>
      <c r="K198" s="449"/>
      <c r="L198" s="623"/>
      <c r="M198" s="623"/>
      <c r="N198" s="623"/>
      <c r="O198" s="623"/>
      <c r="P198" s="623"/>
      <c r="Q198" s="623"/>
      <c r="R198" s="623"/>
      <c r="S198" s="623"/>
      <c r="T198" s="623"/>
      <c r="U198" s="623"/>
      <c r="V198" s="623"/>
      <c r="W198" s="623"/>
      <c r="Y198" s="625"/>
      <c r="Z198" s="625"/>
      <c r="AA198" s="625"/>
      <c r="AB198" s="625"/>
      <c r="AC198" s="625"/>
      <c r="AD198" s="732"/>
    </row>
    <row r="199" spans="1:30" ht="15" x14ac:dyDescent="0.25">
      <c r="A199" s="711"/>
      <c r="B199" s="752" t="s">
        <v>65</v>
      </c>
      <c r="C199" s="752"/>
      <c r="D199" s="752"/>
      <c r="E199" s="723"/>
      <c r="F199" s="451"/>
      <c r="G199" s="450"/>
      <c r="H199" s="452"/>
      <c r="I199" s="451"/>
      <c r="J199" s="450"/>
      <c r="K199" s="449"/>
      <c r="L199" s="623"/>
      <c r="M199" s="623"/>
      <c r="N199" s="623"/>
      <c r="O199" s="623"/>
      <c r="P199" s="623"/>
      <c r="Q199" s="623"/>
      <c r="R199" s="623"/>
      <c r="S199" s="623"/>
      <c r="T199" s="623"/>
      <c r="U199" s="623"/>
      <c r="V199" s="623"/>
      <c r="W199" s="623"/>
      <c r="Y199" s="625"/>
      <c r="Z199" s="625"/>
      <c r="AA199" s="625"/>
      <c r="AB199" s="625"/>
      <c r="AC199" s="625"/>
      <c r="AD199" s="732"/>
    </row>
    <row r="200" spans="1:30" ht="15" x14ac:dyDescent="0.25">
      <c r="A200" s="711"/>
      <c r="B200" s="752" t="s">
        <v>66</v>
      </c>
      <c r="C200" s="752"/>
      <c r="D200" s="752"/>
      <c r="E200" s="723"/>
      <c r="F200" s="451"/>
      <c r="G200" s="450"/>
      <c r="H200" s="452"/>
      <c r="I200" s="451"/>
      <c r="J200" s="450"/>
      <c r="K200" s="449"/>
      <c r="L200" s="623"/>
      <c r="M200" s="623"/>
      <c r="N200" s="623"/>
      <c r="O200" s="623"/>
      <c r="P200" s="623"/>
      <c r="Q200" s="623"/>
      <c r="R200" s="623"/>
      <c r="S200" s="623"/>
      <c r="T200" s="623"/>
      <c r="U200" s="623"/>
      <c r="V200" s="623"/>
      <c r="W200" s="623"/>
      <c r="Y200" s="625"/>
      <c r="Z200" s="625"/>
      <c r="AA200" s="625"/>
      <c r="AB200" s="625"/>
      <c r="AC200" s="625"/>
      <c r="AD200" s="732"/>
    </row>
    <row r="201" spans="1:30" ht="15" x14ac:dyDescent="0.25">
      <c r="A201" s="711"/>
      <c r="B201" s="752" t="s">
        <v>67</v>
      </c>
      <c r="C201" s="752"/>
      <c r="D201" s="752"/>
      <c r="E201" s="723"/>
      <c r="F201" s="451"/>
      <c r="G201" s="450"/>
      <c r="H201" s="452"/>
      <c r="I201" s="451"/>
      <c r="J201" s="450"/>
      <c r="K201" s="449"/>
      <c r="L201" s="623"/>
      <c r="M201" s="623"/>
      <c r="N201" s="623"/>
      <c r="O201" s="623"/>
      <c r="P201" s="623"/>
      <c r="Q201" s="623"/>
      <c r="R201" s="623"/>
      <c r="S201" s="623"/>
      <c r="T201" s="623"/>
      <c r="U201" s="623"/>
      <c r="V201" s="623"/>
      <c r="W201" s="623"/>
      <c r="Y201" s="625"/>
      <c r="Z201" s="625"/>
      <c r="AA201" s="625"/>
      <c r="AB201" s="625"/>
      <c r="AC201" s="625"/>
      <c r="AD201" s="732"/>
    </row>
    <row r="202" spans="1:30" ht="15" x14ac:dyDescent="0.25">
      <c r="A202" s="711"/>
      <c r="B202" s="752" t="s">
        <v>68</v>
      </c>
      <c r="C202" s="752"/>
      <c r="D202" s="752"/>
      <c r="E202" s="723"/>
      <c r="F202" s="451"/>
      <c r="G202" s="450"/>
      <c r="H202" s="452"/>
      <c r="I202" s="451"/>
      <c r="J202" s="450"/>
      <c r="K202" s="449"/>
      <c r="L202" s="623"/>
      <c r="M202" s="623"/>
      <c r="N202" s="623"/>
      <c r="O202" s="623"/>
      <c r="P202" s="623"/>
      <c r="Q202" s="623"/>
      <c r="R202" s="623"/>
      <c r="S202" s="623"/>
      <c r="T202" s="623"/>
      <c r="U202" s="623"/>
      <c r="V202" s="623"/>
      <c r="W202" s="623"/>
      <c r="Y202" s="625"/>
      <c r="Z202" s="625"/>
      <c r="AA202" s="625"/>
      <c r="AB202" s="625"/>
      <c r="AC202" s="625"/>
      <c r="AD202" s="732"/>
    </row>
    <row r="203" spans="1:30" ht="15" x14ac:dyDescent="0.25">
      <c r="A203" s="711"/>
      <c r="B203" s="752" t="s">
        <v>69</v>
      </c>
      <c r="C203" s="752"/>
      <c r="D203" s="752"/>
      <c r="E203" s="723"/>
      <c r="F203" s="451"/>
      <c r="G203" s="450"/>
      <c r="H203" s="452"/>
      <c r="I203" s="451"/>
      <c r="J203" s="450"/>
      <c r="K203" s="449"/>
      <c r="L203" s="623"/>
      <c r="M203" s="623"/>
      <c r="N203" s="623"/>
      <c r="O203" s="623"/>
      <c r="P203" s="623"/>
      <c r="Q203" s="623"/>
      <c r="R203" s="623"/>
      <c r="S203" s="623"/>
      <c r="T203" s="623"/>
      <c r="U203" s="623"/>
      <c r="V203" s="623"/>
      <c r="W203" s="623"/>
      <c r="Y203" s="625"/>
      <c r="Z203" s="625"/>
      <c r="AA203" s="625"/>
      <c r="AB203" s="625"/>
      <c r="AC203" s="625"/>
      <c r="AD203" s="732"/>
    </row>
    <row r="204" spans="1:30" ht="15" x14ac:dyDescent="0.25">
      <c r="A204" s="711"/>
      <c r="B204" s="752" t="s">
        <v>70</v>
      </c>
      <c r="C204" s="752"/>
      <c r="D204" s="752"/>
      <c r="E204" s="723"/>
      <c r="F204" s="451"/>
      <c r="G204" s="450"/>
      <c r="H204" s="452"/>
      <c r="I204" s="451"/>
      <c r="J204" s="450"/>
      <c r="K204" s="449"/>
      <c r="L204" s="623"/>
      <c r="M204" s="623"/>
      <c r="N204" s="623"/>
      <c r="O204" s="623"/>
      <c r="P204" s="623"/>
      <c r="Q204" s="623"/>
      <c r="R204" s="623"/>
      <c r="S204" s="623"/>
      <c r="T204" s="623"/>
      <c r="U204" s="623"/>
      <c r="V204" s="623"/>
      <c r="W204" s="623"/>
      <c r="Y204" s="625"/>
      <c r="Z204" s="625"/>
      <c r="AA204" s="625"/>
      <c r="AB204" s="625"/>
      <c r="AC204" s="625"/>
      <c r="AD204" s="732"/>
    </row>
    <row r="205" spans="1:30" ht="15" x14ac:dyDescent="0.25">
      <c r="A205" s="711"/>
      <c r="B205" s="752" t="s">
        <v>71</v>
      </c>
      <c r="C205" s="752"/>
      <c r="D205" s="752"/>
      <c r="E205" s="723"/>
      <c r="F205" s="451"/>
      <c r="G205" s="450"/>
      <c r="H205" s="452"/>
      <c r="I205" s="451"/>
      <c r="J205" s="450"/>
      <c r="K205" s="449"/>
      <c r="L205" s="623"/>
      <c r="M205" s="623"/>
      <c r="N205" s="623"/>
      <c r="O205" s="623"/>
      <c r="P205" s="623"/>
      <c r="Q205" s="623"/>
      <c r="R205" s="623"/>
      <c r="S205" s="623"/>
      <c r="T205" s="623"/>
      <c r="U205" s="623"/>
      <c r="V205" s="623"/>
      <c r="W205" s="623"/>
      <c r="Y205" s="625"/>
      <c r="Z205" s="625"/>
      <c r="AA205" s="625"/>
      <c r="AB205" s="625"/>
      <c r="AC205" s="625"/>
      <c r="AD205" s="732"/>
    </row>
    <row r="206" spans="1:30" ht="15" x14ac:dyDescent="0.25">
      <c r="A206" s="711"/>
      <c r="B206" s="752" t="s">
        <v>72</v>
      </c>
      <c r="C206" s="752"/>
      <c r="D206" s="752"/>
      <c r="E206" s="723"/>
      <c r="F206" s="451"/>
      <c r="G206" s="450"/>
      <c r="H206" s="452"/>
      <c r="I206" s="451"/>
      <c r="J206" s="450"/>
      <c r="K206" s="449"/>
      <c r="L206" s="623"/>
      <c r="M206" s="623"/>
      <c r="N206" s="623"/>
      <c r="O206" s="623"/>
      <c r="P206" s="623"/>
      <c r="Q206" s="623"/>
      <c r="R206" s="623"/>
      <c r="S206" s="623"/>
      <c r="T206" s="623"/>
      <c r="U206" s="623"/>
      <c r="V206" s="623"/>
      <c r="W206" s="623"/>
      <c r="Y206" s="625"/>
      <c r="Z206" s="625"/>
      <c r="AA206" s="625"/>
      <c r="AB206" s="625"/>
      <c r="AC206" s="625"/>
      <c r="AD206" s="732"/>
    </row>
    <row r="207" spans="1:30" ht="15" x14ac:dyDescent="0.25">
      <c r="A207" s="711"/>
      <c r="B207" s="752" t="s">
        <v>73</v>
      </c>
      <c r="C207" s="752"/>
      <c r="D207" s="752"/>
      <c r="E207" s="723"/>
      <c r="F207" s="451"/>
      <c r="G207" s="450"/>
      <c r="H207" s="452"/>
      <c r="I207" s="451"/>
      <c r="J207" s="450"/>
      <c r="K207" s="449"/>
      <c r="L207" s="623"/>
      <c r="M207" s="623"/>
      <c r="N207" s="623"/>
      <c r="O207" s="623"/>
      <c r="P207" s="623"/>
      <c r="Q207" s="623"/>
      <c r="R207" s="623"/>
      <c r="S207" s="623"/>
      <c r="T207" s="623"/>
      <c r="U207" s="623"/>
      <c r="V207" s="623"/>
      <c r="W207" s="623"/>
      <c r="Y207" s="625"/>
      <c r="Z207" s="625"/>
      <c r="AA207" s="625"/>
      <c r="AB207" s="625"/>
      <c r="AC207" s="625"/>
      <c r="AD207" s="732"/>
    </row>
    <row r="208" spans="1:30" ht="15" x14ac:dyDescent="0.25">
      <c r="A208" s="711"/>
      <c r="B208" s="752" t="s">
        <v>74</v>
      </c>
      <c r="C208" s="752"/>
      <c r="D208" s="752"/>
      <c r="E208" s="723"/>
      <c r="F208" s="451"/>
      <c r="G208" s="450"/>
      <c r="H208" s="452"/>
      <c r="I208" s="451"/>
      <c r="J208" s="450"/>
      <c r="K208" s="449"/>
      <c r="L208" s="623"/>
      <c r="M208" s="623"/>
      <c r="N208" s="623"/>
      <c r="O208" s="623"/>
      <c r="P208" s="623"/>
      <c r="Q208" s="623"/>
      <c r="R208" s="623"/>
      <c r="S208" s="623"/>
      <c r="T208" s="623"/>
      <c r="U208" s="623"/>
      <c r="V208" s="623"/>
      <c r="W208" s="623"/>
      <c r="Y208" s="625"/>
      <c r="Z208" s="625"/>
      <c r="AA208" s="625"/>
      <c r="AB208" s="625"/>
      <c r="AC208" s="625"/>
      <c r="AD208" s="732"/>
    </row>
    <row r="209" spans="1:58" ht="15" x14ac:dyDescent="0.25">
      <c r="A209" s="711"/>
      <c r="B209" s="752" t="s">
        <v>24</v>
      </c>
      <c r="C209" s="752"/>
      <c r="D209" s="752"/>
      <c r="E209" s="723"/>
      <c r="F209" s="451"/>
      <c r="G209" s="450"/>
      <c r="H209" s="452"/>
      <c r="I209" s="451"/>
      <c r="J209" s="450"/>
      <c r="K209" s="449"/>
      <c r="L209" s="623"/>
      <c r="M209" s="623"/>
      <c r="N209" s="623"/>
      <c r="O209" s="623"/>
      <c r="P209" s="623"/>
      <c r="Q209" s="623"/>
      <c r="R209" s="623"/>
      <c r="S209" s="623"/>
      <c r="T209" s="623"/>
      <c r="U209" s="623"/>
      <c r="V209" s="623"/>
      <c r="W209" s="623"/>
      <c r="Y209" s="625"/>
      <c r="Z209" s="625"/>
      <c r="AA209" s="625"/>
      <c r="AB209" s="625"/>
      <c r="AC209" s="625"/>
      <c r="AD209" s="732"/>
    </row>
    <row r="210" spans="1:58" ht="15" x14ac:dyDescent="0.25">
      <c r="A210" s="711"/>
      <c r="B210" s="753" t="s">
        <v>788</v>
      </c>
      <c r="C210" s="753"/>
      <c r="D210" s="753"/>
      <c r="E210" s="725"/>
      <c r="F210" s="447"/>
      <c r="G210" s="446"/>
      <c r="H210" s="448"/>
      <c r="I210" s="447"/>
      <c r="J210" s="446"/>
      <c r="K210" s="445"/>
      <c r="L210" s="623"/>
      <c r="M210" s="623"/>
      <c r="N210" s="623"/>
      <c r="O210" s="623"/>
      <c r="P210" s="623"/>
      <c r="Q210" s="623"/>
      <c r="R210" s="623"/>
      <c r="S210" s="623"/>
      <c r="T210" s="623"/>
      <c r="U210" s="623"/>
      <c r="V210" s="623"/>
      <c r="W210" s="623"/>
      <c r="Y210" s="625"/>
      <c r="Z210" s="625"/>
      <c r="AA210" s="625"/>
      <c r="AB210" s="625"/>
      <c r="AC210" s="625"/>
      <c r="AD210" s="732"/>
    </row>
    <row r="211" spans="1:58" x14ac:dyDescent="0.25">
      <c r="A211" s="708"/>
      <c r="B211" s="623"/>
      <c r="C211" s="623"/>
      <c r="D211" s="623"/>
      <c r="E211" s="623"/>
      <c r="F211" s="623"/>
      <c r="G211" s="623"/>
      <c r="H211" s="623"/>
      <c r="I211" s="623"/>
      <c r="J211" s="623"/>
      <c r="K211" s="623"/>
      <c r="L211" s="623"/>
      <c r="M211" s="623"/>
      <c r="N211" s="623"/>
      <c r="O211" s="623"/>
      <c r="P211" s="623"/>
      <c r="Q211" s="623"/>
      <c r="R211" s="623"/>
      <c r="S211" s="623"/>
      <c r="T211" s="623"/>
      <c r="U211" s="623"/>
      <c r="V211" s="623"/>
      <c r="W211" s="623"/>
      <c r="Y211" s="625"/>
      <c r="Z211" s="625"/>
      <c r="AA211" s="625"/>
      <c r="AB211" s="625"/>
      <c r="AC211" s="625"/>
      <c r="AD211" s="623"/>
    </row>
    <row r="212" spans="1:58" x14ac:dyDescent="0.25">
      <c r="A212" s="711"/>
      <c r="B212" s="754"/>
      <c r="C212" s="754"/>
      <c r="D212" s="754"/>
      <c r="E212" s="754"/>
      <c r="G212" s="623"/>
      <c r="H212" s="623"/>
      <c r="I212" s="623"/>
      <c r="J212" s="623"/>
      <c r="K212" s="623"/>
      <c r="L212" s="623"/>
      <c r="M212" s="623"/>
      <c r="N212" s="623"/>
      <c r="O212" s="623"/>
      <c r="P212" s="623"/>
      <c r="Q212" s="623"/>
      <c r="R212" s="623"/>
      <c r="S212" s="623"/>
      <c r="T212" s="623"/>
      <c r="U212" s="623"/>
      <c r="V212" s="623"/>
      <c r="W212" s="623"/>
      <c r="Y212" s="625"/>
      <c r="Z212" s="625"/>
      <c r="AA212" s="625"/>
      <c r="AB212" s="625"/>
      <c r="AC212" s="625"/>
      <c r="AD212" s="732"/>
      <c r="BD212" s="624"/>
      <c r="BE212" s="624"/>
      <c r="BF212" s="624"/>
    </row>
    <row r="213" spans="1:58" s="624" customFormat="1" ht="17.25" x14ac:dyDescent="0.25">
      <c r="A213" s="688" t="s">
        <v>787</v>
      </c>
      <c r="B213" s="754"/>
      <c r="C213" s="623"/>
      <c r="D213" s="623"/>
      <c r="E213" s="623"/>
      <c r="F213" s="623"/>
      <c r="G213" s="623"/>
      <c r="H213" s="623"/>
      <c r="I213" s="623"/>
      <c r="J213" s="623"/>
      <c r="K213" s="623"/>
      <c r="L213" s="623"/>
      <c r="M213" s="623"/>
      <c r="N213" s="623"/>
      <c r="O213" s="623"/>
      <c r="P213" s="623"/>
      <c r="Q213" s="623"/>
      <c r="R213" s="623"/>
      <c r="S213" s="623"/>
      <c r="T213" s="623"/>
      <c r="U213" s="623"/>
      <c r="V213" s="623"/>
      <c r="W213" s="623"/>
      <c r="Y213" s="625"/>
      <c r="Z213" s="625"/>
      <c r="AA213" s="625"/>
      <c r="AB213" s="625"/>
      <c r="AC213" s="625"/>
      <c r="AD213" s="690"/>
      <c r="AE213" s="626"/>
      <c r="AF213" s="626"/>
      <c r="AG213" s="626"/>
      <c r="AH213" s="626"/>
      <c r="AI213" s="626"/>
      <c r="AJ213" s="626"/>
      <c r="AK213" s="626"/>
      <c r="AL213" s="626"/>
      <c r="AM213" s="626"/>
      <c r="AN213" s="626"/>
      <c r="AO213" s="626"/>
      <c r="AP213" s="626"/>
      <c r="AQ213" s="626"/>
      <c r="AR213" s="626"/>
      <c r="AS213" s="626"/>
      <c r="AT213" s="626"/>
      <c r="AU213" s="626"/>
      <c r="AV213" s="626"/>
      <c r="AW213" s="626"/>
      <c r="AX213" s="626"/>
      <c r="AY213" s="626"/>
      <c r="AZ213" s="626"/>
      <c r="BA213" s="626"/>
      <c r="BB213" s="626"/>
      <c r="BC213" s="626"/>
      <c r="BD213" s="626"/>
      <c r="BE213" s="626"/>
      <c r="BF213" s="626"/>
    </row>
    <row r="214" spans="1:58" ht="17.25" x14ac:dyDescent="0.25">
      <c r="A214" s="690"/>
      <c r="B214" s="754"/>
      <c r="C214" s="623"/>
      <c r="D214" s="623"/>
      <c r="E214" s="623"/>
      <c r="F214" s="623"/>
      <c r="G214" s="623"/>
      <c r="H214" s="623"/>
      <c r="I214" s="623"/>
      <c r="J214" s="623"/>
      <c r="K214" s="623"/>
      <c r="L214" s="623"/>
      <c r="M214" s="623"/>
      <c r="N214" s="623"/>
      <c r="O214" s="623"/>
      <c r="P214" s="623"/>
      <c r="Q214" s="623"/>
      <c r="R214" s="623"/>
      <c r="S214" s="623"/>
      <c r="T214" s="623"/>
      <c r="U214" s="623"/>
      <c r="V214" s="623"/>
      <c r="W214" s="623"/>
      <c r="Y214" s="625"/>
      <c r="Z214" s="625"/>
      <c r="AA214" s="625"/>
      <c r="AB214" s="625"/>
      <c r="AC214" s="625"/>
      <c r="AD214" s="690"/>
    </row>
    <row r="215" spans="1:58" ht="17.25" x14ac:dyDescent="0.25">
      <c r="A215" s="755"/>
      <c r="B215" s="1140" t="s">
        <v>786</v>
      </c>
      <c r="C215" s="1140" t="s">
        <v>540</v>
      </c>
      <c r="D215" s="1142" t="s">
        <v>785</v>
      </c>
      <c r="E215" s="1140" t="s">
        <v>76</v>
      </c>
      <c r="F215" s="1165" t="s">
        <v>784</v>
      </c>
      <c r="G215" s="1166"/>
      <c r="H215" s="1166"/>
      <c r="I215" s="1166"/>
      <c r="J215" s="1167"/>
      <c r="K215" s="1165" t="s">
        <v>783</v>
      </c>
      <c r="L215" s="1166"/>
      <c r="M215" s="1166"/>
      <c r="N215" s="1166"/>
      <c r="O215" s="1166"/>
      <c r="P215" s="734"/>
      <c r="Q215" s="623"/>
      <c r="R215" s="623"/>
      <c r="Y215" s="625"/>
      <c r="Z215" s="625"/>
      <c r="AA215" s="625"/>
      <c r="AB215" s="625"/>
      <c r="AC215" s="625"/>
    </row>
    <row r="216" spans="1:58" ht="17.25" x14ac:dyDescent="0.25">
      <c r="A216" s="756"/>
      <c r="B216" s="1141"/>
      <c r="C216" s="1141"/>
      <c r="D216" s="1143"/>
      <c r="E216" s="1141"/>
      <c r="F216" s="757" t="s">
        <v>782</v>
      </c>
      <c r="G216" s="758" t="s">
        <v>781</v>
      </c>
      <c r="H216" s="759" t="s">
        <v>780</v>
      </c>
      <c r="I216" s="760" t="s">
        <v>779</v>
      </c>
      <c r="J216" s="761" t="s">
        <v>778</v>
      </c>
      <c r="K216" s="757" t="s">
        <v>782</v>
      </c>
      <c r="L216" s="758" t="s">
        <v>781</v>
      </c>
      <c r="M216" s="762" t="s">
        <v>780</v>
      </c>
      <c r="N216" s="762" t="s">
        <v>779</v>
      </c>
      <c r="O216" s="759" t="s">
        <v>778</v>
      </c>
      <c r="P216" s="623"/>
      <c r="Q216" s="734"/>
      <c r="R216" s="734"/>
      <c r="Y216" s="625"/>
      <c r="Z216" s="625"/>
      <c r="AA216" s="625"/>
      <c r="AB216" s="625"/>
      <c r="AC216" s="625"/>
    </row>
    <row r="217" spans="1:58" ht="17.25" x14ac:dyDescent="0.25">
      <c r="A217" s="789">
        <v>1</v>
      </c>
      <c r="B217" s="915">
        <f>B14</f>
        <v>0</v>
      </c>
      <c r="C217" s="546"/>
      <c r="D217" s="549"/>
      <c r="E217" s="548"/>
      <c r="F217" s="547"/>
      <c r="G217" s="546"/>
      <c r="H217" s="546"/>
      <c r="I217" s="546"/>
      <c r="J217" s="548"/>
      <c r="K217" s="547"/>
      <c r="L217" s="546"/>
      <c r="M217" s="546"/>
      <c r="N217" s="546"/>
      <c r="O217" s="545"/>
      <c r="P217" s="734"/>
      <c r="Q217" s="734"/>
      <c r="R217" s="623"/>
      <c r="Y217" s="625"/>
      <c r="Z217" s="625"/>
      <c r="AA217" s="625"/>
      <c r="AB217" s="625"/>
      <c r="AC217" s="625"/>
      <c r="AD217" s="623"/>
    </row>
    <row r="218" spans="1:58" x14ac:dyDescent="0.25">
      <c r="A218" s="623"/>
      <c r="B218" s="623"/>
      <c r="C218" s="623"/>
      <c r="D218" s="623"/>
      <c r="E218" s="623"/>
      <c r="F218" s="623"/>
      <c r="G218" s="623"/>
      <c r="H218" s="623"/>
      <c r="I218" s="623"/>
      <c r="J218" s="623"/>
      <c r="K218" s="623"/>
      <c r="L218" s="623"/>
      <c r="M218" s="623"/>
      <c r="N218" s="623"/>
      <c r="O218" s="623"/>
      <c r="P218" s="623"/>
      <c r="Q218" s="623"/>
      <c r="R218" s="623"/>
      <c r="Y218" s="625"/>
      <c r="Z218" s="625"/>
      <c r="AA218" s="625"/>
      <c r="AB218" s="625"/>
      <c r="AC218" s="625"/>
      <c r="AD218" s="623"/>
    </row>
    <row r="219" spans="1:58" ht="3" customHeight="1" x14ac:dyDescent="0.25">
      <c r="A219" s="623"/>
      <c r="B219" s="623"/>
      <c r="C219" s="623"/>
      <c r="D219" s="623"/>
      <c r="E219" s="623"/>
      <c r="F219" s="623"/>
      <c r="G219" s="623"/>
      <c r="H219" s="623"/>
      <c r="I219" s="623"/>
      <c r="J219" s="623"/>
      <c r="K219" s="623"/>
      <c r="L219" s="623"/>
      <c r="M219" s="623"/>
      <c r="N219" s="623"/>
      <c r="O219" s="623"/>
      <c r="P219" s="623"/>
      <c r="Q219" s="623"/>
      <c r="R219" s="623"/>
      <c r="Y219" s="625"/>
      <c r="Z219" s="625"/>
      <c r="AA219" s="625"/>
      <c r="AB219" s="625"/>
      <c r="AC219" s="625"/>
      <c r="AD219" s="623"/>
    </row>
    <row r="220" spans="1:58" ht="14.25" hidden="1" customHeight="1" x14ac:dyDescent="0.25">
      <c r="A220" s="623"/>
      <c r="B220" s="623"/>
      <c r="C220" s="623"/>
      <c r="D220" s="623"/>
      <c r="E220" s="623"/>
      <c r="F220" s="623"/>
      <c r="G220" s="623"/>
      <c r="H220" s="623"/>
      <c r="I220" s="623"/>
      <c r="J220" s="623"/>
      <c r="K220" s="623"/>
      <c r="L220" s="623"/>
      <c r="M220" s="623"/>
      <c r="N220" s="623"/>
      <c r="O220" s="623"/>
      <c r="P220" s="623"/>
      <c r="Q220" s="623"/>
      <c r="R220" s="623"/>
      <c r="Y220" s="625"/>
      <c r="Z220" s="625"/>
      <c r="AA220" s="625"/>
      <c r="AB220" s="625"/>
      <c r="AC220" s="625"/>
      <c r="AD220" s="623"/>
    </row>
    <row r="221" spans="1:58" ht="17.25" x14ac:dyDescent="0.25">
      <c r="A221" s="708"/>
      <c r="B221" s="1148" t="s">
        <v>115</v>
      </c>
      <c r="C221" s="1151" t="s">
        <v>75</v>
      </c>
      <c r="D221" s="1168" t="s">
        <v>76</v>
      </c>
      <c r="E221" s="1169"/>
      <c r="F221" s="795"/>
      <c r="G221" s="623"/>
      <c r="H221" s="623"/>
      <c r="I221" s="623"/>
      <c r="J221" s="734"/>
      <c r="K221" s="734"/>
      <c r="L221" s="734"/>
      <c r="M221" s="734"/>
      <c r="N221" s="623"/>
      <c r="O221" s="623"/>
      <c r="P221" s="623"/>
      <c r="Q221" s="623"/>
      <c r="R221" s="623"/>
      <c r="Y221" s="625"/>
      <c r="Z221" s="625"/>
      <c r="AA221" s="625"/>
      <c r="AB221" s="625"/>
      <c r="AC221" s="625"/>
      <c r="AD221" s="623"/>
    </row>
    <row r="222" spans="1:58" ht="17.25" x14ac:dyDescent="0.25">
      <c r="A222" s="708"/>
      <c r="B222" s="1149"/>
      <c r="C222" s="1191"/>
      <c r="D222" s="1168"/>
      <c r="E222" s="1169"/>
      <c r="F222" s="623"/>
      <c r="G222" s="623"/>
      <c r="H222" s="623"/>
      <c r="I222" s="623"/>
      <c r="J222" s="734"/>
      <c r="K222" s="734"/>
      <c r="L222" s="734"/>
      <c r="M222" s="734"/>
      <c r="N222" s="623"/>
      <c r="O222" s="623"/>
      <c r="P222" s="623"/>
      <c r="Q222" s="623"/>
      <c r="R222" s="623"/>
      <c r="Y222" s="625"/>
      <c r="Z222" s="625"/>
      <c r="AA222" s="625"/>
      <c r="AB222" s="625"/>
      <c r="AC222" s="625"/>
      <c r="AD222" s="623"/>
    </row>
    <row r="223" spans="1:58" ht="17.25" x14ac:dyDescent="0.25">
      <c r="A223" s="708"/>
      <c r="B223" s="1150"/>
      <c r="C223" s="1152"/>
      <c r="D223" s="1168"/>
      <c r="E223" s="1169"/>
      <c r="F223" s="639"/>
      <c r="G223" s="623"/>
      <c r="H223" s="623"/>
      <c r="I223" s="623"/>
      <c r="J223" s="734"/>
      <c r="K223" s="734"/>
      <c r="L223" s="734"/>
      <c r="M223" s="734"/>
      <c r="N223" s="623"/>
      <c r="O223" s="623"/>
      <c r="P223" s="623"/>
      <c r="Q223" s="623"/>
      <c r="R223" s="623"/>
      <c r="Y223" s="625"/>
      <c r="Z223" s="625"/>
      <c r="AA223" s="625"/>
      <c r="AB223" s="625"/>
      <c r="AC223" s="625"/>
      <c r="AD223" s="623"/>
    </row>
    <row r="224" spans="1:58" ht="39" customHeight="1" x14ac:dyDescent="0.25">
      <c r="A224" s="708"/>
      <c r="B224" s="765">
        <v>1</v>
      </c>
      <c r="C224" s="1158" t="s">
        <v>77</v>
      </c>
      <c r="D224" s="1218" t="s">
        <v>202</v>
      </c>
      <c r="E224" s="1219"/>
      <c r="F224" s="429"/>
      <c r="G224" s="623"/>
      <c r="H224" s="623"/>
      <c r="I224" s="623"/>
      <c r="J224" s="623"/>
      <c r="K224" s="623"/>
      <c r="L224" s="623"/>
      <c r="M224" s="623"/>
      <c r="N224" s="623"/>
      <c r="O224" s="623"/>
      <c r="P224" s="623"/>
      <c r="Q224" s="623"/>
      <c r="R224" s="734"/>
      <c r="Y224" s="625"/>
      <c r="Z224" s="625"/>
      <c r="AA224" s="625"/>
      <c r="AB224" s="625"/>
      <c r="AC224" s="625"/>
      <c r="AD224" s="623"/>
    </row>
    <row r="225" spans="1:30" ht="39" customHeight="1" x14ac:dyDescent="0.25">
      <c r="A225" s="708"/>
      <c r="B225" s="766">
        <v>2</v>
      </c>
      <c r="C225" s="1158"/>
      <c r="D225" s="1127" t="s">
        <v>776</v>
      </c>
      <c r="E225" s="1128"/>
      <c r="F225" s="428"/>
      <c r="G225" s="623"/>
      <c r="H225" s="623"/>
      <c r="I225" s="623"/>
      <c r="J225" s="623"/>
      <c r="K225" s="623"/>
      <c r="L225" s="623"/>
      <c r="M225" s="623"/>
      <c r="N225" s="623"/>
      <c r="O225" s="623"/>
      <c r="P225" s="623"/>
      <c r="Q225" s="623"/>
      <c r="R225" s="734"/>
      <c r="Y225" s="625"/>
      <c r="Z225" s="625"/>
      <c r="AA225" s="625"/>
      <c r="AB225" s="625"/>
      <c r="AC225" s="625"/>
      <c r="AD225" s="623"/>
    </row>
    <row r="226" spans="1:30" ht="39" customHeight="1" x14ac:dyDescent="0.25">
      <c r="A226" s="708"/>
      <c r="B226" s="766">
        <v>3</v>
      </c>
      <c r="C226" s="1158"/>
      <c r="D226" s="1127" t="s">
        <v>203</v>
      </c>
      <c r="E226" s="1128"/>
      <c r="F226" s="428"/>
      <c r="G226" s="623"/>
      <c r="H226" s="623"/>
      <c r="I226" s="623"/>
      <c r="J226" s="623"/>
      <c r="K226" s="623"/>
      <c r="L226" s="623"/>
      <c r="M226" s="623"/>
      <c r="N226" s="623"/>
      <c r="O226" s="623"/>
      <c r="P226" s="623"/>
      <c r="Q226" s="623"/>
      <c r="R226" s="734"/>
      <c r="Y226" s="625"/>
      <c r="Z226" s="625"/>
      <c r="AA226" s="625"/>
      <c r="AB226" s="625"/>
      <c r="AC226" s="625"/>
      <c r="AD226" s="623"/>
    </row>
    <row r="227" spans="1:30" ht="39" customHeight="1" x14ac:dyDescent="0.25">
      <c r="A227" s="708"/>
      <c r="B227" s="766">
        <v>4</v>
      </c>
      <c r="C227" s="1158"/>
      <c r="D227" s="1127" t="s">
        <v>204</v>
      </c>
      <c r="E227" s="1128"/>
      <c r="F227" s="428"/>
      <c r="G227" s="623"/>
      <c r="H227" s="623"/>
      <c r="I227" s="623"/>
      <c r="J227" s="623"/>
      <c r="K227" s="623"/>
      <c r="L227" s="623"/>
      <c r="M227" s="623"/>
      <c r="N227" s="623"/>
      <c r="O227" s="623"/>
      <c r="P227" s="623"/>
      <c r="Q227" s="623"/>
      <c r="R227" s="734"/>
      <c r="Y227" s="625"/>
      <c r="Z227" s="625"/>
      <c r="AA227" s="625"/>
      <c r="AB227" s="625"/>
      <c r="AC227" s="625"/>
      <c r="AD227" s="623"/>
    </row>
    <row r="228" spans="1:30" ht="39" customHeight="1" x14ac:dyDescent="0.25">
      <c r="A228" s="708"/>
      <c r="B228" s="766">
        <v>5</v>
      </c>
      <c r="C228" s="1158"/>
      <c r="D228" s="1127" t="s">
        <v>79</v>
      </c>
      <c r="E228" s="1128"/>
      <c r="F228" s="428"/>
      <c r="G228" s="623"/>
      <c r="H228" s="623"/>
      <c r="I228" s="623"/>
      <c r="J228" s="623"/>
      <c r="K228" s="623"/>
      <c r="L228" s="623"/>
      <c r="M228" s="623"/>
      <c r="N228" s="623"/>
      <c r="O228" s="623"/>
      <c r="P228" s="623"/>
      <c r="Q228" s="623"/>
      <c r="R228" s="734"/>
      <c r="Y228" s="625"/>
      <c r="Z228" s="625"/>
      <c r="AA228" s="625"/>
      <c r="AB228" s="625"/>
      <c r="AC228" s="625"/>
      <c r="AD228" s="623"/>
    </row>
    <row r="229" spans="1:30" ht="39" customHeight="1" x14ac:dyDescent="0.25">
      <c r="A229" s="708"/>
      <c r="B229" s="766">
        <v>6</v>
      </c>
      <c r="C229" s="1159"/>
      <c r="D229" s="1127" t="s">
        <v>205</v>
      </c>
      <c r="E229" s="1128"/>
      <c r="F229" s="428"/>
      <c r="G229" s="623"/>
      <c r="H229" s="623"/>
      <c r="I229" s="623"/>
      <c r="J229" s="623"/>
      <c r="K229" s="623"/>
      <c r="L229" s="623"/>
      <c r="M229" s="623"/>
      <c r="N229" s="623"/>
      <c r="O229" s="623"/>
      <c r="P229" s="623"/>
      <c r="Q229" s="623"/>
      <c r="R229" s="734"/>
      <c r="Y229" s="625"/>
      <c r="Z229" s="625"/>
      <c r="AA229" s="625"/>
      <c r="AB229" s="625"/>
      <c r="AC229" s="625"/>
      <c r="AD229" s="623"/>
    </row>
    <row r="230" spans="1:30" ht="39" customHeight="1" x14ac:dyDescent="0.25">
      <c r="A230" s="708"/>
      <c r="B230" s="765">
        <v>7</v>
      </c>
      <c r="C230" s="1180" t="s">
        <v>78</v>
      </c>
      <c r="D230" s="1127" t="s">
        <v>206</v>
      </c>
      <c r="E230" s="1128"/>
      <c r="F230" s="429"/>
      <c r="G230" s="623"/>
      <c r="H230" s="623"/>
      <c r="I230" s="623"/>
      <c r="J230" s="623"/>
      <c r="K230" s="623"/>
      <c r="L230" s="623"/>
      <c r="M230" s="623"/>
      <c r="N230" s="623"/>
      <c r="O230" s="623"/>
      <c r="P230" s="623"/>
      <c r="Q230" s="623"/>
      <c r="R230" s="623"/>
      <c r="S230" s="623"/>
      <c r="T230" s="623"/>
      <c r="U230" s="623"/>
      <c r="V230" s="623"/>
      <c r="W230" s="734"/>
      <c r="Y230" s="625"/>
      <c r="Z230" s="625"/>
      <c r="AA230" s="625"/>
      <c r="AB230" s="625"/>
      <c r="AC230" s="625"/>
      <c r="AD230" s="623"/>
    </row>
    <row r="231" spans="1:30" ht="39" customHeight="1" x14ac:dyDescent="0.25">
      <c r="A231" s="708"/>
      <c r="B231" s="766">
        <v>8</v>
      </c>
      <c r="C231" s="1158"/>
      <c r="D231" s="1127" t="s">
        <v>776</v>
      </c>
      <c r="E231" s="1128"/>
      <c r="F231" s="428"/>
      <c r="G231" s="623"/>
      <c r="H231" s="623"/>
      <c r="I231" s="623"/>
      <c r="J231" s="623"/>
      <c r="K231" s="623"/>
      <c r="L231" s="623"/>
      <c r="M231" s="623"/>
      <c r="N231" s="623"/>
      <c r="O231" s="623"/>
      <c r="P231" s="623"/>
      <c r="Q231" s="623"/>
      <c r="R231" s="623"/>
      <c r="S231" s="623"/>
      <c r="T231" s="623"/>
      <c r="U231" s="623"/>
      <c r="V231" s="623"/>
      <c r="W231" s="734"/>
      <c r="Y231" s="625"/>
      <c r="Z231" s="625"/>
      <c r="AA231" s="625"/>
      <c r="AB231" s="625"/>
      <c r="AC231" s="625"/>
      <c r="AD231" s="623"/>
    </row>
    <row r="232" spans="1:30" ht="39" customHeight="1" x14ac:dyDescent="0.25">
      <c r="A232" s="708"/>
      <c r="B232" s="766">
        <v>9</v>
      </c>
      <c r="C232" s="1158"/>
      <c r="D232" s="1131" t="s">
        <v>203</v>
      </c>
      <c r="E232" s="1132"/>
      <c r="F232" s="428"/>
      <c r="G232" s="623"/>
      <c r="H232" s="623"/>
      <c r="I232" s="623"/>
      <c r="J232" s="623"/>
      <c r="K232" s="623"/>
      <c r="L232" s="623"/>
      <c r="M232" s="623"/>
      <c r="N232" s="623"/>
      <c r="O232" s="623"/>
      <c r="P232" s="623"/>
      <c r="Q232" s="623"/>
      <c r="R232" s="623"/>
      <c r="S232" s="623"/>
      <c r="T232" s="623"/>
      <c r="U232" s="623"/>
      <c r="V232" s="623"/>
      <c r="W232" s="734"/>
      <c r="Y232" s="625"/>
      <c r="Z232" s="625"/>
      <c r="AA232" s="625"/>
      <c r="AB232" s="625"/>
      <c r="AC232" s="625"/>
      <c r="AD232" s="623"/>
    </row>
    <row r="233" spans="1:30" ht="39" customHeight="1" x14ac:dyDescent="0.25">
      <c r="A233" s="708"/>
      <c r="B233" s="766">
        <v>10</v>
      </c>
      <c r="C233" s="1158"/>
      <c r="D233" s="1127" t="s">
        <v>204</v>
      </c>
      <c r="E233" s="1128"/>
      <c r="F233" s="428"/>
      <c r="G233" s="623"/>
      <c r="H233" s="623"/>
      <c r="I233" s="623"/>
      <c r="J233" s="623"/>
      <c r="K233" s="623"/>
      <c r="L233" s="623"/>
      <c r="M233" s="623"/>
      <c r="N233" s="623"/>
      <c r="O233" s="623"/>
      <c r="P233" s="623"/>
      <c r="Q233" s="623"/>
      <c r="R233" s="623"/>
      <c r="S233" s="623"/>
      <c r="T233" s="623"/>
      <c r="U233" s="623"/>
      <c r="V233" s="623"/>
      <c r="W233" s="734"/>
      <c r="Y233" s="625"/>
      <c r="Z233" s="625"/>
      <c r="AA233" s="625"/>
      <c r="AB233" s="625"/>
      <c r="AC233" s="625"/>
      <c r="AD233" s="623"/>
    </row>
    <row r="234" spans="1:30" ht="39" customHeight="1" x14ac:dyDescent="0.25">
      <c r="A234" s="708"/>
      <c r="B234" s="766">
        <v>11</v>
      </c>
      <c r="C234" s="1158"/>
      <c r="D234" s="1127" t="s">
        <v>79</v>
      </c>
      <c r="E234" s="1128"/>
      <c r="F234" s="428"/>
      <c r="G234" s="623"/>
      <c r="H234" s="623"/>
      <c r="I234" s="623"/>
      <c r="J234" s="623"/>
      <c r="K234" s="623"/>
      <c r="L234" s="623"/>
      <c r="M234" s="623"/>
      <c r="N234" s="623"/>
      <c r="O234" s="623"/>
      <c r="P234" s="623"/>
      <c r="Q234" s="623"/>
      <c r="R234" s="623"/>
      <c r="S234" s="623"/>
      <c r="T234" s="623"/>
      <c r="U234" s="623"/>
      <c r="V234" s="623"/>
      <c r="W234" s="734"/>
      <c r="Y234" s="625"/>
      <c r="Z234" s="625"/>
      <c r="AA234" s="625"/>
      <c r="AB234" s="625"/>
      <c r="AC234" s="625"/>
      <c r="AD234" s="623"/>
    </row>
    <row r="235" spans="1:30" ht="39" customHeight="1" x14ac:dyDescent="0.25">
      <c r="A235" s="708"/>
      <c r="B235" s="766">
        <v>12</v>
      </c>
      <c r="C235" s="1159"/>
      <c r="D235" s="1127" t="s">
        <v>205</v>
      </c>
      <c r="E235" s="1128"/>
      <c r="F235" s="428"/>
      <c r="G235" s="623"/>
      <c r="H235" s="623"/>
      <c r="I235" s="623"/>
      <c r="J235" s="623"/>
      <c r="K235" s="623"/>
      <c r="L235" s="623"/>
      <c r="M235" s="623"/>
      <c r="N235" s="623"/>
      <c r="O235" s="623"/>
      <c r="P235" s="623"/>
      <c r="Q235" s="623"/>
      <c r="R235" s="623"/>
      <c r="S235" s="623"/>
      <c r="T235" s="623"/>
      <c r="U235" s="623"/>
      <c r="V235" s="623"/>
      <c r="W235" s="734"/>
      <c r="Y235" s="625"/>
      <c r="Z235" s="625"/>
      <c r="AA235" s="625"/>
      <c r="AB235" s="625"/>
      <c r="AC235" s="625"/>
      <c r="AD235" s="623"/>
    </row>
    <row r="236" spans="1:30" s="624" customFormat="1" ht="39" customHeight="1" x14ac:dyDescent="0.25">
      <c r="A236" s="708"/>
      <c r="B236" s="767">
        <v>13</v>
      </c>
      <c r="C236" s="767" t="s">
        <v>775</v>
      </c>
      <c r="D236" s="1125" t="s">
        <v>724</v>
      </c>
      <c r="E236" s="1126"/>
      <c r="F236" s="427"/>
      <c r="G236" s="623"/>
      <c r="H236" s="623"/>
      <c r="I236" s="623"/>
      <c r="J236" s="623"/>
      <c r="K236" s="623"/>
      <c r="L236" s="623"/>
      <c r="M236" s="623"/>
      <c r="N236" s="623"/>
      <c r="O236" s="623"/>
      <c r="P236" s="623"/>
      <c r="Q236" s="623"/>
      <c r="R236" s="623"/>
      <c r="S236" s="623"/>
      <c r="T236" s="623"/>
      <c r="U236" s="623"/>
      <c r="V236" s="623"/>
      <c r="W236" s="734"/>
      <c r="Y236" s="625"/>
      <c r="Z236" s="625"/>
      <c r="AA236" s="625"/>
      <c r="AB236" s="625"/>
      <c r="AC236" s="625"/>
      <c r="AD236" s="623"/>
    </row>
    <row r="237" spans="1:30" s="624" customFormat="1" x14ac:dyDescent="0.25">
      <c r="B237" s="623"/>
      <c r="C237" s="623"/>
      <c r="D237" s="623"/>
      <c r="E237" s="623"/>
      <c r="F237" s="623"/>
      <c r="G237" s="623"/>
      <c r="H237" s="623"/>
      <c r="I237" s="623"/>
      <c r="J237" s="623"/>
      <c r="K237" s="623"/>
      <c r="L237" s="623"/>
      <c r="M237" s="623"/>
      <c r="N237" s="623"/>
      <c r="O237" s="623"/>
      <c r="P237" s="623"/>
      <c r="Q237" s="623"/>
      <c r="R237" s="623"/>
      <c r="S237" s="623"/>
      <c r="T237" s="623"/>
      <c r="U237" s="623"/>
      <c r="V237" s="623"/>
      <c r="W237" s="623"/>
      <c r="Y237" s="625"/>
      <c r="Z237" s="625"/>
      <c r="AA237" s="625"/>
      <c r="AB237" s="625"/>
      <c r="AC237" s="625"/>
    </row>
    <row r="238" spans="1:30" ht="30.75" x14ac:dyDescent="0.55000000000000004">
      <c r="A238" s="497" t="s">
        <v>817</v>
      </c>
      <c r="B238" s="685"/>
      <c r="C238" s="685"/>
      <c r="D238" s="685"/>
      <c r="E238" s="685"/>
      <c r="F238" s="685"/>
      <c r="G238" s="685"/>
      <c r="H238" s="685"/>
      <c r="I238" s="685"/>
      <c r="J238" s="646"/>
      <c r="K238" s="643"/>
      <c r="L238" s="643"/>
      <c r="M238" s="643"/>
      <c r="N238" s="643"/>
      <c r="O238" s="643"/>
      <c r="P238" s="643"/>
      <c r="Q238" s="643"/>
      <c r="R238" s="643"/>
      <c r="S238" s="643"/>
      <c r="T238" s="643"/>
      <c r="U238" s="643"/>
      <c r="V238" s="643"/>
      <c r="W238" s="643"/>
      <c r="X238" s="642"/>
      <c r="Y238" s="625"/>
      <c r="Z238" s="625"/>
      <c r="AA238" s="625"/>
      <c r="AB238" s="625"/>
      <c r="AC238" s="625"/>
      <c r="AD238" s="768"/>
    </row>
    <row r="239" spans="1:30" ht="30.75" x14ac:dyDescent="0.55000000000000004">
      <c r="A239" s="688" t="s">
        <v>816</v>
      </c>
      <c r="B239" s="689"/>
      <c r="C239" s="623"/>
      <c r="D239" s="623"/>
      <c r="E239" s="623"/>
      <c r="F239" s="623"/>
      <c r="J239" s="623"/>
      <c r="K239" s="623"/>
      <c r="L239" s="623"/>
      <c r="M239" s="623"/>
      <c r="N239" s="623"/>
      <c r="O239" s="623"/>
      <c r="P239" s="623"/>
      <c r="Q239" s="623"/>
      <c r="R239" s="623"/>
      <c r="S239" s="623"/>
      <c r="T239" s="623"/>
      <c r="U239" s="623"/>
      <c r="V239" s="623"/>
      <c r="W239" s="623"/>
      <c r="X239" s="624"/>
      <c r="Y239" s="625"/>
      <c r="Z239" s="625"/>
      <c r="AA239" s="625"/>
      <c r="AB239" s="625"/>
      <c r="AC239" s="625"/>
      <c r="AD239" s="768"/>
    </row>
    <row r="240" spans="1:30" ht="41.25" customHeight="1" x14ac:dyDescent="0.25">
      <c r="A240" s="623" t="s">
        <v>863</v>
      </c>
      <c r="B240" s="689"/>
      <c r="C240" s="623"/>
      <c r="D240" s="623"/>
      <c r="E240" s="623"/>
      <c r="F240" s="623"/>
      <c r="J240" s="623"/>
      <c r="K240" s="623"/>
      <c r="L240" s="623"/>
      <c r="M240" s="623"/>
      <c r="N240" s="623"/>
      <c r="O240" s="623"/>
      <c r="P240" s="623"/>
      <c r="Q240" s="623"/>
      <c r="R240" s="623"/>
      <c r="S240" s="623"/>
      <c r="T240" s="623"/>
      <c r="U240" s="623"/>
      <c r="V240" s="623"/>
      <c r="W240" s="623"/>
      <c r="X240" s="624"/>
      <c r="Y240" s="625"/>
      <c r="Z240" s="625"/>
      <c r="AA240" s="625"/>
      <c r="AB240" s="625"/>
      <c r="AC240" s="625"/>
      <c r="AD240" s="626"/>
    </row>
    <row r="241" spans="1:30" ht="27" customHeight="1" x14ac:dyDescent="0.25">
      <c r="A241" s="690"/>
      <c r="B241" s="689"/>
      <c r="C241" s="623"/>
      <c r="D241" s="623"/>
      <c r="E241" s="623"/>
      <c r="F241" s="623"/>
      <c r="J241" s="623"/>
      <c r="K241" s="623"/>
      <c r="L241" s="623"/>
      <c r="M241" s="623"/>
      <c r="N241" s="623"/>
      <c r="O241" s="623"/>
      <c r="P241" s="623"/>
      <c r="Q241" s="623"/>
      <c r="R241" s="623"/>
      <c r="S241" s="623"/>
      <c r="T241" s="623"/>
      <c r="U241" s="623"/>
      <c r="V241" s="623"/>
      <c r="W241" s="623"/>
      <c r="X241" s="624"/>
      <c r="Y241" s="625"/>
      <c r="Z241" s="625"/>
      <c r="AA241" s="625"/>
      <c r="AB241" s="625"/>
      <c r="AC241" s="625"/>
      <c r="AD241" s="626"/>
    </row>
    <row r="242" spans="1:30" ht="27" customHeight="1" x14ac:dyDescent="0.25">
      <c r="A242" s="666"/>
      <c r="B242" s="667" t="s">
        <v>814</v>
      </c>
      <c r="C242" s="668" t="s">
        <v>813</v>
      </c>
      <c r="J242" s="623"/>
      <c r="K242" s="623"/>
      <c r="L242" s="623"/>
      <c r="M242" s="623"/>
      <c r="N242" s="623"/>
      <c r="O242" s="623"/>
      <c r="P242" s="623"/>
      <c r="Q242" s="623"/>
      <c r="R242" s="623"/>
      <c r="S242" s="623"/>
      <c r="T242" s="623"/>
      <c r="U242" s="623"/>
      <c r="V242" s="623"/>
      <c r="W242" s="623"/>
      <c r="X242" s="624"/>
      <c r="Y242" s="625"/>
      <c r="Z242" s="625"/>
      <c r="AA242" s="625"/>
      <c r="AB242" s="625"/>
      <c r="AC242" s="625"/>
      <c r="AD242" s="626"/>
    </row>
    <row r="243" spans="1:30" ht="27" customHeight="1" x14ac:dyDescent="0.25">
      <c r="A243" s="496" t="s">
        <v>815</v>
      </c>
      <c r="B243" s="495"/>
      <c r="C243" s="494"/>
      <c r="J243" s="623"/>
      <c r="K243" s="623"/>
      <c r="L243" s="623"/>
      <c r="M243" s="623"/>
      <c r="N243" s="623"/>
      <c r="O243" s="623"/>
      <c r="P243" s="623"/>
      <c r="Q243" s="623"/>
      <c r="R243" s="623"/>
      <c r="S243" s="623"/>
      <c r="T243" s="623"/>
      <c r="U243" s="623"/>
      <c r="V243" s="623"/>
      <c r="W243" s="623"/>
      <c r="X243" s="624"/>
      <c r="Y243" s="625"/>
      <c r="Z243" s="625"/>
      <c r="AA243" s="625"/>
      <c r="AB243" s="625"/>
      <c r="AC243" s="625"/>
      <c r="AD243" s="626"/>
    </row>
    <row r="244" spans="1:30" ht="27" customHeight="1" x14ac:dyDescent="0.25">
      <c r="A244" s="493"/>
      <c r="B244" s="693"/>
      <c r="J244" s="623"/>
      <c r="K244" s="623"/>
      <c r="L244" s="623"/>
      <c r="M244" s="623"/>
      <c r="N244" s="623"/>
      <c r="O244" s="623"/>
      <c r="P244" s="623"/>
      <c r="Q244" s="623"/>
      <c r="R244" s="623"/>
      <c r="S244" s="623"/>
      <c r="T244" s="623"/>
      <c r="U244" s="623"/>
      <c r="V244" s="623"/>
      <c r="W244" s="623"/>
      <c r="X244" s="624"/>
      <c r="Y244" s="625"/>
      <c r="Z244" s="625"/>
      <c r="AA244" s="625"/>
      <c r="AB244" s="625"/>
      <c r="AC244" s="625"/>
      <c r="AD244" s="626"/>
    </row>
    <row r="245" spans="1:30" ht="27" customHeight="1" x14ac:dyDescent="0.25">
      <c r="A245" s="493"/>
      <c r="B245" s="693"/>
      <c r="J245" s="623"/>
      <c r="K245" s="623"/>
      <c r="L245" s="623"/>
      <c r="M245" s="623"/>
      <c r="N245" s="623"/>
      <c r="O245" s="623"/>
      <c r="P245" s="623"/>
      <c r="Q245" s="623"/>
      <c r="R245" s="623"/>
      <c r="S245" s="623"/>
      <c r="T245" s="623"/>
      <c r="U245" s="623"/>
      <c r="V245" s="623"/>
      <c r="W245" s="623"/>
      <c r="X245" s="624"/>
      <c r="Y245" s="625"/>
      <c r="Z245" s="625"/>
      <c r="AA245" s="625"/>
      <c r="AB245" s="625"/>
      <c r="AC245" s="625"/>
      <c r="AD245" s="626"/>
    </row>
    <row r="246" spans="1:30" ht="27" customHeight="1" x14ac:dyDescent="0.25">
      <c r="A246" s="666"/>
      <c r="B246" s="1216" t="s">
        <v>134</v>
      </c>
      <c r="C246" s="1169"/>
      <c r="D246" s="694" t="s">
        <v>190</v>
      </c>
      <c r="I246" s="623"/>
      <c r="J246" s="623"/>
      <c r="K246" s="623"/>
      <c r="L246" s="623"/>
      <c r="M246" s="623"/>
      <c r="N246" s="623"/>
      <c r="O246" s="623"/>
      <c r="P246" s="623"/>
      <c r="Q246" s="623"/>
      <c r="R246" s="623"/>
      <c r="S246" s="623"/>
      <c r="T246" s="623"/>
      <c r="U246" s="623"/>
      <c r="V246" s="623"/>
      <c r="W246" s="624"/>
      <c r="X246" s="624"/>
      <c r="Y246" s="625"/>
      <c r="Z246" s="625"/>
      <c r="AA246" s="625"/>
      <c r="AB246" s="625"/>
      <c r="AC246" s="625"/>
      <c r="AD246" s="626"/>
    </row>
    <row r="247" spans="1:30" ht="27" customHeight="1" x14ac:dyDescent="0.25">
      <c r="A247" s="666"/>
      <c r="B247" s="695" t="s">
        <v>814</v>
      </c>
      <c r="C247" s="696" t="s">
        <v>813</v>
      </c>
      <c r="D247" s="697"/>
      <c r="E247" s="624"/>
      <c r="I247" s="623"/>
      <c r="J247" s="623"/>
      <c r="K247" s="623"/>
      <c r="L247" s="623"/>
      <c r="M247" s="623"/>
      <c r="N247" s="623"/>
      <c r="O247" s="623"/>
      <c r="P247" s="623"/>
      <c r="Q247" s="623"/>
      <c r="R247" s="623"/>
      <c r="S247" s="623"/>
      <c r="T247" s="623"/>
      <c r="U247" s="623"/>
      <c r="V247" s="623"/>
      <c r="W247" s="624"/>
      <c r="X247" s="624"/>
      <c r="Y247" s="625"/>
      <c r="Z247" s="625"/>
      <c r="AA247" s="625"/>
      <c r="AB247" s="625"/>
      <c r="AC247" s="625"/>
      <c r="AD247" s="626"/>
    </row>
    <row r="248" spans="1:30" ht="18" customHeight="1" x14ac:dyDescent="0.25">
      <c r="A248" s="698" t="s">
        <v>812</v>
      </c>
      <c r="B248" s="1144"/>
      <c r="C248" s="1145"/>
      <c r="D248" s="492"/>
      <c r="E248" s="624"/>
      <c r="I248" s="623"/>
      <c r="J248" s="623"/>
      <c r="K248" s="623"/>
      <c r="L248" s="623"/>
      <c r="M248" s="623"/>
      <c r="N248" s="623"/>
      <c r="O248" s="623"/>
      <c r="P248" s="623"/>
      <c r="Q248" s="623"/>
      <c r="R248" s="623"/>
      <c r="S248" s="623"/>
      <c r="T248" s="623"/>
      <c r="U248" s="623"/>
      <c r="V248" s="623"/>
      <c r="W248" s="624"/>
      <c r="X248" s="624"/>
      <c r="Y248" s="625"/>
      <c r="Z248" s="625"/>
      <c r="AA248" s="625"/>
      <c r="AB248" s="625"/>
      <c r="AC248" s="625"/>
      <c r="AD248" s="626"/>
    </row>
    <row r="249" spans="1:30" ht="18" customHeight="1" x14ac:dyDescent="0.25">
      <c r="A249" s="699" t="s">
        <v>811</v>
      </c>
      <c r="B249" s="1146"/>
      <c r="C249" s="1147"/>
      <c r="D249" s="489"/>
      <c r="E249" s="624"/>
      <c r="F249" s="623"/>
      <c r="G249" s="623"/>
      <c r="H249" s="623"/>
      <c r="I249" s="623"/>
      <c r="J249" s="623"/>
      <c r="K249" s="623"/>
      <c r="L249" s="623"/>
      <c r="M249" s="623"/>
      <c r="N249" s="623"/>
      <c r="O249" s="623"/>
      <c r="P249" s="623"/>
      <c r="Q249" s="623"/>
      <c r="R249" s="623"/>
      <c r="S249" s="623"/>
      <c r="T249" s="623"/>
      <c r="U249" s="623"/>
      <c r="V249" s="623"/>
      <c r="W249" s="624"/>
      <c r="X249" s="624"/>
      <c r="Y249" s="625"/>
      <c r="Z249" s="625"/>
      <c r="AA249" s="625"/>
      <c r="AB249" s="625"/>
      <c r="AC249" s="625"/>
      <c r="AD249" s="626"/>
    </row>
    <row r="250" spans="1:30" ht="18" customHeight="1" x14ac:dyDescent="0.25">
      <c r="A250" s="699" t="s">
        <v>810</v>
      </c>
      <c r="B250" s="491"/>
      <c r="C250" s="490"/>
      <c r="D250" s="700"/>
      <c r="E250" s="624"/>
      <c r="F250" s="623"/>
      <c r="G250" s="623"/>
      <c r="H250" s="623"/>
      <c r="I250" s="623"/>
      <c r="J250" s="623"/>
      <c r="K250" s="623"/>
      <c r="L250" s="623"/>
      <c r="M250" s="623"/>
      <c r="N250" s="623"/>
      <c r="O250" s="623"/>
      <c r="P250" s="623"/>
      <c r="Q250" s="623"/>
      <c r="R250" s="623"/>
      <c r="S250" s="623"/>
      <c r="T250" s="623"/>
      <c r="U250" s="623"/>
      <c r="V250" s="623"/>
      <c r="W250" s="624"/>
      <c r="X250" s="624"/>
      <c r="Y250" s="625"/>
      <c r="Z250" s="625"/>
      <c r="AA250" s="625"/>
      <c r="AB250" s="625"/>
      <c r="AC250" s="625"/>
      <c r="AD250" s="626"/>
    </row>
    <row r="251" spans="1:30" ht="18" customHeight="1" x14ac:dyDescent="0.25">
      <c r="A251" s="699" t="s">
        <v>809</v>
      </c>
      <c r="B251" s="1146"/>
      <c r="C251" s="1147"/>
      <c r="D251" s="489"/>
      <c r="E251" s="624"/>
      <c r="F251" s="623"/>
      <c r="G251" s="623"/>
      <c r="H251" s="623"/>
      <c r="I251" s="623"/>
      <c r="J251" s="623"/>
      <c r="K251" s="623"/>
      <c r="L251" s="623"/>
      <c r="M251" s="623"/>
      <c r="N251" s="623"/>
      <c r="O251" s="623"/>
      <c r="P251" s="623"/>
      <c r="Q251" s="623"/>
      <c r="R251" s="623"/>
      <c r="S251" s="623"/>
      <c r="T251" s="623"/>
      <c r="U251" s="623"/>
      <c r="V251" s="623"/>
      <c r="W251" s="624"/>
      <c r="X251" s="624"/>
      <c r="Y251" s="625"/>
      <c r="Z251" s="625"/>
      <c r="AA251" s="625"/>
      <c r="AB251" s="625"/>
      <c r="AC251" s="625"/>
      <c r="AD251" s="626"/>
    </row>
    <row r="252" spans="1:30" ht="18" customHeight="1" x14ac:dyDescent="0.25">
      <c r="A252" s="699" t="s">
        <v>504</v>
      </c>
      <c r="B252" s="1146"/>
      <c r="C252" s="1147"/>
      <c r="D252" s="489"/>
      <c r="E252" s="624"/>
      <c r="F252" s="623"/>
      <c r="G252" s="623"/>
      <c r="H252" s="623"/>
      <c r="I252" s="623"/>
      <c r="J252" s="623"/>
      <c r="K252" s="623"/>
      <c r="L252" s="623"/>
      <c r="M252" s="623"/>
      <c r="N252" s="623"/>
      <c r="O252" s="623"/>
      <c r="P252" s="623"/>
      <c r="Q252" s="623"/>
      <c r="R252" s="623"/>
      <c r="S252" s="623"/>
      <c r="T252" s="623"/>
      <c r="U252" s="623"/>
      <c r="V252" s="623"/>
      <c r="W252" s="624"/>
      <c r="X252" s="624"/>
      <c r="Y252" s="625"/>
      <c r="Z252" s="625"/>
      <c r="AA252" s="625"/>
      <c r="AB252" s="625"/>
      <c r="AC252" s="625"/>
      <c r="AD252" s="626"/>
    </row>
    <row r="253" spans="1:30" s="624" customFormat="1" ht="18" customHeight="1" x14ac:dyDescent="0.25">
      <c r="A253" s="701" t="s">
        <v>507</v>
      </c>
      <c r="B253" s="1214"/>
      <c r="C253" s="1215"/>
      <c r="D253" s="488"/>
      <c r="F253" s="623"/>
      <c r="G253" s="623"/>
      <c r="H253" s="623"/>
      <c r="I253" s="623"/>
      <c r="J253" s="623"/>
      <c r="K253" s="623"/>
      <c r="L253" s="623"/>
      <c r="M253" s="623"/>
      <c r="N253" s="623"/>
      <c r="O253" s="623"/>
      <c r="P253" s="623"/>
      <c r="Q253" s="623"/>
      <c r="R253" s="623"/>
      <c r="S253" s="623"/>
      <c r="T253" s="623"/>
      <c r="U253" s="623"/>
      <c r="V253" s="623"/>
      <c r="Y253" s="625"/>
      <c r="Z253" s="625"/>
      <c r="AA253" s="625"/>
      <c r="AB253" s="625"/>
      <c r="AC253" s="625"/>
    </row>
    <row r="254" spans="1:30" s="624" customFormat="1" ht="18" customHeight="1" x14ac:dyDescent="0.25">
      <c r="A254" s="702" t="s">
        <v>808</v>
      </c>
      <c r="B254" s="487"/>
      <c r="C254" s="486"/>
      <c r="D254" s="485"/>
      <c r="F254" s="623"/>
      <c r="G254" s="623"/>
      <c r="H254" s="623"/>
      <c r="I254" s="623"/>
      <c r="J254" s="623"/>
      <c r="K254" s="623"/>
      <c r="L254" s="623"/>
      <c r="M254" s="623"/>
      <c r="N254" s="623"/>
      <c r="O254" s="623"/>
      <c r="P254" s="623"/>
      <c r="Q254" s="623"/>
      <c r="R254" s="623"/>
      <c r="S254" s="623"/>
      <c r="T254" s="623"/>
      <c r="U254" s="623"/>
      <c r="V254" s="623"/>
      <c r="Y254" s="625"/>
      <c r="Z254" s="625"/>
      <c r="AA254" s="625"/>
      <c r="AB254" s="625"/>
      <c r="AC254" s="625"/>
    </row>
    <row r="255" spans="1:30" x14ac:dyDescent="0.25">
      <c r="A255" s="791"/>
      <c r="B255" s="792"/>
      <c r="C255" s="623"/>
      <c r="E255" s="624"/>
      <c r="F255" s="624"/>
      <c r="G255" s="623"/>
      <c r="H255" s="623"/>
      <c r="I255" s="623"/>
      <c r="J255" s="623"/>
      <c r="K255" s="623"/>
      <c r="L255" s="623"/>
      <c r="M255" s="623"/>
      <c r="N255" s="623"/>
      <c r="O255" s="623"/>
      <c r="P255" s="623"/>
      <c r="Q255" s="623"/>
      <c r="R255" s="623"/>
      <c r="S255" s="623"/>
      <c r="T255" s="623"/>
      <c r="U255" s="623"/>
      <c r="V255" s="623"/>
      <c r="W255" s="623"/>
      <c r="X255" s="624"/>
      <c r="Y255" s="625"/>
      <c r="Z255" s="625"/>
      <c r="AA255" s="625"/>
      <c r="AB255" s="625"/>
      <c r="AC255" s="625"/>
      <c r="AD255" s="626"/>
    </row>
    <row r="256" spans="1:30" ht="17.25" x14ac:dyDescent="0.25">
      <c r="A256" s="688" t="s">
        <v>807</v>
      </c>
      <c r="B256" s="689"/>
      <c r="C256" s="623"/>
      <c r="D256" s="623"/>
      <c r="E256" s="623"/>
      <c r="F256" s="623"/>
      <c r="G256" s="623"/>
      <c r="H256" s="623"/>
      <c r="I256" s="623"/>
      <c r="J256" s="623"/>
      <c r="K256" s="623"/>
      <c r="L256" s="623"/>
      <c r="M256" s="623"/>
      <c r="N256" s="623"/>
      <c r="O256" s="623"/>
      <c r="P256" s="623"/>
      <c r="Q256" s="623"/>
      <c r="R256" s="623"/>
      <c r="S256" s="623"/>
      <c r="T256" s="623"/>
      <c r="U256" s="623"/>
      <c r="V256" s="623"/>
      <c r="W256" s="623"/>
      <c r="X256" s="624"/>
      <c r="Y256" s="625"/>
      <c r="Z256" s="625"/>
      <c r="AA256" s="625"/>
      <c r="AB256" s="625"/>
      <c r="AC256" s="625"/>
      <c r="AD256" s="626"/>
    </row>
    <row r="257" spans="1:30" ht="17.25" x14ac:dyDescent="0.25">
      <c r="A257" s="688"/>
      <c r="B257" s="689"/>
      <c r="C257" s="623"/>
      <c r="D257" s="623"/>
      <c r="E257" s="623"/>
      <c r="F257" s="623"/>
      <c r="G257" s="623"/>
      <c r="H257" s="623"/>
      <c r="I257" s="623"/>
      <c r="J257" s="623"/>
      <c r="K257" s="623"/>
      <c r="L257" s="623"/>
      <c r="M257" s="623"/>
      <c r="N257" s="623"/>
      <c r="O257" s="623"/>
      <c r="P257" s="623"/>
      <c r="Q257" s="623"/>
      <c r="R257" s="623"/>
      <c r="S257" s="623"/>
      <c r="T257" s="623"/>
      <c r="U257" s="623"/>
      <c r="V257" s="623"/>
      <c r="W257" s="623"/>
      <c r="X257" s="624"/>
      <c r="Y257" s="625"/>
      <c r="Z257" s="625"/>
      <c r="AA257" s="625"/>
      <c r="AB257" s="625"/>
      <c r="AC257" s="625"/>
      <c r="AD257" s="626"/>
    </row>
    <row r="258" spans="1:30" ht="17.25" x14ac:dyDescent="0.3">
      <c r="A258" s="705"/>
      <c r="B258" s="706" t="s">
        <v>47</v>
      </c>
      <c r="C258" s="1165" t="s">
        <v>134</v>
      </c>
      <c r="D258" s="1166"/>
      <c r="E258" s="1166"/>
      <c r="F258" s="1166"/>
      <c r="G258" s="1166"/>
      <c r="H258" s="1166"/>
      <c r="I258" s="1166"/>
      <c r="J258" s="1166"/>
      <c r="K258" s="1166"/>
      <c r="L258" s="1166"/>
      <c r="M258" s="1167"/>
      <c r="N258" s="1165" t="s">
        <v>190</v>
      </c>
      <c r="O258" s="1166"/>
      <c r="P258" s="1166"/>
      <c r="Q258" s="1166"/>
      <c r="R258" s="1166"/>
      <c r="S258" s="1166"/>
      <c r="T258" s="1166"/>
      <c r="U258" s="1166"/>
      <c r="V258" s="1166"/>
      <c r="W258" s="1166"/>
      <c r="X258" s="1166"/>
      <c r="Y258" s="625"/>
      <c r="Z258" s="625"/>
      <c r="AA258" s="625"/>
      <c r="AB258" s="625"/>
      <c r="AC258" s="625"/>
      <c r="AD258" s="626"/>
    </row>
    <row r="259" spans="1:30" x14ac:dyDescent="0.25">
      <c r="A259" s="708"/>
      <c r="B259" s="709"/>
      <c r="C259" s="1188" t="s">
        <v>777</v>
      </c>
      <c r="D259" s="1166" t="s">
        <v>790</v>
      </c>
      <c r="E259" s="1166"/>
      <c r="F259" s="1166"/>
      <c r="G259" s="1166"/>
      <c r="H259" s="1213"/>
      <c r="I259" s="1165" t="s">
        <v>806</v>
      </c>
      <c r="J259" s="1166"/>
      <c r="K259" s="1166"/>
      <c r="L259" s="1166"/>
      <c r="M259" s="1166"/>
      <c r="N259" s="1188" t="s">
        <v>777</v>
      </c>
      <c r="O259" s="1166" t="s">
        <v>790</v>
      </c>
      <c r="P259" s="1166"/>
      <c r="Q259" s="1166"/>
      <c r="R259" s="1166"/>
      <c r="S259" s="1213"/>
      <c r="T259" s="1165" t="s">
        <v>806</v>
      </c>
      <c r="U259" s="1166"/>
      <c r="V259" s="1166"/>
      <c r="W259" s="1166"/>
      <c r="X259" s="1166"/>
      <c r="Y259" s="625"/>
      <c r="Z259" s="625"/>
      <c r="AA259" s="625"/>
      <c r="AB259" s="625"/>
      <c r="AC259" s="625"/>
      <c r="AD259" s="626"/>
    </row>
    <row r="260" spans="1:30" x14ac:dyDescent="0.25">
      <c r="A260" s="711"/>
      <c r="B260" s="712"/>
      <c r="C260" s="1189"/>
      <c r="D260" s="713" t="s">
        <v>805</v>
      </c>
      <c r="E260" s="714" t="s">
        <v>804</v>
      </c>
      <c r="F260" s="714" t="s">
        <v>803</v>
      </c>
      <c r="G260" s="714" t="s">
        <v>802</v>
      </c>
      <c r="H260" s="715" t="s">
        <v>801</v>
      </c>
      <c r="I260" s="651" t="s">
        <v>805</v>
      </c>
      <c r="J260" s="714" t="s">
        <v>804</v>
      </c>
      <c r="K260" s="714" t="s">
        <v>803</v>
      </c>
      <c r="L260" s="714" t="s">
        <v>802</v>
      </c>
      <c r="M260" s="715" t="s">
        <v>801</v>
      </c>
      <c r="N260" s="1189"/>
      <c r="O260" s="713" t="s">
        <v>805</v>
      </c>
      <c r="P260" s="714" t="s">
        <v>804</v>
      </c>
      <c r="Q260" s="714" t="s">
        <v>803</v>
      </c>
      <c r="R260" s="714" t="s">
        <v>802</v>
      </c>
      <c r="S260" s="714" t="s">
        <v>801</v>
      </c>
      <c r="T260" s="714" t="s">
        <v>805</v>
      </c>
      <c r="U260" s="714" t="s">
        <v>804</v>
      </c>
      <c r="V260" s="714" t="s">
        <v>803</v>
      </c>
      <c r="W260" s="714" t="s">
        <v>802</v>
      </c>
      <c r="X260" s="715" t="s">
        <v>801</v>
      </c>
      <c r="Y260" s="625"/>
      <c r="Z260" s="625"/>
      <c r="AA260" s="625"/>
      <c r="AB260" s="625"/>
      <c r="AC260" s="625"/>
      <c r="AD260" s="626"/>
    </row>
    <row r="261" spans="1:30" x14ac:dyDescent="0.25">
      <c r="A261" s="711"/>
      <c r="B261" s="717" t="s">
        <v>800</v>
      </c>
      <c r="C261" s="484"/>
      <c r="D261" s="460"/>
      <c r="E261" s="462"/>
      <c r="F261" s="462"/>
      <c r="G261" s="718"/>
      <c r="H261" s="462"/>
      <c r="I261" s="460"/>
      <c r="J261" s="462"/>
      <c r="K261" s="462"/>
      <c r="L261" s="718"/>
      <c r="M261" s="462"/>
      <c r="N261" s="484"/>
      <c r="O261" s="718"/>
      <c r="P261" s="718"/>
      <c r="Q261" s="718"/>
      <c r="R261" s="462"/>
      <c r="S261" s="480"/>
      <c r="T261" s="719"/>
      <c r="U261" s="718"/>
      <c r="V261" s="718"/>
      <c r="W261" s="462"/>
      <c r="X261" s="480"/>
      <c r="Y261" s="625"/>
      <c r="Z261" s="625"/>
      <c r="AA261" s="625"/>
      <c r="AB261" s="625"/>
      <c r="AC261" s="625"/>
      <c r="AD261" s="626"/>
    </row>
    <row r="262" spans="1:30" x14ac:dyDescent="0.25">
      <c r="A262" s="711"/>
      <c r="B262" s="720" t="s">
        <v>21</v>
      </c>
      <c r="C262" s="477"/>
      <c r="D262" s="451"/>
      <c r="E262" s="450"/>
      <c r="F262" s="450"/>
      <c r="G262" s="721"/>
      <c r="H262" s="450"/>
      <c r="I262" s="451"/>
      <c r="J262" s="450"/>
      <c r="K262" s="450"/>
      <c r="L262" s="721"/>
      <c r="M262" s="450"/>
      <c r="N262" s="477"/>
      <c r="O262" s="721"/>
      <c r="P262" s="721"/>
      <c r="Q262" s="721"/>
      <c r="R262" s="450"/>
      <c r="S262" s="428"/>
      <c r="T262" s="722"/>
      <c r="U262" s="721"/>
      <c r="V262" s="721"/>
      <c r="W262" s="450"/>
      <c r="X262" s="428"/>
      <c r="Y262" s="625"/>
      <c r="Z262" s="625"/>
      <c r="AA262" s="625"/>
      <c r="AB262" s="625"/>
      <c r="AC262" s="625"/>
      <c r="AD262" s="626"/>
    </row>
    <row r="263" spans="1:30" ht="15.75" customHeight="1" x14ac:dyDescent="0.25">
      <c r="A263" s="711"/>
      <c r="B263" s="723" t="s">
        <v>22</v>
      </c>
      <c r="C263" s="477"/>
      <c r="D263" s="451"/>
      <c r="E263" s="450"/>
      <c r="F263" s="450"/>
      <c r="G263" s="721"/>
      <c r="H263" s="450"/>
      <c r="I263" s="451"/>
      <c r="J263" s="450"/>
      <c r="K263" s="450"/>
      <c r="L263" s="721"/>
      <c r="M263" s="450"/>
      <c r="N263" s="477"/>
      <c r="O263" s="721"/>
      <c r="P263" s="721"/>
      <c r="Q263" s="721"/>
      <c r="R263" s="450"/>
      <c r="S263" s="428"/>
      <c r="T263" s="722"/>
      <c r="U263" s="721"/>
      <c r="V263" s="721"/>
      <c r="W263" s="450"/>
      <c r="X263" s="428"/>
      <c r="Y263" s="625"/>
      <c r="Z263" s="625"/>
      <c r="AA263" s="625"/>
      <c r="AB263" s="625"/>
      <c r="AC263" s="625"/>
      <c r="AD263" s="626"/>
    </row>
    <row r="264" spans="1:30" x14ac:dyDescent="0.25">
      <c r="A264" s="711"/>
      <c r="B264" s="724" t="s">
        <v>49</v>
      </c>
      <c r="C264" s="477"/>
      <c r="D264" s="451"/>
      <c r="E264" s="450"/>
      <c r="F264" s="450"/>
      <c r="G264" s="721"/>
      <c r="H264" s="450"/>
      <c r="I264" s="451"/>
      <c r="J264" s="450"/>
      <c r="K264" s="450"/>
      <c r="L264" s="721"/>
      <c r="M264" s="450"/>
      <c r="N264" s="477"/>
      <c r="O264" s="721"/>
      <c r="P264" s="721"/>
      <c r="Q264" s="721"/>
      <c r="R264" s="450"/>
      <c r="S264" s="428"/>
      <c r="T264" s="722"/>
      <c r="U264" s="721"/>
      <c r="V264" s="721"/>
      <c r="W264" s="450"/>
      <c r="X264" s="428"/>
      <c r="Y264" s="625"/>
      <c r="Z264" s="625"/>
      <c r="AA264" s="625"/>
      <c r="AB264" s="625"/>
      <c r="AC264" s="625"/>
      <c r="AD264" s="626"/>
    </row>
    <row r="265" spans="1:30" x14ac:dyDescent="0.25">
      <c r="A265" s="711"/>
      <c r="B265" s="725" t="s">
        <v>23</v>
      </c>
      <c r="C265" s="474"/>
      <c r="D265" s="447"/>
      <c r="E265" s="446"/>
      <c r="F265" s="446"/>
      <c r="G265" s="726"/>
      <c r="H265" s="446"/>
      <c r="I265" s="447"/>
      <c r="J265" s="446"/>
      <c r="K265" s="446"/>
      <c r="L265" s="726"/>
      <c r="M265" s="446"/>
      <c r="N265" s="474"/>
      <c r="O265" s="726"/>
      <c r="P265" s="726"/>
      <c r="Q265" s="726"/>
      <c r="R265" s="446"/>
      <c r="S265" s="427"/>
      <c r="T265" s="727"/>
      <c r="U265" s="726"/>
      <c r="V265" s="726"/>
      <c r="W265" s="446"/>
      <c r="X265" s="427"/>
      <c r="Y265" s="625"/>
      <c r="Z265" s="625"/>
      <c r="AA265" s="625"/>
      <c r="AB265" s="625"/>
      <c r="AC265" s="625"/>
      <c r="AD265" s="626"/>
    </row>
    <row r="266" spans="1:30" x14ac:dyDescent="0.25">
      <c r="A266" s="711"/>
      <c r="B266" s="483" t="s">
        <v>799</v>
      </c>
      <c r="C266" s="482"/>
      <c r="D266" s="728"/>
      <c r="E266" s="728"/>
      <c r="F266" s="729"/>
      <c r="G266" s="462"/>
      <c r="H266" s="481"/>
      <c r="I266" s="728"/>
      <c r="J266" s="728"/>
      <c r="K266" s="729"/>
      <c r="L266" s="462"/>
      <c r="M266" s="481"/>
      <c r="N266" s="482"/>
      <c r="O266" s="728"/>
      <c r="P266" s="728"/>
      <c r="Q266" s="729"/>
      <c r="R266" s="462"/>
      <c r="S266" s="481"/>
      <c r="T266" s="728"/>
      <c r="U266" s="728"/>
      <c r="V266" s="729"/>
      <c r="W266" s="462"/>
      <c r="X266" s="480"/>
      <c r="Y266" s="625"/>
      <c r="Z266" s="625"/>
      <c r="AA266" s="625"/>
      <c r="AB266" s="625"/>
      <c r="AC266" s="625"/>
      <c r="AD266" s="626"/>
    </row>
    <row r="267" spans="1:30" x14ac:dyDescent="0.25">
      <c r="A267" s="711"/>
      <c r="B267" s="478" t="s">
        <v>799</v>
      </c>
      <c r="C267" s="477"/>
      <c r="D267" s="721"/>
      <c r="E267" s="721"/>
      <c r="F267" s="730"/>
      <c r="G267" s="450"/>
      <c r="H267" s="476"/>
      <c r="I267" s="721"/>
      <c r="J267" s="721"/>
      <c r="K267" s="730"/>
      <c r="L267" s="450"/>
      <c r="M267" s="476"/>
      <c r="N267" s="477"/>
      <c r="O267" s="721"/>
      <c r="P267" s="721"/>
      <c r="Q267" s="730"/>
      <c r="R267" s="450"/>
      <c r="S267" s="476"/>
      <c r="T267" s="721"/>
      <c r="U267" s="721"/>
      <c r="V267" s="730"/>
      <c r="W267" s="450"/>
      <c r="X267" s="428"/>
      <c r="Y267" s="625"/>
      <c r="Z267" s="625"/>
      <c r="AA267" s="625"/>
      <c r="AB267" s="625"/>
      <c r="AC267" s="625"/>
      <c r="AD267" s="626"/>
    </row>
    <row r="268" spans="1:30" x14ac:dyDescent="0.25">
      <c r="A268" s="711"/>
      <c r="B268" s="479" t="s">
        <v>799</v>
      </c>
      <c r="C268" s="477"/>
      <c r="D268" s="721"/>
      <c r="E268" s="721"/>
      <c r="F268" s="730"/>
      <c r="G268" s="450"/>
      <c r="H268" s="476"/>
      <c r="I268" s="721"/>
      <c r="J268" s="721"/>
      <c r="K268" s="730"/>
      <c r="L268" s="450"/>
      <c r="M268" s="476"/>
      <c r="N268" s="477"/>
      <c r="O268" s="721"/>
      <c r="P268" s="721"/>
      <c r="Q268" s="730"/>
      <c r="R268" s="450"/>
      <c r="S268" s="476"/>
      <c r="T268" s="721"/>
      <c r="U268" s="721"/>
      <c r="V268" s="730"/>
      <c r="W268" s="450"/>
      <c r="X268" s="428"/>
      <c r="Y268" s="625"/>
      <c r="Z268" s="625"/>
      <c r="AA268" s="625"/>
      <c r="AB268" s="625"/>
      <c r="AC268" s="625"/>
      <c r="AD268" s="626"/>
    </row>
    <row r="269" spans="1:30" x14ac:dyDescent="0.25">
      <c r="A269" s="711"/>
      <c r="B269" s="478" t="s">
        <v>799</v>
      </c>
      <c r="C269" s="477"/>
      <c r="D269" s="721"/>
      <c r="E269" s="721"/>
      <c r="F269" s="730"/>
      <c r="G269" s="450"/>
      <c r="H269" s="476"/>
      <c r="I269" s="721"/>
      <c r="J269" s="721"/>
      <c r="K269" s="730"/>
      <c r="L269" s="450"/>
      <c r="M269" s="476"/>
      <c r="N269" s="477"/>
      <c r="O269" s="721"/>
      <c r="P269" s="721"/>
      <c r="Q269" s="730"/>
      <c r="R269" s="450"/>
      <c r="S269" s="476"/>
      <c r="T269" s="721"/>
      <c r="U269" s="721"/>
      <c r="V269" s="730"/>
      <c r="W269" s="450"/>
      <c r="X269" s="428"/>
      <c r="Y269" s="625"/>
      <c r="Z269" s="625"/>
      <c r="AA269" s="625"/>
      <c r="AB269" s="625"/>
      <c r="AC269" s="625"/>
      <c r="AD269" s="626"/>
    </row>
    <row r="270" spans="1:30" x14ac:dyDescent="0.25">
      <c r="A270" s="711"/>
      <c r="B270" s="479" t="s">
        <v>799</v>
      </c>
      <c r="C270" s="477"/>
      <c r="D270" s="721"/>
      <c r="E270" s="721"/>
      <c r="F270" s="730"/>
      <c r="G270" s="450"/>
      <c r="H270" s="476"/>
      <c r="I270" s="721"/>
      <c r="J270" s="721"/>
      <c r="K270" s="730"/>
      <c r="L270" s="450"/>
      <c r="M270" s="476"/>
      <c r="N270" s="477"/>
      <c r="O270" s="721"/>
      <c r="P270" s="721"/>
      <c r="Q270" s="730"/>
      <c r="R270" s="450"/>
      <c r="S270" s="476"/>
      <c r="T270" s="721"/>
      <c r="U270" s="721"/>
      <c r="V270" s="730"/>
      <c r="W270" s="450"/>
      <c r="X270" s="428"/>
      <c r="Y270" s="625"/>
      <c r="Z270" s="625"/>
      <c r="AA270" s="625"/>
      <c r="AB270" s="625"/>
      <c r="AC270" s="625"/>
      <c r="AD270" s="626"/>
    </row>
    <row r="271" spans="1:30" x14ac:dyDescent="0.25">
      <c r="A271" s="711"/>
      <c r="B271" s="478" t="s">
        <v>799</v>
      </c>
      <c r="C271" s="477"/>
      <c r="D271" s="721"/>
      <c r="E271" s="721"/>
      <c r="F271" s="730"/>
      <c r="G271" s="450"/>
      <c r="H271" s="476"/>
      <c r="I271" s="721"/>
      <c r="J271" s="721"/>
      <c r="K271" s="730"/>
      <c r="L271" s="450"/>
      <c r="M271" s="476"/>
      <c r="N271" s="477"/>
      <c r="O271" s="721"/>
      <c r="P271" s="721"/>
      <c r="Q271" s="730"/>
      <c r="R271" s="450"/>
      <c r="S271" s="476"/>
      <c r="T271" s="721"/>
      <c r="U271" s="721"/>
      <c r="V271" s="730"/>
      <c r="W271" s="450"/>
      <c r="X271" s="428"/>
      <c r="Y271" s="625"/>
      <c r="Z271" s="625"/>
      <c r="AA271" s="625"/>
      <c r="AB271" s="625"/>
      <c r="AC271" s="625"/>
      <c r="AD271" s="626"/>
    </row>
    <row r="272" spans="1:30" x14ac:dyDescent="0.25">
      <c r="A272" s="711"/>
      <c r="B272" s="479" t="s">
        <v>799</v>
      </c>
      <c r="C272" s="477"/>
      <c r="D272" s="721"/>
      <c r="E272" s="721"/>
      <c r="F272" s="730"/>
      <c r="G272" s="450"/>
      <c r="H272" s="476"/>
      <c r="I272" s="721"/>
      <c r="J272" s="721"/>
      <c r="K272" s="730"/>
      <c r="L272" s="450"/>
      <c r="M272" s="476"/>
      <c r="N272" s="477"/>
      <c r="O272" s="721"/>
      <c r="P272" s="721"/>
      <c r="Q272" s="730"/>
      <c r="R272" s="450"/>
      <c r="S272" s="476"/>
      <c r="T272" s="721"/>
      <c r="U272" s="721"/>
      <c r="V272" s="730"/>
      <c r="W272" s="450"/>
      <c r="X272" s="428"/>
      <c r="Y272" s="625"/>
      <c r="Z272" s="625"/>
      <c r="AA272" s="625"/>
      <c r="AB272" s="625"/>
      <c r="AC272" s="625"/>
      <c r="AD272" s="626"/>
    </row>
    <row r="273" spans="1:30" x14ac:dyDescent="0.25">
      <c r="A273" s="711"/>
      <c r="B273" s="478" t="s">
        <v>799</v>
      </c>
      <c r="C273" s="477"/>
      <c r="D273" s="721"/>
      <c r="E273" s="721"/>
      <c r="F273" s="730"/>
      <c r="G273" s="450"/>
      <c r="H273" s="476"/>
      <c r="I273" s="721"/>
      <c r="J273" s="721"/>
      <c r="K273" s="730"/>
      <c r="L273" s="450"/>
      <c r="M273" s="476"/>
      <c r="N273" s="477"/>
      <c r="O273" s="721"/>
      <c r="P273" s="721"/>
      <c r="Q273" s="730"/>
      <c r="R273" s="450"/>
      <c r="S273" s="476"/>
      <c r="T273" s="721"/>
      <c r="U273" s="721"/>
      <c r="V273" s="730"/>
      <c r="W273" s="450"/>
      <c r="X273" s="428"/>
      <c r="Y273" s="625"/>
      <c r="Z273" s="625"/>
      <c r="AA273" s="625"/>
      <c r="AB273" s="625"/>
      <c r="AC273" s="625"/>
      <c r="AD273" s="626"/>
    </row>
    <row r="274" spans="1:30" x14ac:dyDescent="0.25">
      <c r="A274" s="711"/>
      <c r="B274" s="479" t="s">
        <v>799</v>
      </c>
      <c r="C274" s="477"/>
      <c r="D274" s="721"/>
      <c r="E274" s="721"/>
      <c r="F274" s="730"/>
      <c r="G274" s="450"/>
      <c r="H274" s="476"/>
      <c r="I274" s="721"/>
      <c r="J274" s="721"/>
      <c r="K274" s="730"/>
      <c r="L274" s="450"/>
      <c r="M274" s="476"/>
      <c r="N274" s="477"/>
      <c r="O274" s="721"/>
      <c r="P274" s="721"/>
      <c r="Q274" s="730"/>
      <c r="R274" s="450"/>
      <c r="S274" s="476"/>
      <c r="T274" s="721"/>
      <c r="U274" s="721"/>
      <c r="V274" s="730"/>
      <c r="W274" s="450"/>
      <c r="X274" s="428"/>
      <c r="Y274" s="625"/>
      <c r="Z274" s="625"/>
      <c r="AA274" s="625"/>
      <c r="AB274" s="625"/>
      <c r="AC274" s="625"/>
      <c r="AD274" s="626"/>
    </row>
    <row r="275" spans="1:30" x14ac:dyDescent="0.25">
      <c r="A275" s="711"/>
      <c r="B275" s="478" t="s">
        <v>799</v>
      </c>
      <c r="C275" s="477"/>
      <c r="D275" s="721"/>
      <c r="E275" s="721"/>
      <c r="F275" s="730"/>
      <c r="G275" s="450"/>
      <c r="H275" s="476"/>
      <c r="I275" s="721"/>
      <c r="J275" s="721"/>
      <c r="K275" s="730"/>
      <c r="L275" s="450"/>
      <c r="M275" s="476"/>
      <c r="N275" s="477"/>
      <c r="O275" s="721"/>
      <c r="P275" s="721"/>
      <c r="Q275" s="730"/>
      <c r="R275" s="450"/>
      <c r="S275" s="476"/>
      <c r="T275" s="721"/>
      <c r="U275" s="721"/>
      <c r="V275" s="730"/>
      <c r="W275" s="450"/>
      <c r="X275" s="428"/>
      <c r="Y275" s="625"/>
      <c r="Z275" s="625"/>
      <c r="AA275" s="625"/>
      <c r="AB275" s="625"/>
      <c r="AC275" s="625"/>
      <c r="AD275" s="626"/>
    </row>
    <row r="276" spans="1:30" x14ac:dyDescent="0.25">
      <c r="A276" s="711"/>
      <c r="B276" s="479" t="s">
        <v>799</v>
      </c>
      <c r="C276" s="477"/>
      <c r="D276" s="721"/>
      <c r="E276" s="721"/>
      <c r="F276" s="730"/>
      <c r="G276" s="450"/>
      <c r="H276" s="476"/>
      <c r="I276" s="721"/>
      <c r="J276" s="721"/>
      <c r="K276" s="730"/>
      <c r="L276" s="450"/>
      <c r="M276" s="476"/>
      <c r="N276" s="477"/>
      <c r="O276" s="721"/>
      <c r="P276" s="721"/>
      <c r="Q276" s="730"/>
      <c r="R276" s="450"/>
      <c r="S276" s="476"/>
      <c r="T276" s="721"/>
      <c r="U276" s="721"/>
      <c r="V276" s="730"/>
      <c r="W276" s="450"/>
      <c r="X276" s="428"/>
      <c r="Y276" s="625"/>
      <c r="Z276" s="625"/>
      <c r="AA276" s="625"/>
      <c r="AB276" s="625"/>
      <c r="AC276" s="625"/>
      <c r="AD276" s="626"/>
    </row>
    <row r="277" spans="1:30" x14ac:dyDescent="0.25">
      <c r="A277" s="711"/>
      <c r="B277" s="478" t="s">
        <v>799</v>
      </c>
      <c r="C277" s="477"/>
      <c r="D277" s="721"/>
      <c r="E277" s="721"/>
      <c r="F277" s="730"/>
      <c r="G277" s="450"/>
      <c r="H277" s="476"/>
      <c r="I277" s="721"/>
      <c r="J277" s="721"/>
      <c r="K277" s="730"/>
      <c r="L277" s="450"/>
      <c r="M277" s="476"/>
      <c r="N277" s="477"/>
      <c r="O277" s="721"/>
      <c r="P277" s="721"/>
      <c r="Q277" s="730"/>
      <c r="R277" s="450"/>
      <c r="S277" s="476"/>
      <c r="T277" s="721"/>
      <c r="U277" s="721"/>
      <c r="V277" s="730"/>
      <c r="W277" s="450"/>
      <c r="X277" s="428"/>
      <c r="Y277" s="625"/>
      <c r="Z277" s="625"/>
      <c r="AA277" s="625"/>
      <c r="AB277" s="625"/>
      <c r="AC277" s="625"/>
      <c r="AD277" s="626"/>
    </row>
    <row r="278" spans="1:30" x14ac:dyDescent="0.25">
      <c r="A278" s="711"/>
      <c r="B278" s="479" t="s">
        <v>799</v>
      </c>
      <c r="C278" s="477"/>
      <c r="D278" s="721"/>
      <c r="E278" s="721"/>
      <c r="F278" s="730"/>
      <c r="G278" s="450"/>
      <c r="H278" s="476"/>
      <c r="I278" s="721"/>
      <c r="J278" s="721"/>
      <c r="K278" s="730"/>
      <c r="L278" s="450"/>
      <c r="M278" s="476"/>
      <c r="N278" s="477"/>
      <c r="O278" s="721"/>
      <c r="P278" s="721"/>
      <c r="Q278" s="730"/>
      <c r="R278" s="450"/>
      <c r="S278" s="476"/>
      <c r="T278" s="721"/>
      <c r="U278" s="721"/>
      <c r="V278" s="730"/>
      <c r="W278" s="450"/>
      <c r="X278" s="428"/>
      <c r="Y278" s="625"/>
      <c r="Z278" s="625"/>
      <c r="AA278" s="625"/>
      <c r="AB278" s="625"/>
      <c r="AC278" s="625"/>
      <c r="AD278" s="626"/>
    </row>
    <row r="279" spans="1:30" x14ac:dyDescent="0.25">
      <c r="A279" s="711"/>
      <c r="B279" s="478" t="s">
        <v>799</v>
      </c>
      <c r="C279" s="477"/>
      <c r="D279" s="721"/>
      <c r="E279" s="721"/>
      <c r="F279" s="730"/>
      <c r="G279" s="450"/>
      <c r="H279" s="476"/>
      <c r="I279" s="721"/>
      <c r="J279" s="721"/>
      <c r="K279" s="730"/>
      <c r="L279" s="450"/>
      <c r="M279" s="476"/>
      <c r="N279" s="477"/>
      <c r="O279" s="721"/>
      <c r="P279" s="721"/>
      <c r="Q279" s="730"/>
      <c r="R279" s="450"/>
      <c r="S279" s="476"/>
      <c r="T279" s="721"/>
      <c r="U279" s="721"/>
      <c r="V279" s="730"/>
      <c r="W279" s="450"/>
      <c r="X279" s="428"/>
      <c r="Y279" s="625"/>
      <c r="Z279" s="625"/>
      <c r="AA279" s="625"/>
      <c r="AB279" s="625"/>
      <c r="AC279" s="625"/>
      <c r="AD279" s="626"/>
    </row>
    <row r="280" spans="1:30" x14ac:dyDescent="0.25">
      <c r="A280" s="711"/>
      <c r="B280" s="479" t="s">
        <v>799</v>
      </c>
      <c r="C280" s="477"/>
      <c r="D280" s="721"/>
      <c r="E280" s="721"/>
      <c r="F280" s="730"/>
      <c r="G280" s="450"/>
      <c r="H280" s="476"/>
      <c r="I280" s="721"/>
      <c r="J280" s="721"/>
      <c r="K280" s="730"/>
      <c r="L280" s="450"/>
      <c r="M280" s="476"/>
      <c r="N280" s="477"/>
      <c r="O280" s="721"/>
      <c r="P280" s="721"/>
      <c r="Q280" s="730"/>
      <c r="R280" s="450"/>
      <c r="S280" s="476"/>
      <c r="T280" s="721"/>
      <c r="U280" s="721"/>
      <c r="V280" s="730"/>
      <c r="W280" s="450"/>
      <c r="X280" s="428"/>
      <c r="Y280" s="625"/>
      <c r="Z280" s="625"/>
      <c r="AA280" s="625"/>
      <c r="AB280" s="625"/>
      <c r="AC280" s="625"/>
      <c r="AD280" s="626"/>
    </row>
    <row r="281" spans="1:30" x14ac:dyDescent="0.25">
      <c r="A281" s="711"/>
      <c r="B281" s="478" t="s">
        <v>799</v>
      </c>
      <c r="C281" s="477"/>
      <c r="D281" s="721"/>
      <c r="E281" s="721"/>
      <c r="F281" s="730"/>
      <c r="G281" s="450"/>
      <c r="H281" s="476"/>
      <c r="I281" s="721"/>
      <c r="J281" s="721"/>
      <c r="K281" s="730"/>
      <c r="L281" s="450"/>
      <c r="M281" s="476"/>
      <c r="N281" s="477"/>
      <c r="O281" s="721"/>
      <c r="P281" s="721"/>
      <c r="Q281" s="730"/>
      <c r="R281" s="450"/>
      <c r="S281" s="476"/>
      <c r="T281" s="721"/>
      <c r="U281" s="721"/>
      <c r="V281" s="730"/>
      <c r="W281" s="450"/>
      <c r="X281" s="428"/>
      <c r="Y281" s="625"/>
      <c r="Z281" s="625"/>
      <c r="AA281" s="625"/>
      <c r="AB281" s="625"/>
      <c r="AC281" s="625"/>
      <c r="AD281" s="626"/>
    </row>
    <row r="282" spans="1:30" x14ac:dyDescent="0.25">
      <c r="A282" s="711"/>
      <c r="B282" s="479" t="s">
        <v>799</v>
      </c>
      <c r="C282" s="477"/>
      <c r="D282" s="721"/>
      <c r="E282" s="721"/>
      <c r="F282" s="730"/>
      <c r="G282" s="450"/>
      <c r="H282" s="476"/>
      <c r="I282" s="721"/>
      <c r="J282" s="721"/>
      <c r="K282" s="730"/>
      <c r="L282" s="450"/>
      <c r="M282" s="476"/>
      <c r="N282" s="477"/>
      <c r="O282" s="721"/>
      <c r="P282" s="721"/>
      <c r="Q282" s="730"/>
      <c r="R282" s="450"/>
      <c r="S282" s="476"/>
      <c r="T282" s="721"/>
      <c r="U282" s="721"/>
      <c r="V282" s="730"/>
      <c r="W282" s="450"/>
      <c r="X282" s="428"/>
      <c r="Y282" s="625"/>
      <c r="Z282" s="625"/>
      <c r="AA282" s="625"/>
      <c r="AB282" s="625"/>
      <c r="AC282" s="625"/>
      <c r="AD282" s="626"/>
    </row>
    <row r="283" spans="1:30" x14ac:dyDescent="0.25">
      <c r="A283" s="711"/>
      <c r="B283" s="478" t="s">
        <v>799</v>
      </c>
      <c r="C283" s="477"/>
      <c r="D283" s="721"/>
      <c r="E283" s="721"/>
      <c r="F283" s="730"/>
      <c r="G283" s="450"/>
      <c r="H283" s="476"/>
      <c r="I283" s="721"/>
      <c r="J283" s="721"/>
      <c r="K283" s="730"/>
      <c r="L283" s="450"/>
      <c r="M283" s="476"/>
      <c r="N283" s="477"/>
      <c r="O283" s="721"/>
      <c r="P283" s="721"/>
      <c r="Q283" s="730"/>
      <c r="R283" s="450"/>
      <c r="S283" s="476"/>
      <c r="T283" s="721"/>
      <c r="U283" s="721"/>
      <c r="V283" s="730"/>
      <c r="W283" s="450"/>
      <c r="X283" s="428"/>
      <c r="Y283" s="625"/>
      <c r="Z283" s="625"/>
      <c r="AA283" s="625"/>
      <c r="AB283" s="625"/>
      <c r="AC283" s="625"/>
      <c r="AD283" s="626"/>
    </row>
    <row r="284" spans="1:30" x14ac:dyDescent="0.25">
      <c r="A284" s="711"/>
      <c r="B284" s="479" t="s">
        <v>799</v>
      </c>
      <c r="C284" s="477"/>
      <c r="D284" s="721"/>
      <c r="E284" s="721"/>
      <c r="F284" s="730"/>
      <c r="G284" s="450"/>
      <c r="H284" s="476"/>
      <c r="I284" s="721"/>
      <c r="J284" s="721"/>
      <c r="K284" s="730"/>
      <c r="L284" s="450"/>
      <c r="M284" s="476"/>
      <c r="N284" s="477"/>
      <c r="O284" s="721"/>
      <c r="P284" s="721"/>
      <c r="Q284" s="730"/>
      <c r="R284" s="450"/>
      <c r="S284" s="476"/>
      <c r="T284" s="721"/>
      <c r="U284" s="721"/>
      <c r="V284" s="730"/>
      <c r="W284" s="450"/>
      <c r="X284" s="428"/>
      <c r="Y284" s="625"/>
      <c r="Z284" s="625"/>
      <c r="AA284" s="625"/>
      <c r="AB284" s="625"/>
      <c r="AC284" s="625"/>
      <c r="AD284" s="626"/>
    </row>
    <row r="285" spans="1:30" x14ac:dyDescent="0.25">
      <c r="A285" s="711"/>
      <c r="B285" s="478" t="s">
        <v>799</v>
      </c>
      <c r="C285" s="477"/>
      <c r="D285" s="721"/>
      <c r="E285" s="721"/>
      <c r="F285" s="730"/>
      <c r="G285" s="450"/>
      <c r="H285" s="476"/>
      <c r="I285" s="721"/>
      <c r="J285" s="721"/>
      <c r="K285" s="730"/>
      <c r="L285" s="450"/>
      <c r="M285" s="476"/>
      <c r="N285" s="477"/>
      <c r="O285" s="721"/>
      <c r="P285" s="721"/>
      <c r="Q285" s="730"/>
      <c r="R285" s="450"/>
      <c r="S285" s="476"/>
      <c r="T285" s="721"/>
      <c r="U285" s="721"/>
      <c r="V285" s="730"/>
      <c r="W285" s="450"/>
      <c r="X285" s="428"/>
      <c r="Y285" s="625"/>
      <c r="Z285" s="625"/>
      <c r="AA285" s="625"/>
      <c r="AB285" s="625"/>
      <c r="AC285" s="625"/>
      <c r="AD285" s="626"/>
    </row>
    <row r="286" spans="1:30" x14ac:dyDescent="0.25">
      <c r="A286" s="711"/>
      <c r="B286" s="479" t="s">
        <v>799</v>
      </c>
      <c r="C286" s="477"/>
      <c r="D286" s="721"/>
      <c r="E286" s="721"/>
      <c r="F286" s="730"/>
      <c r="G286" s="450"/>
      <c r="H286" s="476"/>
      <c r="I286" s="721"/>
      <c r="J286" s="721"/>
      <c r="K286" s="730"/>
      <c r="L286" s="450"/>
      <c r="M286" s="476"/>
      <c r="N286" s="477"/>
      <c r="O286" s="721"/>
      <c r="P286" s="721"/>
      <c r="Q286" s="730"/>
      <c r="R286" s="450"/>
      <c r="S286" s="476"/>
      <c r="T286" s="721"/>
      <c r="U286" s="721"/>
      <c r="V286" s="730"/>
      <c r="W286" s="450"/>
      <c r="X286" s="428"/>
      <c r="Y286" s="625"/>
      <c r="Z286" s="625"/>
      <c r="AA286" s="625"/>
      <c r="AB286" s="625"/>
      <c r="AC286" s="625"/>
      <c r="AD286" s="626"/>
    </row>
    <row r="287" spans="1:30" x14ac:dyDescent="0.25">
      <c r="A287" s="711"/>
      <c r="B287" s="478" t="s">
        <v>799</v>
      </c>
      <c r="C287" s="477"/>
      <c r="D287" s="721"/>
      <c r="E287" s="721"/>
      <c r="F287" s="730"/>
      <c r="G287" s="450"/>
      <c r="H287" s="476"/>
      <c r="I287" s="721"/>
      <c r="J287" s="721"/>
      <c r="K287" s="730"/>
      <c r="L287" s="450"/>
      <c r="M287" s="476"/>
      <c r="N287" s="477"/>
      <c r="O287" s="721"/>
      <c r="P287" s="721"/>
      <c r="Q287" s="730"/>
      <c r="R287" s="450"/>
      <c r="S287" s="476"/>
      <c r="T287" s="721"/>
      <c r="U287" s="721"/>
      <c r="V287" s="730"/>
      <c r="W287" s="450"/>
      <c r="X287" s="428"/>
      <c r="Y287" s="625"/>
      <c r="Z287" s="625"/>
      <c r="AA287" s="625"/>
      <c r="AB287" s="625"/>
      <c r="AC287" s="625"/>
      <c r="AD287" s="626"/>
    </row>
    <row r="288" spans="1:30" x14ac:dyDescent="0.25">
      <c r="A288" s="711"/>
      <c r="B288" s="479" t="s">
        <v>799</v>
      </c>
      <c r="C288" s="477"/>
      <c r="D288" s="721"/>
      <c r="E288" s="721"/>
      <c r="F288" s="730"/>
      <c r="G288" s="450"/>
      <c r="H288" s="476"/>
      <c r="I288" s="721"/>
      <c r="J288" s="721"/>
      <c r="K288" s="730"/>
      <c r="L288" s="450"/>
      <c r="M288" s="476"/>
      <c r="N288" s="477"/>
      <c r="O288" s="721"/>
      <c r="P288" s="721"/>
      <c r="Q288" s="730"/>
      <c r="R288" s="450"/>
      <c r="S288" s="476"/>
      <c r="T288" s="721"/>
      <c r="U288" s="721"/>
      <c r="V288" s="730"/>
      <c r="W288" s="450"/>
      <c r="X288" s="428"/>
      <c r="Y288" s="625"/>
      <c r="Z288" s="625"/>
      <c r="AA288" s="625"/>
      <c r="AB288" s="625"/>
      <c r="AC288" s="625"/>
      <c r="AD288" s="626"/>
    </row>
    <row r="289" spans="1:30" x14ac:dyDescent="0.25">
      <c r="A289" s="711"/>
      <c r="B289" s="478" t="s">
        <v>799</v>
      </c>
      <c r="C289" s="477"/>
      <c r="D289" s="721"/>
      <c r="E289" s="721"/>
      <c r="F289" s="730"/>
      <c r="G289" s="450"/>
      <c r="H289" s="476"/>
      <c r="I289" s="721"/>
      <c r="J289" s="721"/>
      <c r="K289" s="730"/>
      <c r="L289" s="450"/>
      <c r="M289" s="476"/>
      <c r="N289" s="477"/>
      <c r="O289" s="721"/>
      <c r="P289" s="721"/>
      <c r="Q289" s="730"/>
      <c r="R289" s="450"/>
      <c r="S289" s="476"/>
      <c r="T289" s="721"/>
      <c r="U289" s="721"/>
      <c r="V289" s="730"/>
      <c r="W289" s="450"/>
      <c r="X289" s="428"/>
      <c r="Y289" s="625"/>
      <c r="Z289" s="625"/>
      <c r="AA289" s="625"/>
      <c r="AB289" s="625"/>
      <c r="AC289" s="625"/>
      <c r="AD289" s="626"/>
    </row>
    <row r="290" spans="1:30" x14ac:dyDescent="0.25">
      <c r="A290" s="711"/>
      <c r="B290" s="475" t="s">
        <v>799</v>
      </c>
      <c r="C290" s="474"/>
      <c r="D290" s="726"/>
      <c r="E290" s="726"/>
      <c r="F290" s="731"/>
      <c r="G290" s="446"/>
      <c r="H290" s="473"/>
      <c r="I290" s="726"/>
      <c r="J290" s="726"/>
      <c r="K290" s="731"/>
      <c r="L290" s="446"/>
      <c r="M290" s="473"/>
      <c r="N290" s="474"/>
      <c r="O290" s="726"/>
      <c r="P290" s="726"/>
      <c r="Q290" s="731"/>
      <c r="R290" s="446"/>
      <c r="S290" s="473"/>
      <c r="T290" s="726"/>
      <c r="U290" s="726"/>
      <c r="V290" s="731"/>
      <c r="W290" s="446"/>
      <c r="X290" s="427"/>
      <c r="Y290" s="625"/>
      <c r="Z290" s="625"/>
      <c r="AA290" s="625"/>
      <c r="AB290" s="625"/>
      <c r="AC290" s="625"/>
      <c r="AD290" s="626"/>
    </row>
    <row r="291" spans="1:30" x14ac:dyDescent="0.25">
      <c r="A291" s="708"/>
      <c r="B291" s="623"/>
      <c r="C291" s="623"/>
      <c r="D291" s="623"/>
      <c r="E291" s="623"/>
      <c r="F291" s="623"/>
      <c r="G291" s="623"/>
      <c r="H291" s="623"/>
      <c r="I291" s="623"/>
      <c r="J291" s="623"/>
      <c r="K291" s="623"/>
      <c r="L291" s="623"/>
      <c r="M291" s="623"/>
      <c r="N291" s="623"/>
      <c r="O291" s="623"/>
      <c r="P291" s="623"/>
      <c r="Q291" s="623"/>
      <c r="R291" s="623"/>
      <c r="S291" s="623"/>
      <c r="T291" s="623"/>
      <c r="U291" s="623"/>
      <c r="V291" s="623"/>
      <c r="W291" s="623"/>
      <c r="Y291" s="625"/>
      <c r="Z291" s="625"/>
      <c r="AA291" s="625"/>
      <c r="AB291" s="625"/>
      <c r="AC291" s="625"/>
      <c r="AD291" s="626"/>
    </row>
    <row r="292" spans="1:30" x14ac:dyDescent="0.25">
      <c r="A292" s="732"/>
      <c r="B292" s="623"/>
      <c r="C292" s="623"/>
      <c r="D292" s="623"/>
      <c r="E292" s="623"/>
      <c r="F292" s="623"/>
      <c r="G292" s="623"/>
      <c r="H292" s="623"/>
      <c r="I292" s="623"/>
      <c r="J292" s="623"/>
      <c r="K292" s="623"/>
      <c r="L292" s="623"/>
      <c r="M292" s="623"/>
      <c r="N292" s="623"/>
      <c r="O292" s="623"/>
      <c r="P292" s="623"/>
      <c r="Q292" s="623"/>
      <c r="R292" s="623"/>
      <c r="S292" s="623"/>
      <c r="T292" s="623"/>
      <c r="U292" s="623"/>
      <c r="V292" s="623"/>
      <c r="W292" s="623"/>
      <c r="X292" s="624"/>
      <c r="Y292" s="625"/>
      <c r="Z292" s="625"/>
      <c r="AA292" s="625"/>
      <c r="AB292" s="625"/>
      <c r="AC292" s="625"/>
      <c r="AD292" s="626"/>
    </row>
    <row r="293" spans="1:30" ht="17.25" x14ac:dyDescent="0.25">
      <c r="A293" s="688" t="s">
        <v>798</v>
      </c>
      <c r="B293" s="623"/>
      <c r="C293" s="623"/>
      <c r="D293" s="623"/>
      <c r="E293" s="623"/>
      <c r="F293" s="1190"/>
      <c r="G293" s="1190"/>
      <c r="H293" s="623"/>
      <c r="I293" s="623"/>
      <c r="J293" s="623"/>
      <c r="K293" s="623"/>
      <c r="L293" s="623"/>
      <c r="M293" s="623"/>
      <c r="N293" s="623"/>
      <c r="O293" s="623"/>
      <c r="P293" s="623"/>
      <c r="Q293" s="623"/>
      <c r="R293" s="623"/>
      <c r="S293" s="623"/>
      <c r="T293" s="623"/>
      <c r="U293" s="623"/>
      <c r="V293" s="623"/>
      <c r="W293" s="623"/>
      <c r="Y293" s="625"/>
      <c r="Z293" s="625"/>
      <c r="AA293" s="625"/>
      <c r="AB293" s="625"/>
      <c r="AC293" s="625"/>
      <c r="AD293" s="626"/>
    </row>
    <row r="294" spans="1:30" x14ac:dyDescent="0.25">
      <c r="A294" s="623"/>
      <c r="B294" s="733"/>
      <c r="C294" s="643"/>
      <c r="D294" s="643"/>
      <c r="E294" s="643"/>
      <c r="F294" s="1165" t="s">
        <v>134</v>
      </c>
      <c r="G294" s="1166"/>
      <c r="H294" s="1167"/>
      <c r="I294" s="1165" t="s">
        <v>190</v>
      </c>
      <c r="J294" s="1166"/>
      <c r="K294" s="1166"/>
      <c r="L294" s="623"/>
      <c r="M294" s="623"/>
      <c r="N294" s="623"/>
      <c r="O294" s="623"/>
      <c r="P294" s="623"/>
      <c r="Q294" s="623"/>
      <c r="R294" s="623"/>
      <c r="S294" s="623"/>
      <c r="T294" s="623"/>
      <c r="U294" s="623"/>
      <c r="V294" s="623"/>
      <c r="W294" s="623"/>
      <c r="Y294" s="625"/>
      <c r="Z294" s="625"/>
      <c r="AA294" s="625"/>
      <c r="AB294" s="625"/>
      <c r="AC294" s="625"/>
      <c r="AD294" s="626"/>
    </row>
    <row r="295" spans="1:30" ht="17.25" x14ac:dyDescent="0.25">
      <c r="A295" s="708"/>
      <c r="B295" s="1121" t="s">
        <v>115</v>
      </c>
      <c r="C295" s="1148" t="s">
        <v>75</v>
      </c>
      <c r="D295" s="1168" t="s">
        <v>76</v>
      </c>
      <c r="E295" s="1169"/>
      <c r="F295" s="1123" t="s">
        <v>777</v>
      </c>
      <c r="G295" s="1151" t="s">
        <v>790</v>
      </c>
      <c r="H295" s="1186" t="s">
        <v>789</v>
      </c>
      <c r="I295" s="1171" t="s">
        <v>777</v>
      </c>
      <c r="J295" s="1153" t="s">
        <v>790</v>
      </c>
      <c r="K295" s="1134" t="s">
        <v>789</v>
      </c>
      <c r="L295" s="623"/>
      <c r="M295" s="623"/>
      <c r="N295" s="623"/>
      <c r="O295" s="734"/>
      <c r="P295" s="734"/>
      <c r="Q295" s="734"/>
      <c r="R295" s="734"/>
      <c r="S295" s="623"/>
      <c r="T295" s="623"/>
      <c r="U295" s="623"/>
      <c r="V295" s="623"/>
      <c r="W295" s="623"/>
      <c r="Y295" s="625"/>
      <c r="Z295" s="625"/>
      <c r="AA295" s="625"/>
      <c r="AB295" s="625"/>
      <c r="AC295" s="625"/>
      <c r="AD295" s="626"/>
    </row>
    <row r="296" spans="1:30" ht="17.25" x14ac:dyDescent="0.25">
      <c r="A296" s="708"/>
      <c r="B296" s="1136"/>
      <c r="C296" s="1149"/>
      <c r="D296" s="1168"/>
      <c r="E296" s="1169"/>
      <c r="F296" s="1170"/>
      <c r="G296" s="1191"/>
      <c r="H296" s="1192"/>
      <c r="I296" s="1172"/>
      <c r="J296" s="1174"/>
      <c r="K296" s="1135"/>
      <c r="L296" s="623"/>
      <c r="M296" s="623"/>
      <c r="N296" s="623"/>
      <c r="O296" s="734"/>
      <c r="P296" s="734"/>
      <c r="Q296" s="734"/>
      <c r="R296" s="734"/>
      <c r="S296" s="623"/>
      <c r="T296" s="623"/>
      <c r="U296" s="623"/>
      <c r="V296" s="623"/>
      <c r="W296" s="623"/>
      <c r="Y296" s="625"/>
      <c r="Z296" s="625"/>
      <c r="AA296" s="625"/>
      <c r="AB296" s="625"/>
      <c r="AC296" s="625"/>
      <c r="AD296" s="626"/>
    </row>
    <row r="297" spans="1:30" ht="17.25" x14ac:dyDescent="0.25">
      <c r="A297" s="708"/>
      <c r="B297" s="1122"/>
      <c r="C297" s="1150"/>
      <c r="D297" s="1168"/>
      <c r="E297" s="1169"/>
      <c r="F297" s="1124"/>
      <c r="G297" s="1152"/>
      <c r="H297" s="1187"/>
      <c r="I297" s="1173"/>
      <c r="J297" s="1154"/>
      <c r="K297" s="1137"/>
      <c r="L297" s="623"/>
      <c r="M297" s="623"/>
      <c r="N297" s="623"/>
      <c r="O297" s="734"/>
      <c r="P297" s="734"/>
      <c r="Q297" s="734"/>
      <c r="R297" s="734"/>
      <c r="S297" s="623"/>
      <c r="T297" s="623"/>
      <c r="U297" s="623"/>
      <c r="V297" s="623"/>
      <c r="W297" s="623"/>
      <c r="Y297" s="625"/>
      <c r="Z297" s="625"/>
      <c r="AA297" s="625"/>
      <c r="AB297" s="625"/>
      <c r="AC297" s="625"/>
      <c r="AD297" s="626"/>
    </row>
    <row r="298" spans="1:30" ht="31.5" customHeight="1" x14ac:dyDescent="0.25">
      <c r="A298" s="708"/>
      <c r="B298" s="735">
        <v>1</v>
      </c>
      <c r="C298" s="1181" t="s">
        <v>77</v>
      </c>
      <c r="D298" s="1218" t="s">
        <v>202</v>
      </c>
      <c r="E298" s="1219"/>
      <c r="F298" s="471"/>
      <c r="G298" s="459"/>
      <c r="H298" s="472"/>
      <c r="I298" s="471"/>
      <c r="J298" s="470"/>
      <c r="K298" s="469"/>
      <c r="L298" s="623"/>
      <c r="M298" s="623"/>
      <c r="N298" s="623"/>
      <c r="O298" s="623"/>
      <c r="P298" s="623"/>
      <c r="Q298" s="623"/>
      <c r="R298" s="623"/>
      <c r="S298" s="623"/>
      <c r="T298" s="623"/>
      <c r="U298" s="623"/>
      <c r="V298" s="623"/>
      <c r="W298" s="734"/>
      <c r="Y298" s="625"/>
      <c r="Z298" s="625"/>
      <c r="AA298" s="625"/>
      <c r="AB298" s="625"/>
      <c r="AC298" s="625"/>
      <c r="AD298" s="626"/>
    </row>
    <row r="299" spans="1:30" ht="31.5" customHeight="1" x14ac:dyDescent="0.25">
      <c r="A299" s="708"/>
      <c r="B299" s="736">
        <v>2</v>
      </c>
      <c r="C299" s="1182"/>
      <c r="D299" s="1127" t="s">
        <v>776</v>
      </c>
      <c r="E299" s="1128"/>
      <c r="F299" s="451"/>
      <c r="G299" s="450"/>
      <c r="H299" s="452"/>
      <c r="I299" s="451"/>
      <c r="J299" s="468"/>
      <c r="K299" s="449"/>
      <c r="L299" s="623"/>
      <c r="M299" s="623"/>
      <c r="N299" s="623"/>
      <c r="O299" s="623"/>
      <c r="P299" s="623"/>
      <c r="Q299" s="623"/>
      <c r="R299" s="623"/>
      <c r="S299" s="623"/>
      <c r="T299" s="623"/>
      <c r="U299" s="623"/>
      <c r="V299" s="623"/>
      <c r="W299" s="734"/>
      <c r="Y299" s="625"/>
      <c r="Z299" s="625"/>
      <c r="AA299" s="625"/>
      <c r="AB299" s="625"/>
      <c r="AC299" s="625"/>
      <c r="AD299" s="626"/>
    </row>
    <row r="300" spans="1:30" ht="31.5" customHeight="1" x14ac:dyDescent="0.25">
      <c r="A300" s="708"/>
      <c r="B300" s="736">
        <v>3</v>
      </c>
      <c r="C300" s="1182"/>
      <c r="D300" s="1127" t="s">
        <v>203</v>
      </c>
      <c r="E300" s="1128"/>
      <c r="F300" s="451"/>
      <c r="G300" s="450"/>
      <c r="H300" s="452"/>
      <c r="I300" s="451"/>
      <c r="J300" s="468"/>
      <c r="K300" s="449"/>
      <c r="L300" s="623"/>
      <c r="M300" s="623"/>
      <c r="N300" s="623"/>
      <c r="O300" s="623"/>
      <c r="P300" s="623"/>
      <c r="Q300" s="623"/>
      <c r="R300" s="623"/>
      <c r="S300" s="623"/>
      <c r="T300" s="623"/>
      <c r="U300" s="623"/>
      <c r="V300" s="623"/>
      <c r="W300" s="734"/>
      <c r="Y300" s="625"/>
      <c r="Z300" s="625"/>
      <c r="AA300" s="625"/>
      <c r="AB300" s="625"/>
      <c r="AC300" s="625"/>
      <c r="AD300" s="626"/>
    </row>
    <row r="301" spans="1:30" ht="31.5" customHeight="1" x14ac:dyDescent="0.25">
      <c r="A301" s="708"/>
      <c r="B301" s="736">
        <v>4</v>
      </c>
      <c r="C301" s="1182"/>
      <c r="D301" s="1127" t="s">
        <v>204</v>
      </c>
      <c r="E301" s="1128"/>
      <c r="F301" s="451"/>
      <c r="G301" s="450"/>
      <c r="H301" s="452"/>
      <c r="I301" s="451"/>
      <c r="J301" s="468"/>
      <c r="K301" s="449"/>
      <c r="L301" s="623"/>
      <c r="M301" s="623"/>
      <c r="N301" s="623"/>
      <c r="O301" s="623"/>
      <c r="P301" s="623"/>
      <c r="Q301" s="623"/>
      <c r="R301" s="623"/>
      <c r="S301" s="623"/>
      <c r="T301" s="623"/>
      <c r="U301" s="623"/>
      <c r="V301" s="623"/>
      <c r="W301" s="734"/>
      <c r="Y301" s="625"/>
      <c r="Z301" s="625"/>
      <c r="AA301" s="625"/>
      <c r="AB301" s="625"/>
      <c r="AC301" s="625"/>
      <c r="AD301" s="626"/>
    </row>
    <row r="302" spans="1:30" ht="31.5" customHeight="1" x14ac:dyDescent="0.25">
      <c r="A302" s="708"/>
      <c r="B302" s="736">
        <v>5</v>
      </c>
      <c r="C302" s="1182"/>
      <c r="D302" s="1127" t="s">
        <v>79</v>
      </c>
      <c r="E302" s="1128"/>
      <c r="F302" s="451"/>
      <c r="G302" s="450"/>
      <c r="H302" s="452"/>
      <c r="I302" s="451"/>
      <c r="J302" s="468"/>
      <c r="K302" s="449"/>
      <c r="L302" s="623"/>
      <c r="M302" s="623"/>
      <c r="N302" s="623"/>
      <c r="O302" s="623"/>
      <c r="P302" s="623"/>
      <c r="Q302" s="623"/>
      <c r="R302" s="623"/>
      <c r="S302" s="623"/>
      <c r="T302" s="623"/>
      <c r="U302" s="623"/>
      <c r="V302" s="623"/>
      <c r="W302" s="734"/>
      <c r="Y302" s="625"/>
      <c r="Z302" s="625"/>
      <c r="AA302" s="625"/>
      <c r="AB302" s="625"/>
      <c r="AC302" s="625"/>
      <c r="AD302" s="626"/>
    </row>
    <row r="303" spans="1:30" ht="31.5" customHeight="1" x14ac:dyDescent="0.25">
      <c r="A303" s="708"/>
      <c r="B303" s="736">
        <v>6</v>
      </c>
      <c r="C303" s="1183"/>
      <c r="D303" s="1127" t="s">
        <v>205</v>
      </c>
      <c r="E303" s="1128"/>
      <c r="F303" s="451"/>
      <c r="G303" s="450"/>
      <c r="H303" s="452"/>
      <c r="I303" s="451"/>
      <c r="J303" s="468"/>
      <c r="K303" s="449"/>
      <c r="L303" s="623"/>
      <c r="M303" s="623"/>
      <c r="N303" s="623"/>
      <c r="O303" s="623"/>
      <c r="P303" s="623"/>
      <c r="Q303" s="623"/>
      <c r="R303" s="623"/>
      <c r="S303" s="623"/>
      <c r="T303" s="623"/>
      <c r="U303" s="623"/>
      <c r="V303" s="623"/>
      <c r="W303" s="734"/>
      <c r="Y303" s="625"/>
      <c r="Z303" s="625"/>
      <c r="AA303" s="625"/>
      <c r="AB303" s="625"/>
      <c r="AC303" s="625"/>
      <c r="AD303" s="626"/>
    </row>
    <row r="304" spans="1:30" ht="31.5" customHeight="1" x14ac:dyDescent="0.25">
      <c r="A304" s="708"/>
      <c r="B304" s="737">
        <v>7</v>
      </c>
      <c r="C304" s="1177" t="s">
        <v>78</v>
      </c>
      <c r="D304" s="1127" t="s">
        <v>206</v>
      </c>
      <c r="E304" s="1128"/>
      <c r="F304" s="451"/>
      <c r="G304" s="450"/>
      <c r="H304" s="452"/>
      <c r="I304" s="451"/>
      <c r="J304" s="468"/>
      <c r="K304" s="449"/>
      <c r="L304" s="623"/>
      <c r="M304" s="623"/>
      <c r="N304" s="623"/>
      <c r="O304" s="623"/>
      <c r="P304" s="623"/>
      <c r="Q304" s="623"/>
      <c r="R304" s="623"/>
      <c r="S304" s="623"/>
      <c r="T304" s="623"/>
      <c r="U304" s="623"/>
      <c r="V304" s="623"/>
      <c r="W304" s="734"/>
      <c r="Y304" s="625"/>
      <c r="Z304" s="625"/>
      <c r="AA304" s="625"/>
      <c r="AB304" s="625"/>
      <c r="AC304" s="625"/>
      <c r="AD304" s="626"/>
    </row>
    <row r="305" spans="1:30" ht="31.5" customHeight="1" x14ac:dyDescent="0.25">
      <c r="A305" s="708"/>
      <c r="B305" s="736">
        <v>8</v>
      </c>
      <c r="C305" s="1178"/>
      <c r="D305" s="1127" t="s">
        <v>776</v>
      </c>
      <c r="E305" s="1128"/>
      <c r="F305" s="451"/>
      <c r="G305" s="450"/>
      <c r="H305" s="452"/>
      <c r="I305" s="451"/>
      <c r="J305" s="468"/>
      <c r="K305" s="449"/>
      <c r="L305" s="623"/>
      <c r="M305" s="623"/>
      <c r="N305" s="623"/>
      <c r="O305" s="623"/>
      <c r="P305" s="623"/>
      <c r="Q305" s="623"/>
      <c r="R305" s="623"/>
      <c r="S305" s="623"/>
      <c r="T305" s="623"/>
      <c r="U305" s="623"/>
      <c r="V305" s="623"/>
      <c r="W305" s="734"/>
      <c r="Y305" s="625"/>
      <c r="Z305" s="625"/>
      <c r="AA305" s="625"/>
      <c r="AB305" s="625"/>
      <c r="AC305" s="625"/>
      <c r="AD305" s="626"/>
    </row>
    <row r="306" spans="1:30" ht="31.5" customHeight="1" x14ac:dyDescent="0.25">
      <c r="A306" s="708"/>
      <c r="B306" s="736">
        <v>9</v>
      </c>
      <c r="C306" s="1178"/>
      <c r="D306" s="1131" t="s">
        <v>203</v>
      </c>
      <c r="E306" s="1132"/>
      <c r="F306" s="451"/>
      <c r="G306" s="450"/>
      <c r="H306" s="452"/>
      <c r="I306" s="451"/>
      <c r="J306" s="468"/>
      <c r="K306" s="449"/>
      <c r="L306" s="623"/>
      <c r="M306" s="623"/>
      <c r="N306" s="623"/>
      <c r="O306" s="623"/>
      <c r="P306" s="623"/>
      <c r="Q306" s="623"/>
      <c r="R306" s="623"/>
      <c r="S306" s="623"/>
      <c r="T306" s="623"/>
      <c r="U306" s="623"/>
      <c r="V306" s="623"/>
      <c r="W306" s="734"/>
      <c r="Y306" s="625"/>
      <c r="Z306" s="625"/>
      <c r="AA306" s="625"/>
      <c r="AB306" s="625"/>
      <c r="AC306" s="625"/>
      <c r="AD306" s="626"/>
    </row>
    <row r="307" spans="1:30" ht="31.5" customHeight="1" x14ac:dyDescent="0.25">
      <c r="A307" s="708"/>
      <c r="B307" s="736">
        <v>10</v>
      </c>
      <c r="C307" s="1178"/>
      <c r="D307" s="1127" t="s">
        <v>204</v>
      </c>
      <c r="E307" s="1128"/>
      <c r="F307" s="451"/>
      <c r="G307" s="450"/>
      <c r="H307" s="452"/>
      <c r="I307" s="451"/>
      <c r="J307" s="468"/>
      <c r="K307" s="449"/>
      <c r="L307" s="623"/>
      <c r="M307" s="623"/>
      <c r="N307" s="623"/>
      <c r="O307" s="623"/>
      <c r="P307" s="623"/>
      <c r="Q307" s="623"/>
      <c r="R307" s="623"/>
      <c r="S307" s="623"/>
      <c r="T307" s="623"/>
      <c r="U307" s="623"/>
      <c r="V307" s="623"/>
      <c r="W307" s="734"/>
      <c r="Y307" s="625"/>
      <c r="Z307" s="625"/>
      <c r="AA307" s="625"/>
      <c r="AB307" s="625"/>
      <c r="AC307" s="625"/>
      <c r="AD307" s="626"/>
    </row>
    <row r="308" spans="1:30" ht="31.5" customHeight="1" x14ac:dyDescent="0.25">
      <c r="A308" s="708"/>
      <c r="B308" s="736">
        <v>11</v>
      </c>
      <c r="C308" s="1178"/>
      <c r="D308" s="1127" t="s">
        <v>79</v>
      </c>
      <c r="E308" s="1128"/>
      <c r="F308" s="451"/>
      <c r="G308" s="450"/>
      <c r="H308" s="452"/>
      <c r="I308" s="451"/>
      <c r="J308" s="468"/>
      <c r="K308" s="449"/>
      <c r="L308" s="623"/>
      <c r="M308" s="623"/>
      <c r="N308" s="623"/>
      <c r="O308" s="623"/>
      <c r="P308" s="623"/>
      <c r="Q308" s="623"/>
      <c r="R308" s="623"/>
      <c r="S308" s="623"/>
      <c r="T308" s="623"/>
      <c r="U308" s="623"/>
      <c r="V308" s="623"/>
      <c r="W308" s="734"/>
      <c r="Y308" s="625"/>
      <c r="Z308" s="625"/>
      <c r="AA308" s="625"/>
      <c r="AB308" s="625"/>
      <c r="AC308" s="625"/>
      <c r="AD308" s="626"/>
    </row>
    <row r="309" spans="1:30" ht="31.5" customHeight="1" x14ac:dyDescent="0.25">
      <c r="A309" s="708"/>
      <c r="B309" s="738">
        <v>12</v>
      </c>
      <c r="C309" s="1179"/>
      <c r="D309" s="1127" t="s">
        <v>205</v>
      </c>
      <c r="E309" s="1128"/>
      <c r="F309" s="456"/>
      <c r="G309" s="465"/>
      <c r="H309" s="467"/>
      <c r="I309" s="456"/>
      <c r="J309" s="466"/>
      <c r="K309" s="464"/>
      <c r="L309" s="623"/>
      <c r="M309" s="623"/>
      <c r="N309" s="623"/>
      <c r="O309" s="623"/>
      <c r="P309" s="623"/>
      <c r="Q309" s="623"/>
      <c r="R309" s="623"/>
      <c r="S309" s="623"/>
      <c r="T309" s="623"/>
      <c r="U309" s="623"/>
      <c r="V309" s="623"/>
      <c r="W309" s="734"/>
      <c r="Y309" s="625"/>
      <c r="Z309" s="625"/>
      <c r="AA309" s="625"/>
      <c r="AB309" s="625"/>
      <c r="AC309" s="625"/>
      <c r="AD309" s="626"/>
    </row>
    <row r="310" spans="1:30" ht="31.5" customHeight="1" x14ac:dyDescent="0.25">
      <c r="A310" s="623"/>
      <c r="B310" s="739">
        <v>13</v>
      </c>
      <c r="C310" s="740" t="s">
        <v>775</v>
      </c>
      <c r="D310" s="1125" t="s">
        <v>724</v>
      </c>
      <c r="E310" s="1126"/>
      <c r="F310" s="447"/>
      <c r="G310" s="446"/>
      <c r="H310" s="448"/>
      <c r="I310" s="447"/>
      <c r="J310" s="463"/>
      <c r="K310" s="445"/>
      <c r="L310" s="623"/>
      <c r="M310" s="623"/>
      <c r="N310" s="623"/>
      <c r="O310" s="623"/>
      <c r="P310" s="623"/>
      <c r="Q310" s="623"/>
      <c r="R310" s="623"/>
      <c r="S310" s="623"/>
      <c r="T310" s="623"/>
      <c r="U310" s="623"/>
      <c r="V310" s="623"/>
      <c r="W310" s="623"/>
      <c r="Y310" s="625"/>
      <c r="Z310" s="625"/>
      <c r="AA310" s="625"/>
      <c r="AB310" s="625"/>
      <c r="AC310" s="625"/>
      <c r="AD310" s="626"/>
    </row>
    <row r="311" spans="1:30" x14ac:dyDescent="0.25">
      <c r="A311" s="708"/>
      <c r="B311" s="623"/>
      <c r="C311" s="623"/>
      <c r="D311" s="623"/>
      <c r="E311" s="623"/>
      <c r="F311" s="793"/>
      <c r="G311" s="623"/>
      <c r="H311" s="623"/>
      <c r="I311" s="623"/>
      <c r="J311" s="623"/>
      <c r="K311" s="623"/>
      <c r="L311" s="623"/>
      <c r="M311" s="623"/>
      <c r="N311" s="623"/>
      <c r="O311" s="623"/>
      <c r="P311" s="623"/>
      <c r="Q311" s="623"/>
      <c r="R311" s="623"/>
      <c r="S311" s="623"/>
      <c r="T311" s="623"/>
      <c r="U311" s="623"/>
      <c r="V311" s="623"/>
      <c r="W311" s="623"/>
      <c r="Y311" s="625"/>
      <c r="Z311" s="625"/>
      <c r="AA311" s="625"/>
      <c r="AB311" s="625"/>
      <c r="AC311" s="625"/>
      <c r="AD311" s="626"/>
    </row>
    <row r="312" spans="1:30" ht="17.25" x14ac:dyDescent="0.25">
      <c r="A312" s="690" t="s">
        <v>797</v>
      </c>
      <c r="B312" s="623"/>
      <c r="C312" s="623"/>
      <c r="D312" s="623"/>
      <c r="E312" s="623"/>
      <c r="F312" s="623"/>
      <c r="G312" s="623"/>
      <c r="H312" s="623"/>
      <c r="I312" s="623"/>
      <c r="J312" s="623"/>
      <c r="K312" s="623"/>
      <c r="L312" s="623"/>
      <c r="M312" s="623"/>
      <c r="N312" s="623"/>
      <c r="O312" s="623"/>
      <c r="P312" s="623"/>
      <c r="Q312" s="623"/>
      <c r="R312" s="623"/>
      <c r="S312" s="623"/>
      <c r="T312" s="623"/>
      <c r="U312" s="623"/>
      <c r="V312" s="623"/>
      <c r="W312" s="623"/>
      <c r="Y312" s="625"/>
      <c r="Z312" s="625"/>
      <c r="AA312" s="625"/>
      <c r="AB312" s="625"/>
      <c r="AC312" s="625"/>
      <c r="AD312" s="626"/>
    </row>
    <row r="313" spans="1:30" ht="17.25" x14ac:dyDescent="0.25">
      <c r="A313" s="623"/>
      <c r="B313" s="643"/>
      <c r="C313" s="643"/>
      <c r="D313" s="643"/>
      <c r="E313" s="643"/>
      <c r="F313" s="1165" t="s">
        <v>134</v>
      </c>
      <c r="G313" s="1166"/>
      <c r="H313" s="1167"/>
      <c r="I313" s="1165" t="s">
        <v>190</v>
      </c>
      <c r="J313" s="1166"/>
      <c r="K313" s="1166"/>
      <c r="L313" s="734"/>
      <c r="M313" s="734"/>
      <c r="N313" s="734"/>
      <c r="O313" s="734"/>
      <c r="P313" s="734"/>
      <c r="Q313" s="734"/>
      <c r="R313" s="734"/>
      <c r="S313" s="734"/>
      <c r="T313" s="734"/>
      <c r="U313" s="734"/>
      <c r="V313" s="734"/>
      <c r="W313" s="734"/>
      <c r="Y313" s="625"/>
      <c r="Z313" s="625"/>
      <c r="AA313" s="625"/>
      <c r="AB313" s="625"/>
      <c r="AC313" s="625"/>
      <c r="AD313" s="626"/>
    </row>
    <row r="314" spans="1:30" x14ac:dyDescent="0.25">
      <c r="A314" s="708"/>
      <c r="B314" s="1121" t="s">
        <v>115</v>
      </c>
      <c r="C314" s="1148" t="s">
        <v>81</v>
      </c>
      <c r="D314" s="1151" t="s">
        <v>80</v>
      </c>
      <c r="E314" s="1197" t="s">
        <v>76</v>
      </c>
      <c r="F314" s="1123" t="s">
        <v>777</v>
      </c>
      <c r="G314" s="1151" t="s">
        <v>790</v>
      </c>
      <c r="H314" s="1186" t="s">
        <v>789</v>
      </c>
      <c r="I314" s="1160" t="s">
        <v>777</v>
      </c>
      <c r="J314" s="1153" t="s">
        <v>790</v>
      </c>
      <c r="K314" s="1155" t="s">
        <v>789</v>
      </c>
      <c r="L314" s="623"/>
      <c r="M314" s="623"/>
      <c r="N314" s="623"/>
      <c r="O314" s="623"/>
      <c r="P314" s="623"/>
      <c r="Q314" s="623"/>
      <c r="R314" s="623"/>
      <c r="S314" s="623"/>
      <c r="T314" s="623"/>
      <c r="U314" s="623"/>
      <c r="V314" s="623"/>
      <c r="W314" s="623"/>
      <c r="Y314" s="625"/>
      <c r="Z314" s="625"/>
      <c r="AA314" s="625"/>
      <c r="AB314" s="625"/>
      <c r="AC314" s="625"/>
      <c r="AD314" s="626"/>
    </row>
    <row r="315" spans="1:30" x14ac:dyDescent="0.25">
      <c r="A315" s="708"/>
      <c r="B315" s="1122"/>
      <c r="C315" s="1150"/>
      <c r="D315" s="1152"/>
      <c r="E315" s="1198"/>
      <c r="F315" s="1124"/>
      <c r="G315" s="1152"/>
      <c r="H315" s="1187"/>
      <c r="I315" s="1161"/>
      <c r="J315" s="1154"/>
      <c r="K315" s="1156"/>
      <c r="L315" s="623"/>
      <c r="M315" s="623"/>
      <c r="N315" s="623"/>
      <c r="O315" s="623"/>
      <c r="P315" s="623"/>
      <c r="Q315" s="623"/>
      <c r="R315" s="623"/>
      <c r="S315" s="623"/>
      <c r="T315" s="623"/>
      <c r="U315" s="623"/>
      <c r="V315" s="623"/>
      <c r="W315" s="623"/>
      <c r="Y315" s="625"/>
      <c r="Z315" s="625"/>
      <c r="AA315" s="625"/>
      <c r="AB315" s="625"/>
      <c r="AC315" s="625"/>
      <c r="AD315" s="626"/>
    </row>
    <row r="316" spans="1:30" ht="51.75" customHeight="1" x14ac:dyDescent="0.25">
      <c r="A316" s="708"/>
      <c r="B316" s="735">
        <v>1</v>
      </c>
      <c r="C316" s="1193" t="s">
        <v>82</v>
      </c>
      <c r="D316" s="1157" t="s">
        <v>207</v>
      </c>
      <c r="E316" s="742" t="s">
        <v>209</v>
      </c>
      <c r="F316" s="460"/>
      <c r="G316" s="462"/>
      <c r="H316" s="458"/>
      <c r="I316" s="460"/>
      <c r="J316" s="462"/>
      <c r="K316" s="458"/>
      <c r="L316" s="623"/>
      <c r="M316" s="623"/>
      <c r="N316" s="623"/>
      <c r="O316" s="623"/>
      <c r="P316" s="623"/>
      <c r="Q316" s="623"/>
      <c r="R316" s="623"/>
      <c r="S316" s="623"/>
      <c r="T316" s="623"/>
      <c r="U316" s="623"/>
      <c r="V316" s="623"/>
      <c r="W316" s="623"/>
      <c r="Y316" s="625"/>
      <c r="Z316" s="625"/>
      <c r="AA316" s="625"/>
      <c r="AB316" s="625"/>
      <c r="AC316" s="625"/>
      <c r="AD316" s="626"/>
    </row>
    <row r="317" spans="1:30" ht="51.75" customHeight="1" x14ac:dyDescent="0.25">
      <c r="A317" s="708"/>
      <c r="B317" s="736">
        <v>2</v>
      </c>
      <c r="C317" s="1194"/>
      <c r="D317" s="1158"/>
      <c r="E317" s="743" t="s">
        <v>84</v>
      </c>
      <c r="F317" s="451"/>
      <c r="G317" s="450"/>
      <c r="H317" s="449"/>
      <c r="I317" s="451"/>
      <c r="J317" s="450"/>
      <c r="K317" s="449"/>
      <c r="L317" s="623"/>
      <c r="M317" s="623"/>
      <c r="N317" s="623"/>
      <c r="O317" s="623"/>
      <c r="P317" s="623"/>
      <c r="Q317" s="623"/>
      <c r="R317" s="623"/>
      <c r="S317" s="623"/>
      <c r="T317" s="623"/>
      <c r="U317" s="623"/>
      <c r="V317" s="623"/>
      <c r="W317" s="623"/>
      <c r="Y317" s="625"/>
      <c r="Z317" s="625"/>
      <c r="AA317" s="625"/>
      <c r="AB317" s="625"/>
      <c r="AC317" s="625"/>
      <c r="AD317" s="626"/>
    </row>
    <row r="318" spans="1:30" ht="51.75" customHeight="1" x14ac:dyDescent="0.25">
      <c r="A318" s="708"/>
      <c r="B318" s="736">
        <v>3</v>
      </c>
      <c r="C318" s="1194"/>
      <c r="D318" s="1158"/>
      <c r="E318" s="743" t="s">
        <v>210</v>
      </c>
      <c r="F318" s="451"/>
      <c r="G318" s="450"/>
      <c r="H318" s="449"/>
      <c r="I318" s="451"/>
      <c r="J318" s="450"/>
      <c r="K318" s="449"/>
      <c r="L318" s="623"/>
      <c r="M318" s="623"/>
      <c r="N318" s="623"/>
      <c r="O318" s="623"/>
      <c r="P318" s="623"/>
      <c r="Q318" s="623"/>
      <c r="R318" s="623"/>
      <c r="S318" s="623"/>
      <c r="T318" s="623"/>
      <c r="U318" s="623"/>
      <c r="V318" s="623"/>
      <c r="W318" s="623"/>
      <c r="Y318" s="625"/>
      <c r="Z318" s="625"/>
      <c r="AA318" s="625"/>
      <c r="AB318" s="625"/>
      <c r="AC318" s="625"/>
      <c r="AD318" s="626"/>
    </row>
    <row r="319" spans="1:30" ht="51.75" customHeight="1" x14ac:dyDescent="0.25">
      <c r="A319" s="708"/>
      <c r="B319" s="736">
        <v>4</v>
      </c>
      <c r="C319" s="1194"/>
      <c r="D319" s="1159"/>
      <c r="E319" s="743" t="s">
        <v>211</v>
      </c>
      <c r="F319" s="451"/>
      <c r="G319" s="450"/>
      <c r="H319" s="449"/>
      <c r="I319" s="451"/>
      <c r="J319" s="450"/>
      <c r="K319" s="449"/>
      <c r="L319" s="623"/>
      <c r="M319" s="623"/>
      <c r="N319" s="623"/>
      <c r="O319" s="623"/>
      <c r="P319" s="623"/>
      <c r="Q319" s="623"/>
      <c r="R319" s="623"/>
      <c r="S319" s="623"/>
      <c r="T319" s="623"/>
      <c r="U319" s="623"/>
      <c r="V319" s="623"/>
      <c r="W319" s="623"/>
      <c r="Y319" s="625"/>
      <c r="Z319" s="625"/>
      <c r="AA319" s="625"/>
      <c r="AB319" s="625"/>
      <c r="AC319" s="625"/>
      <c r="AD319" s="626"/>
    </row>
    <row r="320" spans="1:30" ht="51.75" customHeight="1" x14ac:dyDescent="0.25">
      <c r="A320" s="708"/>
      <c r="B320" s="736">
        <v>5</v>
      </c>
      <c r="C320" s="1194"/>
      <c r="D320" s="1180" t="s">
        <v>208</v>
      </c>
      <c r="E320" s="743" t="s">
        <v>209</v>
      </c>
      <c r="F320" s="451"/>
      <c r="G320" s="450"/>
      <c r="H320" s="449"/>
      <c r="I320" s="451"/>
      <c r="J320" s="450"/>
      <c r="K320" s="449"/>
      <c r="L320" s="623"/>
      <c r="M320" s="623"/>
      <c r="N320" s="623"/>
      <c r="O320" s="623"/>
      <c r="P320" s="623"/>
      <c r="Q320" s="623"/>
      <c r="R320" s="623"/>
      <c r="S320" s="623"/>
      <c r="T320" s="623"/>
      <c r="U320" s="623"/>
      <c r="V320" s="623"/>
      <c r="W320" s="623"/>
      <c r="Y320" s="625"/>
      <c r="Z320" s="625"/>
      <c r="AA320" s="625"/>
      <c r="AB320" s="625"/>
      <c r="AC320" s="625"/>
      <c r="AD320" s="626"/>
    </row>
    <row r="321" spans="1:30" ht="51.75" customHeight="1" x14ac:dyDescent="0.25">
      <c r="A321" s="708"/>
      <c r="B321" s="736">
        <v>6</v>
      </c>
      <c r="C321" s="1194"/>
      <c r="D321" s="1158"/>
      <c r="E321" s="743" t="s">
        <v>84</v>
      </c>
      <c r="F321" s="451"/>
      <c r="G321" s="450"/>
      <c r="H321" s="449"/>
      <c r="I321" s="451"/>
      <c r="J321" s="450"/>
      <c r="K321" s="449"/>
      <c r="L321" s="623"/>
      <c r="M321" s="623"/>
      <c r="N321" s="623"/>
      <c r="O321" s="623"/>
      <c r="P321" s="623"/>
      <c r="Q321" s="623"/>
      <c r="R321" s="623"/>
      <c r="S321" s="623"/>
      <c r="T321" s="623"/>
      <c r="U321" s="623"/>
      <c r="V321" s="623"/>
      <c r="W321" s="623"/>
      <c r="Y321" s="625"/>
      <c r="Z321" s="625"/>
      <c r="AA321" s="625"/>
      <c r="AB321" s="625"/>
      <c r="AC321" s="625"/>
      <c r="AD321" s="626"/>
    </row>
    <row r="322" spans="1:30" ht="51.75" customHeight="1" x14ac:dyDescent="0.25">
      <c r="A322" s="708"/>
      <c r="B322" s="737">
        <v>7</v>
      </c>
      <c r="C322" s="1194"/>
      <c r="D322" s="1158"/>
      <c r="E322" s="743" t="s">
        <v>210</v>
      </c>
      <c r="F322" s="451"/>
      <c r="G322" s="450"/>
      <c r="H322" s="449"/>
      <c r="I322" s="451"/>
      <c r="J322" s="450"/>
      <c r="K322" s="449"/>
      <c r="L322" s="623"/>
      <c r="M322" s="623"/>
      <c r="N322" s="623"/>
      <c r="O322" s="623"/>
      <c r="P322" s="623"/>
      <c r="Q322" s="623"/>
      <c r="R322" s="623"/>
      <c r="S322" s="623"/>
      <c r="T322" s="623"/>
      <c r="U322" s="623"/>
      <c r="V322" s="623"/>
      <c r="W322" s="623"/>
      <c r="Y322" s="625"/>
      <c r="Z322" s="625"/>
      <c r="AA322" s="625"/>
      <c r="AB322" s="625"/>
      <c r="AC322" s="625"/>
      <c r="AD322" s="626"/>
    </row>
    <row r="323" spans="1:30" ht="51.75" customHeight="1" x14ac:dyDescent="0.25">
      <c r="A323" s="708"/>
      <c r="B323" s="736">
        <v>8</v>
      </c>
      <c r="C323" s="1195"/>
      <c r="D323" s="1159"/>
      <c r="E323" s="743" t="s">
        <v>211</v>
      </c>
      <c r="F323" s="451"/>
      <c r="G323" s="450"/>
      <c r="H323" s="449"/>
      <c r="I323" s="451"/>
      <c r="J323" s="450"/>
      <c r="K323" s="449"/>
      <c r="L323" s="623"/>
      <c r="M323" s="623"/>
      <c r="N323" s="623"/>
      <c r="O323" s="623"/>
      <c r="P323" s="623"/>
      <c r="Q323" s="623"/>
      <c r="R323" s="623"/>
      <c r="S323" s="623"/>
      <c r="T323" s="623"/>
      <c r="U323" s="623"/>
      <c r="V323" s="623"/>
      <c r="W323" s="623"/>
      <c r="Y323" s="625"/>
      <c r="Z323" s="625"/>
      <c r="AA323" s="625"/>
      <c r="AB323" s="625"/>
      <c r="AC323" s="625"/>
      <c r="AD323" s="626"/>
    </row>
    <row r="324" spans="1:30" ht="51.75" customHeight="1" x14ac:dyDescent="0.25">
      <c r="A324" s="708"/>
      <c r="B324" s="736">
        <v>9</v>
      </c>
      <c r="C324" s="1199" t="s">
        <v>83</v>
      </c>
      <c r="D324" s="744" t="s">
        <v>207</v>
      </c>
      <c r="E324" s="745" t="s">
        <v>796</v>
      </c>
      <c r="F324" s="451"/>
      <c r="G324" s="450"/>
      <c r="H324" s="449"/>
      <c r="I324" s="451"/>
      <c r="J324" s="450"/>
      <c r="K324" s="449"/>
      <c r="L324" s="623"/>
      <c r="M324" s="623"/>
      <c r="N324" s="623"/>
      <c r="O324" s="623"/>
      <c r="P324" s="623"/>
      <c r="Q324" s="623"/>
      <c r="R324" s="623"/>
      <c r="S324" s="623"/>
      <c r="T324" s="623"/>
      <c r="U324" s="623"/>
      <c r="V324" s="623"/>
      <c r="W324" s="623"/>
      <c r="Y324" s="625"/>
      <c r="Z324" s="625"/>
      <c r="AA324" s="625"/>
      <c r="AB324" s="625"/>
      <c r="AC324" s="625"/>
      <c r="AD324" s="626"/>
    </row>
    <row r="325" spans="1:30" ht="51.75" customHeight="1" x14ac:dyDescent="0.25">
      <c r="A325" s="708"/>
      <c r="B325" s="738">
        <v>10</v>
      </c>
      <c r="C325" s="1194"/>
      <c r="D325" s="746" t="s">
        <v>208</v>
      </c>
      <c r="E325" s="745" t="s">
        <v>795</v>
      </c>
      <c r="F325" s="456"/>
      <c r="G325" s="465"/>
      <c r="H325" s="464"/>
      <c r="I325" s="456"/>
      <c r="J325" s="465"/>
      <c r="K325" s="464"/>
      <c r="L325" s="623"/>
      <c r="M325" s="623"/>
      <c r="N325" s="623"/>
      <c r="O325" s="623"/>
      <c r="P325" s="623"/>
      <c r="Q325" s="623"/>
      <c r="R325" s="623"/>
      <c r="S325" s="623"/>
      <c r="T325" s="623"/>
      <c r="U325" s="623"/>
      <c r="V325" s="623"/>
      <c r="W325" s="623"/>
      <c r="Y325" s="625"/>
      <c r="Z325" s="625"/>
      <c r="AA325" s="625"/>
      <c r="AB325" s="625"/>
      <c r="AC325" s="625"/>
      <c r="AD325" s="626"/>
    </row>
    <row r="326" spans="1:30" ht="51.75" customHeight="1" x14ac:dyDescent="0.25">
      <c r="A326" s="708"/>
      <c r="B326" s="739">
        <v>11</v>
      </c>
      <c r="C326" s="740" t="s">
        <v>775</v>
      </c>
      <c r="D326" s="1225" t="s">
        <v>724</v>
      </c>
      <c r="E326" s="1130"/>
      <c r="F326" s="447"/>
      <c r="G326" s="446"/>
      <c r="H326" s="448"/>
      <c r="I326" s="447"/>
      <c r="J326" s="463"/>
      <c r="K326" s="445"/>
      <c r="L326" s="623"/>
      <c r="M326" s="623"/>
      <c r="N326" s="623"/>
      <c r="O326" s="623"/>
      <c r="P326" s="623"/>
      <c r="Q326" s="623"/>
      <c r="R326" s="623"/>
      <c r="S326" s="623"/>
      <c r="T326" s="623"/>
      <c r="U326" s="623"/>
      <c r="V326" s="623"/>
      <c r="W326" s="623"/>
      <c r="Y326" s="625"/>
      <c r="Z326" s="625"/>
      <c r="AA326" s="625"/>
      <c r="AB326" s="625"/>
      <c r="AC326" s="625"/>
      <c r="AD326" s="626"/>
    </row>
    <row r="327" spans="1:30" x14ac:dyDescent="0.25">
      <c r="A327" s="623"/>
      <c r="B327" s="623"/>
      <c r="C327" s="623"/>
      <c r="D327" s="623"/>
      <c r="E327" s="623"/>
      <c r="F327" s="623"/>
      <c r="G327" s="623"/>
      <c r="H327" s="623"/>
      <c r="I327" s="623"/>
      <c r="J327" s="623"/>
      <c r="K327" s="623"/>
      <c r="L327" s="623"/>
      <c r="M327" s="623"/>
      <c r="N327" s="623"/>
      <c r="O327" s="623"/>
      <c r="P327" s="623"/>
      <c r="Q327" s="623"/>
      <c r="R327" s="623"/>
      <c r="S327" s="623"/>
      <c r="T327" s="623"/>
      <c r="U327" s="623"/>
      <c r="V327" s="623"/>
      <c r="W327" s="623"/>
      <c r="Y327" s="625"/>
      <c r="Z327" s="625"/>
      <c r="AA327" s="625"/>
      <c r="AB327" s="625"/>
      <c r="AC327" s="625"/>
      <c r="AD327" s="626"/>
    </row>
    <row r="328" spans="1:30" x14ac:dyDescent="0.25">
      <c r="A328" s="623"/>
      <c r="B328" s="623"/>
      <c r="C328" s="623"/>
      <c r="D328" s="623"/>
      <c r="E328" s="623"/>
      <c r="F328" s="623"/>
      <c r="G328" s="623"/>
      <c r="H328" s="623"/>
      <c r="I328" s="623"/>
      <c r="J328" s="623"/>
      <c r="K328" s="623"/>
      <c r="L328" s="623"/>
      <c r="M328" s="623"/>
      <c r="N328" s="623"/>
      <c r="O328" s="623"/>
      <c r="P328" s="623"/>
      <c r="Q328" s="623"/>
      <c r="R328" s="623"/>
      <c r="S328" s="623"/>
      <c r="T328" s="623"/>
      <c r="U328" s="623"/>
      <c r="V328" s="623"/>
      <c r="W328" s="623"/>
      <c r="Y328" s="625"/>
      <c r="Z328" s="625"/>
      <c r="AA328" s="625"/>
      <c r="AB328" s="625"/>
      <c r="AC328" s="625"/>
      <c r="AD328" s="626"/>
    </row>
    <row r="329" spans="1:30" ht="17.25" x14ac:dyDescent="0.25">
      <c r="A329" s="688" t="s">
        <v>794</v>
      </c>
      <c r="B329" s="623"/>
      <c r="C329" s="623"/>
      <c r="D329" s="623"/>
      <c r="E329" s="623"/>
      <c r="F329" s="623"/>
      <c r="G329" s="623"/>
      <c r="H329" s="623"/>
      <c r="I329" s="623"/>
      <c r="J329" s="623"/>
      <c r="K329" s="623"/>
      <c r="L329" s="623"/>
      <c r="M329" s="623"/>
      <c r="N329" s="623"/>
      <c r="O329" s="623"/>
      <c r="P329" s="623"/>
      <c r="Q329" s="623"/>
      <c r="R329" s="623"/>
      <c r="S329" s="623"/>
      <c r="T329" s="623"/>
      <c r="U329" s="623"/>
      <c r="V329" s="623"/>
      <c r="W329" s="623"/>
      <c r="Y329" s="625"/>
      <c r="Z329" s="625"/>
      <c r="AA329" s="625"/>
      <c r="AB329" s="625"/>
      <c r="AC329" s="625"/>
      <c r="AD329" s="626"/>
    </row>
    <row r="330" spans="1:30" ht="17.25" x14ac:dyDescent="0.25">
      <c r="A330" s="623"/>
      <c r="B330" s="643"/>
      <c r="C330" s="643"/>
      <c r="D330" s="643"/>
      <c r="E330" s="643"/>
      <c r="F330" s="1165" t="s">
        <v>134</v>
      </c>
      <c r="G330" s="1166"/>
      <c r="H330" s="1167"/>
      <c r="I330" s="1165" t="s">
        <v>190</v>
      </c>
      <c r="J330" s="1166"/>
      <c r="K330" s="1166"/>
      <c r="L330" s="734"/>
      <c r="M330" s="734"/>
      <c r="N330" s="734"/>
      <c r="O330" s="734"/>
      <c r="P330" s="734"/>
      <c r="Q330" s="734"/>
      <c r="R330" s="734"/>
      <c r="S330" s="734"/>
      <c r="T330" s="734"/>
      <c r="U330" s="734"/>
      <c r="V330" s="734"/>
      <c r="W330" s="734"/>
      <c r="Y330" s="625"/>
      <c r="Z330" s="625"/>
      <c r="AA330" s="625"/>
      <c r="AB330" s="625"/>
      <c r="AC330" s="625"/>
      <c r="AD330" s="626"/>
    </row>
    <row r="331" spans="1:30" x14ac:dyDescent="0.25">
      <c r="A331" s="708"/>
      <c r="B331" s="747" t="s">
        <v>115</v>
      </c>
      <c r="C331" s="706" t="s">
        <v>793</v>
      </c>
      <c r="D331" s="706"/>
      <c r="E331" s="706"/>
      <c r="F331" s="1123" t="s">
        <v>777</v>
      </c>
      <c r="G331" s="1151" t="s">
        <v>790</v>
      </c>
      <c r="H331" s="1186" t="s">
        <v>789</v>
      </c>
      <c r="I331" s="1188" t="s">
        <v>777</v>
      </c>
      <c r="J331" s="1188" t="s">
        <v>790</v>
      </c>
      <c r="K331" s="1171" t="s">
        <v>789</v>
      </c>
      <c r="L331" s="623"/>
      <c r="M331" s="623"/>
      <c r="N331" s="623"/>
      <c r="O331" s="623"/>
      <c r="P331" s="623"/>
      <c r="Q331" s="623"/>
      <c r="R331" s="623"/>
      <c r="S331" s="623"/>
      <c r="T331" s="623"/>
      <c r="U331" s="623"/>
      <c r="V331" s="623"/>
      <c r="W331" s="623"/>
      <c r="Y331" s="625"/>
      <c r="Z331" s="625"/>
      <c r="AA331" s="625"/>
      <c r="AB331" s="625"/>
      <c r="AC331" s="625"/>
      <c r="AD331" s="626"/>
    </row>
    <row r="332" spans="1:30" x14ac:dyDescent="0.25">
      <c r="A332" s="708"/>
      <c r="B332" s="748"/>
      <c r="C332" s="712"/>
      <c r="D332" s="712"/>
      <c r="E332" s="712"/>
      <c r="F332" s="1124"/>
      <c r="G332" s="1152"/>
      <c r="H332" s="1187"/>
      <c r="I332" s="1189"/>
      <c r="J332" s="1189"/>
      <c r="K332" s="1173"/>
      <c r="L332" s="623"/>
      <c r="M332" s="623"/>
      <c r="N332" s="623"/>
      <c r="O332" s="623"/>
      <c r="P332" s="623"/>
      <c r="Q332" s="623"/>
      <c r="R332" s="623"/>
      <c r="S332" s="623"/>
      <c r="T332" s="623"/>
      <c r="U332" s="623"/>
      <c r="V332" s="623"/>
      <c r="W332" s="623"/>
      <c r="Y332" s="625"/>
      <c r="Z332" s="625"/>
      <c r="AA332" s="625"/>
      <c r="AB332" s="625"/>
      <c r="AC332" s="625"/>
      <c r="AD332" s="626"/>
    </row>
    <row r="333" spans="1:30" ht="17.25" customHeight="1" x14ac:dyDescent="0.25">
      <c r="A333" s="708"/>
      <c r="B333" s="735">
        <v>1</v>
      </c>
      <c r="C333" s="1196" t="s">
        <v>85</v>
      </c>
      <c r="D333" s="1196"/>
      <c r="E333" s="1196"/>
      <c r="F333" s="460"/>
      <c r="G333" s="462"/>
      <c r="H333" s="461"/>
      <c r="I333" s="460"/>
      <c r="J333" s="459"/>
      <c r="K333" s="458"/>
      <c r="L333" s="623"/>
      <c r="M333" s="623"/>
      <c r="N333" s="623"/>
      <c r="O333" s="623"/>
      <c r="P333" s="623"/>
      <c r="Q333" s="623"/>
      <c r="R333" s="623"/>
      <c r="S333" s="623"/>
      <c r="T333" s="623"/>
      <c r="U333" s="623"/>
      <c r="V333" s="623"/>
      <c r="W333" s="623"/>
      <c r="Y333" s="625"/>
      <c r="Z333" s="625"/>
      <c r="AA333" s="625"/>
      <c r="AB333" s="625"/>
      <c r="AC333" s="625"/>
      <c r="AD333" s="626"/>
    </row>
    <row r="334" spans="1:30" ht="17.25" customHeight="1" x14ac:dyDescent="0.25">
      <c r="A334" s="708"/>
      <c r="B334" s="736">
        <v>2</v>
      </c>
      <c r="C334" s="1176" t="s">
        <v>89</v>
      </c>
      <c r="D334" s="1176"/>
      <c r="E334" s="1176"/>
      <c r="F334" s="451"/>
      <c r="G334" s="450"/>
      <c r="H334" s="452"/>
      <c r="I334" s="451"/>
      <c r="J334" s="450"/>
      <c r="K334" s="449"/>
      <c r="L334" s="623"/>
      <c r="M334" s="623"/>
      <c r="N334" s="623"/>
      <c r="O334" s="623"/>
      <c r="P334" s="623"/>
      <c r="Q334" s="623"/>
      <c r="R334" s="623"/>
      <c r="S334" s="623"/>
      <c r="T334" s="623"/>
      <c r="U334" s="623"/>
      <c r="V334" s="623"/>
      <c r="W334" s="623"/>
      <c r="Y334" s="625"/>
      <c r="Z334" s="625"/>
      <c r="AA334" s="625"/>
      <c r="AB334" s="625"/>
      <c r="AC334" s="625"/>
      <c r="AD334" s="626"/>
    </row>
    <row r="335" spans="1:30" ht="17.25" customHeight="1" x14ac:dyDescent="0.25">
      <c r="A335" s="708"/>
      <c r="B335" s="736">
        <v>3</v>
      </c>
      <c r="C335" s="1176" t="s">
        <v>86</v>
      </c>
      <c r="D335" s="1176"/>
      <c r="E335" s="1176"/>
      <c r="F335" s="451"/>
      <c r="G335" s="450"/>
      <c r="H335" s="452"/>
      <c r="I335" s="451"/>
      <c r="J335" s="450"/>
      <c r="K335" s="449"/>
      <c r="L335" s="623"/>
      <c r="M335" s="623"/>
      <c r="N335" s="623"/>
      <c r="O335" s="623"/>
      <c r="P335" s="623"/>
      <c r="Q335" s="623"/>
      <c r="R335" s="623"/>
      <c r="S335" s="623"/>
      <c r="T335" s="623"/>
      <c r="U335" s="623"/>
      <c r="V335" s="623"/>
      <c r="W335" s="623"/>
      <c r="Y335" s="625"/>
      <c r="Z335" s="625"/>
      <c r="AA335" s="625"/>
      <c r="AB335" s="625"/>
      <c r="AC335" s="625"/>
      <c r="AD335" s="626"/>
    </row>
    <row r="336" spans="1:30" ht="17.25" customHeight="1" x14ac:dyDescent="0.25">
      <c r="A336" s="708"/>
      <c r="B336" s="736">
        <v>4</v>
      </c>
      <c r="C336" s="1176" t="s">
        <v>87</v>
      </c>
      <c r="D336" s="1176"/>
      <c r="E336" s="1176"/>
      <c r="F336" s="451"/>
      <c r="G336" s="450"/>
      <c r="H336" s="452"/>
      <c r="I336" s="451"/>
      <c r="J336" s="450"/>
      <c r="K336" s="449"/>
      <c r="L336" s="623"/>
      <c r="M336" s="623"/>
      <c r="N336" s="623"/>
      <c r="O336" s="623"/>
      <c r="P336" s="623"/>
      <c r="Q336" s="623"/>
      <c r="R336" s="623"/>
      <c r="S336" s="623"/>
      <c r="T336" s="623"/>
      <c r="U336" s="623"/>
      <c r="V336" s="623"/>
      <c r="W336" s="623"/>
      <c r="Y336" s="625"/>
      <c r="Z336" s="625"/>
      <c r="AA336" s="625"/>
      <c r="AB336" s="625"/>
      <c r="AC336" s="625"/>
      <c r="AD336" s="626"/>
    </row>
    <row r="337" spans="1:30" ht="17.25" customHeight="1" x14ac:dyDescent="0.25">
      <c r="A337" s="708"/>
      <c r="B337" s="736">
        <v>5</v>
      </c>
      <c r="C337" s="1176" t="s">
        <v>88</v>
      </c>
      <c r="D337" s="1176"/>
      <c r="E337" s="1176"/>
      <c r="F337" s="451"/>
      <c r="G337" s="450"/>
      <c r="H337" s="452"/>
      <c r="I337" s="451"/>
      <c r="J337" s="450"/>
      <c r="K337" s="449"/>
      <c r="L337" s="623"/>
      <c r="M337" s="623"/>
      <c r="N337" s="623"/>
      <c r="O337" s="623"/>
      <c r="P337" s="623"/>
      <c r="Q337" s="623"/>
      <c r="R337" s="623"/>
      <c r="S337" s="623"/>
      <c r="T337" s="623"/>
      <c r="U337" s="623"/>
      <c r="V337" s="623"/>
      <c r="W337" s="623"/>
      <c r="Y337" s="625"/>
      <c r="Z337" s="625"/>
      <c r="AA337" s="625"/>
      <c r="AB337" s="625"/>
      <c r="AC337" s="625"/>
      <c r="AD337" s="626"/>
    </row>
    <row r="338" spans="1:30" ht="17.25" customHeight="1" x14ac:dyDescent="0.25">
      <c r="A338" s="708"/>
      <c r="B338" s="736">
        <v>6</v>
      </c>
      <c r="C338" s="1176" t="s">
        <v>90</v>
      </c>
      <c r="D338" s="1176"/>
      <c r="E338" s="1176"/>
      <c r="F338" s="451"/>
      <c r="G338" s="450"/>
      <c r="H338" s="452"/>
      <c r="I338" s="451"/>
      <c r="J338" s="450"/>
      <c r="K338" s="449"/>
      <c r="L338" s="623"/>
      <c r="M338" s="623"/>
      <c r="N338" s="623"/>
      <c r="O338" s="623"/>
      <c r="P338" s="623"/>
      <c r="Q338" s="623"/>
      <c r="R338" s="623"/>
      <c r="S338" s="623"/>
      <c r="T338" s="623"/>
      <c r="U338" s="623"/>
      <c r="V338" s="623"/>
      <c r="W338" s="623"/>
      <c r="Y338" s="625"/>
      <c r="Z338" s="625"/>
      <c r="AA338" s="625"/>
      <c r="AB338" s="625"/>
      <c r="AC338" s="625"/>
      <c r="AD338" s="626"/>
    </row>
    <row r="339" spans="1:30" ht="17.25" customHeight="1" x14ac:dyDescent="0.25">
      <c r="A339" s="708"/>
      <c r="B339" s="737">
        <v>7</v>
      </c>
      <c r="C339" s="1176" t="s">
        <v>91</v>
      </c>
      <c r="D339" s="1176"/>
      <c r="E339" s="1176"/>
      <c r="F339" s="451"/>
      <c r="G339" s="450"/>
      <c r="H339" s="452"/>
      <c r="I339" s="451"/>
      <c r="J339" s="450"/>
      <c r="K339" s="449"/>
      <c r="L339" s="623"/>
      <c r="M339" s="623"/>
      <c r="N339" s="623"/>
      <c r="O339" s="623"/>
      <c r="P339" s="623"/>
      <c r="Q339" s="623"/>
      <c r="R339" s="623"/>
      <c r="S339" s="623"/>
      <c r="T339" s="623"/>
      <c r="U339" s="623"/>
      <c r="V339" s="623"/>
      <c r="W339" s="623"/>
      <c r="Y339" s="625"/>
      <c r="Z339" s="625"/>
      <c r="AA339" s="625"/>
      <c r="AB339" s="625"/>
      <c r="AC339" s="625"/>
      <c r="AD339" s="626"/>
    </row>
    <row r="340" spans="1:30" ht="17.25" customHeight="1" x14ac:dyDescent="0.25">
      <c r="A340" s="708"/>
      <c r="B340" s="736">
        <v>8</v>
      </c>
      <c r="C340" s="1176" t="s">
        <v>92</v>
      </c>
      <c r="D340" s="1176"/>
      <c r="E340" s="1176"/>
      <c r="F340" s="451"/>
      <c r="G340" s="450"/>
      <c r="H340" s="452"/>
      <c r="I340" s="451"/>
      <c r="J340" s="450"/>
      <c r="K340" s="449"/>
      <c r="L340" s="623"/>
      <c r="M340" s="623"/>
      <c r="N340" s="623"/>
      <c r="O340" s="623"/>
      <c r="P340" s="623"/>
      <c r="Q340" s="623"/>
      <c r="R340" s="623"/>
      <c r="S340" s="623"/>
      <c r="T340" s="623"/>
      <c r="U340" s="623"/>
      <c r="V340" s="623"/>
      <c r="W340" s="623"/>
      <c r="Y340" s="625"/>
      <c r="Z340" s="625"/>
      <c r="AA340" s="625"/>
      <c r="AB340" s="625"/>
      <c r="AC340" s="625"/>
      <c r="AD340" s="626"/>
    </row>
    <row r="341" spans="1:30" ht="17.25" customHeight="1" x14ac:dyDescent="0.25">
      <c r="A341" s="708"/>
      <c r="B341" s="736">
        <v>9</v>
      </c>
      <c r="C341" s="1176" t="s">
        <v>93</v>
      </c>
      <c r="D341" s="1176"/>
      <c r="E341" s="1176"/>
      <c r="F341" s="451"/>
      <c r="G341" s="450"/>
      <c r="H341" s="452"/>
      <c r="I341" s="451"/>
      <c r="J341" s="450"/>
      <c r="K341" s="449"/>
      <c r="L341" s="623"/>
      <c r="M341" s="623"/>
      <c r="N341" s="623"/>
      <c r="O341" s="623"/>
      <c r="P341" s="623"/>
      <c r="Q341" s="623"/>
      <c r="R341" s="623"/>
      <c r="S341" s="623"/>
      <c r="T341" s="623"/>
      <c r="U341" s="623"/>
      <c r="V341" s="623"/>
      <c r="W341" s="623"/>
      <c r="Y341" s="625"/>
      <c r="Z341" s="625"/>
      <c r="AA341" s="625"/>
      <c r="AB341" s="625"/>
      <c r="AC341" s="625"/>
      <c r="AD341" s="626"/>
    </row>
    <row r="342" spans="1:30" ht="17.25" customHeight="1" x14ac:dyDescent="0.25">
      <c r="A342" s="708"/>
      <c r="B342" s="736">
        <v>10</v>
      </c>
      <c r="C342" s="1176" t="s">
        <v>94</v>
      </c>
      <c r="D342" s="1176"/>
      <c r="E342" s="1176"/>
      <c r="F342" s="451"/>
      <c r="G342" s="450"/>
      <c r="H342" s="452"/>
      <c r="I342" s="451"/>
      <c r="J342" s="450"/>
      <c r="K342" s="449"/>
      <c r="L342" s="623"/>
      <c r="M342" s="623"/>
      <c r="N342" s="623"/>
      <c r="O342" s="623"/>
      <c r="P342" s="623"/>
      <c r="Q342" s="623"/>
      <c r="R342" s="623"/>
      <c r="S342" s="623"/>
      <c r="T342" s="623"/>
      <c r="U342" s="623"/>
      <c r="V342" s="623"/>
      <c r="W342" s="623"/>
      <c r="Y342" s="625"/>
      <c r="Z342" s="625"/>
      <c r="AA342" s="625"/>
      <c r="AB342" s="625"/>
      <c r="AC342" s="625"/>
      <c r="AD342" s="626"/>
    </row>
    <row r="343" spans="1:30" ht="17.25" customHeight="1" x14ac:dyDescent="0.25">
      <c r="A343" s="708"/>
      <c r="B343" s="739">
        <v>11</v>
      </c>
      <c r="C343" s="1133" t="s">
        <v>0</v>
      </c>
      <c r="D343" s="1133"/>
      <c r="E343" s="1133"/>
      <c r="F343" s="447"/>
      <c r="G343" s="446"/>
      <c r="H343" s="448"/>
      <c r="I343" s="447"/>
      <c r="J343" s="446"/>
      <c r="K343" s="445"/>
      <c r="L343" s="623"/>
      <c r="M343" s="623"/>
      <c r="N343" s="623"/>
      <c r="O343" s="623"/>
      <c r="P343" s="623"/>
      <c r="Q343" s="623"/>
      <c r="R343" s="623"/>
      <c r="S343" s="623"/>
      <c r="T343" s="623"/>
      <c r="U343" s="623"/>
      <c r="V343" s="623"/>
      <c r="W343" s="623"/>
      <c r="Y343" s="625"/>
      <c r="Z343" s="625"/>
      <c r="AA343" s="625"/>
      <c r="AB343" s="625"/>
      <c r="AC343" s="625"/>
      <c r="AD343" s="626"/>
    </row>
    <row r="344" spans="1:30" x14ac:dyDescent="0.25">
      <c r="A344" s="708"/>
      <c r="B344" s="623"/>
      <c r="C344" s="623"/>
      <c r="D344" s="623"/>
      <c r="E344" s="623"/>
      <c r="F344" s="623"/>
      <c r="G344" s="623"/>
      <c r="H344" s="623"/>
      <c r="I344" s="623"/>
      <c r="J344" s="623"/>
      <c r="K344" s="623"/>
      <c r="L344" s="623"/>
      <c r="M344" s="623"/>
      <c r="N344" s="623"/>
      <c r="O344" s="623"/>
      <c r="P344" s="623"/>
      <c r="Q344" s="623"/>
      <c r="R344" s="623"/>
      <c r="S344" s="623"/>
      <c r="T344" s="623"/>
      <c r="U344" s="623"/>
      <c r="V344" s="623"/>
      <c r="W344" s="623"/>
      <c r="Y344" s="625"/>
      <c r="Z344" s="625"/>
      <c r="AA344" s="625"/>
      <c r="AB344" s="625"/>
      <c r="AC344" s="625"/>
      <c r="AD344" s="626"/>
    </row>
    <row r="345" spans="1:30" x14ac:dyDescent="0.25">
      <c r="A345" s="711"/>
      <c r="B345" s="623"/>
      <c r="C345" s="623"/>
      <c r="D345" s="623"/>
      <c r="E345" s="623"/>
      <c r="F345" s="623"/>
      <c r="G345" s="623"/>
      <c r="H345" s="623"/>
      <c r="I345" s="623"/>
      <c r="J345" s="623"/>
      <c r="K345" s="623"/>
      <c r="L345" s="623"/>
      <c r="M345" s="623"/>
      <c r="N345" s="623"/>
      <c r="O345" s="623"/>
      <c r="P345" s="623"/>
      <c r="Q345" s="623"/>
      <c r="R345" s="623"/>
      <c r="S345" s="623"/>
      <c r="T345" s="623"/>
      <c r="U345" s="623"/>
      <c r="V345" s="623"/>
      <c r="W345" s="623"/>
      <c r="Y345" s="625"/>
      <c r="Z345" s="625"/>
      <c r="AA345" s="625"/>
      <c r="AB345" s="625"/>
      <c r="AC345" s="625"/>
      <c r="AD345" s="626"/>
    </row>
    <row r="346" spans="1:30" ht="17.25" x14ac:dyDescent="0.3">
      <c r="A346" s="705" t="s">
        <v>792</v>
      </c>
      <c r="B346" s="623"/>
      <c r="C346" s="623"/>
      <c r="D346" s="623"/>
      <c r="E346" s="623"/>
      <c r="F346" s="623"/>
      <c r="G346" s="623"/>
      <c r="H346" s="623"/>
      <c r="I346" s="623"/>
      <c r="J346" s="623"/>
      <c r="K346" s="623"/>
      <c r="L346" s="749"/>
      <c r="M346" s="749"/>
      <c r="N346" s="749"/>
      <c r="O346" s="749"/>
      <c r="P346" s="749"/>
      <c r="Q346" s="749"/>
      <c r="R346" s="749"/>
      <c r="S346" s="749"/>
      <c r="T346" s="749"/>
      <c r="U346" s="749"/>
      <c r="V346" s="749"/>
      <c r="W346" s="749"/>
      <c r="Y346" s="625"/>
      <c r="Z346" s="625"/>
      <c r="AA346" s="625"/>
      <c r="AB346" s="625"/>
      <c r="AC346" s="625"/>
      <c r="AD346" s="626"/>
    </row>
    <row r="347" spans="1:30" ht="17.25" x14ac:dyDescent="0.3">
      <c r="A347" s="705"/>
      <c r="B347" s="623"/>
      <c r="C347" s="623"/>
      <c r="D347" s="623"/>
      <c r="E347" s="623"/>
      <c r="F347" s="623"/>
      <c r="G347" s="623"/>
      <c r="H347" s="623"/>
      <c r="I347" s="623"/>
      <c r="J347" s="623"/>
      <c r="K347" s="623"/>
      <c r="L347" s="734"/>
      <c r="M347" s="734"/>
      <c r="N347" s="734"/>
      <c r="O347" s="734"/>
      <c r="P347" s="734"/>
      <c r="Q347" s="734"/>
      <c r="R347" s="734"/>
      <c r="S347" s="734"/>
      <c r="T347" s="734"/>
      <c r="U347" s="734"/>
      <c r="V347" s="734"/>
      <c r="W347" s="734"/>
      <c r="Y347" s="625"/>
      <c r="Z347" s="625"/>
      <c r="AA347" s="625"/>
      <c r="AB347" s="625"/>
      <c r="AC347" s="625"/>
      <c r="AD347" s="626"/>
    </row>
    <row r="348" spans="1:30" x14ac:dyDescent="0.25">
      <c r="A348" s="708"/>
      <c r="B348" s="1134" t="s">
        <v>791</v>
      </c>
      <c r="C348" s="1134"/>
      <c r="D348" s="1134"/>
      <c r="E348" s="1121"/>
      <c r="F348" s="1165" t="s">
        <v>134</v>
      </c>
      <c r="G348" s="1166"/>
      <c r="H348" s="1167"/>
      <c r="I348" s="1165" t="s">
        <v>190</v>
      </c>
      <c r="J348" s="1166"/>
      <c r="K348" s="1166"/>
      <c r="L348" s="623"/>
      <c r="M348" s="623"/>
      <c r="N348" s="623"/>
      <c r="O348" s="623"/>
      <c r="P348" s="623"/>
      <c r="Q348" s="623"/>
      <c r="R348" s="623"/>
      <c r="S348" s="623"/>
      <c r="T348" s="623"/>
      <c r="U348" s="623"/>
      <c r="V348" s="623"/>
      <c r="W348" s="623"/>
      <c r="Y348" s="625"/>
      <c r="Z348" s="625"/>
      <c r="AA348" s="625"/>
      <c r="AB348" s="625"/>
      <c r="AC348" s="625"/>
      <c r="AD348" s="626"/>
    </row>
    <row r="349" spans="1:30" x14ac:dyDescent="0.25">
      <c r="A349" s="708"/>
      <c r="B349" s="1135"/>
      <c r="C349" s="1135"/>
      <c r="D349" s="1135"/>
      <c r="E349" s="1136"/>
      <c r="F349" s="1170" t="s">
        <v>777</v>
      </c>
      <c r="G349" s="1151" t="s">
        <v>790</v>
      </c>
      <c r="H349" s="1186" t="s">
        <v>789</v>
      </c>
      <c r="I349" s="1170" t="s">
        <v>777</v>
      </c>
      <c r="J349" s="1151" t="s">
        <v>790</v>
      </c>
      <c r="K349" s="1197" t="s">
        <v>789</v>
      </c>
      <c r="L349" s="623"/>
      <c r="M349" s="623"/>
      <c r="N349" s="623"/>
      <c r="O349" s="623"/>
      <c r="P349" s="623"/>
      <c r="Q349" s="623"/>
      <c r="R349" s="623"/>
      <c r="S349" s="623"/>
      <c r="T349" s="623"/>
      <c r="U349" s="623"/>
      <c r="V349" s="623"/>
      <c r="W349" s="623"/>
      <c r="Y349" s="625"/>
      <c r="Z349" s="625"/>
      <c r="AA349" s="625"/>
      <c r="AB349" s="625"/>
      <c r="AC349" s="625"/>
      <c r="AD349" s="626"/>
    </row>
    <row r="350" spans="1:30" x14ac:dyDescent="0.25">
      <c r="A350" s="711"/>
      <c r="B350" s="1137"/>
      <c r="C350" s="1137"/>
      <c r="D350" s="1137"/>
      <c r="E350" s="1122"/>
      <c r="F350" s="1124"/>
      <c r="G350" s="1152"/>
      <c r="H350" s="1187"/>
      <c r="I350" s="1124"/>
      <c r="J350" s="1152"/>
      <c r="K350" s="1198"/>
      <c r="L350" s="623"/>
      <c r="M350" s="623"/>
      <c r="N350" s="623"/>
      <c r="O350" s="623"/>
      <c r="P350" s="623"/>
      <c r="Q350" s="623"/>
      <c r="R350" s="623"/>
      <c r="S350" s="623"/>
      <c r="T350" s="623"/>
      <c r="U350" s="623"/>
      <c r="V350" s="623"/>
      <c r="W350" s="623"/>
      <c r="Y350" s="625"/>
      <c r="Z350" s="625"/>
      <c r="AA350" s="625"/>
      <c r="AB350" s="625"/>
      <c r="AC350" s="625"/>
      <c r="AD350" s="626"/>
    </row>
    <row r="351" spans="1:30" ht="16.5" customHeight="1" x14ac:dyDescent="0.25">
      <c r="A351" s="711"/>
      <c r="B351" s="1226" t="s">
        <v>21</v>
      </c>
      <c r="C351" s="1227"/>
      <c r="D351" s="1227"/>
      <c r="E351" s="1228"/>
      <c r="F351" s="451"/>
      <c r="G351" s="455"/>
      <c r="H351" s="457"/>
      <c r="I351" s="456"/>
      <c r="J351" s="455"/>
      <c r="K351" s="454"/>
      <c r="L351" s="623"/>
      <c r="M351" s="623"/>
      <c r="N351" s="623"/>
      <c r="O351" s="623"/>
      <c r="P351" s="623"/>
      <c r="Q351" s="623"/>
      <c r="R351" s="623"/>
      <c r="S351" s="623"/>
      <c r="T351" s="623"/>
      <c r="U351" s="623"/>
      <c r="V351" s="623"/>
      <c r="W351" s="623"/>
      <c r="Y351" s="625"/>
      <c r="Z351" s="625"/>
      <c r="AA351" s="625"/>
      <c r="AB351" s="625"/>
      <c r="AC351" s="625"/>
      <c r="AD351" s="626"/>
    </row>
    <row r="352" spans="1:30" ht="16.5" customHeight="1" x14ac:dyDescent="0.25">
      <c r="A352" s="711"/>
      <c r="B352" s="1229" t="s">
        <v>22</v>
      </c>
      <c r="C352" s="1230"/>
      <c r="D352" s="1230"/>
      <c r="E352" s="1231"/>
      <c r="F352" s="453"/>
      <c r="G352" s="450"/>
      <c r="H352" s="452"/>
      <c r="I352" s="451"/>
      <c r="J352" s="450"/>
      <c r="K352" s="449"/>
      <c r="L352" s="623"/>
      <c r="M352" s="623"/>
      <c r="N352" s="623"/>
      <c r="O352" s="623"/>
      <c r="P352" s="623"/>
      <c r="Q352" s="623"/>
      <c r="R352" s="623"/>
      <c r="S352" s="623"/>
      <c r="T352" s="623"/>
      <c r="U352" s="623"/>
      <c r="V352" s="623"/>
      <c r="W352" s="623"/>
      <c r="Y352" s="625"/>
      <c r="Z352" s="625"/>
      <c r="AA352" s="625"/>
      <c r="AB352" s="625"/>
      <c r="AC352" s="625"/>
      <c r="AD352" s="626"/>
    </row>
    <row r="353" spans="1:30" ht="16.5" customHeight="1" x14ac:dyDescent="0.25">
      <c r="A353" s="711"/>
      <c r="B353" s="1229" t="s">
        <v>49</v>
      </c>
      <c r="C353" s="1230"/>
      <c r="D353" s="1230"/>
      <c r="E353" s="1231"/>
      <c r="F353" s="453"/>
      <c r="G353" s="450"/>
      <c r="H353" s="452"/>
      <c r="I353" s="451"/>
      <c r="J353" s="450"/>
      <c r="K353" s="449"/>
      <c r="L353" s="623"/>
      <c r="M353" s="623"/>
      <c r="N353" s="623"/>
      <c r="O353" s="623"/>
      <c r="P353" s="623"/>
      <c r="Q353" s="623"/>
      <c r="R353" s="623"/>
      <c r="S353" s="623"/>
      <c r="T353" s="623"/>
      <c r="U353" s="623"/>
      <c r="V353" s="623"/>
      <c r="W353" s="623"/>
      <c r="Y353" s="625"/>
      <c r="Z353" s="625"/>
      <c r="AA353" s="625"/>
      <c r="AB353" s="625"/>
      <c r="AC353" s="625"/>
      <c r="AD353" s="626"/>
    </row>
    <row r="354" spans="1:30" ht="16.5" customHeight="1" x14ac:dyDescent="0.25">
      <c r="A354" s="711"/>
      <c r="B354" s="752" t="s">
        <v>23</v>
      </c>
      <c r="C354" s="752"/>
      <c r="D354" s="752"/>
      <c r="E354" s="723"/>
      <c r="F354" s="453"/>
      <c r="G354" s="450"/>
      <c r="H354" s="452"/>
      <c r="I354" s="451"/>
      <c r="J354" s="450"/>
      <c r="K354" s="449"/>
      <c r="L354" s="623"/>
      <c r="M354" s="623"/>
      <c r="N354" s="623"/>
      <c r="O354" s="623"/>
      <c r="P354" s="623"/>
      <c r="Q354" s="623"/>
      <c r="R354" s="623"/>
      <c r="S354" s="623"/>
      <c r="T354" s="623"/>
      <c r="U354" s="623"/>
      <c r="V354" s="623"/>
      <c r="W354" s="623"/>
      <c r="Y354" s="625"/>
      <c r="Z354" s="625"/>
      <c r="AA354" s="625"/>
      <c r="AB354" s="625"/>
      <c r="AC354" s="625"/>
      <c r="AD354" s="626"/>
    </row>
    <row r="355" spans="1:30" ht="16.5" customHeight="1" x14ac:dyDescent="0.25">
      <c r="A355" s="711"/>
      <c r="B355" s="752" t="s">
        <v>50</v>
      </c>
      <c r="C355" s="752"/>
      <c r="D355" s="752"/>
      <c r="E355" s="723"/>
      <c r="F355" s="451"/>
      <c r="G355" s="450"/>
      <c r="H355" s="452"/>
      <c r="I355" s="451"/>
      <c r="J355" s="450"/>
      <c r="K355" s="449"/>
      <c r="L355" s="623"/>
      <c r="M355" s="623"/>
      <c r="N355" s="623"/>
      <c r="O355" s="623"/>
      <c r="P355" s="623"/>
      <c r="Q355" s="623"/>
      <c r="R355" s="623"/>
      <c r="S355" s="623"/>
      <c r="T355" s="623"/>
      <c r="U355" s="623"/>
      <c r="V355" s="623"/>
      <c r="W355" s="623"/>
      <c r="Y355" s="625"/>
      <c r="Z355" s="625"/>
      <c r="AA355" s="625"/>
      <c r="AB355" s="625"/>
      <c r="AC355" s="625"/>
      <c r="AD355" s="626"/>
    </row>
    <row r="356" spans="1:30" ht="16.5" customHeight="1" x14ac:dyDescent="0.25">
      <c r="A356" s="711"/>
      <c r="B356" s="752" t="s">
        <v>51</v>
      </c>
      <c r="C356" s="752"/>
      <c r="D356" s="752"/>
      <c r="E356" s="723"/>
      <c r="F356" s="451"/>
      <c r="G356" s="450"/>
      <c r="H356" s="452"/>
      <c r="I356" s="451"/>
      <c r="J356" s="450"/>
      <c r="K356" s="449"/>
      <c r="L356" s="623"/>
      <c r="M356" s="623"/>
      <c r="N356" s="623"/>
      <c r="O356" s="623"/>
      <c r="P356" s="623"/>
      <c r="Q356" s="623"/>
      <c r="R356" s="623"/>
      <c r="S356" s="623"/>
      <c r="T356" s="623"/>
      <c r="U356" s="623"/>
      <c r="V356" s="623"/>
      <c r="W356" s="623"/>
      <c r="Y356" s="625"/>
      <c r="Z356" s="625"/>
      <c r="AA356" s="625"/>
      <c r="AB356" s="625"/>
      <c r="AC356" s="625"/>
      <c r="AD356" s="626"/>
    </row>
    <row r="357" spans="1:30" ht="16.5" customHeight="1" x14ac:dyDescent="0.25">
      <c r="A357" s="711"/>
      <c r="B357" s="752" t="s">
        <v>52</v>
      </c>
      <c r="C357" s="752"/>
      <c r="D357" s="752"/>
      <c r="E357" s="723"/>
      <c r="F357" s="451"/>
      <c r="G357" s="450"/>
      <c r="H357" s="452"/>
      <c r="I357" s="451"/>
      <c r="J357" s="450"/>
      <c r="K357" s="449"/>
      <c r="L357" s="623"/>
      <c r="M357" s="623"/>
      <c r="N357" s="623"/>
      <c r="O357" s="623"/>
      <c r="P357" s="623"/>
      <c r="Q357" s="623"/>
      <c r="R357" s="623"/>
      <c r="S357" s="623"/>
      <c r="T357" s="623"/>
      <c r="U357" s="623"/>
      <c r="V357" s="623"/>
      <c r="W357" s="623"/>
      <c r="Y357" s="625"/>
      <c r="Z357" s="625"/>
      <c r="AA357" s="625"/>
      <c r="AB357" s="625"/>
      <c r="AC357" s="625"/>
      <c r="AD357" s="626"/>
    </row>
    <row r="358" spans="1:30" ht="16.5" customHeight="1" x14ac:dyDescent="0.25">
      <c r="A358" s="711"/>
      <c r="B358" s="752" t="s">
        <v>53</v>
      </c>
      <c r="C358" s="752"/>
      <c r="D358" s="752"/>
      <c r="E358" s="723"/>
      <c r="F358" s="451"/>
      <c r="G358" s="450"/>
      <c r="H358" s="452"/>
      <c r="I358" s="451"/>
      <c r="J358" s="450"/>
      <c r="K358" s="449"/>
      <c r="L358" s="623"/>
      <c r="M358" s="623"/>
      <c r="N358" s="623"/>
      <c r="O358" s="623"/>
      <c r="P358" s="623"/>
      <c r="Q358" s="623"/>
      <c r="R358" s="623"/>
      <c r="S358" s="623"/>
      <c r="T358" s="623"/>
      <c r="U358" s="623"/>
      <c r="V358" s="623"/>
      <c r="W358" s="623"/>
      <c r="Y358" s="625"/>
      <c r="Z358" s="625"/>
      <c r="AA358" s="625"/>
      <c r="AB358" s="625"/>
      <c r="AC358" s="625"/>
      <c r="AD358" s="626"/>
    </row>
    <row r="359" spans="1:30" ht="16.5" customHeight="1" x14ac:dyDescent="0.25">
      <c r="A359" s="711"/>
      <c r="B359" s="752" t="s">
        <v>54</v>
      </c>
      <c r="C359" s="752"/>
      <c r="D359" s="752"/>
      <c r="E359" s="723"/>
      <c r="F359" s="451"/>
      <c r="G359" s="450"/>
      <c r="H359" s="452"/>
      <c r="I359" s="451"/>
      <c r="J359" s="450"/>
      <c r="K359" s="449"/>
      <c r="L359" s="623"/>
      <c r="M359" s="623"/>
      <c r="N359" s="623"/>
      <c r="O359" s="623"/>
      <c r="P359" s="623"/>
      <c r="Q359" s="623"/>
      <c r="R359" s="623"/>
      <c r="S359" s="623"/>
      <c r="T359" s="623"/>
      <c r="U359" s="623"/>
      <c r="V359" s="623"/>
      <c r="W359" s="623"/>
      <c r="Y359" s="625"/>
      <c r="Z359" s="625"/>
      <c r="AA359" s="625"/>
      <c r="AB359" s="625"/>
      <c r="AC359" s="625"/>
      <c r="AD359" s="626"/>
    </row>
    <row r="360" spans="1:30" ht="16.5" customHeight="1" x14ac:dyDescent="0.25">
      <c r="A360" s="711"/>
      <c r="B360" s="752" t="s">
        <v>55</v>
      </c>
      <c r="C360" s="752"/>
      <c r="D360" s="752"/>
      <c r="E360" s="723"/>
      <c r="F360" s="451"/>
      <c r="G360" s="450"/>
      <c r="H360" s="452"/>
      <c r="I360" s="451"/>
      <c r="J360" s="450"/>
      <c r="K360" s="449"/>
      <c r="L360" s="623"/>
      <c r="M360" s="623"/>
      <c r="N360" s="623"/>
      <c r="O360" s="623"/>
      <c r="P360" s="623"/>
      <c r="Q360" s="623"/>
      <c r="R360" s="623"/>
      <c r="S360" s="623"/>
      <c r="T360" s="623"/>
      <c r="U360" s="623"/>
      <c r="V360" s="623"/>
      <c r="W360" s="623"/>
      <c r="Y360" s="625"/>
      <c r="Z360" s="625"/>
      <c r="AA360" s="625"/>
      <c r="AB360" s="625"/>
      <c r="AC360" s="625"/>
      <c r="AD360" s="626"/>
    </row>
    <row r="361" spans="1:30" ht="16.5" customHeight="1" x14ac:dyDescent="0.25">
      <c r="A361" s="711"/>
      <c r="B361" s="752" t="s">
        <v>56</v>
      </c>
      <c r="C361" s="752"/>
      <c r="D361" s="752"/>
      <c r="E361" s="723"/>
      <c r="F361" s="451"/>
      <c r="G361" s="450"/>
      <c r="H361" s="452"/>
      <c r="I361" s="451"/>
      <c r="J361" s="450"/>
      <c r="K361" s="449"/>
      <c r="L361" s="623"/>
      <c r="M361" s="623"/>
      <c r="N361" s="623"/>
      <c r="O361" s="623"/>
      <c r="P361" s="623"/>
      <c r="Q361" s="623"/>
      <c r="R361" s="623"/>
      <c r="S361" s="623"/>
      <c r="T361" s="623"/>
      <c r="U361" s="623"/>
      <c r="V361" s="623"/>
      <c r="W361" s="623"/>
      <c r="Y361" s="625"/>
      <c r="Z361" s="625"/>
      <c r="AA361" s="625"/>
      <c r="AB361" s="625"/>
      <c r="AC361" s="625"/>
      <c r="AD361" s="626"/>
    </row>
    <row r="362" spans="1:30" ht="16.5" customHeight="1" x14ac:dyDescent="0.25">
      <c r="A362" s="711"/>
      <c r="B362" s="752" t="s">
        <v>57</v>
      </c>
      <c r="C362" s="752"/>
      <c r="D362" s="752"/>
      <c r="E362" s="723"/>
      <c r="F362" s="451"/>
      <c r="G362" s="450"/>
      <c r="H362" s="452"/>
      <c r="I362" s="451"/>
      <c r="J362" s="450"/>
      <c r="K362" s="449"/>
      <c r="L362" s="623"/>
      <c r="M362" s="623"/>
      <c r="N362" s="623"/>
      <c r="O362" s="623"/>
      <c r="P362" s="623"/>
      <c r="Q362" s="623"/>
      <c r="R362" s="623"/>
      <c r="S362" s="623"/>
      <c r="T362" s="623"/>
      <c r="U362" s="623"/>
      <c r="V362" s="623"/>
      <c r="W362" s="623"/>
      <c r="Y362" s="625"/>
      <c r="Z362" s="625"/>
      <c r="AA362" s="625"/>
      <c r="AB362" s="625"/>
      <c r="AC362" s="625"/>
      <c r="AD362" s="626"/>
    </row>
    <row r="363" spans="1:30" ht="16.5" customHeight="1" x14ac:dyDescent="0.25">
      <c r="A363" s="711"/>
      <c r="B363" s="752" t="s">
        <v>58</v>
      </c>
      <c r="C363" s="752"/>
      <c r="D363" s="752"/>
      <c r="E363" s="723"/>
      <c r="F363" s="451"/>
      <c r="G363" s="450"/>
      <c r="H363" s="452"/>
      <c r="I363" s="451"/>
      <c r="J363" s="450"/>
      <c r="K363" s="449"/>
      <c r="L363" s="623"/>
      <c r="M363" s="623"/>
      <c r="N363" s="623"/>
      <c r="O363" s="623"/>
      <c r="P363" s="623"/>
      <c r="Q363" s="623"/>
      <c r="R363" s="623"/>
      <c r="S363" s="623"/>
      <c r="T363" s="623"/>
      <c r="U363" s="623"/>
      <c r="V363" s="623"/>
      <c r="W363" s="623"/>
      <c r="Y363" s="625"/>
      <c r="Z363" s="625"/>
      <c r="AA363" s="625"/>
      <c r="AB363" s="625"/>
      <c r="AC363" s="625"/>
      <c r="AD363" s="626"/>
    </row>
    <row r="364" spans="1:30" ht="16.5" customHeight="1" x14ac:dyDescent="0.25">
      <c r="A364" s="711"/>
      <c r="B364" s="752" t="s">
        <v>59</v>
      </c>
      <c r="C364" s="752"/>
      <c r="D364" s="752"/>
      <c r="E364" s="723"/>
      <c r="F364" s="451"/>
      <c r="G364" s="450"/>
      <c r="H364" s="452"/>
      <c r="I364" s="451"/>
      <c r="J364" s="450"/>
      <c r="K364" s="449"/>
      <c r="L364" s="623"/>
      <c r="M364" s="623"/>
      <c r="N364" s="623"/>
      <c r="O364" s="623"/>
      <c r="P364" s="623"/>
      <c r="Q364" s="623"/>
      <c r="R364" s="623"/>
      <c r="S364" s="623"/>
      <c r="T364" s="623"/>
      <c r="U364" s="623"/>
      <c r="V364" s="623"/>
      <c r="W364" s="623"/>
      <c r="Y364" s="625"/>
      <c r="Z364" s="625"/>
      <c r="AA364" s="625"/>
      <c r="AB364" s="625"/>
      <c r="AC364" s="625"/>
      <c r="AD364" s="626"/>
    </row>
    <row r="365" spans="1:30" ht="16.5" customHeight="1" x14ac:dyDescent="0.25">
      <c r="A365" s="711"/>
      <c r="B365" s="752" t="s">
        <v>60</v>
      </c>
      <c r="C365" s="752"/>
      <c r="D365" s="752"/>
      <c r="E365" s="723"/>
      <c r="F365" s="451"/>
      <c r="G365" s="450"/>
      <c r="H365" s="452"/>
      <c r="I365" s="451"/>
      <c r="J365" s="450"/>
      <c r="K365" s="449"/>
      <c r="L365" s="623"/>
      <c r="M365" s="623"/>
      <c r="N365" s="623"/>
      <c r="O365" s="623"/>
      <c r="P365" s="623"/>
      <c r="Q365" s="623"/>
      <c r="R365" s="623"/>
      <c r="S365" s="623"/>
      <c r="T365" s="623"/>
      <c r="U365" s="623"/>
      <c r="V365" s="623"/>
      <c r="W365" s="623"/>
      <c r="Y365" s="625"/>
      <c r="Z365" s="625"/>
      <c r="AA365" s="625"/>
      <c r="AB365" s="625"/>
      <c r="AC365" s="625"/>
      <c r="AD365" s="626"/>
    </row>
    <row r="366" spans="1:30" ht="16.5" customHeight="1" x14ac:dyDescent="0.25">
      <c r="A366" s="711"/>
      <c r="B366" s="752" t="s">
        <v>61</v>
      </c>
      <c r="C366" s="752"/>
      <c r="D366" s="752"/>
      <c r="E366" s="723"/>
      <c r="F366" s="451"/>
      <c r="G366" s="450"/>
      <c r="H366" s="452"/>
      <c r="I366" s="451"/>
      <c r="J366" s="450"/>
      <c r="K366" s="449"/>
      <c r="L366" s="623"/>
      <c r="M366" s="623"/>
      <c r="N366" s="623"/>
      <c r="O366" s="623"/>
      <c r="P366" s="623"/>
      <c r="Q366" s="623"/>
      <c r="R366" s="623"/>
      <c r="S366" s="623"/>
      <c r="T366" s="623"/>
      <c r="U366" s="623"/>
      <c r="V366" s="623"/>
      <c r="W366" s="623"/>
      <c r="Y366" s="625"/>
      <c r="Z366" s="625"/>
      <c r="AA366" s="625"/>
      <c r="AB366" s="625"/>
      <c r="AC366" s="625"/>
      <c r="AD366" s="626"/>
    </row>
    <row r="367" spans="1:30" ht="16.5" customHeight="1" x14ac:dyDescent="0.25">
      <c r="A367" s="711"/>
      <c r="B367" s="752" t="s">
        <v>62</v>
      </c>
      <c r="C367" s="752"/>
      <c r="D367" s="752"/>
      <c r="E367" s="723"/>
      <c r="F367" s="451"/>
      <c r="G367" s="450"/>
      <c r="H367" s="452"/>
      <c r="I367" s="451"/>
      <c r="J367" s="450"/>
      <c r="K367" s="449"/>
      <c r="L367" s="623"/>
      <c r="M367" s="623"/>
      <c r="N367" s="623"/>
      <c r="O367" s="623"/>
      <c r="P367" s="623"/>
      <c r="Q367" s="623"/>
      <c r="R367" s="623"/>
      <c r="S367" s="623"/>
      <c r="T367" s="623"/>
      <c r="U367" s="623"/>
      <c r="V367" s="623"/>
      <c r="W367" s="623"/>
      <c r="Y367" s="625"/>
      <c r="Z367" s="625"/>
      <c r="AA367" s="625"/>
      <c r="AB367" s="625"/>
      <c r="AC367" s="625"/>
      <c r="AD367" s="626"/>
    </row>
    <row r="368" spans="1:30" ht="16.5" customHeight="1" x14ac:dyDescent="0.25">
      <c r="A368" s="711"/>
      <c r="B368" s="752" t="s">
        <v>63</v>
      </c>
      <c r="C368" s="752"/>
      <c r="D368" s="752"/>
      <c r="E368" s="723"/>
      <c r="F368" s="451"/>
      <c r="G368" s="450"/>
      <c r="H368" s="452"/>
      <c r="I368" s="451"/>
      <c r="J368" s="450"/>
      <c r="K368" s="449"/>
      <c r="L368" s="623"/>
      <c r="M368" s="623"/>
      <c r="N368" s="623"/>
      <c r="O368" s="623"/>
      <c r="P368" s="623"/>
      <c r="Q368" s="623"/>
      <c r="R368" s="623"/>
      <c r="S368" s="623"/>
      <c r="T368" s="623"/>
      <c r="U368" s="623"/>
      <c r="V368" s="623"/>
      <c r="W368" s="623"/>
      <c r="Y368" s="625"/>
      <c r="Z368" s="625"/>
      <c r="AA368" s="625"/>
      <c r="AB368" s="625"/>
      <c r="AC368" s="625"/>
      <c r="AD368" s="626"/>
    </row>
    <row r="369" spans="1:30" ht="16.5" customHeight="1" x14ac:dyDescent="0.25">
      <c r="A369" s="711"/>
      <c r="B369" s="752" t="s">
        <v>64</v>
      </c>
      <c r="C369" s="752"/>
      <c r="D369" s="752"/>
      <c r="E369" s="723"/>
      <c r="F369" s="451"/>
      <c r="G369" s="450"/>
      <c r="H369" s="452"/>
      <c r="I369" s="451"/>
      <c r="J369" s="450"/>
      <c r="K369" s="449"/>
      <c r="L369" s="623"/>
      <c r="M369" s="623"/>
      <c r="N369" s="623"/>
      <c r="O369" s="623"/>
      <c r="P369" s="623"/>
      <c r="Q369" s="623"/>
      <c r="R369" s="623"/>
      <c r="S369" s="623"/>
      <c r="T369" s="623"/>
      <c r="U369" s="623"/>
      <c r="V369" s="623"/>
      <c r="W369" s="623"/>
      <c r="Y369" s="625"/>
      <c r="Z369" s="625"/>
      <c r="AA369" s="625"/>
      <c r="AB369" s="625"/>
      <c r="AC369" s="625"/>
      <c r="AD369" s="626"/>
    </row>
    <row r="370" spans="1:30" ht="16.5" customHeight="1" x14ac:dyDescent="0.25">
      <c r="A370" s="711"/>
      <c r="B370" s="752" t="s">
        <v>65</v>
      </c>
      <c r="C370" s="752"/>
      <c r="D370" s="752"/>
      <c r="E370" s="723"/>
      <c r="F370" s="451"/>
      <c r="G370" s="450"/>
      <c r="H370" s="452"/>
      <c r="I370" s="451"/>
      <c r="J370" s="450"/>
      <c r="K370" s="449"/>
      <c r="L370" s="623"/>
      <c r="M370" s="623"/>
      <c r="N370" s="623"/>
      <c r="O370" s="623"/>
      <c r="P370" s="623"/>
      <c r="Q370" s="623"/>
      <c r="R370" s="623"/>
      <c r="S370" s="623"/>
      <c r="T370" s="623"/>
      <c r="U370" s="623"/>
      <c r="V370" s="623"/>
      <c r="W370" s="623"/>
      <c r="Y370" s="625"/>
      <c r="Z370" s="625"/>
      <c r="AA370" s="625"/>
      <c r="AB370" s="625"/>
      <c r="AC370" s="625"/>
      <c r="AD370" s="626"/>
    </row>
    <row r="371" spans="1:30" ht="16.5" customHeight="1" x14ac:dyDescent="0.25">
      <c r="A371" s="711"/>
      <c r="B371" s="752" t="s">
        <v>66</v>
      </c>
      <c r="C371" s="752"/>
      <c r="D371" s="752"/>
      <c r="E371" s="723"/>
      <c r="F371" s="451"/>
      <c r="G371" s="450"/>
      <c r="H371" s="452"/>
      <c r="I371" s="451"/>
      <c r="J371" s="450"/>
      <c r="K371" s="449"/>
      <c r="L371" s="623"/>
      <c r="M371" s="623"/>
      <c r="N371" s="623"/>
      <c r="O371" s="623"/>
      <c r="P371" s="623"/>
      <c r="Q371" s="623"/>
      <c r="R371" s="623"/>
      <c r="S371" s="623"/>
      <c r="T371" s="623"/>
      <c r="U371" s="623"/>
      <c r="V371" s="623"/>
      <c r="W371" s="623"/>
      <c r="Y371" s="625"/>
      <c r="Z371" s="625"/>
      <c r="AA371" s="625"/>
      <c r="AB371" s="625"/>
      <c r="AC371" s="625"/>
      <c r="AD371" s="626"/>
    </row>
    <row r="372" spans="1:30" ht="16.5" customHeight="1" x14ac:dyDescent="0.25">
      <c r="A372" s="711"/>
      <c r="B372" s="752" t="s">
        <v>67</v>
      </c>
      <c r="C372" s="752"/>
      <c r="D372" s="752"/>
      <c r="E372" s="723"/>
      <c r="F372" s="451"/>
      <c r="G372" s="450"/>
      <c r="H372" s="452"/>
      <c r="I372" s="451"/>
      <c r="J372" s="450"/>
      <c r="K372" s="449"/>
      <c r="L372" s="623"/>
      <c r="M372" s="623"/>
      <c r="N372" s="623"/>
      <c r="O372" s="623"/>
      <c r="P372" s="623"/>
      <c r="Q372" s="623"/>
      <c r="R372" s="623"/>
      <c r="S372" s="623"/>
      <c r="T372" s="623"/>
      <c r="U372" s="623"/>
      <c r="V372" s="623"/>
      <c r="W372" s="623"/>
      <c r="Y372" s="625"/>
      <c r="Z372" s="625"/>
      <c r="AA372" s="625"/>
      <c r="AB372" s="625"/>
      <c r="AC372" s="625"/>
      <c r="AD372" s="626"/>
    </row>
    <row r="373" spans="1:30" ht="16.5" customHeight="1" x14ac:dyDescent="0.25">
      <c r="A373" s="711"/>
      <c r="B373" s="752" t="s">
        <v>68</v>
      </c>
      <c r="C373" s="752"/>
      <c r="D373" s="752"/>
      <c r="E373" s="723"/>
      <c r="F373" s="451"/>
      <c r="G373" s="450"/>
      <c r="H373" s="452"/>
      <c r="I373" s="451"/>
      <c r="J373" s="450"/>
      <c r="K373" s="449"/>
      <c r="L373" s="623"/>
      <c r="M373" s="623"/>
      <c r="N373" s="623"/>
      <c r="O373" s="623"/>
      <c r="P373" s="623"/>
      <c r="Q373" s="623"/>
      <c r="R373" s="623"/>
      <c r="S373" s="623"/>
      <c r="T373" s="623"/>
      <c r="U373" s="623"/>
      <c r="V373" s="623"/>
      <c r="W373" s="623"/>
      <c r="Y373" s="625"/>
      <c r="Z373" s="625"/>
      <c r="AA373" s="625"/>
      <c r="AB373" s="625"/>
      <c r="AC373" s="625"/>
      <c r="AD373" s="626"/>
    </row>
    <row r="374" spans="1:30" ht="16.5" customHeight="1" x14ac:dyDescent="0.25">
      <c r="A374" s="711"/>
      <c r="B374" s="752" t="s">
        <v>69</v>
      </c>
      <c r="C374" s="752"/>
      <c r="D374" s="752"/>
      <c r="E374" s="723"/>
      <c r="F374" s="451"/>
      <c r="G374" s="450"/>
      <c r="H374" s="452"/>
      <c r="I374" s="451"/>
      <c r="J374" s="450"/>
      <c r="K374" s="449"/>
      <c r="L374" s="623"/>
      <c r="M374" s="623"/>
      <c r="N374" s="623"/>
      <c r="O374" s="623"/>
      <c r="P374" s="623"/>
      <c r="Q374" s="623"/>
      <c r="R374" s="623"/>
      <c r="S374" s="623"/>
      <c r="T374" s="623"/>
      <c r="U374" s="623"/>
      <c r="V374" s="623"/>
      <c r="W374" s="623"/>
      <c r="Y374" s="625"/>
      <c r="Z374" s="625"/>
      <c r="AA374" s="625"/>
      <c r="AB374" s="625"/>
      <c r="AC374" s="625"/>
      <c r="AD374" s="626"/>
    </row>
    <row r="375" spans="1:30" ht="16.5" customHeight="1" x14ac:dyDescent="0.25">
      <c r="A375" s="711"/>
      <c r="B375" s="752" t="s">
        <v>70</v>
      </c>
      <c r="C375" s="752"/>
      <c r="D375" s="752"/>
      <c r="E375" s="723"/>
      <c r="F375" s="451"/>
      <c r="G375" s="450"/>
      <c r="H375" s="452"/>
      <c r="I375" s="451"/>
      <c r="J375" s="450"/>
      <c r="K375" s="449"/>
      <c r="L375" s="623"/>
      <c r="M375" s="623"/>
      <c r="N375" s="623"/>
      <c r="O375" s="623"/>
      <c r="P375" s="623"/>
      <c r="Q375" s="623"/>
      <c r="R375" s="623"/>
      <c r="S375" s="623"/>
      <c r="T375" s="623"/>
      <c r="U375" s="623"/>
      <c r="V375" s="623"/>
      <c r="W375" s="623"/>
      <c r="Y375" s="625"/>
      <c r="Z375" s="625"/>
      <c r="AA375" s="625"/>
      <c r="AB375" s="625"/>
      <c r="AC375" s="625"/>
      <c r="AD375" s="626"/>
    </row>
    <row r="376" spans="1:30" ht="16.5" customHeight="1" x14ac:dyDescent="0.25">
      <c r="A376" s="711"/>
      <c r="B376" s="752" t="s">
        <v>71</v>
      </c>
      <c r="C376" s="752"/>
      <c r="D376" s="752"/>
      <c r="E376" s="723"/>
      <c r="F376" s="451"/>
      <c r="G376" s="450"/>
      <c r="H376" s="452"/>
      <c r="I376" s="451"/>
      <c r="J376" s="450"/>
      <c r="K376" s="449"/>
      <c r="L376" s="623"/>
      <c r="M376" s="623"/>
      <c r="N376" s="623"/>
      <c r="O376" s="623"/>
      <c r="P376" s="623"/>
      <c r="Q376" s="623"/>
      <c r="R376" s="623"/>
      <c r="S376" s="623"/>
      <c r="T376" s="623"/>
      <c r="U376" s="623"/>
      <c r="V376" s="623"/>
      <c r="W376" s="623"/>
      <c r="Y376" s="625"/>
      <c r="Z376" s="625"/>
      <c r="AA376" s="625"/>
      <c r="AB376" s="625"/>
      <c r="AC376" s="625"/>
      <c r="AD376" s="626"/>
    </row>
    <row r="377" spans="1:30" ht="16.5" customHeight="1" x14ac:dyDescent="0.25">
      <c r="A377" s="711"/>
      <c r="B377" s="752" t="s">
        <v>72</v>
      </c>
      <c r="C377" s="752"/>
      <c r="D377" s="752"/>
      <c r="E377" s="723"/>
      <c r="F377" s="451"/>
      <c r="G377" s="450"/>
      <c r="H377" s="452"/>
      <c r="I377" s="451"/>
      <c r="J377" s="450"/>
      <c r="K377" s="449"/>
      <c r="L377" s="623"/>
      <c r="M377" s="623"/>
      <c r="N377" s="623"/>
      <c r="O377" s="623"/>
      <c r="P377" s="623"/>
      <c r="Q377" s="623"/>
      <c r="R377" s="623"/>
      <c r="S377" s="623"/>
      <c r="T377" s="623"/>
      <c r="U377" s="623"/>
      <c r="V377" s="623"/>
      <c r="W377" s="623"/>
      <c r="Y377" s="625"/>
      <c r="Z377" s="625"/>
      <c r="AA377" s="625"/>
      <c r="AB377" s="625"/>
      <c r="AC377" s="625"/>
      <c r="AD377" s="626"/>
    </row>
    <row r="378" spans="1:30" ht="16.5" customHeight="1" x14ac:dyDescent="0.25">
      <c r="A378" s="711"/>
      <c r="B378" s="752" t="s">
        <v>73</v>
      </c>
      <c r="C378" s="752"/>
      <c r="D378" s="752"/>
      <c r="E378" s="723"/>
      <c r="F378" s="451"/>
      <c r="G378" s="450"/>
      <c r="H378" s="452"/>
      <c r="I378" s="451"/>
      <c r="J378" s="450"/>
      <c r="K378" s="449"/>
      <c r="L378" s="623"/>
      <c r="M378" s="623"/>
      <c r="N378" s="623"/>
      <c r="O378" s="623"/>
      <c r="P378" s="623"/>
      <c r="Q378" s="623"/>
      <c r="R378" s="623"/>
      <c r="S378" s="623"/>
      <c r="T378" s="623"/>
      <c r="U378" s="623"/>
      <c r="V378" s="623"/>
      <c r="W378" s="623"/>
      <c r="Y378" s="625"/>
      <c r="Z378" s="625"/>
      <c r="AA378" s="625"/>
      <c r="AB378" s="625"/>
      <c r="AC378" s="625"/>
      <c r="AD378" s="626"/>
    </row>
    <row r="379" spans="1:30" ht="16.5" customHeight="1" x14ac:dyDescent="0.25">
      <c r="A379" s="711"/>
      <c r="B379" s="752" t="s">
        <v>74</v>
      </c>
      <c r="C379" s="752"/>
      <c r="D379" s="752"/>
      <c r="E379" s="723"/>
      <c r="F379" s="451"/>
      <c r="G379" s="450"/>
      <c r="H379" s="452"/>
      <c r="I379" s="451"/>
      <c r="J379" s="450"/>
      <c r="K379" s="449"/>
      <c r="L379" s="623"/>
      <c r="M379" s="623"/>
      <c r="N379" s="623"/>
      <c r="O379" s="623"/>
      <c r="P379" s="623"/>
      <c r="Q379" s="623"/>
      <c r="R379" s="623"/>
      <c r="S379" s="623"/>
      <c r="T379" s="623"/>
      <c r="U379" s="623"/>
      <c r="V379" s="623"/>
      <c r="W379" s="623"/>
      <c r="Y379" s="625"/>
      <c r="Z379" s="625"/>
      <c r="AA379" s="625"/>
      <c r="AB379" s="625"/>
      <c r="AC379" s="625"/>
      <c r="AD379" s="626"/>
    </row>
    <row r="380" spans="1:30" ht="16.5" customHeight="1" x14ac:dyDescent="0.25">
      <c r="A380" s="711"/>
      <c r="B380" s="752" t="s">
        <v>24</v>
      </c>
      <c r="C380" s="752"/>
      <c r="D380" s="752"/>
      <c r="E380" s="723"/>
      <c r="F380" s="451"/>
      <c r="G380" s="450"/>
      <c r="H380" s="452"/>
      <c r="I380" s="451"/>
      <c r="J380" s="450"/>
      <c r="K380" s="449"/>
      <c r="L380" s="623"/>
      <c r="M380" s="623"/>
      <c r="N380" s="623"/>
      <c r="O380" s="623"/>
      <c r="P380" s="623"/>
      <c r="Q380" s="623"/>
      <c r="R380" s="623"/>
      <c r="S380" s="623"/>
      <c r="T380" s="623"/>
      <c r="U380" s="623"/>
      <c r="V380" s="623"/>
      <c r="W380" s="623"/>
      <c r="Y380" s="625"/>
      <c r="Z380" s="625"/>
      <c r="AA380" s="625"/>
      <c r="AB380" s="625"/>
      <c r="AC380" s="625"/>
      <c r="AD380" s="626"/>
    </row>
    <row r="381" spans="1:30" ht="16.5" customHeight="1" x14ac:dyDescent="0.25">
      <c r="A381" s="711"/>
      <c r="B381" s="753" t="s">
        <v>788</v>
      </c>
      <c r="C381" s="753"/>
      <c r="D381" s="753"/>
      <c r="E381" s="725"/>
      <c r="F381" s="447"/>
      <c r="G381" s="446"/>
      <c r="H381" s="448"/>
      <c r="I381" s="447"/>
      <c r="J381" s="446"/>
      <c r="K381" s="445"/>
      <c r="L381" s="623"/>
      <c r="M381" s="623"/>
      <c r="N381" s="623"/>
      <c r="O381" s="623"/>
      <c r="P381" s="623"/>
      <c r="Q381" s="623"/>
      <c r="R381" s="623"/>
      <c r="S381" s="623"/>
      <c r="T381" s="623"/>
      <c r="U381" s="623"/>
      <c r="V381" s="623"/>
      <c r="W381" s="623"/>
      <c r="Y381" s="625"/>
      <c r="Z381" s="625"/>
      <c r="AA381" s="625"/>
      <c r="AB381" s="625"/>
      <c r="AC381" s="625"/>
      <c r="AD381" s="626"/>
    </row>
    <row r="382" spans="1:30" x14ac:dyDescent="0.25">
      <c r="A382" s="708"/>
      <c r="B382" s="623"/>
      <c r="C382" s="623"/>
      <c r="D382" s="623"/>
      <c r="E382" s="623"/>
      <c r="F382" s="623"/>
      <c r="G382" s="623"/>
      <c r="H382" s="623"/>
      <c r="I382" s="623"/>
      <c r="J382" s="623"/>
      <c r="K382" s="623"/>
      <c r="L382" s="623"/>
      <c r="M382" s="623"/>
      <c r="N382" s="623"/>
      <c r="O382" s="623"/>
      <c r="P382" s="623"/>
      <c r="Q382" s="623"/>
      <c r="R382" s="623"/>
      <c r="S382" s="623"/>
      <c r="T382" s="623"/>
      <c r="U382" s="623"/>
      <c r="V382" s="623"/>
      <c r="W382" s="623"/>
      <c r="Y382" s="625"/>
      <c r="Z382" s="625"/>
      <c r="AA382" s="625"/>
      <c r="AB382" s="625"/>
      <c r="AC382" s="625"/>
      <c r="AD382" s="626"/>
    </row>
    <row r="383" spans="1:30" x14ac:dyDescent="0.25">
      <c r="A383" s="711"/>
      <c r="B383" s="754"/>
      <c r="C383" s="754"/>
      <c r="D383" s="754"/>
      <c r="E383" s="754"/>
      <c r="G383" s="623"/>
      <c r="H383" s="623"/>
      <c r="I383" s="623"/>
      <c r="J383" s="623"/>
      <c r="K383" s="623"/>
      <c r="L383" s="623"/>
      <c r="M383" s="623"/>
      <c r="N383" s="623"/>
      <c r="O383" s="623"/>
      <c r="P383" s="623"/>
      <c r="Q383" s="623"/>
      <c r="R383" s="623"/>
      <c r="S383" s="623"/>
      <c r="T383" s="623"/>
      <c r="U383" s="623"/>
      <c r="V383" s="623"/>
      <c r="W383" s="623"/>
      <c r="Y383" s="625"/>
      <c r="Z383" s="625"/>
      <c r="AA383" s="625"/>
      <c r="AB383" s="625"/>
      <c r="AC383" s="625"/>
      <c r="AD383" s="626"/>
    </row>
    <row r="384" spans="1:30" ht="17.25" x14ac:dyDescent="0.25">
      <c r="A384" s="688" t="s">
        <v>787</v>
      </c>
      <c r="B384" s="754"/>
      <c r="C384" s="623"/>
      <c r="D384" s="623"/>
      <c r="E384" s="623"/>
      <c r="F384" s="623"/>
      <c r="G384" s="623"/>
      <c r="H384" s="623"/>
      <c r="I384" s="623"/>
      <c r="J384" s="623"/>
      <c r="K384" s="623"/>
      <c r="L384" s="623"/>
      <c r="M384" s="623"/>
      <c r="N384" s="623"/>
      <c r="O384" s="623"/>
      <c r="P384" s="623"/>
      <c r="Q384" s="623"/>
      <c r="R384" s="623"/>
      <c r="S384" s="623"/>
      <c r="T384" s="623"/>
      <c r="U384" s="623"/>
      <c r="V384" s="623"/>
      <c r="W384" s="623"/>
      <c r="X384" s="624"/>
      <c r="Y384" s="625"/>
      <c r="Z384" s="625"/>
      <c r="AA384" s="625"/>
      <c r="AB384" s="625"/>
      <c r="AC384" s="625"/>
      <c r="AD384" s="626"/>
    </row>
    <row r="385" spans="1:30" ht="17.25" x14ac:dyDescent="0.25">
      <c r="A385" s="690"/>
      <c r="B385" s="754"/>
      <c r="C385" s="623"/>
      <c r="D385" s="623"/>
      <c r="E385" s="623"/>
      <c r="F385" s="623"/>
      <c r="G385" s="623"/>
      <c r="H385" s="623"/>
      <c r="I385" s="623"/>
      <c r="J385" s="623"/>
      <c r="K385" s="623"/>
      <c r="L385" s="623"/>
      <c r="M385" s="623"/>
      <c r="N385" s="623"/>
      <c r="O385" s="623"/>
      <c r="P385" s="623"/>
      <c r="Q385" s="623"/>
      <c r="R385" s="623"/>
      <c r="S385" s="623"/>
      <c r="T385" s="623"/>
      <c r="U385" s="623"/>
      <c r="V385" s="623"/>
      <c r="W385" s="623"/>
      <c r="Y385" s="625"/>
      <c r="Z385" s="625"/>
      <c r="AA385" s="625"/>
      <c r="AB385" s="625"/>
      <c r="AC385" s="625"/>
      <c r="AD385" s="626"/>
    </row>
    <row r="386" spans="1:30" ht="17.25" x14ac:dyDescent="0.25">
      <c r="A386" s="755"/>
      <c r="B386" s="1140" t="s">
        <v>786</v>
      </c>
      <c r="C386" s="1140" t="s">
        <v>540</v>
      </c>
      <c r="D386" s="1142" t="s">
        <v>785</v>
      </c>
      <c r="E386" s="1140" t="s">
        <v>76</v>
      </c>
      <c r="F386" s="1165" t="s">
        <v>784</v>
      </c>
      <c r="G386" s="1166"/>
      <c r="H386" s="1166"/>
      <c r="I386" s="1166"/>
      <c r="J386" s="1167"/>
      <c r="K386" s="1165" t="s">
        <v>783</v>
      </c>
      <c r="L386" s="1166"/>
      <c r="M386" s="1166"/>
      <c r="N386" s="1166"/>
      <c r="O386" s="1166"/>
      <c r="P386" s="734"/>
      <c r="Q386" s="623"/>
      <c r="R386" s="623"/>
      <c r="Y386" s="625"/>
      <c r="Z386" s="625"/>
      <c r="AA386" s="625"/>
      <c r="AB386" s="625"/>
      <c r="AC386" s="625"/>
      <c r="AD386" s="626"/>
    </row>
    <row r="387" spans="1:30" ht="17.25" x14ac:dyDescent="0.25">
      <c r="A387" s="756"/>
      <c r="B387" s="1141"/>
      <c r="C387" s="1141"/>
      <c r="D387" s="1143"/>
      <c r="E387" s="1141"/>
      <c r="F387" s="757" t="s">
        <v>782</v>
      </c>
      <c r="G387" s="758" t="s">
        <v>781</v>
      </c>
      <c r="H387" s="759" t="s">
        <v>780</v>
      </c>
      <c r="I387" s="760" t="s">
        <v>779</v>
      </c>
      <c r="J387" s="761" t="s">
        <v>778</v>
      </c>
      <c r="K387" s="757" t="s">
        <v>782</v>
      </c>
      <c r="L387" s="758" t="s">
        <v>781</v>
      </c>
      <c r="M387" s="762" t="s">
        <v>780</v>
      </c>
      <c r="N387" s="762" t="s">
        <v>779</v>
      </c>
      <c r="O387" s="759" t="s">
        <v>778</v>
      </c>
      <c r="P387" s="623"/>
      <c r="Q387" s="734"/>
      <c r="R387" s="734"/>
      <c r="Y387" s="625"/>
      <c r="Z387" s="625"/>
      <c r="AA387" s="625"/>
      <c r="AB387" s="625"/>
      <c r="AC387" s="625"/>
      <c r="AD387" s="626"/>
    </row>
    <row r="388" spans="1:30" ht="17.25" x14ac:dyDescent="0.25">
      <c r="A388" s="789">
        <v>1</v>
      </c>
      <c r="B388" s="915">
        <f>B14</f>
        <v>0</v>
      </c>
      <c r="C388" s="546"/>
      <c r="D388" s="549"/>
      <c r="E388" s="548"/>
      <c r="F388" s="547"/>
      <c r="G388" s="546"/>
      <c r="H388" s="546"/>
      <c r="I388" s="546"/>
      <c r="J388" s="548"/>
      <c r="K388" s="547"/>
      <c r="L388" s="546"/>
      <c r="M388" s="546"/>
      <c r="N388" s="546"/>
      <c r="O388" s="545"/>
      <c r="P388" s="734"/>
      <c r="Q388" s="734"/>
      <c r="R388" s="623"/>
      <c r="Y388" s="625"/>
      <c r="Z388" s="625"/>
      <c r="AA388" s="625"/>
      <c r="AB388" s="625"/>
      <c r="AC388" s="625"/>
      <c r="AD388" s="626"/>
    </row>
    <row r="389" spans="1:30" x14ac:dyDescent="0.25">
      <c r="A389" s="623"/>
      <c r="B389" s="623"/>
      <c r="C389" s="623"/>
      <c r="D389" s="623"/>
      <c r="E389" s="623"/>
      <c r="F389" s="623"/>
      <c r="G389" s="623"/>
      <c r="H389" s="623"/>
      <c r="I389" s="623"/>
      <c r="J389" s="623"/>
      <c r="K389" s="623"/>
      <c r="L389" s="623"/>
      <c r="M389" s="623"/>
      <c r="N389" s="623"/>
      <c r="O389" s="623"/>
      <c r="P389" s="623"/>
      <c r="Q389" s="623"/>
      <c r="R389" s="623"/>
      <c r="Y389" s="625"/>
      <c r="Z389" s="625"/>
      <c r="AA389" s="625"/>
      <c r="AB389" s="625"/>
      <c r="AC389" s="625"/>
      <c r="AD389" s="626"/>
    </row>
    <row r="390" spans="1:30" x14ac:dyDescent="0.25">
      <c r="A390" s="623"/>
      <c r="B390" s="623"/>
      <c r="C390" s="623"/>
      <c r="D390" s="623"/>
      <c r="E390" s="623"/>
      <c r="F390" s="623"/>
      <c r="G390" s="623"/>
      <c r="H390" s="623"/>
      <c r="I390" s="623"/>
      <c r="J390" s="623"/>
      <c r="K390" s="623"/>
      <c r="L390" s="623"/>
      <c r="M390" s="623"/>
      <c r="N390" s="623"/>
      <c r="O390" s="623"/>
      <c r="P390" s="623"/>
      <c r="Q390" s="623"/>
      <c r="R390" s="623"/>
      <c r="Y390" s="625"/>
      <c r="Z390" s="625"/>
      <c r="AA390" s="625"/>
      <c r="AB390" s="625"/>
      <c r="AC390" s="625"/>
      <c r="AD390" s="626"/>
    </row>
    <row r="391" spans="1:30" ht="17.25" x14ac:dyDescent="0.25">
      <c r="A391" s="708"/>
      <c r="B391" s="1148" t="s">
        <v>115</v>
      </c>
      <c r="C391" s="1151" t="s">
        <v>75</v>
      </c>
      <c r="D391" s="1197" t="s">
        <v>76</v>
      </c>
      <c r="E391" s="1148"/>
      <c r="F391" s="1148" t="s">
        <v>777</v>
      </c>
      <c r="G391" s="623"/>
      <c r="H391" s="623"/>
      <c r="I391" s="623"/>
      <c r="J391" s="734"/>
      <c r="K391" s="734"/>
      <c r="L391" s="734"/>
      <c r="M391" s="734"/>
      <c r="N391" s="623"/>
      <c r="O391" s="623"/>
      <c r="P391" s="623"/>
      <c r="Q391" s="623"/>
      <c r="R391" s="623"/>
      <c r="Y391" s="625"/>
      <c r="Z391" s="625"/>
      <c r="AA391" s="625"/>
      <c r="AB391" s="625"/>
      <c r="AC391" s="625"/>
      <c r="AD391" s="626"/>
    </row>
    <row r="392" spans="1:30" ht="17.25" x14ac:dyDescent="0.25">
      <c r="A392" s="708"/>
      <c r="B392" s="1149"/>
      <c r="C392" s="1191"/>
      <c r="D392" s="1224"/>
      <c r="E392" s="1149"/>
      <c r="F392" s="1149"/>
      <c r="G392" s="623"/>
      <c r="H392" s="623"/>
      <c r="I392" s="623"/>
      <c r="J392" s="734"/>
      <c r="K392" s="734"/>
      <c r="L392" s="734"/>
      <c r="M392" s="734"/>
      <c r="N392" s="623"/>
      <c r="O392" s="623"/>
      <c r="P392" s="623"/>
      <c r="Q392" s="623"/>
      <c r="R392" s="623"/>
      <c r="Y392" s="625"/>
      <c r="Z392" s="625"/>
      <c r="AA392" s="625"/>
      <c r="AB392" s="625"/>
      <c r="AC392" s="625"/>
      <c r="AD392" s="626"/>
    </row>
    <row r="393" spans="1:30" ht="17.25" x14ac:dyDescent="0.25">
      <c r="A393" s="708"/>
      <c r="B393" s="1150"/>
      <c r="C393" s="1152"/>
      <c r="D393" s="1198"/>
      <c r="E393" s="1150"/>
      <c r="F393" s="1150"/>
      <c r="G393" s="623"/>
      <c r="H393" s="623"/>
      <c r="I393" s="623"/>
      <c r="J393" s="734"/>
      <c r="K393" s="734"/>
      <c r="L393" s="734"/>
      <c r="M393" s="734"/>
      <c r="N393" s="623"/>
      <c r="O393" s="623"/>
      <c r="P393" s="623"/>
      <c r="Q393" s="623"/>
      <c r="R393" s="623"/>
      <c r="Y393" s="625"/>
      <c r="Z393" s="625"/>
      <c r="AA393" s="625"/>
      <c r="AB393" s="625"/>
      <c r="AC393" s="625"/>
      <c r="AD393" s="626"/>
    </row>
    <row r="394" spans="1:30" ht="37.5" customHeight="1" x14ac:dyDescent="0.25">
      <c r="A394" s="708"/>
      <c r="B394" s="765">
        <v>1</v>
      </c>
      <c r="C394" s="1158" t="s">
        <v>77</v>
      </c>
      <c r="D394" s="1218" t="s">
        <v>202</v>
      </c>
      <c r="E394" s="1219"/>
      <c r="F394" s="429"/>
      <c r="G394" s="623"/>
      <c r="H394" s="623"/>
      <c r="I394" s="623"/>
      <c r="J394" s="623"/>
      <c r="K394" s="623"/>
      <c r="L394" s="623"/>
      <c r="M394" s="623"/>
      <c r="N394" s="623"/>
      <c r="O394" s="623"/>
      <c r="P394" s="623"/>
      <c r="Q394" s="623"/>
      <c r="R394" s="734"/>
      <c r="Y394" s="625"/>
      <c r="Z394" s="625"/>
      <c r="AA394" s="625"/>
      <c r="AB394" s="625"/>
      <c r="AC394" s="625"/>
      <c r="AD394" s="626"/>
    </row>
    <row r="395" spans="1:30" ht="37.5" customHeight="1" x14ac:dyDescent="0.25">
      <c r="A395" s="708"/>
      <c r="B395" s="766">
        <v>2</v>
      </c>
      <c r="C395" s="1158"/>
      <c r="D395" s="1127" t="s">
        <v>776</v>
      </c>
      <c r="E395" s="1128"/>
      <c r="F395" s="428"/>
      <c r="G395" s="623"/>
      <c r="H395" s="623"/>
      <c r="I395" s="623"/>
      <c r="J395" s="623"/>
      <c r="K395" s="623"/>
      <c r="L395" s="623"/>
      <c r="M395" s="623"/>
      <c r="N395" s="623"/>
      <c r="O395" s="623"/>
      <c r="P395" s="623"/>
      <c r="Q395" s="623"/>
      <c r="R395" s="734"/>
      <c r="Y395" s="625"/>
      <c r="Z395" s="625"/>
      <c r="AA395" s="625"/>
      <c r="AB395" s="625"/>
      <c r="AC395" s="625"/>
      <c r="AD395" s="626"/>
    </row>
    <row r="396" spans="1:30" ht="37.5" customHeight="1" x14ac:dyDescent="0.25">
      <c r="A396" s="708"/>
      <c r="B396" s="766">
        <v>3</v>
      </c>
      <c r="C396" s="1158"/>
      <c r="D396" s="1127" t="s">
        <v>203</v>
      </c>
      <c r="E396" s="1128"/>
      <c r="F396" s="428"/>
      <c r="G396" s="623"/>
      <c r="H396" s="623"/>
      <c r="I396" s="623"/>
      <c r="J396" s="623"/>
      <c r="K396" s="623"/>
      <c r="L396" s="623"/>
      <c r="M396" s="623"/>
      <c r="N396" s="623"/>
      <c r="O396" s="623"/>
      <c r="P396" s="623"/>
      <c r="Q396" s="623"/>
      <c r="R396" s="734"/>
      <c r="Y396" s="625"/>
      <c r="Z396" s="625"/>
      <c r="AA396" s="625"/>
      <c r="AB396" s="625"/>
      <c r="AC396" s="625"/>
      <c r="AD396" s="626"/>
    </row>
    <row r="397" spans="1:30" ht="37.5" customHeight="1" x14ac:dyDescent="0.25">
      <c r="A397" s="708"/>
      <c r="B397" s="766">
        <v>4</v>
      </c>
      <c r="C397" s="1158"/>
      <c r="D397" s="1127" t="s">
        <v>204</v>
      </c>
      <c r="E397" s="1128"/>
      <c r="F397" s="428"/>
      <c r="G397" s="623"/>
      <c r="H397" s="623"/>
      <c r="I397" s="623"/>
      <c r="J397" s="623"/>
      <c r="K397" s="623"/>
      <c r="L397" s="623"/>
      <c r="M397" s="623"/>
      <c r="N397" s="623"/>
      <c r="O397" s="623"/>
      <c r="P397" s="623"/>
      <c r="Q397" s="623"/>
      <c r="R397" s="734"/>
      <c r="Y397" s="625"/>
      <c r="Z397" s="625"/>
      <c r="AA397" s="625"/>
      <c r="AB397" s="625"/>
      <c r="AC397" s="625"/>
      <c r="AD397" s="626"/>
    </row>
    <row r="398" spans="1:30" ht="37.5" customHeight="1" x14ac:dyDescent="0.25">
      <c r="A398" s="708"/>
      <c r="B398" s="766">
        <v>5</v>
      </c>
      <c r="C398" s="1158"/>
      <c r="D398" s="1127" t="s">
        <v>79</v>
      </c>
      <c r="E398" s="1128"/>
      <c r="F398" s="428"/>
      <c r="G398" s="623"/>
      <c r="H398" s="623"/>
      <c r="I398" s="623"/>
      <c r="J398" s="623"/>
      <c r="K398" s="623"/>
      <c r="L398" s="623"/>
      <c r="M398" s="623"/>
      <c r="N398" s="623"/>
      <c r="O398" s="623"/>
      <c r="P398" s="623"/>
      <c r="Q398" s="623"/>
      <c r="R398" s="734"/>
      <c r="Y398" s="625"/>
      <c r="Z398" s="625"/>
      <c r="AA398" s="625"/>
      <c r="AB398" s="625"/>
      <c r="AC398" s="625"/>
      <c r="AD398" s="626"/>
    </row>
    <row r="399" spans="1:30" ht="37.5" customHeight="1" x14ac:dyDescent="0.25">
      <c r="A399" s="708"/>
      <c r="B399" s="766">
        <v>6</v>
      </c>
      <c r="C399" s="1159"/>
      <c r="D399" s="1127" t="s">
        <v>205</v>
      </c>
      <c r="E399" s="1128"/>
      <c r="F399" s="428"/>
      <c r="G399" s="623"/>
      <c r="H399" s="623"/>
      <c r="I399" s="623"/>
      <c r="J399" s="623"/>
      <c r="K399" s="623"/>
      <c r="L399" s="623"/>
      <c r="M399" s="623"/>
      <c r="N399" s="623"/>
      <c r="O399" s="623"/>
      <c r="P399" s="623"/>
      <c r="Q399" s="623"/>
      <c r="R399" s="734"/>
      <c r="Y399" s="625"/>
      <c r="Z399" s="625"/>
      <c r="AA399" s="625"/>
      <c r="AB399" s="625"/>
      <c r="AC399" s="625"/>
      <c r="AD399" s="626"/>
    </row>
    <row r="400" spans="1:30" ht="37.5" customHeight="1" x14ac:dyDescent="0.25">
      <c r="A400" s="708"/>
      <c r="B400" s="765">
        <v>7</v>
      </c>
      <c r="C400" s="1180" t="s">
        <v>78</v>
      </c>
      <c r="D400" s="1127" t="s">
        <v>206</v>
      </c>
      <c r="E400" s="1128"/>
      <c r="F400" s="429"/>
      <c r="G400" s="623"/>
      <c r="H400" s="623"/>
      <c r="I400" s="623"/>
      <c r="J400" s="623"/>
      <c r="K400" s="623"/>
      <c r="L400" s="623"/>
      <c r="M400" s="623"/>
      <c r="N400" s="623"/>
      <c r="O400" s="623"/>
      <c r="P400" s="623"/>
      <c r="Q400" s="623"/>
      <c r="R400" s="623"/>
      <c r="S400" s="623"/>
      <c r="T400" s="623"/>
      <c r="U400" s="623"/>
      <c r="V400" s="623"/>
      <c r="W400" s="734"/>
      <c r="Y400" s="625"/>
      <c r="Z400" s="625"/>
      <c r="AA400" s="625"/>
      <c r="AB400" s="625"/>
      <c r="AC400" s="625"/>
      <c r="AD400" s="626"/>
    </row>
    <row r="401" spans="1:30" ht="37.5" customHeight="1" x14ac:dyDescent="0.25">
      <c r="A401" s="708"/>
      <c r="B401" s="766">
        <v>8</v>
      </c>
      <c r="C401" s="1158"/>
      <c r="D401" s="1127" t="s">
        <v>776</v>
      </c>
      <c r="E401" s="1128"/>
      <c r="F401" s="428"/>
      <c r="G401" s="623"/>
      <c r="H401" s="623"/>
      <c r="I401" s="623"/>
      <c r="J401" s="623"/>
      <c r="K401" s="623"/>
      <c r="L401" s="623"/>
      <c r="M401" s="623"/>
      <c r="N401" s="623"/>
      <c r="O401" s="623"/>
      <c r="P401" s="623"/>
      <c r="Q401" s="623"/>
      <c r="R401" s="623"/>
      <c r="S401" s="623"/>
      <c r="T401" s="623"/>
      <c r="U401" s="623"/>
      <c r="V401" s="623"/>
      <c r="W401" s="734"/>
      <c r="Y401" s="625"/>
      <c r="Z401" s="625"/>
      <c r="AA401" s="625"/>
      <c r="AB401" s="625"/>
      <c r="AC401" s="625"/>
      <c r="AD401" s="626"/>
    </row>
    <row r="402" spans="1:30" ht="37.5" customHeight="1" x14ac:dyDescent="0.25">
      <c r="A402" s="708"/>
      <c r="B402" s="766">
        <v>9</v>
      </c>
      <c r="C402" s="1158"/>
      <c r="D402" s="1131" t="s">
        <v>203</v>
      </c>
      <c r="E402" s="1132"/>
      <c r="F402" s="428"/>
      <c r="G402" s="623"/>
      <c r="H402" s="623"/>
      <c r="I402" s="623"/>
      <c r="J402" s="623"/>
      <c r="K402" s="623"/>
      <c r="L402" s="623"/>
      <c r="M402" s="623"/>
      <c r="N402" s="623"/>
      <c r="O402" s="623"/>
      <c r="P402" s="623"/>
      <c r="Q402" s="623"/>
      <c r="R402" s="623"/>
      <c r="S402" s="623"/>
      <c r="T402" s="623"/>
      <c r="U402" s="623"/>
      <c r="V402" s="623"/>
      <c r="W402" s="734"/>
      <c r="Y402" s="625"/>
      <c r="Z402" s="625"/>
      <c r="AA402" s="625"/>
      <c r="AB402" s="625"/>
      <c r="AC402" s="625"/>
      <c r="AD402" s="626"/>
    </row>
    <row r="403" spans="1:30" ht="37.5" customHeight="1" x14ac:dyDescent="0.25">
      <c r="A403" s="708"/>
      <c r="B403" s="766">
        <v>10</v>
      </c>
      <c r="C403" s="1158"/>
      <c r="D403" s="1127" t="s">
        <v>204</v>
      </c>
      <c r="E403" s="1128"/>
      <c r="F403" s="428"/>
      <c r="G403" s="623"/>
      <c r="H403" s="623"/>
      <c r="I403" s="623"/>
      <c r="J403" s="623"/>
      <c r="K403" s="623"/>
      <c r="L403" s="623"/>
      <c r="M403" s="623"/>
      <c r="N403" s="623"/>
      <c r="O403" s="623"/>
      <c r="P403" s="623"/>
      <c r="Q403" s="623"/>
      <c r="R403" s="623"/>
      <c r="S403" s="623"/>
      <c r="T403" s="623"/>
      <c r="U403" s="623"/>
      <c r="V403" s="623"/>
      <c r="W403" s="734"/>
      <c r="Y403" s="625"/>
      <c r="Z403" s="625"/>
      <c r="AA403" s="625"/>
      <c r="AB403" s="625"/>
      <c r="AC403" s="625"/>
      <c r="AD403" s="626"/>
    </row>
    <row r="404" spans="1:30" ht="37.5" customHeight="1" x14ac:dyDescent="0.25">
      <c r="A404" s="708"/>
      <c r="B404" s="766">
        <v>11</v>
      </c>
      <c r="C404" s="1158"/>
      <c r="D404" s="1127" t="s">
        <v>79</v>
      </c>
      <c r="E404" s="1128"/>
      <c r="F404" s="428"/>
      <c r="G404" s="623"/>
      <c r="H404" s="623"/>
      <c r="I404" s="623"/>
      <c r="J404" s="623"/>
      <c r="K404" s="623"/>
      <c r="L404" s="623"/>
      <c r="M404" s="623"/>
      <c r="N404" s="623"/>
      <c r="O404" s="623"/>
      <c r="P404" s="623"/>
      <c r="Q404" s="623"/>
      <c r="R404" s="623"/>
      <c r="S404" s="623"/>
      <c r="T404" s="623"/>
      <c r="U404" s="623"/>
      <c r="V404" s="623"/>
      <c r="W404" s="734"/>
      <c r="Y404" s="625"/>
      <c r="Z404" s="625"/>
      <c r="AA404" s="625"/>
      <c r="AB404" s="625"/>
      <c r="AC404" s="625"/>
      <c r="AD404" s="626"/>
    </row>
    <row r="405" spans="1:30" ht="37.5" customHeight="1" x14ac:dyDescent="0.25">
      <c r="A405" s="708"/>
      <c r="B405" s="766">
        <v>12</v>
      </c>
      <c r="C405" s="1159"/>
      <c r="D405" s="1127" t="s">
        <v>205</v>
      </c>
      <c r="E405" s="1128"/>
      <c r="F405" s="428"/>
      <c r="G405" s="623"/>
      <c r="H405" s="623"/>
      <c r="I405" s="623"/>
      <c r="J405" s="623"/>
      <c r="K405" s="623"/>
      <c r="L405" s="623"/>
      <c r="M405" s="623"/>
      <c r="N405" s="623"/>
      <c r="O405" s="623"/>
      <c r="P405" s="623"/>
      <c r="Q405" s="623"/>
      <c r="R405" s="623"/>
      <c r="S405" s="623"/>
      <c r="T405" s="623"/>
      <c r="U405" s="623"/>
      <c r="V405" s="623"/>
      <c r="W405" s="734"/>
      <c r="Y405" s="625"/>
      <c r="Z405" s="625"/>
      <c r="AA405" s="625"/>
      <c r="AB405" s="625"/>
      <c r="AC405" s="625"/>
      <c r="AD405" s="626"/>
    </row>
    <row r="406" spans="1:30" ht="37.5" customHeight="1" x14ac:dyDescent="0.25">
      <c r="A406" s="708"/>
      <c r="B406" s="767">
        <v>13</v>
      </c>
      <c r="C406" s="767" t="s">
        <v>775</v>
      </c>
      <c r="D406" s="1125" t="s">
        <v>724</v>
      </c>
      <c r="E406" s="1126"/>
      <c r="F406" s="427"/>
      <c r="G406" s="623"/>
      <c r="H406" s="623"/>
      <c r="I406" s="623"/>
      <c r="J406" s="623"/>
      <c r="K406" s="623"/>
      <c r="L406" s="623"/>
      <c r="M406" s="623"/>
      <c r="N406" s="623"/>
      <c r="O406" s="623"/>
      <c r="P406" s="623"/>
      <c r="Q406" s="623"/>
      <c r="R406" s="623"/>
      <c r="S406" s="623"/>
      <c r="T406" s="623"/>
      <c r="U406" s="623"/>
      <c r="V406" s="623"/>
      <c r="W406" s="734"/>
      <c r="X406" s="624"/>
      <c r="Y406" s="625"/>
      <c r="Z406" s="625"/>
      <c r="AA406" s="625"/>
      <c r="AB406" s="625"/>
      <c r="AC406" s="625"/>
      <c r="AD406" s="626"/>
    </row>
    <row r="407" spans="1:30" x14ac:dyDescent="0.25"/>
  </sheetData>
  <sheetProtection selectLockedCells="1"/>
  <mergeCells count="256">
    <mergeCell ref="B351:E351"/>
    <mergeCell ref="B352:E352"/>
    <mergeCell ref="B353:E353"/>
    <mergeCell ref="K386:O386"/>
    <mergeCell ref="M32:N32"/>
    <mergeCell ref="K331:K332"/>
    <mergeCell ref="F314:F315"/>
    <mergeCell ref="F348:H348"/>
    <mergeCell ref="I348:K348"/>
    <mergeCell ref="F349:F350"/>
    <mergeCell ref="G349:G350"/>
    <mergeCell ref="H349:H350"/>
    <mergeCell ref="F330:H330"/>
    <mergeCell ref="G314:G315"/>
    <mergeCell ref="H314:H315"/>
    <mergeCell ref="F386:J386"/>
    <mergeCell ref="I142:K142"/>
    <mergeCell ref="I159:K159"/>
    <mergeCell ref="F160:F161"/>
    <mergeCell ref="G160:G161"/>
    <mergeCell ref="H160:H161"/>
    <mergeCell ref="I160:I161"/>
    <mergeCell ref="J160:J161"/>
    <mergeCell ref="K160:K161"/>
    <mergeCell ref="J143:J144"/>
    <mergeCell ref="K143:K144"/>
    <mergeCell ref="I143:I144"/>
    <mergeCell ref="K215:O215"/>
    <mergeCell ref="F177:H177"/>
    <mergeCell ref="I177:K177"/>
    <mergeCell ref="I314:I315"/>
    <mergeCell ref="H295:H297"/>
    <mergeCell ref="I295:I297"/>
    <mergeCell ref="I294:K294"/>
    <mergeCell ref="C339:E339"/>
    <mergeCell ref="C304:C309"/>
    <mergeCell ref="F313:H313"/>
    <mergeCell ref="I313:K313"/>
    <mergeCell ref="C316:C323"/>
    <mergeCell ref="C400:C405"/>
    <mergeCell ref="I349:I350"/>
    <mergeCell ref="F391:F393"/>
    <mergeCell ref="B348:E350"/>
    <mergeCell ref="B391:B393"/>
    <mergeCell ref="C391:C393"/>
    <mergeCell ref="D391:E393"/>
    <mergeCell ref="C394:C399"/>
    <mergeCell ref="B386:B387"/>
    <mergeCell ref="C386:C387"/>
    <mergeCell ref="C342:E342"/>
    <mergeCell ref="C343:E343"/>
    <mergeCell ref="J349:J350"/>
    <mergeCell ref="B314:B315"/>
    <mergeCell ref="C314:C315"/>
    <mergeCell ref="D314:D315"/>
    <mergeCell ref="D326:E326"/>
    <mergeCell ref="K349:K350"/>
    <mergeCell ref="C337:E337"/>
    <mergeCell ref="C221:C223"/>
    <mergeCell ref="D221:E223"/>
    <mergeCell ref="C224:C229"/>
    <mergeCell ref="D304:E304"/>
    <mergeCell ref="D305:E305"/>
    <mergeCell ref="D306:E306"/>
    <mergeCell ref="D307:E307"/>
    <mergeCell ref="D308:E308"/>
    <mergeCell ref="C298:C303"/>
    <mergeCell ref="D302:E302"/>
    <mergeCell ref="D303:E303"/>
    <mergeCell ref="D298:E298"/>
    <mergeCell ref="D299:E299"/>
    <mergeCell ref="D300:E300"/>
    <mergeCell ref="D301:E301"/>
    <mergeCell ref="D234:E234"/>
    <mergeCell ref="B253:C253"/>
    <mergeCell ref="C258:M258"/>
    <mergeCell ref="C259:C260"/>
    <mergeCell ref="D259:H259"/>
    <mergeCell ref="I259:M259"/>
    <mergeCell ref="B295:B297"/>
    <mergeCell ref="F293:G293"/>
    <mergeCell ref="F294:H294"/>
    <mergeCell ref="D316:D319"/>
    <mergeCell ref="D320:D323"/>
    <mergeCell ref="C324:C325"/>
    <mergeCell ref="C333:E333"/>
    <mergeCell ref="C334:E334"/>
    <mergeCell ref="C335:E335"/>
    <mergeCell ref="E314:E315"/>
    <mergeCell ref="C336:E336"/>
    <mergeCell ref="J295:J297"/>
    <mergeCell ref="C295:C297"/>
    <mergeCell ref="D295:E297"/>
    <mergeCell ref="F295:F297"/>
    <mergeCell ref="G295:G297"/>
    <mergeCell ref="I330:K330"/>
    <mergeCell ref="F331:F332"/>
    <mergeCell ref="G331:G332"/>
    <mergeCell ref="H331:H332"/>
    <mergeCell ref="I331:I332"/>
    <mergeCell ref="J314:J315"/>
    <mergeCell ref="K314:K315"/>
    <mergeCell ref="J331:J332"/>
    <mergeCell ref="K295:K297"/>
    <mergeCell ref="T259:X259"/>
    <mergeCell ref="B251:C251"/>
    <mergeCell ref="B252:C252"/>
    <mergeCell ref="C230:C235"/>
    <mergeCell ref="N258:X258"/>
    <mergeCell ref="N259:N260"/>
    <mergeCell ref="O259:S259"/>
    <mergeCell ref="K178:K179"/>
    <mergeCell ref="D224:E224"/>
    <mergeCell ref="D225:E225"/>
    <mergeCell ref="D226:E226"/>
    <mergeCell ref="D227:E227"/>
    <mergeCell ref="D236:E236"/>
    <mergeCell ref="D235:E235"/>
    <mergeCell ref="D228:E228"/>
    <mergeCell ref="D229:E229"/>
    <mergeCell ref="B221:B223"/>
    <mergeCell ref="B246:C246"/>
    <mergeCell ref="B248:C248"/>
    <mergeCell ref="B249:C249"/>
    <mergeCell ref="D230:E230"/>
    <mergeCell ref="D231:E231"/>
    <mergeCell ref="D232:E232"/>
    <mergeCell ref="D233:E233"/>
    <mergeCell ref="D139:E139"/>
    <mergeCell ref="D138:E138"/>
    <mergeCell ref="C168:E168"/>
    <mergeCell ref="C169:E169"/>
    <mergeCell ref="C162:E162"/>
    <mergeCell ref="C163:E163"/>
    <mergeCell ref="C164:E164"/>
    <mergeCell ref="C165:E165"/>
    <mergeCell ref="D145:D148"/>
    <mergeCell ref="D149:D152"/>
    <mergeCell ref="C166:E166"/>
    <mergeCell ref="C167:E167"/>
    <mergeCell ref="B143:B144"/>
    <mergeCell ref="C143:C144"/>
    <mergeCell ref="D143:D144"/>
    <mergeCell ref="E143:E144"/>
    <mergeCell ref="D155:E155"/>
    <mergeCell ref="I123:K123"/>
    <mergeCell ref="B124:B126"/>
    <mergeCell ref="C124:C126"/>
    <mergeCell ref="D124:E126"/>
    <mergeCell ref="F124:F126"/>
    <mergeCell ref="G124:G126"/>
    <mergeCell ref="H124:H126"/>
    <mergeCell ref="I124:I126"/>
    <mergeCell ref="J124:J126"/>
    <mergeCell ref="K124:K126"/>
    <mergeCell ref="F142:H142"/>
    <mergeCell ref="C145:C152"/>
    <mergeCell ref="D133:E133"/>
    <mergeCell ref="D134:E134"/>
    <mergeCell ref="D135:E135"/>
    <mergeCell ref="D136:E136"/>
    <mergeCell ref="D137:E137"/>
    <mergeCell ref="D127:E127"/>
    <mergeCell ref="D128:E128"/>
    <mergeCell ref="I88:M88"/>
    <mergeCell ref="N88:N89"/>
    <mergeCell ref="O88:S88"/>
    <mergeCell ref="T88:X88"/>
    <mergeCell ref="B78:C78"/>
    <mergeCell ref="B80:C80"/>
    <mergeCell ref="B81:C81"/>
    <mergeCell ref="B82:C82"/>
    <mergeCell ref="C87:M87"/>
    <mergeCell ref="N87:X87"/>
    <mergeCell ref="C88:C89"/>
    <mergeCell ref="I12:K12"/>
    <mergeCell ref="B46:C46"/>
    <mergeCell ref="B47:C47"/>
    <mergeCell ref="B48:C48"/>
    <mergeCell ref="B49:C49"/>
    <mergeCell ref="B60:C60"/>
    <mergeCell ref="A4:K4"/>
    <mergeCell ref="G32:H32"/>
    <mergeCell ref="I32:J32"/>
    <mergeCell ref="K32:L32"/>
    <mergeCell ref="B45:C45"/>
    <mergeCell ref="B41:C41"/>
    <mergeCell ref="D41:E41"/>
    <mergeCell ref="D45:E45"/>
    <mergeCell ref="B18:C18"/>
    <mergeCell ref="D18:E18"/>
    <mergeCell ref="D61:E61"/>
    <mergeCell ref="B75:C75"/>
    <mergeCell ref="B77:C77"/>
    <mergeCell ref="B62:C62"/>
    <mergeCell ref="B63:C63"/>
    <mergeCell ref="B64:C64"/>
    <mergeCell ref="B61:C61"/>
    <mergeCell ref="D46:E46"/>
    <mergeCell ref="D62:E62"/>
    <mergeCell ref="D63:E63"/>
    <mergeCell ref="D47:E47"/>
    <mergeCell ref="D48:E48"/>
    <mergeCell ref="D49:E49"/>
    <mergeCell ref="B56:C56"/>
    <mergeCell ref="D56:E56"/>
    <mergeCell ref="D60:E60"/>
    <mergeCell ref="D64:E64"/>
    <mergeCell ref="C172:E172"/>
    <mergeCell ref="B177:E179"/>
    <mergeCell ref="B215:B216"/>
    <mergeCell ref="C215:C216"/>
    <mergeCell ref="D215:D216"/>
    <mergeCell ref="E215:E216"/>
    <mergeCell ref="D88:H88"/>
    <mergeCell ref="F122:G122"/>
    <mergeCell ref="F123:H123"/>
    <mergeCell ref="F143:F144"/>
    <mergeCell ref="G143:G144"/>
    <mergeCell ref="H143:H144"/>
    <mergeCell ref="F215:J215"/>
    <mergeCell ref="F178:F179"/>
    <mergeCell ref="G178:G179"/>
    <mergeCell ref="H178:H179"/>
    <mergeCell ref="I178:I179"/>
    <mergeCell ref="J178:J179"/>
    <mergeCell ref="F159:H159"/>
    <mergeCell ref="C170:E170"/>
    <mergeCell ref="C171:E171"/>
    <mergeCell ref="C133:C138"/>
    <mergeCell ref="C127:C132"/>
    <mergeCell ref="C153:C154"/>
    <mergeCell ref="D129:E129"/>
    <mergeCell ref="D130:E130"/>
    <mergeCell ref="D131:E131"/>
    <mergeCell ref="D132:E132"/>
    <mergeCell ref="D406:E406"/>
    <mergeCell ref="D405:E405"/>
    <mergeCell ref="D398:E398"/>
    <mergeCell ref="D399:E399"/>
    <mergeCell ref="D310:E310"/>
    <mergeCell ref="D309:E309"/>
    <mergeCell ref="D400:E400"/>
    <mergeCell ref="D401:E401"/>
    <mergeCell ref="D402:E402"/>
    <mergeCell ref="D403:E403"/>
    <mergeCell ref="C338:E338"/>
    <mergeCell ref="D386:D387"/>
    <mergeCell ref="E386:E387"/>
    <mergeCell ref="C340:E340"/>
    <mergeCell ref="C341:E341"/>
    <mergeCell ref="D404:E404"/>
    <mergeCell ref="D394:E394"/>
    <mergeCell ref="D395:E395"/>
    <mergeCell ref="D396:E396"/>
    <mergeCell ref="D397:E397"/>
  </mergeCells>
  <conditionalFormatting sqref="B84">
    <cfRule type="cellIs" dxfId="727" priority="104" stopIfTrue="1" operator="lessThan">
      <formula>0</formula>
    </cfRule>
  </conditionalFormatting>
  <conditionalFormatting sqref="B77:B78 D77:D78">
    <cfRule type="cellIs" dxfId="726" priority="103" stopIfTrue="1" operator="lessThan">
      <formula>0</formula>
    </cfRule>
  </conditionalFormatting>
  <conditionalFormatting sqref="B79:B83 D77:D78">
    <cfRule type="cellIs" dxfId="725" priority="102" stopIfTrue="1" operator="lessThan">
      <formula>0</formula>
    </cfRule>
  </conditionalFormatting>
  <conditionalFormatting sqref="C79 C83">
    <cfRule type="cellIs" dxfId="724" priority="101" stopIfTrue="1" operator="lessThan">
      <formula>0</formula>
    </cfRule>
  </conditionalFormatting>
  <conditionalFormatting sqref="D80:D82">
    <cfRule type="cellIs" dxfId="723" priority="100" stopIfTrue="1" operator="lessThan">
      <formula>0</formula>
    </cfRule>
  </conditionalFormatting>
  <conditionalFormatting sqref="D79">
    <cfRule type="cellIs" dxfId="722" priority="99" stopIfTrue="1" operator="lessThan">
      <formula>0</formula>
    </cfRule>
  </conditionalFormatting>
  <conditionalFormatting sqref="G127:G132 J127:J132 H90:H119">
    <cfRule type="cellIs" dxfId="721" priority="98" stopIfTrue="1" operator="lessThan">
      <formula>0</formula>
    </cfRule>
  </conditionalFormatting>
  <conditionalFormatting sqref="F180:F210">
    <cfRule type="cellIs" dxfId="720" priority="97" stopIfTrue="1" operator="lessThan">
      <formula>0</formula>
    </cfRule>
  </conditionalFormatting>
  <conditionalFormatting sqref="F145:F152 H145:H152">
    <cfRule type="cellIs" dxfId="719" priority="96" stopIfTrue="1" operator="lessThan">
      <formula>0</formula>
    </cfRule>
  </conditionalFormatting>
  <conditionalFormatting sqref="F127:F132 I127:I132">
    <cfRule type="cellIs" dxfId="718" priority="95" stopIfTrue="1" operator="lessThan">
      <formula>0</formula>
    </cfRule>
  </conditionalFormatting>
  <conditionalFormatting sqref="C90:C119">
    <cfRule type="cellIs" dxfId="717" priority="94" stopIfTrue="1" operator="lessThan">
      <formula>0</formula>
    </cfRule>
  </conditionalFormatting>
  <conditionalFormatting sqref="B248:B249 D248:D249">
    <cfRule type="cellIs" dxfId="716" priority="70" stopIfTrue="1" operator="lessThan">
      <formula>0</formula>
    </cfRule>
  </conditionalFormatting>
  <conditionalFormatting sqref="K90:K119">
    <cfRule type="cellIs" dxfId="715" priority="83" stopIfTrue="1" operator="lessThan">
      <formula>0</formula>
    </cfRule>
  </conditionalFormatting>
  <conditionalFormatting sqref="I180:I210">
    <cfRule type="cellIs" dxfId="714" priority="93" stopIfTrue="1" operator="lessThan">
      <formula>0</formula>
    </cfRule>
  </conditionalFormatting>
  <conditionalFormatting sqref="V95:V119">
    <cfRule type="cellIs" dxfId="713" priority="73" stopIfTrue="1" operator="lessThan">
      <formula>0</formula>
    </cfRule>
  </conditionalFormatting>
  <conditionalFormatting sqref="G90:G119">
    <cfRule type="cellIs" dxfId="712" priority="90" stopIfTrue="1" operator="lessThan">
      <formula>0</formula>
    </cfRule>
  </conditionalFormatting>
  <conditionalFormatting sqref="D90:D119">
    <cfRule type="cellIs" dxfId="711" priority="92" stopIfTrue="1" operator="lessThan">
      <formula>0</formula>
    </cfRule>
  </conditionalFormatting>
  <conditionalFormatting sqref="E90:E119">
    <cfRule type="cellIs" dxfId="710" priority="91" stopIfTrue="1" operator="lessThan">
      <formula>0</formula>
    </cfRule>
  </conditionalFormatting>
  <conditionalFormatting sqref="F90:F119">
    <cfRule type="cellIs" dxfId="709" priority="89" stopIfTrue="1" operator="lessThan">
      <formula>0</formula>
    </cfRule>
  </conditionalFormatting>
  <conditionalFormatting sqref="N90:N119">
    <cfRule type="cellIs" dxfId="708" priority="88" stopIfTrue="1" operator="lessThan">
      <formula>0</formula>
    </cfRule>
  </conditionalFormatting>
  <conditionalFormatting sqref="M90:M119">
    <cfRule type="cellIs" dxfId="707" priority="87" stopIfTrue="1" operator="lessThan">
      <formula>0</formula>
    </cfRule>
  </conditionalFormatting>
  <conditionalFormatting sqref="L90:L119">
    <cfRule type="cellIs" dxfId="706" priority="84" stopIfTrue="1" operator="lessThan">
      <formula>0</formula>
    </cfRule>
  </conditionalFormatting>
  <conditionalFormatting sqref="I90:I119">
    <cfRule type="cellIs" dxfId="705" priority="86" stopIfTrue="1" operator="lessThan">
      <formula>0</formula>
    </cfRule>
  </conditionalFormatting>
  <conditionalFormatting sqref="J90:J119">
    <cfRule type="cellIs" dxfId="704" priority="85" stopIfTrue="1" operator="lessThan">
      <formula>0</formula>
    </cfRule>
  </conditionalFormatting>
  <conditionalFormatting sqref="S95:S119">
    <cfRule type="cellIs" dxfId="703" priority="82" stopIfTrue="1" operator="lessThan">
      <formula>0</formula>
    </cfRule>
  </conditionalFormatting>
  <conditionalFormatting sqref="R95:R119">
    <cfRule type="cellIs" dxfId="702" priority="79" stopIfTrue="1" operator="lessThan">
      <formula>0</formula>
    </cfRule>
  </conditionalFormatting>
  <conditionalFormatting sqref="O95:O119">
    <cfRule type="cellIs" dxfId="701" priority="81" stopIfTrue="1" operator="lessThan">
      <formula>0</formula>
    </cfRule>
  </conditionalFormatting>
  <conditionalFormatting sqref="P95:P119">
    <cfRule type="cellIs" dxfId="700" priority="80" stopIfTrue="1" operator="lessThan">
      <formula>0</formula>
    </cfRule>
  </conditionalFormatting>
  <conditionalFormatting sqref="Q95:Q119">
    <cfRule type="cellIs" dxfId="699" priority="78" stopIfTrue="1" operator="lessThan">
      <formula>0</formula>
    </cfRule>
  </conditionalFormatting>
  <conditionalFormatting sqref="X95:X119">
    <cfRule type="cellIs" dxfId="698" priority="77" stopIfTrue="1" operator="lessThan">
      <formula>0</formula>
    </cfRule>
  </conditionalFormatting>
  <conditionalFormatting sqref="W95:W119">
    <cfRule type="cellIs" dxfId="697" priority="74" stopIfTrue="1" operator="lessThan">
      <formula>0</formula>
    </cfRule>
  </conditionalFormatting>
  <conditionalFormatting sqref="T95:T119">
    <cfRule type="cellIs" dxfId="696" priority="76" stopIfTrue="1" operator="lessThan">
      <formula>0</formula>
    </cfRule>
  </conditionalFormatting>
  <conditionalFormatting sqref="U95:U119">
    <cfRule type="cellIs" dxfId="695" priority="75" stopIfTrue="1" operator="lessThan">
      <formula>0</formula>
    </cfRule>
  </conditionalFormatting>
  <conditionalFormatting sqref="F224:F229">
    <cfRule type="cellIs" dxfId="694" priority="72" stopIfTrue="1" operator="lessThan">
      <formula>0</formula>
    </cfRule>
  </conditionalFormatting>
  <conditionalFormatting sqref="B255">
    <cfRule type="cellIs" dxfId="693" priority="71" stopIfTrue="1" operator="lessThan">
      <formula>0</formula>
    </cfRule>
  </conditionalFormatting>
  <conditionalFormatting sqref="B250:B254 D248:D249">
    <cfRule type="cellIs" dxfId="692" priority="69" stopIfTrue="1" operator="lessThan">
      <formula>0</formula>
    </cfRule>
  </conditionalFormatting>
  <conditionalFormatting sqref="C250 C254">
    <cfRule type="cellIs" dxfId="691" priority="68" stopIfTrue="1" operator="lessThan">
      <formula>0</formula>
    </cfRule>
  </conditionalFormatting>
  <conditionalFormatting sqref="D251:D253">
    <cfRule type="cellIs" dxfId="690" priority="67" stopIfTrue="1" operator="lessThan">
      <formula>0</formula>
    </cfRule>
  </conditionalFormatting>
  <conditionalFormatting sqref="D250">
    <cfRule type="cellIs" dxfId="689" priority="66" stopIfTrue="1" operator="lessThan">
      <formula>0</formula>
    </cfRule>
  </conditionalFormatting>
  <conditionalFormatting sqref="G298:G303 J298:J303 H261:H290">
    <cfRule type="cellIs" dxfId="688" priority="65" stopIfTrue="1" operator="lessThan">
      <formula>0</formula>
    </cfRule>
  </conditionalFormatting>
  <conditionalFormatting sqref="F351:F381">
    <cfRule type="cellIs" dxfId="687" priority="64" stopIfTrue="1" operator="lessThan">
      <formula>0</formula>
    </cfRule>
  </conditionalFormatting>
  <conditionalFormatting sqref="F316:F323 H316:H323">
    <cfRule type="cellIs" dxfId="686" priority="63" stopIfTrue="1" operator="lessThan">
      <formula>0</formula>
    </cfRule>
  </conditionalFormatting>
  <conditionalFormatting sqref="F298:F303 I298:I303">
    <cfRule type="cellIs" dxfId="685" priority="62" stopIfTrue="1" operator="lessThan">
      <formula>0</formula>
    </cfRule>
  </conditionalFormatting>
  <conditionalFormatting sqref="C261:C290">
    <cfRule type="cellIs" dxfId="684" priority="61" stopIfTrue="1" operator="lessThan">
      <formula>0</formula>
    </cfRule>
  </conditionalFormatting>
  <conditionalFormatting sqref="S266:S290">
    <cfRule type="cellIs" dxfId="683" priority="49" stopIfTrue="1" operator="lessThan">
      <formula>0</formula>
    </cfRule>
  </conditionalFormatting>
  <conditionalFormatting sqref="F261:F290">
    <cfRule type="cellIs" dxfId="682" priority="56" stopIfTrue="1" operator="lessThan">
      <formula>0</formula>
    </cfRule>
  </conditionalFormatting>
  <conditionalFormatting sqref="I351:I381">
    <cfRule type="cellIs" dxfId="681" priority="60" stopIfTrue="1" operator="lessThan">
      <formula>0</formula>
    </cfRule>
  </conditionalFormatting>
  <conditionalFormatting sqref="I261:I290">
    <cfRule type="cellIs" dxfId="680" priority="53" stopIfTrue="1" operator="lessThan">
      <formula>0</formula>
    </cfRule>
  </conditionalFormatting>
  <conditionalFormatting sqref="G261:G290">
    <cfRule type="cellIs" dxfId="679" priority="57" stopIfTrue="1" operator="lessThan">
      <formula>0</formula>
    </cfRule>
  </conditionalFormatting>
  <conditionalFormatting sqref="D261:D290">
    <cfRule type="cellIs" dxfId="678" priority="59" stopIfTrue="1" operator="lessThan">
      <formula>0</formula>
    </cfRule>
  </conditionalFormatting>
  <conditionalFormatting sqref="E261:E290">
    <cfRule type="cellIs" dxfId="677" priority="58" stopIfTrue="1" operator="lessThan">
      <formula>0</formula>
    </cfRule>
  </conditionalFormatting>
  <conditionalFormatting sqref="N261:N290">
    <cfRule type="cellIs" dxfId="676" priority="55" stopIfTrue="1" operator="lessThan">
      <formula>0</formula>
    </cfRule>
  </conditionalFormatting>
  <conditionalFormatting sqref="M261:M290">
    <cfRule type="cellIs" dxfId="675" priority="54" stopIfTrue="1" operator="lessThan">
      <formula>0</formula>
    </cfRule>
  </conditionalFormatting>
  <conditionalFormatting sqref="L261:L290">
    <cfRule type="cellIs" dxfId="674" priority="51" stopIfTrue="1" operator="lessThan">
      <formula>0</formula>
    </cfRule>
  </conditionalFormatting>
  <conditionalFormatting sqref="J261:J290">
    <cfRule type="cellIs" dxfId="673" priority="52" stopIfTrue="1" operator="lessThan">
      <formula>0</formula>
    </cfRule>
  </conditionalFormatting>
  <conditionalFormatting sqref="K261:K290">
    <cfRule type="cellIs" dxfId="672" priority="50" stopIfTrue="1" operator="lessThan">
      <formula>0</formula>
    </cfRule>
  </conditionalFormatting>
  <conditionalFormatting sqref="R266:R290">
    <cfRule type="cellIs" dxfId="671" priority="46" stopIfTrue="1" operator="lessThan">
      <formula>0</formula>
    </cfRule>
  </conditionalFormatting>
  <conditionalFormatting sqref="O266:O290">
    <cfRule type="cellIs" dxfId="670" priority="48" stopIfTrue="1" operator="lessThan">
      <formula>0</formula>
    </cfRule>
  </conditionalFormatting>
  <conditionalFormatting sqref="P266:P290">
    <cfRule type="cellIs" dxfId="669" priority="47" stopIfTrue="1" operator="lessThan">
      <formula>0</formula>
    </cfRule>
  </conditionalFormatting>
  <conditionalFormatting sqref="Q266:Q290">
    <cfRule type="cellIs" dxfId="668" priority="45" stopIfTrue="1" operator="lessThan">
      <formula>0</formula>
    </cfRule>
  </conditionalFormatting>
  <conditionalFormatting sqref="X266:X290">
    <cfRule type="cellIs" dxfId="667" priority="44" stopIfTrue="1" operator="lessThan">
      <formula>0</formula>
    </cfRule>
  </conditionalFormatting>
  <conditionalFormatting sqref="W266:W290">
    <cfRule type="cellIs" dxfId="666" priority="41" stopIfTrue="1" operator="lessThan">
      <formula>0</formula>
    </cfRule>
  </conditionalFormatting>
  <conditionalFormatting sqref="T266:T290">
    <cfRule type="cellIs" dxfId="665" priority="43" stopIfTrue="1" operator="lessThan">
      <formula>0</formula>
    </cfRule>
  </conditionalFormatting>
  <conditionalFormatting sqref="U266:U290">
    <cfRule type="cellIs" dxfId="664" priority="42" stopIfTrue="1" operator="lessThan">
      <formula>0</formula>
    </cfRule>
  </conditionalFormatting>
  <conditionalFormatting sqref="V266:V290">
    <cfRule type="cellIs" dxfId="663" priority="40" stopIfTrue="1" operator="lessThan">
      <formula>0</formula>
    </cfRule>
  </conditionalFormatting>
  <conditionalFormatting sqref="F394:F399">
    <cfRule type="cellIs" dxfId="662" priority="39" stopIfTrue="1" operator="lessThan">
      <formula>0</formula>
    </cfRule>
  </conditionalFormatting>
  <conditionalFormatting sqref="F304:F309 I304:I309">
    <cfRule type="cellIs" dxfId="661" priority="24" stopIfTrue="1" operator="lessThan">
      <formula>0</formula>
    </cfRule>
  </conditionalFormatting>
  <conditionalFormatting sqref="H309">
    <cfRule type="cellIs" dxfId="660" priority="23" stopIfTrue="1" operator="lessThan">
      <formula>0</formula>
    </cfRule>
  </conditionalFormatting>
  <conditionalFormatting sqref="G310 J310">
    <cfRule type="cellIs" dxfId="659" priority="22" stopIfTrue="1" operator="lessThan">
      <formula>0</formula>
    </cfRule>
  </conditionalFormatting>
  <conditionalFormatting sqref="F230:F235">
    <cfRule type="cellIs" dxfId="658" priority="27" stopIfTrue="1" operator="lessThan">
      <formula>0</formula>
    </cfRule>
  </conditionalFormatting>
  <conditionalFormatting sqref="F236">
    <cfRule type="cellIs" dxfId="657" priority="26" stopIfTrue="1" operator="lessThan">
      <formula>0</formula>
    </cfRule>
  </conditionalFormatting>
  <conditionalFormatting sqref="G304:G309 J304:J309">
    <cfRule type="cellIs" dxfId="656" priority="25" stopIfTrue="1" operator="lessThan">
      <formula>0</formula>
    </cfRule>
  </conditionalFormatting>
  <conditionalFormatting sqref="F154 H154">
    <cfRule type="cellIs" dxfId="655" priority="31" stopIfTrue="1" operator="lessThan">
      <formula>0</formula>
    </cfRule>
  </conditionalFormatting>
  <conditionalFormatting sqref="G155 J155">
    <cfRule type="cellIs" dxfId="654" priority="30" stopIfTrue="1" operator="lessThan">
      <formula>0</formula>
    </cfRule>
  </conditionalFormatting>
  <conditionalFormatting sqref="F155 I155">
    <cfRule type="cellIs" dxfId="653" priority="29" stopIfTrue="1" operator="lessThan">
      <formula>0</formula>
    </cfRule>
  </conditionalFormatting>
  <conditionalFormatting sqref="F139 I139">
    <cfRule type="cellIs" dxfId="652" priority="34" stopIfTrue="1" operator="lessThan">
      <formula>0</formula>
    </cfRule>
  </conditionalFormatting>
  <conditionalFormatting sqref="H139">
    <cfRule type="cellIs" dxfId="651" priority="33" stopIfTrue="1" operator="lessThan">
      <formula>0</formula>
    </cfRule>
  </conditionalFormatting>
  <conditionalFormatting sqref="F153 H153">
    <cfRule type="cellIs" dxfId="650" priority="32" stopIfTrue="1" operator="lessThan">
      <formula>0</formula>
    </cfRule>
  </conditionalFormatting>
  <conditionalFormatting sqref="F406">
    <cfRule type="cellIs" dxfId="649" priority="13" stopIfTrue="1" operator="lessThan">
      <formula>0</formula>
    </cfRule>
  </conditionalFormatting>
  <conditionalFormatting sqref="G133:G138 J133:J138">
    <cfRule type="cellIs" dxfId="648" priority="38" stopIfTrue="1" operator="lessThan">
      <formula>0</formula>
    </cfRule>
  </conditionalFormatting>
  <conditionalFormatting sqref="F133:F138 I133:I138">
    <cfRule type="cellIs" dxfId="647" priority="37" stopIfTrue="1" operator="lessThan">
      <formula>0</formula>
    </cfRule>
  </conditionalFormatting>
  <conditionalFormatting sqref="H138">
    <cfRule type="cellIs" dxfId="646" priority="36" stopIfTrue="1" operator="lessThan">
      <formula>0</formula>
    </cfRule>
  </conditionalFormatting>
  <conditionalFormatting sqref="G139 J139">
    <cfRule type="cellIs" dxfId="645" priority="35" stopIfTrue="1" operator="lessThan">
      <formula>0</formula>
    </cfRule>
  </conditionalFormatting>
  <conditionalFormatting sqref="H155">
    <cfRule type="cellIs" dxfId="644" priority="28" stopIfTrue="1" operator="lessThan">
      <formula>0</formula>
    </cfRule>
  </conditionalFormatting>
  <conditionalFormatting sqref="F310 I310">
    <cfRule type="cellIs" dxfId="643" priority="21" stopIfTrue="1" operator="lessThan">
      <formula>0</formula>
    </cfRule>
  </conditionalFormatting>
  <conditionalFormatting sqref="H310">
    <cfRule type="cellIs" dxfId="642" priority="20" stopIfTrue="1" operator="lessThan">
      <formula>0</formula>
    </cfRule>
  </conditionalFormatting>
  <conditionalFormatting sqref="H326">
    <cfRule type="cellIs" dxfId="641" priority="15" stopIfTrue="1" operator="lessThan">
      <formula>0</formula>
    </cfRule>
  </conditionalFormatting>
  <conditionalFormatting sqref="F326 I326">
    <cfRule type="cellIs" dxfId="640" priority="16" stopIfTrue="1" operator="lessThan">
      <formula>0</formula>
    </cfRule>
  </conditionalFormatting>
  <conditionalFormatting sqref="F324 H324">
    <cfRule type="cellIs" dxfId="639" priority="19" stopIfTrue="1" operator="lessThan">
      <formula>0</formula>
    </cfRule>
  </conditionalFormatting>
  <conditionalFormatting sqref="F325 H325">
    <cfRule type="cellIs" dxfId="638" priority="18" stopIfTrue="1" operator="lessThan">
      <formula>0</formula>
    </cfRule>
  </conditionalFormatting>
  <conditionalFormatting sqref="G326 J326">
    <cfRule type="cellIs" dxfId="637" priority="17" stopIfTrue="1" operator="lessThan">
      <formula>0</formula>
    </cfRule>
  </conditionalFormatting>
  <conditionalFormatting sqref="F400:F405">
    <cfRule type="cellIs" dxfId="636" priority="14" stopIfTrue="1" operator="lessThan">
      <formula>0</formula>
    </cfRule>
  </conditionalFormatting>
  <conditionalFormatting sqref="W261:W265">
    <cfRule type="cellIs" dxfId="635" priority="1" stopIfTrue="1" operator="lessThan">
      <formula>0</formula>
    </cfRule>
  </conditionalFormatting>
  <conditionalFormatting sqref="S90:S94">
    <cfRule type="cellIs" dxfId="634" priority="12" stopIfTrue="1" operator="lessThan">
      <formula>0</formula>
    </cfRule>
  </conditionalFormatting>
  <conditionalFormatting sqref="X90:X94">
    <cfRule type="cellIs" dxfId="633" priority="11" stopIfTrue="1" operator="lessThan">
      <formula>0</formula>
    </cfRule>
  </conditionalFormatting>
  <conditionalFormatting sqref="O90:Q94">
    <cfRule type="cellIs" dxfId="632" priority="10" stopIfTrue="1" operator="lessThan">
      <formula>0</formula>
    </cfRule>
  </conditionalFormatting>
  <conditionalFormatting sqref="T90:V94">
    <cfRule type="cellIs" dxfId="631" priority="9" stopIfTrue="1" operator="lessThan">
      <formula>0</formula>
    </cfRule>
  </conditionalFormatting>
  <conditionalFormatting sqref="R90:R94">
    <cfRule type="cellIs" dxfId="630" priority="8" stopIfTrue="1" operator="lessThan">
      <formula>0</formula>
    </cfRule>
  </conditionalFormatting>
  <conditionalFormatting sqref="W90:W94">
    <cfRule type="cellIs" dxfId="629" priority="7" stopIfTrue="1" operator="lessThan">
      <formula>0</formula>
    </cfRule>
  </conditionalFormatting>
  <conditionalFormatting sqref="S261:S265">
    <cfRule type="cellIs" dxfId="628" priority="6" stopIfTrue="1" operator="lessThan">
      <formula>0</formula>
    </cfRule>
  </conditionalFormatting>
  <conditionalFormatting sqref="X261:X265">
    <cfRule type="cellIs" dxfId="627" priority="5" stopIfTrue="1" operator="lessThan">
      <formula>0</formula>
    </cfRule>
  </conditionalFormatting>
  <conditionalFormatting sqref="O261:Q265">
    <cfRule type="cellIs" dxfId="626" priority="4" stopIfTrue="1" operator="lessThan">
      <formula>0</formula>
    </cfRule>
  </conditionalFormatting>
  <conditionalFormatting sqref="T261:V265">
    <cfRule type="cellIs" dxfId="625" priority="3" stopIfTrue="1" operator="lessThan">
      <formula>0</formula>
    </cfRule>
  </conditionalFormatting>
  <conditionalFormatting sqref="R261:R265">
    <cfRule type="cellIs" dxfId="624" priority="2" stopIfTrue="1" operator="lessThan">
      <formula>0</formula>
    </cfRule>
  </conditionalFormatting>
  <dataValidations count="7">
    <dataValidation type="list" allowBlank="1" showInputMessage="1" showErrorMessage="1" sqref="C217 C388">
      <formula1>SACVA_Bucket</formula1>
    </dataValidation>
    <dataValidation type="list" allowBlank="1" showInputMessage="1" showErrorMessage="1" sqref="E217 E388">
      <formula1>Sector</formula1>
    </dataValidation>
    <dataValidation type="list" allowBlank="1" showInputMessage="1" showErrorMessage="1" sqref="D34 D217 D388">
      <formula1>Grade</formula1>
    </dataValidation>
    <dataValidation type="list" allowBlank="1" showInputMessage="1" showErrorMessage="1" sqref="H14">
      <formula1>"Advanced, Standardised, Both"</formula1>
    </dataValidation>
    <dataValidation type="list" allowBlank="1" showInputMessage="1" showErrorMessage="1" sqref="C14">
      <formula1>"Banks,Otherfinancials,Non-financials,Sovereigns,Others"</formula1>
    </dataValidation>
    <dataValidation type="list" allowBlank="1" showInputMessage="1" showErrorMessage="1" sqref="D14">
      <formula1>Margin</formula1>
    </dataValidation>
    <dataValidation type="list" allowBlank="1" showInputMessage="1" showErrorMessage="1" sqref="C34">
      <formula1>BACVA_Buckets</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99"/>
  </sheetPr>
  <dimension ref="A1:BF423"/>
  <sheetViews>
    <sheetView zoomScale="70" zoomScaleNormal="70" workbookViewId="0">
      <selection activeCell="F414" sqref="F414"/>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19.42578125" style="626" customWidth="1"/>
    <col min="14" max="14" width="13.42578125" style="626" customWidth="1"/>
    <col min="15" max="15" width="15.42578125" style="626" customWidth="1"/>
    <col min="16" max="23" width="13.42578125" style="626" customWidth="1"/>
    <col min="24" max="24" width="9.140625" style="626" customWidth="1"/>
    <col min="25" max="25" width="11.28515625" style="625" customWidth="1"/>
    <col min="26" max="26" width="11.42578125" style="625" hidden="1" customWidth="1"/>
    <col min="27" max="27" width="17.5703125" style="625" hidden="1" customWidth="1"/>
    <col min="28" max="29" width="9.140625" style="625" hidden="1" customWidth="1"/>
    <col min="30" max="30" width="12.5703125" style="625" hidden="1" customWidth="1"/>
    <col min="31" max="31" width="26" style="626" hidden="1" customWidth="1"/>
    <col min="32" max="32" width="15.5703125" style="626" hidden="1" customWidth="1"/>
    <col min="33" max="33" width="9.140625" style="626" hidden="1" customWidth="1"/>
    <col min="34" max="35" width="9" style="626" hidden="1" customWidth="1"/>
    <col min="36" max="36" width="7.42578125" style="626" hidden="1" customWidth="1"/>
    <col min="37" max="37" width="9.42578125" style="626" hidden="1" customWidth="1"/>
    <col min="38" max="38" width="7" style="626" hidden="1" customWidth="1"/>
    <col min="39" max="39" width="7.5703125" style="626" hidden="1" customWidth="1"/>
    <col min="40" max="40" width="9.42578125" style="626" hidden="1" customWidth="1"/>
    <col min="41" max="41" width="8" style="626" hidden="1" customWidth="1"/>
    <col min="42" max="42" width="6.85546875" style="626" hidden="1" customWidth="1"/>
    <col min="43" max="43" width="7" style="626" hidden="1" customWidth="1"/>
    <col min="44" max="44" width="7.5703125" style="626" hidden="1" customWidth="1"/>
    <col min="45" max="45" width="8.5703125" style="626" hidden="1" customWidth="1"/>
    <col min="46" max="46" width="8" style="626" hidden="1" customWidth="1"/>
    <col min="47" max="47" width="6.85546875" style="626" hidden="1" customWidth="1"/>
    <col min="48" max="48" width="7" style="626" hidden="1" customWidth="1"/>
    <col min="49" max="49" width="7.5703125" style="626" hidden="1" customWidth="1"/>
    <col min="50" max="50" width="8.5703125" style="626" hidden="1" customWidth="1"/>
    <col min="51" max="51" width="8" style="626" hidden="1" customWidth="1"/>
    <col min="52" max="52" width="6.85546875" style="626" hidden="1" customWidth="1"/>
    <col min="53" max="53" width="7" style="626" hidden="1" customWidth="1"/>
    <col min="54" max="58" width="0" style="626" hidden="1" customWidth="1"/>
    <col min="59" max="16384" width="9.140625" style="626" hidden="1"/>
  </cols>
  <sheetData>
    <row r="1" spans="1:30" s="624" customFormat="1" ht="26.25" x14ac:dyDescent="0.4">
      <c r="A1" s="620" t="s">
        <v>871</v>
      </c>
      <c r="B1" s="621"/>
      <c r="C1" s="620"/>
      <c r="D1" s="622"/>
      <c r="E1" s="622"/>
      <c r="F1" s="621"/>
      <c r="G1" s="621"/>
      <c r="H1" s="621"/>
      <c r="I1" s="621"/>
      <c r="J1" s="621"/>
      <c r="K1" s="621"/>
      <c r="L1" s="623"/>
      <c r="M1" s="623"/>
      <c r="N1" s="623"/>
      <c r="O1" s="623"/>
      <c r="P1" s="623"/>
      <c r="Q1" s="623"/>
      <c r="R1" s="623"/>
      <c r="S1" s="623"/>
      <c r="T1" s="623"/>
      <c r="U1" s="623"/>
      <c r="V1" s="623"/>
      <c r="W1" s="623"/>
      <c r="Y1" s="625"/>
      <c r="Z1" s="625"/>
      <c r="AA1" s="625"/>
      <c r="AB1" s="625"/>
      <c r="AC1" s="625"/>
      <c r="AD1" s="625"/>
    </row>
    <row r="2" spans="1:30"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row>
    <row r="3" spans="1:30" x14ac:dyDescent="0.25">
      <c r="A3" s="630" t="s">
        <v>870</v>
      </c>
      <c r="B3" s="631"/>
      <c r="C3" s="631"/>
      <c r="D3" s="632"/>
      <c r="E3" s="632"/>
      <c r="F3" s="629"/>
      <c r="G3" s="629"/>
      <c r="H3" s="629"/>
      <c r="I3" s="629"/>
      <c r="J3" s="629"/>
      <c r="K3" s="629"/>
      <c r="L3" s="623"/>
      <c r="M3" s="623"/>
      <c r="N3" s="623"/>
      <c r="O3" s="623"/>
      <c r="P3" s="623"/>
      <c r="Q3" s="623"/>
      <c r="R3" s="623"/>
      <c r="S3" s="623"/>
      <c r="T3" s="623"/>
      <c r="U3" s="623"/>
      <c r="V3" s="623"/>
      <c r="W3" s="623"/>
      <c r="X3" s="624"/>
    </row>
    <row r="4" spans="1:30" ht="14.25" customHeight="1" x14ac:dyDescent="0.25">
      <c r="A4" s="1204" t="s">
        <v>869</v>
      </c>
      <c r="B4" s="1205"/>
      <c r="C4" s="1205"/>
      <c r="D4" s="1205"/>
      <c r="E4" s="1205"/>
      <c r="F4" s="1205"/>
      <c r="G4" s="1205"/>
      <c r="H4" s="1205"/>
      <c r="I4" s="1205"/>
      <c r="J4" s="1205"/>
      <c r="K4" s="1205"/>
      <c r="L4" s="623"/>
      <c r="M4" s="623"/>
      <c r="N4" s="623"/>
      <c r="O4" s="623"/>
      <c r="P4" s="623"/>
      <c r="Q4" s="623"/>
      <c r="R4" s="623"/>
      <c r="S4" s="623"/>
      <c r="T4" s="623"/>
      <c r="U4" s="623"/>
      <c r="V4" s="623"/>
      <c r="W4" s="623"/>
      <c r="X4" s="624"/>
    </row>
    <row r="5" spans="1:30"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row>
    <row r="6" spans="1:30"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row>
    <row r="7" spans="1:30"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row>
    <row r="8" spans="1:30"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row>
    <row r="9" spans="1:30"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row>
    <row r="10" spans="1:30" ht="15.75" x14ac:dyDescent="0.25">
      <c r="A10" s="408"/>
      <c r="B10" s="408"/>
      <c r="C10" s="515"/>
      <c r="D10" s="644"/>
      <c r="E10" s="644"/>
      <c r="F10" s="624"/>
      <c r="G10" s="623"/>
      <c r="H10" s="623"/>
      <c r="I10" s="623"/>
      <c r="J10" s="623"/>
      <c r="K10" s="623"/>
      <c r="L10" s="623"/>
      <c r="M10" s="623"/>
      <c r="N10" s="623"/>
      <c r="O10" s="623"/>
      <c r="P10" s="623"/>
    </row>
    <row r="11" spans="1:30" x14ac:dyDescent="0.25">
      <c r="A11" s="623"/>
      <c r="B11" s="623"/>
      <c r="C11" s="623"/>
      <c r="D11" s="623"/>
      <c r="E11" s="623"/>
      <c r="F11" s="623"/>
      <c r="G11" s="623"/>
      <c r="H11" s="623"/>
      <c r="I11" s="623"/>
      <c r="J11" s="623"/>
      <c r="K11" s="623"/>
      <c r="L11" s="623"/>
      <c r="M11" s="623"/>
      <c r="N11" s="623"/>
      <c r="O11" s="623"/>
      <c r="P11" s="623"/>
    </row>
    <row r="12" spans="1:30" x14ac:dyDescent="0.25">
      <c r="A12" s="646"/>
      <c r="B12" s="643"/>
      <c r="C12" s="643"/>
      <c r="D12" s="643"/>
      <c r="E12" s="643"/>
      <c r="F12" s="642"/>
      <c r="G12" s="643"/>
      <c r="H12" s="643"/>
      <c r="I12" s="1165" t="s">
        <v>858</v>
      </c>
      <c r="J12" s="1166"/>
      <c r="K12" s="1166"/>
      <c r="L12" s="623"/>
      <c r="M12" s="623"/>
      <c r="N12" s="623"/>
      <c r="W12" s="625"/>
      <c r="X12" s="625"/>
      <c r="AC12" s="626"/>
      <c r="AD12" s="626"/>
    </row>
    <row r="13" spans="1:30"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row>
    <row r="14" spans="1:30" ht="15" x14ac:dyDescent="0.25">
      <c r="A14" s="652">
        <v>1</v>
      </c>
      <c r="B14" s="912"/>
      <c r="C14" s="543"/>
      <c r="D14" s="543"/>
      <c r="E14" s="540"/>
      <c r="F14" s="542"/>
      <c r="G14" s="542"/>
      <c r="H14" s="542"/>
      <c r="I14" s="541"/>
      <c r="J14" s="559"/>
      <c r="K14" s="559"/>
    </row>
    <row r="15" spans="1:30" ht="15" x14ac:dyDescent="0.25">
      <c r="A15" s="653">
        <v>2</v>
      </c>
      <c r="B15" s="913"/>
      <c r="C15" s="537"/>
      <c r="D15" s="537"/>
      <c r="E15" s="534"/>
      <c r="F15" s="536"/>
      <c r="G15" s="536"/>
      <c r="H15" s="536"/>
      <c r="I15" s="535"/>
      <c r="J15" s="558"/>
      <c r="K15" s="558"/>
    </row>
    <row r="16" spans="1:30" ht="15" x14ac:dyDescent="0.25">
      <c r="A16" s="653">
        <v>3</v>
      </c>
      <c r="B16" s="913"/>
      <c r="C16" s="537"/>
      <c r="D16" s="537"/>
      <c r="E16" s="534"/>
      <c r="F16" s="536"/>
      <c r="G16" s="536"/>
      <c r="H16" s="536"/>
      <c r="I16" s="535"/>
      <c r="J16" s="558"/>
      <c r="K16" s="558"/>
    </row>
    <row r="17" spans="1:58" ht="15" x14ac:dyDescent="0.25">
      <c r="A17" s="653">
        <v>4</v>
      </c>
      <c r="B17" s="913"/>
      <c r="C17" s="537"/>
      <c r="D17" s="537"/>
      <c r="E17" s="534"/>
      <c r="F17" s="536"/>
      <c r="G17" s="536"/>
      <c r="H17" s="536"/>
      <c r="I17" s="535"/>
      <c r="J17" s="558"/>
      <c r="K17" s="558"/>
    </row>
    <row r="18" spans="1:58" ht="15" x14ac:dyDescent="0.25">
      <c r="A18" s="904">
        <v>5</v>
      </c>
      <c r="B18" s="914"/>
      <c r="C18" s="531"/>
      <c r="D18" s="531"/>
      <c r="E18" s="528"/>
      <c r="F18" s="530"/>
      <c r="G18" s="530"/>
      <c r="H18" s="530"/>
      <c r="I18" s="529"/>
      <c r="J18" s="557"/>
      <c r="K18" s="557"/>
    </row>
    <row r="19" spans="1:58" x14ac:dyDescent="0.25"/>
    <row r="20" spans="1:58" ht="15.75" x14ac:dyDescent="0.25">
      <c r="A20" s="497" t="s">
        <v>849</v>
      </c>
      <c r="B20" s="404"/>
      <c r="C20" s="420"/>
      <c r="D20" s="641"/>
      <c r="E20" s="641"/>
      <c r="F20" s="642"/>
      <c r="G20" s="643"/>
      <c r="H20" s="643"/>
      <c r="I20" s="643"/>
      <c r="J20" s="643"/>
      <c r="K20" s="643"/>
      <c r="L20" s="643"/>
      <c r="M20" s="643"/>
      <c r="N20" s="643"/>
      <c r="O20" s="643"/>
      <c r="P20" s="643"/>
      <c r="Q20" s="642"/>
      <c r="R20" s="642"/>
      <c r="S20" s="642"/>
      <c r="T20" s="642"/>
      <c r="U20" s="642"/>
      <c r="V20" s="642"/>
      <c r="W20" s="642"/>
      <c r="X20" s="642"/>
    </row>
    <row r="21" spans="1:58" ht="15.75" x14ac:dyDescent="0.25">
      <c r="A21" s="408"/>
      <c r="B21" s="408"/>
      <c r="C21" s="515"/>
      <c r="D21" s="644"/>
      <c r="E21" s="644"/>
      <c r="F21" s="624"/>
      <c r="G21" s="623"/>
      <c r="H21" s="623"/>
      <c r="I21" s="623"/>
      <c r="J21" s="623"/>
      <c r="K21" s="623"/>
      <c r="L21" s="623"/>
      <c r="M21" s="623"/>
      <c r="N21" s="623"/>
      <c r="O21" s="623"/>
      <c r="P21" s="623"/>
    </row>
    <row r="22" spans="1:58" x14ac:dyDescent="0.25">
      <c r="A22" s="643"/>
      <c r="B22" s="1200" t="s">
        <v>885</v>
      </c>
      <c r="C22" s="1201"/>
      <c r="D22" s="1202" t="s">
        <v>828</v>
      </c>
      <c r="E22" s="1202"/>
      <c r="F22" s="624"/>
      <c r="G22" s="623"/>
      <c r="H22" s="623"/>
      <c r="I22" s="623"/>
      <c r="J22" s="623"/>
      <c r="K22" s="623"/>
      <c r="L22" s="623"/>
      <c r="M22" s="623"/>
      <c r="N22" s="623"/>
      <c r="O22" s="623"/>
      <c r="P22" s="623"/>
    </row>
    <row r="23" spans="1:58" ht="15" x14ac:dyDescent="0.25">
      <c r="A23" s="642"/>
      <c r="B23" s="656" t="s">
        <v>848</v>
      </c>
      <c r="C23" s="657" t="s">
        <v>847</v>
      </c>
      <c r="D23" s="658" t="s">
        <v>848</v>
      </c>
      <c r="E23" s="659" t="s">
        <v>847</v>
      </c>
    </row>
    <row r="24" spans="1:58" ht="25.5" x14ac:dyDescent="0.25">
      <c r="A24" s="526" t="s">
        <v>846</v>
      </c>
      <c r="B24" s="525"/>
      <c r="C24" s="660"/>
      <c r="D24" s="524"/>
      <c r="E24" s="661"/>
    </row>
    <row r="25" spans="1:58" x14ac:dyDescent="0.25">
      <c r="A25" s="523" t="s">
        <v>845</v>
      </c>
      <c r="B25" s="522"/>
      <c r="C25" s="662"/>
      <c r="D25" s="521"/>
      <c r="E25" s="663"/>
    </row>
    <row r="26" spans="1:58" x14ac:dyDescent="0.25">
      <c r="A26" s="664" t="s">
        <v>7</v>
      </c>
      <c r="B26" s="520"/>
      <c r="C26" s="519"/>
      <c r="D26" s="518"/>
      <c r="E26" s="517"/>
    </row>
    <row r="27" spans="1:58" x14ac:dyDescent="0.25"/>
    <row r="28" spans="1:58" ht="15.75" customHeight="1" x14ac:dyDescent="0.25"/>
    <row r="29" spans="1:58" s="624" customFormat="1" ht="15.75" x14ac:dyDescent="0.25">
      <c r="A29" s="497" t="s">
        <v>844</v>
      </c>
      <c r="B29" s="404"/>
      <c r="C29" s="420"/>
      <c r="D29" s="641"/>
      <c r="E29" s="641"/>
      <c r="F29" s="642"/>
      <c r="G29" s="643"/>
      <c r="H29" s="643"/>
      <c r="I29" s="643"/>
      <c r="J29" s="643"/>
      <c r="K29" s="643"/>
      <c r="L29" s="643"/>
      <c r="M29" s="643"/>
      <c r="N29" s="643"/>
      <c r="O29" s="643"/>
      <c r="P29" s="643"/>
      <c r="Q29" s="643"/>
      <c r="R29" s="643"/>
      <c r="S29" s="643"/>
      <c r="T29" s="643"/>
      <c r="U29" s="643"/>
      <c r="V29" s="643"/>
      <c r="W29" s="643"/>
      <c r="X29" s="642"/>
      <c r="Y29" s="625"/>
      <c r="Z29" s="625"/>
      <c r="AA29" s="625"/>
      <c r="AB29" s="625"/>
      <c r="AC29" s="625"/>
      <c r="AD29" s="625"/>
      <c r="AE29" s="626"/>
      <c r="AF29" s="626"/>
      <c r="AG29" s="626"/>
      <c r="AH29" s="626"/>
      <c r="AI29" s="626"/>
      <c r="AJ29" s="626"/>
      <c r="AK29" s="626"/>
      <c r="AL29" s="626"/>
      <c r="AM29" s="626"/>
      <c r="AN29" s="626"/>
      <c r="AO29" s="626"/>
      <c r="AP29" s="626"/>
      <c r="AQ29" s="626"/>
      <c r="AR29" s="626"/>
      <c r="AS29" s="626"/>
      <c r="AT29" s="626"/>
      <c r="AU29" s="626"/>
      <c r="AV29" s="626"/>
      <c r="AW29" s="626"/>
      <c r="AX29" s="626"/>
      <c r="AY29" s="626"/>
      <c r="AZ29" s="626"/>
      <c r="BA29" s="626"/>
      <c r="BB29" s="626"/>
      <c r="BC29" s="626"/>
      <c r="BD29" s="626"/>
      <c r="BE29" s="626"/>
      <c r="BF29" s="626"/>
    </row>
    <row r="30" spans="1:58" s="624" customFormat="1" ht="15.75" x14ac:dyDescent="0.25">
      <c r="A30" s="516"/>
      <c r="B30" s="408"/>
      <c r="C30" s="515"/>
      <c r="D30" s="644"/>
      <c r="E30" s="644"/>
      <c r="G30" s="623"/>
      <c r="H30" s="623"/>
      <c r="I30" s="623"/>
      <c r="J30" s="623"/>
      <c r="K30" s="623"/>
      <c r="L30" s="623"/>
      <c r="M30" s="623"/>
      <c r="O30" s="623"/>
      <c r="P30" s="623"/>
      <c r="Q30" s="623"/>
      <c r="R30" s="623"/>
      <c r="S30" s="623"/>
      <c r="T30" s="623"/>
      <c r="U30" s="623"/>
      <c r="V30" s="623"/>
      <c r="W30" s="623"/>
      <c r="Y30" s="625"/>
      <c r="Z30" s="625"/>
      <c r="AA30" s="625"/>
      <c r="AB30" s="625"/>
      <c r="AC30" s="625"/>
      <c r="AD30" s="625"/>
      <c r="AE30" s="626"/>
      <c r="AF30" s="626"/>
      <c r="AG30" s="626"/>
      <c r="AH30" s="626"/>
      <c r="AI30" s="626"/>
      <c r="AJ30" s="626"/>
      <c r="AK30" s="626"/>
      <c r="AL30" s="626"/>
      <c r="AM30" s="626"/>
      <c r="AN30" s="626"/>
      <c r="AO30" s="626"/>
      <c r="AP30" s="626"/>
      <c r="AQ30" s="626"/>
      <c r="AR30" s="626"/>
      <c r="AS30" s="626"/>
      <c r="AT30" s="626"/>
      <c r="AU30" s="626"/>
      <c r="AV30" s="626"/>
      <c r="AW30" s="626"/>
      <c r="AX30" s="626"/>
      <c r="AY30" s="626"/>
      <c r="AZ30" s="626"/>
      <c r="BA30" s="626"/>
      <c r="BB30" s="626"/>
      <c r="BC30" s="626"/>
      <c r="BD30" s="626"/>
      <c r="BE30" s="626"/>
      <c r="BF30" s="626"/>
    </row>
    <row r="31" spans="1:58" s="624" customFormat="1" ht="15.75" x14ac:dyDescent="0.25">
      <c r="A31" s="497" t="s">
        <v>843</v>
      </c>
      <c r="B31" s="404"/>
      <c r="C31" s="420"/>
      <c r="D31" s="641"/>
      <c r="E31" s="641"/>
      <c r="F31" s="642"/>
      <c r="G31" s="643"/>
      <c r="H31" s="643"/>
      <c r="I31" s="643"/>
      <c r="J31" s="642"/>
      <c r="K31" s="642"/>
      <c r="L31" s="643"/>
      <c r="M31" s="643"/>
      <c r="N31" s="643"/>
      <c r="O31" s="643"/>
      <c r="P31" s="643"/>
      <c r="Q31" s="643"/>
      <c r="R31" s="643"/>
      <c r="S31" s="643"/>
      <c r="T31" s="643"/>
      <c r="U31" s="643"/>
      <c r="V31" s="643"/>
      <c r="W31" s="643"/>
      <c r="X31" s="642"/>
      <c r="Y31" s="625"/>
      <c r="Z31" s="625"/>
      <c r="AA31" s="625"/>
      <c r="AB31" s="625"/>
      <c r="AC31" s="625"/>
      <c r="AD31" s="625"/>
      <c r="AE31" s="626"/>
      <c r="AF31" s="626"/>
      <c r="AG31" s="626"/>
      <c r="AH31" s="626"/>
      <c r="AI31" s="626"/>
      <c r="AJ31" s="626"/>
      <c r="AK31" s="626"/>
      <c r="AL31" s="626"/>
      <c r="AM31" s="626"/>
      <c r="AN31" s="626"/>
      <c r="AO31" s="626"/>
      <c r="AP31" s="626"/>
      <c r="AQ31" s="626"/>
      <c r="AR31" s="626"/>
      <c r="AS31" s="626"/>
      <c r="AT31" s="626"/>
      <c r="AU31" s="626"/>
      <c r="AV31" s="626"/>
      <c r="AW31" s="626"/>
      <c r="AX31" s="626"/>
      <c r="AY31" s="626"/>
      <c r="AZ31" s="626"/>
      <c r="BA31" s="626"/>
      <c r="BB31" s="626"/>
      <c r="BC31" s="626"/>
      <c r="BD31" s="626"/>
      <c r="BE31" s="626"/>
      <c r="BF31" s="626"/>
    </row>
    <row r="32" spans="1:58" x14ac:dyDescent="0.25">
      <c r="A32" s="645" t="s">
        <v>842</v>
      </c>
      <c r="B32" s="623"/>
      <c r="C32" s="623"/>
      <c r="D32" s="623"/>
      <c r="E32" s="623"/>
      <c r="L32" s="623"/>
      <c r="M32" s="623"/>
      <c r="N32" s="623"/>
      <c r="O32" s="623"/>
      <c r="P32" s="623"/>
      <c r="Q32" s="623"/>
      <c r="R32" s="623"/>
      <c r="S32" s="623"/>
      <c r="T32" s="623"/>
      <c r="U32" s="623"/>
      <c r="V32" s="623"/>
      <c r="W32" s="623"/>
    </row>
    <row r="33" spans="1:31" x14ac:dyDescent="0.25">
      <c r="A33" s="666"/>
      <c r="B33" s="667" t="s">
        <v>841</v>
      </c>
      <c r="C33" s="668" t="s">
        <v>840</v>
      </c>
      <c r="D33" s="623"/>
      <c r="E33" s="623"/>
      <c r="L33" s="623"/>
      <c r="M33" s="623"/>
      <c r="N33" s="623"/>
      <c r="O33" s="623"/>
      <c r="P33" s="623"/>
      <c r="Q33" s="623"/>
      <c r="R33" s="623"/>
      <c r="S33" s="623"/>
      <c r="T33" s="623"/>
      <c r="U33" s="623"/>
      <c r="V33" s="623"/>
      <c r="W33" s="623"/>
    </row>
    <row r="34" spans="1:31" x14ac:dyDescent="0.25">
      <c r="A34" s="513" t="s">
        <v>839</v>
      </c>
      <c r="B34" s="512"/>
      <c r="C34" s="512"/>
      <c r="D34" s="623"/>
      <c r="E34" s="623"/>
      <c r="L34" s="623"/>
      <c r="M34" s="623"/>
      <c r="N34" s="623"/>
      <c r="O34" s="623"/>
      <c r="P34" s="623"/>
      <c r="Q34" s="623"/>
      <c r="R34" s="623"/>
      <c r="S34" s="623"/>
      <c r="T34" s="623"/>
      <c r="U34" s="623"/>
      <c r="V34" s="623"/>
      <c r="W34" s="623"/>
    </row>
    <row r="35" spans="1:31" x14ac:dyDescent="0.25">
      <c r="A35" s="493"/>
      <c r="B35" s="623"/>
      <c r="C35" s="623"/>
      <c r="D35" s="623"/>
      <c r="E35" s="623"/>
      <c r="L35" s="623"/>
      <c r="M35" s="623"/>
      <c r="N35" s="623"/>
      <c r="O35" s="623"/>
      <c r="P35" s="623"/>
      <c r="Q35" s="623"/>
      <c r="R35" s="623"/>
      <c r="S35" s="623"/>
      <c r="T35" s="623"/>
      <c r="U35" s="623"/>
      <c r="V35" s="623"/>
      <c r="W35" s="623"/>
    </row>
    <row r="36" spans="1:31" ht="45" customHeight="1" x14ac:dyDescent="0.25">
      <c r="A36" s="643"/>
      <c r="B36" s="643"/>
      <c r="C36" s="643"/>
      <c r="D36" s="643"/>
      <c r="E36" s="643"/>
      <c r="F36" s="670"/>
      <c r="G36" s="1200" t="s">
        <v>838</v>
      </c>
      <c r="H36" s="1202"/>
      <c r="I36" s="1200" t="s">
        <v>865</v>
      </c>
      <c r="J36" s="1202"/>
      <c r="K36" s="1200" t="s">
        <v>864</v>
      </c>
      <c r="L36" s="1202"/>
      <c r="M36" s="1203"/>
      <c r="N36" s="1203"/>
      <c r="Y36" s="626"/>
      <c r="AE36" s="625"/>
    </row>
    <row r="37" spans="1:31" ht="27" customHeight="1" x14ac:dyDescent="0.25">
      <c r="A37" s="648"/>
      <c r="B37" s="649" t="s">
        <v>786</v>
      </c>
      <c r="C37" s="649" t="s">
        <v>835</v>
      </c>
      <c r="D37" s="671" t="s">
        <v>541</v>
      </c>
      <c r="E37" s="905" t="s">
        <v>834</v>
      </c>
      <c r="F37" s="672" t="s">
        <v>833</v>
      </c>
      <c r="G37" s="673" t="s">
        <v>832</v>
      </c>
      <c r="H37" s="673" t="s">
        <v>831</v>
      </c>
      <c r="I37" s="673" t="s">
        <v>832</v>
      </c>
      <c r="J37" s="673" t="s">
        <v>831</v>
      </c>
      <c r="K37" s="673" t="s">
        <v>832</v>
      </c>
      <c r="L37" s="673" t="s">
        <v>831</v>
      </c>
      <c r="M37" s="674"/>
      <c r="N37" s="674"/>
      <c r="Y37" s="626"/>
      <c r="AE37" s="625"/>
    </row>
    <row r="38" spans="1:31" ht="15" x14ac:dyDescent="0.25">
      <c r="A38" s="652">
        <v>1</v>
      </c>
      <c r="B38" s="770">
        <f>B14</f>
        <v>0</v>
      </c>
      <c r="C38" s="509"/>
      <c r="D38" s="444"/>
      <c r="E38" s="511"/>
      <c r="F38" s="511"/>
      <c r="G38" s="510"/>
      <c r="H38" s="509"/>
      <c r="I38" s="509"/>
      <c r="J38" s="509"/>
      <c r="K38" s="509"/>
      <c r="L38" s="508"/>
      <c r="M38" s="676"/>
      <c r="N38" s="676"/>
      <c r="Y38" s="626"/>
      <c r="AE38" s="625"/>
    </row>
    <row r="39" spans="1:31" ht="16.5" customHeight="1" x14ac:dyDescent="0.25">
      <c r="A39" s="653">
        <v>2</v>
      </c>
      <c r="B39" s="771">
        <f>B15</f>
        <v>0</v>
      </c>
      <c r="C39" s="436"/>
      <c r="D39" s="439"/>
      <c r="E39" s="507"/>
      <c r="F39" s="507"/>
      <c r="G39" s="437"/>
      <c r="H39" s="436"/>
      <c r="I39" s="436"/>
      <c r="J39" s="436"/>
      <c r="K39" s="436"/>
      <c r="L39" s="435"/>
      <c r="M39" s="676"/>
      <c r="N39" s="676"/>
      <c r="Y39" s="626"/>
      <c r="AE39" s="625"/>
    </row>
    <row r="40" spans="1:31" ht="15" x14ac:dyDescent="0.25">
      <c r="A40" s="654">
        <v>3</v>
      </c>
      <c r="B40" s="771">
        <f>B16</f>
        <v>0</v>
      </c>
      <c r="C40" s="436"/>
      <c r="D40" s="439"/>
      <c r="E40" s="507"/>
      <c r="F40" s="507"/>
      <c r="G40" s="437"/>
      <c r="H40" s="436"/>
      <c r="I40" s="436"/>
      <c r="J40" s="436"/>
      <c r="K40" s="436"/>
      <c r="L40" s="435"/>
      <c r="M40" s="676"/>
      <c r="N40" s="676"/>
      <c r="Y40" s="626"/>
      <c r="AE40" s="625"/>
    </row>
    <row r="41" spans="1:31" ht="15" x14ac:dyDescent="0.25">
      <c r="A41" s="653">
        <v>4</v>
      </c>
      <c r="B41" s="771">
        <f>B17</f>
        <v>0</v>
      </c>
      <c r="C41" s="436"/>
      <c r="D41" s="439"/>
      <c r="E41" s="507"/>
      <c r="F41" s="507"/>
      <c r="G41" s="437"/>
      <c r="H41" s="436"/>
      <c r="I41" s="436"/>
      <c r="J41" s="436"/>
      <c r="K41" s="436"/>
      <c r="L41" s="435"/>
      <c r="M41" s="676"/>
      <c r="N41" s="676"/>
      <c r="Y41" s="626"/>
      <c r="AE41" s="625"/>
    </row>
    <row r="42" spans="1:31" ht="15" x14ac:dyDescent="0.25">
      <c r="A42" s="904">
        <v>5</v>
      </c>
      <c r="B42" s="772">
        <f>B18</f>
        <v>0</v>
      </c>
      <c r="C42" s="431"/>
      <c r="D42" s="434"/>
      <c r="E42" s="501"/>
      <c r="F42" s="501"/>
      <c r="G42" s="432"/>
      <c r="H42" s="431"/>
      <c r="I42" s="431"/>
      <c r="J42" s="431"/>
      <c r="K42" s="431"/>
      <c r="L42" s="430"/>
      <c r="M42" s="676"/>
      <c r="N42" s="676"/>
      <c r="Y42" s="626"/>
      <c r="AE42" s="625"/>
    </row>
    <row r="43" spans="1:31" x14ac:dyDescent="0.25">
      <c r="A43" s="623"/>
      <c r="B43" s="623"/>
      <c r="C43" s="623"/>
      <c r="D43" s="623"/>
      <c r="E43" s="623"/>
      <c r="F43" s="623"/>
      <c r="G43" s="623"/>
      <c r="H43" s="623"/>
      <c r="I43" s="623"/>
      <c r="J43" s="623"/>
      <c r="K43" s="623"/>
      <c r="L43" s="623"/>
      <c r="M43" s="623"/>
      <c r="N43" s="623"/>
      <c r="O43" s="623"/>
      <c r="P43" s="623"/>
    </row>
    <row r="44" spans="1:31" x14ac:dyDescent="0.25">
      <c r="G44" s="623"/>
      <c r="H44" s="623"/>
      <c r="I44" s="623"/>
      <c r="J44" s="623"/>
      <c r="K44" s="623"/>
      <c r="L44" s="623"/>
      <c r="M44" s="623"/>
      <c r="N44" s="623"/>
      <c r="O44" s="623"/>
      <c r="P44" s="623"/>
    </row>
    <row r="45" spans="1:31" x14ac:dyDescent="0.25">
      <c r="G45" s="623"/>
      <c r="H45" s="623"/>
      <c r="I45" s="623"/>
      <c r="J45" s="623"/>
      <c r="K45" s="623"/>
      <c r="L45" s="623"/>
      <c r="M45" s="623"/>
      <c r="N45" s="623"/>
      <c r="O45" s="623"/>
      <c r="P45" s="623"/>
    </row>
    <row r="46" spans="1:31" ht="15.75" x14ac:dyDescent="0.25">
      <c r="A46" s="497" t="s">
        <v>830</v>
      </c>
      <c r="B46" s="642"/>
      <c r="C46" s="642"/>
      <c r="D46" s="642"/>
      <c r="E46" s="642"/>
      <c r="F46" s="642"/>
      <c r="G46" s="643"/>
      <c r="H46" s="643"/>
      <c r="I46" s="643"/>
      <c r="J46" s="643"/>
      <c r="K46" s="643"/>
      <c r="L46" s="643"/>
      <c r="M46" s="643"/>
      <c r="N46" s="643"/>
      <c r="O46" s="643"/>
      <c r="P46" s="643"/>
      <c r="Q46" s="642"/>
      <c r="R46" s="642"/>
      <c r="S46" s="642"/>
      <c r="T46" s="642"/>
      <c r="U46" s="642"/>
      <c r="V46" s="642"/>
      <c r="W46" s="642"/>
      <c r="X46" s="642"/>
    </row>
    <row r="47" spans="1:31" x14ac:dyDescent="0.25">
      <c r="G47" s="623"/>
      <c r="H47" s="623"/>
      <c r="I47" s="623"/>
      <c r="J47" s="623"/>
      <c r="K47" s="623"/>
      <c r="L47" s="623"/>
      <c r="M47" s="623"/>
      <c r="N47" s="623"/>
      <c r="O47" s="623"/>
      <c r="P47" s="623"/>
    </row>
    <row r="48" spans="1:31" x14ac:dyDescent="0.25">
      <c r="A48" s="623"/>
      <c r="G48" s="623"/>
      <c r="H48" s="623"/>
      <c r="I48" s="623"/>
      <c r="J48" s="623"/>
      <c r="K48" s="623"/>
      <c r="L48" s="623"/>
      <c r="M48" s="623"/>
      <c r="N48" s="623"/>
      <c r="O48" s="623"/>
      <c r="P48" s="623"/>
    </row>
    <row r="49" spans="1:24" x14ac:dyDescent="0.25">
      <c r="A49" s="670"/>
      <c r="B49" s="1210" t="s">
        <v>828</v>
      </c>
      <c r="C49" s="1211"/>
      <c r="D49" s="1210" t="s">
        <v>827</v>
      </c>
      <c r="E49" s="1212"/>
      <c r="F49" s="624"/>
      <c r="G49" s="623"/>
      <c r="H49" s="623"/>
      <c r="I49" s="623"/>
      <c r="J49" s="623"/>
      <c r="K49" s="623"/>
      <c r="L49" s="623"/>
      <c r="M49" s="623"/>
      <c r="N49" s="623"/>
      <c r="O49" s="623"/>
      <c r="P49" s="623"/>
    </row>
    <row r="50" spans="1:24" x14ac:dyDescent="0.25">
      <c r="A50" s="642"/>
      <c r="B50" s="680" t="s">
        <v>814</v>
      </c>
      <c r="C50" s="681" t="s">
        <v>813</v>
      </c>
      <c r="D50" s="682" t="s">
        <v>814</v>
      </c>
      <c r="E50" s="668" t="s">
        <v>813</v>
      </c>
      <c r="G50" s="623"/>
      <c r="H50" s="623"/>
      <c r="I50" s="623"/>
      <c r="J50" s="623"/>
      <c r="K50" s="623"/>
      <c r="L50" s="623"/>
      <c r="M50" s="623"/>
      <c r="N50" s="623"/>
      <c r="O50" s="623"/>
      <c r="P50" s="623"/>
    </row>
    <row r="51" spans="1:24" x14ac:dyDescent="0.25">
      <c r="A51" s="504" t="s">
        <v>826</v>
      </c>
      <c r="B51" s="777"/>
      <c r="C51" s="785"/>
      <c r="D51" s="777"/>
      <c r="E51" s="778"/>
      <c r="G51" s="623"/>
      <c r="H51" s="623"/>
      <c r="I51" s="623"/>
      <c r="J51" s="623"/>
      <c r="K51" s="623"/>
      <c r="L51" s="623"/>
      <c r="M51" s="623"/>
      <c r="N51" s="623"/>
      <c r="O51" s="623"/>
      <c r="P51" s="623"/>
    </row>
    <row r="52" spans="1:24" x14ac:dyDescent="0.25">
      <c r="A52" s="503" t="s">
        <v>825</v>
      </c>
      <c r="B52" s="781"/>
      <c r="C52" s="786"/>
      <c r="D52" s="781"/>
      <c r="E52" s="782"/>
      <c r="H52" s="623"/>
      <c r="I52" s="623"/>
      <c r="J52" s="623"/>
      <c r="K52" s="623"/>
      <c r="L52" s="623"/>
      <c r="M52" s="623"/>
      <c r="N52" s="623"/>
      <c r="O52" s="623"/>
      <c r="P52" s="623"/>
    </row>
    <row r="53" spans="1:24" x14ac:dyDescent="0.25">
      <c r="A53" s="503" t="s">
        <v>824</v>
      </c>
      <c r="B53" s="1208"/>
      <c r="C53" s="1217"/>
      <c r="D53" s="1208"/>
      <c r="E53" s="1209"/>
      <c r="K53" s="623"/>
      <c r="L53" s="623"/>
      <c r="M53" s="623"/>
      <c r="N53" s="623"/>
      <c r="O53" s="623"/>
      <c r="P53" s="623"/>
    </row>
    <row r="54" spans="1:24" x14ac:dyDescent="0.25">
      <c r="A54" s="503" t="s">
        <v>823</v>
      </c>
      <c r="B54" s="1208"/>
      <c r="C54" s="1217"/>
      <c r="D54" s="1208"/>
      <c r="E54" s="1209"/>
      <c r="K54" s="623"/>
      <c r="L54" s="623"/>
      <c r="M54" s="623"/>
      <c r="N54" s="623"/>
      <c r="O54" s="623"/>
      <c r="P54" s="623"/>
    </row>
    <row r="55" spans="1:24" x14ac:dyDescent="0.25">
      <c r="A55" s="503" t="s">
        <v>822</v>
      </c>
      <c r="B55" s="1208"/>
      <c r="C55" s="1217"/>
      <c r="D55" s="1208"/>
      <c r="E55" s="1209"/>
      <c r="K55" s="623"/>
      <c r="L55" s="623"/>
      <c r="M55" s="623"/>
      <c r="N55" s="623"/>
      <c r="O55" s="623"/>
      <c r="P55" s="623"/>
    </row>
    <row r="56" spans="1:24" x14ac:dyDescent="0.25">
      <c r="A56" s="503" t="s">
        <v>821</v>
      </c>
      <c r="B56" s="1208"/>
      <c r="C56" s="1217"/>
      <c r="D56" s="1208"/>
      <c r="E56" s="1209"/>
      <c r="K56" s="623"/>
      <c r="L56" s="623"/>
      <c r="M56" s="623"/>
      <c r="N56" s="623"/>
      <c r="O56" s="623"/>
      <c r="P56" s="623"/>
    </row>
    <row r="57" spans="1:24" x14ac:dyDescent="0.25">
      <c r="A57" s="503" t="s">
        <v>820</v>
      </c>
      <c r="B57" s="1208"/>
      <c r="C57" s="1217"/>
      <c r="D57" s="1208"/>
      <c r="E57" s="1209"/>
      <c r="K57" s="623"/>
      <c r="L57" s="623"/>
      <c r="M57" s="623"/>
      <c r="N57" s="623"/>
      <c r="O57" s="623"/>
      <c r="P57" s="623"/>
    </row>
    <row r="58" spans="1:24" x14ac:dyDescent="0.25">
      <c r="A58" s="502" t="s">
        <v>819</v>
      </c>
      <c r="B58" s="500"/>
      <c r="C58" s="501"/>
      <c r="D58" s="500"/>
      <c r="E58" s="499"/>
      <c r="G58" s="623"/>
      <c r="H58" s="623"/>
      <c r="I58" s="623"/>
      <c r="J58" s="623"/>
      <c r="K58" s="623"/>
      <c r="L58" s="623"/>
      <c r="M58" s="623"/>
      <c r="N58" s="623"/>
      <c r="O58" s="623"/>
      <c r="P58" s="623"/>
    </row>
    <row r="59" spans="1:24" x14ac:dyDescent="0.25">
      <c r="A59" s="683"/>
      <c r="B59" s="684"/>
      <c r="G59" s="623"/>
      <c r="H59" s="623"/>
      <c r="I59" s="623"/>
      <c r="J59" s="623"/>
      <c r="K59" s="623"/>
      <c r="L59" s="623"/>
      <c r="M59" s="623"/>
      <c r="N59" s="623"/>
      <c r="O59" s="623"/>
      <c r="P59" s="623"/>
    </row>
    <row r="60" spans="1:24" x14ac:dyDescent="0.25">
      <c r="G60" s="623"/>
      <c r="H60" s="623"/>
      <c r="I60" s="623"/>
      <c r="J60" s="623"/>
      <c r="K60" s="623"/>
      <c r="L60" s="623"/>
      <c r="M60" s="623"/>
      <c r="N60" s="623"/>
      <c r="O60" s="623"/>
      <c r="P60" s="623"/>
    </row>
    <row r="61" spans="1:24" ht="15.75" x14ac:dyDescent="0.25">
      <c r="A61" s="497" t="s">
        <v>829</v>
      </c>
      <c r="B61" s="642"/>
      <c r="C61" s="642"/>
      <c r="D61" s="642"/>
      <c r="E61" s="642"/>
      <c r="F61" s="642"/>
      <c r="G61" s="643"/>
      <c r="H61" s="643"/>
      <c r="I61" s="643"/>
      <c r="J61" s="643"/>
      <c r="K61" s="643"/>
      <c r="L61" s="643"/>
      <c r="M61" s="643"/>
      <c r="N61" s="643"/>
      <c r="O61" s="643"/>
      <c r="P61" s="643"/>
      <c r="Q61" s="642"/>
      <c r="R61" s="642"/>
      <c r="S61" s="642"/>
      <c r="T61" s="642"/>
      <c r="U61" s="642"/>
      <c r="V61" s="642"/>
      <c r="W61" s="642"/>
      <c r="X61" s="642"/>
    </row>
    <row r="62" spans="1:24" ht="15.75" x14ac:dyDescent="0.25">
      <c r="A62" s="408"/>
      <c r="B62" s="624"/>
      <c r="C62" s="624"/>
      <c r="D62" s="624"/>
      <c r="E62" s="624"/>
      <c r="F62" s="624"/>
      <c r="G62" s="623"/>
      <c r="H62" s="623"/>
      <c r="I62" s="623"/>
      <c r="J62" s="623"/>
      <c r="K62" s="623"/>
      <c r="L62" s="623"/>
      <c r="M62" s="623"/>
      <c r="N62" s="623"/>
      <c r="O62" s="623"/>
      <c r="P62" s="623"/>
      <c r="Q62" s="624"/>
      <c r="R62" s="624"/>
      <c r="S62" s="624"/>
      <c r="T62" s="624"/>
      <c r="U62" s="624"/>
      <c r="V62" s="624"/>
      <c r="W62" s="624"/>
      <c r="X62" s="624"/>
    </row>
    <row r="63" spans="1:24" x14ac:dyDescent="0.25">
      <c r="A63" s="623"/>
      <c r="B63" s="624"/>
      <c r="C63" s="624"/>
      <c r="D63" s="624"/>
      <c r="E63" s="624"/>
      <c r="F63" s="624"/>
      <c r="G63" s="623"/>
      <c r="H63" s="623"/>
      <c r="I63" s="623"/>
      <c r="J63" s="623"/>
      <c r="K63" s="623"/>
      <c r="L63" s="623"/>
      <c r="M63" s="623"/>
      <c r="N63" s="623"/>
      <c r="O63" s="623"/>
      <c r="P63" s="623"/>
      <c r="Q63" s="624"/>
      <c r="R63" s="624"/>
      <c r="S63" s="624"/>
      <c r="T63" s="624"/>
      <c r="U63" s="624"/>
      <c r="V63" s="624"/>
      <c r="W63" s="624"/>
      <c r="X63" s="624"/>
    </row>
    <row r="64" spans="1:24" x14ac:dyDescent="0.25">
      <c r="A64" s="670"/>
      <c r="B64" s="1210" t="s">
        <v>828</v>
      </c>
      <c r="C64" s="1211"/>
      <c r="D64" s="1210" t="s">
        <v>827</v>
      </c>
      <c r="E64" s="1212"/>
      <c r="F64" s="624"/>
      <c r="G64" s="623"/>
      <c r="H64" s="623"/>
      <c r="I64" s="623"/>
      <c r="J64" s="623"/>
      <c r="K64" s="623"/>
      <c r="L64" s="623"/>
      <c r="M64" s="623"/>
      <c r="N64" s="623"/>
      <c r="O64" s="623"/>
      <c r="P64" s="623"/>
    </row>
    <row r="65" spans="1:55" x14ac:dyDescent="0.25">
      <c r="A65" s="642"/>
      <c r="B65" s="680" t="s">
        <v>814</v>
      </c>
      <c r="C65" s="681" t="s">
        <v>813</v>
      </c>
      <c r="D65" s="682" t="s">
        <v>814</v>
      </c>
      <c r="E65" s="668" t="s">
        <v>813</v>
      </c>
      <c r="G65" s="623"/>
      <c r="H65" s="623"/>
      <c r="I65" s="623"/>
      <c r="J65" s="623"/>
      <c r="K65" s="623"/>
      <c r="L65" s="623"/>
      <c r="M65" s="623"/>
      <c r="N65" s="623"/>
      <c r="O65" s="623"/>
      <c r="P65" s="623"/>
    </row>
    <row r="66" spans="1:55" x14ac:dyDescent="0.25">
      <c r="A66" s="504" t="s">
        <v>826</v>
      </c>
      <c r="B66" s="777"/>
      <c r="C66" s="785"/>
      <c r="D66" s="777"/>
      <c r="E66" s="778"/>
      <c r="G66" s="623"/>
      <c r="H66" s="623"/>
      <c r="I66" s="623"/>
      <c r="J66" s="623"/>
      <c r="K66" s="623"/>
      <c r="L66" s="623"/>
      <c r="M66" s="623"/>
      <c r="N66" s="623"/>
      <c r="O66" s="623"/>
      <c r="P66" s="623"/>
    </row>
    <row r="67" spans="1:55" x14ac:dyDescent="0.25">
      <c r="A67" s="503" t="s">
        <v>825</v>
      </c>
      <c r="B67" s="781"/>
      <c r="C67" s="786"/>
      <c r="D67" s="781"/>
      <c r="E67" s="782"/>
      <c r="G67" s="623"/>
      <c r="H67" s="623"/>
      <c r="I67" s="623"/>
      <c r="J67" s="623"/>
      <c r="K67" s="623"/>
      <c r="L67" s="623"/>
      <c r="M67" s="623"/>
      <c r="N67" s="623"/>
      <c r="O67" s="623"/>
      <c r="P67" s="623"/>
    </row>
    <row r="68" spans="1:55" x14ac:dyDescent="0.25">
      <c r="A68" s="503" t="s">
        <v>824</v>
      </c>
      <c r="B68" s="1208"/>
      <c r="C68" s="1217"/>
      <c r="D68" s="1208"/>
      <c r="E68" s="1209"/>
      <c r="G68" s="623"/>
      <c r="H68" s="623"/>
      <c r="I68" s="623"/>
      <c r="J68" s="623"/>
      <c r="K68" s="623"/>
      <c r="L68" s="623"/>
      <c r="M68" s="623"/>
      <c r="N68" s="623"/>
      <c r="O68" s="623"/>
      <c r="P68" s="623"/>
    </row>
    <row r="69" spans="1:55" x14ac:dyDescent="0.25">
      <c r="A69" s="503" t="s">
        <v>823</v>
      </c>
      <c r="B69" s="1208"/>
      <c r="C69" s="1217"/>
      <c r="D69" s="1208"/>
      <c r="E69" s="1209"/>
      <c r="G69" s="623"/>
      <c r="H69" s="623"/>
      <c r="I69" s="623"/>
      <c r="J69" s="623"/>
      <c r="K69" s="623"/>
      <c r="L69" s="623"/>
      <c r="M69" s="623"/>
      <c r="N69" s="623"/>
      <c r="O69" s="623"/>
      <c r="P69" s="623"/>
    </row>
    <row r="70" spans="1:55" x14ac:dyDescent="0.25">
      <c r="A70" s="503" t="s">
        <v>822</v>
      </c>
      <c r="B70" s="1208"/>
      <c r="C70" s="1217"/>
      <c r="D70" s="1208"/>
      <c r="E70" s="1209"/>
      <c r="G70" s="623"/>
      <c r="H70" s="623"/>
      <c r="I70" s="623"/>
      <c r="J70" s="623"/>
      <c r="K70" s="623"/>
      <c r="L70" s="623"/>
      <c r="M70" s="623"/>
      <c r="N70" s="623"/>
      <c r="O70" s="623"/>
      <c r="P70" s="623"/>
    </row>
    <row r="71" spans="1:55" x14ac:dyDescent="0.25">
      <c r="A71" s="503" t="s">
        <v>821</v>
      </c>
      <c r="B71" s="1208"/>
      <c r="C71" s="1217"/>
      <c r="D71" s="1208"/>
      <c r="E71" s="1209"/>
      <c r="G71" s="623"/>
      <c r="H71" s="623"/>
      <c r="I71" s="623"/>
      <c r="J71" s="623"/>
      <c r="K71" s="623"/>
      <c r="L71" s="623"/>
      <c r="M71" s="623"/>
      <c r="N71" s="623"/>
      <c r="O71" s="623"/>
      <c r="P71" s="623"/>
    </row>
    <row r="72" spans="1:55" x14ac:dyDescent="0.25">
      <c r="A72" s="503" t="s">
        <v>820</v>
      </c>
      <c r="B72" s="1208"/>
      <c r="C72" s="1217"/>
      <c r="D72" s="1208"/>
      <c r="E72" s="1209"/>
      <c r="G72" s="623"/>
      <c r="H72" s="623"/>
      <c r="I72" s="623"/>
      <c r="J72" s="623"/>
      <c r="K72" s="623"/>
      <c r="L72" s="623"/>
      <c r="M72" s="623"/>
      <c r="N72" s="623"/>
      <c r="O72" s="623"/>
      <c r="P72" s="623"/>
    </row>
    <row r="73" spans="1:55" x14ac:dyDescent="0.25">
      <c r="A73" s="502" t="s">
        <v>819</v>
      </c>
      <c r="B73" s="500"/>
      <c r="C73" s="501"/>
      <c r="D73" s="500"/>
      <c r="E73" s="499"/>
      <c r="G73" s="623"/>
      <c r="H73" s="623"/>
      <c r="I73" s="623"/>
      <c r="J73" s="623"/>
      <c r="K73" s="623"/>
      <c r="L73" s="623"/>
      <c r="M73" s="623"/>
      <c r="N73" s="623"/>
      <c r="O73" s="623"/>
      <c r="P73" s="623"/>
    </row>
    <row r="74" spans="1:55" x14ac:dyDescent="0.25">
      <c r="G74" s="623"/>
      <c r="H74" s="623"/>
      <c r="I74" s="623"/>
      <c r="J74" s="623"/>
      <c r="K74" s="623"/>
      <c r="L74" s="623"/>
      <c r="M74" s="623"/>
      <c r="N74" s="623"/>
      <c r="O74" s="623"/>
      <c r="P74" s="623"/>
    </row>
    <row r="75" spans="1:55" ht="30.75" x14ac:dyDescent="0.55000000000000004">
      <c r="A75" s="497" t="s">
        <v>818</v>
      </c>
      <c r="B75" s="685"/>
      <c r="C75" s="685"/>
      <c r="D75" s="685"/>
      <c r="E75" s="685"/>
      <c r="F75" s="685"/>
      <c r="G75" s="685"/>
      <c r="H75" s="685"/>
      <c r="I75" s="685"/>
      <c r="J75" s="646"/>
      <c r="K75" s="643"/>
      <c r="L75" s="643"/>
      <c r="M75" s="643"/>
      <c r="N75" s="643"/>
      <c r="O75" s="643"/>
      <c r="P75" s="643"/>
      <c r="Q75" s="643"/>
      <c r="R75" s="643"/>
      <c r="S75" s="643"/>
      <c r="T75" s="643"/>
      <c r="U75" s="643"/>
      <c r="V75" s="643"/>
      <c r="W75" s="643"/>
      <c r="X75" s="642"/>
      <c r="AH75" s="686"/>
      <c r="AI75" s="686"/>
      <c r="AJ75" s="686"/>
      <c r="AK75" s="686"/>
      <c r="AL75" s="686"/>
      <c r="AM75" s="687"/>
      <c r="AN75" s="623"/>
      <c r="AO75" s="623"/>
      <c r="AP75" s="623"/>
      <c r="AQ75" s="623"/>
      <c r="AR75" s="623"/>
      <c r="AS75" s="623"/>
      <c r="AT75" s="623"/>
      <c r="AU75" s="623"/>
      <c r="AV75" s="623"/>
      <c r="AW75" s="623"/>
      <c r="AX75" s="623"/>
      <c r="AY75" s="623"/>
      <c r="AZ75" s="623"/>
      <c r="BA75" s="624"/>
      <c r="BB75" s="624"/>
      <c r="BC75" s="624"/>
    </row>
    <row r="76" spans="1:55" s="624" customFormat="1" ht="30.75" x14ac:dyDescent="0.55000000000000004">
      <c r="A76" s="688" t="s">
        <v>816</v>
      </c>
      <c r="B76" s="689"/>
      <c r="C76" s="623"/>
      <c r="D76" s="623"/>
      <c r="E76" s="623"/>
      <c r="F76" s="623"/>
      <c r="G76" s="626"/>
      <c r="H76" s="626"/>
      <c r="I76" s="626"/>
      <c r="J76" s="623"/>
      <c r="K76" s="623"/>
      <c r="L76" s="623"/>
      <c r="M76" s="623"/>
      <c r="N76" s="623"/>
      <c r="O76" s="623"/>
      <c r="P76" s="623"/>
      <c r="Q76" s="623"/>
      <c r="R76" s="623"/>
      <c r="S76" s="623"/>
      <c r="T76" s="623"/>
      <c r="U76" s="623"/>
      <c r="V76" s="623"/>
      <c r="W76" s="623"/>
      <c r="Y76" s="625"/>
      <c r="Z76" s="625"/>
      <c r="AA76" s="625"/>
      <c r="AB76" s="625"/>
      <c r="AC76" s="625"/>
      <c r="AD76" s="625"/>
      <c r="AE76" s="626"/>
      <c r="AF76" s="626"/>
      <c r="AG76" s="626"/>
      <c r="AH76" s="686"/>
      <c r="AI76" s="686"/>
      <c r="AJ76" s="686"/>
      <c r="AK76" s="686"/>
      <c r="AL76" s="686"/>
      <c r="AM76" s="687"/>
      <c r="AN76" s="623"/>
      <c r="AO76" s="623"/>
      <c r="AP76" s="623"/>
      <c r="AQ76" s="623"/>
      <c r="AR76" s="623"/>
      <c r="AS76" s="623"/>
      <c r="AT76" s="623"/>
      <c r="AU76" s="623"/>
      <c r="AV76" s="623"/>
      <c r="AW76" s="623"/>
      <c r="AX76" s="623"/>
      <c r="AY76" s="623"/>
      <c r="AZ76" s="623"/>
      <c r="BA76" s="626"/>
      <c r="BB76" s="626"/>
      <c r="BC76" s="626"/>
    </row>
    <row r="77" spans="1:55" s="624" customFormat="1" ht="18.75" customHeight="1" x14ac:dyDescent="0.55000000000000004">
      <c r="A77" s="623"/>
      <c r="B77" s="689"/>
      <c r="C77" s="623"/>
      <c r="D77" s="623"/>
      <c r="E77" s="623"/>
      <c r="F77" s="623"/>
      <c r="G77" s="626"/>
      <c r="H77" s="626"/>
      <c r="I77" s="626"/>
      <c r="J77" s="623"/>
      <c r="K77" s="623"/>
      <c r="L77" s="623"/>
      <c r="M77" s="623"/>
      <c r="N77" s="623"/>
      <c r="O77" s="623"/>
      <c r="P77" s="623"/>
      <c r="Q77" s="623"/>
      <c r="R77" s="623"/>
      <c r="S77" s="623"/>
      <c r="T77" s="623"/>
      <c r="U77" s="623"/>
      <c r="V77" s="623"/>
      <c r="W77" s="623"/>
      <c r="Y77" s="625"/>
      <c r="Z77" s="625"/>
      <c r="AA77" s="625"/>
      <c r="AB77" s="625"/>
      <c r="AC77" s="625"/>
      <c r="AD77" s="625"/>
      <c r="AE77" s="626"/>
      <c r="AF77" s="626"/>
      <c r="AG77" s="626"/>
      <c r="AH77" s="686"/>
      <c r="AI77" s="686"/>
      <c r="AJ77" s="686"/>
      <c r="AK77" s="686"/>
      <c r="AL77" s="686"/>
      <c r="AM77" s="687"/>
      <c r="AN77" s="623"/>
      <c r="AO77" s="623"/>
      <c r="AP77" s="623"/>
      <c r="AQ77" s="623"/>
      <c r="AR77" s="623"/>
      <c r="AS77" s="623"/>
      <c r="AT77" s="623"/>
      <c r="AU77" s="623"/>
      <c r="AV77" s="623"/>
      <c r="AW77" s="623"/>
      <c r="AX77" s="623"/>
      <c r="AY77" s="623"/>
      <c r="AZ77" s="623"/>
      <c r="BA77" s="626"/>
      <c r="BB77" s="626"/>
      <c r="BC77" s="626"/>
    </row>
    <row r="78" spans="1:55" s="624" customFormat="1" ht="12.75" customHeight="1" x14ac:dyDescent="0.55000000000000004">
      <c r="A78" s="690"/>
      <c r="B78" s="689"/>
      <c r="C78" s="623"/>
      <c r="D78" s="623"/>
      <c r="E78" s="623"/>
      <c r="F78" s="623"/>
      <c r="G78" s="626"/>
      <c r="H78" s="626"/>
      <c r="I78" s="626"/>
      <c r="J78" s="623"/>
      <c r="K78" s="623"/>
      <c r="L78" s="623"/>
      <c r="M78" s="623"/>
      <c r="N78" s="623"/>
      <c r="O78" s="623"/>
      <c r="P78" s="623"/>
      <c r="Q78" s="623"/>
      <c r="R78" s="623"/>
      <c r="S78" s="623"/>
      <c r="T78" s="623"/>
      <c r="U78" s="623"/>
      <c r="V78" s="623"/>
      <c r="W78" s="623"/>
      <c r="Y78" s="625"/>
      <c r="Z78" s="625"/>
      <c r="AA78" s="625"/>
      <c r="AB78" s="625"/>
      <c r="AC78" s="625"/>
      <c r="AD78" s="625"/>
      <c r="AE78" s="626"/>
      <c r="AF78" s="626"/>
      <c r="AG78" s="626"/>
      <c r="AH78" s="686"/>
      <c r="AI78" s="686"/>
      <c r="AJ78" s="686"/>
      <c r="AK78" s="686"/>
      <c r="AL78" s="686"/>
      <c r="AM78" s="687"/>
      <c r="AN78" s="623"/>
      <c r="AO78" s="623"/>
      <c r="AP78" s="623"/>
      <c r="AQ78" s="623"/>
      <c r="AR78" s="623"/>
      <c r="AS78" s="623"/>
      <c r="AT78" s="623"/>
      <c r="AU78" s="623"/>
      <c r="AV78" s="623"/>
      <c r="AW78" s="623"/>
      <c r="AX78" s="623"/>
      <c r="AY78" s="623"/>
      <c r="AZ78" s="623"/>
      <c r="BA78" s="626"/>
      <c r="BB78" s="626"/>
      <c r="BC78" s="626"/>
    </row>
    <row r="79" spans="1:55" s="624" customFormat="1" ht="17.25" customHeight="1" x14ac:dyDescent="0.55000000000000004">
      <c r="A79" s="666"/>
      <c r="B79" s="667" t="s">
        <v>814</v>
      </c>
      <c r="C79" s="668" t="s">
        <v>813</v>
      </c>
      <c r="D79" s="626"/>
      <c r="E79" s="626"/>
      <c r="F79" s="626"/>
      <c r="G79" s="626"/>
      <c r="H79" s="626"/>
      <c r="I79" s="626"/>
      <c r="J79" s="623"/>
      <c r="K79" s="623"/>
      <c r="L79" s="623"/>
      <c r="M79" s="623"/>
      <c r="N79" s="623"/>
      <c r="O79" s="623"/>
      <c r="P79" s="623"/>
      <c r="Q79" s="623"/>
      <c r="R79" s="623"/>
      <c r="S79" s="623"/>
      <c r="T79" s="623"/>
      <c r="U79" s="623"/>
      <c r="V79" s="623"/>
      <c r="W79" s="623"/>
      <c r="Y79" s="625"/>
      <c r="Z79" s="625"/>
      <c r="AA79" s="625"/>
      <c r="AB79" s="625"/>
      <c r="AC79" s="625"/>
      <c r="AD79" s="625"/>
      <c r="AE79" s="626"/>
      <c r="AF79" s="626"/>
      <c r="AG79" s="626"/>
      <c r="AH79" s="686"/>
      <c r="AI79" s="686"/>
      <c r="AJ79" s="686"/>
      <c r="AK79" s="686"/>
      <c r="AL79" s="686"/>
      <c r="AM79" s="687"/>
      <c r="AN79" s="623"/>
      <c r="AO79" s="623"/>
      <c r="AP79" s="623"/>
      <c r="AQ79" s="623"/>
      <c r="AR79" s="623"/>
      <c r="AS79" s="623"/>
      <c r="AT79" s="623"/>
      <c r="AU79" s="623"/>
      <c r="AV79" s="623"/>
      <c r="AW79" s="623"/>
      <c r="AX79" s="623"/>
      <c r="AY79" s="623"/>
      <c r="AZ79" s="623"/>
      <c r="BA79" s="626"/>
      <c r="BB79" s="626"/>
      <c r="BC79" s="626"/>
    </row>
    <row r="80" spans="1:55" s="624" customFormat="1" ht="17.25" customHeight="1" x14ac:dyDescent="0.55000000000000004">
      <c r="A80" s="496" t="s">
        <v>815</v>
      </c>
      <c r="B80" s="495"/>
      <c r="C80" s="494"/>
      <c r="D80" s="626"/>
      <c r="E80" s="626"/>
      <c r="F80" s="626"/>
      <c r="G80" s="626"/>
      <c r="H80" s="626"/>
      <c r="I80" s="626"/>
      <c r="J80" s="623"/>
      <c r="K80" s="623"/>
      <c r="L80" s="623"/>
      <c r="M80" s="623"/>
      <c r="N80" s="623"/>
      <c r="O80" s="623"/>
      <c r="P80" s="623"/>
      <c r="Q80" s="623"/>
      <c r="R80" s="623"/>
      <c r="S80" s="623"/>
      <c r="T80" s="623"/>
      <c r="U80" s="623"/>
      <c r="V80" s="623"/>
      <c r="W80" s="623"/>
      <c r="Y80" s="625"/>
      <c r="Z80" s="625"/>
      <c r="AA80" s="625"/>
      <c r="AB80" s="625"/>
      <c r="AC80" s="625"/>
      <c r="AD80" s="625"/>
      <c r="AE80" s="626"/>
      <c r="AF80" s="626"/>
      <c r="AG80" s="626"/>
      <c r="AH80" s="686"/>
      <c r="AI80" s="686"/>
      <c r="AJ80" s="686"/>
      <c r="AK80" s="686"/>
      <c r="AL80" s="686"/>
      <c r="AM80" s="687"/>
      <c r="AN80" s="623"/>
      <c r="AO80" s="623"/>
      <c r="AP80" s="623"/>
      <c r="AQ80" s="623"/>
      <c r="AR80" s="623"/>
      <c r="AS80" s="623"/>
      <c r="AT80" s="623"/>
      <c r="AU80" s="623"/>
      <c r="AV80" s="623"/>
      <c r="AW80" s="623"/>
      <c r="AX80" s="623"/>
      <c r="AY80" s="623"/>
      <c r="AZ80" s="623"/>
      <c r="BA80" s="626"/>
      <c r="BB80" s="626"/>
      <c r="BC80" s="626"/>
    </row>
    <row r="81" spans="1:55" s="624" customFormat="1" ht="17.25" customHeight="1" x14ac:dyDescent="0.55000000000000004">
      <c r="A81" s="493"/>
      <c r="B81" s="693"/>
      <c r="C81" s="626"/>
      <c r="D81" s="626"/>
      <c r="E81" s="626"/>
      <c r="F81" s="626"/>
      <c r="G81" s="626"/>
      <c r="H81" s="626"/>
      <c r="I81" s="626"/>
      <c r="J81" s="623"/>
      <c r="K81" s="623"/>
      <c r="L81" s="623"/>
      <c r="M81" s="623"/>
      <c r="N81" s="623"/>
      <c r="O81" s="623"/>
      <c r="P81" s="623"/>
      <c r="Q81" s="623"/>
      <c r="R81" s="623"/>
      <c r="S81" s="623"/>
      <c r="T81" s="623"/>
      <c r="U81" s="623"/>
      <c r="V81" s="623"/>
      <c r="W81" s="623"/>
      <c r="Y81" s="625"/>
      <c r="Z81" s="625"/>
      <c r="AA81" s="625"/>
      <c r="AB81" s="625"/>
      <c r="AC81" s="625"/>
      <c r="AD81" s="625"/>
      <c r="AE81" s="626"/>
      <c r="AF81" s="626"/>
      <c r="AG81" s="626"/>
      <c r="AH81" s="686"/>
      <c r="AI81" s="686"/>
      <c r="AJ81" s="686"/>
      <c r="AK81" s="686"/>
      <c r="AL81" s="686"/>
      <c r="AM81" s="687"/>
      <c r="AN81" s="623"/>
      <c r="AO81" s="623"/>
      <c r="AP81" s="623"/>
      <c r="AQ81" s="623"/>
      <c r="AR81" s="623"/>
      <c r="AS81" s="623"/>
      <c r="AT81" s="623"/>
      <c r="AU81" s="623"/>
      <c r="AV81" s="623"/>
      <c r="AW81" s="623"/>
      <c r="AX81" s="623"/>
      <c r="AY81" s="623"/>
      <c r="AZ81" s="623"/>
      <c r="BA81" s="626"/>
      <c r="BB81" s="626"/>
      <c r="BC81" s="626"/>
    </row>
    <row r="82" spans="1:55" s="624" customFormat="1" ht="17.25" customHeight="1" x14ac:dyDescent="0.55000000000000004">
      <c r="A82" s="493"/>
      <c r="B82" s="693"/>
      <c r="C82" s="626"/>
      <c r="D82" s="626"/>
      <c r="E82" s="626"/>
      <c r="F82" s="626"/>
      <c r="G82" s="626"/>
      <c r="H82" s="626"/>
      <c r="I82" s="626"/>
      <c r="J82" s="623"/>
      <c r="K82" s="623"/>
      <c r="L82" s="623"/>
      <c r="M82" s="623"/>
      <c r="N82" s="623"/>
      <c r="O82" s="623"/>
      <c r="P82" s="623"/>
      <c r="Q82" s="623"/>
      <c r="R82" s="623"/>
      <c r="S82" s="623"/>
      <c r="T82" s="623"/>
      <c r="U82" s="623"/>
      <c r="V82" s="623"/>
      <c r="W82" s="623"/>
      <c r="Y82" s="625"/>
      <c r="Z82" s="625"/>
      <c r="AA82" s="625"/>
      <c r="AB82" s="625"/>
      <c r="AC82" s="625"/>
      <c r="AD82" s="625"/>
      <c r="AE82" s="626"/>
      <c r="AF82" s="626"/>
      <c r="AG82" s="626"/>
      <c r="AH82" s="686"/>
      <c r="AI82" s="686"/>
      <c r="AJ82" s="686"/>
      <c r="AK82" s="686"/>
      <c r="AL82" s="686"/>
      <c r="AM82" s="687"/>
      <c r="AN82" s="623"/>
      <c r="AO82" s="623"/>
      <c r="AP82" s="623"/>
      <c r="AQ82" s="623"/>
      <c r="AR82" s="623"/>
      <c r="AS82" s="623"/>
      <c r="AT82" s="623"/>
      <c r="AU82" s="623"/>
      <c r="AV82" s="623"/>
      <c r="AW82" s="623"/>
      <c r="AX82" s="623"/>
      <c r="AY82" s="623"/>
      <c r="AZ82" s="623"/>
      <c r="BA82" s="626"/>
      <c r="BB82" s="626"/>
      <c r="BC82" s="626"/>
    </row>
    <row r="83" spans="1:55" s="624" customFormat="1" ht="17.25" customHeight="1" x14ac:dyDescent="0.55000000000000004">
      <c r="A83" s="666"/>
      <c r="B83" s="1216" t="s">
        <v>134</v>
      </c>
      <c r="C83" s="1169"/>
      <c r="D83" s="694" t="s">
        <v>190</v>
      </c>
      <c r="E83" s="626"/>
      <c r="F83" s="626"/>
      <c r="G83" s="626"/>
      <c r="H83" s="626"/>
      <c r="I83" s="623"/>
      <c r="J83" s="623"/>
      <c r="K83" s="623"/>
      <c r="L83" s="623"/>
      <c r="M83" s="623"/>
      <c r="N83" s="623"/>
      <c r="O83" s="623"/>
      <c r="P83" s="623"/>
      <c r="Q83" s="623"/>
      <c r="R83" s="623"/>
      <c r="S83" s="623"/>
      <c r="T83" s="623"/>
      <c r="U83" s="623"/>
      <c r="V83" s="623"/>
      <c r="Y83" s="625"/>
      <c r="Z83" s="625"/>
      <c r="AA83" s="625"/>
      <c r="AB83" s="625"/>
      <c r="AC83" s="625"/>
      <c r="AD83" s="625"/>
      <c r="AE83" s="626"/>
      <c r="AF83" s="626"/>
      <c r="AG83" s="686"/>
      <c r="AH83" s="686"/>
      <c r="AI83" s="686"/>
      <c r="AJ83" s="686"/>
      <c r="AK83" s="686"/>
      <c r="AL83" s="687"/>
      <c r="AM83" s="623"/>
      <c r="AN83" s="623"/>
      <c r="AO83" s="623"/>
      <c r="AP83" s="623"/>
      <c r="AQ83" s="623"/>
      <c r="AR83" s="623"/>
      <c r="AS83" s="623"/>
      <c r="AT83" s="623"/>
      <c r="AU83" s="623"/>
      <c r="AV83" s="623"/>
      <c r="AW83" s="623"/>
      <c r="AX83" s="623"/>
      <c r="AY83" s="623"/>
      <c r="AZ83" s="626"/>
      <c r="BA83" s="626"/>
      <c r="BB83" s="626"/>
    </row>
    <row r="84" spans="1:55" s="624" customFormat="1" ht="37.5" customHeight="1" x14ac:dyDescent="0.55000000000000004">
      <c r="A84" s="666"/>
      <c r="B84" s="695" t="s">
        <v>814</v>
      </c>
      <c r="C84" s="696" t="s">
        <v>813</v>
      </c>
      <c r="D84" s="697"/>
      <c r="F84" s="626"/>
      <c r="G84" s="626"/>
      <c r="H84" s="626"/>
      <c r="I84" s="623"/>
      <c r="J84" s="623"/>
      <c r="K84" s="623"/>
      <c r="L84" s="623"/>
      <c r="M84" s="623"/>
      <c r="N84" s="623"/>
      <c r="O84" s="623"/>
      <c r="P84" s="623"/>
      <c r="Q84" s="623"/>
      <c r="R84" s="623"/>
      <c r="S84" s="623"/>
      <c r="T84" s="623"/>
      <c r="U84" s="623"/>
      <c r="V84" s="623"/>
      <c r="Y84" s="625"/>
      <c r="Z84" s="625"/>
      <c r="AA84" s="625"/>
      <c r="AB84" s="625"/>
      <c r="AC84" s="625"/>
      <c r="AD84" s="625"/>
      <c r="AE84" s="626"/>
      <c r="AF84" s="626"/>
      <c r="AG84" s="686"/>
      <c r="AH84" s="686"/>
      <c r="AI84" s="686"/>
      <c r="AJ84" s="686"/>
      <c r="AK84" s="686"/>
      <c r="AL84" s="687"/>
      <c r="AM84" s="623"/>
      <c r="AN84" s="623"/>
      <c r="AO84" s="623"/>
      <c r="AP84" s="623"/>
      <c r="AQ84" s="623"/>
      <c r="AR84" s="623"/>
      <c r="AS84" s="623"/>
      <c r="AT84" s="623"/>
      <c r="AU84" s="623"/>
      <c r="AV84" s="623"/>
      <c r="AW84" s="623"/>
      <c r="AX84" s="623"/>
      <c r="AY84" s="623"/>
      <c r="AZ84" s="626"/>
      <c r="BA84" s="626"/>
      <c r="BB84" s="626"/>
    </row>
    <row r="85" spans="1:55" s="624" customFormat="1" ht="18" customHeight="1" x14ac:dyDescent="0.55000000000000004">
      <c r="A85" s="698" t="s">
        <v>812</v>
      </c>
      <c r="B85" s="1144"/>
      <c r="C85" s="1145"/>
      <c r="D85" s="492"/>
      <c r="F85" s="626"/>
      <c r="G85" s="626"/>
      <c r="H85" s="626"/>
      <c r="I85" s="623"/>
      <c r="J85" s="623"/>
      <c r="K85" s="623"/>
      <c r="L85" s="623"/>
      <c r="M85" s="623"/>
      <c r="N85" s="623"/>
      <c r="O85" s="623"/>
      <c r="P85" s="623"/>
      <c r="Q85" s="623"/>
      <c r="R85" s="623"/>
      <c r="S85" s="623"/>
      <c r="T85" s="623"/>
      <c r="U85" s="623"/>
      <c r="V85" s="623"/>
      <c r="Y85" s="625"/>
      <c r="Z85" s="625"/>
      <c r="AA85" s="625"/>
      <c r="AB85" s="625"/>
      <c r="AC85" s="625"/>
      <c r="AD85" s="625"/>
      <c r="AE85" s="626"/>
      <c r="AF85" s="626"/>
      <c r="AG85" s="686"/>
      <c r="AH85" s="686"/>
      <c r="AI85" s="686"/>
      <c r="AJ85" s="686"/>
      <c r="AK85" s="686"/>
      <c r="AL85" s="687"/>
      <c r="AM85" s="623"/>
      <c r="AN85" s="623"/>
      <c r="AO85" s="623"/>
      <c r="AP85" s="623"/>
      <c r="AQ85" s="623"/>
      <c r="AR85" s="623"/>
      <c r="AS85" s="623"/>
      <c r="AT85" s="623"/>
      <c r="AU85" s="623"/>
      <c r="AV85" s="623"/>
      <c r="AW85" s="623"/>
      <c r="AX85" s="623"/>
      <c r="AY85" s="623"/>
      <c r="AZ85" s="626"/>
      <c r="BA85" s="626"/>
      <c r="BB85" s="626"/>
    </row>
    <row r="86" spans="1:55" s="624" customFormat="1" ht="17.25" customHeight="1" x14ac:dyDescent="0.55000000000000004">
      <c r="A86" s="699" t="s">
        <v>811</v>
      </c>
      <c r="B86" s="1146"/>
      <c r="C86" s="1147"/>
      <c r="D86" s="489"/>
      <c r="F86" s="623"/>
      <c r="G86" s="623"/>
      <c r="H86" s="623"/>
      <c r="I86" s="623"/>
      <c r="J86" s="623"/>
      <c r="K86" s="623"/>
      <c r="L86" s="623"/>
      <c r="M86" s="623"/>
      <c r="N86" s="623"/>
      <c r="O86" s="623"/>
      <c r="P86" s="623"/>
      <c r="Q86" s="623"/>
      <c r="R86" s="623"/>
      <c r="S86" s="623"/>
      <c r="T86" s="623"/>
      <c r="U86" s="623"/>
      <c r="V86" s="623"/>
      <c r="Y86" s="625"/>
      <c r="Z86" s="625"/>
      <c r="AA86" s="625"/>
      <c r="AB86" s="625"/>
      <c r="AC86" s="625"/>
      <c r="AD86" s="625"/>
      <c r="AE86" s="626"/>
      <c r="AF86" s="626"/>
      <c r="AG86" s="686"/>
      <c r="AH86" s="686"/>
      <c r="AI86" s="686"/>
      <c r="AJ86" s="686"/>
      <c r="AK86" s="686"/>
      <c r="AL86" s="687"/>
      <c r="AM86" s="623"/>
      <c r="AN86" s="623"/>
      <c r="AO86" s="623"/>
      <c r="AP86" s="623"/>
      <c r="AQ86" s="623"/>
      <c r="AR86" s="623"/>
      <c r="AS86" s="623"/>
      <c r="AT86" s="623"/>
      <c r="AU86" s="623"/>
      <c r="AV86" s="623"/>
      <c r="AW86" s="623"/>
      <c r="AX86" s="623"/>
      <c r="AY86" s="623"/>
      <c r="AZ86" s="626"/>
      <c r="BA86" s="626"/>
      <c r="BB86" s="626"/>
    </row>
    <row r="87" spans="1:55" s="624" customFormat="1" ht="17.25" customHeight="1" x14ac:dyDescent="0.55000000000000004">
      <c r="A87" s="699" t="s">
        <v>810</v>
      </c>
      <c r="B87" s="491"/>
      <c r="C87" s="490"/>
      <c r="D87" s="700"/>
      <c r="F87" s="623"/>
      <c r="G87" s="623"/>
      <c r="H87" s="623"/>
      <c r="I87" s="623"/>
      <c r="J87" s="623"/>
      <c r="K87" s="623"/>
      <c r="L87" s="623"/>
      <c r="M87" s="623"/>
      <c r="N87" s="623"/>
      <c r="O87" s="623"/>
      <c r="P87" s="623"/>
      <c r="Q87" s="623"/>
      <c r="R87" s="623"/>
      <c r="S87" s="623"/>
      <c r="T87" s="623"/>
      <c r="U87" s="623"/>
      <c r="V87" s="623"/>
      <c r="Y87" s="625"/>
      <c r="Z87" s="625"/>
      <c r="AA87" s="625"/>
      <c r="AB87" s="625"/>
      <c r="AC87" s="625"/>
      <c r="AD87" s="625"/>
      <c r="AE87" s="626"/>
      <c r="AF87" s="626"/>
      <c r="AG87" s="686"/>
      <c r="AH87" s="686"/>
      <c r="AI87" s="686"/>
      <c r="AJ87" s="686"/>
      <c r="AK87" s="686"/>
      <c r="AL87" s="687"/>
      <c r="AM87" s="623"/>
      <c r="AN87" s="623"/>
      <c r="AO87" s="623"/>
      <c r="AP87" s="623"/>
      <c r="AQ87" s="623"/>
      <c r="AR87" s="623"/>
      <c r="AS87" s="623"/>
      <c r="AT87" s="623"/>
      <c r="AU87" s="623"/>
      <c r="AV87" s="623"/>
      <c r="AW87" s="623"/>
      <c r="AX87" s="623"/>
      <c r="AY87" s="623"/>
      <c r="AZ87" s="626"/>
      <c r="BA87" s="626"/>
      <c r="BB87" s="626"/>
    </row>
    <row r="88" spans="1:55" s="624" customFormat="1" ht="17.25" customHeight="1" x14ac:dyDescent="0.55000000000000004">
      <c r="A88" s="699" t="s">
        <v>809</v>
      </c>
      <c r="B88" s="1146"/>
      <c r="C88" s="1147"/>
      <c r="D88" s="489"/>
      <c r="F88" s="623"/>
      <c r="G88" s="623"/>
      <c r="H88" s="623"/>
      <c r="I88" s="623"/>
      <c r="J88" s="623"/>
      <c r="K88" s="623"/>
      <c r="L88" s="623"/>
      <c r="M88" s="623"/>
      <c r="N88" s="623"/>
      <c r="O88" s="623"/>
      <c r="P88" s="623"/>
      <c r="Q88" s="623"/>
      <c r="R88" s="623"/>
      <c r="S88" s="623"/>
      <c r="T88" s="623"/>
      <c r="U88" s="623"/>
      <c r="V88" s="623"/>
      <c r="Y88" s="625"/>
      <c r="Z88" s="625"/>
      <c r="AA88" s="625"/>
      <c r="AB88" s="625"/>
      <c r="AC88" s="625"/>
      <c r="AD88" s="625"/>
      <c r="AE88" s="626"/>
      <c r="AF88" s="626"/>
      <c r="AG88" s="686"/>
      <c r="AH88" s="686"/>
      <c r="AI88" s="686"/>
      <c r="AJ88" s="686"/>
      <c r="AK88" s="686"/>
      <c r="AL88" s="687"/>
      <c r="AM88" s="623"/>
      <c r="AN88" s="623"/>
      <c r="AO88" s="623"/>
      <c r="AP88" s="623"/>
      <c r="AQ88" s="623"/>
      <c r="AR88" s="623"/>
      <c r="AS88" s="623"/>
      <c r="AT88" s="623"/>
      <c r="AU88" s="623"/>
      <c r="AV88" s="623"/>
      <c r="AW88" s="623"/>
      <c r="AX88" s="623"/>
      <c r="AY88" s="623"/>
      <c r="AZ88" s="626"/>
      <c r="BA88" s="626"/>
      <c r="BB88" s="626"/>
    </row>
    <row r="89" spans="1:55" s="624" customFormat="1" ht="17.25" customHeight="1" x14ac:dyDescent="0.55000000000000004">
      <c r="A89" s="699" t="s">
        <v>504</v>
      </c>
      <c r="B89" s="1146"/>
      <c r="C89" s="1147"/>
      <c r="D89" s="489"/>
      <c r="F89" s="623"/>
      <c r="G89" s="623"/>
      <c r="H89" s="623"/>
      <c r="I89" s="623"/>
      <c r="J89" s="623"/>
      <c r="K89" s="623"/>
      <c r="L89" s="623"/>
      <c r="M89" s="623"/>
      <c r="N89" s="623"/>
      <c r="O89" s="623"/>
      <c r="P89" s="623"/>
      <c r="Q89" s="623"/>
      <c r="R89" s="623"/>
      <c r="S89" s="623"/>
      <c r="T89" s="623"/>
      <c r="U89" s="623"/>
      <c r="V89" s="623"/>
      <c r="Y89" s="625"/>
      <c r="Z89" s="625"/>
      <c r="AA89" s="625"/>
      <c r="AB89" s="625"/>
      <c r="AC89" s="625"/>
      <c r="AD89" s="625"/>
      <c r="AE89" s="626"/>
      <c r="AF89" s="626"/>
      <c r="AG89" s="686"/>
      <c r="AH89" s="686"/>
      <c r="AI89" s="686"/>
      <c r="AJ89" s="686"/>
      <c r="AK89" s="686"/>
      <c r="AL89" s="687"/>
      <c r="AM89" s="623"/>
      <c r="AN89" s="623"/>
      <c r="AO89" s="623"/>
      <c r="AP89" s="623"/>
      <c r="AQ89" s="623"/>
      <c r="AR89" s="623"/>
      <c r="AS89" s="623"/>
      <c r="AT89" s="623"/>
      <c r="AU89" s="623"/>
      <c r="AV89" s="623"/>
      <c r="AW89" s="623"/>
      <c r="AX89" s="623"/>
      <c r="AY89" s="623"/>
      <c r="AZ89" s="626"/>
      <c r="BA89" s="626"/>
      <c r="BB89" s="626"/>
    </row>
    <row r="90" spans="1:55" s="624" customFormat="1" ht="17.25" customHeight="1" x14ac:dyDescent="0.55000000000000004">
      <c r="A90" s="701" t="s">
        <v>507</v>
      </c>
      <c r="B90" s="1214"/>
      <c r="C90" s="1215"/>
      <c r="D90" s="488"/>
      <c r="F90" s="623"/>
      <c r="G90" s="623"/>
      <c r="H90" s="623"/>
      <c r="I90" s="623"/>
      <c r="J90" s="623"/>
      <c r="K90" s="623"/>
      <c r="L90" s="623"/>
      <c r="M90" s="623"/>
      <c r="N90" s="623"/>
      <c r="O90" s="623"/>
      <c r="P90" s="623"/>
      <c r="Q90" s="623"/>
      <c r="R90" s="623"/>
      <c r="S90" s="623"/>
      <c r="T90" s="623"/>
      <c r="U90" s="623"/>
      <c r="V90" s="623"/>
      <c r="Y90" s="625"/>
      <c r="Z90" s="625"/>
      <c r="AA90" s="625"/>
      <c r="AB90" s="625"/>
      <c r="AC90" s="625"/>
      <c r="AD90" s="625"/>
      <c r="AE90" s="626"/>
      <c r="AF90" s="626"/>
      <c r="AG90" s="686"/>
      <c r="AH90" s="686"/>
      <c r="AI90" s="686"/>
      <c r="AJ90" s="686"/>
      <c r="AK90" s="686"/>
      <c r="AL90" s="687"/>
      <c r="AM90" s="623"/>
      <c r="AN90" s="623"/>
      <c r="AO90" s="623"/>
      <c r="AP90" s="623"/>
      <c r="AQ90" s="623"/>
      <c r="AR90" s="623"/>
      <c r="AS90" s="623"/>
      <c r="AT90" s="623"/>
      <c r="AU90" s="623"/>
      <c r="AV90" s="623"/>
      <c r="AW90" s="623"/>
      <c r="AX90" s="623"/>
      <c r="AY90" s="623"/>
      <c r="AZ90" s="626"/>
      <c r="BA90" s="626"/>
      <c r="BB90" s="626"/>
    </row>
    <row r="91" spans="1:55" s="624" customFormat="1" ht="17.25" customHeight="1" x14ac:dyDescent="0.55000000000000004">
      <c r="A91" s="702" t="s">
        <v>808</v>
      </c>
      <c r="B91" s="487"/>
      <c r="C91" s="486"/>
      <c r="D91" s="485"/>
      <c r="F91" s="623"/>
      <c r="G91" s="623"/>
      <c r="H91" s="623"/>
      <c r="I91" s="623"/>
      <c r="J91" s="623"/>
      <c r="K91" s="623"/>
      <c r="L91" s="623"/>
      <c r="M91" s="623"/>
      <c r="N91" s="623"/>
      <c r="O91" s="623"/>
      <c r="P91" s="623"/>
      <c r="Q91" s="623"/>
      <c r="R91" s="623"/>
      <c r="S91" s="623"/>
      <c r="T91" s="623"/>
      <c r="U91" s="623"/>
      <c r="V91" s="623"/>
      <c r="Y91" s="625"/>
      <c r="Z91" s="625"/>
      <c r="AA91" s="625"/>
      <c r="AB91" s="625"/>
      <c r="AC91" s="625"/>
      <c r="AD91" s="625"/>
      <c r="AE91" s="626"/>
      <c r="AF91" s="626"/>
      <c r="AG91" s="686"/>
      <c r="AH91" s="686"/>
      <c r="AI91" s="686"/>
      <c r="AJ91" s="686"/>
      <c r="AK91" s="686"/>
      <c r="AL91" s="687"/>
      <c r="AM91" s="623"/>
      <c r="AN91" s="623"/>
      <c r="AO91" s="623"/>
      <c r="AP91" s="623"/>
      <c r="AQ91" s="623"/>
      <c r="AR91" s="623"/>
      <c r="AS91" s="623"/>
      <c r="AT91" s="623"/>
      <c r="AU91" s="623"/>
      <c r="AV91" s="623"/>
      <c r="AW91" s="623"/>
      <c r="AX91" s="623"/>
      <c r="AY91" s="623"/>
      <c r="AZ91" s="626"/>
      <c r="BA91" s="626"/>
      <c r="BB91" s="626"/>
    </row>
    <row r="92" spans="1:55" s="624" customFormat="1" ht="17.25" customHeight="1" x14ac:dyDescent="0.55000000000000004">
      <c r="A92" s="791"/>
      <c r="B92" s="792"/>
      <c r="C92" s="623"/>
      <c r="D92" s="626"/>
      <c r="G92" s="623"/>
      <c r="H92" s="623"/>
      <c r="I92" s="623"/>
      <c r="J92" s="623"/>
      <c r="K92" s="623"/>
      <c r="L92" s="623"/>
      <c r="M92" s="623"/>
      <c r="N92" s="623"/>
      <c r="O92" s="623"/>
      <c r="P92" s="623"/>
      <c r="Q92" s="623"/>
      <c r="R92" s="623"/>
      <c r="S92" s="623"/>
      <c r="T92" s="623"/>
      <c r="U92" s="623"/>
      <c r="V92" s="623"/>
      <c r="W92" s="623"/>
      <c r="Y92" s="625"/>
      <c r="Z92" s="625"/>
      <c r="AA92" s="625"/>
      <c r="AB92" s="625"/>
      <c r="AC92" s="625"/>
      <c r="AD92" s="625"/>
      <c r="AE92" s="626"/>
      <c r="AF92" s="626"/>
      <c r="AG92" s="626"/>
      <c r="AH92" s="686"/>
      <c r="AI92" s="686"/>
      <c r="AJ92" s="686"/>
      <c r="AK92" s="686"/>
      <c r="AL92" s="686"/>
      <c r="AM92" s="687"/>
      <c r="AN92" s="623"/>
      <c r="AO92" s="623"/>
      <c r="AP92" s="623"/>
      <c r="AQ92" s="623"/>
      <c r="AR92" s="623"/>
      <c r="AS92" s="623"/>
      <c r="AT92" s="623"/>
      <c r="AU92" s="623"/>
      <c r="AV92" s="623"/>
      <c r="AW92" s="623"/>
      <c r="AX92" s="623"/>
      <c r="AY92" s="623"/>
      <c r="AZ92" s="623"/>
      <c r="BA92" s="626"/>
      <c r="BB92" s="626"/>
      <c r="BC92" s="626"/>
    </row>
    <row r="93" spans="1:55" s="624" customFormat="1" ht="17.25" customHeight="1" x14ac:dyDescent="0.55000000000000004">
      <c r="A93" s="688" t="s">
        <v>807</v>
      </c>
      <c r="B93" s="689"/>
      <c r="C93" s="623"/>
      <c r="D93" s="623"/>
      <c r="E93" s="623"/>
      <c r="F93" s="623"/>
      <c r="G93" s="623"/>
      <c r="H93" s="623"/>
      <c r="I93" s="623"/>
      <c r="J93" s="623"/>
      <c r="K93" s="623"/>
      <c r="L93" s="623"/>
      <c r="M93" s="623"/>
      <c r="N93" s="623"/>
      <c r="O93" s="623"/>
      <c r="P93" s="623"/>
      <c r="Q93" s="623"/>
      <c r="R93" s="623"/>
      <c r="S93" s="623"/>
      <c r="T93" s="623"/>
      <c r="U93" s="623"/>
      <c r="V93" s="623"/>
      <c r="W93" s="623"/>
      <c r="Y93" s="625"/>
      <c r="Z93" s="625"/>
      <c r="AA93" s="625"/>
      <c r="AB93" s="625"/>
      <c r="AC93" s="625"/>
      <c r="AD93" s="704"/>
      <c r="AE93" s="686"/>
      <c r="AF93" s="686"/>
      <c r="AG93" s="686"/>
      <c r="AH93" s="686"/>
      <c r="AI93" s="686"/>
      <c r="AJ93" s="686"/>
      <c r="AK93" s="686"/>
      <c r="AL93" s="686"/>
      <c r="AM93" s="687"/>
      <c r="AN93" s="623"/>
      <c r="AO93" s="623"/>
      <c r="AP93" s="623"/>
      <c r="AQ93" s="623"/>
      <c r="AR93" s="623"/>
      <c r="AS93" s="623"/>
      <c r="AT93" s="623"/>
      <c r="AU93" s="623"/>
      <c r="AV93" s="623"/>
      <c r="AW93" s="623"/>
      <c r="AX93" s="623"/>
      <c r="AY93" s="623"/>
      <c r="AZ93" s="623"/>
      <c r="BA93" s="626"/>
      <c r="BB93" s="626"/>
      <c r="BC93" s="626"/>
    </row>
    <row r="94" spans="1:55" s="624" customFormat="1" ht="17.25" customHeight="1" x14ac:dyDescent="0.55000000000000004">
      <c r="A94" s="688"/>
      <c r="B94" s="689"/>
      <c r="C94" s="623"/>
      <c r="D94" s="623"/>
      <c r="E94" s="623"/>
      <c r="F94" s="623"/>
      <c r="G94" s="623"/>
      <c r="H94" s="623"/>
      <c r="I94" s="623"/>
      <c r="J94" s="623"/>
      <c r="K94" s="623"/>
      <c r="L94" s="623"/>
      <c r="M94" s="623"/>
      <c r="N94" s="623"/>
      <c r="O94" s="623"/>
      <c r="P94" s="623"/>
      <c r="Q94" s="623"/>
      <c r="R94" s="623"/>
      <c r="S94" s="623"/>
      <c r="T94" s="623"/>
      <c r="U94" s="623"/>
      <c r="V94" s="623"/>
      <c r="W94" s="623"/>
      <c r="Y94" s="625"/>
      <c r="Z94" s="625"/>
      <c r="AA94" s="625"/>
      <c r="AB94" s="625"/>
      <c r="AC94" s="625"/>
      <c r="AD94" s="704"/>
      <c r="AE94" s="686"/>
      <c r="AF94" s="686"/>
      <c r="AG94" s="686"/>
      <c r="AH94" s="686"/>
      <c r="AI94" s="686"/>
      <c r="AJ94" s="686"/>
      <c r="AK94" s="686"/>
      <c r="AL94" s="686"/>
      <c r="AM94" s="687"/>
      <c r="AN94" s="623"/>
      <c r="AO94" s="623"/>
      <c r="AP94" s="623"/>
      <c r="AQ94" s="623"/>
      <c r="AR94" s="623"/>
      <c r="AS94" s="623"/>
      <c r="AT94" s="623"/>
      <c r="AU94" s="623"/>
      <c r="AV94" s="623"/>
      <c r="AW94" s="623"/>
      <c r="AX94" s="623"/>
      <c r="AY94" s="623"/>
      <c r="AZ94" s="623"/>
      <c r="BA94" s="626"/>
      <c r="BB94" s="626"/>
      <c r="BC94" s="626"/>
    </row>
    <row r="95" spans="1:55" ht="17.25" x14ac:dyDescent="0.3">
      <c r="A95" s="705"/>
      <c r="B95" s="706" t="s">
        <v>47</v>
      </c>
      <c r="C95" s="1165" t="s">
        <v>134</v>
      </c>
      <c r="D95" s="1166"/>
      <c r="E95" s="1166"/>
      <c r="F95" s="1166"/>
      <c r="G95" s="1166"/>
      <c r="H95" s="1166"/>
      <c r="I95" s="1166"/>
      <c r="J95" s="1166"/>
      <c r="K95" s="1166"/>
      <c r="L95" s="1166"/>
      <c r="M95" s="1167"/>
      <c r="N95" s="1165" t="s">
        <v>190</v>
      </c>
      <c r="O95" s="1166"/>
      <c r="P95" s="1166"/>
      <c r="Q95" s="1166"/>
      <c r="R95" s="1166"/>
      <c r="S95" s="1166"/>
      <c r="T95" s="1166"/>
      <c r="U95" s="1166"/>
      <c r="V95" s="1166"/>
      <c r="W95" s="1166"/>
      <c r="X95" s="1166"/>
      <c r="AA95" s="707"/>
    </row>
    <row r="96" spans="1:55" x14ac:dyDescent="0.25">
      <c r="A96" s="708"/>
      <c r="B96" s="709"/>
      <c r="C96" s="1188" t="s">
        <v>777</v>
      </c>
      <c r="D96" s="1166" t="s">
        <v>790</v>
      </c>
      <c r="E96" s="1166"/>
      <c r="F96" s="1166"/>
      <c r="G96" s="1166"/>
      <c r="H96" s="1213"/>
      <c r="I96" s="1165" t="s">
        <v>806</v>
      </c>
      <c r="J96" s="1166"/>
      <c r="K96" s="1166"/>
      <c r="L96" s="1166"/>
      <c r="M96" s="1166"/>
      <c r="N96" s="1188" t="s">
        <v>777</v>
      </c>
      <c r="O96" s="1166" t="s">
        <v>790</v>
      </c>
      <c r="P96" s="1166"/>
      <c r="Q96" s="1166"/>
      <c r="R96" s="1166"/>
      <c r="S96" s="1213"/>
      <c r="T96" s="1165" t="s">
        <v>806</v>
      </c>
      <c r="U96" s="1166"/>
      <c r="V96" s="1166"/>
      <c r="W96" s="1166"/>
      <c r="X96" s="1166"/>
      <c r="AA96" s="710"/>
    </row>
    <row r="97" spans="1:27" x14ac:dyDescent="0.25">
      <c r="A97" s="711"/>
      <c r="B97" s="712"/>
      <c r="C97" s="1189"/>
      <c r="D97" s="713" t="s">
        <v>805</v>
      </c>
      <c r="E97" s="714" t="s">
        <v>804</v>
      </c>
      <c r="F97" s="714" t="s">
        <v>803</v>
      </c>
      <c r="G97" s="714" t="s">
        <v>802</v>
      </c>
      <c r="H97" s="715" t="s">
        <v>801</v>
      </c>
      <c r="I97" s="651" t="s">
        <v>805</v>
      </c>
      <c r="J97" s="714" t="s">
        <v>804</v>
      </c>
      <c r="K97" s="714" t="s">
        <v>803</v>
      </c>
      <c r="L97" s="714" t="s">
        <v>802</v>
      </c>
      <c r="M97" s="715" t="s">
        <v>801</v>
      </c>
      <c r="N97" s="1189"/>
      <c r="O97" s="713" t="s">
        <v>805</v>
      </c>
      <c r="P97" s="714" t="s">
        <v>804</v>
      </c>
      <c r="Q97" s="714" t="s">
        <v>803</v>
      </c>
      <c r="R97" s="714" t="s">
        <v>802</v>
      </c>
      <c r="S97" s="714" t="s">
        <v>801</v>
      </c>
      <c r="T97" s="714" t="s">
        <v>805</v>
      </c>
      <c r="U97" s="714" t="s">
        <v>804</v>
      </c>
      <c r="V97" s="714" t="s">
        <v>803</v>
      </c>
      <c r="W97" s="714" t="s">
        <v>802</v>
      </c>
      <c r="X97" s="715" t="s">
        <v>801</v>
      </c>
      <c r="AA97" s="716"/>
    </row>
    <row r="98" spans="1:27" x14ac:dyDescent="0.25">
      <c r="A98" s="711"/>
      <c r="B98" s="717" t="s">
        <v>800</v>
      </c>
      <c r="C98" s="484"/>
      <c r="D98" s="460"/>
      <c r="E98" s="462"/>
      <c r="F98" s="462"/>
      <c r="G98" s="718"/>
      <c r="H98" s="462"/>
      <c r="I98" s="460"/>
      <c r="J98" s="462"/>
      <c r="K98" s="462"/>
      <c r="L98" s="718"/>
      <c r="M98" s="462"/>
      <c r="N98" s="484"/>
      <c r="O98" s="718"/>
      <c r="P98" s="718"/>
      <c r="Q98" s="718"/>
      <c r="R98" s="462"/>
      <c r="S98" s="480"/>
      <c r="T98" s="719"/>
      <c r="U98" s="718"/>
      <c r="V98" s="718"/>
      <c r="W98" s="462"/>
      <c r="X98" s="480"/>
      <c r="AA98" s="716"/>
    </row>
    <row r="99" spans="1:27" x14ac:dyDescent="0.25">
      <c r="A99" s="711"/>
      <c r="B99" s="720" t="s">
        <v>21</v>
      </c>
      <c r="C99" s="477"/>
      <c r="D99" s="451"/>
      <c r="E99" s="450"/>
      <c r="F99" s="450"/>
      <c r="G99" s="721"/>
      <c r="H99" s="450"/>
      <c r="I99" s="451"/>
      <c r="J99" s="450"/>
      <c r="K99" s="450"/>
      <c r="L99" s="721"/>
      <c r="M99" s="450"/>
      <c r="N99" s="477"/>
      <c r="O99" s="721"/>
      <c r="P99" s="721"/>
      <c r="Q99" s="721"/>
      <c r="R99" s="450"/>
      <c r="S99" s="428"/>
      <c r="T99" s="722"/>
      <c r="U99" s="721"/>
      <c r="V99" s="721"/>
      <c r="W99" s="450"/>
      <c r="X99" s="428"/>
      <c r="AA99" s="716"/>
    </row>
    <row r="100" spans="1:27" x14ac:dyDescent="0.25">
      <c r="A100" s="711"/>
      <c r="B100" s="723" t="s">
        <v>22</v>
      </c>
      <c r="C100" s="477"/>
      <c r="D100" s="451"/>
      <c r="E100" s="450"/>
      <c r="F100" s="450"/>
      <c r="G100" s="721"/>
      <c r="H100" s="450"/>
      <c r="I100" s="451"/>
      <c r="J100" s="450"/>
      <c r="K100" s="450"/>
      <c r="L100" s="721"/>
      <c r="M100" s="450"/>
      <c r="N100" s="477"/>
      <c r="O100" s="721"/>
      <c r="P100" s="721"/>
      <c r="Q100" s="721"/>
      <c r="R100" s="450"/>
      <c r="S100" s="428"/>
      <c r="T100" s="722"/>
      <c r="U100" s="721"/>
      <c r="V100" s="721"/>
      <c r="W100" s="450"/>
      <c r="X100" s="428"/>
      <c r="AA100" s="716"/>
    </row>
    <row r="101" spans="1:27" x14ac:dyDescent="0.25">
      <c r="A101" s="711"/>
      <c r="B101" s="724" t="s">
        <v>49</v>
      </c>
      <c r="C101" s="477"/>
      <c r="D101" s="451"/>
      <c r="E101" s="450"/>
      <c r="F101" s="450"/>
      <c r="G101" s="721"/>
      <c r="H101" s="450"/>
      <c r="I101" s="451"/>
      <c r="J101" s="450"/>
      <c r="K101" s="450"/>
      <c r="L101" s="721"/>
      <c r="M101" s="450"/>
      <c r="N101" s="477"/>
      <c r="O101" s="721"/>
      <c r="P101" s="721"/>
      <c r="Q101" s="721"/>
      <c r="R101" s="450"/>
      <c r="S101" s="428"/>
      <c r="T101" s="722"/>
      <c r="U101" s="721"/>
      <c r="V101" s="721"/>
      <c r="W101" s="450"/>
      <c r="X101" s="428"/>
      <c r="AA101" s="716"/>
    </row>
    <row r="102" spans="1:27" x14ac:dyDescent="0.25">
      <c r="A102" s="711"/>
      <c r="B102" s="725" t="s">
        <v>23</v>
      </c>
      <c r="C102" s="474"/>
      <c r="D102" s="447"/>
      <c r="E102" s="446"/>
      <c r="F102" s="446"/>
      <c r="G102" s="726"/>
      <c r="H102" s="446"/>
      <c r="I102" s="447"/>
      <c r="J102" s="446"/>
      <c r="K102" s="446"/>
      <c r="L102" s="726"/>
      <c r="M102" s="446"/>
      <c r="N102" s="474"/>
      <c r="O102" s="726"/>
      <c r="P102" s="726"/>
      <c r="Q102" s="726"/>
      <c r="R102" s="446"/>
      <c r="S102" s="427"/>
      <c r="T102" s="727"/>
      <c r="U102" s="726"/>
      <c r="V102" s="726"/>
      <c r="W102" s="446"/>
      <c r="X102" s="427"/>
      <c r="AA102" s="716"/>
    </row>
    <row r="103" spans="1:27" x14ac:dyDescent="0.25">
      <c r="A103" s="711"/>
      <c r="B103" s="483" t="s">
        <v>799</v>
      </c>
      <c r="C103" s="482"/>
      <c r="D103" s="728"/>
      <c r="E103" s="728"/>
      <c r="F103" s="729"/>
      <c r="G103" s="462"/>
      <c r="H103" s="481"/>
      <c r="I103" s="728"/>
      <c r="J103" s="728"/>
      <c r="K103" s="729"/>
      <c r="L103" s="462"/>
      <c r="M103" s="481"/>
      <c r="N103" s="482"/>
      <c r="O103" s="728"/>
      <c r="P103" s="728"/>
      <c r="Q103" s="729"/>
      <c r="R103" s="462"/>
      <c r="S103" s="481"/>
      <c r="T103" s="728"/>
      <c r="U103" s="728"/>
      <c r="V103" s="729"/>
      <c r="W103" s="462"/>
      <c r="X103" s="480"/>
      <c r="AA103" s="716"/>
    </row>
    <row r="104" spans="1:27" x14ac:dyDescent="0.25">
      <c r="A104" s="711"/>
      <c r="B104" s="478" t="s">
        <v>799</v>
      </c>
      <c r="C104" s="477"/>
      <c r="D104" s="721"/>
      <c r="E104" s="721"/>
      <c r="F104" s="730"/>
      <c r="G104" s="450"/>
      <c r="H104" s="476"/>
      <c r="I104" s="721"/>
      <c r="J104" s="721"/>
      <c r="K104" s="730"/>
      <c r="L104" s="450"/>
      <c r="M104" s="476"/>
      <c r="N104" s="477"/>
      <c r="O104" s="721"/>
      <c r="P104" s="721"/>
      <c r="Q104" s="730"/>
      <c r="R104" s="450"/>
      <c r="S104" s="476"/>
      <c r="T104" s="721"/>
      <c r="U104" s="721"/>
      <c r="V104" s="730"/>
      <c r="W104" s="450"/>
      <c r="X104" s="428"/>
      <c r="AA104" s="716"/>
    </row>
    <row r="105" spans="1:27" x14ac:dyDescent="0.25">
      <c r="A105" s="711"/>
      <c r="B105" s="479" t="s">
        <v>799</v>
      </c>
      <c r="C105" s="477"/>
      <c r="D105" s="721"/>
      <c r="E105" s="721"/>
      <c r="F105" s="730"/>
      <c r="G105" s="450"/>
      <c r="H105" s="476"/>
      <c r="I105" s="721"/>
      <c r="J105" s="721"/>
      <c r="K105" s="730"/>
      <c r="L105" s="450"/>
      <c r="M105" s="476"/>
      <c r="N105" s="477"/>
      <c r="O105" s="721"/>
      <c r="P105" s="721"/>
      <c r="Q105" s="730"/>
      <c r="R105" s="450"/>
      <c r="S105" s="476"/>
      <c r="T105" s="721"/>
      <c r="U105" s="721"/>
      <c r="V105" s="730"/>
      <c r="W105" s="450"/>
      <c r="X105" s="428"/>
      <c r="AA105" s="716"/>
    </row>
    <row r="106" spans="1:27" x14ac:dyDescent="0.25">
      <c r="A106" s="711"/>
      <c r="B106" s="478" t="s">
        <v>799</v>
      </c>
      <c r="C106" s="477"/>
      <c r="D106" s="721"/>
      <c r="E106" s="721"/>
      <c r="F106" s="730"/>
      <c r="G106" s="450"/>
      <c r="H106" s="476"/>
      <c r="I106" s="721"/>
      <c r="J106" s="721"/>
      <c r="K106" s="730"/>
      <c r="L106" s="450"/>
      <c r="M106" s="476"/>
      <c r="N106" s="477"/>
      <c r="O106" s="721"/>
      <c r="P106" s="721"/>
      <c r="Q106" s="730"/>
      <c r="R106" s="450"/>
      <c r="S106" s="476"/>
      <c r="T106" s="721"/>
      <c r="U106" s="721"/>
      <c r="V106" s="730"/>
      <c r="W106" s="450"/>
      <c r="X106" s="428"/>
      <c r="AA106" s="716"/>
    </row>
    <row r="107" spans="1:27" x14ac:dyDescent="0.25">
      <c r="A107" s="711"/>
      <c r="B107" s="479" t="s">
        <v>799</v>
      </c>
      <c r="C107" s="477"/>
      <c r="D107" s="721"/>
      <c r="E107" s="721"/>
      <c r="F107" s="730"/>
      <c r="G107" s="450"/>
      <c r="H107" s="476"/>
      <c r="I107" s="721"/>
      <c r="J107" s="721"/>
      <c r="K107" s="730"/>
      <c r="L107" s="450"/>
      <c r="M107" s="476"/>
      <c r="N107" s="477"/>
      <c r="O107" s="721"/>
      <c r="P107" s="721"/>
      <c r="Q107" s="730"/>
      <c r="R107" s="450"/>
      <c r="S107" s="476"/>
      <c r="T107" s="721"/>
      <c r="U107" s="721"/>
      <c r="V107" s="730"/>
      <c r="W107" s="450"/>
      <c r="X107" s="428"/>
      <c r="AA107" s="716"/>
    </row>
    <row r="108" spans="1:27" x14ac:dyDescent="0.25">
      <c r="A108" s="711"/>
      <c r="B108" s="478" t="s">
        <v>799</v>
      </c>
      <c r="C108" s="477"/>
      <c r="D108" s="721"/>
      <c r="E108" s="721"/>
      <c r="F108" s="730"/>
      <c r="G108" s="450"/>
      <c r="H108" s="476"/>
      <c r="I108" s="721"/>
      <c r="J108" s="721"/>
      <c r="K108" s="730"/>
      <c r="L108" s="450"/>
      <c r="M108" s="476"/>
      <c r="N108" s="477"/>
      <c r="O108" s="721"/>
      <c r="P108" s="721"/>
      <c r="Q108" s="730"/>
      <c r="R108" s="450"/>
      <c r="S108" s="476"/>
      <c r="T108" s="721"/>
      <c r="U108" s="721"/>
      <c r="V108" s="730"/>
      <c r="W108" s="450"/>
      <c r="X108" s="428"/>
      <c r="AA108" s="716"/>
    </row>
    <row r="109" spans="1:27" x14ac:dyDescent="0.25">
      <c r="A109" s="711"/>
      <c r="B109" s="479" t="s">
        <v>799</v>
      </c>
      <c r="C109" s="477"/>
      <c r="D109" s="721"/>
      <c r="E109" s="721"/>
      <c r="F109" s="730"/>
      <c r="G109" s="450"/>
      <c r="H109" s="476"/>
      <c r="I109" s="721"/>
      <c r="J109" s="721"/>
      <c r="K109" s="730"/>
      <c r="L109" s="450"/>
      <c r="M109" s="476"/>
      <c r="N109" s="477"/>
      <c r="O109" s="721"/>
      <c r="P109" s="721"/>
      <c r="Q109" s="730"/>
      <c r="R109" s="450"/>
      <c r="S109" s="476"/>
      <c r="T109" s="721"/>
      <c r="U109" s="721"/>
      <c r="V109" s="730"/>
      <c r="W109" s="450"/>
      <c r="X109" s="428"/>
      <c r="AA109" s="716"/>
    </row>
    <row r="110" spans="1:27" x14ac:dyDescent="0.25">
      <c r="A110" s="711"/>
      <c r="B110" s="478" t="s">
        <v>799</v>
      </c>
      <c r="C110" s="477"/>
      <c r="D110" s="721"/>
      <c r="E110" s="721"/>
      <c r="F110" s="730"/>
      <c r="G110" s="450"/>
      <c r="H110" s="476"/>
      <c r="I110" s="721"/>
      <c r="J110" s="721"/>
      <c r="K110" s="730"/>
      <c r="L110" s="450"/>
      <c r="M110" s="476"/>
      <c r="N110" s="477"/>
      <c r="O110" s="721"/>
      <c r="P110" s="721"/>
      <c r="Q110" s="730"/>
      <c r="R110" s="450"/>
      <c r="S110" s="476"/>
      <c r="T110" s="721"/>
      <c r="U110" s="721"/>
      <c r="V110" s="730"/>
      <c r="W110" s="450"/>
      <c r="X110" s="428"/>
      <c r="AA110" s="716"/>
    </row>
    <row r="111" spans="1:27" x14ac:dyDescent="0.25">
      <c r="A111" s="711"/>
      <c r="B111" s="479" t="s">
        <v>799</v>
      </c>
      <c r="C111" s="477"/>
      <c r="D111" s="721"/>
      <c r="E111" s="721"/>
      <c r="F111" s="730"/>
      <c r="G111" s="450"/>
      <c r="H111" s="476"/>
      <c r="I111" s="721"/>
      <c r="J111" s="721"/>
      <c r="K111" s="730"/>
      <c r="L111" s="450"/>
      <c r="M111" s="476"/>
      <c r="N111" s="477"/>
      <c r="O111" s="721"/>
      <c r="P111" s="721"/>
      <c r="Q111" s="730"/>
      <c r="R111" s="450"/>
      <c r="S111" s="476"/>
      <c r="T111" s="721"/>
      <c r="U111" s="721"/>
      <c r="V111" s="730"/>
      <c r="W111" s="450"/>
      <c r="X111" s="428"/>
      <c r="AA111" s="716"/>
    </row>
    <row r="112" spans="1:27" x14ac:dyDescent="0.25">
      <c r="A112" s="711"/>
      <c r="B112" s="478" t="s">
        <v>799</v>
      </c>
      <c r="C112" s="477"/>
      <c r="D112" s="721"/>
      <c r="E112" s="721"/>
      <c r="F112" s="730"/>
      <c r="G112" s="450"/>
      <c r="H112" s="476"/>
      <c r="I112" s="721"/>
      <c r="J112" s="721"/>
      <c r="K112" s="730"/>
      <c r="L112" s="450"/>
      <c r="M112" s="476"/>
      <c r="N112" s="477"/>
      <c r="O112" s="721"/>
      <c r="P112" s="721"/>
      <c r="Q112" s="730"/>
      <c r="R112" s="450"/>
      <c r="S112" s="476"/>
      <c r="T112" s="721"/>
      <c r="U112" s="721"/>
      <c r="V112" s="730"/>
      <c r="W112" s="450"/>
      <c r="X112" s="428"/>
      <c r="AA112" s="716"/>
    </row>
    <row r="113" spans="1:30" x14ac:dyDescent="0.25">
      <c r="A113" s="711"/>
      <c r="B113" s="479" t="s">
        <v>799</v>
      </c>
      <c r="C113" s="477"/>
      <c r="D113" s="721"/>
      <c r="E113" s="721"/>
      <c r="F113" s="730"/>
      <c r="G113" s="450"/>
      <c r="H113" s="476"/>
      <c r="I113" s="721"/>
      <c r="J113" s="721"/>
      <c r="K113" s="730"/>
      <c r="L113" s="450"/>
      <c r="M113" s="476"/>
      <c r="N113" s="477"/>
      <c r="O113" s="721"/>
      <c r="P113" s="721"/>
      <c r="Q113" s="730"/>
      <c r="R113" s="450"/>
      <c r="S113" s="476"/>
      <c r="T113" s="721"/>
      <c r="U113" s="721"/>
      <c r="V113" s="730"/>
      <c r="W113" s="450"/>
      <c r="X113" s="428"/>
      <c r="AA113" s="716"/>
    </row>
    <row r="114" spans="1:30" x14ac:dyDescent="0.25">
      <c r="A114" s="711"/>
      <c r="B114" s="478" t="s">
        <v>799</v>
      </c>
      <c r="C114" s="477"/>
      <c r="D114" s="721"/>
      <c r="E114" s="721"/>
      <c r="F114" s="730"/>
      <c r="G114" s="450"/>
      <c r="H114" s="476"/>
      <c r="I114" s="721"/>
      <c r="J114" s="721"/>
      <c r="K114" s="730"/>
      <c r="L114" s="450"/>
      <c r="M114" s="476"/>
      <c r="N114" s="477"/>
      <c r="O114" s="721"/>
      <c r="P114" s="721"/>
      <c r="Q114" s="730"/>
      <c r="R114" s="450"/>
      <c r="S114" s="476"/>
      <c r="T114" s="721"/>
      <c r="U114" s="721"/>
      <c r="V114" s="730"/>
      <c r="W114" s="450"/>
      <c r="X114" s="428"/>
      <c r="AA114" s="716"/>
    </row>
    <row r="115" spans="1:30" x14ac:dyDescent="0.25">
      <c r="A115" s="711"/>
      <c r="B115" s="479" t="s">
        <v>799</v>
      </c>
      <c r="C115" s="477"/>
      <c r="D115" s="721"/>
      <c r="E115" s="721"/>
      <c r="F115" s="730"/>
      <c r="G115" s="450"/>
      <c r="H115" s="476"/>
      <c r="I115" s="721"/>
      <c r="J115" s="721"/>
      <c r="K115" s="730"/>
      <c r="L115" s="450"/>
      <c r="M115" s="476"/>
      <c r="N115" s="477"/>
      <c r="O115" s="721"/>
      <c r="P115" s="721"/>
      <c r="Q115" s="730"/>
      <c r="R115" s="450"/>
      <c r="S115" s="476"/>
      <c r="T115" s="721"/>
      <c r="U115" s="721"/>
      <c r="V115" s="730"/>
      <c r="W115" s="450"/>
      <c r="X115" s="428"/>
      <c r="AA115" s="716"/>
    </row>
    <row r="116" spans="1:30" x14ac:dyDescent="0.25">
      <c r="A116" s="711"/>
      <c r="B116" s="478" t="s">
        <v>799</v>
      </c>
      <c r="C116" s="477"/>
      <c r="D116" s="721"/>
      <c r="E116" s="721"/>
      <c r="F116" s="730"/>
      <c r="G116" s="450"/>
      <c r="H116" s="476"/>
      <c r="I116" s="721"/>
      <c r="J116" s="721"/>
      <c r="K116" s="730"/>
      <c r="L116" s="450"/>
      <c r="M116" s="476"/>
      <c r="N116" s="477"/>
      <c r="O116" s="721"/>
      <c r="P116" s="721"/>
      <c r="Q116" s="730"/>
      <c r="R116" s="450"/>
      <c r="S116" s="476"/>
      <c r="T116" s="721"/>
      <c r="U116" s="721"/>
      <c r="V116" s="730"/>
      <c r="W116" s="450"/>
      <c r="X116" s="428"/>
      <c r="AA116" s="716"/>
    </row>
    <row r="117" spans="1:30" x14ac:dyDescent="0.25">
      <c r="A117" s="711"/>
      <c r="B117" s="479" t="s">
        <v>799</v>
      </c>
      <c r="C117" s="477"/>
      <c r="D117" s="721"/>
      <c r="E117" s="721"/>
      <c r="F117" s="730"/>
      <c r="G117" s="450"/>
      <c r="H117" s="476"/>
      <c r="I117" s="721"/>
      <c r="J117" s="721"/>
      <c r="K117" s="730"/>
      <c r="L117" s="450"/>
      <c r="M117" s="476"/>
      <c r="N117" s="477"/>
      <c r="O117" s="721"/>
      <c r="P117" s="721"/>
      <c r="Q117" s="730"/>
      <c r="R117" s="450"/>
      <c r="S117" s="476"/>
      <c r="T117" s="721"/>
      <c r="U117" s="721"/>
      <c r="V117" s="730"/>
      <c r="W117" s="450"/>
      <c r="X117" s="428"/>
      <c r="AA117" s="716"/>
    </row>
    <row r="118" spans="1:30" x14ac:dyDescent="0.25">
      <c r="A118" s="711"/>
      <c r="B118" s="478" t="s">
        <v>799</v>
      </c>
      <c r="C118" s="477"/>
      <c r="D118" s="721"/>
      <c r="E118" s="721"/>
      <c r="F118" s="730"/>
      <c r="G118" s="450"/>
      <c r="H118" s="476"/>
      <c r="I118" s="721"/>
      <c r="J118" s="721"/>
      <c r="K118" s="730"/>
      <c r="L118" s="450"/>
      <c r="M118" s="476"/>
      <c r="N118" s="477"/>
      <c r="O118" s="721"/>
      <c r="P118" s="721"/>
      <c r="Q118" s="730"/>
      <c r="R118" s="450"/>
      <c r="S118" s="476"/>
      <c r="T118" s="721"/>
      <c r="U118" s="721"/>
      <c r="V118" s="730"/>
      <c r="W118" s="450"/>
      <c r="X118" s="428"/>
      <c r="AA118" s="716"/>
    </row>
    <row r="119" spans="1:30" x14ac:dyDescent="0.25">
      <c r="A119" s="711"/>
      <c r="B119" s="479" t="s">
        <v>799</v>
      </c>
      <c r="C119" s="477"/>
      <c r="D119" s="721"/>
      <c r="E119" s="721"/>
      <c r="F119" s="730"/>
      <c r="G119" s="450"/>
      <c r="H119" s="476"/>
      <c r="I119" s="721"/>
      <c r="J119" s="721"/>
      <c r="K119" s="730"/>
      <c r="L119" s="450"/>
      <c r="M119" s="476"/>
      <c r="N119" s="477"/>
      <c r="O119" s="721"/>
      <c r="P119" s="721"/>
      <c r="Q119" s="730"/>
      <c r="R119" s="450"/>
      <c r="S119" s="476"/>
      <c r="T119" s="721"/>
      <c r="U119" s="721"/>
      <c r="V119" s="730"/>
      <c r="W119" s="450"/>
      <c r="X119" s="428"/>
      <c r="AA119" s="716"/>
    </row>
    <row r="120" spans="1:30" x14ac:dyDescent="0.25">
      <c r="A120" s="711"/>
      <c r="B120" s="478" t="s">
        <v>799</v>
      </c>
      <c r="C120" s="477"/>
      <c r="D120" s="721"/>
      <c r="E120" s="721"/>
      <c r="F120" s="730"/>
      <c r="G120" s="450"/>
      <c r="H120" s="476"/>
      <c r="I120" s="721"/>
      <c r="J120" s="721"/>
      <c r="K120" s="730"/>
      <c r="L120" s="450"/>
      <c r="M120" s="476"/>
      <c r="N120" s="477"/>
      <c r="O120" s="721"/>
      <c r="P120" s="721"/>
      <c r="Q120" s="730"/>
      <c r="R120" s="450"/>
      <c r="S120" s="476"/>
      <c r="T120" s="721"/>
      <c r="U120" s="721"/>
      <c r="V120" s="730"/>
      <c r="W120" s="450"/>
      <c r="X120" s="428"/>
      <c r="AA120" s="716"/>
    </row>
    <row r="121" spans="1:30" x14ac:dyDescent="0.25">
      <c r="A121" s="711"/>
      <c r="B121" s="479" t="s">
        <v>799</v>
      </c>
      <c r="C121" s="477"/>
      <c r="D121" s="721"/>
      <c r="E121" s="721"/>
      <c r="F121" s="730"/>
      <c r="G121" s="450"/>
      <c r="H121" s="476"/>
      <c r="I121" s="721"/>
      <c r="J121" s="721"/>
      <c r="K121" s="730"/>
      <c r="L121" s="450"/>
      <c r="M121" s="476"/>
      <c r="N121" s="477"/>
      <c r="O121" s="721"/>
      <c r="P121" s="721"/>
      <c r="Q121" s="730"/>
      <c r="R121" s="450"/>
      <c r="S121" s="476"/>
      <c r="T121" s="721"/>
      <c r="U121" s="721"/>
      <c r="V121" s="730"/>
      <c r="W121" s="450"/>
      <c r="X121" s="428"/>
      <c r="AA121" s="716"/>
    </row>
    <row r="122" spans="1:30" x14ac:dyDescent="0.25">
      <c r="A122" s="711"/>
      <c r="B122" s="478" t="s">
        <v>799</v>
      </c>
      <c r="C122" s="477"/>
      <c r="D122" s="721"/>
      <c r="E122" s="721"/>
      <c r="F122" s="730"/>
      <c r="G122" s="450"/>
      <c r="H122" s="476"/>
      <c r="I122" s="721"/>
      <c r="J122" s="721"/>
      <c r="K122" s="730"/>
      <c r="L122" s="450"/>
      <c r="M122" s="476"/>
      <c r="N122" s="477"/>
      <c r="O122" s="721"/>
      <c r="P122" s="721"/>
      <c r="Q122" s="730"/>
      <c r="R122" s="450"/>
      <c r="S122" s="476"/>
      <c r="T122" s="721"/>
      <c r="U122" s="721"/>
      <c r="V122" s="730"/>
      <c r="W122" s="450"/>
      <c r="X122" s="428"/>
      <c r="AA122" s="716"/>
    </row>
    <row r="123" spans="1:30" x14ac:dyDescent="0.25">
      <c r="A123" s="711"/>
      <c r="B123" s="479" t="s">
        <v>799</v>
      </c>
      <c r="C123" s="477"/>
      <c r="D123" s="721"/>
      <c r="E123" s="721"/>
      <c r="F123" s="730"/>
      <c r="G123" s="450"/>
      <c r="H123" s="476"/>
      <c r="I123" s="721"/>
      <c r="J123" s="721"/>
      <c r="K123" s="730"/>
      <c r="L123" s="450"/>
      <c r="M123" s="476"/>
      <c r="N123" s="477"/>
      <c r="O123" s="721"/>
      <c r="P123" s="721"/>
      <c r="Q123" s="730"/>
      <c r="R123" s="450"/>
      <c r="S123" s="476"/>
      <c r="T123" s="721"/>
      <c r="U123" s="721"/>
      <c r="V123" s="730"/>
      <c r="W123" s="450"/>
      <c r="X123" s="428"/>
      <c r="AA123" s="716"/>
    </row>
    <row r="124" spans="1:30" x14ac:dyDescent="0.25">
      <c r="A124" s="711"/>
      <c r="B124" s="478" t="s">
        <v>799</v>
      </c>
      <c r="C124" s="477"/>
      <c r="D124" s="721"/>
      <c r="E124" s="721"/>
      <c r="F124" s="730"/>
      <c r="G124" s="450"/>
      <c r="H124" s="476"/>
      <c r="I124" s="721"/>
      <c r="J124" s="721"/>
      <c r="K124" s="730"/>
      <c r="L124" s="450"/>
      <c r="M124" s="476"/>
      <c r="N124" s="477"/>
      <c r="O124" s="721"/>
      <c r="P124" s="721"/>
      <c r="Q124" s="730"/>
      <c r="R124" s="450"/>
      <c r="S124" s="476"/>
      <c r="T124" s="721"/>
      <c r="U124" s="721"/>
      <c r="V124" s="730"/>
      <c r="W124" s="450"/>
      <c r="X124" s="428"/>
      <c r="AA124" s="716"/>
    </row>
    <row r="125" spans="1:30" x14ac:dyDescent="0.25">
      <c r="A125" s="711"/>
      <c r="B125" s="479" t="s">
        <v>799</v>
      </c>
      <c r="C125" s="477"/>
      <c r="D125" s="721"/>
      <c r="E125" s="721"/>
      <c r="F125" s="730"/>
      <c r="G125" s="450"/>
      <c r="H125" s="476"/>
      <c r="I125" s="721"/>
      <c r="J125" s="721"/>
      <c r="K125" s="730"/>
      <c r="L125" s="450"/>
      <c r="M125" s="476"/>
      <c r="N125" s="477"/>
      <c r="O125" s="721"/>
      <c r="P125" s="721"/>
      <c r="Q125" s="730"/>
      <c r="R125" s="450"/>
      <c r="S125" s="476"/>
      <c r="T125" s="721"/>
      <c r="U125" s="721"/>
      <c r="V125" s="730"/>
      <c r="W125" s="450"/>
      <c r="X125" s="428"/>
      <c r="AA125" s="716"/>
    </row>
    <row r="126" spans="1:30" x14ac:dyDescent="0.25">
      <c r="A126" s="711"/>
      <c r="B126" s="478" t="s">
        <v>799</v>
      </c>
      <c r="C126" s="477"/>
      <c r="D126" s="721"/>
      <c r="E126" s="721"/>
      <c r="F126" s="730"/>
      <c r="G126" s="450"/>
      <c r="H126" s="476"/>
      <c r="I126" s="721"/>
      <c r="J126" s="721"/>
      <c r="K126" s="730"/>
      <c r="L126" s="450"/>
      <c r="M126" s="476"/>
      <c r="N126" s="477"/>
      <c r="O126" s="721"/>
      <c r="P126" s="721"/>
      <c r="Q126" s="730"/>
      <c r="R126" s="450"/>
      <c r="S126" s="476"/>
      <c r="T126" s="721"/>
      <c r="U126" s="721"/>
      <c r="V126" s="730"/>
      <c r="W126" s="450"/>
      <c r="X126" s="428"/>
      <c r="AA126" s="716"/>
    </row>
    <row r="127" spans="1:30" x14ac:dyDescent="0.25">
      <c r="A127" s="711"/>
      <c r="B127" s="475" t="s">
        <v>799</v>
      </c>
      <c r="C127" s="474"/>
      <c r="D127" s="726"/>
      <c r="E127" s="726"/>
      <c r="F127" s="731"/>
      <c r="G127" s="446"/>
      <c r="H127" s="473"/>
      <c r="I127" s="726"/>
      <c r="J127" s="726"/>
      <c r="K127" s="731"/>
      <c r="L127" s="446"/>
      <c r="M127" s="473"/>
      <c r="N127" s="474"/>
      <c r="O127" s="726"/>
      <c r="P127" s="726"/>
      <c r="Q127" s="731"/>
      <c r="R127" s="446"/>
      <c r="S127" s="473"/>
      <c r="T127" s="726"/>
      <c r="U127" s="726"/>
      <c r="V127" s="731"/>
      <c r="W127" s="446"/>
      <c r="X127" s="427"/>
      <c r="AA127" s="716"/>
    </row>
    <row r="128" spans="1:30" x14ac:dyDescent="0.25">
      <c r="A128" s="708"/>
      <c r="B128" s="623"/>
      <c r="C128" s="623"/>
      <c r="D128" s="623"/>
      <c r="E128" s="623"/>
      <c r="F128" s="623"/>
      <c r="G128" s="623"/>
      <c r="H128" s="623"/>
      <c r="I128" s="623"/>
      <c r="J128" s="623"/>
      <c r="K128" s="623"/>
      <c r="L128" s="623"/>
      <c r="M128" s="623"/>
      <c r="N128" s="623"/>
      <c r="O128" s="623"/>
      <c r="P128" s="623"/>
      <c r="Q128" s="623"/>
      <c r="R128" s="623"/>
      <c r="S128" s="623"/>
      <c r="T128" s="623"/>
      <c r="U128" s="623"/>
      <c r="V128" s="623"/>
      <c r="W128" s="623"/>
      <c r="AD128" s="710"/>
    </row>
    <row r="129" spans="1:58" s="624" customFormat="1" x14ac:dyDescent="0.25">
      <c r="A129" s="732"/>
      <c r="B129" s="623"/>
      <c r="C129" s="623"/>
      <c r="D129" s="623"/>
      <c r="E129" s="623"/>
      <c r="F129" s="623"/>
      <c r="G129" s="623"/>
      <c r="H129" s="623"/>
      <c r="I129" s="623"/>
      <c r="J129" s="623"/>
      <c r="K129" s="623"/>
      <c r="L129" s="623"/>
      <c r="M129" s="623"/>
      <c r="N129" s="623"/>
      <c r="O129" s="623"/>
      <c r="P129" s="623"/>
      <c r="Q129" s="623"/>
      <c r="R129" s="623"/>
      <c r="S129" s="623"/>
      <c r="T129" s="623"/>
      <c r="U129" s="623"/>
      <c r="V129" s="623"/>
      <c r="W129" s="623"/>
      <c r="Y129" s="625"/>
      <c r="Z129" s="625"/>
      <c r="AA129" s="625"/>
      <c r="AB129" s="625"/>
      <c r="AC129" s="625"/>
      <c r="AD129" s="716"/>
      <c r="AE129" s="626"/>
      <c r="AF129" s="626"/>
      <c r="AG129" s="626"/>
      <c r="AH129" s="626"/>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row>
    <row r="130" spans="1:58" ht="17.25" x14ac:dyDescent="0.25">
      <c r="A130" s="688" t="s">
        <v>798</v>
      </c>
      <c r="B130" s="623"/>
      <c r="C130" s="623"/>
      <c r="D130" s="623"/>
      <c r="E130" s="623"/>
      <c r="F130" s="1190"/>
      <c r="G130" s="1190"/>
      <c r="H130" s="623"/>
      <c r="I130" s="623"/>
      <c r="J130" s="623"/>
      <c r="K130" s="623"/>
      <c r="L130" s="623"/>
      <c r="M130" s="623"/>
      <c r="N130" s="623"/>
      <c r="O130" s="623"/>
      <c r="P130" s="623"/>
      <c r="Q130" s="623"/>
      <c r="R130" s="623"/>
      <c r="S130" s="623"/>
      <c r="T130" s="623"/>
      <c r="U130" s="623"/>
      <c r="V130" s="623"/>
      <c r="W130" s="623"/>
      <c r="AD130" s="704"/>
    </row>
    <row r="131" spans="1:58" x14ac:dyDescent="0.25">
      <c r="A131" s="623"/>
      <c r="B131" s="733"/>
      <c r="C131" s="643"/>
      <c r="D131" s="643"/>
      <c r="E131" s="643"/>
      <c r="F131" s="1165" t="s">
        <v>134</v>
      </c>
      <c r="G131" s="1166"/>
      <c r="H131" s="1167"/>
      <c r="I131" s="1165" t="s">
        <v>190</v>
      </c>
      <c r="J131" s="1166"/>
      <c r="K131" s="1166"/>
      <c r="L131" s="623"/>
      <c r="M131" s="623"/>
      <c r="N131" s="623"/>
      <c r="O131" s="623"/>
      <c r="P131" s="623"/>
      <c r="Q131" s="623"/>
      <c r="R131" s="623"/>
      <c r="S131" s="623"/>
      <c r="T131" s="623"/>
      <c r="U131" s="623"/>
      <c r="V131" s="623"/>
      <c r="W131" s="623"/>
      <c r="AD131" s="710"/>
    </row>
    <row r="132" spans="1:58" ht="17.25" x14ac:dyDescent="0.25">
      <c r="A132" s="708"/>
      <c r="B132" s="1121" t="s">
        <v>115</v>
      </c>
      <c r="C132" s="1148" t="s">
        <v>75</v>
      </c>
      <c r="D132" s="1168" t="s">
        <v>76</v>
      </c>
      <c r="E132" s="1169"/>
      <c r="F132" s="1123" t="s">
        <v>777</v>
      </c>
      <c r="G132" s="1151" t="s">
        <v>790</v>
      </c>
      <c r="H132" s="1186" t="s">
        <v>789</v>
      </c>
      <c r="I132" s="1171" t="s">
        <v>777</v>
      </c>
      <c r="J132" s="1153" t="s">
        <v>790</v>
      </c>
      <c r="K132" s="1134" t="s">
        <v>789</v>
      </c>
      <c r="L132" s="623"/>
      <c r="M132" s="623"/>
      <c r="N132" s="623"/>
      <c r="O132" s="734"/>
      <c r="P132" s="734"/>
      <c r="Q132" s="734"/>
      <c r="R132" s="734"/>
      <c r="S132" s="623"/>
      <c r="T132" s="623"/>
      <c r="U132" s="623"/>
      <c r="V132" s="623"/>
      <c r="W132" s="623"/>
      <c r="AD132" s="710"/>
    </row>
    <row r="133" spans="1:58" ht="17.25" x14ac:dyDescent="0.25">
      <c r="A133" s="708"/>
      <c r="B133" s="1136"/>
      <c r="C133" s="1149"/>
      <c r="D133" s="1168"/>
      <c r="E133" s="1169"/>
      <c r="F133" s="1170"/>
      <c r="G133" s="1191"/>
      <c r="H133" s="1192"/>
      <c r="I133" s="1172"/>
      <c r="J133" s="1174"/>
      <c r="K133" s="1135"/>
      <c r="L133" s="623"/>
      <c r="M133" s="623"/>
      <c r="N133" s="623"/>
      <c r="O133" s="734"/>
      <c r="P133" s="734"/>
      <c r="Q133" s="734"/>
      <c r="R133" s="734"/>
      <c r="S133" s="623"/>
      <c r="T133" s="623"/>
      <c r="U133" s="623"/>
      <c r="V133" s="623"/>
      <c r="W133" s="623"/>
      <c r="AD133" s="710"/>
    </row>
    <row r="134" spans="1:58" ht="23.25" customHeight="1" x14ac:dyDescent="0.25">
      <c r="A134" s="708"/>
      <c r="B134" s="1122"/>
      <c r="C134" s="1150"/>
      <c r="D134" s="1168"/>
      <c r="E134" s="1169"/>
      <c r="F134" s="1124"/>
      <c r="G134" s="1152"/>
      <c r="H134" s="1187"/>
      <c r="I134" s="1173"/>
      <c r="J134" s="1154"/>
      <c r="K134" s="1137"/>
      <c r="L134" s="623"/>
      <c r="M134" s="623"/>
      <c r="N134" s="623"/>
      <c r="O134" s="734"/>
      <c r="P134" s="734"/>
      <c r="Q134" s="734"/>
      <c r="R134" s="734"/>
      <c r="S134" s="623"/>
      <c r="T134" s="623"/>
      <c r="U134" s="623"/>
      <c r="V134" s="623"/>
      <c r="W134" s="623"/>
      <c r="AD134" s="710"/>
    </row>
    <row r="135" spans="1:58" ht="39" customHeight="1" x14ac:dyDescent="0.25">
      <c r="A135" s="708"/>
      <c r="B135" s="735">
        <v>1</v>
      </c>
      <c r="C135" s="1181" t="s">
        <v>77</v>
      </c>
      <c r="D135" s="1218" t="s">
        <v>202</v>
      </c>
      <c r="E135" s="1219"/>
      <c r="F135" s="471"/>
      <c r="G135" s="459"/>
      <c r="H135" s="472"/>
      <c r="I135" s="471"/>
      <c r="J135" s="470"/>
      <c r="K135" s="469"/>
      <c r="L135" s="623"/>
      <c r="M135" s="623"/>
      <c r="N135" s="623"/>
      <c r="O135" s="623"/>
      <c r="P135" s="623"/>
      <c r="Q135" s="623"/>
      <c r="R135" s="623"/>
      <c r="S135" s="623"/>
      <c r="T135" s="623"/>
      <c r="U135" s="623"/>
      <c r="V135" s="623"/>
      <c r="W135" s="734"/>
      <c r="AD135" s="710"/>
    </row>
    <row r="136" spans="1:58" ht="39" customHeight="1" x14ac:dyDescent="0.25">
      <c r="A136" s="708"/>
      <c r="B136" s="736">
        <v>2</v>
      </c>
      <c r="C136" s="1182"/>
      <c r="D136" s="1127" t="s">
        <v>776</v>
      </c>
      <c r="E136" s="1128"/>
      <c r="F136" s="451"/>
      <c r="G136" s="450"/>
      <c r="H136" s="452"/>
      <c r="I136" s="451"/>
      <c r="J136" s="468"/>
      <c r="K136" s="449"/>
      <c r="L136" s="623"/>
      <c r="M136" s="623"/>
      <c r="N136" s="623"/>
      <c r="O136" s="623"/>
      <c r="P136" s="623"/>
      <c r="Q136" s="623"/>
      <c r="R136" s="623"/>
      <c r="S136" s="623"/>
      <c r="T136" s="623"/>
      <c r="U136" s="623"/>
      <c r="V136" s="623"/>
      <c r="W136" s="734"/>
      <c r="AD136" s="710"/>
    </row>
    <row r="137" spans="1:58" ht="39" customHeight="1" x14ac:dyDescent="0.25">
      <c r="A137" s="708"/>
      <c r="B137" s="736">
        <v>3</v>
      </c>
      <c r="C137" s="1182"/>
      <c r="D137" s="1127" t="s">
        <v>203</v>
      </c>
      <c r="E137" s="1128"/>
      <c r="F137" s="451"/>
      <c r="G137" s="450"/>
      <c r="H137" s="452"/>
      <c r="I137" s="451"/>
      <c r="J137" s="468"/>
      <c r="K137" s="449"/>
      <c r="L137" s="623"/>
      <c r="M137" s="623"/>
      <c r="N137" s="623"/>
      <c r="O137" s="623"/>
      <c r="P137" s="623"/>
      <c r="Q137" s="623"/>
      <c r="R137" s="623"/>
      <c r="S137" s="623"/>
      <c r="T137" s="623"/>
      <c r="U137" s="623"/>
      <c r="V137" s="623"/>
      <c r="W137" s="734"/>
      <c r="AD137" s="710"/>
    </row>
    <row r="138" spans="1:58" ht="39" customHeight="1" x14ac:dyDescent="0.25">
      <c r="A138" s="708"/>
      <c r="B138" s="736">
        <v>4</v>
      </c>
      <c r="C138" s="1182"/>
      <c r="D138" s="1127" t="s">
        <v>204</v>
      </c>
      <c r="E138" s="1128"/>
      <c r="F138" s="451"/>
      <c r="G138" s="450"/>
      <c r="H138" s="452"/>
      <c r="I138" s="451"/>
      <c r="J138" s="468"/>
      <c r="K138" s="449"/>
      <c r="L138" s="623"/>
      <c r="M138" s="623"/>
      <c r="N138" s="623"/>
      <c r="O138" s="623"/>
      <c r="P138" s="623"/>
      <c r="Q138" s="623"/>
      <c r="R138" s="623"/>
      <c r="S138" s="623"/>
      <c r="T138" s="623"/>
      <c r="U138" s="623"/>
      <c r="V138" s="623"/>
      <c r="W138" s="734"/>
      <c r="AD138" s="710"/>
    </row>
    <row r="139" spans="1:58" ht="39" customHeight="1" x14ac:dyDescent="0.25">
      <c r="A139" s="708"/>
      <c r="B139" s="736">
        <v>5</v>
      </c>
      <c r="C139" s="1182"/>
      <c r="D139" s="1127" t="s">
        <v>79</v>
      </c>
      <c r="E139" s="1128"/>
      <c r="F139" s="451"/>
      <c r="G139" s="450"/>
      <c r="H139" s="452"/>
      <c r="I139" s="451"/>
      <c r="J139" s="468"/>
      <c r="K139" s="449"/>
      <c r="L139" s="623"/>
      <c r="M139" s="623"/>
      <c r="N139" s="623"/>
      <c r="O139" s="623"/>
      <c r="P139" s="623"/>
      <c r="Q139" s="623"/>
      <c r="R139" s="623"/>
      <c r="S139" s="623"/>
      <c r="T139" s="623"/>
      <c r="U139" s="623"/>
      <c r="V139" s="623"/>
      <c r="W139" s="734"/>
      <c r="AD139" s="710"/>
    </row>
    <row r="140" spans="1:58" ht="39" customHeight="1" x14ac:dyDescent="0.25">
      <c r="A140" s="708"/>
      <c r="B140" s="736">
        <v>6</v>
      </c>
      <c r="C140" s="1183"/>
      <c r="D140" s="1127" t="s">
        <v>205</v>
      </c>
      <c r="E140" s="1128"/>
      <c r="F140" s="451"/>
      <c r="G140" s="450"/>
      <c r="H140" s="452"/>
      <c r="I140" s="451"/>
      <c r="J140" s="468"/>
      <c r="K140" s="449"/>
      <c r="L140" s="623"/>
      <c r="M140" s="623"/>
      <c r="N140" s="623"/>
      <c r="O140" s="623"/>
      <c r="P140" s="623"/>
      <c r="Q140" s="623"/>
      <c r="R140" s="623"/>
      <c r="S140" s="623"/>
      <c r="T140" s="623"/>
      <c r="U140" s="623"/>
      <c r="V140" s="623"/>
      <c r="W140" s="734"/>
      <c r="AD140" s="710"/>
    </row>
    <row r="141" spans="1:58" ht="39" customHeight="1" x14ac:dyDescent="0.25">
      <c r="A141" s="708"/>
      <c r="B141" s="737">
        <v>7</v>
      </c>
      <c r="C141" s="1177" t="s">
        <v>78</v>
      </c>
      <c r="D141" s="1127" t="s">
        <v>206</v>
      </c>
      <c r="E141" s="1128"/>
      <c r="F141" s="451"/>
      <c r="G141" s="450"/>
      <c r="H141" s="452"/>
      <c r="I141" s="451"/>
      <c r="J141" s="468"/>
      <c r="K141" s="449"/>
      <c r="L141" s="623"/>
      <c r="M141" s="623"/>
      <c r="N141" s="623"/>
      <c r="O141" s="623"/>
      <c r="P141" s="623"/>
      <c r="Q141" s="623"/>
      <c r="R141" s="623"/>
      <c r="S141" s="623"/>
      <c r="T141" s="623"/>
      <c r="U141" s="623"/>
      <c r="V141" s="623"/>
      <c r="W141" s="734"/>
      <c r="AD141" s="710"/>
    </row>
    <row r="142" spans="1:58" ht="39" customHeight="1" x14ac:dyDescent="0.25">
      <c r="A142" s="708"/>
      <c r="B142" s="736">
        <v>8</v>
      </c>
      <c r="C142" s="1178"/>
      <c r="D142" s="1127" t="s">
        <v>776</v>
      </c>
      <c r="E142" s="1128"/>
      <c r="F142" s="451"/>
      <c r="G142" s="450"/>
      <c r="H142" s="452"/>
      <c r="I142" s="451"/>
      <c r="J142" s="468"/>
      <c r="K142" s="449"/>
      <c r="L142" s="623"/>
      <c r="M142" s="623"/>
      <c r="N142" s="623"/>
      <c r="O142" s="623"/>
      <c r="P142" s="623"/>
      <c r="Q142" s="623"/>
      <c r="R142" s="623"/>
      <c r="S142" s="623"/>
      <c r="T142" s="623"/>
      <c r="U142" s="623"/>
      <c r="V142" s="623"/>
      <c r="W142" s="734"/>
      <c r="AD142" s="710"/>
    </row>
    <row r="143" spans="1:58" ht="39" customHeight="1" x14ac:dyDescent="0.25">
      <c r="A143" s="708"/>
      <c r="B143" s="736">
        <v>9</v>
      </c>
      <c r="C143" s="1178"/>
      <c r="D143" s="1131" t="s">
        <v>203</v>
      </c>
      <c r="E143" s="1132"/>
      <c r="F143" s="451"/>
      <c r="G143" s="450"/>
      <c r="H143" s="452"/>
      <c r="I143" s="451"/>
      <c r="J143" s="468"/>
      <c r="K143" s="449"/>
      <c r="L143" s="623"/>
      <c r="M143" s="623"/>
      <c r="N143" s="623"/>
      <c r="O143" s="623"/>
      <c r="P143" s="623"/>
      <c r="Q143" s="623"/>
      <c r="R143" s="623"/>
      <c r="S143" s="623"/>
      <c r="T143" s="623"/>
      <c r="U143" s="623"/>
      <c r="V143" s="623"/>
      <c r="W143" s="734"/>
      <c r="AD143" s="710"/>
    </row>
    <row r="144" spans="1:58" ht="39" customHeight="1" x14ac:dyDescent="0.25">
      <c r="A144" s="708"/>
      <c r="B144" s="736">
        <v>10</v>
      </c>
      <c r="C144" s="1178"/>
      <c r="D144" s="1127" t="s">
        <v>204</v>
      </c>
      <c r="E144" s="1128"/>
      <c r="F144" s="451"/>
      <c r="G144" s="450"/>
      <c r="H144" s="452"/>
      <c r="I144" s="451"/>
      <c r="J144" s="468"/>
      <c r="K144" s="449"/>
      <c r="L144" s="623"/>
      <c r="M144" s="623"/>
      <c r="N144" s="623"/>
      <c r="O144" s="623"/>
      <c r="P144" s="623"/>
      <c r="Q144" s="623"/>
      <c r="R144" s="623"/>
      <c r="S144" s="623"/>
      <c r="T144" s="623"/>
      <c r="U144" s="623"/>
      <c r="V144" s="623"/>
      <c r="W144" s="734"/>
      <c r="AD144" s="710"/>
    </row>
    <row r="145" spans="1:30" ht="39" customHeight="1" x14ac:dyDescent="0.25">
      <c r="A145" s="708"/>
      <c r="B145" s="736">
        <v>11</v>
      </c>
      <c r="C145" s="1178"/>
      <c r="D145" s="1127" t="s">
        <v>79</v>
      </c>
      <c r="E145" s="1128"/>
      <c r="F145" s="451"/>
      <c r="G145" s="450"/>
      <c r="H145" s="452"/>
      <c r="I145" s="451"/>
      <c r="J145" s="468"/>
      <c r="K145" s="449"/>
      <c r="L145" s="623"/>
      <c r="M145" s="623"/>
      <c r="N145" s="623"/>
      <c r="O145" s="623"/>
      <c r="P145" s="623"/>
      <c r="Q145" s="623"/>
      <c r="R145" s="623"/>
      <c r="S145" s="623"/>
      <c r="T145" s="623"/>
      <c r="U145" s="623"/>
      <c r="V145" s="623"/>
      <c r="W145" s="734"/>
      <c r="AD145" s="710"/>
    </row>
    <row r="146" spans="1:30" ht="39" customHeight="1" x14ac:dyDescent="0.25">
      <c r="A146" s="708"/>
      <c r="B146" s="738">
        <v>12</v>
      </c>
      <c r="C146" s="1179"/>
      <c r="D146" s="1127" t="s">
        <v>205</v>
      </c>
      <c r="E146" s="1128"/>
      <c r="F146" s="456"/>
      <c r="G146" s="465"/>
      <c r="H146" s="467"/>
      <c r="I146" s="456"/>
      <c r="J146" s="466"/>
      <c r="K146" s="464"/>
      <c r="L146" s="623"/>
      <c r="M146" s="623"/>
      <c r="N146" s="623"/>
      <c r="O146" s="623"/>
      <c r="P146" s="623"/>
      <c r="Q146" s="623"/>
      <c r="R146" s="623"/>
      <c r="S146" s="623"/>
      <c r="T146" s="623"/>
      <c r="U146" s="623"/>
      <c r="V146" s="623"/>
      <c r="W146" s="734"/>
      <c r="AD146" s="710"/>
    </row>
    <row r="147" spans="1:30" ht="39" customHeight="1" x14ac:dyDescent="0.25">
      <c r="A147" s="623"/>
      <c r="B147" s="739">
        <v>13</v>
      </c>
      <c r="C147" s="740" t="s">
        <v>775</v>
      </c>
      <c r="D147" s="1125" t="s">
        <v>724</v>
      </c>
      <c r="E147" s="1126"/>
      <c r="F147" s="447"/>
      <c r="G147" s="446"/>
      <c r="H147" s="448"/>
      <c r="I147" s="447"/>
      <c r="J147" s="463"/>
      <c r="K147" s="445"/>
      <c r="L147" s="623"/>
      <c r="M147" s="623"/>
      <c r="N147" s="623"/>
      <c r="O147" s="623"/>
      <c r="P147" s="623"/>
      <c r="Q147" s="623"/>
      <c r="R147" s="623"/>
      <c r="S147" s="623"/>
      <c r="T147" s="623"/>
      <c r="U147" s="623"/>
      <c r="V147" s="623"/>
      <c r="W147" s="623"/>
      <c r="AD147" s="710"/>
    </row>
    <row r="148" spans="1:30" x14ac:dyDescent="0.25">
      <c r="A148" s="708"/>
      <c r="B148" s="623"/>
      <c r="C148" s="623"/>
      <c r="D148" s="623"/>
      <c r="E148" s="623"/>
      <c r="F148" s="584"/>
      <c r="G148" s="426"/>
      <c r="H148" s="426"/>
      <c r="I148" s="426"/>
      <c r="J148" s="426"/>
      <c r="K148" s="426"/>
      <c r="L148" s="623"/>
      <c r="M148" s="623"/>
      <c r="N148" s="623"/>
      <c r="O148" s="623"/>
      <c r="P148" s="623"/>
      <c r="Q148" s="623"/>
      <c r="R148" s="623"/>
      <c r="S148" s="623"/>
      <c r="T148" s="623"/>
      <c r="U148" s="623"/>
      <c r="V148" s="623"/>
      <c r="W148" s="623"/>
      <c r="AD148" s="710"/>
    </row>
    <row r="149" spans="1:30" ht="17.25" x14ac:dyDescent="0.25">
      <c r="A149" s="690" t="s">
        <v>797</v>
      </c>
      <c r="B149" s="623"/>
      <c r="C149" s="623"/>
      <c r="D149" s="623"/>
      <c r="E149" s="623"/>
      <c r="F149" s="623"/>
      <c r="G149" s="623"/>
      <c r="H149" s="623"/>
      <c r="I149" s="623"/>
      <c r="J149" s="623"/>
      <c r="K149" s="623"/>
      <c r="L149" s="623"/>
      <c r="M149" s="623"/>
      <c r="N149" s="623"/>
      <c r="O149" s="623"/>
      <c r="P149" s="623"/>
      <c r="Q149" s="623"/>
      <c r="R149" s="623"/>
      <c r="S149" s="623"/>
      <c r="T149" s="623"/>
      <c r="U149" s="623"/>
      <c r="V149" s="623"/>
      <c r="W149" s="623"/>
      <c r="AD149" s="704"/>
    </row>
    <row r="150" spans="1:30" ht="17.25" x14ac:dyDescent="0.25">
      <c r="A150" s="623"/>
      <c r="B150" s="643"/>
      <c r="C150" s="643"/>
      <c r="D150" s="643"/>
      <c r="E150" s="643"/>
      <c r="F150" s="1165" t="s">
        <v>134</v>
      </c>
      <c r="G150" s="1166"/>
      <c r="H150" s="1167"/>
      <c r="I150" s="1165" t="s">
        <v>190</v>
      </c>
      <c r="J150" s="1166"/>
      <c r="K150" s="1166"/>
      <c r="L150" s="734"/>
      <c r="M150" s="734"/>
      <c r="N150" s="734"/>
      <c r="O150" s="734"/>
      <c r="P150" s="734"/>
      <c r="Q150" s="734"/>
      <c r="R150" s="734"/>
      <c r="S150" s="734"/>
      <c r="T150" s="734"/>
      <c r="U150" s="734"/>
      <c r="V150" s="734"/>
      <c r="W150" s="734"/>
      <c r="AD150" s="710"/>
    </row>
    <row r="151" spans="1:30" x14ac:dyDescent="0.25">
      <c r="A151" s="708"/>
      <c r="B151" s="1121" t="s">
        <v>115</v>
      </c>
      <c r="C151" s="1148" t="s">
        <v>81</v>
      </c>
      <c r="D151" s="1151" t="s">
        <v>80</v>
      </c>
      <c r="E151" s="1197" t="s">
        <v>76</v>
      </c>
      <c r="F151" s="1123" t="s">
        <v>777</v>
      </c>
      <c r="G151" s="1151" t="s">
        <v>790</v>
      </c>
      <c r="H151" s="1186" t="s">
        <v>789</v>
      </c>
      <c r="I151" s="1160" t="s">
        <v>777</v>
      </c>
      <c r="J151" s="1153" t="s">
        <v>790</v>
      </c>
      <c r="K151" s="1155" t="s">
        <v>789</v>
      </c>
      <c r="L151" s="623"/>
      <c r="M151" s="623"/>
      <c r="N151" s="623"/>
      <c r="O151" s="623"/>
      <c r="P151" s="623"/>
      <c r="Q151" s="623"/>
      <c r="R151" s="623"/>
      <c r="S151" s="623"/>
      <c r="T151" s="623"/>
      <c r="U151" s="623"/>
      <c r="V151" s="623"/>
      <c r="W151" s="623"/>
      <c r="AD151" s="710"/>
    </row>
    <row r="152" spans="1:30" x14ac:dyDescent="0.25">
      <c r="A152" s="708"/>
      <c r="B152" s="1122"/>
      <c r="C152" s="1150"/>
      <c r="D152" s="1152"/>
      <c r="E152" s="1198"/>
      <c r="F152" s="1124"/>
      <c r="G152" s="1152"/>
      <c r="H152" s="1187"/>
      <c r="I152" s="1161"/>
      <c r="J152" s="1154"/>
      <c r="K152" s="1156"/>
      <c r="L152" s="623"/>
      <c r="M152" s="623"/>
      <c r="N152" s="623"/>
      <c r="O152" s="623"/>
      <c r="P152" s="623"/>
      <c r="Q152" s="623"/>
      <c r="R152" s="623"/>
      <c r="S152" s="623"/>
      <c r="T152" s="623"/>
      <c r="U152" s="623"/>
      <c r="V152" s="623"/>
      <c r="W152" s="623"/>
      <c r="AD152" s="710"/>
    </row>
    <row r="153" spans="1:30" ht="51" customHeight="1" x14ac:dyDescent="0.25">
      <c r="A153" s="708"/>
      <c r="B153" s="735">
        <v>1</v>
      </c>
      <c r="C153" s="1193" t="s">
        <v>82</v>
      </c>
      <c r="D153" s="1157" t="s">
        <v>207</v>
      </c>
      <c r="E153" s="742" t="s">
        <v>209</v>
      </c>
      <c r="F153" s="460"/>
      <c r="G153" s="462"/>
      <c r="H153" s="458"/>
      <c r="I153" s="460"/>
      <c r="J153" s="462"/>
      <c r="K153" s="458"/>
      <c r="L153" s="623"/>
      <c r="M153" s="623"/>
      <c r="N153" s="623"/>
      <c r="O153" s="623"/>
      <c r="P153" s="623"/>
      <c r="Q153" s="623"/>
      <c r="R153" s="623"/>
      <c r="S153" s="623"/>
      <c r="T153" s="623"/>
      <c r="U153" s="623"/>
      <c r="V153" s="623"/>
      <c r="W153" s="623"/>
      <c r="AD153" s="710"/>
    </row>
    <row r="154" spans="1:30" ht="51" customHeight="1" x14ac:dyDescent="0.25">
      <c r="A154" s="708"/>
      <c r="B154" s="736">
        <v>2</v>
      </c>
      <c r="C154" s="1194"/>
      <c r="D154" s="1158"/>
      <c r="E154" s="743" t="s">
        <v>84</v>
      </c>
      <c r="F154" s="451"/>
      <c r="G154" s="450"/>
      <c r="H154" s="449"/>
      <c r="I154" s="451"/>
      <c r="J154" s="450"/>
      <c r="K154" s="449"/>
      <c r="L154" s="623"/>
      <c r="M154" s="623"/>
      <c r="N154" s="623"/>
      <c r="O154" s="623"/>
      <c r="P154" s="623"/>
      <c r="Q154" s="623"/>
      <c r="R154" s="623"/>
      <c r="S154" s="623"/>
      <c r="T154" s="623"/>
      <c r="U154" s="623"/>
      <c r="V154" s="623"/>
      <c r="W154" s="623"/>
      <c r="AD154" s="710"/>
    </row>
    <row r="155" spans="1:30" ht="51" customHeight="1" x14ac:dyDescent="0.25">
      <c r="A155" s="708"/>
      <c r="B155" s="736">
        <v>3</v>
      </c>
      <c r="C155" s="1194"/>
      <c r="D155" s="1158"/>
      <c r="E155" s="743" t="s">
        <v>210</v>
      </c>
      <c r="F155" s="451"/>
      <c r="G155" s="450"/>
      <c r="H155" s="449"/>
      <c r="I155" s="451"/>
      <c r="J155" s="450"/>
      <c r="K155" s="449"/>
      <c r="L155" s="623"/>
      <c r="M155" s="623"/>
      <c r="N155" s="623"/>
      <c r="O155" s="623"/>
      <c r="P155" s="623"/>
      <c r="Q155" s="623"/>
      <c r="R155" s="623"/>
      <c r="S155" s="623"/>
      <c r="T155" s="623"/>
      <c r="U155" s="623"/>
      <c r="V155" s="623"/>
      <c r="W155" s="623"/>
      <c r="AD155" s="710"/>
    </row>
    <row r="156" spans="1:30" ht="51" customHeight="1" x14ac:dyDescent="0.25">
      <c r="A156" s="708"/>
      <c r="B156" s="736">
        <v>4</v>
      </c>
      <c r="C156" s="1194"/>
      <c r="D156" s="1159"/>
      <c r="E156" s="743" t="s">
        <v>211</v>
      </c>
      <c r="F156" s="451"/>
      <c r="G156" s="450"/>
      <c r="H156" s="449"/>
      <c r="I156" s="451"/>
      <c r="J156" s="450"/>
      <c r="K156" s="449"/>
      <c r="L156" s="623"/>
      <c r="M156" s="623"/>
      <c r="N156" s="623"/>
      <c r="O156" s="623"/>
      <c r="P156" s="623"/>
      <c r="Q156" s="623"/>
      <c r="R156" s="623"/>
      <c r="S156" s="623"/>
      <c r="T156" s="623"/>
      <c r="U156" s="623"/>
      <c r="V156" s="623"/>
      <c r="W156" s="623"/>
      <c r="AD156" s="710"/>
    </row>
    <row r="157" spans="1:30" ht="51" customHeight="1" x14ac:dyDescent="0.25">
      <c r="A157" s="708"/>
      <c r="B157" s="736">
        <v>5</v>
      </c>
      <c r="C157" s="1194"/>
      <c r="D157" s="1180" t="s">
        <v>208</v>
      </c>
      <c r="E157" s="743" t="s">
        <v>209</v>
      </c>
      <c r="F157" s="451"/>
      <c r="G157" s="450"/>
      <c r="H157" s="449"/>
      <c r="I157" s="451"/>
      <c r="J157" s="450"/>
      <c r="K157" s="449"/>
      <c r="L157" s="623"/>
      <c r="M157" s="623"/>
      <c r="N157" s="623"/>
      <c r="O157" s="623"/>
      <c r="P157" s="623"/>
      <c r="Q157" s="623"/>
      <c r="R157" s="623"/>
      <c r="S157" s="623"/>
      <c r="T157" s="623"/>
      <c r="U157" s="623"/>
      <c r="V157" s="623"/>
      <c r="W157" s="623"/>
      <c r="AD157" s="710"/>
    </row>
    <row r="158" spans="1:30" ht="51" customHeight="1" x14ac:dyDescent="0.25">
      <c r="A158" s="708"/>
      <c r="B158" s="736">
        <v>6</v>
      </c>
      <c r="C158" s="1194"/>
      <c r="D158" s="1158"/>
      <c r="E158" s="743" t="s">
        <v>84</v>
      </c>
      <c r="F158" s="451"/>
      <c r="G158" s="450"/>
      <c r="H158" s="449"/>
      <c r="I158" s="451"/>
      <c r="J158" s="450"/>
      <c r="K158" s="449"/>
      <c r="L158" s="623"/>
      <c r="M158" s="623"/>
      <c r="N158" s="623"/>
      <c r="O158" s="623"/>
      <c r="P158" s="623"/>
      <c r="Q158" s="623"/>
      <c r="R158" s="623"/>
      <c r="S158" s="623"/>
      <c r="T158" s="623"/>
      <c r="U158" s="623"/>
      <c r="V158" s="623"/>
      <c r="W158" s="623"/>
      <c r="AD158" s="710"/>
    </row>
    <row r="159" spans="1:30" ht="51" customHeight="1" x14ac:dyDescent="0.25">
      <c r="A159" s="708"/>
      <c r="B159" s="737">
        <v>7</v>
      </c>
      <c r="C159" s="1194"/>
      <c r="D159" s="1158"/>
      <c r="E159" s="743" t="s">
        <v>210</v>
      </c>
      <c r="F159" s="451"/>
      <c r="G159" s="450"/>
      <c r="H159" s="449"/>
      <c r="I159" s="451"/>
      <c r="J159" s="450"/>
      <c r="K159" s="449"/>
      <c r="L159" s="623"/>
      <c r="M159" s="623"/>
      <c r="N159" s="623"/>
      <c r="O159" s="623"/>
      <c r="P159" s="623"/>
      <c r="Q159" s="623"/>
      <c r="R159" s="623"/>
      <c r="S159" s="623"/>
      <c r="T159" s="623"/>
      <c r="U159" s="623"/>
      <c r="V159" s="623"/>
      <c r="W159" s="623"/>
      <c r="AD159" s="710"/>
    </row>
    <row r="160" spans="1:30" ht="51" customHeight="1" x14ac:dyDescent="0.25">
      <c r="A160" s="708"/>
      <c r="B160" s="736">
        <v>8</v>
      </c>
      <c r="C160" s="1195"/>
      <c r="D160" s="1159"/>
      <c r="E160" s="743" t="s">
        <v>211</v>
      </c>
      <c r="F160" s="451"/>
      <c r="G160" s="450"/>
      <c r="H160" s="449"/>
      <c r="I160" s="451"/>
      <c r="J160" s="450"/>
      <c r="K160" s="449"/>
      <c r="L160" s="623"/>
      <c r="M160" s="623"/>
      <c r="N160" s="623"/>
      <c r="O160" s="623"/>
      <c r="P160" s="623"/>
      <c r="Q160" s="623"/>
      <c r="R160" s="623"/>
      <c r="S160" s="623"/>
      <c r="T160" s="623"/>
      <c r="U160" s="623"/>
      <c r="V160" s="623"/>
      <c r="W160" s="623"/>
      <c r="AD160" s="710"/>
    </row>
    <row r="161" spans="1:30" ht="51" customHeight="1" x14ac:dyDescent="0.25">
      <c r="A161" s="708"/>
      <c r="B161" s="736">
        <v>9</v>
      </c>
      <c r="C161" s="1199" t="s">
        <v>83</v>
      </c>
      <c r="D161" s="744" t="s">
        <v>207</v>
      </c>
      <c r="E161" s="745" t="s">
        <v>796</v>
      </c>
      <c r="F161" s="451"/>
      <c r="G161" s="450"/>
      <c r="H161" s="449"/>
      <c r="I161" s="451"/>
      <c r="J161" s="450"/>
      <c r="K161" s="449"/>
      <c r="L161" s="623"/>
      <c r="M161" s="623"/>
      <c r="N161" s="623"/>
      <c r="O161" s="623"/>
      <c r="P161" s="623"/>
      <c r="Q161" s="623"/>
      <c r="R161" s="623"/>
      <c r="S161" s="623"/>
      <c r="T161" s="623"/>
      <c r="U161" s="623"/>
      <c r="V161" s="623"/>
      <c r="W161" s="623"/>
      <c r="AD161" s="710"/>
    </row>
    <row r="162" spans="1:30" ht="51" customHeight="1" x14ac:dyDescent="0.25">
      <c r="A162" s="708"/>
      <c r="B162" s="738">
        <v>10</v>
      </c>
      <c r="C162" s="1194"/>
      <c r="D162" s="746" t="s">
        <v>208</v>
      </c>
      <c r="E162" s="745" t="s">
        <v>795</v>
      </c>
      <c r="F162" s="456"/>
      <c r="G162" s="465"/>
      <c r="H162" s="464"/>
      <c r="I162" s="456"/>
      <c r="J162" s="465"/>
      <c r="K162" s="464"/>
      <c r="L162" s="623"/>
      <c r="M162" s="623"/>
      <c r="N162" s="623"/>
      <c r="O162" s="623"/>
      <c r="P162" s="623"/>
      <c r="Q162" s="623"/>
      <c r="R162" s="623"/>
      <c r="S162" s="623"/>
      <c r="T162" s="623"/>
      <c r="U162" s="623"/>
      <c r="V162" s="623"/>
      <c r="W162" s="623"/>
      <c r="AD162" s="710"/>
    </row>
    <row r="163" spans="1:30" ht="51" customHeight="1" x14ac:dyDescent="0.25">
      <c r="A163" s="708"/>
      <c r="B163" s="739">
        <v>11</v>
      </c>
      <c r="C163" s="740" t="s">
        <v>775</v>
      </c>
      <c r="D163" s="1129" t="s">
        <v>724</v>
      </c>
      <c r="E163" s="1130"/>
      <c r="F163" s="447"/>
      <c r="G163" s="446"/>
      <c r="H163" s="448"/>
      <c r="I163" s="447"/>
      <c r="J163" s="463"/>
      <c r="K163" s="445"/>
      <c r="L163" s="623"/>
      <c r="M163" s="623"/>
      <c r="N163" s="623"/>
      <c r="O163" s="623"/>
      <c r="P163" s="623"/>
      <c r="Q163" s="623"/>
      <c r="R163" s="623"/>
      <c r="S163" s="623"/>
      <c r="T163" s="623"/>
      <c r="U163" s="623"/>
      <c r="V163" s="623"/>
      <c r="W163" s="623"/>
      <c r="AD163" s="710"/>
    </row>
    <row r="164" spans="1:30" x14ac:dyDescent="0.25">
      <c r="A164" s="623"/>
      <c r="B164" s="623"/>
      <c r="C164" s="623"/>
      <c r="D164" s="623"/>
      <c r="E164" s="623"/>
      <c r="F164" s="623"/>
      <c r="G164" s="623"/>
      <c r="H164" s="623"/>
      <c r="I164" s="623"/>
      <c r="J164" s="623"/>
      <c r="K164" s="623"/>
      <c r="L164" s="623"/>
      <c r="M164" s="623"/>
      <c r="N164" s="623"/>
      <c r="O164" s="623"/>
      <c r="P164" s="623"/>
      <c r="Q164" s="623"/>
      <c r="R164" s="623"/>
      <c r="S164" s="623"/>
      <c r="T164" s="623"/>
      <c r="U164" s="623"/>
      <c r="V164" s="623"/>
      <c r="W164" s="623"/>
      <c r="AD164" s="710"/>
    </row>
    <row r="165" spans="1:30" x14ac:dyDescent="0.25">
      <c r="A165" s="623"/>
      <c r="B165" s="623"/>
      <c r="C165" s="623"/>
      <c r="D165" s="623"/>
      <c r="E165" s="623"/>
      <c r="F165" s="623"/>
      <c r="G165" s="623"/>
      <c r="H165" s="623"/>
      <c r="I165" s="623"/>
      <c r="J165" s="623"/>
      <c r="K165" s="623"/>
      <c r="L165" s="623"/>
      <c r="M165" s="623"/>
      <c r="N165" s="623"/>
      <c r="O165" s="623"/>
      <c r="P165" s="623"/>
      <c r="Q165" s="623"/>
      <c r="R165" s="623"/>
      <c r="S165" s="623"/>
      <c r="T165" s="623"/>
      <c r="U165" s="623"/>
      <c r="V165" s="623"/>
      <c r="W165" s="623"/>
      <c r="AD165" s="710"/>
    </row>
    <row r="166" spans="1:30" ht="17.25" x14ac:dyDescent="0.25">
      <c r="A166" s="688" t="s">
        <v>794</v>
      </c>
      <c r="B166" s="623"/>
      <c r="C166" s="623"/>
      <c r="D166" s="623"/>
      <c r="E166" s="623"/>
      <c r="F166" s="623"/>
      <c r="G166" s="623"/>
      <c r="H166" s="623"/>
      <c r="I166" s="623"/>
      <c r="J166" s="623"/>
      <c r="K166" s="623"/>
      <c r="L166" s="623"/>
      <c r="M166" s="623"/>
      <c r="N166" s="623"/>
      <c r="O166" s="623"/>
      <c r="P166" s="623"/>
      <c r="Q166" s="623"/>
      <c r="R166" s="623"/>
      <c r="S166" s="623"/>
      <c r="T166" s="623"/>
      <c r="U166" s="623"/>
      <c r="V166" s="623"/>
      <c r="W166" s="623"/>
      <c r="AD166" s="704"/>
    </row>
    <row r="167" spans="1:30" ht="17.25" x14ac:dyDescent="0.25">
      <c r="A167" s="623"/>
      <c r="B167" s="643"/>
      <c r="C167" s="643"/>
      <c r="D167" s="643"/>
      <c r="E167" s="643"/>
      <c r="F167" s="1165" t="s">
        <v>134</v>
      </c>
      <c r="G167" s="1166"/>
      <c r="H167" s="1167"/>
      <c r="I167" s="1165" t="s">
        <v>190</v>
      </c>
      <c r="J167" s="1166"/>
      <c r="K167" s="1166"/>
      <c r="L167" s="734"/>
      <c r="M167" s="734"/>
      <c r="N167" s="734"/>
      <c r="O167" s="734"/>
      <c r="P167" s="734"/>
      <c r="Q167" s="734"/>
      <c r="R167" s="734"/>
      <c r="S167" s="734"/>
      <c r="T167" s="734"/>
      <c r="U167" s="734"/>
      <c r="V167" s="734"/>
      <c r="W167" s="734"/>
      <c r="AD167" s="710"/>
    </row>
    <row r="168" spans="1:30" x14ac:dyDescent="0.25">
      <c r="A168" s="708"/>
      <c r="B168" s="747" t="s">
        <v>115</v>
      </c>
      <c r="C168" s="706" t="s">
        <v>793</v>
      </c>
      <c r="D168" s="706"/>
      <c r="E168" s="706"/>
      <c r="F168" s="1123" t="s">
        <v>777</v>
      </c>
      <c r="G168" s="1151" t="s">
        <v>790</v>
      </c>
      <c r="H168" s="1186" t="s">
        <v>789</v>
      </c>
      <c r="I168" s="1188" t="s">
        <v>777</v>
      </c>
      <c r="J168" s="1188" t="s">
        <v>790</v>
      </c>
      <c r="K168" s="1171" t="s">
        <v>789</v>
      </c>
      <c r="L168" s="623"/>
      <c r="M168" s="623"/>
      <c r="N168" s="623"/>
      <c r="O168" s="623"/>
      <c r="P168" s="623"/>
      <c r="Q168" s="623"/>
      <c r="R168" s="623"/>
      <c r="S168" s="623"/>
      <c r="T168" s="623"/>
      <c r="U168" s="623"/>
      <c r="V168" s="623"/>
      <c r="W168" s="623"/>
      <c r="AD168" s="710"/>
    </row>
    <row r="169" spans="1:30" x14ac:dyDescent="0.25">
      <c r="A169" s="708"/>
      <c r="B169" s="748"/>
      <c r="C169" s="712"/>
      <c r="D169" s="712"/>
      <c r="E169" s="712"/>
      <c r="F169" s="1124"/>
      <c r="G169" s="1152"/>
      <c r="H169" s="1187"/>
      <c r="I169" s="1189"/>
      <c r="J169" s="1189"/>
      <c r="K169" s="1173"/>
      <c r="L169" s="623"/>
      <c r="M169" s="623"/>
      <c r="N169" s="623"/>
      <c r="O169" s="623"/>
      <c r="P169" s="623"/>
      <c r="Q169" s="623"/>
      <c r="R169" s="623"/>
      <c r="S169" s="623"/>
      <c r="T169" s="623"/>
      <c r="U169" s="623"/>
      <c r="V169" s="623"/>
      <c r="W169" s="623"/>
      <c r="AD169" s="710"/>
    </row>
    <row r="170" spans="1:30" ht="15.75" customHeight="1" x14ac:dyDescent="0.25">
      <c r="A170" s="708"/>
      <c r="B170" s="735">
        <v>1</v>
      </c>
      <c r="C170" s="1196" t="s">
        <v>85</v>
      </c>
      <c r="D170" s="1196"/>
      <c r="E170" s="1196"/>
      <c r="F170" s="460"/>
      <c r="G170" s="462"/>
      <c r="H170" s="461"/>
      <c r="I170" s="460"/>
      <c r="J170" s="459"/>
      <c r="K170" s="458"/>
      <c r="L170" s="623"/>
      <c r="M170" s="623"/>
      <c r="N170" s="623"/>
      <c r="O170" s="623"/>
      <c r="P170" s="623"/>
      <c r="Q170" s="623"/>
      <c r="R170" s="623"/>
      <c r="S170" s="623"/>
      <c r="T170" s="623"/>
      <c r="U170" s="623"/>
      <c r="V170" s="623"/>
      <c r="W170" s="623"/>
      <c r="AD170" s="710"/>
    </row>
    <row r="171" spans="1:30" ht="15.75" customHeight="1" x14ac:dyDescent="0.25">
      <c r="A171" s="708"/>
      <c r="B171" s="736">
        <v>2</v>
      </c>
      <c r="C171" s="1176" t="s">
        <v>89</v>
      </c>
      <c r="D171" s="1176"/>
      <c r="E171" s="1176"/>
      <c r="F171" s="451"/>
      <c r="G171" s="450"/>
      <c r="H171" s="452"/>
      <c r="I171" s="451"/>
      <c r="J171" s="450"/>
      <c r="K171" s="449"/>
      <c r="L171" s="623"/>
      <c r="M171" s="623"/>
      <c r="N171" s="623"/>
      <c r="O171" s="623"/>
      <c r="P171" s="623"/>
      <c r="Q171" s="623"/>
      <c r="R171" s="623"/>
      <c r="S171" s="623"/>
      <c r="T171" s="623"/>
      <c r="U171" s="623"/>
      <c r="V171" s="623"/>
      <c r="W171" s="623"/>
      <c r="AD171" s="710"/>
    </row>
    <row r="172" spans="1:30" ht="15.75" customHeight="1" x14ac:dyDescent="0.25">
      <c r="A172" s="708"/>
      <c r="B172" s="736">
        <v>3</v>
      </c>
      <c r="C172" s="1176" t="s">
        <v>86</v>
      </c>
      <c r="D172" s="1176"/>
      <c r="E172" s="1176"/>
      <c r="F172" s="451"/>
      <c r="G172" s="450"/>
      <c r="H172" s="452"/>
      <c r="I172" s="451"/>
      <c r="J172" s="450"/>
      <c r="K172" s="449"/>
      <c r="L172" s="623"/>
      <c r="M172" s="623"/>
      <c r="N172" s="623"/>
      <c r="O172" s="623"/>
      <c r="P172" s="623"/>
      <c r="Q172" s="623"/>
      <c r="R172" s="623"/>
      <c r="S172" s="623"/>
      <c r="T172" s="623"/>
      <c r="U172" s="623"/>
      <c r="V172" s="623"/>
      <c r="W172" s="623"/>
      <c r="AD172" s="710"/>
    </row>
    <row r="173" spans="1:30" ht="15.75" customHeight="1" x14ac:dyDescent="0.25">
      <c r="A173" s="708"/>
      <c r="B173" s="736">
        <v>4</v>
      </c>
      <c r="C173" s="1176" t="s">
        <v>87</v>
      </c>
      <c r="D173" s="1176"/>
      <c r="E173" s="1176"/>
      <c r="F173" s="451"/>
      <c r="G173" s="450"/>
      <c r="H173" s="452"/>
      <c r="I173" s="451"/>
      <c r="J173" s="450"/>
      <c r="K173" s="449"/>
      <c r="L173" s="623"/>
      <c r="M173" s="623"/>
      <c r="N173" s="623"/>
      <c r="O173" s="623"/>
      <c r="P173" s="623"/>
      <c r="Q173" s="623"/>
      <c r="R173" s="623"/>
      <c r="S173" s="623"/>
      <c r="T173" s="623"/>
      <c r="U173" s="623"/>
      <c r="V173" s="623"/>
      <c r="W173" s="623"/>
      <c r="AD173" s="710"/>
    </row>
    <row r="174" spans="1:30" ht="15.75" customHeight="1" x14ac:dyDescent="0.25">
      <c r="A174" s="708"/>
      <c r="B174" s="736">
        <v>5</v>
      </c>
      <c r="C174" s="1176" t="s">
        <v>88</v>
      </c>
      <c r="D174" s="1176"/>
      <c r="E174" s="1176"/>
      <c r="F174" s="451"/>
      <c r="G174" s="450"/>
      <c r="H174" s="452"/>
      <c r="I174" s="451"/>
      <c r="J174" s="450"/>
      <c r="K174" s="449"/>
      <c r="L174" s="623"/>
      <c r="M174" s="623"/>
      <c r="N174" s="623"/>
      <c r="O174" s="623"/>
      <c r="P174" s="623"/>
      <c r="Q174" s="623"/>
      <c r="R174" s="623"/>
      <c r="S174" s="623"/>
      <c r="T174" s="623"/>
      <c r="U174" s="623"/>
      <c r="V174" s="623"/>
      <c r="W174" s="623"/>
      <c r="AD174" s="710"/>
    </row>
    <row r="175" spans="1:30" ht="15.75" customHeight="1" x14ac:dyDescent="0.25">
      <c r="A175" s="708"/>
      <c r="B175" s="736">
        <v>6</v>
      </c>
      <c r="C175" s="1176" t="s">
        <v>90</v>
      </c>
      <c r="D175" s="1176"/>
      <c r="E175" s="1176"/>
      <c r="F175" s="451"/>
      <c r="G175" s="450"/>
      <c r="H175" s="452"/>
      <c r="I175" s="451"/>
      <c r="J175" s="450"/>
      <c r="K175" s="449"/>
      <c r="L175" s="623"/>
      <c r="M175" s="623"/>
      <c r="N175" s="623"/>
      <c r="O175" s="623"/>
      <c r="P175" s="623"/>
      <c r="Q175" s="623"/>
      <c r="R175" s="623"/>
      <c r="S175" s="623"/>
      <c r="T175" s="623"/>
      <c r="U175" s="623"/>
      <c r="V175" s="623"/>
      <c r="W175" s="623"/>
      <c r="AD175" s="710"/>
    </row>
    <row r="176" spans="1:30" ht="15.75" customHeight="1" x14ac:dyDescent="0.25">
      <c r="A176" s="708"/>
      <c r="B176" s="737">
        <v>7</v>
      </c>
      <c r="C176" s="1176" t="s">
        <v>91</v>
      </c>
      <c r="D176" s="1176"/>
      <c r="E176" s="1176"/>
      <c r="F176" s="451"/>
      <c r="G176" s="450"/>
      <c r="H176" s="452"/>
      <c r="I176" s="451"/>
      <c r="J176" s="450"/>
      <c r="K176" s="449"/>
      <c r="L176" s="623"/>
      <c r="M176" s="623"/>
      <c r="N176" s="623"/>
      <c r="O176" s="623"/>
      <c r="P176" s="623"/>
      <c r="Q176" s="623"/>
      <c r="R176" s="623"/>
      <c r="S176" s="623"/>
      <c r="T176" s="623"/>
      <c r="U176" s="623"/>
      <c r="V176" s="623"/>
      <c r="W176" s="623"/>
      <c r="AD176" s="710"/>
    </row>
    <row r="177" spans="1:30" ht="15.75" customHeight="1" x14ac:dyDescent="0.25">
      <c r="A177" s="708"/>
      <c r="B177" s="736">
        <v>8</v>
      </c>
      <c r="C177" s="1176" t="s">
        <v>92</v>
      </c>
      <c r="D177" s="1176"/>
      <c r="E177" s="1176"/>
      <c r="F177" s="451"/>
      <c r="G177" s="450"/>
      <c r="H177" s="452"/>
      <c r="I177" s="451"/>
      <c r="J177" s="450"/>
      <c r="K177" s="449"/>
      <c r="L177" s="623"/>
      <c r="M177" s="623"/>
      <c r="N177" s="623"/>
      <c r="O177" s="623"/>
      <c r="P177" s="623"/>
      <c r="Q177" s="623"/>
      <c r="R177" s="623"/>
      <c r="S177" s="623"/>
      <c r="T177" s="623"/>
      <c r="U177" s="623"/>
      <c r="V177" s="623"/>
      <c r="W177" s="623"/>
      <c r="AD177" s="710"/>
    </row>
    <row r="178" spans="1:30" ht="15.75" customHeight="1" x14ac:dyDescent="0.25">
      <c r="A178" s="708"/>
      <c r="B178" s="736">
        <v>9</v>
      </c>
      <c r="C178" s="1176" t="s">
        <v>93</v>
      </c>
      <c r="D178" s="1176"/>
      <c r="E178" s="1176"/>
      <c r="F178" s="451"/>
      <c r="G178" s="450"/>
      <c r="H178" s="452"/>
      <c r="I178" s="451"/>
      <c r="J178" s="450"/>
      <c r="K178" s="449"/>
      <c r="L178" s="623"/>
      <c r="M178" s="623"/>
      <c r="N178" s="623"/>
      <c r="O178" s="623"/>
      <c r="P178" s="623"/>
      <c r="Q178" s="623"/>
      <c r="R178" s="623"/>
      <c r="S178" s="623"/>
      <c r="T178" s="623"/>
      <c r="U178" s="623"/>
      <c r="V178" s="623"/>
      <c r="W178" s="623"/>
      <c r="AD178" s="710"/>
    </row>
    <row r="179" spans="1:30" ht="15.75" customHeight="1" x14ac:dyDescent="0.25">
      <c r="A179" s="708"/>
      <c r="B179" s="736">
        <v>10</v>
      </c>
      <c r="C179" s="1176" t="s">
        <v>94</v>
      </c>
      <c r="D179" s="1176"/>
      <c r="E179" s="1176"/>
      <c r="F179" s="451"/>
      <c r="G179" s="450"/>
      <c r="H179" s="452"/>
      <c r="I179" s="451"/>
      <c r="J179" s="450"/>
      <c r="K179" s="449"/>
      <c r="L179" s="623"/>
      <c r="M179" s="623"/>
      <c r="N179" s="623"/>
      <c r="O179" s="623"/>
      <c r="P179" s="623"/>
      <c r="Q179" s="623"/>
      <c r="R179" s="623"/>
      <c r="S179" s="623"/>
      <c r="T179" s="623"/>
      <c r="U179" s="623"/>
      <c r="V179" s="623"/>
      <c r="W179" s="623"/>
      <c r="AD179" s="710"/>
    </row>
    <row r="180" spans="1:30" ht="15.75" customHeight="1" x14ac:dyDescent="0.25">
      <c r="A180" s="708"/>
      <c r="B180" s="739">
        <v>11</v>
      </c>
      <c r="C180" s="1133" t="s">
        <v>0</v>
      </c>
      <c r="D180" s="1133"/>
      <c r="E180" s="1133"/>
      <c r="F180" s="447"/>
      <c r="G180" s="446"/>
      <c r="H180" s="448"/>
      <c r="I180" s="447"/>
      <c r="J180" s="446"/>
      <c r="K180" s="445"/>
      <c r="L180" s="623"/>
      <c r="M180" s="623"/>
      <c r="N180" s="623"/>
      <c r="O180" s="623"/>
      <c r="P180" s="623"/>
      <c r="Q180" s="623"/>
      <c r="R180" s="623"/>
      <c r="S180" s="623"/>
      <c r="T180" s="623"/>
      <c r="U180" s="623"/>
      <c r="V180" s="623"/>
      <c r="W180" s="623"/>
      <c r="AD180" s="710"/>
    </row>
    <row r="181" spans="1:30" x14ac:dyDescent="0.25">
      <c r="A181" s="708"/>
      <c r="B181" s="623"/>
      <c r="C181" s="623"/>
      <c r="D181" s="623"/>
      <c r="E181" s="623"/>
      <c r="F181" s="623"/>
      <c r="G181" s="623"/>
      <c r="H181" s="623"/>
      <c r="I181" s="623"/>
      <c r="J181" s="623"/>
      <c r="K181" s="623"/>
      <c r="L181" s="623"/>
      <c r="M181" s="623"/>
      <c r="N181" s="623"/>
      <c r="O181" s="623"/>
      <c r="P181" s="623"/>
      <c r="Q181" s="623"/>
      <c r="R181" s="623"/>
      <c r="S181" s="623"/>
      <c r="T181" s="623"/>
      <c r="U181" s="623"/>
      <c r="V181" s="623"/>
      <c r="W181" s="623"/>
      <c r="AD181" s="710"/>
    </row>
    <row r="182" spans="1:30" x14ac:dyDescent="0.25">
      <c r="A182" s="711"/>
      <c r="B182" s="623"/>
      <c r="C182" s="623"/>
      <c r="D182" s="623"/>
      <c r="E182" s="623"/>
      <c r="F182" s="623"/>
      <c r="G182" s="623"/>
      <c r="H182" s="623"/>
      <c r="I182" s="623"/>
      <c r="J182" s="623"/>
      <c r="K182" s="623"/>
      <c r="L182" s="623"/>
      <c r="M182" s="623"/>
      <c r="N182" s="623"/>
      <c r="O182" s="623"/>
      <c r="P182" s="623"/>
      <c r="Q182" s="623"/>
      <c r="R182" s="623"/>
      <c r="S182" s="623"/>
      <c r="T182" s="623"/>
      <c r="U182" s="623"/>
      <c r="V182" s="623"/>
      <c r="W182" s="623"/>
      <c r="AD182" s="716"/>
    </row>
    <row r="183" spans="1:30" ht="17.25" x14ac:dyDescent="0.3">
      <c r="A183" s="705" t="s">
        <v>792</v>
      </c>
      <c r="B183" s="623"/>
      <c r="C183" s="623"/>
      <c r="D183" s="623"/>
      <c r="E183" s="623"/>
      <c r="F183" s="623"/>
      <c r="G183" s="623"/>
      <c r="H183" s="623"/>
      <c r="I183" s="623"/>
      <c r="J183" s="623"/>
      <c r="K183" s="623"/>
      <c r="L183" s="749"/>
      <c r="M183" s="749"/>
      <c r="N183" s="749"/>
      <c r="O183" s="749"/>
      <c r="P183" s="749"/>
      <c r="Q183" s="749"/>
      <c r="R183" s="749"/>
      <c r="S183" s="749"/>
      <c r="T183" s="749"/>
      <c r="U183" s="749"/>
      <c r="V183" s="749"/>
      <c r="W183" s="749"/>
      <c r="AD183" s="707"/>
    </row>
    <row r="184" spans="1:30" ht="17.25" x14ac:dyDescent="0.3">
      <c r="A184" s="705"/>
      <c r="B184" s="623"/>
      <c r="C184" s="623"/>
      <c r="D184" s="623"/>
      <c r="E184" s="623"/>
      <c r="F184" s="623"/>
      <c r="G184" s="623"/>
      <c r="H184" s="623"/>
      <c r="I184" s="623"/>
      <c r="J184" s="623"/>
      <c r="K184" s="623"/>
      <c r="L184" s="734"/>
      <c r="M184" s="734"/>
      <c r="N184" s="734"/>
      <c r="O184" s="734"/>
      <c r="P184" s="734"/>
      <c r="Q184" s="734"/>
      <c r="R184" s="734"/>
      <c r="S184" s="734"/>
      <c r="T184" s="734"/>
      <c r="U184" s="734"/>
      <c r="V184" s="734"/>
      <c r="W184" s="734"/>
      <c r="AD184" s="707"/>
    </row>
    <row r="185" spans="1:30" x14ac:dyDescent="0.25">
      <c r="A185" s="708"/>
      <c r="B185" s="1134" t="s">
        <v>791</v>
      </c>
      <c r="C185" s="1134"/>
      <c r="D185" s="1134"/>
      <c r="E185" s="1121"/>
      <c r="F185" s="1165" t="s">
        <v>134</v>
      </c>
      <c r="G185" s="1166"/>
      <c r="H185" s="1167"/>
      <c r="I185" s="1165" t="s">
        <v>190</v>
      </c>
      <c r="J185" s="1166"/>
      <c r="K185" s="1166"/>
      <c r="L185" s="623"/>
      <c r="M185" s="623"/>
      <c r="N185" s="623"/>
      <c r="O185" s="623"/>
      <c r="P185" s="623"/>
      <c r="Q185" s="623"/>
      <c r="R185" s="623"/>
      <c r="S185" s="623"/>
      <c r="T185" s="623"/>
      <c r="U185" s="623"/>
      <c r="V185" s="623"/>
      <c r="W185" s="623"/>
      <c r="AD185" s="710"/>
    </row>
    <row r="186" spans="1:30" x14ac:dyDescent="0.25">
      <c r="A186" s="708"/>
      <c r="B186" s="1135"/>
      <c r="C186" s="1135"/>
      <c r="D186" s="1135"/>
      <c r="E186" s="1136"/>
      <c r="F186" s="1170" t="s">
        <v>777</v>
      </c>
      <c r="G186" s="1151" t="s">
        <v>790</v>
      </c>
      <c r="H186" s="1186" t="s">
        <v>789</v>
      </c>
      <c r="I186" s="1170" t="s">
        <v>777</v>
      </c>
      <c r="J186" s="1151" t="s">
        <v>790</v>
      </c>
      <c r="K186" s="1197" t="s">
        <v>789</v>
      </c>
      <c r="L186" s="623"/>
      <c r="M186" s="623"/>
      <c r="N186" s="623"/>
      <c r="O186" s="623"/>
      <c r="P186" s="623"/>
      <c r="Q186" s="623"/>
      <c r="R186" s="623"/>
      <c r="S186" s="623"/>
      <c r="T186" s="623"/>
      <c r="U186" s="623"/>
      <c r="V186" s="623"/>
      <c r="W186" s="623"/>
      <c r="AD186" s="710"/>
    </row>
    <row r="187" spans="1:30" x14ac:dyDescent="0.25">
      <c r="A187" s="711"/>
      <c r="B187" s="1137"/>
      <c r="C187" s="1137"/>
      <c r="D187" s="1137"/>
      <c r="E187" s="1122"/>
      <c r="F187" s="1124"/>
      <c r="G187" s="1152"/>
      <c r="H187" s="1187"/>
      <c r="I187" s="1124"/>
      <c r="J187" s="1152"/>
      <c r="K187" s="1198"/>
      <c r="L187" s="623"/>
      <c r="M187" s="623"/>
      <c r="N187" s="623"/>
      <c r="O187" s="623"/>
      <c r="P187" s="623"/>
      <c r="Q187" s="623"/>
      <c r="R187" s="623"/>
      <c r="S187" s="623"/>
      <c r="T187" s="623"/>
      <c r="U187" s="623"/>
      <c r="V187" s="623"/>
      <c r="W187" s="623"/>
      <c r="AD187" s="716"/>
    </row>
    <row r="188" spans="1:30" ht="16.5" customHeight="1" x14ac:dyDescent="0.25">
      <c r="A188" s="711"/>
      <c r="B188" s="750" t="s">
        <v>21</v>
      </c>
      <c r="C188" s="750"/>
      <c r="D188" s="750"/>
      <c r="E188" s="717"/>
      <c r="F188" s="451"/>
      <c r="G188" s="455"/>
      <c r="H188" s="457"/>
      <c r="I188" s="456"/>
      <c r="J188" s="455"/>
      <c r="K188" s="454"/>
      <c r="L188" s="623"/>
      <c r="M188" s="623"/>
      <c r="N188" s="623"/>
      <c r="O188" s="623"/>
      <c r="P188" s="623"/>
      <c r="Q188" s="623"/>
      <c r="R188" s="623"/>
      <c r="S188" s="623"/>
      <c r="T188" s="623"/>
      <c r="U188" s="623"/>
      <c r="V188" s="623"/>
      <c r="W188" s="623"/>
      <c r="AD188" s="716"/>
    </row>
    <row r="189" spans="1:30" ht="16.5" customHeight="1" x14ac:dyDescent="0.25">
      <c r="A189" s="711"/>
      <c r="B189" s="751" t="s">
        <v>22</v>
      </c>
      <c r="C189" s="751"/>
      <c r="D189" s="751"/>
      <c r="E189" s="720"/>
      <c r="F189" s="453"/>
      <c r="G189" s="450"/>
      <c r="H189" s="452"/>
      <c r="I189" s="451"/>
      <c r="J189" s="450"/>
      <c r="K189" s="449"/>
      <c r="L189" s="623"/>
      <c r="M189" s="623"/>
      <c r="N189" s="623"/>
      <c r="O189" s="623"/>
      <c r="P189" s="623"/>
      <c r="Q189" s="623"/>
      <c r="R189" s="623"/>
      <c r="S189" s="623"/>
      <c r="T189" s="623"/>
      <c r="U189" s="623"/>
      <c r="V189" s="623"/>
      <c r="W189" s="623"/>
      <c r="AD189" s="716"/>
    </row>
    <row r="190" spans="1:30" ht="16.5" customHeight="1" x14ac:dyDescent="0.25">
      <c r="A190" s="711"/>
      <c r="B190" s="752" t="s">
        <v>49</v>
      </c>
      <c r="C190" s="752"/>
      <c r="D190" s="752"/>
      <c r="E190" s="723"/>
      <c r="F190" s="453"/>
      <c r="G190" s="450"/>
      <c r="H190" s="452"/>
      <c r="I190" s="451"/>
      <c r="J190" s="450"/>
      <c r="K190" s="449"/>
      <c r="L190" s="623"/>
      <c r="M190" s="623"/>
      <c r="N190" s="623"/>
      <c r="O190" s="623"/>
      <c r="P190" s="623"/>
      <c r="Q190" s="623"/>
      <c r="R190" s="623"/>
      <c r="S190" s="623"/>
      <c r="T190" s="623"/>
      <c r="U190" s="623"/>
      <c r="V190" s="623"/>
      <c r="W190" s="623"/>
      <c r="AD190" s="716"/>
    </row>
    <row r="191" spans="1:30" ht="16.5" customHeight="1" x14ac:dyDescent="0.25">
      <c r="A191" s="711"/>
      <c r="B191" s="752" t="s">
        <v>23</v>
      </c>
      <c r="C191" s="752"/>
      <c r="D191" s="752"/>
      <c r="E191" s="723"/>
      <c r="F191" s="453"/>
      <c r="G191" s="450"/>
      <c r="H191" s="452"/>
      <c r="I191" s="451"/>
      <c r="J191" s="450"/>
      <c r="K191" s="449"/>
      <c r="L191" s="623"/>
      <c r="M191" s="623"/>
      <c r="N191" s="623"/>
      <c r="O191" s="623"/>
      <c r="P191" s="623"/>
      <c r="Q191" s="623"/>
      <c r="R191" s="623"/>
      <c r="S191" s="623"/>
      <c r="T191" s="623"/>
      <c r="U191" s="623"/>
      <c r="V191" s="623"/>
      <c r="W191" s="623"/>
      <c r="AD191" s="716"/>
    </row>
    <row r="192" spans="1:30" ht="16.5" customHeight="1" x14ac:dyDescent="0.25">
      <c r="A192" s="711"/>
      <c r="B192" s="752" t="s">
        <v>50</v>
      </c>
      <c r="C192" s="752"/>
      <c r="D192" s="752"/>
      <c r="E192" s="723"/>
      <c r="F192" s="451"/>
      <c r="G192" s="450"/>
      <c r="H192" s="452"/>
      <c r="I192" s="451"/>
      <c r="J192" s="450"/>
      <c r="K192" s="449"/>
      <c r="L192" s="623"/>
      <c r="M192" s="623"/>
      <c r="N192" s="623"/>
      <c r="O192" s="623"/>
      <c r="P192" s="623"/>
      <c r="Q192" s="623"/>
      <c r="R192" s="623"/>
      <c r="S192" s="623"/>
      <c r="T192" s="623"/>
      <c r="U192" s="623"/>
      <c r="V192" s="623"/>
      <c r="W192" s="623"/>
      <c r="AD192" s="716"/>
    </row>
    <row r="193" spans="1:30" ht="16.5" customHeight="1" x14ac:dyDescent="0.25">
      <c r="A193" s="711"/>
      <c r="B193" s="752" t="s">
        <v>51</v>
      </c>
      <c r="C193" s="752"/>
      <c r="D193" s="752"/>
      <c r="E193" s="723"/>
      <c r="F193" s="451"/>
      <c r="G193" s="450"/>
      <c r="H193" s="452"/>
      <c r="I193" s="451"/>
      <c r="J193" s="450"/>
      <c r="K193" s="449"/>
      <c r="L193" s="623"/>
      <c r="M193" s="623"/>
      <c r="N193" s="623"/>
      <c r="O193" s="623"/>
      <c r="P193" s="623"/>
      <c r="Q193" s="623"/>
      <c r="R193" s="623"/>
      <c r="S193" s="623"/>
      <c r="T193" s="623"/>
      <c r="U193" s="623"/>
      <c r="V193" s="623"/>
      <c r="W193" s="623"/>
      <c r="AD193" s="716"/>
    </row>
    <row r="194" spans="1:30" ht="16.5" customHeight="1" x14ac:dyDescent="0.25">
      <c r="A194" s="711"/>
      <c r="B194" s="752" t="s">
        <v>52</v>
      </c>
      <c r="C194" s="752"/>
      <c r="D194" s="752"/>
      <c r="E194" s="723"/>
      <c r="F194" s="451"/>
      <c r="G194" s="450"/>
      <c r="H194" s="452"/>
      <c r="I194" s="451"/>
      <c r="J194" s="450"/>
      <c r="K194" s="449"/>
      <c r="L194" s="623"/>
      <c r="M194" s="623"/>
      <c r="N194" s="623"/>
      <c r="O194" s="623"/>
      <c r="P194" s="623"/>
      <c r="Q194" s="623"/>
      <c r="R194" s="623"/>
      <c r="S194" s="623"/>
      <c r="T194" s="623"/>
      <c r="U194" s="623"/>
      <c r="V194" s="623"/>
      <c r="W194" s="623"/>
      <c r="AD194" s="716"/>
    </row>
    <row r="195" spans="1:30" ht="16.5" customHeight="1" x14ac:dyDescent="0.25">
      <c r="A195" s="711"/>
      <c r="B195" s="752" t="s">
        <v>53</v>
      </c>
      <c r="C195" s="752"/>
      <c r="D195" s="752"/>
      <c r="E195" s="723"/>
      <c r="F195" s="451"/>
      <c r="G195" s="450"/>
      <c r="H195" s="452"/>
      <c r="I195" s="451"/>
      <c r="J195" s="450"/>
      <c r="K195" s="449"/>
      <c r="L195" s="623"/>
      <c r="M195" s="623"/>
      <c r="N195" s="623"/>
      <c r="O195" s="623"/>
      <c r="P195" s="623"/>
      <c r="Q195" s="623"/>
      <c r="R195" s="623"/>
      <c r="S195" s="623"/>
      <c r="T195" s="623"/>
      <c r="U195" s="623"/>
      <c r="V195" s="623"/>
      <c r="W195" s="623"/>
      <c r="AD195" s="716"/>
    </row>
    <row r="196" spans="1:30" ht="16.5" customHeight="1" x14ac:dyDescent="0.25">
      <c r="A196" s="711"/>
      <c r="B196" s="752" t="s">
        <v>54</v>
      </c>
      <c r="C196" s="752"/>
      <c r="D196" s="752"/>
      <c r="E196" s="723"/>
      <c r="F196" s="451"/>
      <c r="G196" s="450"/>
      <c r="H196" s="452"/>
      <c r="I196" s="451"/>
      <c r="J196" s="450"/>
      <c r="K196" s="449"/>
      <c r="L196" s="623"/>
      <c r="M196" s="623"/>
      <c r="N196" s="623"/>
      <c r="O196" s="623"/>
      <c r="P196" s="623"/>
      <c r="Q196" s="623"/>
      <c r="R196" s="623"/>
      <c r="S196" s="623"/>
      <c r="T196" s="623"/>
      <c r="U196" s="623"/>
      <c r="V196" s="623"/>
      <c r="W196" s="623"/>
      <c r="AD196" s="716"/>
    </row>
    <row r="197" spans="1:30" ht="16.5" customHeight="1" x14ac:dyDescent="0.25">
      <c r="A197" s="711"/>
      <c r="B197" s="752" t="s">
        <v>55</v>
      </c>
      <c r="C197" s="752"/>
      <c r="D197" s="752"/>
      <c r="E197" s="723"/>
      <c r="F197" s="451"/>
      <c r="G197" s="450"/>
      <c r="H197" s="452"/>
      <c r="I197" s="451"/>
      <c r="J197" s="450"/>
      <c r="K197" s="449"/>
      <c r="L197" s="623"/>
      <c r="M197" s="623"/>
      <c r="N197" s="623"/>
      <c r="O197" s="623"/>
      <c r="P197" s="623"/>
      <c r="Q197" s="623"/>
      <c r="R197" s="623"/>
      <c r="S197" s="623"/>
      <c r="T197" s="623"/>
      <c r="U197" s="623"/>
      <c r="V197" s="623"/>
      <c r="W197" s="623"/>
      <c r="AD197" s="716"/>
    </row>
    <row r="198" spans="1:30" ht="16.5" customHeight="1" x14ac:dyDescent="0.25">
      <c r="A198" s="711"/>
      <c r="B198" s="752" t="s">
        <v>56</v>
      </c>
      <c r="C198" s="752"/>
      <c r="D198" s="752"/>
      <c r="E198" s="723"/>
      <c r="F198" s="451"/>
      <c r="G198" s="450"/>
      <c r="H198" s="452"/>
      <c r="I198" s="451"/>
      <c r="J198" s="450"/>
      <c r="K198" s="449"/>
      <c r="L198" s="623"/>
      <c r="M198" s="623"/>
      <c r="N198" s="623"/>
      <c r="O198" s="623"/>
      <c r="P198" s="623"/>
      <c r="Q198" s="623"/>
      <c r="R198" s="623"/>
      <c r="S198" s="623"/>
      <c r="T198" s="623"/>
      <c r="U198" s="623"/>
      <c r="V198" s="623"/>
      <c r="W198" s="623"/>
      <c r="AD198" s="716"/>
    </row>
    <row r="199" spans="1:30" ht="16.5" customHeight="1" x14ac:dyDescent="0.25">
      <c r="A199" s="711"/>
      <c r="B199" s="752" t="s">
        <v>57</v>
      </c>
      <c r="C199" s="752"/>
      <c r="D199" s="752"/>
      <c r="E199" s="723"/>
      <c r="F199" s="451"/>
      <c r="G199" s="450"/>
      <c r="H199" s="452"/>
      <c r="I199" s="451"/>
      <c r="J199" s="450"/>
      <c r="K199" s="449"/>
      <c r="L199" s="623"/>
      <c r="M199" s="623"/>
      <c r="N199" s="623"/>
      <c r="O199" s="623"/>
      <c r="P199" s="623"/>
      <c r="Q199" s="623"/>
      <c r="R199" s="623"/>
      <c r="S199" s="623"/>
      <c r="T199" s="623"/>
      <c r="U199" s="623"/>
      <c r="V199" s="623"/>
      <c r="W199" s="623"/>
      <c r="AD199" s="716"/>
    </row>
    <row r="200" spans="1:30" ht="16.5" customHeight="1" x14ac:dyDescent="0.25">
      <c r="A200" s="711"/>
      <c r="B200" s="752" t="s">
        <v>58</v>
      </c>
      <c r="C200" s="752"/>
      <c r="D200" s="752"/>
      <c r="E200" s="723"/>
      <c r="F200" s="451"/>
      <c r="G200" s="450"/>
      <c r="H200" s="452"/>
      <c r="I200" s="451"/>
      <c r="J200" s="450"/>
      <c r="K200" s="449"/>
      <c r="L200" s="623"/>
      <c r="M200" s="623"/>
      <c r="N200" s="623"/>
      <c r="O200" s="623"/>
      <c r="P200" s="623"/>
      <c r="Q200" s="623"/>
      <c r="R200" s="623"/>
      <c r="S200" s="623"/>
      <c r="T200" s="623"/>
      <c r="U200" s="623"/>
      <c r="V200" s="623"/>
      <c r="W200" s="623"/>
      <c r="AD200" s="716"/>
    </row>
    <row r="201" spans="1:30" ht="16.5" customHeight="1" x14ac:dyDescent="0.25">
      <c r="A201" s="711"/>
      <c r="B201" s="752" t="s">
        <v>59</v>
      </c>
      <c r="C201" s="752"/>
      <c r="D201" s="752"/>
      <c r="E201" s="723"/>
      <c r="F201" s="451"/>
      <c r="G201" s="450"/>
      <c r="H201" s="452"/>
      <c r="I201" s="451"/>
      <c r="J201" s="450"/>
      <c r="K201" s="449"/>
      <c r="L201" s="623"/>
      <c r="M201" s="623"/>
      <c r="N201" s="623"/>
      <c r="O201" s="623"/>
      <c r="P201" s="623"/>
      <c r="Q201" s="623"/>
      <c r="R201" s="623"/>
      <c r="S201" s="623"/>
      <c r="T201" s="623"/>
      <c r="U201" s="623"/>
      <c r="V201" s="623"/>
      <c r="W201" s="623"/>
      <c r="AD201" s="716"/>
    </row>
    <row r="202" spans="1:30" ht="16.5" customHeight="1" x14ac:dyDescent="0.25">
      <c r="A202" s="711"/>
      <c r="B202" s="752" t="s">
        <v>60</v>
      </c>
      <c r="C202" s="752"/>
      <c r="D202" s="752"/>
      <c r="E202" s="723"/>
      <c r="F202" s="451"/>
      <c r="G202" s="450"/>
      <c r="H202" s="452"/>
      <c r="I202" s="451"/>
      <c r="J202" s="450"/>
      <c r="K202" s="449"/>
      <c r="L202" s="623"/>
      <c r="M202" s="623"/>
      <c r="N202" s="623"/>
      <c r="O202" s="623"/>
      <c r="P202" s="623"/>
      <c r="Q202" s="623"/>
      <c r="R202" s="623"/>
      <c r="S202" s="623"/>
      <c r="T202" s="623"/>
      <c r="U202" s="623"/>
      <c r="V202" s="623"/>
      <c r="W202" s="623"/>
      <c r="AD202" s="716"/>
    </row>
    <row r="203" spans="1:30" ht="16.5" customHeight="1" x14ac:dyDescent="0.25">
      <c r="A203" s="711"/>
      <c r="B203" s="752" t="s">
        <v>61</v>
      </c>
      <c r="C203" s="752"/>
      <c r="D203" s="752"/>
      <c r="E203" s="723"/>
      <c r="F203" s="451"/>
      <c r="G203" s="450"/>
      <c r="H203" s="452"/>
      <c r="I203" s="451"/>
      <c r="J203" s="450"/>
      <c r="K203" s="449"/>
      <c r="L203" s="623"/>
      <c r="M203" s="623"/>
      <c r="N203" s="623"/>
      <c r="O203" s="623"/>
      <c r="P203" s="623"/>
      <c r="Q203" s="623"/>
      <c r="R203" s="623"/>
      <c r="S203" s="623"/>
      <c r="T203" s="623"/>
      <c r="U203" s="623"/>
      <c r="V203" s="623"/>
      <c r="W203" s="623"/>
      <c r="AD203" s="716"/>
    </row>
    <row r="204" spans="1:30" ht="16.5" customHeight="1" x14ac:dyDescent="0.25">
      <c r="A204" s="711"/>
      <c r="B204" s="752" t="s">
        <v>62</v>
      </c>
      <c r="C204" s="752"/>
      <c r="D204" s="752"/>
      <c r="E204" s="723"/>
      <c r="F204" s="451"/>
      <c r="G204" s="450"/>
      <c r="H204" s="452"/>
      <c r="I204" s="451"/>
      <c r="J204" s="450"/>
      <c r="K204" s="449"/>
      <c r="L204" s="623"/>
      <c r="M204" s="623"/>
      <c r="N204" s="623"/>
      <c r="O204" s="623"/>
      <c r="P204" s="623"/>
      <c r="Q204" s="623"/>
      <c r="R204" s="623"/>
      <c r="S204" s="623"/>
      <c r="T204" s="623"/>
      <c r="U204" s="623"/>
      <c r="V204" s="623"/>
      <c r="W204" s="623"/>
      <c r="AD204" s="716"/>
    </row>
    <row r="205" spans="1:30" ht="16.5" customHeight="1" x14ac:dyDescent="0.25">
      <c r="A205" s="711"/>
      <c r="B205" s="752" t="s">
        <v>63</v>
      </c>
      <c r="C205" s="752"/>
      <c r="D205" s="752"/>
      <c r="E205" s="723"/>
      <c r="F205" s="451"/>
      <c r="G205" s="450"/>
      <c r="H205" s="452"/>
      <c r="I205" s="451"/>
      <c r="J205" s="450"/>
      <c r="K205" s="449"/>
      <c r="L205" s="623"/>
      <c r="M205" s="623"/>
      <c r="N205" s="623"/>
      <c r="O205" s="623"/>
      <c r="P205" s="623"/>
      <c r="Q205" s="623"/>
      <c r="R205" s="623"/>
      <c r="S205" s="623"/>
      <c r="T205" s="623"/>
      <c r="U205" s="623"/>
      <c r="V205" s="623"/>
      <c r="W205" s="623"/>
      <c r="AD205" s="716"/>
    </row>
    <row r="206" spans="1:30" ht="16.5" customHeight="1" x14ac:dyDescent="0.25">
      <c r="A206" s="711"/>
      <c r="B206" s="752" t="s">
        <v>64</v>
      </c>
      <c r="C206" s="752"/>
      <c r="D206" s="752"/>
      <c r="E206" s="723"/>
      <c r="F206" s="451"/>
      <c r="G206" s="450"/>
      <c r="H206" s="452"/>
      <c r="I206" s="451"/>
      <c r="J206" s="450"/>
      <c r="K206" s="449"/>
      <c r="L206" s="623"/>
      <c r="M206" s="623"/>
      <c r="N206" s="623"/>
      <c r="O206" s="623"/>
      <c r="P206" s="623"/>
      <c r="Q206" s="623"/>
      <c r="R206" s="623"/>
      <c r="S206" s="623"/>
      <c r="T206" s="623"/>
      <c r="U206" s="623"/>
      <c r="V206" s="623"/>
      <c r="W206" s="623"/>
      <c r="AD206" s="716"/>
    </row>
    <row r="207" spans="1:30" ht="16.5" customHeight="1" x14ac:dyDescent="0.25">
      <c r="A207" s="711"/>
      <c r="B207" s="752" t="s">
        <v>65</v>
      </c>
      <c r="C207" s="752"/>
      <c r="D207" s="752"/>
      <c r="E207" s="723"/>
      <c r="F207" s="451"/>
      <c r="G207" s="450"/>
      <c r="H207" s="452"/>
      <c r="I207" s="451"/>
      <c r="J207" s="450"/>
      <c r="K207" s="449"/>
      <c r="L207" s="623"/>
      <c r="M207" s="623"/>
      <c r="N207" s="623"/>
      <c r="O207" s="623"/>
      <c r="P207" s="623"/>
      <c r="Q207" s="623"/>
      <c r="R207" s="623"/>
      <c r="S207" s="623"/>
      <c r="T207" s="623"/>
      <c r="U207" s="623"/>
      <c r="V207" s="623"/>
      <c r="W207" s="623"/>
      <c r="AD207" s="716"/>
    </row>
    <row r="208" spans="1:30" ht="16.5" customHeight="1" x14ac:dyDescent="0.25">
      <c r="A208" s="711"/>
      <c r="B208" s="752" t="s">
        <v>66</v>
      </c>
      <c r="C208" s="752"/>
      <c r="D208" s="752"/>
      <c r="E208" s="723"/>
      <c r="F208" s="451"/>
      <c r="G208" s="450"/>
      <c r="H208" s="452"/>
      <c r="I208" s="451"/>
      <c r="J208" s="450"/>
      <c r="K208" s="449"/>
      <c r="L208" s="623"/>
      <c r="M208" s="623"/>
      <c r="N208" s="623"/>
      <c r="O208" s="623"/>
      <c r="P208" s="623"/>
      <c r="Q208" s="623"/>
      <c r="R208" s="623"/>
      <c r="S208" s="623"/>
      <c r="T208" s="623"/>
      <c r="U208" s="623"/>
      <c r="V208" s="623"/>
      <c r="W208" s="623"/>
      <c r="AD208" s="716"/>
    </row>
    <row r="209" spans="1:58" ht="16.5" customHeight="1" x14ac:dyDescent="0.25">
      <c r="A209" s="711"/>
      <c r="B209" s="752" t="s">
        <v>67</v>
      </c>
      <c r="C209" s="752"/>
      <c r="D209" s="752"/>
      <c r="E209" s="723"/>
      <c r="F209" s="451"/>
      <c r="G209" s="450"/>
      <c r="H209" s="452"/>
      <c r="I209" s="451"/>
      <c r="J209" s="450"/>
      <c r="K209" s="449"/>
      <c r="L209" s="623"/>
      <c r="M209" s="623"/>
      <c r="N209" s="623"/>
      <c r="O209" s="623"/>
      <c r="P209" s="623"/>
      <c r="Q209" s="623"/>
      <c r="R209" s="623"/>
      <c r="S209" s="623"/>
      <c r="T209" s="623"/>
      <c r="U209" s="623"/>
      <c r="V209" s="623"/>
      <c r="W209" s="623"/>
      <c r="AD209" s="716"/>
    </row>
    <row r="210" spans="1:58" ht="16.5" customHeight="1" x14ac:dyDescent="0.25">
      <c r="A210" s="711"/>
      <c r="B210" s="752" t="s">
        <v>68</v>
      </c>
      <c r="C210" s="752"/>
      <c r="D210" s="752"/>
      <c r="E210" s="723"/>
      <c r="F210" s="451"/>
      <c r="G210" s="450"/>
      <c r="H210" s="452"/>
      <c r="I210" s="451"/>
      <c r="J210" s="450"/>
      <c r="K210" s="449"/>
      <c r="L210" s="623"/>
      <c r="M210" s="623"/>
      <c r="N210" s="623"/>
      <c r="O210" s="623"/>
      <c r="P210" s="623"/>
      <c r="Q210" s="623"/>
      <c r="R210" s="623"/>
      <c r="S210" s="623"/>
      <c r="T210" s="623"/>
      <c r="U210" s="623"/>
      <c r="V210" s="623"/>
      <c r="W210" s="623"/>
      <c r="AD210" s="716"/>
    </row>
    <row r="211" spans="1:58" ht="16.5" customHeight="1" x14ac:dyDescent="0.25">
      <c r="A211" s="711"/>
      <c r="B211" s="752" t="s">
        <v>69</v>
      </c>
      <c r="C211" s="752"/>
      <c r="D211" s="752"/>
      <c r="E211" s="723"/>
      <c r="F211" s="451"/>
      <c r="G211" s="450"/>
      <c r="H211" s="452"/>
      <c r="I211" s="451"/>
      <c r="J211" s="450"/>
      <c r="K211" s="449"/>
      <c r="L211" s="623"/>
      <c r="M211" s="623"/>
      <c r="N211" s="623"/>
      <c r="O211" s="623"/>
      <c r="P211" s="623"/>
      <c r="Q211" s="623"/>
      <c r="R211" s="623"/>
      <c r="S211" s="623"/>
      <c r="T211" s="623"/>
      <c r="U211" s="623"/>
      <c r="V211" s="623"/>
      <c r="W211" s="623"/>
      <c r="AD211" s="716"/>
    </row>
    <row r="212" spans="1:58" ht="16.5" customHeight="1" x14ac:dyDescent="0.25">
      <c r="A212" s="711"/>
      <c r="B212" s="752" t="s">
        <v>70</v>
      </c>
      <c r="C212" s="752"/>
      <c r="D212" s="752"/>
      <c r="E212" s="723"/>
      <c r="F212" s="451"/>
      <c r="G212" s="450"/>
      <c r="H212" s="452"/>
      <c r="I212" s="451"/>
      <c r="J212" s="450"/>
      <c r="K212" s="449"/>
      <c r="L212" s="623"/>
      <c r="M212" s="623"/>
      <c r="N212" s="623"/>
      <c r="O212" s="623"/>
      <c r="P212" s="623"/>
      <c r="Q212" s="623"/>
      <c r="R212" s="623"/>
      <c r="S212" s="623"/>
      <c r="T212" s="623"/>
      <c r="U212" s="623"/>
      <c r="V212" s="623"/>
      <c r="W212" s="623"/>
      <c r="AD212" s="716"/>
    </row>
    <row r="213" spans="1:58" ht="16.5" customHeight="1" x14ac:dyDescent="0.25">
      <c r="A213" s="711"/>
      <c r="B213" s="752" t="s">
        <v>71</v>
      </c>
      <c r="C213" s="752"/>
      <c r="D213" s="752"/>
      <c r="E213" s="723"/>
      <c r="F213" s="451"/>
      <c r="G213" s="450"/>
      <c r="H213" s="452"/>
      <c r="I213" s="451"/>
      <c r="J213" s="450"/>
      <c r="K213" s="449"/>
      <c r="L213" s="623"/>
      <c r="M213" s="623"/>
      <c r="N213" s="623"/>
      <c r="O213" s="623"/>
      <c r="P213" s="623"/>
      <c r="Q213" s="623"/>
      <c r="R213" s="623"/>
      <c r="S213" s="623"/>
      <c r="T213" s="623"/>
      <c r="U213" s="623"/>
      <c r="V213" s="623"/>
      <c r="W213" s="623"/>
      <c r="AD213" s="716"/>
    </row>
    <row r="214" spans="1:58" ht="16.5" customHeight="1" x14ac:dyDescent="0.25">
      <c r="A214" s="711"/>
      <c r="B214" s="752" t="s">
        <v>72</v>
      </c>
      <c r="C214" s="752"/>
      <c r="D214" s="752"/>
      <c r="E214" s="723"/>
      <c r="F214" s="451"/>
      <c r="G214" s="450"/>
      <c r="H214" s="452"/>
      <c r="I214" s="451"/>
      <c r="J214" s="450"/>
      <c r="K214" s="449"/>
      <c r="L214" s="623"/>
      <c r="M214" s="623"/>
      <c r="N214" s="623"/>
      <c r="O214" s="623"/>
      <c r="P214" s="623"/>
      <c r="Q214" s="623"/>
      <c r="R214" s="623"/>
      <c r="S214" s="623"/>
      <c r="T214" s="623"/>
      <c r="U214" s="623"/>
      <c r="V214" s="623"/>
      <c r="W214" s="623"/>
      <c r="AD214" s="716"/>
    </row>
    <row r="215" spans="1:58" ht="16.5" customHeight="1" x14ac:dyDescent="0.25">
      <c r="A215" s="711"/>
      <c r="B215" s="752" t="s">
        <v>73</v>
      </c>
      <c r="C215" s="752"/>
      <c r="D215" s="752"/>
      <c r="E215" s="723"/>
      <c r="F215" s="451"/>
      <c r="G215" s="450"/>
      <c r="H215" s="452"/>
      <c r="I215" s="451"/>
      <c r="J215" s="450"/>
      <c r="K215" s="449"/>
      <c r="L215" s="623"/>
      <c r="M215" s="623"/>
      <c r="N215" s="623"/>
      <c r="O215" s="623"/>
      <c r="P215" s="623"/>
      <c r="Q215" s="623"/>
      <c r="R215" s="623"/>
      <c r="S215" s="623"/>
      <c r="T215" s="623"/>
      <c r="U215" s="623"/>
      <c r="V215" s="623"/>
      <c r="W215" s="623"/>
      <c r="AD215" s="716"/>
    </row>
    <row r="216" spans="1:58" ht="16.5" customHeight="1" x14ac:dyDescent="0.25">
      <c r="A216" s="711"/>
      <c r="B216" s="752" t="s">
        <v>74</v>
      </c>
      <c r="C216" s="752"/>
      <c r="D216" s="752"/>
      <c r="E216" s="723"/>
      <c r="F216" s="451"/>
      <c r="G216" s="450"/>
      <c r="H216" s="452"/>
      <c r="I216" s="451"/>
      <c r="J216" s="450"/>
      <c r="K216" s="449"/>
      <c r="L216" s="623"/>
      <c r="M216" s="623"/>
      <c r="N216" s="623"/>
      <c r="O216" s="623"/>
      <c r="P216" s="623"/>
      <c r="Q216" s="623"/>
      <c r="R216" s="623"/>
      <c r="S216" s="623"/>
      <c r="T216" s="623"/>
      <c r="U216" s="623"/>
      <c r="V216" s="623"/>
      <c r="W216" s="623"/>
      <c r="AD216" s="716"/>
    </row>
    <row r="217" spans="1:58" ht="16.5" customHeight="1" x14ac:dyDescent="0.25">
      <c r="A217" s="711"/>
      <c r="B217" s="752" t="s">
        <v>24</v>
      </c>
      <c r="C217" s="752"/>
      <c r="D217" s="752"/>
      <c r="E217" s="723"/>
      <c r="F217" s="451"/>
      <c r="G217" s="450"/>
      <c r="H217" s="452"/>
      <c r="I217" s="451"/>
      <c r="J217" s="450"/>
      <c r="K217" s="449"/>
      <c r="L217" s="623"/>
      <c r="M217" s="623"/>
      <c r="N217" s="623"/>
      <c r="O217" s="623"/>
      <c r="P217" s="623"/>
      <c r="Q217" s="623"/>
      <c r="R217" s="623"/>
      <c r="S217" s="623"/>
      <c r="T217" s="623"/>
      <c r="U217" s="623"/>
      <c r="V217" s="623"/>
      <c r="W217" s="623"/>
      <c r="AD217" s="716"/>
    </row>
    <row r="218" spans="1:58" ht="16.5" customHeight="1" x14ac:dyDescent="0.25">
      <c r="A218" s="711"/>
      <c r="B218" s="753" t="s">
        <v>788</v>
      </c>
      <c r="C218" s="753"/>
      <c r="D218" s="753"/>
      <c r="E218" s="725"/>
      <c r="F218" s="447"/>
      <c r="G218" s="446"/>
      <c r="H218" s="448"/>
      <c r="I218" s="447"/>
      <c r="J218" s="446"/>
      <c r="K218" s="445"/>
      <c r="L218" s="623"/>
      <c r="M218" s="623"/>
      <c r="N218" s="623"/>
      <c r="O218" s="623"/>
      <c r="P218" s="623"/>
      <c r="Q218" s="623"/>
      <c r="R218" s="623"/>
      <c r="S218" s="623"/>
      <c r="T218" s="623"/>
      <c r="U218" s="623"/>
      <c r="V218" s="623"/>
      <c r="W218" s="623"/>
      <c r="AD218" s="716"/>
    </row>
    <row r="219" spans="1:58" x14ac:dyDescent="0.25">
      <c r="A219" s="708"/>
      <c r="B219" s="623"/>
      <c r="C219" s="623"/>
      <c r="D219" s="623"/>
      <c r="E219" s="623"/>
      <c r="F219" s="623"/>
      <c r="G219" s="623"/>
      <c r="H219" s="623"/>
      <c r="I219" s="623"/>
      <c r="J219" s="623"/>
      <c r="K219" s="623"/>
      <c r="L219" s="623"/>
      <c r="M219" s="623"/>
      <c r="N219" s="623"/>
      <c r="O219" s="623"/>
      <c r="P219" s="623"/>
      <c r="Q219" s="623"/>
      <c r="R219" s="623"/>
      <c r="S219" s="623"/>
      <c r="T219" s="623"/>
      <c r="U219" s="623"/>
      <c r="V219" s="623"/>
      <c r="W219" s="623"/>
      <c r="AD219" s="710"/>
    </row>
    <row r="220" spans="1:58" x14ac:dyDescent="0.25">
      <c r="A220" s="711"/>
      <c r="B220" s="754"/>
      <c r="C220" s="754"/>
      <c r="D220" s="754"/>
      <c r="E220" s="754"/>
      <c r="G220" s="623"/>
      <c r="H220" s="623"/>
      <c r="I220" s="623"/>
      <c r="J220" s="623"/>
      <c r="K220" s="623"/>
      <c r="L220" s="623"/>
      <c r="M220" s="623"/>
      <c r="N220" s="623"/>
      <c r="O220" s="623"/>
      <c r="P220" s="623"/>
      <c r="Q220" s="623"/>
      <c r="R220" s="623"/>
      <c r="S220" s="623"/>
      <c r="T220" s="623"/>
      <c r="U220" s="623"/>
      <c r="V220" s="623"/>
      <c r="W220" s="623"/>
      <c r="AD220" s="716"/>
      <c r="BD220" s="624"/>
      <c r="BE220" s="624"/>
      <c r="BF220" s="624"/>
    </row>
    <row r="221" spans="1:58" s="624" customFormat="1" ht="17.25" x14ac:dyDescent="0.25">
      <c r="A221" s="688" t="s">
        <v>787</v>
      </c>
      <c r="B221" s="754"/>
      <c r="C221" s="623"/>
      <c r="D221" s="623"/>
      <c r="E221" s="623"/>
      <c r="F221" s="623"/>
      <c r="G221" s="623"/>
      <c r="H221" s="623"/>
      <c r="I221" s="623"/>
      <c r="J221" s="623"/>
      <c r="K221" s="623"/>
      <c r="L221" s="623"/>
      <c r="M221" s="623"/>
      <c r="N221" s="623"/>
      <c r="O221" s="623"/>
      <c r="P221" s="623"/>
      <c r="Q221" s="623"/>
      <c r="R221" s="623"/>
      <c r="S221" s="623"/>
      <c r="T221" s="623"/>
      <c r="U221" s="623"/>
      <c r="V221" s="623"/>
      <c r="W221" s="623"/>
      <c r="Y221" s="625"/>
      <c r="Z221" s="625"/>
      <c r="AA221" s="625"/>
      <c r="AB221" s="625"/>
      <c r="AC221" s="625"/>
      <c r="AD221" s="704"/>
      <c r="AE221" s="626"/>
      <c r="AF221" s="626"/>
      <c r="AG221" s="626"/>
      <c r="AH221" s="626"/>
      <c r="AI221" s="626"/>
      <c r="AJ221" s="626"/>
      <c r="AK221" s="626"/>
      <c r="AL221" s="626"/>
      <c r="AM221" s="626"/>
      <c r="AN221" s="626"/>
      <c r="AO221" s="626"/>
      <c r="AP221" s="626"/>
      <c r="AQ221" s="626"/>
      <c r="AR221" s="626"/>
      <c r="AS221" s="626"/>
      <c r="AT221" s="626"/>
      <c r="AU221" s="626"/>
      <c r="AV221" s="626"/>
      <c r="AW221" s="626"/>
      <c r="AX221" s="626"/>
      <c r="AY221" s="626"/>
      <c r="AZ221" s="626"/>
      <c r="BA221" s="626"/>
      <c r="BB221" s="626"/>
      <c r="BC221" s="626"/>
      <c r="BD221" s="626"/>
      <c r="BE221" s="626"/>
      <c r="BF221" s="626"/>
    </row>
    <row r="222" spans="1:58" ht="17.25" x14ac:dyDescent="0.25">
      <c r="A222" s="690"/>
      <c r="B222" s="754"/>
      <c r="C222" s="623"/>
      <c r="D222" s="623"/>
      <c r="E222" s="623"/>
      <c r="F222" s="623"/>
      <c r="G222" s="623"/>
      <c r="H222" s="623"/>
      <c r="I222" s="623"/>
      <c r="J222" s="623"/>
      <c r="K222" s="623"/>
      <c r="L222" s="623"/>
      <c r="M222" s="623"/>
      <c r="N222" s="623"/>
      <c r="O222" s="623"/>
      <c r="P222" s="623"/>
      <c r="Q222" s="623"/>
      <c r="R222" s="623"/>
      <c r="S222" s="623"/>
      <c r="T222" s="623"/>
      <c r="U222" s="623"/>
      <c r="V222" s="623"/>
      <c r="W222" s="623"/>
      <c r="AD222" s="704"/>
    </row>
    <row r="223" spans="1:58" ht="17.25" x14ac:dyDescent="0.25">
      <c r="A223" s="755"/>
      <c r="B223" s="1140" t="s">
        <v>786</v>
      </c>
      <c r="C223" s="1140" t="s">
        <v>540</v>
      </c>
      <c r="D223" s="1142" t="s">
        <v>785</v>
      </c>
      <c r="E223" s="1140" t="s">
        <v>76</v>
      </c>
      <c r="F223" s="1165" t="s">
        <v>784</v>
      </c>
      <c r="G223" s="1166"/>
      <c r="H223" s="1166"/>
      <c r="I223" s="1166"/>
      <c r="J223" s="1167"/>
      <c r="K223" s="1165" t="s">
        <v>783</v>
      </c>
      <c r="L223" s="1166"/>
      <c r="M223" s="1166"/>
      <c r="N223" s="1166"/>
      <c r="O223" s="1166"/>
      <c r="P223" s="734"/>
      <c r="Q223" s="623"/>
      <c r="R223" s="623"/>
    </row>
    <row r="224" spans="1:58" ht="17.25" x14ac:dyDescent="0.25">
      <c r="A224" s="756"/>
      <c r="B224" s="1141"/>
      <c r="C224" s="1141"/>
      <c r="D224" s="1143"/>
      <c r="E224" s="1141"/>
      <c r="F224" s="757" t="s">
        <v>782</v>
      </c>
      <c r="G224" s="758" t="s">
        <v>781</v>
      </c>
      <c r="H224" s="759" t="s">
        <v>780</v>
      </c>
      <c r="I224" s="760" t="s">
        <v>779</v>
      </c>
      <c r="J224" s="761" t="s">
        <v>778</v>
      </c>
      <c r="K224" s="757" t="s">
        <v>782</v>
      </c>
      <c r="L224" s="758" t="s">
        <v>781</v>
      </c>
      <c r="M224" s="762" t="s">
        <v>780</v>
      </c>
      <c r="N224" s="762" t="s">
        <v>779</v>
      </c>
      <c r="O224" s="759" t="s">
        <v>778</v>
      </c>
      <c r="P224" s="623"/>
      <c r="Q224" s="734"/>
      <c r="R224" s="734"/>
    </row>
    <row r="225" spans="1:30" ht="17.25" x14ac:dyDescent="0.25">
      <c r="A225" s="763">
        <v>1</v>
      </c>
      <c r="B225" s="770">
        <f>B14</f>
        <v>0</v>
      </c>
      <c r="C225" s="441"/>
      <c r="D225" s="444"/>
      <c r="E225" s="441"/>
      <c r="F225" s="442"/>
      <c r="G225" s="441"/>
      <c r="H225" s="441"/>
      <c r="I225" s="441"/>
      <c r="J225" s="443"/>
      <c r="K225" s="442"/>
      <c r="L225" s="441"/>
      <c r="M225" s="441"/>
      <c r="N225" s="441"/>
      <c r="O225" s="440"/>
      <c r="P225" s="734"/>
      <c r="Q225" s="734"/>
      <c r="R225" s="623"/>
      <c r="AD225" s="710"/>
    </row>
    <row r="226" spans="1:30" ht="17.25" x14ac:dyDescent="0.25">
      <c r="A226" s="653">
        <v>2</v>
      </c>
      <c r="B226" s="771">
        <f>B15</f>
        <v>0</v>
      </c>
      <c r="C226" s="436"/>
      <c r="D226" s="439"/>
      <c r="E226" s="436"/>
      <c r="F226" s="437"/>
      <c r="G226" s="436"/>
      <c r="H226" s="436"/>
      <c r="I226" s="436"/>
      <c r="J226" s="438"/>
      <c r="K226" s="437"/>
      <c r="L226" s="436"/>
      <c r="M226" s="436"/>
      <c r="N226" s="436"/>
      <c r="O226" s="435"/>
      <c r="P226" s="734"/>
      <c r="Q226" s="734"/>
      <c r="R226" s="623"/>
      <c r="AD226" s="710"/>
    </row>
    <row r="227" spans="1:30" ht="17.25" x14ac:dyDescent="0.25">
      <c r="A227" s="654">
        <v>3</v>
      </c>
      <c r="B227" s="771">
        <f>B16</f>
        <v>0</v>
      </c>
      <c r="C227" s="436"/>
      <c r="D227" s="439"/>
      <c r="E227" s="436"/>
      <c r="F227" s="437"/>
      <c r="G227" s="436"/>
      <c r="H227" s="436"/>
      <c r="I227" s="436"/>
      <c r="J227" s="438"/>
      <c r="K227" s="437"/>
      <c r="L227" s="436"/>
      <c r="M227" s="436"/>
      <c r="N227" s="436"/>
      <c r="O227" s="435"/>
      <c r="P227" s="734"/>
      <c r="Q227" s="734"/>
      <c r="R227" s="623"/>
      <c r="AD227" s="710"/>
    </row>
    <row r="228" spans="1:30" ht="17.25" x14ac:dyDescent="0.25">
      <c r="A228" s="653">
        <v>4</v>
      </c>
      <c r="B228" s="771">
        <f>B17</f>
        <v>0</v>
      </c>
      <c r="C228" s="436"/>
      <c r="D228" s="439"/>
      <c r="E228" s="436"/>
      <c r="F228" s="437"/>
      <c r="G228" s="436"/>
      <c r="H228" s="436"/>
      <c r="I228" s="436"/>
      <c r="J228" s="438"/>
      <c r="K228" s="437"/>
      <c r="L228" s="436"/>
      <c r="M228" s="436"/>
      <c r="N228" s="436"/>
      <c r="O228" s="435"/>
      <c r="P228" s="734"/>
      <c r="Q228" s="734"/>
      <c r="R228" s="623"/>
      <c r="AD228" s="710"/>
    </row>
    <row r="229" spans="1:30" ht="17.25" x14ac:dyDescent="0.25">
      <c r="A229" s="904">
        <v>5</v>
      </c>
      <c r="B229" s="772">
        <f>B18</f>
        <v>0</v>
      </c>
      <c r="C229" s="431"/>
      <c r="D229" s="434"/>
      <c r="E229" s="431"/>
      <c r="F229" s="432"/>
      <c r="G229" s="431"/>
      <c r="H229" s="431"/>
      <c r="I229" s="431"/>
      <c r="J229" s="433"/>
      <c r="K229" s="432"/>
      <c r="L229" s="431"/>
      <c r="M229" s="431"/>
      <c r="N229" s="431"/>
      <c r="O229" s="430"/>
      <c r="P229" s="734"/>
      <c r="Q229" s="734"/>
      <c r="R229" s="623"/>
      <c r="AD229" s="710"/>
    </row>
    <row r="230" spans="1:30" x14ac:dyDescent="0.25">
      <c r="A230" s="623"/>
      <c r="B230" s="623"/>
      <c r="C230" s="623"/>
      <c r="D230" s="623"/>
      <c r="E230" s="623"/>
      <c r="F230" s="623"/>
      <c r="G230" s="623"/>
      <c r="H230" s="623"/>
      <c r="I230" s="623"/>
      <c r="J230" s="623"/>
      <c r="K230" s="623"/>
      <c r="L230" s="623"/>
      <c r="M230" s="623"/>
      <c r="N230" s="623"/>
      <c r="O230" s="623"/>
      <c r="P230" s="623"/>
      <c r="Q230" s="623"/>
      <c r="R230" s="623"/>
      <c r="AD230" s="710"/>
    </row>
    <row r="231" spans="1:30" ht="3" customHeight="1" x14ac:dyDescent="0.25">
      <c r="A231" s="623"/>
      <c r="B231" s="623"/>
      <c r="C231" s="623"/>
      <c r="D231" s="623"/>
      <c r="E231" s="623"/>
      <c r="F231" s="623"/>
      <c r="G231" s="623"/>
      <c r="H231" s="623"/>
      <c r="I231" s="623"/>
      <c r="J231" s="623"/>
      <c r="K231" s="623"/>
      <c r="L231" s="623"/>
      <c r="M231" s="623"/>
      <c r="N231" s="623"/>
      <c r="O231" s="623"/>
      <c r="P231" s="623"/>
      <c r="Q231" s="623"/>
      <c r="R231" s="623"/>
      <c r="AD231" s="710"/>
    </row>
    <row r="232" spans="1:30" hidden="1" x14ac:dyDescent="0.25">
      <c r="A232" s="623"/>
      <c r="B232" s="623"/>
      <c r="C232" s="623"/>
      <c r="D232" s="623"/>
      <c r="E232" s="623"/>
      <c r="F232" s="623"/>
      <c r="G232" s="623"/>
      <c r="H232" s="623"/>
      <c r="I232" s="623"/>
      <c r="J232" s="623"/>
      <c r="K232" s="623"/>
      <c r="L232" s="623"/>
      <c r="M232" s="623"/>
      <c r="N232" s="623"/>
      <c r="O232" s="623"/>
      <c r="P232" s="623"/>
      <c r="Q232" s="623"/>
      <c r="R232" s="623"/>
      <c r="AD232" s="710"/>
    </row>
    <row r="233" spans="1:30" ht="17.25" x14ac:dyDescent="0.25">
      <c r="A233" s="708"/>
      <c r="B233" s="1148" t="s">
        <v>115</v>
      </c>
      <c r="C233" s="1151" t="s">
        <v>75</v>
      </c>
      <c r="D233" s="1168" t="s">
        <v>76</v>
      </c>
      <c r="E233" s="1169"/>
      <c r="F233" s="795"/>
      <c r="G233" s="623"/>
      <c r="H233" s="623"/>
      <c r="I233" s="623"/>
      <c r="J233" s="734"/>
      <c r="K233" s="734"/>
      <c r="L233" s="734"/>
      <c r="M233" s="734"/>
      <c r="N233" s="623"/>
      <c r="O233" s="623"/>
      <c r="P233" s="623"/>
      <c r="Q233" s="623"/>
      <c r="R233" s="623"/>
      <c r="AD233" s="710"/>
    </row>
    <row r="234" spans="1:30" ht="17.25" x14ac:dyDescent="0.25">
      <c r="A234" s="708"/>
      <c r="B234" s="1149"/>
      <c r="C234" s="1191"/>
      <c r="D234" s="1168"/>
      <c r="E234" s="1169"/>
      <c r="F234" s="623"/>
      <c r="G234" s="623"/>
      <c r="H234" s="623"/>
      <c r="I234" s="623"/>
      <c r="J234" s="734"/>
      <c r="K234" s="734"/>
      <c r="L234" s="734"/>
      <c r="M234" s="734"/>
      <c r="N234" s="623"/>
      <c r="O234" s="623"/>
      <c r="P234" s="623"/>
      <c r="Q234" s="623"/>
      <c r="R234" s="623"/>
      <c r="AD234" s="710"/>
    </row>
    <row r="235" spans="1:30" ht="17.25" x14ac:dyDescent="0.25">
      <c r="A235" s="708"/>
      <c r="B235" s="1150"/>
      <c r="C235" s="1152"/>
      <c r="D235" s="1168"/>
      <c r="E235" s="1169"/>
      <c r="F235" s="639"/>
      <c r="G235" s="623"/>
      <c r="H235" s="623"/>
      <c r="I235" s="623"/>
      <c r="J235" s="734"/>
      <c r="K235" s="734"/>
      <c r="L235" s="734"/>
      <c r="M235" s="734"/>
      <c r="N235" s="623"/>
      <c r="O235" s="623"/>
      <c r="P235" s="623"/>
      <c r="Q235" s="623"/>
      <c r="R235" s="623"/>
      <c r="AD235" s="710"/>
    </row>
    <row r="236" spans="1:30" ht="42.75" customHeight="1" x14ac:dyDescent="0.25">
      <c r="A236" s="708"/>
      <c r="B236" s="765">
        <v>1</v>
      </c>
      <c r="C236" s="1158" t="s">
        <v>77</v>
      </c>
      <c r="D236" s="1218" t="s">
        <v>202</v>
      </c>
      <c r="E236" s="1219"/>
      <c r="F236" s="429"/>
      <c r="G236" s="623"/>
      <c r="H236" s="623"/>
      <c r="I236" s="623"/>
      <c r="J236" s="623"/>
      <c r="K236" s="623"/>
      <c r="L236" s="623"/>
      <c r="M236" s="623"/>
      <c r="N236" s="623"/>
      <c r="O236" s="623"/>
      <c r="P236" s="623"/>
      <c r="Q236" s="623"/>
      <c r="R236" s="734"/>
      <c r="AD236" s="710"/>
    </row>
    <row r="237" spans="1:30" ht="42.75" customHeight="1" x14ac:dyDescent="0.25">
      <c r="A237" s="708"/>
      <c r="B237" s="766">
        <v>2</v>
      </c>
      <c r="C237" s="1158"/>
      <c r="D237" s="1127" t="s">
        <v>776</v>
      </c>
      <c r="E237" s="1128"/>
      <c r="F237" s="428"/>
      <c r="G237" s="623"/>
      <c r="H237" s="623"/>
      <c r="I237" s="623"/>
      <c r="J237" s="623"/>
      <c r="K237" s="623"/>
      <c r="L237" s="623"/>
      <c r="M237" s="623"/>
      <c r="N237" s="623"/>
      <c r="O237" s="623"/>
      <c r="P237" s="623"/>
      <c r="Q237" s="623"/>
      <c r="R237" s="734"/>
      <c r="AD237" s="710"/>
    </row>
    <row r="238" spans="1:30" ht="42.75" customHeight="1" x14ac:dyDescent="0.25">
      <c r="A238" s="708"/>
      <c r="B238" s="766">
        <v>3</v>
      </c>
      <c r="C238" s="1158"/>
      <c r="D238" s="1127" t="s">
        <v>203</v>
      </c>
      <c r="E238" s="1128"/>
      <c r="F238" s="428"/>
      <c r="G238" s="623"/>
      <c r="H238" s="623"/>
      <c r="I238" s="623"/>
      <c r="J238" s="623"/>
      <c r="K238" s="623"/>
      <c r="L238" s="623"/>
      <c r="M238" s="623"/>
      <c r="N238" s="623"/>
      <c r="O238" s="623"/>
      <c r="P238" s="623"/>
      <c r="Q238" s="623"/>
      <c r="R238" s="734"/>
      <c r="AD238" s="710"/>
    </row>
    <row r="239" spans="1:30" ht="42.75" customHeight="1" x14ac:dyDescent="0.25">
      <c r="A239" s="708"/>
      <c r="B239" s="766">
        <v>4</v>
      </c>
      <c r="C239" s="1158"/>
      <c r="D239" s="1127" t="s">
        <v>204</v>
      </c>
      <c r="E239" s="1128"/>
      <c r="F239" s="428"/>
      <c r="G239" s="623"/>
      <c r="H239" s="623"/>
      <c r="I239" s="623"/>
      <c r="J239" s="623"/>
      <c r="K239" s="623"/>
      <c r="L239" s="623"/>
      <c r="M239" s="623"/>
      <c r="N239" s="623"/>
      <c r="O239" s="623"/>
      <c r="P239" s="623"/>
      <c r="Q239" s="623"/>
      <c r="R239" s="734"/>
      <c r="AD239" s="710"/>
    </row>
    <row r="240" spans="1:30" ht="42.75" customHeight="1" x14ac:dyDescent="0.25">
      <c r="A240" s="708"/>
      <c r="B240" s="766">
        <v>5</v>
      </c>
      <c r="C240" s="1158"/>
      <c r="D240" s="1127" t="s">
        <v>79</v>
      </c>
      <c r="E240" s="1128"/>
      <c r="F240" s="428"/>
      <c r="G240" s="623"/>
      <c r="H240" s="623"/>
      <c r="I240" s="623"/>
      <c r="J240" s="623"/>
      <c r="K240" s="623"/>
      <c r="L240" s="623"/>
      <c r="M240" s="623"/>
      <c r="N240" s="623"/>
      <c r="O240" s="623"/>
      <c r="P240" s="623"/>
      <c r="Q240" s="623"/>
      <c r="R240" s="734"/>
      <c r="AD240" s="710"/>
    </row>
    <row r="241" spans="1:30" ht="42.75" customHeight="1" x14ac:dyDescent="0.25">
      <c r="A241" s="708"/>
      <c r="B241" s="766">
        <v>6</v>
      </c>
      <c r="C241" s="1159"/>
      <c r="D241" s="1127" t="s">
        <v>205</v>
      </c>
      <c r="E241" s="1128"/>
      <c r="F241" s="428"/>
      <c r="G241" s="623"/>
      <c r="H241" s="623"/>
      <c r="I241" s="623"/>
      <c r="J241" s="623"/>
      <c r="K241" s="623"/>
      <c r="L241" s="623"/>
      <c r="M241" s="623"/>
      <c r="N241" s="623"/>
      <c r="O241" s="623"/>
      <c r="P241" s="623"/>
      <c r="Q241" s="623"/>
      <c r="R241" s="734"/>
      <c r="AD241" s="710"/>
    </row>
    <row r="242" spans="1:30" ht="42.75" customHeight="1" x14ac:dyDescent="0.25">
      <c r="A242" s="708"/>
      <c r="B242" s="765">
        <v>7</v>
      </c>
      <c r="C242" s="1180" t="s">
        <v>78</v>
      </c>
      <c r="D242" s="1127" t="s">
        <v>206</v>
      </c>
      <c r="E242" s="1128"/>
      <c r="F242" s="429"/>
      <c r="G242" s="623"/>
      <c r="H242" s="623"/>
      <c r="I242" s="623"/>
      <c r="J242" s="623"/>
      <c r="K242" s="623"/>
      <c r="L242" s="623"/>
      <c r="M242" s="623"/>
      <c r="N242" s="623"/>
      <c r="O242" s="623"/>
      <c r="P242" s="623"/>
      <c r="Q242" s="623"/>
      <c r="R242" s="623"/>
      <c r="S242" s="623"/>
      <c r="T242" s="623"/>
      <c r="U242" s="623"/>
      <c r="V242" s="623"/>
      <c r="W242" s="734"/>
      <c r="AD242" s="710"/>
    </row>
    <row r="243" spans="1:30" ht="42.75" customHeight="1" x14ac:dyDescent="0.25">
      <c r="A243" s="708"/>
      <c r="B243" s="766">
        <v>8</v>
      </c>
      <c r="C243" s="1158"/>
      <c r="D243" s="1127" t="s">
        <v>776</v>
      </c>
      <c r="E243" s="1128"/>
      <c r="F243" s="428"/>
      <c r="G243" s="623"/>
      <c r="H243" s="623"/>
      <c r="I243" s="623"/>
      <c r="J243" s="623"/>
      <c r="K243" s="623"/>
      <c r="L243" s="623"/>
      <c r="M243" s="623"/>
      <c r="N243" s="623"/>
      <c r="O243" s="623"/>
      <c r="P243" s="623"/>
      <c r="Q243" s="623"/>
      <c r="R243" s="623"/>
      <c r="S243" s="623"/>
      <c r="T243" s="623"/>
      <c r="U243" s="623"/>
      <c r="V243" s="623"/>
      <c r="W243" s="734"/>
      <c r="AD243" s="710"/>
    </row>
    <row r="244" spans="1:30" ht="42.75" customHeight="1" x14ac:dyDescent="0.25">
      <c r="A244" s="708"/>
      <c r="B244" s="766">
        <v>9</v>
      </c>
      <c r="C244" s="1158"/>
      <c r="D244" s="1131" t="s">
        <v>203</v>
      </c>
      <c r="E244" s="1132"/>
      <c r="F244" s="428"/>
      <c r="G244" s="623"/>
      <c r="H244" s="623"/>
      <c r="I244" s="623"/>
      <c r="J244" s="623"/>
      <c r="K244" s="623"/>
      <c r="L244" s="623"/>
      <c r="M244" s="623"/>
      <c r="N244" s="623"/>
      <c r="O244" s="623"/>
      <c r="P244" s="623"/>
      <c r="Q244" s="623"/>
      <c r="R244" s="623"/>
      <c r="S244" s="623"/>
      <c r="T244" s="623"/>
      <c r="U244" s="623"/>
      <c r="V244" s="623"/>
      <c r="W244" s="734"/>
      <c r="AD244" s="710"/>
    </row>
    <row r="245" spans="1:30" ht="42.75" customHeight="1" x14ac:dyDescent="0.25">
      <c r="A245" s="708"/>
      <c r="B245" s="766">
        <v>10</v>
      </c>
      <c r="C245" s="1158"/>
      <c r="D245" s="1127" t="s">
        <v>204</v>
      </c>
      <c r="E245" s="1128"/>
      <c r="F245" s="428"/>
      <c r="G245" s="623"/>
      <c r="H245" s="623"/>
      <c r="I245" s="623"/>
      <c r="J245" s="623"/>
      <c r="K245" s="623"/>
      <c r="L245" s="623"/>
      <c r="M245" s="623"/>
      <c r="N245" s="623"/>
      <c r="O245" s="623"/>
      <c r="P245" s="623"/>
      <c r="Q245" s="623"/>
      <c r="R245" s="623"/>
      <c r="S245" s="623"/>
      <c r="T245" s="623"/>
      <c r="U245" s="623"/>
      <c r="V245" s="623"/>
      <c r="W245" s="734"/>
      <c r="AD245" s="710"/>
    </row>
    <row r="246" spans="1:30" ht="42.75" customHeight="1" x14ac:dyDescent="0.25">
      <c r="A246" s="708"/>
      <c r="B246" s="766">
        <v>11</v>
      </c>
      <c r="C246" s="1158"/>
      <c r="D246" s="1127" t="s">
        <v>79</v>
      </c>
      <c r="E246" s="1128"/>
      <c r="F246" s="428"/>
      <c r="G246" s="623"/>
      <c r="H246" s="623"/>
      <c r="I246" s="623"/>
      <c r="J246" s="623"/>
      <c r="K246" s="623"/>
      <c r="L246" s="623"/>
      <c r="M246" s="623"/>
      <c r="N246" s="623"/>
      <c r="O246" s="623"/>
      <c r="P246" s="623"/>
      <c r="Q246" s="623"/>
      <c r="R246" s="623"/>
      <c r="S246" s="623"/>
      <c r="T246" s="623"/>
      <c r="U246" s="623"/>
      <c r="V246" s="623"/>
      <c r="W246" s="734"/>
      <c r="AD246" s="710"/>
    </row>
    <row r="247" spans="1:30" ht="42.75" customHeight="1" x14ac:dyDescent="0.25">
      <c r="A247" s="708"/>
      <c r="B247" s="766">
        <v>12</v>
      </c>
      <c r="C247" s="1159"/>
      <c r="D247" s="1127" t="s">
        <v>205</v>
      </c>
      <c r="E247" s="1128"/>
      <c r="F247" s="428"/>
      <c r="G247" s="623"/>
      <c r="H247" s="623"/>
      <c r="I247" s="623"/>
      <c r="J247" s="623"/>
      <c r="K247" s="623"/>
      <c r="L247" s="623"/>
      <c r="M247" s="623"/>
      <c r="N247" s="623"/>
      <c r="O247" s="623"/>
      <c r="P247" s="623"/>
      <c r="Q247" s="623"/>
      <c r="R247" s="623"/>
      <c r="S247" s="623"/>
      <c r="T247" s="623"/>
      <c r="U247" s="623"/>
      <c r="V247" s="623"/>
      <c r="W247" s="734"/>
      <c r="AD247" s="710"/>
    </row>
    <row r="248" spans="1:30" s="624" customFormat="1" ht="42.75" customHeight="1" x14ac:dyDescent="0.25">
      <c r="A248" s="708"/>
      <c r="B248" s="767">
        <v>13</v>
      </c>
      <c r="C248" s="767" t="s">
        <v>775</v>
      </c>
      <c r="D248" s="1125" t="s">
        <v>724</v>
      </c>
      <c r="E248" s="1126"/>
      <c r="F248" s="427"/>
      <c r="G248" s="623"/>
      <c r="H248" s="623"/>
      <c r="I248" s="623"/>
      <c r="J248" s="623"/>
      <c r="K248" s="623"/>
      <c r="L248" s="623"/>
      <c r="M248" s="623"/>
      <c r="N248" s="623"/>
      <c r="O248" s="623"/>
      <c r="P248" s="623"/>
      <c r="Q248" s="623"/>
      <c r="R248" s="623"/>
      <c r="S248" s="623"/>
      <c r="T248" s="623"/>
      <c r="U248" s="623"/>
      <c r="V248" s="623"/>
      <c r="W248" s="734"/>
      <c r="Y248" s="625"/>
      <c r="Z248" s="625"/>
      <c r="AA248" s="625"/>
      <c r="AB248" s="625"/>
      <c r="AC248" s="625"/>
      <c r="AD248" s="710"/>
    </row>
    <row r="249" spans="1:30" s="624" customFormat="1" x14ac:dyDescent="0.25">
      <c r="B249" s="623"/>
      <c r="C249" s="623"/>
      <c r="D249" s="623"/>
      <c r="E249" s="623"/>
      <c r="F249" s="623"/>
      <c r="G249" s="623"/>
      <c r="H249" s="623"/>
      <c r="I249" s="623"/>
      <c r="J249" s="623"/>
      <c r="K249" s="623"/>
      <c r="L249" s="623"/>
      <c r="M249" s="623"/>
      <c r="N249" s="623"/>
      <c r="O249" s="623"/>
      <c r="P249" s="623"/>
      <c r="Q249" s="623"/>
      <c r="R249" s="623"/>
      <c r="S249" s="623"/>
      <c r="T249" s="623"/>
      <c r="U249" s="623"/>
      <c r="V249" s="623"/>
      <c r="W249" s="623"/>
      <c r="Y249" s="625"/>
      <c r="Z249" s="625"/>
      <c r="AA249" s="625"/>
      <c r="AB249" s="625"/>
      <c r="AC249" s="625"/>
      <c r="AD249" s="625"/>
    </row>
    <row r="250" spans="1:30" ht="30.75" x14ac:dyDescent="0.55000000000000004">
      <c r="A250" s="497" t="s">
        <v>817</v>
      </c>
      <c r="B250" s="685"/>
      <c r="C250" s="685"/>
      <c r="D250" s="685"/>
      <c r="E250" s="685"/>
      <c r="F250" s="685"/>
      <c r="G250" s="685"/>
      <c r="H250" s="685"/>
      <c r="I250" s="685"/>
      <c r="J250" s="646"/>
      <c r="K250" s="643"/>
      <c r="L250" s="643"/>
      <c r="M250" s="643"/>
      <c r="N250" s="643"/>
      <c r="O250" s="643"/>
      <c r="P250" s="643"/>
      <c r="Q250" s="643"/>
      <c r="R250" s="643"/>
      <c r="S250" s="643"/>
      <c r="T250" s="643"/>
      <c r="U250" s="643"/>
      <c r="V250" s="643"/>
      <c r="W250" s="643"/>
      <c r="X250" s="642"/>
      <c r="AD250" s="768"/>
    </row>
    <row r="251" spans="1:30" ht="30.75" x14ac:dyDescent="0.55000000000000004">
      <c r="A251" s="688" t="s">
        <v>816</v>
      </c>
      <c r="B251" s="689"/>
      <c r="C251" s="623"/>
      <c r="D251" s="623"/>
      <c r="E251" s="623"/>
      <c r="F251" s="623"/>
      <c r="J251" s="623"/>
      <c r="K251" s="623"/>
      <c r="L251" s="623"/>
      <c r="M251" s="623"/>
      <c r="N251" s="623"/>
      <c r="O251" s="623"/>
      <c r="P251" s="623"/>
      <c r="Q251" s="623"/>
      <c r="R251" s="623"/>
      <c r="S251" s="623"/>
      <c r="T251" s="623"/>
      <c r="U251" s="623"/>
      <c r="V251" s="623"/>
      <c r="W251" s="623"/>
      <c r="X251" s="624"/>
      <c r="AD251" s="768"/>
    </row>
    <row r="252" spans="1:30" ht="41.25" customHeight="1" x14ac:dyDescent="0.25">
      <c r="A252" s="623"/>
      <c r="B252" s="689"/>
      <c r="C252" s="623"/>
      <c r="D252" s="623"/>
      <c r="E252" s="623"/>
      <c r="F252" s="623"/>
      <c r="J252" s="623"/>
      <c r="K252" s="623"/>
      <c r="L252" s="623"/>
      <c r="M252" s="623"/>
      <c r="N252" s="623"/>
      <c r="O252" s="623"/>
      <c r="P252" s="623"/>
      <c r="Q252" s="623"/>
      <c r="R252" s="623"/>
      <c r="S252" s="623"/>
      <c r="T252" s="623"/>
      <c r="U252" s="623"/>
      <c r="V252" s="623"/>
      <c r="W252" s="623"/>
      <c r="X252" s="624"/>
    </row>
    <row r="253" spans="1:30" ht="27" customHeight="1" x14ac:dyDescent="0.25">
      <c r="A253" s="690"/>
      <c r="B253" s="689"/>
      <c r="C253" s="623"/>
      <c r="D253" s="623"/>
      <c r="E253" s="623"/>
      <c r="F253" s="623"/>
      <c r="J253" s="623"/>
      <c r="K253" s="623"/>
      <c r="L253" s="623"/>
      <c r="M253" s="623"/>
      <c r="N253" s="623"/>
      <c r="O253" s="623"/>
      <c r="P253" s="623"/>
      <c r="Q253" s="623"/>
      <c r="R253" s="623"/>
      <c r="S253" s="623"/>
      <c r="T253" s="623"/>
      <c r="U253" s="623"/>
      <c r="V253" s="623"/>
      <c r="W253" s="623"/>
      <c r="X253" s="624"/>
    </row>
    <row r="254" spans="1:30" ht="27" customHeight="1" x14ac:dyDescent="0.25">
      <c r="A254" s="666"/>
      <c r="B254" s="667" t="s">
        <v>814</v>
      </c>
      <c r="C254" s="668" t="s">
        <v>813</v>
      </c>
      <c r="J254" s="623"/>
      <c r="K254" s="623"/>
      <c r="L254" s="623"/>
      <c r="M254" s="623"/>
      <c r="N254" s="623"/>
      <c r="O254" s="623"/>
      <c r="P254" s="623"/>
      <c r="Q254" s="623"/>
      <c r="R254" s="623"/>
      <c r="S254" s="623"/>
      <c r="T254" s="623"/>
      <c r="U254" s="623"/>
      <c r="V254" s="623"/>
      <c r="W254" s="623"/>
      <c r="X254" s="624"/>
    </row>
    <row r="255" spans="1:30" ht="27" customHeight="1" x14ac:dyDescent="0.25">
      <c r="A255" s="496" t="s">
        <v>815</v>
      </c>
      <c r="B255" s="495"/>
      <c r="C255" s="494"/>
      <c r="J255" s="623"/>
      <c r="K255" s="623"/>
      <c r="L255" s="623"/>
      <c r="M255" s="623"/>
      <c r="N255" s="623"/>
      <c r="O255" s="623"/>
      <c r="P255" s="623"/>
      <c r="Q255" s="623"/>
      <c r="R255" s="623"/>
      <c r="S255" s="623"/>
      <c r="T255" s="623"/>
      <c r="U255" s="623"/>
      <c r="V255" s="623"/>
      <c r="W255" s="623"/>
      <c r="X255" s="624"/>
    </row>
    <row r="256" spans="1:30" ht="27" customHeight="1" x14ac:dyDescent="0.25">
      <c r="A256" s="493"/>
      <c r="B256" s="693"/>
      <c r="J256" s="623"/>
      <c r="K256" s="623"/>
      <c r="L256" s="623"/>
      <c r="M256" s="623"/>
      <c r="N256" s="623"/>
      <c r="O256" s="623"/>
      <c r="P256" s="623"/>
      <c r="Q256" s="623"/>
      <c r="R256" s="623"/>
      <c r="S256" s="623"/>
      <c r="T256" s="623"/>
      <c r="U256" s="623"/>
      <c r="V256" s="623"/>
      <c r="W256" s="623"/>
      <c r="X256" s="624"/>
    </row>
    <row r="257" spans="1:30" ht="27" customHeight="1" x14ac:dyDescent="0.25">
      <c r="A257" s="493"/>
      <c r="B257" s="693"/>
      <c r="J257" s="623"/>
      <c r="K257" s="623"/>
      <c r="L257" s="623"/>
      <c r="M257" s="623"/>
      <c r="N257" s="623"/>
      <c r="O257" s="623"/>
      <c r="P257" s="623"/>
      <c r="Q257" s="623"/>
      <c r="R257" s="623"/>
      <c r="S257" s="623"/>
      <c r="T257" s="623"/>
      <c r="U257" s="623"/>
      <c r="V257" s="623"/>
      <c r="W257" s="623"/>
      <c r="X257" s="624"/>
    </row>
    <row r="258" spans="1:30" ht="27" customHeight="1" x14ac:dyDescent="0.25">
      <c r="A258" s="666"/>
      <c r="B258" s="1216" t="s">
        <v>134</v>
      </c>
      <c r="C258" s="1169"/>
      <c r="D258" s="694" t="s">
        <v>190</v>
      </c>
      <c r="I258" s="623"/>
      <c r="J258" s="623"/>
      <c r="K258" s="623"/>
      <c r="L258" s="623"/>
      <c r="M258" s="623"/>
      <c r="N258" s="623"/>
      <c r="O258" s="623"/>
      <c r="P258" s="623"/>
      <c r="Q258" s="623"/>
      <c r="R258" s="623"/>
      <c r="S258" s="623"/>
      <c r="T258" s="623"/>
      <c r="U258" s="623"/>
      <c r="V258" s="623"/>
      <c r="W258" s="624"/>
      <c r="X258" s="624"/>
    </row>
    <row r="259" spans="1:30" ht="27" customHeight="1" x14ac:dyDescent="0.25">
      <c r="A259" s="666"/>
      <c r="B259" s="695" t="s">
        <v>814</v>
      </c>
      <c r="C259" s="696" t="s">
        <v>813</v>
      </c>
      <c r="D259" s="697"/>
      <c r="E259" s="624"/>
      <c r="I259" s="623"/>
      <c r="J259" s="623"/>
      <c r="K259" s="623"/>
      <c r="L259" s="623"/>
      <c r="M259" s="623"/>
      <c r="N259" s="623"/>
      <c r="O259" s="623"/>
      <c r="P259" s="623"/>
      <c r="Q259" s="623"/>
      <c r="R259" s="623"/>
      <c r="S259" s="623"/>
      <c r="T259" s="623"/>
      <c r="U259" s="623"/>
      <c r="V259" s="623"/>
      <c r="W259" s="624"/>
      <c r="X259" s="624"/>
    </row>
    <row r="260" spans="1:30" ht="18" customHeight="1" x14ac:dyDescent="0.25">
      <c r="A260" s="698" t="s">
        <v>812</v>
      </c>
      <c r="B260" s="1144"/>
      <c r="C260" s="1145"/>
      <c r="D260" s="492"/>
      <c r="E260" s="624"/>
      <c r="I260" s="623"/>
      <c r="J260" s="623"/>
      <c r="K260" s="623"/>
      <c r="L260" s="623"/>
      <c r="M260" s="623"/>
      <c r="N260" s="623"/>
      <c r="O260" s="623"/>
      <c r="P260" s="623"/>
      <c r="Q260" s="623"/>
      <c r="R260" s="623"/>
      <c r="S260" s="623"/>
      <c r="T260" s="623"/>
      <c r="U260" s="623"/>
      <c r="V260" s="623"/>
      <c r="W260" s="624"/>
      <c r="X260" s="624"/>
    </row>
    <row r="261" spans="1:30" ht="18" customHeight="1" x14ac:dyDescent="0.25">
      <c r="A261" s="699" t="s">
        <v>811</v>
      </c>
      <c r="B261" s="1146"/>
      <c r="C261" s="1147"/>
      <c r="D261" s="489"/>
      <c r="E261" s="624"/>
      <c r="F261" s="623"/>
      <c r="G261" s="623"/>
      <c r="H261" s="623"/>
      <c r="I261" s="623"/>
      <c r="J261" s="623"/>
      <c r="K261" s="623"/>
      <c r="L261" s="623"/>
      <c r="M261" s="623"/>
      <c r="N261" s="623"/>
      <c r="O261" s="623"/>
      <c r="P261" s="623"/>
      <c r="Q261" s="623"/>
      <c r="R261" s="623"/>
      <c r="S261" s="623"/>
      <c r="T261" s="623"/>
      <c r="U261" s="623"/>
      <c r="V261" s="623"/>
      <c r="W261" s="624"/>
      <c r="X261" s="624"/>
    </row>
    <row r="262" spans="1:30" ht="18" customHeight="1" x14ac:dyDescent="0.25">
      <c r="A262" s="699" t="s">
        <v>810</v>
      </c>
      <c r="B262" s="491"/>
      <c r="C262" s="490"/>
      <c r="D262" s="700"/>
      <c r="E262" s="624"/>
      <c r="F262" s="623"/>
      <c r="G262" s="623"/>
      <c r="H262" s="623"/>
      <c r="I262" s="623"/>
      <c r="J262" s="623"/>
      <c r="K262" s="623"/>
      <c r="L262" s="623"/>
      <c r="M262" s="623"/>
      <c r="N262" s="623"/>
      <c r="O262" s="623"/>
      <c r="P262" s="623"/>
      <c r="Q262" s="623"/>
      <c r="R262" s="623"/>
      <c r="S262" s="623"/>
      <c r="T262" s="623"/>
      <c r="U262" s="623"/>
      <c r="V262" s="623"/>
      <c r="W262" s="624"/>
      <c r="X262" s="624"/>
    </row>
    <row r="263" spans="1:30" ht="18" customHeight="1" x14ac:dyDescent="0.25">
      <c r="A263" s="699" t="s">
        <v>809</v>
      </c>
      <c r="B263" s="1146"/>
      <c r="C263" s="1147"/>
      <c r="D263" s="489"/>
      <c r="E263" s="624"/>
      <c r="F263" s="623"/>
      <c r="G263" s="623"/>
      <c r="H263" s="623"/>
      <c r="I263" s="623"/>
      <c r="J263" s="623"/>
      <c r="K263" s="623"/>
      <c r="L263" s="623"/>
      <c r="M263" s="623"/>
      <c r="N263" s="623"/>
      <c r="O263" s="623"/>
      <c r="P263" s="623"/>
      <c r="Q263" s="623"/>
      <c r="R263" s="623"/>
      <c r="S263" s="623"/>
      <c r="T263" s="623"/>
      <c r="U263" s="623"/>
      <c r="V263" s="623"/>
      <c r="W263" s="624"/>
      <c r="X263" s="624"/>
    </row>
    <row r="264" spans="1:30" ht="18" customHeight="1" x14ac:dyDescent="0.25">
      <c r="A264" s="699" t="s">
        <v>504</v>
      </c>
      <c r="B264" s="1146"/>
      <c r="C264" s="1147"/>
      <c r="D264" s="489"/>
      <c r="E264" s="624"/>
      <c r="F264" s="623"/>
      <c r="G264" s="623"/>
      <c r="H264" s="623"/>
      <c r="I264" s="623"/>
      <c r="J264" s="623"/>
      <c r="K264" s="623"/>
      <c r="L264" s="623"/>
      <c r="M264" s="623"/>
      <c r="N264" s="623"/>
      <c r="O264" s="623"/>
      <c r="P264" s="623"/>
      <c r="Q264" s="623"/>
      <c r="R264" s="623"/>
      <c r="S264" s="623"/>
      <c r="T264" s="623"/>
      <c r="U264" s="623"/>
      <c r="V264" s="623"/>
      <c r="W264" s="624"/>
      <c r="X264" s="624"/>
    </row>
    <row r="265" spans="1:30" s="624" customFormat="1" ht="18" customHeight="1" x14ac:dyDescent="0.25">
      <c r="A265" s="701" t="s">
        <v>507</v>
      </c>
      <c r="B265" s="1214"/>
      <c r="C265" s="1215"/>
      <c r="D265" s="488"/>
      <c r="F265" s="623"/>
      <c r="G265" s="623"/>
      <c r="H265" s="623"/>
      <c r="I265" s="623"/>
      <c r="J265" s="623"/>
      <c r="K265" s="623"/>
      <c r="L265" s="623"/>
      <c r="M265" s="623"/>
      <c r="N265" s="623"/>
      <c r="O265" s="623"/>
      <c r="P265" s="623"/>
      <c r="Q265" s="623"/>
      <c r="R265" s="623"/>
      <c r="S265" s="623"/>
      <c r="T265" s="623"/>
      <c r="U265" s="623"/>
      <c r="V265" s="623"/>
      <c r="Y265" s="625"/>
      <c r="Z265" s="625"/>
      <c r="AA265" s="625"/>
      <c r="AB265" s="625"/>
      <c r="AC265" s="625"/>
      <c r="AD265" s="625"/>
    </row>
    <row r="266" spans="1:30" s="624" customFormat="1" ht="18" customHeight="1" x14ac:dyDescent="0.25">
      <c r="A266" s="702" t="s">
        <v>808</v>
      </c>
      <c r="B266" s="487"/>
      <c r="C266" s="486"/>
      <c r="D266" s="485"/>
      <c r="F266" s="623"/>
      <c r="G266" s="623"/>
      <c r="H266" s="623"/>
      <c r="I266" s="623"/>
      <c r="J266" s="623"/>
      <c r="K266" s="623"/>
      <c r="L266" s="623"/>
      <c r="M266" s="623"/>
      <c r="N266" s="623"/>
      <c r="O266" s="623"/>
      <c r="P266" s="623"/>
      <c r="Q266" s="623"/>
      <c r="R266" s="623"/>
      <c r="S266" s="623"/>
      <c r="T266" s="623"/>
      <c r="U266" s="623"/>
      <c r="V266" s="623"/>
      <c r="Y266" s="625"/>
      <c r="Z266" s="625"/>
      <c r="AA266" s="625"/>
      <c r="AB266" s="625"/>
      <c r="AC266" s="625"/>
      <c r="AD266" s="625"/>
    </row>
    <row r="267" spans="1:30" x14ac:dyDescent="0.25">
      <c r="A267" s="791"/>
      <c r="B267" s="792"/>
      <c r="C267" s="623"/>
      <c r="E267" s="624"/>
      <c r="F267" s="624"/>
      <c r="G267" s="623"/>
      <c r="H267" s="623"/>
      <c r="I267" s="623"/>
      <c r="J267" s="623"/>
      <c r="K267" s="623"/>
      <c r="L267" s="623"/>
      <c r="M267" s="623"/>
      <c r="N267" s="623"/>
      <c r="O267" s="623"/>
      <c r="P267" s="623"/>
      <c r="Q267" s="623"/>
      <c r="R267" s="623"/>
      <c r="S267" s="623"/>
      <c r="T267" s="623"/>
      <c r="U267" s="623"/>
      <c r="V267" s="623"/>
      <c r="W267" s="623"/>
      <c r="X267" s="624"/>
    </row>
    <row r="268" spans="1:30" ht="17.25" x14ac:dyDescent="0.25">
      <c r="A268" s="688" t="s">
        <v>807</v>
      </c>
      <c r="B268" s="689"/>
      <c r="C268" s="623"/>
      <c r="D268" s="623"/>
      <c r="E268" s="623"/>
      <c r="F268" s="623"/>
      <c r="G268" s="623"/>
      <c r="H268" s="623"/>
      <c r="I268" s="623"/>
      <c r="J268" s="623"/>
      <c r="K268" s="623"/>
      <c r="L268" s="623"/>
      <c r="M268" s="623"/>
      <c r="N268" s="623"/>
      <c r="O268" s="623"/>
      <c r="P268" s="623"/>
      <c r="Q268" s="623"/>
      <c r="R268" s="623"/>
      <c r="S268" s="623"/>
      <c r="T268" s="623"/>
      <c r="U268" s="623"/>
      <c r="V268" s="623"/>
      <c r="W268" s="623"/>
      <c r="X268" s="624"/>
    </row>
    <row r="269" spans="1:30" ht="17.25" x14ac:dyDescent="0.25">
      <c r="A269" s="688"/>
      <c r="B269" s="689"/>
      <c r="C269" s="623"/>
      <c r="D269" s="623"/>
      <c r="E269" s="623"/>
      <c r="F269" s="623"/>
      <c r="G269" s="623"/>
      <c r="H269" s="623"/>
      <c r="I269" s="623"/>
      <c r="J269" s="623"/>
      <c r="K269" s="623"/>
      <c r="L269" s="623"/>
      <c r="M269" s="623"/>
      <c r="N269" s="623"/>
      <c r="O269" s="623"/>
      <c r="P269" s="623"/>
      <c r="Q269" s="623"/>
      <c r="R269" s="623"/>
      <c r="S269" s="623"/>
      <c r="T269" s="623"/>
      <c r="U269" s="623"/>
      <c r="V269" s="623"/>
      <c r="W269" s="623"/>
      <c r="X269" s="624"/>
    </row>
    <row r="270" spans="1:30" ht="17.25" x14ac:dyDescent="0.3">
      <c r="A270" s="705"/>
      <c r="B270" s="706" t="s">
        <v>47</v>
      </c>
      <c r="C270" s="1165" t="s">
        <v>134</v>
      </c>
      <c r="D270" s="1166"/>
      <c r="E270" s="1166"/>
      <c r="F270" s="1166"/>
      <c r="G270" s="1166"/>
      <c r="H270" s="1166"/>
      <c r="I270" s="1166"/>
      <c r="J270" s="1166"/>
      <c r="K270" s="1166"/>
      <c r="L270" s="1166"/>
      <c r="M270" s="1167"/>
      <c r="N270" s="1165" t="s">
        <v>190</v>
      </c>
      <c r="O270" s="1166"/>
      <c r="P270" s="1166"/>
      <c r="Q270" s="1166"/>
      <c r="R270" s="1166"/>
      <c r="S270" s="1166"/>
      <c r="T270" s="1166"/>
      <c r="U270" s="1166"/>
      <c r="V270" s="1166"/>
      <c r="W270" s="1166"/>
      <c r="X270" s="1166"/>
    </row>
    <row r="271" spans="1:30" x14ac:dyDescent="0.25">
      <c r="A271" s="708"/>
      <c r="B271" s="709"/>
      <c r="C271" s="1188" t="s">
        <v>777</v>
      </c>
      <c r="D271" s="1166" t="s">
        <v>790</v>
      </c>
      <c r="E271" s="1166"/>
      <c r="F271" s="1166"/>
      <c r="G271" s="1166"/>
      <c r="H271" s="1213"/>
      <c r="I271" s="1165" t="s">
        <v>806</v>
      </c>
      <c r="J271" s="1166"/>
      <c r="K271" s="1166"/>
      <c r="L271" s="1166"/>
      <c r="M271" s="1166"/>
      <c r="N271" s="1188" t="s">
        <v>777</v>
      </c>
      <c r="O271" s="1166" t="s">
        <v>790</v>
      </c>
      <c r="P271" s="1166"/>
      <c r="Q271" s="1166"/>
      <c r="R271" s="1166"/>
      <c r="S271" s="1213"/>
      <c r="T271" s="1165" t="s">
        <v>806</v>
      </c>
      <c r="U271" s="1166"/>
      <c r="V271" s="1166"/>
      <c r="W271" s="1166"/>
      <c r="X271" s="1166"/>
    </row>
    <row r="272" spans="1:30" x14ac:dyDescent="0.25">
      <c r="A272" s="711"/>
      <c r="B272" s="712"/>
      <c r="C272" s="1189"/>
      <c r="D272" s="713" t="s">
        <v>805</v>
      </c>
      <c r="E272" s="714" t="s">
        <v>804</v>
      </c>
      <c r="F272" s="714" t="s">
        <v>803</v>
      </c>
      <c r="G272" s="714" t="s">
        <v>802</v>
      </c>
      <c r="H272" s="715" t="s">
        <v>801</v>
      </c>
      <c r="I272" s="651" t="s">
        <v>805</v>
      </c>
      <c r="J272" s="714" t="s">
        <v>804</v>
      </c>
      <c r="K272" s="714" t="s">
        <v>803</v>
      </c>
      <c r="L272" s="714" t="s">
        <v>802</v>
      </c>
      <c r="M272" s="715" t="s">
        <v>801</v>
      </c>
      <c r="N272" s="1189"/>
      <c r="O272" s="713" t="s">
        <v>805</v>
      </c>
      <c r="P272" s="714" t="s">
        <v>804</v>
      </c>
      <c r="Q272" s="714" t="s">
        <v>803</v>
      </c>
      <c r="R272" s="714" t="s">
        <v>802</v>
      </c>
      <c r="S272" s="714" t="s">
        <v>801</v>
      </c>
      <c r="T272" s="714" t="s">
        <v>805</v>
      </c>
      <c r="U272" s="714" t="s">
        <v>804</v>
      </c>
      <c r="V272" s="714" t="s">
        <v>803</v>
      </c>
      <c r="W272" s="714" t="s">
        <v>802</v>
      </c>
      <c r="X272" s="715" t="s">
        <v>801</v>
      </c>
    </row>
    <row r="273" spans="1:24" x14ac:dyDescent="0.25">
      <c r="A273" s="711"/>
      <c r="B273" s="717" t="s">
        <v>800</v>
      </c>
      <c r="C273" s="484"/>
      <c r="D273" s="460"/>
      <c r="E273" s="462"/>
      <c r="F273" s="462"/>
      <c r="G273" s="718"/>
      <c r="H273" s="462"/>
      <c r="I273" s="460"/>
      <c r="J273" s="462"/>
      <c r="K273" s="462"/>
      <c r="L273" s="718"/>
      <c r="M273" s="462"/>
      <c r="N273" s="484"/>
      <c r="O273" s="718"/>
      <c r="P273" s="718"/>
      <c r="Q273" s="718"/>
      <c r="R273" s="462"/>
      <c r="S273" s="480"/>
      <c r="T273" s="719"/>
      <c r="U273" s="718"/>
      <c r="V273" s="718"/>
      <c r="W273" s="462"/>
      <c r="X273" s="480"/>
    </row>
    <row r="274" spans="1:24" x14ac:dyDescent="0.25">
      <c r="A274" s="711"/>
      <c r="B274" s="720" t="s">
        <v>21</v>
      </c>
      <c r="C274" s="477"/>
      <c r="D274" s="451"/>
      <c r="E274" s="450"/>
      <c r="F274" s="450"/>
      <c r="G274" s="721"/>
      <c r="H274" s="450"/>
      <c r="I274" s="451"/>
      <c r="J274" s="450"/>
      <c r="K274" s="450"/>
      <c r="L274" s="721"/>
      <c r="M274" s="450"/>
      <c r="N274" s="477"/>
      <c r="O274" s="721"/>
      <c r="P274" s="721"/>
      <c r="Q274" s="721"/>
      <c r="R274" s="450"/>
      <c r="S274" s="428"/>
      <c r="T274" s="722"/>
      <c r="U274" s="721"/>
      <c r="V274" s="721"/>
      <c r="W274" s="450"/>
      <c r="X274" s="428"/>
    </row>
    <row r="275" spans="1:24" ht="15.75" customHeight="1" x14ac:dyDescent="0.25">
      <c r="A275" s="711"/>
      <c r="B275" s="723" t="s">
        <v>22</v>
      </c>
      <c r="C275" s="477"/>
      <c r="D275" s="451"/>
      <c r="E275" s="450"/>
      <c r="F275" s="450"/>
      <c r="G275" s="721"/>
      <c r="H275" s="450"/>
      <c r="I275" s="451"/>
      <c r="J275" s="450"/>
      <c r="K275" s="450"/>
      <c r="L275" s="721"/>
      <c r="M275" s="450"/>
      <c r="N275" s="477"/>
      <c r="O275" s="721"/>
      <c r="P275" s="721"/>
      <c r="Q275" s="721"/>
      <c r="R275" s="450"/>
      <c r="S275" s="428"/>
      <c r="T275" s="722"/>
      <c r="U275" s="721"/>
      <c r="V275" s="721"/>
      <c r="W275" s="450"/>
      <c r="X275" s="428"/>
    </row>
    <row r="276" spans="1:24" x14ac:dyDescent="0.25">
      <c r="A276" s="711"/>
      <c r="B276" s="724" t="s">
        <v>49</v>
      </c>
      <c r="C276" s="477"/>
      <c r="D276" s="451"/>
      <c r="E276" s="450"/>
      <c r="F276" s="450"/>
      <c r="G276" s="721"/>
      <c r="H276" s="450"/>
      <c r="I276" s="451"/>
      <c r="J276" s="450"/>
      <c r="K276" s="450"/>
      <c r="L276" s="721"/>
      <c r="M276" s="450"/>
      <c r="N276" s="477"/>
      <c r="O276" s="721"/>
      <c r="P276" s="721"/>
      <c r="Q276" s="721"/>
      <c r="R276" s="450"/>
      <c r="S276" s="428"/>
      <c r="T276" s="722"/>
      <c r="U276" s="721"/>
      <c r="V276" s="721"/>
      <c r="W276" s="450"/>
      <c r="X276" s="428"/>
    </row>
    <row r="277" spans="1:24" x14ac:dyDescent="0.25">
      <c r="A277" s="711"/>
      <c r="B277" s="725" t="s">
        <v>23</v>
      </c>
      <c r="C277" s="474"/>
      <c r="D277" s="447"/>
      <c r="E277" s="446"/>
      <c r="F277" s="446"/>
      <c r="G277" s="726"/>
      <c r="H277" s="446"/>
      <c r="I277" s="447"/>
      <c r="J277" s="446"/>
      <c r="K277" s="446"/>
      <c r="L277" s="726"/>
      <c r="M277" s="446"/>
      <c r="N277" s="474"/>
      <c r="O277" s="726"/>
      <c r="P277" s="726"/>
      <c r="Q277" s="726"/>
      <c r="R277" s="446"/>
      <c r="S277" s="427"/>
      <c r="T277" s="727"/>
      <c r="U277" s="726"/>
      <c r="V277" s="726"/>
      <c r="W277" s="446"/>
      <c r="X277" s="427"/>
    </row>
    <row r="278" spans="1:24" x14ac:dyDescent="0.25">
      <c r="A278" s="711"/>
      <c r="B278" s="483" t="s">
        <v>799</v>
      </c>
      <c r="C278" s="482"/>
      <c r="D278" s="728"/>
      <c r="E278" s="728"/>
      <c r="F278" s="729"/>
      <c r="G278" s="462"/>
      <c r="H278" s="481"/>
      <c r="I278" s="728"/>
      <c r="J278" s="728"/>
      <c r="K278" s="729"/>
      <c r="L278" s="462"/>
      <c r="M278" s="481"/>
      <c r="N278" s="482"/>
      <c r="O278" s="728"/>
      <c r="P278" s="728"/>
      <c r="Q278" s="729"/>
      <c r="R278" s="462"/>
      <c r="S278" s="481"/>
      <c r="T278" s="728"/>
      <c r="U278" s="728"/>
      <c r="V278" s="729"/>
      <c r="W278" s="462"/>
      <c r="X278" s="480"/>
    </row>
    <row r="279" spans="1:24" x14ac:dyDescent="0.25">
      <c r="A279" s="711"/>
      <c r="B279" s="478" t="s">
        <v>799</v>
      </c>
      <c r="C279" s="477"/>
      <c r="D279" s="721"/>
      <c r="E279" s="721"/>
      <c r="F279" s="730"/>
      <c r="G279" s="450"/>
      <c r="H279" s="476"/>
      <c r="I279" s="721"/>
      <c r="J279" s="721"/>
      <c r="K279" s="730"/>
      <c r="L279" s="450"/>
      <c r="M279" s="476"/>
      <c r="N279" s="477"/>
      <c r="O279" s="721"/>
      <c r="P279" s="721"/>
      <c r="Q279" s="730"/>
      <c r="R279" s="450"/>
      <c r="S279" s="476"/>
      <c r="T279" s="721"/>
      <c r="U279" s="721"/>
      <c r="V279" s="730"/>
      <c r="W279" s="450"/>
      <c r="X279" s="428"/>
    </row>
    <row r="280" spans="1:24" x14ac:dyDescent="0.25">
      <c r="A280" s="711"/>
      <c r="B280" s="479" t="s">
        <v>799</v>
      </c>
      <c r="C280" s="477"/>
      <c r="D280" s="721"/>
      <c r="E280" s="721"/>
      <c r="F280" s="730"/>
      <c r="G280" s="450"/>
      <c r="H280" s="476"/>
      <c r="I280" s="721"/>
      <c r="J280" s="721"/>
      <c r="K280" s="730"/>
      <c r="L280" s="450"/>
      <c r="M280" s="476"/>
      <c r="N280" s="477"/>
      <c r="O280" s="721"/>
      <c r="P280" s="721"/>
      <c r="Q280" s="730"/>
      <c r="R280" s="450"/>
      <c r="S280" s="476"/>
      <c r="T280" s="721"/>
      <c r="U280" s="721"/>
      <c r="V280" s="730"/>
      <c r="W280" s="450"/>
      <c r="X280" s="428"/>
    </row>
    <row r="281" spans="1:24" x14ac:dyDescent="0.25">
      <c r="A281" s="711"/>
      <c r="B281" s="478" t="s">
        <v>799</v>
      </c>
      <c r="C281" s="477"/>
      <c r="D281" s="721"/>
      <c r="E281" s="721"/>
      <c r="F281" s="730"/>
      <c r="G281" s="450"/>
      <c r="H281" s="476"/>
      <c r="I281" s="721"/>
      <c r="J281" s="721"/>
      <c r="K281" s="730"/>
      <c r="L281" s="450"/>
      <c r="M281" s="476"/>
      <c r="N281" s="477"/>
      <c r="O281" s="721"/>
      <c r="P281" s="721"/>
      <c r="Q281" s="730"/>
      <c r="R281" s="450"/>
      <c r="S281" s="476"/>
      <c r="T281" s="721"/>
      <c r="U281" s="721"/>
      <c r="V281" s="730"/>
      <c r="W281" s="450"/>
      <c r="X281" s="428"/>
    </row>
    <row r="282" spans="1:24" x14ac:dyDescent="0.25">
      <c r="A282" s="711"/>
      <c r="B282" s="479" t="s">
        <v>799</v>
      </c>
      <c r="C282" s="477"/>
      <c r="D282" s="721"/>
      <c r="E282" s="721"/>
      <c r="F282" s="730"/>
      <c r="G282" s="450"/>
      <c r="H282" s="476"/>
      <c r="I282" s="721"/>
      <c r="J282" s="721"/>
      <c r="K282" s="730"/>
      <c r="L282" s="450"/>
      <c r="M282" s="476"/>
      <c r="N282" s="477"/>
      <c r="O282" s="721"/>
      <c r="P282" s="721"/>
      <c r="Q282" s="730"/>
      <c r="R282" s="450"/>
      <c r="S282" s="476"/>
      <c r="T282" s="721"/>
      <c r="U282" s="721"/>
      <c r="V282" s="730"/>
      <c r="W282" s="450"/>
      <c r="X282" s="428"/>
    </row>
    <row r="283" spans="1:24" x14ac:dyDescent="0.25">
      <c r="A283" s="711"/>
      <c r="B283" s="478" t="s">
        <v>799</v>
      </c>
      <c r="C283" s="477"/>
      <c r="D283" s="721"/>
      <c r="E283" s="721"/>
      <c r="F283" s="730"/>
      <c r="G283" s="450"/>
      <c r="H283" s="476"/>
      <c r="I283" s="721"/>
      <c r="J283" s="721"/>
      <c r="K283" s="730"/>
      <c r="L283" s="450"/>
      <c r="M283" s="476"/>
      <c r="N283" s="477"/>
      <c r="O283" s="721"/>
      <c r="P283" s="721"/>
      <c r="Q283" s="730"/>
      <c r="R283" s="450"/>
      <c r="S283" s="476"/>
      <c r="T283" s="721"/>
      <c r="U283" s="721"/>
      <c r="V283" s="730"/>
      <c r="W283" s="450"/>
      <c r="X283" s="428"/>
    </row>
    <row r="284" spans="1:24" x14ac:dyDescent="0.25">
      <c r="A284" s="711"/>
      <c r="B284" s="479" t="s">
        <v>799</v>
      </c>
      <c r="C284" s="477"/>
      <c r="D284" s="721"/>
      <c r="E284" s="721"/>
      <c r="F284" s="730"/>
      <c r="G284" s="450"/>
      <c r="H284" s="476"/>
      <c r="I284" s="721"/>
      <c r="J284" s="721"/>
      <c r="K284" s="730"/>
      <c r="L284" s="450"/>
      <c r="M284" s="476"/>
      <c r="N284" s="477"/>
      <c r="O284" s="721"/>
      <c r="P284" s="721"/>
      <c r="Q284" s="730"/>
      <c r="R284" s="450"/>
      <c r="S284" s="476"/>
      <c r="T284" s="721"/>
      <c r="U284" s="721"/>
      <c r="V284" s="730"/>
      <c r="W284" s="450"/>
      <c r="X284" s="428"/>
    </row>
    <row r="285" spans="1:24" x14ac:dyDescent="0.25">
      <c r="A285" s="711"/>
      <c r="B285" s="478" t="s">
        <v>799</v>
      </c>
      <c r="C285" s="477"/>
      <c r="D285" s="721"/>
      <c r="E285" s="721"/>
      <c r="F285" s="730"/>
      <c r="G285" s="450"/>
      <c r="H285" s="476"/>
      <c r="I285" s="721"/>
      <c r="J285" s="721"/>
      <c r="K285" s="730"/>
      <c r="L285" s="450"/>
      <c r="M285" s="476"/>
      <c r="N285" s="477"/>
      <c r="O285" s="721"/>
      <c r="P285" s="721"/>
      <c r="Q285" s="730"/>
      <c r="R285" s="450"/>
      <c r="S285" s="476"/>
      <c r="T285" s="721"/>
      <c r="U285" s="721"/>
      <c r="V285" s="730"/>
      <c r="W285" s="450"/>
      <c r="X285" s="428"/>
    </row>
    <row r="286" spans="1:24" x14ac:dyDescent="0.25">
      <c r="A286" s="711"/>
      <c r="B286" s="479" t="s">
        <v>799</v>
      </c>
      <c r="C286" s="477"/>
      <c r="D286" s="721"/>
      <c r="E286" s="721"/>
      <c r="F286" s="730"/>
      <c r="G286" s="450"/>
      <c r="H286" s="476"/>
      <c r="I286" s="721"/>
      <c r="J286" s="721"/>
      <c r="K286" s="730"/>
      <c r="L286" s="450"/>
      <c r="M286" s="476"/>
      <c r="N286" s="477"/>
      <c r="O286" s="721"/>
      <c r="P286" s="721"/>
      <c r="Q286" s="730"/>
      <c r="R286" s="450"/>
      <c r="S286" s="476"/>
      <c r="T286" s="721"/>
      <c r="U286" s="721"/>
      <c r="V286" s="730"/>
      <c r="W286" s="450"/>
      <c r="X286" s="428"/>
    </row>
    <row r="287" spans="1:24" x14ac:dyDescent="0.25">
      <c r="A287" s="711"/>
      <c r="B287" s="478" t="s">
        <v>799</v>
      </c>
      <c r="C287" s="477"/>
      <c r="D287" s="721"/>
      <c r="E287" s="721"/>
      <c r="F287" s="730"/>
      <c r="G287" s="450"/>
      <c r="H287" s="476"/>
      <c r="I287" s="721"/>
      <c r="J287" s="721"/>
      <c r="K287" s="730"/>
      <c r="L287" s="450"/>
      <c r="M287" s="476"/>
      <c r="N287" s="477"/>
      <c r="O287" s="721"/>
      <c r="P287" s="721"/>
      <c r="Q287" s="730"/>
      <c r="R287" s="450"/>
      <c r="S287" s="476"/>
      <c r="T287" s="721"/>
      <c r="U287" s="721"/>
      <c r="V287" s="730"/>
      <c r="W287" s="450"/>
      <c r="X287" s="428"/>
    </row>
    <row r="288" spans="1:24" x14ac:dyDescent="0.25">
      <c r="A288" s="711"/>
      <c r="B288" s="479" t="s">
        <v>799</v>
      </c>
      <c r="C288" s="477"/>
      <c r="D288" s="721"/>
      <c r="E288" s="721"/>
      <c r="F288" s="730"/>
      <c r="G288" s="450"/>
      <c r="H288" s="476"/>
      <c r="I288" s="721"/>
      <c r="J288" s="721"/>
      <c r="K288" s="730"/>
      <c r="L288" s="450"/>
      <c r="M288" s="476"/>
      <c r="N288" s="477"/>
      <c r="O288" s="721"/>
      <c r="P288" s="721"/>
      <c r="Q288" s="730"/>
      <c r="R288" s="450"/>
      <c r="S288" s="476"/>
      <c r="T288" s="721"/>
      <c r="U288" s="721"/>
      <c r="V288" s="730"/>
      <c r="W288" s="450"/>
      <c r="X288" s="428"/>
    </row>
    <row r="289" spans="1:24" x14ac:dyDescent="0.25">
      <c r="A289" s="711"/>
      <c r="B289" s="478" t="s">
        <v>799</v>
      </c>
      <c r="C289" s="477"/>
      <c r="D289" s="721"/>
      <c r="E289" s="721"/>
      <c r="F289" s="730"/>
      <c r="G289" s="450"/>
      <c r="H289" s="476"/>
      <c r="I289" s="721"/>
      <c r="J289" s="721"/>
      <c r="K289" s="730"/>
      <c r="L289" s="450"/>
      <c r="M289" s="476"/>
      <c r="N289" s="477"/>
      <c r="O289" s="721"/>
      <c r="P289" s="721"/>
      <c r="Q289" s="730"/>
      <c r="R289" s="450"/>
      <c r="S289" s="476"/>
      <c r="T289" s="721"/>
      <c r="U289" s="721"/>
      <c r="V289" s="730"/>
      <c r="W289" s="450"/>
      <c r="X289" s="428"/>
    </row>
    <row r="290" spans="1:24" x14ac:dyDescent="0.25">
      <c r="A290" s="711"/>
      <c r="B290" s="479" t="s">
        <v>799</v>
      </c>
      <c r="C290" s="477"/>
      <c r="D290" s="721"/>
      <c r="E290" s="721"/>
      <c r="F290" s="730"/>
      <c r="G290" s="450"/>
      <c r="H290" s="476"/>
      <c r="I290" s="721"/>
      <c r="J290" s="721"/>
      <c r="K290" s="730"/>
      <c r="L290" s="450"/>
      <c r="M290" s="476"/>
      <c r="N290" s="477"/>
      <c r="O290" s="721"/>
      <c r="P290" s="721"/>
      <c r="Q290" s="730"/>
      <c r="R290" s="450"/>
      <c r="S290" s="476"/>
      <c r="T290" s="721"/>
      <c r="U290" s="721"/>
      <c r="V290" s="730"/>
      <c r="W290" s="450"/>
      <c r="X290" s="428"/>
    </row>
    <row r="291" spans="1:24" x14ac:dyDescent="0.25">
      <c r="A291" s="711"/>
      <c r="B291" s="478" t="s">
        <v>799</v>
      </c>
      <c r="C291" s="477"/>
      <c r="D291" s="721"/>
      <c r="E291" s="721"/>
      <c r="F291" s="730"/>
      <c r="G291" s="450"/>
      <c r="H291" s="476"/>
      <c r="I291" s="721"/>
      <c r="J291" s="721"/>
      <c r="K291" s="730"/>
      <c r="L291" s="450"/>
      <c r="M291" s="476"/>
      <c r="N291" s="477"/>
      <c r="O291" s="721"/>
      <c r="P291" s="721"/>
      <c r="Q291" s="730"/>
      <c r="R291" s="450"/>
      <c r="S291" s="476"/>
      <c r="T291" s="721"/>
      <c r="U291" s="721"/>
      <c r="V291" s="730"/>
      <c r="W291" s="450"/>
      <c r="X291" s="428"/>
    </row>
    <row r="292" spans="1:24" x14ac:dyDescent="0.25">
      <c r="A292" s="711"/>
      <c r="B292" s="479" t="s">
        <v>799</v>
      </c>
      <c r="C292" s="477"/>
      <c r="D292" s="721"/>
      <c r="E292" s="721"/>
      <c r="F292" s="730"/>
      <c r="G292" s="450"/>
      <c r="H292" s="476"/>
      <c r="I292" s="721"/>
      <c r="J292" s="721"/>
      <c r="K292" s="730"/>
      <c r="L292" s="450"/>
      <c r="M292" s="476"/>
      <c r="N292" s="477"/>
      <c r="O292" s="721"/>
      <c r="P292" s="721"/>
      <c r="Q292" s="730"/>
      <c r="R292" s="450"/>
      <c r="S292" s="476"/>
      <c r="T292" s="721"/>
      <c r="U292" s="721"/>
      <c r="V292" s="730"/>
      <c r="W292" s="450"/>
      <c r="X292" s="428"/>
    </row>
    <row r="293" spans="1:24" x14ac:dyDescent="0.25">
      <c r="A293" s="711"/>
      <c r="B293" s="478" t="s">
        <v>799</v>
      </c>
      <c r="C293" s="477"/>
      <c r="D293" s="721"/>
      <c r="E293" s="721"/>
      <c r="F293" s="730"/>
      <c r="G293" s="450"/>
      <c r="H293" s="476"/>
      <c r="I293" s="721"/>
      <c r="J293" s="721"/>
      <c r="K293" s="730"/>
      <c r="L293" s="450"/>
      <c r="M293" s="476"/>
      <c r="N293" s="477"/>
      <c r="O293" s="721"/>
      <c r="P293" s="721"/>
      <c r="Q293" s="730"/>
      <c r="R293" s="450"/>
      <c r="S293" s="476"/>
      <c r="T293" s="721"/>
      <c r="U293" s="721"/>
      <c r="V293" s="730"/>
      <c r="W293" s="450"/>
      <c r="X293" s="428"/>
    </row>
    <row r="294" spans="1:24" x14ac:dyDescent="0.25">
      <c r="A294" s="711"/>
      <c r="B294" s="479" t="s">
        <v>799</v>
      </c>
      <c r="C294" s="477"/>
      <c r="D294" s="721"/>
      <c r="E294" s="721"/>
      <c r="F294" s="730"/>
      <c r="G294" s="450"/>
      <c r="H294" s="476"/>
      <c r="I294" s="721"/>
      <c r="J294" s="721"/>
      <c r="K294" s="730"/>
      <c r="L294" s="450"/>
      <c r="M294" s="476"/>
      <c r="N294" s="477"/>
      <c r="O294" s="721"/>
      <c r="P294" s="721"/>
      <c r="Q294" s="730"/>
      <c r="R294" s="450"/>
      <c r="S294" s="476"/>
      <c r="T294" s="721"/>
      <c r="U294" s="721"/>
      <c r="V294" s="730"/>
      <c r="W294" s="450"/>
      <c r="X294" s="428"/>
    </row>
    <row r="295" spans="1:24" x14ac:dyDescent="0.25">
      <c r="A295" s="711"/>
      <c r="B295" s="478" t="s">
        <v>799</v>
      </c>
      <c r="C295" s="477"/>
      <c r="D295" s="721"/>
      <c r="E295" s="721"/>
      <c r="F295" s="730"/>
      <c r="G295" s="450"/>
      <c r="H295" s="476"/>
      <c r="I295" s="721"/>
      <c r="J295" s="721"/>
      <c r="K295" s="730"/>
      <c r="L295" s="450"/>
      <c r="M295" s="476"/>
      <c r="N295" s="477"/>
      <c r="O295" s="721"/>
      <c r="P295" s="721"/>
      <c r="Q295" s="730"/>
      <c r="R295" s="450"/>
      <c r="S295" s="476"/>
      <c r="T295" s="721"/>
      <c r="U295" s="721"/>
      <c r="V295" s="730"/>
      <c r="W295" s="450"/>
      <c r="X295" s="428"/>
    </row>
    <row r="296" spans="1:24" x14ac:dyDescent="0.25">
      <c r="A296" s="711"/>
      <c r="B296" s="479" t="s">
        <v>799</v>
      </c>
      <c r="C296" s="477"/>
      <c r="D296" s="721"/>
      <c r="E296" s="721"/>
      <c r="F296" s="730"/>
      <c r="G296" s="450"/>
      <c r="H296" s="476"/>
      <c r="I296" s="721"/>
      <c r="J296" s="721"/>
      <c r="K296" s="730"/>
      <c r="L296" s="450"/>
      <c r="M296" s="476"/>
      <c r="N296" s="477"/>
      <c r="O296" s="721"/>
      <c r="P296" s="721"/>
      <c r="Q296" s="730"/>
      <c r="R296" s="450"/>
      <c r="S296" s="476"/>
      <c r="T296" s="721"/>
      <c r="U296" s="721"/>
      <c r="V296" s="730"/>
      <c r="W296" s="450"/>
      <c r="X296" s="428"/>
    </row>
    <row r="297" spans="1:24" x14ac:dyDescent="0.25">
      <c r="A297" s="711"/>
      <c r="B297" s="478" t="s">
        <v>799</v>
      </c>
      <c r="C297" s="477"/>
      <c r="D297" s="721"/>
      <c r="E297" s="721"/>
      <c r="F297" s="730"/>
      <c r="G297" s="450"/>
      <c r="H297" s="476"/>
      <c r="I297" s="721"/>
      <c r="J297" s="721"/>
      <c r="K297" s="730"/>
      <c r="L297" s="450"/>
      <c r="M297" s="476"/>
      <c r="N297" s="477"/>
      <c r="O297" s="721"/>
      <c r="P297" s="721"/>
      <c r="Q297" s="730"/>
      <c r="R297" s="450"/>
      <c r="S297" s="476"/>
      <c r="T297" s="721"/>
      <c r="U297" s="721"/>
      <c r="V297" s="730"/>
      <c r="W297" s="450"/>
      <c r="X297" s="428"/>
    </row>
    <row r="298" spans="1:24" x14ac:dyDescent="0.25">
      <c r="A298" s="711"/>
      <c r="B298" s="479" t="s">
        <v>799</v>
      </c>
      <c r="C298" s="477"/>
      <c r="D298" s="721"/>
      <c r="E298" s="721"/>
      <c r="F298" s="730"/>
      <c r="G298" s="450"/>
      <c r="H298" s="476"/>
      <c r="I298" s="721"/>
      <c r="J298" s="721"/>
      <c r="K298" s="730"/>
      <c r="L298" s="450"/>
      <c r="M298" s="476"/>
      <c r="N298" s="477"/>
      <c r="O298" s="721"/>
      <c r="P298" s="721"/>
      <c r="Q298" s="730"/>
      <c r="R298" s="450"/>
      <c r="S298" s="476"/>
      <c r="T298" s="721"/>
      <c r="U298" s="721"/>
      <c r="V298" s="730"/>
      <c r="W298" s="450"/>
      <c r="X298" s="428"/>
    </row>
    <row r="299" spans="1:24" x14ac:dyDescent="0.25">
      <c r="A299" s="711"/>
      <c r="B299" s="478" t="s">
        <v>799</v>
      </c>
      <c r="C299" s="477"/>
      <c r="D299" s="721"/>
      <c r="E299" s="721"/>
      <c r="F299" s="730"/>
      <c r="G299" s="450"/>
      <c r="H299" s="476"/>
      <c r="I299" s="721"/>
      <c r="J299" s="721"/>
      <c r="K299" s="730"/>
      <c r="L299" s="450"/>
      <c r="M299" s="476"/>
      <c r="N299" s="477"/>
      <c r="O299" s="721"/>
      <c r="P299" s="721"/>
      <c r="Q299" s="730"/>
      <c r="R299" s="450"/>
      <c r="S299" s="476"/>
      <c r="T299" s="721"/>
      <c r="U299" s="721"/>
      <c r="V299" s="730"/>
      <c r="W299" s="450"/>
      <c r="X299" s="428"/>
    </row>
    <row r="300" spans="1:24" x14ac:dyDescent="0.25">
      <c r="A300" s="711"/>
      <c r="B300" s="479" t="s">
        <v>799</v>
      </c>
      <c r="C300" s="477"/>
      <c r="D300" s="721"/>
      <c r="E300" s="721"/>
      <c r="F300" s="730"/>
      <c r="G300" s="450"/>
      <c r="H300" s="476"/>
      <c r="I300" s="721"/>
      <c r="J300" s="721"/>
      <c r="K300" s="730"/>
      <c r="L300" s="450"/>
      <c r="M300" s="476"/>
      <c r="N300" s="477"/>
      <c r="O300" s="721"/>
      <c r="P300" s="721"/>
      <c r="Q300" s="730"/>
      <c r="R300" s="450"/>
      <c r="S300" s="476"/>
      <c r="T300" s="721"/>
      <c r="U300" s="721"/>
      <c r="V300" s="730"/>
      <c r="W300" s="450"/>
      <c r="X300" s="428"/>
    </row>
    <row r="301" spans="1:24" x14ac:dyDescent="0.25">
      <c r="A301" s="711"/>
      <c r="B301" s="478" t="s">
        <v>799</v>
      </c>
      <c r="C301" s="477"/>
      <c r="D301" s="721"/>
      <c r="E301" s="721"/>
      <c r="F301" s="730"/>
      <c r="G301" s="450"/>
      <c r="H301" s="476"/>
      <c r="I301" s="721"/>
      <c r="J301" s="721"/>
      <c r="K301" s="730"/>
      <c r="L301" s="450"/>
      <c r="M301" s="476"/>
      <c r="N301" s="477"/>
      <c r="O301" s="721"/>
      <c r="P301" s="721"/>
      <c r="Q301" s="730"/>
      <c r="R301" s="450"/>
      <c r="S301" s="476"/>
      <c r="T301" s="721"/>
      <c r="U301" s="721"/>
      <c r="V301" s="730"/>
      <c r="W301" s="450"/>
      <c r="X301" s="428"/>
    </row>
    <row r="302" spans="1:24" x14ac:dyDescent="0.25">
      <c r="A302" s="711"/>
      <c r="B302" s="475" t="s">
        <v>799</v>
      </c>
      <c r="C302" s="474"/>
      <c r="D302" s="726"/>
      <c r="E302" s="726"/>
      <c r="F302" s="731"/>
      <c r="G302" s="446"/>
      <c r="H302" s="473"/>
      <c r="I302" s="726"/>
      <c r="J302" s="726"/>
      <c r="K302" s="731"/>
      <c r="L302" s="446"/>
      <c r="M302" s="473"/>
      <c r="N302" s="474"/>
      <c r="O302" s="726"/>
      <c r="P302" s="726"/>
      <c r="Q302" s="731"/>
      <c r="R302" s="446"/>
      <c r="S302" s="473"/>
      <c r="T302" s="726"/>
      <c r="U302" s="726"/>
      <c r="V302" s="731"/>
      <c r="W302" s="446"/>
      <c r="X302" s="427"/>
    </row>
    <row r="303" spans="1:24" x14ac:dyDescent="0.25">
      <c r="A303" s="708"/>
      <c r="B303" s="623"/>
      <c r="C303" s="623"/>
      <c r="D303" s="623"/>
      <c r="E303" s="623"/>
      <c r="F303" s="623"/>
      <c r="G303" s="623"/>
      <c r="H303" s="623"/>
      <c r="I303" s="623"/>
      <c r="J303" s="623"/>
      <c r="K303" s="623"/>
      <c r="L303" s="623"/>
      <c r="M303" s="623"/>
      <c r="N303" s="623"/>
      <c r="O303" s="623"/>
      <c r="P303" s="623"/>
      <c r="Q303" s="623"/>
      <c r="R303" s="623"/>
      <c r="S303" s="623"/>
      <c r="T303" s="623"/>
      <c r="U303" s="623"/>
      <c r="V303" s="623"/>
      <c r="W303" s="623"/>
    </row>
    <row r="304" spans="1:24" x14ac:dyDescent="0.25">
      <c r="A304" s="732"/>
      <c r="B304" s="623"/>
      <c r="C304" s="623"/>
      <c r="D304" s="623"/>
      <c r="E304" s="623"/>
      <c r="F304" s="623"/>
      <c r="G304" s="623"/>
      <c r="H304" s="623"/>
      <c r="I304" s="623"/>
      <c r="J304" s="623"/>
      <c r="K304" s="623"/>
      <c r="L304" s="623"/>
      <c r="M304" s="623"/>
      <c r="N304" s="623"/>
      <c r="O304" s="623"/>
      <c r="P304" s="623"/>
      <c r="Q304" s="623"/>
      <c r="R304" s="623"/>
      <c r="S304" s="623"/>
      <c r="T304" s="623"/>
      <c r="U304" s="623"/>
      <c r="V304" s="623"/>
      <c r="W304" s="623"/>
      <c r="X304" s="624"/>
    </row>
    <row r="305" spans="1:23" ht="17.25" x14ac:dyDescent="0.25">
      <c r="A305" s="688" t="s">
        <v>798</v>
      </c>
      <c r="B305" s="623"/>
      <c r="C305" s="623"/>
      <c r="D305" s="623"/>
      <c r="E305" s="623"/>
      <c r="F305" s="1190"/>
      <c r="G305" s="1190"/>
      <c r="H305" s="623"/>
      <c r="I305" s="623"/>
      <c r="J305" s="623"/>
      <c r="K305" s="623"/>
      <c r="L305" s="623"/>
      <c r="M305" s="623"/>
      <c r="N305" s="623"/>
      <c r="O305" s="623"/>
      <c r="P305" s="623"/>
      <c r="Q305" s="623"/>
      <c r="R305" s="623"/>
      <c r="S305" s="623"/>
      <c r="T305" s="623"/>
      <c r="U305" s="623"/>
      <c r="V305" s="623"/>
      <c r="W305" s="623"/>
    </row>
    <row r="306" spans="1:23" x14ac:dyDescent="0.25">
      <c r="A306" s="623"/>
      <c r="B306" s="733"/>
      <c r="C306" s="643"/>
      <c r="D306" s="643"/>
      <c r="E306" s="643"/>
      <c r="F306" s="1165" t="s">
        <v>134</v>
      </c>
      <c r="G306" s="1166"/>
      <c r="H306" s="1167"/>
      <c r="I306" s="1165" t="s">
        <v>190</v>
      </c>
      <c r="J306" s="1166"/>
      <c r="K306" s="1166"/>
      <c r="L306" s="623"/>
      <c r="M306" s="623"/>
      <c r="N306" s="623"/>
      <c r="O306" s="623"/>
      <c r="P306" s="623"/>
      <c r="Q306" s="623"/>
      <c r="R306" s="623"/>
      <c r="S306" s="623"/>
      <c r="T306" s="623"/>
      <c r="U306" s="623"/>
      <c r="V306" s="623"/>
      <c r="W306" s="623"/>
    </row>
    <row r="307" spans="1:23" ht="17.25" x14ac:dyDescent="0.25">
      <c r="A307" s="708"/>
      <c r="B307" s="1121" t="s">
        <v>115</v>
      </c>
      <c r="C307" s="1148" t="s">
        <v>75</v>
      </c>
      <c r="D307" s="1168" t="s">
        <v>76</v>
      </c>
      <c r="E307" s="1169"/>
      <c r="F307" s="1123" t="s">
        <v>777</v>
      </c>
      <c r="G307" s="1151" t="s">
        <v>790</v>
      </c>
      <c r="H307" s="1186" t="s">
        <v>789</v>
      </c>
      <c r="I307" s="1171" t="s">
        <v>777</v>
      </c>
      <c r="J307" s="1153" t="s">
        <v>790</v>
      </c>
      <c r="K307" s="1134" t="s">
        <v>789</v>
      </c>
      <c r="L307" s="623"/>
      <c r="M307" s="623"/>
      <c r="N307" s="623"/>
      <c r="O307" s="734"/>
      <c r="P307" s="734"/>
      <c r="Q307" s="734"/>
      <c r="R307" s="734"/>
      <c r="S307" s="623"/>
      <c r="T307" s="623"/>
      <c r="U307" s="623"/>
      <c r="V307" s="623"/>
      <c r="W307" s="623"/>
    </row>
    <row r="308" spans="1:23" ht="17.25" x14ac:dyDescent="0.25">
      <c r="A308" s="708"/>
      <c r="B308" s="1136"/>
      <c r="C308" s="1149"/>
      <c r="D308" s="1168"/>
      <c r="E308" s="1169"/>
      <c r="F308" s="1170"/>
      <c r="G308" s="1191"/>
      <c r="H308" s="1192"/>
      <c r="I308" s="1172"/>
      <c r="J308" s="1174"/>
      <c r="K308" s="1135"/>
      <c r="L308" s="623"/>
      <c r="M308" s="623"/>
      <c r="N308" s="623"/>
      <c r="O308" s="734"/>
      <c r="P308" s="734"/>
      <c r="Q308" s="734"/>
      <c r="R308" s="734"/>
      <c r="S308" s="623"/>
      <c r="T308" s="623"/>
      <c r="U308" s="623"/>
      <c r="V308" s="623"/>
      <c r="W308" s="623"/>
    </row>
    <row r="309" spans="1:23" ht="17.25" x14ac:dyDescent="0.25">
      <c r="A309" s="708"/>
      <c r="B309" s="1122"/>
      <c r="C309" s="1150"/>
      <c r="D309" s="1168"/>
      <c r="E309" s="1169"/>
      <c r="F309" s="1124"/>
      <c r="G309" s="1152"/>
      <c r="H309" s="1187"/>
      <c r="I309" s="1173"/>
      <c r="J309" s="1154"/>
      <c r="K309" s="1137"/>
      <c r="L309" s="623"/>
      <c r="M309" s="623"/>
      <c r="N309" s="623"/>
      <c r="O309" s="734"/>
      <c r="P309" s="734"/>
      <c r="Q309" s="734"/>
      <c r="R309" s="734"/>
      <c r="S309" s="623"/>
      <c r="T309" s="623"/>
      <c r="U309" s="623"/>
      <c r="V309" s="623"/>
      <c r="W309" s="623"/>
    </row>
    <row r="310" spans="1:23" ht="39" customHeight="1" x14ac:dyDescent="0.25">
      <c r="A310" s="708"/>
      <c r="B310" s="735">
        <v>1</v>
      </c>
      <c r="C310" s="1181" t="s">
        <v>77</v>
      </c>
      <c r="D310" s="1218" t="s">
        <v>202</v>
      </c>
      <c r="E310" s="1219"/>
      <c r="F310" s="471"/>
      <c r="G310" s="459"/>
      <c r="H310" s="472"/>
      <c r="I310" s="471"/>
      <c r="J310" s="470"/>
      <c r="K310" s="469"/>
      <c r="L310" s="623"/>
      <c r="M310" s="623"/>
      <c r="N310" s="623"/>
      <c r="O310" s="623"/>
      <c r="P310" s="623"/>
      <c r="Q310" s="623"/>
      <c r="R310" s="623"/>
      <c r="S310" s="623"/>
      <c r="T310" s="623"/>
      <c r="U310" s="623"/>
      <c r="V310" s="623"/>
      <c r="W310" s="734"/>
    </row>
    <row r="311" spans="1:23" ht="39" customHeight="1" x14ac:dyDescent="0.25">
      <c r="A311" s="708"/>
      <c r="B311" s="736">
        <v>2</v>
      </c>
      <c r="C311" s="1182"/>
      <c r="D311" s="1127" t="s">
        <v>776</v>
      </c>
      <c r="E311" s="1128"/>
      <c r="F311" s="451"/>
      <c r="G311" s="450"/>
      <c r="H311" s="452"/>
      <c r="I311" s="451"/>
      <c r="J311" s="468"/>
      <c r="K311" s="449"/>
      <c r="L311" s="623"/>
      <c r="M311" s="623"/>
      <c r="N311" s="623"/>
      <c r="O311" s="623"/>
      <c r="P311" s="623"/>
      <c r="Q311" s="623"/>
      <c r="R311" s="623"/>
      <c r="S311" s="623"/>
      <c r="T311" s="623"/>
      <c r="U311" s="623"/>
      <c r="V311" s="623"/>
      <c r="W311" s="734"/>
    </row>
    <row r="312" spans="1:23" ht="39" customHeight="1" x14ac:dyDescent="0.25">
      <c r="A312" s="708"/>
      <c r="B312" s="736">
        <v>3</v>
      </c>
      <c r="C312" s="1182"/>
      <c r="D312" s="1127" t="s">
        <v>203</v>
      </c>
      <c r="E312" s="1128"/>
      <c r="F312" s="451"/>
      <c r="G312" s="450"/>
      <c r="H312" s="452"/>
      <c r="I312" s="451"/>
      <c r="J312" s="468"/>
      <c r="K312" s="449"/>
      <c r="L312" s="623"/>
      <c r="M312" s="623"/>
      <c r="N312" s="623"/>
      <c r="O312" s="623"/>
      <c r="P312" s="623"/>
      <c r="Q312" s="623"/>
      <c r="R312" s="623"/>
      <c r="S312" s="623"/>
      <c r="T312" s="623"/>
      <c r="U312" s="623"/>
      <c r="V312" s="623"/>
      <c r="W312" s="734"/>
    </row>
    <row r="313" spans="1:23" ht="39" customHeight="1" x14ac:dyDescent="0.25">
      <c r="A313" s="708"/>
      <c r="B313" s="736">
        <v>4</v>
      </c>
      <c r="C313" s="1182"/>
      <c r="D313" s="1127" t="s">
        <v>204</v>
      </c>
      <c r="E313" s="1128"/>
      <c r="F313" s="451"/>
      <c r="G313" s="450"/>
      <c r="H313" s="452"/>
      <c r="I313" s="451"/>
      <c r="J313" s="468"/>
      <c r="K313" s="449"/>
      <c r="L313" s="623"/>
      <c r="M313" s="623"/>
      <c r="N313" s="623"/>
      <c r="O313" s="623"/>
      <c r="P313" s="623"/>
      <c r="Q313" s="623"/>
      <c r="R313" s="623"/>
      <c r="S313" s="623"/>
      <c r="T313" s="623"/>
      <c r="U313" s="623"/>
      <c r="V313" s="623"/>
      <c r="W313" s="734"/>
    </row>
    <row r="314" spans="1:23" ht="39" customHeight="1" x14ac:dyDescent="0.25">
      <c r="A314" s="708"/>
      <c r="B314" s="736">
        <v>5</v>
      </c>
      <c r="C314" s="1182"/>
      <c r="D314" s="1127" t="s">
        <v>79</v>
      </c>
      <c r="E314" s="1128"/>
      <c r="F314" s="451"/>
      <c r="G314" s="450"/>
      <c r="H314" s="452"/>
      <c r="I314" s="451"/>
      <c r="J314" s="468"/>
      <c r="K314" s="449"/>
      <c r="L314" s="623"/>
      <c r="M314" s="623"/>
      <c r="N314" s="623"/>
      <c r="O314" s="623"/>
      <c r="P314" s="623"/>
      <c r="Q314" s="623"/>
      <c r="R314" s="623"/>
      <c r="S314" s="623"/>
      <c r="T314" s="623"/>
      <c r="U314" s="623"/>
      <c r="V314" s="623"/>
      <c r="W314" s="734"/>
    </row>
    <row r="315" spans="1:23" ht="39" customHeight="1" x14ac:dyDescent="0.25">
      <c r="A315" s="708"/>
      <c r="B315" s="736">
        <v>6</v>
      </c>
      <c r="C315" s="1183"/>
      <c r="D315" s="1127" t="s">
        <v>205</v>
      </c>
      <c r="E315" s="1128"/>
      <c r="F315" s="451"/>
      <c r="G315" s="450"/>
      <c r="H315" s="452"/>
      <c r="I315" s="451"/>
      <c r="J315" s="468"/>
      <c r="K315" s="449"/>
      <c r="L315" s="623"/>
      <c r="M315" s="623"/>
      <c r="N315" s="623"/>
      <c r="O315" s="623"/>
      <c r="P315" s="623"/>
      <c r="Q315" s="623"/>
      <c r="R315" s="623"/>
      <c r="S315" s="623"/>
      <c r="T315" s="623"/>
      <c r="U315" s="623"/>
      <c r="V315" s="623"/>
      <c r="W315" s="734"/>
    </row>
    <row r="316" spans="1:23" ht="39" customHeight="1" x14ac:dyDescent="0.25">
      <c r="A316" s="708"/>
      <c r="B316" s="737">
        <v>7</v>
      </c>
      <c r="C316" s="1177" t="s">
        <v>78</v>
      </c>
      <c r="D316" s="1127" t="s">
        <v>206</v>
      </c>
      <c r="E316" s="1128"/>
      <c r="F316" s="451"/>
      <c r="G316" s="450"/>
      <c r="H316" s="452"/>
      <c r="I316" s="451"/>
      <c r="J316" s="468"/>
      <c r="K316" s="449"/>
      <c r="L316" s="623"/>
      <c r="M316" s="623"/>
      <c r="N316" s="623"/>
      <c r="O316" s="623"/>
      <c r="P316" s="623"/>
      <c r="Q316" s="623"/>
      <c r="R316" s="623"/>
      <c r="S316" s="623"/>
      <c r="T316" s="623"/>
      <c r="U316" s="623"/>
      <c r="V316" s="623"/>
      <c r="W316" s="734"/>
    </row>
    <row r="317" spans="1:23" ht="39" customHeight="1" x14ac:dyDescent="0.25">
      <c r="A317" s="708"/>
      <c r="B317" s="736">
        <v>8</v>
      </c>
      <c r="C317" s="1178"/>
      <c r="D317" s="1127" t="s">
        <v>776</v>
      </c>
      <c r="E317" s="1128"/>
      <c r="F317" s="451"/>
      <c r="G317" s="450"/>
      <c r="H317" s="452"/>
      <c r="I317" s="451"/>
      <c r="J317" s="468"/>
      <c r="K317" s="449"/>
      <c r="L317" s="623"/>
      <c r="M317" s="623"/>
      <c r="N317" s="623"/>
      <c r="O317" s="623"/>
      <c r="P317" s="623"/>
      <c r="Q317" s="623"/>
      <c r="R317" s="623"/>
      <c r="S317" s="623"/>
      <c r="T317" s="623"/>
      <c r="U317" s="623"/>
      <c r="V317" s="623"/>
      <c r="W317" s="734"/>
    </row>
    <row r="318" spans="1:23" ht="39" customHeight="1" x14ac:dyDescent="0.25">
      <c r="A318" s="708"/>
      <c r="B318" s="736">
        <v>9</v>
      </c>
      <c r="C318" s="1178"/>
      <c r="D318" s="1131" t="s">
        <v>203</v>
      </c>
      <c r="E318" s="1132"/>
      <c r="F318" s="451"/>
      <c r="G318" s="450"/>
      <c r="H318" s="452"/>
      <c r="I318" s="451"/>
      <c r="J318" s="468"/>
      <c r="K318" s="449"/>
      <c r="L318" s="623"/>
      <c r="M318" s="623"/>
      <c r="N318" s="623"/>
      <c r="O318" s="623"/>
      <c r="P318" s="623"/>
      <c r="Q318" s="623"/>
      <c r="R318" s="623"/>
      <c r="S318" s="623"/>
      <c r="T318" s="623"/>
      <c r="U318" s="623"/>
      <c r="V318" s="623"/>
      <c r="W318" s="734"/>
    </row>
    <row r="319" spans="1:23" ht="39" customHeight="1" x14ac:dyDescent="0.25">
      <c r="A319" s="708"/>
      <c r="B319" s="736">
        <v>10</v>
      </c>
      <c r="C319" s="1178"/>
      <c r="D319" s="1127" t="s">
        <v>204</v>
      </c>
      <c r="E319" s="1128"/>
      <c r="F319" s="451"/>
      <c r="G319" s="450"/>
      <c r="H319" s="452"/>
      <c r="I319" s="451"/>
      <c r="J319" s="468"/>
      <c r="K319" s="449"/>
      <c r="L319" s="623"/>
      <c r="M319" s="623"/>
      <c r="N319" s="623"/>
      <c r="O319" s="623"/>
      <c r="P319" s="623"/>
      <c r="Q319" s="623"/>
      <c r="R319" s="623"/>
      <c r="S319" s="623"/>
      <c r="T319" s="623"/>
      <c r="U319" s="623"/>
      <c r="V319" s="623"/>
      <c r="W319" s="734"/>
    </row>
    <row r="320" spans="1:23" ht="39" customHeight="1" x14ac:dyDescent="0.25">
      <c r="A320" s="708"/>
      <c r="B320" s="736">
        <v>11</v>
      </c>
      <c r="C320" s="1178"/>
      <c r="D320" s="1127" t="s">
        <v>79</v>
      </c>
      <c r="E320" s="1128"/>
      <c r="F320" s="451"/>
      <c r="G320" s="450"/>
      <c r="H320" s="452"/>
      <c r="I320" s="451"/>
      <c r="J320" s="468"/>
      <c r="K320" s="449"/>
      <c r="L320" s="623"/>
      <c r="M320" s="623"/>
      <c r="N320" s="623"/>
      <c r="O320" s="623"/>
      <c r="P320" s="623"/>
      <c r="Q320" s="623"/>
      <c r="R320" s="623"/>
      <c r="S320" s="623"/>
      <c r="T320" s="623"/>
      <c r="U320" s="623"/>
      <c r="V320" s="623"/>
      <c r="W320" s="734"/>
    </row>
    <row r="321" spans="1:23" ht="39" customHeight="1" x14ac:dyDescent="0.25">
      <c r="A321" s="708"/>
      <c r="B321" s="738">
        <v>12</v>
      </c>
      <c r="C321" s="1179"/>
      <c r="D321" s="1127" t="s">
        <v>205</v>
      </c>
      <c r="E321" s="1128"/>
      <c r="F321" s="456"/>
      <c r="G321" s="465"/>
      <c r="H321" s="467"/>
      <c r="I321" s="456"/>
      <c r="J321" s="466"/>
      <c r="K321" s="464"/>
      <c r="L321" s="623"/>
      <c r="M321" s="623"/>
      <c r="N321" s="623"/>
      <c r="O321" s="623"/>
      <c r="P321" s="623"/>
      <c r="Q321" s="623"/>
      <c r="R321" s="623"/>
      <c r="S321" s="623"/>
      <c r="T321" s="623"/>
      <c r="U321" s="623"/>
      <c r="V321" s="623"/>
      <c r="W321" s="734"/>
    </row>
    <row r="322" spans="1:23" ht="39" customHeight="1" x14ac:dyDescent="0.25">
      <c r="A322" s="623"/>
      <c r="B322" s="739">
        <v>13</v>
      </c>
      <c r="C322" s="740" t="s">
        <v>775</v>
      </c>
      <c r="D322" s="1125" t="s">
        <v>724</v>
      </c>
      <c r="E322" s="1126"/>
      <c r="F322" s="447"/>
      <c r="G322" s="446"/>
      <c r="H322" s="448"/>
      <c r="I322" s="447"/>
      <c r="J322" s="463"/>
      <c r="K322" s="445"/>
      <c r="L322" s="623"/>
      <c r="M322" s="623"/>
      <c r="N322" s="623"/>
      <c r="O322" s="623"/>
      <c r="P322" s="623"/>
      <c r="Q322" s="623"/>
      <c r="R322" s="623"/>
      <c r="S322" s="623"/>
      <c r="T322" s="623"/>
      <c r="U322" s="623"/>
      <c r="V322" s="623"/>
      <c r="W322" s="623"/>
    </row>
    <row r="323" spans="1:23" x14ac:dyDescent="0.25">
      <c r="A323" s="708"/>
      <c r="B323" s="623"/>
      <c r="C323" s="623"/>
      <c r="D323" s="623"/>
      <c r="E323" s="623"/>
      <c r="F323" s="793"/>
      <c r="G323" s="623"/>
      <c r="H323" s="623"/>
      <c r="I323" s="623"/>
      <c r="J323" s="623"/>
      <c r="K323" s="623"/>
      <c r="L323" s="623"/>
      <c r="M323" s="623"/>
      <c r="N323" s="623"/>
      <c r="O323" s="623"/>
      <c r="P323" s="623"/>
      <c r="Q323" s="623"/>
      <c r="R323" s="623"/>
      <c r="S323" s="623"/>
      <c r="T323" s="623"/>
      <c r="U323" s="623"/>
      <c r="V323" s="623"/>
      <c r="W323" s="623"/>
    </row>
    <row r="324" spans="1:23" ht="17.25" x14ac:dyDescent="0.25">
      <c r="A324" s="690" t="s">
        <v>797</v>
      </c>
      <c r="B324" s="623"/>
      <c r="C324" s="623"/>
      <c r="D324" s="623"/>
      <c r="E324" s="623"/>
      <c r="F324" s="623"/>
      <c r="G324" s="623"/>
      <c r="H324" s="623"/>
      <c r="I324" s="623"/>
      <c r="J324" s="623"/>
      <c r="K324" s="623"/>
      <c r="L324" s="623"/>
      <c r="M324" s="623"/>
      <c r="N324" s="623"/>
      <c r="O324" s="623"/>
      <c r="P324" s="623"/>
      <c r="Q324" s="623"/>
      <c r="R324" s="623"/>
      <c r="S324" s="623"/>
      <c r="T324" s="623"/>
      <c r="U324" s="623"/>
      <c r="V324" s="623"/>
      <c r="W324" s="623"/>
    </row>
    <row r="325" spans="1:23" ht="17.25" x14ac:dyDescent="0.25">
      <c r="A325" s="623"/>
      <c r="B325" s="643"/>
      <c r="C325" s="643"/>
      <c r="D325" s="643"/>
      <c r="E325" s="643"/>
      <c r="F325" s="1165" t="s">
        <v>134</v>
      </c>
      <c r="G325" s="1166"/>
      <c r="H325" s="1167"/>
      <c r="I325" s="1165" t="s">
        <v>190</v>
      </c>
      <c r="J325" s="1166"/>
      <c r="K325" s="1166"/>
      <c r="L325" s="734"/>
      <c r="M325" s="734"/>
      <c r="N325" s="734"/>
      <c r="O325" s="734"/>
      <c r="P325" s="734"/>
      <c r="Q325" s="734"/>
      <c r="R325" s="734"/>
      <c r="S325" s="734"/>
      <c r="T325" s="734"/>
      <c r="U325" s="734"/>
      <c r="V325" s="734"/>
      <c r="W325" s="734"/>
    </row>
    <row r="326" spans="1:23" x14ac:dyDescent="0.25">
      <c r="A326" s="708"/>
      <c r="B326" s="1121" t="s">
        <v>115</v>
      </c>
      <c r="C326" s="1148" t="s">
        <v>81</v>
      </c>
      <c r="D326" s="1151" t="s">
        <v>80</v>
      </c>
      <c r="E326" s="1197" t="s">
        <v>76</v>
      </c>
      <c r="F326" s="1123" t="s">
        <v>777</v>
      </c>
      <c r="G326" s="1151" t="s">
        <v>790</v>
      </c>
      <c r="H326" s="1186" t="s">
        <v>789</v>
      </c>
      <c r="I326" s="1160" t="s">
        <v>777</v>
      </c>
      <c r="J326" s="1153" t="s">
        <v>790</v>
      </c>
      <c r="K326" s="1155" t="s">
        <v>789</v>
      </c>
      <c r="L326" s="623"/>
      <c r="M326" s="623"/>
      <c r="N326" s="623"/>
      <c r="O326" s="623"/>
      <c r="P326" s="623"/>
      <c r="Q326" s="623"/>
      <c r="R326" s="623"/>
      <c r="S326" s="623"/>
      <c r="T326" s="623"/>
      <c r="U326" s="623"/>
      <c r="V326" s="623"/>
      <c r="W326" s="623"/>
    </row>
    <row r="327" spans="1:23" x14ac:dyDescent="0.25">
      <c r="A327" s="708"/>
      <c r="B327" s="1122"/>
      <c r="C327" s="1150"/>
      <c r="D327" s="1152"/>
      <c r="E327" s="1198"/>
      <c r="F327" s="1124"/>
      <c r="G327" s="1152"/>
      <c r="H327" s="1187"/>
      <c r="I327" s="1161"/>
      <c r="J327" s="1154"/>
      <c r="K327" s="1156"/>
      <c r="L327" s="623"/>
      <c r="M327" s="623"/>
      <c r="N327" s="623"/>
      <c r="O327" s="623"/>
      <c r="P327" s="623"/>
      <c r="Q327" s="623"/>
      <c r="R327" s="623"/>
      <c r="S327" s="623"/>
      <c r="T327" s="623"/>
      <c r="U327" s="623"/>
      <c r="V327" s="623"/>
      <c r="W327" s="623"/>
    </row>
    <row r="328" spans="1:23" ht="51" customHeight="1" x14ac:dyDescent="0.25">
      <c r="A328" s="708"/>
      <c r="B328" s="735">
        <v>1</v>
      </c>
      <c r="C328" s="1193" t="s">
        <v>82</v>
      </c>
      <c r="D328" s="1157" t="s">
        <v>207</v>
      </c>
      <c r="E328" s="742" t="s">
        <v>209</v>
      </c>
      <c r="F328" s="460"/>
      <c r="G328" s="462"/>
      <c r="H328" s="458"/>
      <c r="I328" s="460"/>
      <c r="J328" s="462"/>
      <c r="K328" s="458"/>
      <c r="L328" s="623"/>
      <c r="M328" s="623"/>
      <c r="N328" s="623"/>
      <c r="O328" s="623"/>
      <c r="P328" s="623"/>
      <c r="Q328" s="623"/>
      <c r="R328" s="623"/>
      <c r="S328" s="623"/>
      <c r="T328" s="623"/>
      <c r="U328" s="623"/>
      <c r="V328" s="623"/>
      <c r="W328" s="623"/>
    </row>
    <row r="329" spans="1:23" ht="51" customHeight="1" x14ac:dyDescent="0.25">
      <c r="A329" s="708"/>
      <c r="B329" s="736">
        <v>2</v>
      </c>
      <c r="C329" s="1194"/>
      <c r="D329" s="1158"/>
      <c r="E329" s="743" t="s">
        <v>84</v>
      </c>
      <c r="F329" s="451"/>
      <c r="G329" s="450"/>
      <c r="H329" s="449"/>
      <c r="I329" s="451"/>
      <c r="J329" s="450"/>
      <c r="K329" s="449"/>
      <c r="L329" s="623"/>
      <c r="M329" s="623"/>
      <c r="N329" s="623"/>
      <c r="O329" s="623"/>
      <c r="P329" s="623"/>
      <c r="Q329" s="623"/>
      <c r="R329" s="623"/>
      <c r="S329" s="623"/>
      <c r="T329" s="623"/>
      <c r="U329" s="623"/>
      <c r="V329" s="623"/>
      <c r="W329" s="623"/>
    </row>
    <row r="330" spans="1:23" ht="51" customHeight="1" x14ac:dyDescent="0.25">
      <c r="A330" s="708"/>
      <c r="B330" s="736">
        <v>3</v>
      </c>
      <c r="C330" s="1194"/>
      <c r="D330" s="1158"/>
      <c r="E330" s="743" t="s">
        <v>210</v>
      </c>
      <c r="F330" s="451"/>
      <c r="G330" s="450"/>
      <c r="H330" s="449"/>
      <c r="I330" s="451"/>
      <c r="J330" s="450"/>
      <c r="K330" s="449"/>
      <c r="L330" s="623"/>
      <c r="M330" s="623"/>
      <c r="N330" s="623"/>
      <c r="O330" s="623"/>
      <c r="P330" s="623"/>
      <c r="Q330" s="623"/>
      <c r="R330" s="623"/>
      <c r="S330" s="623"/>
      <c r="T330" s="623"/>
      <c r="U330" s="623"/>
      <c r="V330" s="623"/>
      <c r="W330" s="623"/>
    </row>
    <row r="331" spans="1:23" ht="51" customHeight="1" x14ac:dyDescent="0.25">
      <c r="A331" s="708"/>
      <c r="B331" s="736">
        <v>4</v>
      </c>
      <c r="C331" s="1194"/>
      <c r="D331" s="1159"/>
      <c r="E331" s="906" t="s">
        <v>211</v>
      </c>
      <c r="F331" s="451"/>
      <c r="G331" s="450"/>
      <c r="H331" s="449"/>
      <c r="I331" s="451"/>
      <c r="J331" s="450"/>
      <c r="K331" s="449"/>
      <c r="L331" s="623"/>
      <c r="M331" s="623"/>
      <c r="N331" s="623"/>
      <c r="O331" s="623"/>
      <c r="P331" s="623"/>
      <c r="Q331" s="623"/>
      <c r="R331" s="623"/>
      <c r="S331" s="623"/>
      <c r="T331" s="623"/>
      <c r="U331" s="623"/>
      <c r="V331" s="623"/>
      <c r="W331" s="623"/>
    </row>
    <row r="332" spans="1:23" ht="51" customHeight="1" x14ac:dyDescent="0.25">
      <c r="A332" s="708"/>
      <c r="B332" s="736">
        <v>5</v>
      </c>
      <c r="C332" s="1194"/>
      <c r="D332" s="1180" t="s">
        <v>208</v>
      </c>
      <c r="E332" s="743" t="s">
        <v>209</v>
      </c>
      <c r="F332" s="451"/>
      <c r="G332" s="450"/>
      <c r="H332" s="449"/>
      <c r="I332" s="451"/>
      <c r="J332" s="450"/>
      <c r="K332" s="449"/>
      <c r="L332" s="623"/>
      <c r="M332" s="623"/>
      <c r="N332" s="623"/>
      <c r="O332" s="623"/>
      <c r="P332" s="623"/>
      <c r="Q332" s="623"/>
      <c r="R332" s="623"/>
      <c r="S332" s="623"/>
      <c r="T332" s="623"/>
      <c r="U332" s="623"/>
      <c r="V332" s="623"/>
      <c r="W332" s="623"/>
    </row>
    <row r="333" spans="1:23" ht="51" customHeight="1" x14ac:dyDescent="0.25">
      <c r="A333" s="708"/>
      <c r="B333" s="736">
        <v>6</v>
      </c>
      <c r="C333" s="1194"/>
      <c r="D333" s="1158"/>
      <c r="E333" s="743" t="s">
        <v>84</v>
      </c>
      <c r="F333" s="451"/>
      <c r="G333" s="450"/>
      <c r="H333" s="449"/>
      <c r="I333" s="451"/>
      <c r="J333" s="450"/>
      <c r="K333" s="449"/>
      <c r="L333" s="623"/>
      <c r="M333" s="623"/>
      <c r="N333" s="623"/>
      <c r="O333" s="623"/>
      <c r="P333" s="623"/>
      <c r="Q333" s="623"/>
      <c r="R333" s="623"/>
      <c r="S333" s="623"/>
      <c r="T333" s="623"/>
      <c r="U333" s="623"/>
      <c r="V333" s="623"/>
      <c r="W333" s="623"/>
    </row>
    <row r="334" spans="1:23" ht="51" customHeight="1" x14ac:dyDescent="0.25">
      <c r="A334" s="708"/>
      <c r="B334" s="737">
        <v>7</v>
      </c>
      <c r="C334" s="1194"/>
      <c r="D334" s="1158"/>
      <c r="E334" s="743" t="s">
        <v>210</v>
      </c>
      <c r="F334" s="451"/>
      <c r="G334" s="450"/>
      <c r="H334" s="449"/>
      <c r="I334" s="451"/>
      <c r="J334" s="450"/>
      <c r="K334" s="449"/>
      <c r="L334" s="623"/>
      <c r="M334" s="623"/>
      <c r="N334" s="623"/>
      <c r="O334" s="623"/>
      <c r="P334" s="623"/>
      <c r="Q334" s="623"/>
      <c r="R334" s="623"/>
      <c r="S334" s="623"/>
      <c r="T334" s="623"/>
      <c r="U334" s="623"/>
      <c r="V334" s="623"/>
      <c r="W334" s="623"/>
    </row>
    <row r="335" spans="1:23" ht="51" customHeight="1" x14ac:dyDescent="0.25">
      <c r="A335" s="708"/>
      <c r="B335" s="736">
        <v>8</v>
      </c>
      <c r="C335" s="1195"/>
      <c r="D335" s="1159"/>
      <c r="E335" s="743" t="s">
        <v>211</v>
      </c>
      <c r="F335" s="451"/>
      <c r="G335" s="450"/>
      <c r="H335" s="449"/>
      <c r="I335" s="451"/>
      <c r="J335" s="450"/>
      <c r="K335" s="449"/>
      <c r="L335" s="623"/>
      <c r="M335" s="623"/>
      <c r="N335" s="623"/>
      <c r="O335" s="623"/>
      <c r="P335" s="623"/>
      <c r="Q335" s="623"/>
      <c r="R335" s="623"/>
      <c r="S335" s="623"/>
      <c r="T335" s="623"/>
      <c r="U335" s="623"/>
      <c r="V335" s="623"/>
      <c r="W335" s="623"/>
    </row>
    <row r="336" spans="1:23" ht="51" customHeight="1" x14ac:dyDescent="0.25">
      <c r="A336" s="708"/>
      <c r="B336" s="736">
        <v>9</v>
      </c>
      <c r="C336" s="1199" t="s">
        <v>83</v>
      </c>
      <c r="D336" s="744" t="s">
        <v>207</v>
      </c>
      <c r="E336" s="745" t="s">
        <v>796</v>
      </c>
      <c r="F336" s="451"/>
      <c r="G336" s="450"/>
      <c r="H336" s="449"/>
      <c r="I336" s="451"/>
      <c r="J336" s="450"/>
      <c r="K336" s="449"/>
      <c r="L336" s="623"/>
      <c r="M336" s="623"/>
      <c r="N336" s="623"/>
      <c r="O336" s="623"/>
      <c r="P336" s="623"/>
      <c r="Q336" s="623"/>
      <c r="R336" s="623"/>
      <c r="S336" s="623"/>
      <c r="T336" s="623"/>
      <c r="U336" s="623"/>
      <c r="V336" s="623"/>
      <c r="W336" s="623"/>
    </row>
    <row r="337" spans="1:23" ht="51" customHeight="1" x14ac:dyDescent="0.25">
      <c r="A337" s="708"/>
      <c r="B337" s="738">
        <v>10</v>
      </c>
      <c r="C337" s="1194"/>
      <c r="D337" s="746" t="s">
        <v>208</v>
      </c>
      <c r="E337" s="745" t="s">
        <v>795</v>
      </c>
      <c r="F337" s="456"/>
      <c r="G337" s="465"/>
      <c r="H337" s="464"/>
      <c r="I337" s="456"/>
      <c r="J337" s="465"/>
      <c r="K337" s="464"/>
      <c r="L337" s="623"/>
      <c r="M337" s="623"/>
      <c r="N337" s="623"/>
      <c r="O337" s="623"/>
      <c r="P337" s="623"/>
      <c r="Q337" s="623"/>
      <c r="R337" s="623"/>
      <c r="S337" s="623"/>
      <c r="T337" s="623"/>
      <c r="U337" s="623"/>
      <c r="V337" s="623"/>
      <c r="W337" s="623"/>
    </row>
    <row r="338" spans="1:23" ht="51" customHeight="1" x14ac:dyDescent="0.25">
      <c r="A338" s="708"/>
      <c r="B338" s="739">
        <v>11</v>
      </c>
      <c r="C338" s="740" t="s">
        <v>775</v>
      </c>
      <c r="D338" s="1129" t="s">
        <v>724</v>
      </c>
      <c r="E338" s="1130"/>
      <c r="F338" s="447"/>
      <c r="G338" s="446"/>
      <c r="H338" s="448"/>
      <c r="I338" s="447"/>
      <c r="J338" s="463"/>
      <c r="K338" s="445"/>
      <c r="L338" s="623"/>
      <c r="M338" s="623"/>
      <c r="N338" s="623"/>
      <c r="O338" s="623"/>
      <c r="P338" s="623"/>
      <c r="Q338" s="623"/>
      <c r="R338" s="623"/>
      <c r="S338" s="623"/>
      <c r="T338" s="623"/>
      <c r="U338" s="623"/>
      <c r="V338" s="623"/>
      <c r="W338" s="623"/>
    </row>
    <row r="339" spans="1:23" x14ac:dyDescent="0.25">
      <c r="A339" s="623"/>
      <c r="B339" s="623"/>
      <c r="C339" s="623"/>
      <c r="D339" s="623"/>
      <c r="E339" s="623"/>
      <c r="F339" s="623"/>
      <c r="G339" s="623"/>
      <c r="H339" s="623"/>
      <c r="I339" s="623"/>
      <c r="J339" s="623"/>
      <c r="K339" s="623"/>
      <c r="L339" s="623"/>
      <c r="M339" s="623"/>
      <c r="N339" s="623"/>
      <c r="O339" s="623"/>
      <c r="P339" s="623"/>
      <c r="Q339" s="623"/>
      <c r="R339" s="623"/>
      <c r="S339" s="623"/>
      <c r="T339" s="623"/>
      <c r="U339" s="623"/>
      <c r="V339" s="623"/>
      <c r="W339" s="623"/>
    </row>
    <row r="340" spans="1:23" x14ac:dyDescent="0.25">
      <c r="A340" s="623"/>
      <c r="B340" s="623"/>
      <c r="C340" s="623"/>
      <c r="D340" s="623"/>
      <c r="E340" s="623"/>
      <c r="F340" s="623"/>
      <c r="G340" s="623"/>
      <c r="H340" s="623"/>
      <c r="I340" s="623"/>
      <c r="J340" s="623"/>
      <c r="K340" s="623"/>
      <c r="L340" s="623"/>
      <c r="M340" s="623"/>
      <c r="N340" s="623"/>
      <c r="O340" s="623"/>
      <c r="P340" s="623"/>
      <c r="Q340" s="623"/>
      <c r="R340" s="623"/>
      <c r="S340" s="623"/>
      <c r="T340" s="623"/>
      <c r="U340" s="623"/>
      <c r="V340" s="623"/>
      <c r="W340" s="623"/>
    </row>
    <row r="341" spans="1:23" ht="17.25" x14ac:dyDescent="0.25">
      <c r="A341" s="688" t="s">
        <v>794</v>
      </c>
      <c r="B341" s="623"/>
      <c r="C341" s="623"/>
      <c r="D341" s="623"/>
      <c r="E341" s="623"/>
      <c r="F341" s="623"/>
      <c r="G341" s="623"/>
      <c r="H341" s="623"/>
      <c r="I341" s="623"/>
      <c r="J341" s="623"/>
      <c r="K341" s="623"/>
      <c r="L341" s="623"/>
      <c r="M341" s="623"/>
      <c r="N341" s="623"/>
      <c r="O341" s="623"/>
      <c r="P341" s="623"/>
      <c r="Q341" s="623"/>
      <c r="R341" s="623"/>
      <c r="S341" s="623"/>
      <c r="T341" s="623"/>
      <c r="U341" s="623"/>
      <c r="V341" s="623"/>
      <c r="W341" s="623"/>
    </row>
    <row r="342" spans="1:23" ht="17.25" x14ac:dyDescent="0.25">
      <c r="A342" s="623"/>
      <c r="B342" s="643"/>
      <c r="C342" s="643"/>
      <c r="D342" s="643"/>
      <c r="E342" s="643"/>
      <c r="F342" s="1165" t="s">
        <v>134</v>
      </c>
      <c r="G342" s="1166"/>
      <c r="H342" s="1167"/>
      <c r="I342" s="1165" t="s">
        <v>190</v>
      </c>
      <c r="J342" s="1166"/>
      <c r="K342" s="1166"/>
      <c r="L342" s="734"/>
      <c r="M342" s="734"/>
      <c r="N342" s="734"/>
      <c r="O342" s="734"/>
      <c r="P342" s="734"/>
      <c r="Q342" s="734"/>
      <c r="R342" s="734"/>
      <c r="S342" s="734"/>
      <c r="T342" s="734"/>
      <c r="U342" s="734"/>
      <c r="V342" s="734"/>
      <c r="W342" s="734"/>
    </row>
    <row r="343" spans="1:23" x14ac:dyDescent="0.25">
      <c r="A343" s="708"/>
      <c r="B343" s="747" t="s">
        <v>115</v>
      </c>
      <c r="C343" s="706" t="s">
        <v>793</v>
      </c>
      <c r="D343" s="706"/>
      <c r="E343" s="706"/>
      <c r="F343" s="1123" t="s">
        <v>777</v>
      </c>
      <c r="G343" s="1151" t="s">
        <v>790</v>
      </c>
      <c r="H343" s="1186" t="s">
        <v>789</v>
      </c>
      <c r="I343" s="1188" t="s">
        <v>777</v>
      </c>
      <c r="J343" s="1188" t="s">
        <v>790</v>
      </c>
      <c r="K343" s="1171" t="s">
        <v>789</v>
      </c>
      <c r="L343" s="623"/>
      <c r="M343" s="623"/>
      <c r="N343" s="623"/>
      <c r="O343" s="623"/>
      <c r="P343" s="623"/>
      <c r="Q343" s="623"/>
      <c r="R343" s="623"/>
      <c r="S343" s="623"/>
      <c r="T343" s="623"/>
      <c r="U343" s="623"/>
      <c r="V343" s="623"/>
      <c r="W343" s="623"/>
    </row>
    <row r="344" spans="1:23" x14ac:dyDescent="0.25">
      <c r="A344" s="708"/>
      <c r="B344" s="748"/>
      <c r="C344" s="712"/>
      <c r="D344" s="712"/>
      <c r="E344" s="712"/>
      <c r="F344" s="1124"/>
      <c r="G344" s="1152"/>
      <c r="H344" s="1187"/>
      <c r="I344" s="1189"/>
      <c r="J344" s="1189"/>
      <c r="K344" s="1173"/>
      <c r="L344" s="623"/>
      <c r="M344" s="623"/>
      <c r="N344" s="623"/>
      <c r="O344" s="623"/>
      <c r="P344" s="623"/>
      <c r="Q344" s="623"/>
      <c r="R344" s="623"/>
      <c r="S344" s="623"/>
      <c r="T344" s="623"/>
      <c r="U344" s="623"/>
      <c r="V344" s="623"/>
      <c r="W344" s="623"/>
    </row>
    <row r="345" spans="1:23" ht="17.25" customHeight="1" x14ac:dyDescent="0.25">
      <c r="A345" s="708"/>
      <c r="B345" s="735">
        <v>1</v>
      </c>
      <c r="C345" s="1196" t="s">
        <v>85</v>
      </c>
      <c r="D345" s="1196"/>
      <c r="E345" s="1196"/>
      <c r="F345" s="460"/>
      <c r="G345" s="462"/>
      <c r="H345" s="461"/>
      <c r="I345" s="460"/>
      <c r="J345" s="459"/>
      <c r="K345" s="458"/>
      <c r="L345" s="623"/>
      <c r="M345" s="623"/>
      <c r="N345" s="623"/>
      <c r="O345" s="623"/>
      <c r="P345" s="623"/>
      <c r="Q345" s="623"/>
      <c r="R345" s="623"/>
      <c r="S345" s="623"/>
      <c r="T345" s="623"/>
      <c r="U345" s="623"/>
      <c r="V345" s="623"/>
      <c r="W345" s="623"/>
    </row>
    <row r="346" spans="1:23" ht="17.25" customHeight="1" x14ac:dyDescent="0.25">
      <c r="A346" s="708"/>
      <c r="B346" s="736">
        <v>2</v>
      </c>
      <c r="C346" s="1176" t="s">
        <v>89</v>
      </c>
      <c r="D346" s="1176"/>
      <c r="E346" s="1176"/>
      <c r="F346" s="451"/>
      <c r="G346" s="450"/>
      <c r="H346" s="452"/>
      <c r="I346" s="451"/>
      <c r="J346" s="450"/>
      <c r="K346" s="449"/>
      <c r="L346" s="623"/>
      <c r="M346" s="623"/>
      <c r="N346" s="623"/>
      <c r="O346" s="623"/>
      <c r="P346" s="623"/>
      <c r="Q346" s="623"/>
      <c r="R346" s="623"/>
      <c r="S346" s="623"/>
      <c r="T346" s="623"/>
      <c r="U346" s="623"/>
      <c r="V346" s="623"/>
      <c r="W346" s="623"/>
    </row>
    <row r="347" spans="1:23" ht="17.25" customHeight="1" x14ac:dyDescent="0.25">
      <c r="A347" s="708"/>
      <c r="B347" s="736">
        <v>3</v>
      </c>
      <c r="C347" s="1176" t="s">
        <v>86</v>
      </c>
      <c r="D347" s="1176"/>
      <c r="E347" s="1176"/>
      <c r="F347" s="451"/>
      <c r="G347" s="450"/>
      <c r="H347" s="452"/>
      <c r="I347" s="451"/>
      <c r="J347" s="450"/>
      <c r="K347" s="449"/>
      <c r="L347" s="623"/>
      <c r="M347" s="623"/>
      <c r="N347" s="623"/>
      <c r="O347" s="623"/>
      <c r="P347" s="623"/>
      <c r="Q347" s="623"/>
      <c r="R347" s="623"/>
      <c r="S347" s="623"/>
      <c r="T347" s="623"/>
      <c r="U347" s="623"/>
      <c r="V347" s="623"/>
      <c r="W347" s="623"/>
    </row>
    <row r="348" spans="1:23" ht="17.25" customHeight="1" x14ac:dyDescent="0.25">
      <c r="A348" s="708"/>
      <c r="B348" s="736">
        <v>4</v>
      </c>
      <c r="C348" s="1176" t="s">
        <v>87</v>
      </c>
      <c r="D348" s="1176"/>
      <c r="E348" s="1176"/>
      <c r="F348" s="451"/>
      <c r="G348" s="450"/>
      <c r="H348" s="452"/>
      <c r="I348" s="451"/>
      <c r="J348" s="450"/>
      <c r="K348" s="449"/>
      <c r="L348" s="623"/>
      <c r="M348" s="623"/>
      <c r="N348" s="623"/>
      <c r="O348" s="623"/>
      <c r="P348" s="623"/>
      <c r="Q348" s="623"/>
      <c r="R348" s="623"/>
      <c r="S348" s="623"/>
      <c r="T348" s="623"/>
      <c r="U348" s="623"/>
      <c r="V348" s="623"/>
      <c r="W348" s="623"/>
    </row>
    <row r="349" spans="1:23" ht="17.25" customHeight="1" x14ac:dyDescent="0.25">
      <c r="A349" s="708"/>
      <c r="B349" s="736">
        <v>5</v>
      </c>
      <c r="C349" s="1176" t="s">
        <v>88</v>
      </c>
      <c r="D349" s="1176"/>
      <c r="E349" s="1176"/>
      <c r="F349" s="451"/>
      <c r="G349" s="450"/>
      <c r="H349" s="452"/>
      <c r="I349" s="451"/>
      <c r="J349" s="450"/>
      <c r="K349" s="449"/>
      <c r="L349" s="623"/>
      <c r="M349" s="623"/>
      <c r="N349" s="623"/>
      <c r="O349" s="623"/>
      <c r="P349" s="623"/>
      <c r="Q349" s="623"/>
      <c r="R349" s="623"/>
      <c r="S349" s="623"/>
      <c r="T349" s="623"/>
      <c r="U349" s="623"/>
      <c r="V349" s="623"/>
      <c r="W349" s="623"/>
    </row>
    <row r="350" spans="1:23" ht="17.25" customHeight="1" x14ac:dyDescent="0.25">
      <c r="A350" s="708"/>
      <c r="B350" s="736">
        <v>6</v>
      </c>
      <c r="C350" s="1176" t="s">
        <v>90</v>
      </c>
      <c r="D350" s="1176"/>
      <c r="E350" s="1176"/>
      <c r="F350" s="451"/>
      <c r="G350" s="450"/>
      <c r="H350" s="452"/>
      <c r="I350" s="451"/>
      <c r="J350" s="450"/>
      <c r="K350" s="449"/>
      <c r="L350" s="623"/>
      <c r="M350" s="623"/>
      <c r="N350" s="623"/>
      <c r="O350" s="623"/>
      <c r="P350" s="623"/>
      <c r="Q350" s="623"/>
      <c r="R350" s="623"/>
      <c r="S350" s="623"/>
      <c r="T350" s="623"/>
      <c r="U350" s="623"/>
      <c r="V350" s="623"/>
      <c r="W350" s="623"/>
    </row>
    <row r="351" spans="1:23" ht="17.25" customHeight="1" x14ac:dyDescent="0.25">
      <c r="A351" s="708"/>
      <c r="B351" s="737">
        <v>7</v>
      </c>
      <c r="C351" s="1176" t="s">
        <v>91</v>
      </c>
      <c r="D351" s="1176"/>
      <c r="E351" s="1176"/>
      <c r="F351" s="451"/>
      <c r="G351" s="450"/>
      <c r="H351" s="452"/>
      <c r="I351" s="451"/>
      <c r="J351" s="450"/>
      <c r="K351" s="449"/>
      <c r="L351" s="623"/>
      <c r="M351" s="623"/>
      <c r="N351" s="623"/>
      <c r="O351" s="623"/>
      <c r="P351" s="623"/>
      <c r="Q351" s="623"/>
      <c r="R351" s="623"/>
      <c r="S351" s="623"/>
      <c r="T351" s="623"/>
      <c r="U351" s="623"/>
      <c r="V351" s="623"/>
      <c r="W351" s="623"/>
    </row>
    <row r="352" spans="1:23" ht="17.25" customHeight="1" x14ac:dyDescent="0.25">
      <c r="A352" s="708"/>
      <c r="B352" s="736">
        <v>8</v>
      </c>
      <c r="C352" s="1176" t="s">
        <v>92</v>
      </c>
      <c r="D352" s="1176"/>
      <c r="E352" s="1176"/>
      <c r="F352" s="451"/>
      <c r="G352" s="450"/>
      <c r="H352" s="452"/>
      <c r="I352" s="451"/>
      <c r="J352" s="450"/>
      <c r="K352" s="449"/>
      <c r="L352" s="623"/>
      <c r="M352" s="623"/>
      <c r="N352" s="623"/>
      <c r="O352" s="623"/>
      <c r="P352" s="623"/>
      <c r="Q352" s="623"/>
      <c r="R352" s="623"/>
      <c r="S352" s="623"/>
      <c r="T352" s="623"/>
      <c r="U352" s="623"/>
      <c r="V352" s="623"/>
      <c r="W352" s="623"/>
    </row>
    <row r="353" spans="1:23" ht="17.25" customHeight="1" x14ac:dyDescent="0.25">
      <c r="A353" s="708"/>
      <c r="B353" s="736">
        <v>9</v>
      </c>
      <c r="C353" s="1176" t="s">
        <v>93</v>
      </c>
      <c r="D353" s="1176"/>
      <c r="E353" s="1176"/>
      <c r="F353" s="451"/>
      <c r="G353" s="450"/>
      <c r="H353" s="452"/>
      <c r="I353" s="451"/>
      <c r="J353" s="450"/>
      <c r="K353" s="449"/>
      <c r="L353" s="623"/>
      <c r="M353" s="623"/>
      <c r="N353" s="623"/>
      <c r="O353" s="623"/>
      <c r="P353" s="623"/>
      <c r="Q353" s="623"/>
      <c r="R353" s="623"/>
      <c r="S353" s="623"/>
      <c r="T353" s="623"/>
      <c r="U353" s="623"/>
      <c r="V353" s="623"/>
      <c r="W353" s="623"/>
    </row>
    <row r="354" spans="1:23" ht="17.25" customHeight="1" x14ac:dyDescent="0.25">
      <c r="A354" s="708"/>
      <c r="B354" s="736">
        <v>10</v>
      </c>
      <c r="C354" s="1176" t="s">
        <v>94</v>
      </c>
      <c r="D354" s="1176"/>
      <c r="E354" s="1176"/>
      <c r="F354" s="451"/>
      <c r="G354" s="450"/>
      <c r="H354" s="452"/>
      <c r="I354" s="451"/>
      <c r="J354" s="450"/>
      <c r="K354" s="449"/>
      <c r="L354" s="623"/>
      <c r="M354" s="623"/>
      <c r="N354" s="623"/>
      <c r="O354" s="623"/>
      <c r="P354" s="623"/>
      <c r="Q354" s="623"/>
      <c r="R354" s="623"/>
      <c r="S354" s="623"/>
      <c r="T354" s="623"/>
      <c r="U354" s="623"/>
      <c r="V354" s="623"/>
      <c r="W354" s="623"/>
    </row>
    <row r="355" spans="1:23" ht="17.25" customHeight="1" x14ac:dyDescent="0.25">
      <c r="A355" s="708"/>
      <c r="B355" s="739">
        <v>11</v>
      </c>
      <c r="C355" s="1133" t="s">
        <v>0</v>
      </c>
      <c r="D355" s="1133"/>
      <c r="E355" s="1133"/>
      <c r="F355" s="447"/>
      <c r="G355" s="446"/>
      <c r="H355" s="448"/>
      <c r="I355" s="447"/>
      <c r="J355" s="446"/>
      <c r="K355" s="445"/>
      <c r="L355" s="623"/>
      <c r="M355" s="623"/>
      <c r="N355" s="623"/>
      <c r="O355" s="623"/>
      <c r="P355" s="623"/>
      <c r="Q355" s="623"/>
      <c r="R355" s="623"/>
      <c r="S355" s="623"/>
      <c r="T355" s="623"/>
      <c r="U355" s="623"/>
      <c r="V355" s="623"/>
      <c r="W355" s="623"/>
    </row>
    <row r="356" spans="1:23" x14ac:dyDescent="0.25">
      <c r="A356" s="708"/>
      <c r="B356" s="623"/>
      <c r="C356" s="623"/>
      <c r="D356" s="623"/>
      <c r="E356" s="623"/>
      <c r="F356" s="426"/>
      <c r="G356" s="426"/>
      <c r="H356" s="426"/>
      <c r="I356" s="426"/>
      <c r="J356" s="426"/>
      <c r="K356" s="426"/>
      <c r="L356" s="623"/>
      <c r="M356" s="623"/>
      <c r="N356" s="623"/>
      <c r="O356" s="623"/>
      <c r="P356" s="623"/>
      <c r="Q356" s="623"/>
      <c r="R356" s="623"/>
      <c r="S356" s="623"/>
      <c r="T356" s="623"/>
      <c r="U356" s="623"/>
      <c r="V356" s="623"/>
      <c r="W356" s="623"/>
    </row>
    <row r="357" spans="1:23" x14ac:dyDescent="0.25">
      <c r="A357" s="711"/>
      <c r="B357" s="623"/>
      <c r="C357" s="623"/>
      <c r="D357" s="623"/>
      <c r="E357" s="623"/>
      <c r="F357" s="623"/>
      <c r="G357" s="623"/>
      <c r="H357" s="623"/>
      <c r="I357" s="623"/>
      <c r="J357" s="623"/>
      <c r="K357" s="623"/>
      <c r="L357" s="623"/>
      <c r="M357" s="623"/>
      <c r="N357" s="623"/>
      <c r="O357" s="623"/>
      <c r="P357" s="623"/>
      <c r="Q357" s="623"/>
      <c r="R357" s="623"/>
      <c r="S357" s="623"/>
      <c r="T357" s="623"/>
      <c r="U357" s="623"/>
      <c r="V357" s="623"/>
      <c r="W357" s="623"/>
    </row>
    <row r="358" spans="1:23" ht="17.25" x14ac:dyDescent="0.3">
      <c r="A358" s="705" t="s">
        <v>792</v>
      </c>
      <c r="B358" s="623"/>
      <c r="C358" s="623"/>
      <c r="D358" s="623"/>
      <c r="E358" s="623"/>
      <c r="F358" s="623"/>
      <c r="G358" s="623"/>
      <c r="H358" s="623"/>
      <c r="I358" s="623"/>
      <c r="J358" s="623"/>
      <c r="K358" s="623"/>
      <c r="L358" s="749"/>
      <c r="M358" s="749"/>
      <c r="N358" s="749"/>
      <c r="O358" s="749"/>
      <c r="P358" s="749"/>
      <c r="Q358" s="749"/>
      <c r="R358" s="749"/>
      <c r="S358" s="749"/>
      <c r="T358" s="749"/>
      <c r="U358" s="749"/>
      <c r="V358" s="749"/>
      <c r="W358" s="749"/>
    </row>
    <row r="359" spans="1:23" ht="17.25" x14ac:dyDescent="0.3">
      <c r="A359" s="705"/>
      <c r="B359" s="623"/>
      <c r="C359" s="623"/>
      <c r="D359" s="623"/>
      <c r="E359" s="623"/>
      <c r="F359" s="623"/>
      <c r="G359" s="623"/>
      <c r="H359" s="623"/>
      <c r="I359" s="623"/>
      <c r="J359" s="623"/>
      <c r="K359" s="623"/>
      <c r="L359" s="734"/>
      <c r="M359" s="734"/>
      <c r="N359" s="734"/>
      <c r="O359" s="734"/>
      <c r="P359" s="734"/>
      <c r="Q359" s="734"/>
      <c r="R359" s="734"/>
      <c r="S359" s="734"/>
      <c r="T359" s="734"/>
      <c r="U359" s="734"/>
      <c r="V359" s="734"/>
      <c r="W359" s="734"/>
    </row>
    <row r="360" spans="1:23" x14ac:dyDescent="0.25">
      <c r="A360" s="708"/>
      <c r="B360" s="1134" t="s">
        <v>791</v>
      </c>
      <c r="C360" s="1134"/>
      <c r="D360" s="1134"/>
      <c r="E360" s="1121"/>
      <c r="F360" s="1165" t="s">
        <v>134</v>
      </c>
      <c r="G360" s="1166"/>
      <c r="H360" s="1167"/>
      <c r="I360" s="1165" t="s">
        <v>190</v>
      </c>
      <c r="J360" s="1166"/>
      <c r="K360" s="1166"/>
      <c r="L360" s="623"/>
      <c r="M360" s="623"/>
      <c r="N360" s="623"/>
      <c r="O360" s="623"/>
      <c r="P360" s="623"/>
      <c r="Q360" s="623"/>
      <c r="R360" s="623"/>
      <c r="S360" s="623"/>
      <c r="T360" s="623"/>
      <c r="U360" s="623"/>
      <c r="V360" s="623"/>
      <c r="W360" s="623"/>
    </row>
    <row r="361" spans="1:23" x14ac:dyDescent="0.25">
      <c r="A361" s="708"/>
      <c r="B361" s="1135"/>
      <c r="C361" s="1135"/>
      <c r="D361" s="1135"/>
      <c r="E361" s="1136"/>
      <c r="F361" s="1170" t="s">
        <v>777</v>
      </c>
      <c r="G361" s="1151" t="s">
        <v>790</v>
      </c>
      <c r="H361" s="1186" t="s">
        <v>789</v>
      </c>
      <c r="I361" s="1170" t="s">
        <v>777</v>
      </c>
      <c r="J361" s="1151" t="s">
        <v>790</v>
      </c>
      <c r="K361" s="1197" t="s">
        <v>789</v>
      </c>
      <c r="L361" s="623"/>
      <c r="M361" s="623"/>
      <c r="N361" s="623"/>
      <c r="O361" s="623"/>
      <c r="P361" s="623"/>
      <c r="Q361" s="623"/>
      <c r="R361" s="623"/>
      <c r="S361" s="623"/>
      <c r="T361" s="623"/>
      <c r="U361" s="623"/>
      <c r="V361" s="623"/>
      <c r="W361" s="623"/>
    </row>
    <row r="362" spans="1:23" x14ac:dyDescent="0.25">
      <c r="A362" s="711"/>
      <c r="B362" s="1137"/>
      <c r="C362" s="1137"/>
      <c r="D362" s="1137"/>
      <c r="E362" s="1122"/>
      <c r="F362" s="1124"/>
      <c r="G362" s="1152"/>
      <c r="H362" s="1187"/>
      <c r="I362" s="1124"/>
      <c r="J362" s="1152"/>
      <c r="K362" s="1198"/>
      <c r="L362" s="623"/>
      <c r="M362" s="623"/>
      <c r="N362" s="623"/>
      <c r="O362" s="623"/>
      <c r="P362" s="623"/>
      <c r="Q362" s="623"/>
      <c r="R362" s="623"/>
      <c r="S362" s="623"/>
      <c r="T362" s="623"/>
      <c r="U362" s="623"/>
      <c r="V362" s="623"/>
      <c r="W362" s="623"/>
    </row>
    <row r="363" spans="1:23" ht="16.5" customHeight="1" x14ac:dyDescent="0.25">
      <c r="A363" s="711"/>
      <c r="B363" s="750" t="s">
        <v>21</v>
      </c>
      <c r="C363" s="750"/>
      <c r="D363" s="750"/>
      <c r="E363" s="717"/>
      <c r="F363" s="451"/>
      <c r="G363" s="455"/>
      <c r="H363" s="457"/>
      <c r="I363" s="456"/>
      <c r="J363" s="455"/>
      <c r="K363" s="454"/>
      <c r="L363" s="623"/>
      <c r="M363" s="623"/>
      <c r="N363" s="623"/>
      <c r="O363" s="623"/>
      <c r="P363" s="623"/>
      <c r="Q363" s="623"/>
      <c r="R363" s="623"/>
      <c r="S363" s="623"/>
      <c r="T363" s="623"/>
      <c r="U363" s="623"/>
      <c r="V363" s="623"/>
      <c r="W363" s="623"/>
    </row>
    <row r="364" spans="1:23" ht="16.5" customHeight="1" x14ac:dyDescent="0.25">
      <c r="A364" s="711"/>
      <c r="B364" s="751" t="s">
        <v>22</v>
      </c>
      <c r="C364" s="751"/>
      <c r="D364" s="751"/>
      <c r="E364" s="720"/>
      <c r="F364" s="453"/>
      <c r="G364" s="450"/>
      <c r="H364" s="452"/>
      <c r="I364" s="451"/>
      <c r="J364" s="450"/>
      <c r="K364" s="449"/>
      <c r="L364" s="623"/>
      <c r="M364" s="623"/>
      <c r="N364" s="623"/>
      <c r="O364" s="623"/>
      <c r="P364" s="623"/>
      <c r="Q364" s="623"/>
      <c r="R364" s="623"/>
      <c r="S364" s="623"/>
      <c r="T364" s="623"/>
      <c r="U364" s="623"/>
      <c r="V364" s="623"/>
      <c r="W364" s="623"/>
    </row>
    <row r="365" spans="1:23" ht="16.5" customHeight="1" x14ac:dyDescent="0.25">
      <c r="A365" s="711"/>
      <c r="B365" s="752" t="s">
        <v>49</v>
      </c>
      <c r="C365" s="752"/>
      <c r="D365" s="752"/>
      <c r="E365" s="723"/>
      <c r="F365" s="453"/>
      <c r="G365" s="450"/>
      <c r="H365" s="452"/>
      <c r="I365" s="451"/>
      <c r="J365" s="450"/>
      <c r="K365" s="449"/>
      <c r="L365" s="623"/>
      <c r="M365" s="623"/>
      <c r="N365" s="623"/>
      <c r="O365" s="623"/>
      <c r="P365" s="623"/>
      <c r="Q365" s="623"/>
      <c r="R365" s="623"/>
      <c r="S365" s="623"/>
      <c r="T365" s="623"/>
      <c r="U365" s="623"/>
      <c r="V365" s="623"/>
      <c r="W365" s="623"/>
    </row>
    <row r="366" spans="1:23" ht="16.5" customHeight="1" x14ac:dyDescent="0.25">
      <c r="A366" s="711"/>
      <c r="B366" s="752" t="s">
        <v>23</v>
      </c>
      <c r="C366" s="752"/>
      <c r="D366" s="752"/>
      <c r="E366" s="723"/>
      <c r="F366" s="453"/>
      <c r="G366" s="450"/>
      <c r="H366" s="452"/>
      <c r="I366" s="451"/>
      <c r="J366" s="450"/>
      <c r="K366" s="449"/>
      <c r="L366" s="623"/>
      <c r="M366" s="623"/>
      <c r="N366" s="623"/>
      <c r="O366" s="623"/>
      <c r="P366" s="623"/>
      <c r="Q366" s="623"/>
      <c r="R366" s="623"/>
      <c r="S366" s="623"/>
      <c r="T366" s="623"/>
      <c r="U366" s="623"/>
      <c r="V366" s="623"/>
      <c r="W366" s="623"/>
    </row>
    <row r="367" spans="1:23" ht="16.5" customHeight="1" x14ac:dyDescent="0.25">
      <c r="A367" s="711"/>
      <c r="B367" s="752" t="s">
        <v>50</v>
      </c>
      <c r="C367" s="752"/>
      <c r="D367" s="752"/>
      <c r="E367" s="723"/>
      <c r="F367" s="451"/>
      <c r="G367" s="450"/>
      <c r="H367" s="452"/>
      <c r="I367" s="451"/>
      <c r="J367" s="450"/>
      <c r="K367" s="449"/>
      <c r="L367" s="623"/>
      <c r="M367" s="623"/>
      <c r="N367" s="623"/>
      <c r="O367" s="623"/>
      <c r="P367" s="623"/>
      <c r="Q367" s="623"/>
      <c r="R367" s="623"/>
      <c r="S367" s="623"/>
      <c r="T367" s="623"/>
      <c r="U367" s="623"/>
      <c r="V367" s="623"/>
      <c r="W367" s="623"/>
    </row>
    <row r="368" spans="1:23" ht="16.5" customHeight="1" x14ac:dyDescent="0.25">
      <c r="A368" s="711"/>
      <c r="B368" s="752" t="s">
        <v>51</v>
      </c>
      <c r="C368" s="752"/>
      <c r="D368" s="752"/>
      <c r="E368" s="723"/>
      <c r="F368" s="451"/>
      <c r="G368" s="450"/>
      <c r="H368" s="452"/>
      <c r="I368" s="451"/>
      <c r="J368" s="450"/>
      <c r="K368" s="449"/>
      <c r="L368" s="623"/>
      <c r="M368" s="623"/>
      <c r="N368" s="623"/>
      <c r="O368" s="623"/>
      <c r="P368" s="623"/>
      <c r="Q368" s="623"/>
      <c r="R368" s="623"/>
      <c r="S368" s="623"/>
      <c r="T368" s="623"/>
      <c r="U368" s="623"/>
      <c r="V368" s="623"/>
      <c r="W368" s="623"/>
    </row>
    <row r="369" spans="1:23" ht="16.5" customHeight="1" x14ac:dyDescent="0.25">
      <c r="A369" s="711"/>
      <c r="B369" s="752" t="s">
        <v>52</v>
      </c>
      <c r="C369" s="752"/>
      <c r="D369" s="752"/>
      <c r="E369" s="723"/>
      <c r="F369" s="451"/>
      <c r="G369" s="450"/>
      <c r="H369" s="452"/>
      <c r="I369" s="451"/>
      <c r="J369" s="450"/>
      <c r="K369" s="449"/>
      <c r="L369" s="623"/>
      <c r="M369" s="623"/>
      <c r="N369" s="623"/>
      <c r="O369" s="623"/>
      <c r="P369" s="623"/>
      <c r="Q369" s="623"/>
      <c r="R369" s="623"/>
      <c r="S369" s="623"/>
      <c r="T369" s="623"/>
      <c r="U369" s="623"/>
      <c r="V369" s="623"/>
      <c r="W369" s="623"/>
    </row>
    <row r="370" spans="1:23" ht="16.5" customHeight="1" x14ac:dyDescent="0.25">
      <c r="A370" s="711"/>
      <c r="B370" s="752" t="s">
        <v>53</v>
      </c>
      <c r="C370" s="752"/>
      <c r="D370" s="752"/>
      <c r="E370" s="723"/>
      <c r="F370" s="451"/>
      <c r="G370" s="450"/>
      <c r="H370" s="452"/>
      <c r="I370" s="451"/>
      <c r="J370" s="450"/>
      <c r="K370" s="449"/>
      <c r="L370" s="623"/>
      <c r="M370" s="623"/>
      <c r="N370" s="623"/>
      <c r="O370" s="623"/>
      <c r="P370" s="623"/>
      <c r="Q370" s="623"/>
      <c r="R370" s="623"/>
      <c r="S370" s="623"/>
      <c r="T370" s="623"/>
      <c r="U370" s="623"/>
      <c r="V370" s="623"/>
      <c r="W370" s="623"/>
    </row>
    <row r="371" spans="1:23" ht="16.5" customHeight="1" x14ac:dyDescent="0.25">
      <c r="A371" s="711"/>
      <c r="B371" s="752" t="s">
        <v>54</v>
      </c>
      <c r="C371" s="752"/>
      <c r="D371" s="752"/>
      <c r="E371" s="723"/>
      <c r="F371" s="451"/>
      <c r="G371" s="450"/>
      <c r="H371" s="452"/>
      <c r="I371" s="451"/>
      <c r="J371" s="450"/>
      <c r="K371" s="449"/>
      <c r="L371" s="623"/>
      <c r="M371" s="623"/>
      <c r="N371" s="623"/>
      <c r="O371" s="623"/>
      <c r="P371" s="623"/>
      <c r="Q371" s="623"/>
      <c r="R371" s="623"/>
      <c r="S371" s="623"/>
      <c r="T371" s="623"/>
      <c r="U371" s="623"/>
      <c r="V371" s="623"/>
      <c r="W371" s="623"/>
    </row>
    <row r="372" spans="1:23" ht="16.5" customHeight="1" x14ac:dyDescent="0.25">
      <c r="A372" s="711"/>
      <c r="B372" s="752" t="s">
        <v>55</v>
      </c>
      <c r="C372" s="752"/>
      <c r="D372" s="752"/>
      <c r="E372" s="723"/>
      <c r="F372" s="451"/>
      <c r="G372" s="450"/>
      <c r="H372" s="452"/>
      <c r="I372" s="451"/>
      <c r="J372" s="450"/>
      <c r="K372" s="449"/>
      <c r="L372" s="623"/>
      <c r="M372" s="623"/>
      <c r="N372" s="623"/>
      <c r="O372" s="623"/>
      <c r="P372" s="623"/>
      <c r="Q372" s="623"/>
      <c r="R372" s="623"/>
      <c r="S372" s="623"/>
      <c r="T372" s="623"/>
      <c r="U372" s="623"/>
      <c r="V372" s="623"/>
      <c r="W372" s="623"/>
    </row>
    <row r="373" spans="1:23" ht="16.5" customHeight="1" x14ac:dyDescent="0.25">
      <c r="A373" s="711"/>
      <c r="B373" s="752" t="s">
        <v>56</v>
      </c>
      <c r="C373" s="752"/>
      <c r="D373" s="752"/>
      <c r="E373" s="723"/>
      <c r="F373" s="451"/>
      <c r="G373" s="450"/>
      <c r="H373" s="452"/>
      <c r="I373" s="451"/>
      <c r="J373" s="450"/>
      <c r="K373" s="449"/>
      <c r="L373" s="623"/>
      <c r="M373" s="623"/>
      <c r="N373" s="623"/>
      <c r="O373" s="623"/>
      <c r="P373" s="623"/>
      <c r="Q373" s="623"/>
      <c r="R373" s="623"/>
      <c r="S373" s="623"/>
      <c r="T373" s="623"/>
      <c r="U373" s="623"/>
      <c r="V373" s="623"/>
      <c r="W373" s="623"/>
    </row>
    <row r="374" spans="1:23" ht="16.5" customHeight="1" x14ac:dyDescent="0.25">
      <c r="A374" s="711"/>
      <c r="B374" s="752" t="s">
        <v>57</v>
      </c>
      <c r="C374" s="752"/>
      <c r="D374" s="752"/>
      <c r="E374" s="723"/>
      <c r="F374" s="451"/>
      <c r="G374" s="450"/>
      <c r="H374" s="452"/>
      <c r="I374" s="451"/>
      <c r="J374" s="450"/>
      <c r="K374" s="449"/>
      <c r="L374" s="623"/>
      <c r="M374" s="623"/>
      <c r="N374" s="623"/>
      <c r="O374" s="623"/>
      <c r="P374" s="623"/>
      <c r="Q374" s="623"/>
      <c r="R374" s="623"/>
      <c r="S374" s="623"/>
      <c r="T374" s="623"/>
      <c r="U374" s="623"/>
      <c r="V374" s="623"/>
      <c r="W374" s="623"/>
    </row>
    <row r="375" spans="1:23" ht="16.5" customHeight="1" x14ac:dyDescent="0.25">
      <c r="A375" s="711"/>
      <c r="B375" s="752" t="s">
        <v>58</v>
      </c>
      <c r="C375" s="752"/>
      <c r="D375" s="752"/>
      <c r="E375" s="723"/>
      <c r="F375" s="451"/>
      <c r="G375" s="450"/>
      <c r="H375" s="452"/>
      <c r="I375" s="451"/>
      <c r="J375" s="450"/>
      <c r="K375" s="449"/>
      <c r="L375" s="623"/>
      <c r="M375" s="623"/>
      <c r="N375" s="623"/>
      <c r="O375" s="623"/>
      <c r="P375" s="623"/>
      <c r="Q375" s="623"/>
      <c r="R375" s="623"/>
      <c r="S375" s="623"/>
      <c r="T375" s="623"/>
      <c r="U375" s="623"/>
      <c r="V375" s="623"/>
      <c r="W375" s="623"/>
    </row>
    <row r="376" spans="1:23" ht="16.5" customHeight="1" x14ac:dyDescent="0.25">
      <c r="A376" s="711"/>
      <c r="B376" s="752" t="s">
        <v>59</v>
      </c>
      <c r="C376" s="752"/>
      <c r="D376" s="752"/>
      <c r="E376" s="723"/>
      <c r="F376" s="451"/>
      <c r="G376" s="450"/>
      <c r="H376" s="452"/>
      <c r="I376" s="451"/>
      <c r="J376" s="450"/>
      <c r="K376" s="449"/>
      <c r="L376" s="623"/>
      <c r="M376" s="623"/>
      <c r="N376" s="623"/>
      <c r="O376" s="623"/>
      <c r="P376" s="623"/>
      <c r="Q376" s="623"/>
      <c r="R376" s="623"/>
      <c r="S376" s="623"/>
      <c r="T376" s="623"/>
      <c r="U376" s="623"/>
      <c r="V376" s="623"/>
      <c r="W376" s="623"/>
    </row>
    <row r="377" spans="1:23" ht="16.5" customHeight="1" x14ac:dyDescent="0.25">
      <c r="A377" s="711"/>
      <c r="B377" s="752" t="s">
        <v>60</v>
      </c>
      <c r="C377" s="752"/>
      <c r="D377" s="752"/>
      <c r="E377" s="723"/>
      <c r="F377" s="451"/>
      <c r="G377" s="450"/>
      <c r="H377" s="452"/>
      <c r="I377" s="451"/>
      <c r="J377" s="450"/>
      <c r="K377" s="449"/>
      <c r="L377" s="623"/>
      <c r="M377" s="623"/>
      <c r="N377" s="623"/>
      <c r="O377" s="623"/>
      <c r="P377" s="623"/>
      <c r="Q377" s="623"/>
      <c r="R377" s="623"/>
      <c r="S377" s="623"/>
      <c r="T377" s="623"/>
      <c r="U377" s="623"/>
      <c r="V377" s="623"/>
      <c r="W377" s="623"/>
    </row>
    <row r="378" spans="1:23" ht="16.5" customHeight="1" x14ac:dyDescent="0.25">
      <c r="A378" s="711"/>
      <c r="B378" s="752" t="s">
        <v>61</v>
      </c>
      <c r="C378" s="752"/>
      <c r="D378" s="752"/>
      <c r="E378" s="723"/>
      <c r="F378" s="451"/>
      <c r="G378" s="450"/>
      <c r="H378" s="452"/>
      <c r="I378" s="451"/>
      <c r="J378" s="450"/>
      <c r="K378" s="449"/>
      <c r="L378" s="623"/>
      <c r="M378" s="623"/>
      <c r="N378" s="623"/>
      <c r="O378" s="623"/>
      <c r="P378" s="623"/>
      <c r="Q378" s="623"/>
      <c r="R378" s="623"/>
      <c r="S378" s="623"/>
      <c r="T378" s="623"/>
      <c r="U378" s="623"/>
      <c r="V378" s="623"/>
      <c r="W378" s="623"/>
    </row>
    <row r="379" spans="1:23" ht="16.5" customHeight="1" x14ac:dyDescent="0.25">
      <c r="A379" s="711"/>
      <c r="B379" s="752" t="s">
        <v>62</v>
      </c>
      <c r="C379" s="752"/>
      <c r="D379" s="752"/>
      <c r="E379" s="723"/>
      <c r="F379" s="451"/>
      <c r="G379" s="450"/>
      <c r="H379" s="452"/>
      <c r="I379" s="451"/>
      <c r="J379" s="450"/>
      <c r="K379" s="449"/>
      <c r="L379" s="623"/>
      <c r="M379" s="623"/>
      <c r="N379" s="623"/>
      <c r="O379" s="623"/>
      <c r="P379" s="623"/>
      <c r="Q379" s="623"/>
      <c r="R379" s="623"/>
      <c r="S379" s="623"/>
      <c r="T379" s="623"/>
      <c r="U379" s="623"/>
      <c r="V379" s="623"/>
      <c r="W379" s="623"/>
    </row>
    <row r="380" spans="1:23" ht="16.5" customHeight="1" x14ac:dyDescent="0.25">
      <c r="A380" s="711"/>
      <c r="B380" s="752" t="s">
        <v>63</v>
      </c>
      <c r="C380" s="752"/>
      <c r="D380" s="752"/>
      <c r="E380" s="723"/>
      <c r="F380" s="451"/>
      <c r="G380" s="450"/>
      <c r="H380" s="452"/>
      <c r="I380" s="451"/>
      <c r="J380" s="450"/>
      <c r="K380" s="449"/>
      <c r="L380" s="623"/>
      <c r="M380" s="623"/>
      <c r="N380" s="623"/>
      <c r="O380" s="623"/>
      <c r="P380" s="623"/>
      <c r="Q380" s="623"/>
      <c r="R380" s="623"/>
      <c r="S380" s="623"/>
      <c r="T380" s="623"/>
      <c r="U380" s="623"/>
      <c r="V380" s="623"/>
      <c r="W380" s="623"/>
    </row>
    <row r="381" spans="1:23" ht="16.5" customHeight="1" x14ac:dyDescent="0.25">
      <c r="A381" s="711"/>
      <c r="B381" s="752" t="s">
        <v>64</v>
      </c>
      <c r="C381" s="752"/>
      <c r="D381" s="752"/>
      <c r="E381" s="723"/>
      <c r="F381" s="451"/>
      <c r="G381" s="450"/>
      <c r="H381" s="452"/>
      <c r="I381" s="451"/>
      <c r="J381" s="450"/>
      <c r="K381" s="449"/>
      <c r="L381" s="623"/>
      <c r="M381" s="623"/>
      <c r="N381" s="623"/>
      <c r="O381" s="623"/>
      <c r="P381" s="623"/>
      <c r="Q381" s="623"/>
      <c r="R381" s="623"/>
      <c r="S381" s="623"/>
      <c r="T381" s="623"/>
      <c r="U381" s="623"/>
      <c r="V381" s="623"/>
      <c r="W381" s="623"/>
    </row>
    <row r="382" spans="1:23" ht="16.5" customHeight="1" x14ac:dyDescent="0.25">
      <c r="A382" s="711"/>
      <c r="B382" s="752" t="s">
        <v>65</v>
      </c>
      <c r="C382" s="752"/>
      <c r="D382" s="752"/>
      <c r="E382" s="723"/>
      <c r="F382" s="451"/>
      <c r="G382" s="450"/>
      <c r="H382" s="452"/>
      <c r="I382" s="451"/>
      <c r="J382" s="450"/>
      <c r="K382" s="449"/>
      <c r="L382" s="623"/>
      <c r="M382" s="623"/>
      <c r="N382" s="623"/>
      <c r="O382" s="623"/>
      <c r="P382" s="623"/>
      <c r="Q382" s="623"/>
      <c r="R382" s="623"/>
      <c r="S382" s="623"/>
      <c r="T382" s="623"/>
      <c r="U382" s="623"/>
      <c r="V382" s="623"/>
      <c r="W382" s="623"/>
    </row>
    <row r="383" spans="1:23" ht="16.5" customHeight="1" x14ac:dyDescent="0.25">
      <c r="A383" s="711"/>
      <c r="B383" s="752" t="s">
        <v>66</v>
      </c>
      <c r="C383" s="752"/>
      <c r="D383" s="752"/>
      <c r="E383" s="723"/>
      <c r="F383" s="451"/>
      <c r="G383" s="450"/>
      <c r="H383" s="452"/>
      <c r="I383" s="451"/>
      <c r="J383" s="450"/>
      <c r="K383" s="449"/>
      <c r="L383" s="623"/>
      <c r="M383" s="623"/>
      <c r="N383" s="623"/>
      <c r="O383" s="623"/>
      <c r="P383" s="623"/>
      <c r="Q383" s="623"/>
      <c r="R383" s="623"/>
      <c r="S383" s="623"/>
      <c r="T383" s="623"/>
      <c r="U383" s="623"/>
      <c r="V383" s="623"/>
      <c r="W383" s="623"/>
    </row>
    <row r="384" spans="1:23" ht="16.5" customHeight="1" x14ac:dyDescent="0.25">
      <c r="A384" s="711"/>
      <c r="B384" s="752" t="s">
        <v>67</v>
      </c>
      <c r="C384" s="752"/>
      <c r="D384" s="752"/>
      <c r="E384" s="723"/>
      <c r="F384" s="451"/>
      <c r="G384" s="450"/>
      <c r="H384" s="452"/>
      <c r="I384" s="451"/>
      <c r="J384" s="450"/>
      <c r="K384" s="449"/>
      <c r="L384" s="623"/>
      <c r="M384" s="623"/>
      <c r="N384" s="623"/>
      <c r="O384" s="623"/>
      <c r="P384" s="623"/>
      <c r="Q384" s="623"/>
      <c r="R384" s="623"/>
      <c r="S384" s="623"/>
      <c r="T384" s="623"/>
      <c r="U384" s="623"/>
      <c r="V384" s="623"/>
      <c r="W384" s="623"/>
    </row>
    <row r="385" spans="1:24" ht="16.5" customHeight="1" x14ac:dyDescent="0.25">
      <c r="A385" s="711"/>
      <c r="B385" s="752" t="s">
        <v>68</v>
      </c>
      <c r="C385" s="752"/>
      <c r="D385" s="752"/>
      <c r="E385" s="723"/>
      <c r="F385" s="451"/>
      <c r="G385" s="450"/>
      <c r="H385" s="452"/>
      <c r="I385" s="451"/>
      <c r="J385" s="450"/>
      <c r="K385" s="449"/>
      <c r="L385" s="623"/>
      <c r="M385" s="623"/>
      <c r="N385" s="623"/>
      <c r="O385" s="623"/>
      <c r="P385" s="623"/>
      <c r="Q385" s="623"/>
      <c r="R385" s="623"/>
      <c r="S385" s="623"/>
      <c r="T385" s="623"/>
      <c r="U385" s="623"/>
      <c r="V385" s="623"/>
      <c r="W385" s="623"/>
    </row>
    <row r="386" spans="1:24" ht="16.5" customHeight="1" x14ac:dyDescent="0.25">
      <c r="A386" s="711"/>
      <c r="B386" s="752" t="s">
        <v>69</v>
      </c>
      <c r="C386" s="752"/>
      <c r="D386" s="752"/>
      <c r="E386" s="723"/>
      <c r="F386" s="451"/>
      <c r="G386" s="450"/>
      <c r="H386" s="452"/>
      <c r="I386" s="451"/>
      <c r="J386" s="450"/>
      <c r="K386" s="449"/>
      <c r="L386" s="623"/>
      <c r="M386" s="623"/>
      <c r="N386" s="623"/>
      <c r="O386" s="623"/>
      <c r="P386" s="623"/>
      <c r="Q386" s="623"/>
      <c r="R386" s="623"/>
      <c r="S386" s="623"/>
      <c r="T386" s="623"/>
      <c r="U386" s="623"/>
      <c r="V386" s="623"/>
      <c r="W386" s="623"/>
    </row>
    <row r="387" spans="1:24" ht="16.5" customHeight="1" x14ac:dyDescent="0.25">
      <c r="A387" s="711"/>
      <c r="B387" s="752" t="s">
        <v>70</v>
      </c>
      <c r="C387" s="752"/>
      <c r="D387" s="752"/>
      <c r="E387" s="723"/>
      <c r="F387" s="451"/>
      <c r="G387" s="450"/>
      <c r="H387" s="452"/>
      <c r="I387" s="451"/>
      <c r="J387" s="450"/>
      <c r="K387" s="449"/>
      <c r="L387" s="623"/>
      <c r="M387" s="623"/>
      <c r="N387" s="623"/>
      <c r="O387" s="623"/>
      <c r="P387" s="623"/>
      <c r="Q387" s="623"/>
      <c r="R387" s="623"/>
      <c r="S387" s="623"/>
      <c r="T387" s="623"/>
      <c r="U387" s="623"/>
      <c r="V387" s="623"/>
      <c r="W387" s="623"/>
    </row>
    <row r="388" spans="1:24" ht="16.5" customHeight="1" x14ac:dyDescent="0.25">
      <c r="A388" s="711"/>
      <c r="B388" s="752" t="s">
        <v>71</v>
      </c>
      <c r="C388" s="752"/>
      <c r="D388" s="752"/>
      <c r="E388" s="723"/>
      <c r="F388" s="451"/>
      <c r="G388" s="450"/>
      <c r="H388" s="452"/>
      <c r="I388" s="451"/>
      <c r="J388" s="450"/>
      <c r="K388" s="449"/>
      <c r="L388" s="623"/>
      <c r="M388" s="623"/>
      <c r="N388" s="623"/>
      <c r="O388" s="623"/>
      <c r="P388" s="623"/>
      <c r="Q388" s="623"/>
      <c r="R388" s="623"/>
      <c r="S388" s="623"/>
      <c r="T388" s="623"/>
      <c r="U388" s="623"/>
      <c r="V388" s="623"/>
      <c r="W388" s="623"/>
    </row>
    <row r="389" spans="1:24" ht="16.5" customHeight="1" x14ac:dyDescent="0.25">
      <c r="A389" s="711"/>
      <c r="B389" s="752" t="s">
        <v>72</v>
      </c>
      <c r="C389" s="752"/>
      <c r="D389" s="752"/>
      <c r="E389" s="723"/>
      <c r="F389" s="451"/>
      <c r="G389" s="450"/>
      <c r="H389" s="452"/>
      <c r="I389" s="451"/>
      <c r="J389" s="450"/>
      <c r="K389" s="449"/>
      <c r="L389" s="623"/>
      <c r="M389" s="623"/>
      <c r="N389" s="623"/>
      <c r="O389" s="623"/>
      <c r="P389" s="623"/>
      <c r="Q389" s="623"/>
      <c r="R389" s="623"/>
      <c r="S389" s="623"/>
      <c r="T389" s="623"/>
      <c r="U389" s="623"/>
      <c r="V389" s="623"/>
      <c r="W389" s="623"/>
    </row>
    <row r="390" spans="1:24" ht="16.5" customHeight="1" x14ac:dyDescent="0.25">
      <c r="A390" s="711"/>
      <c r="B390" s="752" t="s">
        <v>73</v>
      </c>
      <c r="C390" s="752"/>
      <c r="D390" s="752"/>
      <c r="E390" s="723"/>
      <c r="F390" s="451"/>
      <c r="G390" s="450"/>
      <c r="H390" s="452"/>
      <c r="I390" s="451"/>
      <c r="J390" s="450"/>
      <c r="K390" s="449"/>
      <c r="L390" s="623"/>
      <c r="M390" s="623"/>
      <c r="N390" s="623"/>
      <c r="O390" s="623"/>
      <c r="P390" s="623"/>
      <c r="Q390" s="623"/>
      <c r="R390" s="623"/>
      <c r="S390" s="623"/>
      <c r="T390" s="623"/>
      <c r="U390" s="623"/>
      <c r="V390" s="623"/>
      <c r="W390" s="623"/>
    </row>
    <row r="391" spans="1:24" ht="16.5" customHeight="1" x14ac:dyDescent="0.25">
      <c r="A391" s="711"/>
      <c r="B391" s="752" t="s">
        <v>74</v>
      </c>
      <c r="C391" s="752"/>
      <c r="D391" s="752"/>
      <c r="E391" s="723"/>
      <c r="F391" s="451"/>
      <c r="G391" s="450"/>
      <c r="H391" s="452"/>
      <c r="I391" s="451"/>
      <c r="J391" s="450"/>
      <c r="K391" s="449"/>
      <c r="L391" s="623"/>
      <c r="M391" s="623"/>
      <c r="N391" s="623"/>
      <c r="O391" s="623"/>
      <c r="P391" s="623"/>
      <c r="Q391" s="623"/>
      <c r="R391" s="623"/>
      <c r="S391" s="623"/>
      <c r="T391" s="623"/>
      <c r="U391" s="623"/>
      <c r="V391" s="623"/>
      <c r="W391" s="623"/>
    </row>
    <row r="392" spans="1:24" ht="16.5" customHeight="1" x14ac:dyDescent="0.25">
      <c r="A392" s="711"/>
      <c r="B392" s="752" t="s">
        <v>24</v>
      </c>
      <c r="C392" s="752"/>
      <c r="D392" s="752"/>
      <c r="E392" s="723"/>
      <c r="F392" s="451"/>
      <c r="G392" s="450"/>
      <c r="H392" s="452"/>
      <c r="I392" s="451"/>
      <c r="J392" s="450"/>
      <c r="K392" s="449"/>
      <c r="L392" s="623"/>
      <c r="M392" s="623"/>
      <c r="N392" s="623"/>
      <c r="O392" s="623"/>
      <c r="P392" s="623"/>
      <c r="Q392" s="623"/>
      <c r="R392" s="623"/>
      <c r="S392" s="623"/>
      <c r="T392" s="623"/>
      <c r="U392" s="623"/>
      <c r="V392" s="623"/>
      <c r="W392" s="623"/>
    </row>
    <row r="393" spans="1:24" ht="16.5" customHeight="1" x14ac:dyDescent="0.25">
      <c r="A393" s="711"/>
      <c r="B393" s="753" t="s">
        <v>788</v>
      </c>
      <c r="C393" s="753"/>
      <c r="D393" s="753"/>
      <c r="E393" s="725"/>
      <c r="F393" s="447"/>
      <c r="G393" s="446"/>
      <c r="H393" s="448"/>
      <c r="I393" s="447"/>
      <c r="J393" s="446"/>
      <c r="K393" s="445"/>
      <c r="L393" s="623"/>
      <c r="M393" s="623"/>
      <c r="N393" s="623"/>
      <c r="O393" s="623"/>
      <c r="P393" s="623"/>
      <c r="Q393" s="623"/>
      <c r="R393" s="623"/>
      <c r="S393" s="623"/>
      <c r="T393" s="623"/>
      <c r="U393" s="623"/>
      <c r="V393" s="623"/>
      <c r="W393" s="623"/>
    </row>
    <row r="394" spans="1:24" x14ac:dyDescent="0.25">
      <c r="A394" s="708"/>
      <c r="B394" s="623"/>
      <c r="C394" s="623"/>
      <c r="D394" s="623"/>
      <c r="E394" s="623"/>
      <c r="F394" s="623"/>
      <c r="G394" s="623"/>
      <c r="H394" s="623"/>
      <c r="I394" s="623"/>
      <c r="J394" s="623"/>
      <c r="K394" s="623"/>
      <c r="L394" s="623"/>
      <c r="M394" s="623"/>
      <c r="N394" s="623"/>
      <c r="O394" s="623"/>
      <c r="P394" s="623"/>
      <c r="Q394" s="623"/>
      <c r="R394" s="623"/>
      <c r="S394" s="623"/>
      <c r="T394" s="623"/>
      <c r="U394" s="623"/>
      <c r="V394" s="623"/>
      <c r="W394" s="623"/>
    </row>
    <row r="395" spans="1:24" x14ac:dyDescent="0.25">
      <c r="A395" s="711"/>
      <c r="B395" s="754"/>
      <c r="C395" s="754"/>
      <c r="D395" s="754"/>
      <c r="E395" s="754"/>
      <c r="G395" s="623"/>
      <c r="H395" s="623"/>
      <c r="I395" s="623"/>
      <c r="J395" s="623"/>
      <c r="K395" s="623"/>
      <c r="L395" s="623"/>
      <c r="M395" s="623"/>
      <c r="N395" s="623"/>
      <c r="O395" s="623"/>
      <c r="P395" s="623"/>
      <c r="Q395" s="623"/>
      <c r="R395" s="623"/>
      <c r="S395" s="623"/>
      <c r="T395" s="623"/>
      <c r="U395" s="623"/>
      <c r="V395" s="623"/>
      <c r="W395" s="623"/>
    </row>
    <row r="396" spans="1:24" ht="17.25" x14ac:dyDescent="0.25">
      <c r="A396" s="688" t="s">
        <v>787</v>
      </c>
      <c r="B396" s="754"/>
      <c r="C396" s="623"/>
      <c r="D396" s="623"/>
      <c r="E396" s="623"/>
      <c r="F396" s="623"/>
      <c r="G396" s="623"/>
      <c r="H396" s="623"/>
      <c r="I396" s="623"/>
      <c r="J396" s="623"/>
      <c r="K396" s="623"/>
      <c r="L396" s="623"/>
      <c r="M396" s="623"/>
      <c r="N396" s="623"/>
      <c r="O396" s="623"/>
      <c r="P396" s="623"/>
      <c r="Q396" s="623"/>
      <c r="R396" s="623"/>
      <c r="S396" s="623"/>
      <c r="T396" s="623"/>
      <c r="U396" s="623"/>
      <c r="V396" s="623"/>
      <c r="W396" s="623"/>
      <c r="X396" s="624"/>
    </row>
    <row r="397" spans="1:24" ht="17.25" x14ac:dyDescent="0.25">
      <c r="A397" s="690"/>
      <c r="B397" s="754"/>
      <c r="C397" s="623"/>
      <c r="D397" s="623"/>
      <c r="E397" s="623"/>
      <c r="F397" s="623"/>
      <c r="G397" s="623"/>
      <c r="H397" s="623"/>
      <c r="I397" s="623"/>
      <c r="J397" s="623"/>
      <c r="K397" s="623"/>
      <c r="L397" s="623"/>
      <c r="M397" s="623"/>
      <c r="N397" s="623"/>
      <c r="O397" s="623"/>
      <c r="P397" s="623"/>
      <c r="Q397" s="623"/>
      <c r="R397" s="623"/>
      <c r="S397" s="623"/>
      <c r="T397" s="623"/>
      <c r="U397" s="623"/>
      <c r="V397" s="623"/>
      <c r="W397" s="623"/>
    </row>
    <row r="398" spans="1:24" ht="17.25" x14ac:dyDescent="0.25">
      <c r="A398" s="755"/>
      <c r="B398" s="1140" t="s">
        <v>786</v>
      </c>
      <c r="C398" s="1140" t="s">
        <v>540</v>
      </c>
      <c r="D398" s="1142" t="s">
        <v>785</v>
      </c>
      <c r="E398" s="1140" t="s">
        <v>76</v>
      </c>
      <c r="F398" s="1165" t="s">
        <v>784</v>
      </c>
      <c r="G398" s="1166"/>
      <c r="H398" s="1166"/>
      <c r="I398" s="1166"/>
      <c r="J398" s="1167"/>
      <c r="K398" s="1165" t="s">
        <v>783</v>
      </c>
      <c r="L398" s="1166"/>
      <c r="M398" s="1166"/>
      <c r="N398" s="1166"/>
      <c r="O398" s="1166"/>
      <c r="P398" s="734"/>
      <c r="Q398" s="623"/>
      <c r="R398" s="623"/>
    </row>
    <row r="399" spans="1:24" ht="17.25" x14ac:dyDescent="0.25">
      <c r="A399" s="756"/>
      <c r="B399" s="1141"/>
      <c r="C399" s="1141"/>
      <c r="D399" s="1143"/>
      <c r="E399" s="1141"/>
      <c r="F399" s="757" t="s">
        <v>782</v>
      </c>
      <c r="G399" s="758" t="s">
        <v>781</v>
      </c>
      <c r="H399" s="759" t="s">
        <v>780</v>
      </c>
      <c r="I399" s="760" t="s">
        <v>779</v>
      </c>
      <c r="J399" s="761" t="s">
        <v>778</v>
      </c>
      <c r="K399" s="757" t="s">
        <v>782</v>
      </c>
      <c r="L399" s="758" t="s">
        <v>781</v>
      </c>
      <c r="M399" s="762" t="s">
        <v>780</v>
      </c>
      <c r="N399" s="762" t="s">
        <v>779</v>
      </c>
      <c r="O399" s="759" t="s">
        <v>778</v>
      </c>
      <c r="P399" s="623"/>
      <c r="Q399" s="734"/>
      <c r="R399" s="734"/>
    </row>
    <row r="400" spans="1:24" ht="17.25" x14ac:dyDescent="0.25">
      <c r="A400" s="763">
        <v>1</v>
      </c>
      <c r="B400" s="770">
        <f>B14</f>
        <v>0</v>
      </c>
      <c r="C400" s="441"/>
      <c r="D400" s="444"/>
      <c r="E400" s="441"/>
      <c r="F400" s="442"/>
      <c r="G400" s="441"/>
      <c r="H400" s="441"/>
      <c r="I400" s="441"/>
      <c r="J400" s="443"/>
      <c r="K400" s="442"/>
      <c r="L400" s="441"/>
      <c r="M400" s="441"/>
      <c r="N400" s="441"/>
      <c r="O400" s="440"/>
      <c r="P400" s="734"/>
      <c r="Q400" s="734"/>
      <c r="R400" s="623"/>
    </row>
    <row r="401" spans="1:23" ht="17.25" x14ac:dyDescent="0.25">
      <c r="A401" s="653">
        <v>2</v>
      </c>
      <c r="B401" s="771">
        <f>B15</f>
        <v>0</v>
      </c>
      <c r="C401" s="436"/>
      <c r="D401" s="439"/>
      <c r="E401" s="436"/>
      <c r="F401" s="437"/>
      <c r="G401" s="436"/>
      <c r="H401" s="436"/>
      <c r="I401" s="436"/>
      <c r="J401" s="438"/>
      <c r="K401" s="437"/>
      <c r="L401" s="436"/>
      <c r="M401" s="436"/>
      <c r="N401" s="436"/>
      <c r="O401" s="435"/>
      <c r="P401" s="734"/>
      <c r="Q401" s="734"/>
      <c r="R401" s="623"/>
    </row>
    <row r="402" spans="1:23" ht="17.25" x14ac:dyDescent="0.25">
      <c r="A402" s="654">
        <v>3</v>
      </c>
      <c r="B402" s="771">
        <f>B16</f>
        <v>0</v>
      </c>
      <c r="C402" s="436"/>
      <c r="D402" s="439"/>
      <c r="E402" s="436"/>
      <c r="F402" s="437"/>
      <c r="G402" s="436"/>
      <c r="H402" s="436"/>
      <c r="I402" s="436"/>
      <c r="J402" s="438"/>
      <c r="K402" s="437"/>
      <c r="L402" s="436"/>
      <c r="M402" s="436"/>
      <c r="N402" s="436"/>
      <c r="O402" s="435"/>
      <c r="P402" s="734"/>
      <c r="Q402" s="734"/>
      <c r="R402" s="623"/>
    </row>
    <row r="403" spans="1:23" ht="17.25" x14ac:dyDescent="0.25">
      <c r="A403" s="653">
        <v>4</v>
      </c>
      <c r="B403" s="771">
        <f>B17</f>
        <v>0</v>
      </c>
      <c r="C403" s="436"/>
      <c r="D403" s="439"/>
      <c r="E403" s="436"/>
      <c r="F403" s="437"/>
      <c r="G403" s="436"/>
      <c r="H403" s="436"/>
      <c r="I403" s="436"/>
      <c r="J403" s="438"/>
      <c r="K403" s="437"/>
      <c r="L403" s="436"/>
      <c r="M403" s="436"/>
      <c r="N403" s="436"/>
      <c r="O403" s="435"/>
      <c r="P403" s="734"/>
      <c r="Q403" s="734"/>
      <c r="R403" s="623"/>
    </row>
    <row r="404" spans="1:23" ht="17.25" x14ac:dyDescent="0.25">
      <c r="A404" s="904">
        <v>5</v>
      </c>
      <c r="B404" s="772">
        <f>B18</f>
        <v>0</v>
      </c>
      <c r="C404" s="431"/>
      <c r="D404" s="434"/>
      <c r="E404" s="431"/>
      <c r="F404" s="432"/>
      <c r="G404" s="431"/>
      <c r="H404" s="431"/>
      <c r="I404" s="431"/>
      <c r="J404" s="433"/>
      <c r="K404" s="432"/>
      <c r="L404" s="431"/>
      <c r="M404" s="431"/>
      <c r="N404" s="431"/>
      <c r="O404" s="430"/>
      <c r="P404" s="734"/>
      <c r="Q404" s="734"/>
      <c r="R404" s="623"/>
    </row>
    <row r="405" spans="1:23" x14ac:dyDescent="0.25">
      <c r="A405" s="623"/>
      <c r="B405" s="623"/>
      <c r="C405" s="623"/>
      <c r="D405" s="623"/>
      <c r="E405" s="623"/>
      <c r="F405" s="623"/>
      <c r="G405" s="623"/>
      <c r="H405" s="623"/>
      <c r="I405" s="623"/>
      <c r="J405" s="623"/>
      <c r="K405" s="623"/>
      <c r="L405" s="623"/>
      <c r="M405" s="623"/>
      <c r="N405" s="623"/>
      <c r="O405" s="623"/>
      <c r="P405" s="623"/>
      <c r="Q405" s="623"/>
      <c r="R405" s="623"/>
    </row>
    <row r="406" spans="1:23" x14ac:dyDescent="0.25">
      <c r="A406" s="623"/>
      <c r="B406" s="623"/>
      <c r="C406" s="623"/>
      <c r="D406" s="623"/>
      <c r="E406" s="623"/>
      <c r="F406" s="623"/>
      <c r="G406" s="623"/>
      <c r="H406" s="623"/>
      <c r="I406" s="623"/>
      <c r="J406" s="623"/>
      <c r="K406" s="623"/>
      <c r="L406" s="623"/>
      <c r="M406" s="623"/>
      <c r="N406" s="623"/>
      <c r="O406" s="623"/>
      <c r="P406" s="623"/>
      <c r="Q406" s="623"/>
      <c r="R406" s="623"/>
    </row>
    <row r="407" spans="1:23" ht="17.25" x14ac:dyDescent="0.25">
      <c r="A407" s="708"/>
      <c r="B407" s="1148" t="s">
        <v>115</v>
      </c>
      <c r="C407" s="1151" t="s">
        <v>75</v>
      </c>
      <c r="D407" s="1197" t="s">
        <v>76</v>
      </c>
      <c r="E407" s="1148"/>
      <c r="F407" s="1148" t="s">
        <v>777</v>
      </c>
      <c r="G407" s="623"/>
      <c r="H407" s="623"/>
      <c r="I407" s="623"/>
      <c r="J407" s="734"/>
      <c r="K407" s="734"/>
      <c r="L407" s="734"/>
      <c r="M407" s="734"/>
      <c r="N407" s="623"/>
      <c r="O407" s="623"/>
      <c r="P407" s="623"/>
      <c r="Q407" s="623"/>
      <c r="R407" s="623"/>
    </row>
    <row r="408" spans="1:23" ht="17.25" x14ac:dyDescent="0.25">
      <c r="A408" s="708"/>
      <c r="B408" s="1149"/>
      <c r="C408" s="1191"/>
      <c r="D408" s="1224"/>
      <c r="E408" s="1149"/>
      <c r="F408" s="1149"/>
      <c r="G408" s="623"/>
      <c r="H408" s="623"/>
      <c r="I408" s="623"/>
      <c r="J408" s="734"/>
      <c r="K408" s="734"/>
      <c r="L408" s="734"/>
      <c r="M408" s="734"/>
      <c r="N408" s="623"/>
      <c r="O408" s="623"/>
      <c r="P408" s="623"/>
      <c r="Q408" s="623"/>
      <c r="R408" s="623"/>
    </row>
    <row r="409" spans="1:23" ht="17.25" x14ac:dyDescent="0.25">
      <c r="A409" s="708"/>
      <c r="B409" s="1150"/>
      <c r="C409" s="1152"/>
      <c r="D409" s="1198"/>
      <c r="E409" s="1150"/>
      <c r="F409" s="1150"/>
      <c r="G409" s="623"/>
      <c r="H409" s="623"/>
      <c r="I409" s="623"/>
      <c r="J409" s="734"/>
      <c r="K409" s="734"/>
      <c r="L409" s="734"/>
      <c r="M409" s="734"/>
      <c r="N409" s="623"/>
      <c r="O409" s="623"/>
      <c r="P409" s="623"/>
      <c r="Q409" s="623"/>
      <c r="R409" s="623"/>
    </row>
    <row r="410" spans="1:23" ht="39.75" customHeight="1" x14ac:dyDescent="0.25">
      <c r="A410" s="708"/>
      <c r="B410" s="765">
        <v>1</v>
      </c>
      <c r="C410" s="1158" t="s">
        <v>77</v>
      </c>
      <c r="D410" s="1218" t="s">
        <v>202</v>
      </c>
      <c r="E410" s="1219"/>
      <c r="F410" s="429"/>
      <c r="G410" s="623"/>
      <c r="H410" s="623"/>
      <c r="I410" s="623"/>
      <c r="J410" s="623"/>
      <c r="K410" s="623"/>
      <c r="L410" s="623"/>
      <c r="M410" s="623"/>
      <c r="N410" s="623"/>
      <c r="O410" s="623"/>
      <c r="P410" s="623"/>
      <c r="Q410" s="623"/>
      <c r="R410" s="734"/>
    </row>
    <row r="411" spans="1:23" ht="39.75" customHeight="1" x14ac:dyDescent="0.25">
      <c r="A411" s="708"/>
      <c r="B411" s="766">
        <v>2</v>
      </c>
      <c r="C411" s="1158"/>
      <c r="D411" s="1127" t="s">
        <v>776</v>
      </c>
      <c r="E411" s="1128"/>
      <c r="F411" s="428"/>
      <c r="G411" s="623"/>
      <c r="H411" s="623"/>
      <c r="I411" s="623"/>
      <c r="J411" s="623"/>
      <c r="K411" s="623"/>
      <c r="L411" s="623"/>
      <c r="M411" s="623"/>
      <c r="N411" s="623"/>
      <c r="O411" s="623"/>
      <c r="P411" s="623"/>
      <c r="Q411" s="623"/>
      <c r="R411" s="734"/>
    </row>
    <row r="412" spans="1:23" ht="39.75" customHeight="1" x14ac:dyDescent="0.25">
      <c r="A412" s="708"/>
      <c r="B412" s="766">
        <v>3</v>
      </c>
      <c r="C412" s="1158"/>
      <c r="D412" s="1127" t="s">
        <v>203</v>
      </c>
      <c r="E412" s="1128"/>
      <c r="F412" s="428"/>
      <c r="G412" s="623"/>
      <c r="H412" s="623"/>
      <c r="I412" s="623"/>
      <c r="J412" s="623"/>
      <c r="K412" s="623"/>
      <c r="L412" s="623"/>
      <c r="M412" s="623"/>
      <c r="N412" s="623"/>
      <c r="O412" s="623"/>
      <c r="P412" s="623"/>
      <c r="Q412" s="623"/>
      <c r="R412" s="734"/>
    </row>
    <row r="413" spans="1:23" ht="39.75" customHeight="1" x14ac:dyDescent="0.25">
      <c r="A413" s="708"/>
      <c r="B413" s="766">
        <v>4</v>
      </c>
      <c r="C413" s="1158"/>
      <c r="D413" s="1127" t="s">
        <v>204</v>
      </c>
      <c r="E413" s="1128"/>
      <c r="F413" s="428"/>
      <c r="G413" s="623"/>
      <c r="H413" s="623"/>
      <c r="I413" s="623"/>
      <c r="J413" s="623"/>
      <c r="K413" s="623"/>
      <c r="L413" s="623"/>
      <c r="M413" s="623"/>
      <c r="N413" s="623"/>
      <c r="O413" s="623"/>
      <c r="P413" s="623"/>
      <c r="Q413" s="623"/>
      <c r="R413" s="734"/>
    </row>
    <row r="414" spans="1:23" ht="39.75" customHeight="1" x14ac:dyDescent="0.25">
      <c r="A414" s="708"/>
      <c r="B414" s="766">
        <v>5</v>
      </c>
      <c r="C414" s="1158"/>
      <c r="D414" s="1127" t="s">
        <v>79</v>
      </c>
      <c r="E414" s="1128"/>
      <c r="F414" s="428"/>
      <c r="G414" s="623"/>
      <c r="H414" s="623"/>
      <c r="I414" s="623"/>
      <c r="J414" s="623"/>
      <c r="K414" s="623"/>
      <c r="L414" s="623"/>
      <c r="M414" s="623"/>
      <c r="N414" s="623"/>
      <c r="O414" s="623"/>
      <c r="P414" s="623"/>
      <c r="Q414" s="623"/>
      <c r="R414" s="734"/>
    </row>
    <row r="415" spans="1:23" ht="39.75" customHeight="1" x14ac:dyDescent="0.25">
      <c r="A415" s="708"/>
      <c r="B415" s="766">
        <v>6</v>
      </c>
      <c r="C415" s="1159"/>
      <c r="D415" s="1127" t="s">
        <v>205</v>
      </c>
      <c r="E415" s="1128"/>
      <c r="F415" s="428"/>
      <c r="G415" s="623"/>
      <c r="H415" s="623"/>
      <c r="I415" s="623"/>
      <c r="J415" s="623"/>
      <c r="K415" s="623"/>
      <c r="L415" s="623"/>
      <c r="M415" s="623"/>
      <c r="N415" s="623"/>
      <c r="O415" s="623"/>
      <c r="P415" s="623"/>
      <c r="Q415" s="623"/>
      <c r="R415" s="734"/>
    </row>
    <row r="416" spans="1:23" ht="39.75" customHeight="1" x14ac:dyDescent="0.25">
      <c r="A416" s="708"/>
      <c r="B416" s="765">
        <v>7</v>
      </c>
      <c r="C416" s="1180" t="s">
        <v>78</v>
      </c>
      <c r="D416" s="1127" t="s">
        <v>206</v>
      </c>
      <c r="E416" s="1128"/>
      <c r="F416" s="429"/>
      <c r="G416" s="623"/>
      <c r="H416" s="623"/>
      <c r="I416" s="623"/>
      <c r="J416" s="623"/>
      <c r="K416" s="623"/>
      <c r="L416" s="623"/>
      <c r="M416" s="623"/>
      <c r="N416" s="623"/>
      <c r="O416" s="623"/>
      <c r="P416" s="623"/>
      <c r="Q416" s="623"/>
      <c r="R416" s="623"/>
      <c r="S416" s="623"/>
      <c r="T416" s="623"/>
      <c r="U416" s="623"/>
      <c r="V416" s="623"/>
      <c r="W416" s="734"/>
    </row>
    <row r="417" spans="1:24" ht="39.75" customHeight="1" x14ac:dyDescent="0.25">
      <c r="A417" s="708"/>
      <c r="B417" s="766">
        <v>8</v>
      </c>
      <c r="C417" s="1158"/>
      <c r="D417" s="1127" t="s">
        <v>776</v>
      </c>
      <c r="E417" s="1128"/>
      <c r="F417" s="428"/>
      <c r="G417" s="623"/>
      <c r="H417" s="623"/>
      <c r="I417" s="623"/>
      <c r="J417" s="623"/>
      <c r="K417" s="623"/>
      <c r="L417" s="623"/>
      <c r="M417" s="623"/>
      <c r="N417" s="623"/>
      <c r="O417" s="623"/>
      <c r="P417" s="623"/>
      <c r="Q417" s="623"/>
      <c r="R417" s="623"/>
      <c r="S417" s="623"/>
      <c r="T417" s="623"/>
      <c r="U417" s="623"/>
      <c r="V417" s="623"/>
      <c r="W417" s="734"/>
    </row>
    <row r="418" spans="1:24" ht="39.75" customHeight="1" x14ac:dyDescent="0.25">
      <c r="A418" s="708"/>
      <c r="B418" s="766">
        <v>9</v>
      </c>
      <c r="C418" s="1158"/>
      <c r="D418" s="1131" t="s">
        <v>203</v>
      </c>
      <c r="E418" s="1132"/>
      <c r="F418" s="428"/>
      <c r="G418" s="623"/>
      <c r="H418" s="623"/>
      <c r="I418" s="623"/>
      <c r="J418" s="623"/>
      <c r="K418" s="623"/>
      <c r="L418" s="623"/>
      <c r="M418" s="623"/>
      <c r="N418" s="623"/>
      <c r="O418" s="623"/>
      <c r="P418" s="623"/>
      <c r="Q418" s="623"/>
      <c r="R418" s="623"/>
      <c r="S418" s="623"/>
      <c r="T418" s="623"/>
      <c r="U418" s="623"/>
      <c r="V418" s="623"/>
      <c r="W418" s="734"/>
    </row>
    <row r="419" spans="1:24" ht="39.75" customHeight="1" x14ac:dyDescent="0.25">
      <c r="A419" s="708"/>
      <c r="B419" s="766">
        <v>10</v>
      </c>
      <c r="C419" s="1158"/>
      <c r="D419" s="1127" t="s">
        <v>204</v>
      </c>
      <c r="E419" s="1128"/>
      <c r="F419" s="428"/>
      <c r="G419" s="623"/>
      <c r="H419" s="623"/>
      <c r="I419" s="623"/>
      <c r="J419" s="623"/>
      <c r="K419" s="623"/>
      <c r="L419" s="623"/>
      <c r="M419" s="623"/>
      <c r="N419" s="623"/>
      <c r="O419" s="623"/>
      <c r="P419" s="623"/>
      <c r="Q419" s="623"/>
      <c r="R419" s="623"/>
      <c r="S419" s="623"/>
      <c r="T419" s="623"/>
      <c r="U419" s="623"/>
      <c r="V419" s="623"/>
      <c r="W419" s="734"/>
    </row>
    <row r="420" spans="1:24" ht="39.75" customHeight="1" x14ac:dyDescent="0.25">
      <c r="A420" s="708"/>
      <c r="B420" s="766">
        <v>11</v>
      </c>
      <c r="C420" s="1158"/>
      <c r="D420" s="1127" t="s">
        <v>79</v>
      </c>
      <c r="E420" s="1128"/>
      <c r="F420" s="428"/>
      <c r="G420" s="623"/>
      <c r="H420" s="623"/>
      <c r="I420" s="623"/>
      <c r="J420" s="623"/>
      <c r="K420" s="623"/>
      <c r="L420" s="623"/>
      <c r="M420" s="623"/>
      <c r="N420" s="623"/>
      <c r="O420" s="623"/>
      <c r="P420" s="623"/>
      <c r="Q420" s="623"/>
      <c r="R420" s="623"/>
      <c r="S420" s="623"/>
      <c r="T420" s="623"/>
      <c r="U420" s="623"/>
      <c r="V420" s="623"/>
      <c r="W420" s="734"/>
    </row>
    <row r="421" spans="1:24" ht="39.75" customHeight="1" x14ac:dyDescent="0.25">
      <c r="A421" s="708"/>
      <c r="B421" s="766">
        <v>12</v>
      </c>
      <c r="C421" s="1159"/>
      <c r="D421" s="1127" t="s">
        <v>205</v>
      </c>
      <c r="E421" s="1128"/>
      <c r="F421" s="428"/>
      <c r="G421" s="623"/>
      <c r="H421" s="623"/>
      <c r="I421" s="623"/>
      <c r="J421" s="623"/>
      <c r="K421" s="623"/>
      <c r="L421" s="623"/>
      <c r="M421" s="623"/>
      <c r="N421" s="623"/>
      <c r="O421" s="623"/>
      <c r="P421" s="623"/>
      <c r="Q421" s="623"/>
      <c r="R421" s="623"/>
      <c r="S421" s="623"/>
      <c r="T421" s="623"/>
      <c r="U421" s="623"/>
      <c r="V421" s="623"/>
      <c r="W421" s="734"/>
    </row>
    <row r="422" spans="1:24" ht="39.75" customHeight="1" x14ac:dyDescent="0.25">
      <c r="A422" s="708"/>
      <c r="B422" s="767">
        <v>13</v>
      </c>
      <c r="C422" s="767" t="s">
        <v>775</v>
      </c>
      <c r="D422" s="1125" t="s">
        <v>724</v>
      </c>
      <c r="E422" s="1126"/>
      <c r="F422" s="427"/>
      <c r="G422" s="623"/>
      <c r="H422" s="623"/>
      <c r="I422" s="623"/>
      <c r="J422" s="623"/>
      <c r="K422" s="623"/>
      <c r="L422" s="623"/>
      <c r="M422" s="623"/>
      <c r="N422" s="623"/>
      <c r="O422" s="623"/>
      <c r="P422" s="623"/>
      <c r="Q422" s="623"/>
      <c r="R422" s="623"/>
      <c r="S422" s="623"/>
      <c r="T422" s="623"/>
      <c r="U422" s="623"/>
      <c r="V422" s="623"/>
      <c r="W422" s="734"/>
      <c r="X422" s="624"/>
    </row>
    <row r="423" spans="1:24" x14ac:dyDescent="0.25"/>
  </sheetData>
  <sheetProtection selectLockedCells="1"/>
  <mergeCells count="253">
    <mergeCell ref="F343:F344"/>
    <mergeCell ref="G343:G344"/>
    <mergeCell ref="H343:H344"/>
    <mergeCell ref="I343:I344"/>
    <mergeCell ref="J326:J327"/>
    <mergeCell ref="K326:K327"/>
    <mergeCell ref="M36:N36"/>
    <mergeCell ref="K343:K344"/>
    <mergeCell ref="F326:F327"/>
    <mergeCell ref="F342:H342"/>
    <mergeCell ref="I342:K342"/>
    <mergeCell ref="I326:I327"/>
    <mergeCell ref="I307:I309"/>
    <mergeCell ref="J307:J309"/>
    <mergeCell ref="K307:K309"/>
    <mergeCell ref="I186:I187"/>
    <mergeCell ref="J186:J187"/>
    <mergeCell ref="K186:K187"/>
    <mergeCell ref="F223:J223"/>
    <mergeCell ref="I167:K167"/>
    <mergeCell ref="F168:F169"/>
    <mergeCell ref="G168:G169"/>
    <mergeCell ref="H168:H169"/>
    <mergeCell ref="I168:I169"/>
    <mergeCell ref="K361:K362"/>
    <mergeCell ref="C348:E348"/>
    <mergeCell ref="C349:E349"/>
    <mergeCell ref="C350:E350"/>
    <mergeCell ref="C352:E352"/>
    <mergeCell ref="C353:E353"/>
    <mergeCell ref="C354:E354"/>
    <mergeCell ref="C355:E355"/>
    <mergeCell ref="J361:J362"/>
    <mergeCell ref="F360:H360"/>
    <mergeCell ref="I360:K360"/>
    <mergeCell ref="F361:F362"/>
    <mergeCell ref="G361:G362"/>
    <mergeCell ref="H361:H362"/>
    <mergeCell ref="F398:J398"/>
    <mergeCell ref="C310:C315"/>
    <mergeCell ref="J343:J344"/>
    <mergeCell ref="C351:E351"/>
    <mergeCell ref="C316:C321"/>
    <mergeCell ref="F325:H325"/>
    <mergeCell ref="I325:K325"/>
    <mergeCell ref="D338:E338"/>
    <mergeCell ref="C416:C421"/>
    <mergeCell ref="I361:I362"/>
    <mergeCell ref="F407:F409"/>
    <mergeCell ref="B360:E362"/>
    <mergeCell ref="B407:B409"/>
    <mergeCell ref="C407:C409"/>
    <mergeCell ref="D407:E409"/>
    <mergeCell ref="C410:C415"/>
    <mergeCell ref="B398:B399"/>
    <mergeCell ref="B326:B327"/>
    <mergeCell ref="C326:C327"/>
    <mergeCell ref="D326:D327"/>
    <mergeCell ref="E326:E327"/>
    <mergeCell ref="G326:G327"/>
    <mergeCell ref="H326:H327"/>
    <mergeCell ref="K398:O398"/>
    <mergeCell ref="D310:E310"/>
    <mergeCell ref="D311:E311"/>
    <mergeCell ref="D312:E312"/>
    <mergeCell ref="D313:E313"/>
    <mergeCell ref="D314:E314"/>
    <mergeCell ref="D315:E315"/>
    <mergeCell ref="C328:C335"/>
    <mergeCell ref="D328:D331"/>
    <mergeCell ref="D332:D335"/>
    <mergeCell ref="B265:C265"/>
    <mergeCell ref="C270:M270"/>
    <mergeCell ref="N270:X270"/>
    <mergeCell ref="C271:C272"/>
    <mergeCell ref="D271:H271"/>
    <mergeCell ref="I271:M271"/>
    <mergeCell ref="N271:N272"/>
    <mergeCell ref="B307:B309"/>
    <mergeCell ref="C307:C309"/>
    <mergeCell ref="D307:E309"/>
    <mergeCell ref="F307:F309"/>
    <mergeCell ref="G307:G309"/>
    <mergeCell ref="H307:H309"/>
    <mergeCell ref="F305:G305"/>
    <mergeCell ref="F306:H306"/>
    <mergeCell ref="I306:K306"/>
    <mergeCell ref="O271:S271"/>
    <mergeCell ref="T271:X271"/>
    <mergeCell ref="B263:C263"/>
    <mergeCell ref="B264:C264"/>
    <mergeCell ref="C242:C247"/>
    <mergeCell ref="C233:C235"/>
    <mergeCell ref="D233:E235"/>
    <mergeCell ref="C236:C241"/>
    <mergeCell ref="B233:B235"/>
    <mergeCell ref="B258:C258"/>
    <mergeCell ref="B260:C260"/>
    <mergeCell ref="D236:E236"/>
    <mergeCell ref="D237:E237"/>
    <mergeCell ref="D238:E238"/>
    <mergeCell ref="D239:E239"/>
    <mergeCell ref="D248:E248"/>
    <mergeCell ref="D247:E247"/>
    <mergeCell ref="D240:E240"/>
    <mergeCell ref="D241:E241"/>
    <mergeCell ref="B261:C261"/>
    <mergeCell ref="D242:E242"/>
    <mergeCell ref="D243:E243"/>
    <mergeCell ref="D244:E244"/>
    <mergeCell ref="D245:E245"/>
    <mergeCell ref="D246:E246"/>
    <mergeCell ref="C176:E176"/>
    <mergeCell ref="C177:E177"/>
    <mergeCell ref="C180:E180"/>
    <mergeCell ref="B185:E187"/>
    <mergeCell ref="B223:B224"/>
    <mergeCell ref="C223:C224"/>
    <mergeCell ref="K223:O223"/>
    <mergeCell ref="F185:H185"/>
    <mergeCell ref="I185:K185"/>
    <mergeCell ref="F186:F187"/>
    <mergeCell ref="G186:G187"/>
    <mergeCell ref="H186:H187"/>
    <mergeCell ref="D223:D224"/>
    <mergeCell ref="E223:E224"/>
    <mergeCell ref="C178:E178"/>
    <mergeCell ref="C179:E179"/>
    <mergeCell ref="J168:J169"/>
    <mergeCell ref="K168:K169"/>
    <mergeCell ref="G151:G152"/>
    <mergeCell ref="H151:H152"/>
    <mergeCell ref="J151:J152"/>
    <mergeCell ref="K151:K152"/>
    <mergeCell ref="I151:I152"/>
    <mergeCell ref="I131:K131"/>
    <mergeCell ref="B132:B134"/>
    <mergeCell ref="C132:C134"/>
    <mergeCell ref="D132:E134"/>
    <mergeCell ref="F132:F134"/>
    <mergeCell ref="G132:G134"/>
    <mergeCell ref="H132:H134"/>
    <mergeCell ref="B151:B152"/>
    <mergeCell ref="C151:C152"/>
    <mergeCell ref="D151:D152"/>
    <mergeCell ref="E151:E152"/>
    <mergeCell ref="F151:F152"/>
    <mergeCell ref="I150:K150"/>
    <mergeCell ref="D147:E147"/>
    <mergeCell ref="D146:E146"/>
    <mergeCell ref="F167:H167"/>
    <mergeCell ref="C141:C146"/>
    <mergeCell ref="T96:X96"/>
    <mergeCell ref="B86:C86"/>
    <mergeCell ref="B88:C88"/>
    <mergeCell ref="B89:C89"/>
    <mergeCell ref="B90:C90"/>
    <mergeCell ref="C95:M95"/>
    <mergeCell ref="N95:X95"/>
    <mergeCell ref="C96:C97"/>
    <mergeCell ref="I132:I134"/>
    <mergeCell ref="J132:J134"/>
    <mergeCell ref="K132:K134"/>
    <mergeCell ref="I96:M96"/>
    <mergeCell ref="N96:N97"/>
    <mergeCell ref="O96:S96"/>
    <mergeCell ref="D96:H96"/>
    <mergeCell ref="F130:G130"/>
    <mergeCell ref="F131:H131"/>
    <mergeCell ref="I12:K12"/>
    <mergeCell ref="B54:C54"/>
    <mergeCell ref="B55:C55"/>
    <mergeCell ref="B56:C56"/>
    <mergeCell ref="B57:C57"/>
    <mergeCell ref="B68:C68"/>
    <mergeCell ref="A4:K4"/>
    <mergeCell ref="G36:H36"/>
    <mergeCell ref="I36:J36"/>
    <mergeCell ref="K36:L36"/>
    <mergeCell ref="B53:C53"/>
    <mergeCell ref="B49:C49"/>
    <mergeCell ref="D49:E49"/>
    <mergeCell ref="D53:E53"/>
    <mergeCell ref="B22:C22"/>
    <mergeCell ref="D22:E22"/>
    <mergeCell ref="D69:E69"/>
    <mergeCell ref="B83:C83"/>
    <mergeCell ref="B85:C85"/>
    <mergeCell ref="B70:C70"/>
    <mergeCell ref="B71:C71"/>
    <mergeCell ref="B72:C72"/>
    <mergeCell ref="D72:E72"/>
    <mergeCell ref="B69:C69"/>
    <mergeCell ref="D54:E54"/>
    <mergeCell ref="D70:E70"/>
    <mergeCell ref="D71:E71"/>
    <mergeCell ref="D55:E55"/>
    <mergeCell ref="D56:E56"/>
    <mergeCell ref="D57:E57"/>
    <mergeCell ref="B64:C64"/>
    <mergeCell ref="D64:E64"/>
    <mergeCell ref="D68:E68"/>
    <mergeCell ref="C135:C140"/>
    <mergeCell ref="D157:D160"/>
    <mergeCell ref="C174:E174"/>
    <mergeCell ref="C175:E175"/>
    <mergeCell ref="C170:E170"/>
    <mergeCell ref="C171:E171"/>
    <mergeCell ref="C172:E172"/>
    <mergeCell ref="C173:E173"/>
    <mergeCell ref="D163:E163"/>
    <mergeCell ref="D153:D156"/>
    <mergeCell ref="D135:E135"/>
    <mergeCell ref="D136:E136"/>
    <mergeCell ref="D137:E137"/>
    <mergeCell ref="D138:E138"/>
    <mergeCell ref="D139:E139"/>
    <mergeCell ref="D140:E140"/>
    <mergeCell ref="C161:C162"/>
    <mergeCell ref="F150:H150"/>
    <mergeCell ref="C153:C160"/>
    <mergeCell ref="D141:E141"/>
    <mergeCell ref="D142:E142"/>
    <mergeCell ref="D143:E143"/>
    <mergeCell ref="D144:E144"/>
    <mergeCell ref="D145:E145"/>
    <mergeCell ref="D422:E422"/>
    <mergeCell ref="D421:E421"/>
    <mergeCell ref="D414:E414"/>
    <mergeCell ref="D415:E415"/>
    <mergeCell ref="D322:E322"/>
    <mergeCell ref="D321:E321"/>
    <mergeCell ref="D416:E416"/>
    <mergeCell ref="D417:E417"/>
    <mergeCell ref="D418:E418"/>
    <mergeCell ref="D419:E419"/>
    <mergeCell ref="C347:E347"/>
    <mergeCell ref="C336:C337"/>
    <mergeCell ref="C345:E345"/>
    <mergeCell ref="C346:E346"/>
    <mergeCell ref="C398:C399"/>
    <mergeCell ref="D398:D399"/>
    <mergeCell ref="E398:E399"/>
    <mergeCell ref="D420:E420"/>
    <mergeCell ref="D410:E410"/>
    <mergeCell ref="D411:E411"/>
    <mergeCell ref="D412:E412"/>
    <mergeCell ref="D413:E413"/>
    <mergeCell ref="D316:E316"/>
    <mergeCell ref="D317:E317"/>
    <mergeCell ref="D318:E318"/>
    <mergeCell ref="D319:E319"/>
    <mergeCell ref="D320:E320"/>
  </mergeCells>
  <conditionalFormatting sqref="B92">
    <cfRule type="cellIs" dxfId="623" priority="104" stopIfTrue="1" operator="lessThan">
      <formula>0</formula>
    </cfRule>
  </conditionalFormatting>
  <conditionalFormatting sqref="B85:B86 D85:D86">
    <cfRule type="cellIs" dxfId="622" priority="103" stopIfTrue="1" operator="lessThan">
      <formula>0</formula>
    </cfRule>
  </conditionalFormatting>
  <conditionalFormatting sqref="B87:B91 D85:D86">
    <cfRule type="cellIs" dxfId="621" priority="102" stopIfTrue="1" operator="lessThan">
      <formula>0</formula>
    </cfRule>
  </conditionalFormatting>
  <conditionalFormatting sqref="C87 C91">
    <cfRule type="cellIs" dxfId="620" priority="101" stopIfTrue="1" operator="lessThan">
      <formula>0</formula>
    </cfRule>
  </conditionalFormatting>
  <conditionalFormatting sqref="D88:D90">
    <cfRule type="cellIs" dxfId="619" priority="100" stopIfTrue="1" operator="lessThan">
      <formula>0</formula>
    </cfRule>
  </conditionalFormatting>
  <conditionalFormatting sqref="D87">
    <cfRule type="cellIs" dxfId="618" priority="99" stopIfTrue="1" operator="lessThan">
      <formula>0</formula>
    </cfRule>
  </conditionalFormatting>
  <conditionalFormatting sqref="G135:G140 J135:J140 H98:H127">
    <cfRule type="cellIs" dxfId="617" priority="98" stopIfTrue="1" operator="lessThan">
      <formula>0</formula>
    </cfRule>
  </conditionalFormatting>
  <conditionalFormatting sqref="F188:F218">
    <cfRule type="cellIs" dxfId="616" priority="97" stopIfTrue="1" operator="lessThan">
      <formula>0</formula>
    </cfRule>
  </conditionalFormatting>
  <conditionalFormatting sqref="F153:F160 H153:H160">
    <cfRule type="cellIs" dxfId="615" priority="96" stopIfTrue="1" operator="lessThan">
      <formula>0</formula>
    </cfRule>
  </conditionalFormatting>
  <conditionalFormatting sqref="F135:F140 I135:I140">
    <cfRule type="cellIs" dxfId="614" priority="95" stopIfTrue="1" operator="lessThan">
      <formula>0</formula>
    </cfRule>
  </conditionalFormatting>
  <conditionalFormatting sqref="C98:C127">
    <cfRule type="cellIs" dxfId="613" priority="94" stopIfTrue="1" operator="lessThan">
      <formula>0</formula>
    </cfRule>
  </conditionalFormatting>
  <conditionalFormatting sqref="F236:F241">
    <cfRule type="cellIs" dxfId="612" priority="72" stopIfTrue="1" operator="lessThan">
      <formula>0</formula>
    </cfRule>
  </conditionalFormatting>
  <conditionalFormatting sqref="F98:F127">
    <cfRule type="cellIs" dxfId="611" priority="89" stopIfTrue="1" operator="lessThan">
      <formula>0</formula>
    </cfRule>
  </conditionalFormatting>
  <conditionalFormatting sqref="I188:I218">
    <cfRule type="cellIs" dxfId="610" priority="93" stopIfTrue="1" operator="lessThan">
      <formula>0</formula>
    </cfRule>
  </conditionalFormatting>
  <conditionalFormatting sqref="U103:U127">
    <cfRule type="cellIs" dxfId="609" priority="75" stopIfTrue="1" operator="lessThan">
      <formula>0</formula>
    </cfRule>
  </conditionalFormatting>
  <conditionalFormatting sqref="G98:G127">
    <cfRule type="cellIs" dxfId="608" priority="90" stopIfTrue="1" operator="lessThan">
      <formula>0</formula>
    </cfRule>
  </conditionalFormatting>
  <conditionalFormatting sqref="D98:D127">
    <cfRule type="cellIs" dxfId="607" priority="92" stopIfTrue="1" operator="lessThan">
      <formula>0</formula>
    </cfRule>
  </conditionalFormatting>
  <conditionalFormatting sqref="E98:E127">
    <cfRule type="cellIs" dxfId="606" priority="91" stopIfTrue="1" operator="lessThan">
      <formula>0</formula>
    </cfRule>
  </conditionalFormatting>
  <conditionalFormatting sqref="N98:N127">
    <cfRule type="cellIs" dxfId="605" priority="88" stopIfTrue="1" operator="lessThan">
      <formula>0</formula>
    </cfRule>
  </conditionalFormatting>
  <conditionalFormatting sqref="M98:M127">
    <cfRule type="cellIs" dxfId="604" priority="87" stopIfTrue="1" operator="lessThan">
      <formula>0</formula>
    </cfRule>
  </conditionalFormatting>
  <conditionalFormatting sqref="L98:L127">
    <cfRule type="cellIs" dxfId="603" priority="84" stopIfTrue="1" operator="lessThan">
      <formula>0</formula>
    </cfRule>
  </conditionalFormatting>
  <conditionalFormatting sqref="I98:I127">
    <cfRule type="cellIs" dxfId="602" priority="86" stopIfTrue="1" operator="lessThan">
      <formula>0</formula>
    </cfRule>
  </conditionalFormatting>
  <conditionalFormatting sqref="J98:J127">
    <cfRule type="cellIs" dxfId="601" priority="85" stopIfTrue="1" operator="lessThan">
      <formula>0</formula>
    </cfRule>
  </conditionalFormatting>
  <conditionalFormatting sqref="K98:K127">
    <cfRule type="cellIs" dxfId="600" priority="83" stopIfTrue="1" operator="lessThan">
      <formula>0</formula>
    </cfRule>
  </conditionalFormatting>
  <conditionalFormatting sqref="S103:S127">
    <cfRule type="cellIs" dxfId="599" priority="82" stopIfTrue="1" operator="lessThan">
      <formula>0</formula>
    </cfRule>
  </conditionalFormatting>
  <conditionalFormatting sqref="R103:R127">
    <cfRule type="cellIs" dxfId="598" priority="79" stopIfTrue="1" operator="lessThan">
      <formula>0</formula>
    </cfRule>
  </conditionalFormatting>
  <conditionalFormatting sqref="O103:O127">
    <cfRule type="cellIs" dxfId="597" priority="81" stopIfTrue="1" operator="lessThan">
      <formula>0</formula>
    </cfRule>
  </conditionalFormatting>
  <conditionalFormatting sqref="P103:P127">
    <cfRule type="cellIs" dxfId="596" priority="80" stopIfTrue="1" operator="lessThan">
      <formula>0</formula>
    </cfRule>
  </conditionalFormatting>
  <conditionalFormatting sqref="Q103:Q127">
    <cfRule type="cellIs" dxfId="595" priority="78" stopIfTrue="1" operator="lessThan">
      <formula>0</formula>
    </cfRule>
  </conditionalFormatting>
  <conditionalFormatting sqref="X103:X127">
    <cfRule type="cellIs" dxfId="594" priority="77" stopIfTrue="1" operator="lessThan">
      <formula>0</formula>
    </cfRule>
  </conditionalFormatting>
  <conditionalFormatting sqref="W103:W127">
    <cfRule type="cellIs" dxfId="593" priority="74" stopIfTrue="1" operator="lessThan">
      <formula>0</formula>
    </cfRule>
  </conditionalFormatting>
  <conditionalFormatting sqref="T103:T127">
    <cfRule type="cellIs" dxfId="592" priority="76" stopIfTrue="1" operator="lessThan">
      <formula>0</formula>
    </cfRule>
  </conditionalFormatting>
  <conditionalFormatting sqref="V103:V127">
    <cfRule type="cellIs" dxfId="591" priority="73" stopIfTrue="1" operator="lessThan">
      <formula>0</formula>
    </cfRule>
  </conditionalFormatting>
  <conditionalFormatting sqref="B260:B261 D260:D261">
    <cfRule type="cellIs" dxfId="590" priority="70" stopIfTrue="1" operator="lessThan">
      <formula>0</formula>
    </cfRule>
  </conditionalFormatting>
  <conditionalFormatting sqref="B267">
    <cfRule type="cellIs" dxfId="589" priority="71" stopIfTrue="1" operator="lessThan">
      <formula>0</formula>
    </cfRule>
  </conditionalFormatting>
  <conditionalFormatting sqref="B262:B266 D260:D261">
    <cfRule type="cellIs" dxfId="588" priority="69" stopIfTrue="1" operator="lessThan">
      <formula>0</formula>
    </cfRule>
  </conditionalFormatting>
  <conditionalFormatting sqref="C262 C266">
    <cfRule type="cellIs" dxfId="587" priority="68" stopIfTrue="1" operator="lessThan">
      <formula>0</formula>
    </cfRule>
  </conditionalFormatting>
  <conditionalFormatting sqref="D263:D265">
    <cfRule type="cellIs" dxfId="586" priority="67" stopIfTrue="1" operator="lessThan">
      <formula>0</formula>
    </cfRule>
  </conditionalFormatting>
  <conditionalFormatting sqref="D262">
    <cfRule type="cellIs" dxfId="585" priority="66" stopIfTrue="1" operator="lessThan">
      <formula>0</formula>
    </cfRule>
  </conditionalFormatting>
  <conditionalFormatting sqref="G310:G315 J310:J315 H273:H302">
    <cfRule type="cellIs" dxfId="584" priority="65" stopIfTrue="1" operator="lessThan">
      <formula>0</formula>
    </cfRule>
  </conditionalFormatting>
  <conditionalFormatting sqref="F363:F393">
    <cfRule type="cellIs" dxfId="583" priority="64" stopIfTrue="1" operator="lessThan">
      <formula>0</formula>
    </cfRule>
  </conditionalFormatting>
  <conditionalFormatting sqref="F328:F335 H328:H335">
    <cfRule type="cellIs" dxfId="582" priority="63" stopIfTrue="1" operator="lessThan">
      <formula>0</formula>
    </cfRule>
  </conditionalFormatting>
  <conditionalFormatting sqref="F310:F315 I310:I315">
    <cfRule type="cellIs" dxfId="581" priority="62" stopIfTrue="1" operator="lessThan">
      <formula>0</formula>
    </cfRule>
  </conditionalFormatting>
  <conditionalFormatting sqref="C273:C302">
    <cfRule type="cellIs" dxfId="580" priority="61" stopIfTrue="1" operator="lessThan">
      <formula>0</formula>
    </cfRule>
  </conditionalFormatting>
  <conditionalFormatting sqref="L273:L302">
    <cfRule type="cellIs" dxfId="579" priority="51" stopIfTrue="1" operator="lessThan">
      <formula>0</formula>
    </cfRule>
  </conditionalFormatting>
  <conditionalFormatting sqref="K273:K302">
    <cfRule type="cellIs" dxfId="578" priority="50" stopIfTrue="1" operator="lessThan">
      <formula>0</formula>
    </cfRule>
  </conditionalFormatting>
  <conditionalFormatting sqref="I363:I393">
    <cfRule type="cellIs" dxfId="577" priority="60" stopIfTrue="1" operator="lessThan">
      <formula>0</formula>
    </cfRule>
  </conditionalFormatting>
  <conditionalFormatting sqref="N273:N302">
    <cfRule type="cellIs" dxfId="576" priority="55" stopIfTrue="1" operator="lessThan">
      <formula>0</formula>
    </cfRule>
  </conditionalFormatting>
  <conditionalFormatting sqref="G273:G302">
    <cfRule type="cellIs" dxfId="575" priority="57" stopIfTrue="1" operator="lessThan">
      <formula>0</formula>
    </cfRule>
  </conditionalFormatting>
  <conditionalFormatting sqref="D273:D302">
    <cfRule type="cellIs" dxfId="574" priority="59" stopIfTrue="1" operator="lessThan">
      <formula>0</formula>
    </cfRule>
  </conditionalFormatting>
  <conditionalFormatting sqref="E273:E302">
    <cfRule type="cellIs" dxfId="573" priority="58" stopIfTrue="1" operator="lessThan">
      <formula>0</formula>
    </cfRule>
  </conditionalFormatting>
  <conditionalFormatting sqref="F273:F302">
    <cfRule type="cellIs" dxfId="572" priority="56" stopIfTrue="1" operator="lessThan">
      <formula>0</formula>
    </cfRule>
  </conditionalFormatting>
  <conditionalFormatting sqref="I273:I302">
    <cfRule type="cellIs" dxfId="571" priority="53" stopIfTrue="1" operator="lessThan">
      <formula>0</formula>
    </cfRule>
  </conditionalFormatting>
  <conditionalFormatting sqref="M273:M302">
    <cfRule type="cellIs" dxfId="570" priority="54" stopIfTrue="1" operator="lessThan">
      <formula>0</formula>
    </cfRule>
  </conditionalFormatting>
  <conditionalFormatting sqref="S278:S302">
    <cfRule type="cellIs" dxfId="569" priority="49" stopIfTrue="1" operator="lessThan">
      <formula>0</formula>
    </cfRule>
  </conditionalFormatting>
  <conditionalFormatting sqref="J273:J302">
    <cfRule type="cellIs" dxfId="568" priority="52" stopIfTrue="1" operator="lessThan">
      <formula>0</formula>
    </cfRule>
  </conditionalFormatting>
  <conditionalFormatting sqref="R278:R302">
    <cfRule type="cellIs" dxfId="567" priority="46" stopIfTrue="1" operator="lessThan">
      <formula>0</formula>
    </cfRule>
  </conditionalFormatting>
  <conditionalFormatting sqref="O278:O302">
    <cfRule type="cellIs" dxfId="566" priority="48" stopIfTrue="1" operator="lessThan">
      <formula>0</formula>
    </cfRule>
  </conditionalFormatting>
  <conditionalFormatting sqref="P278:P302">
    <cfRule type="cellIs" dxfId="565" priority="47" stopIfTrue="1" operator="lessThan">
      <formula>0</formula>
    </cfRule>
  </conditionalFormatting>
  <conditionalFormatting sqref="Q278:Q302">
    <cfRule type="cellIs" dxfId="564" priority="45" stopIfTrue="1" operator="lessThan">
      <formula>0</formula>
    </cfRule>
  </conditionalFormatting>
  <conditionalFormatting sqref="X278:X302">
    <cfRule type="cellIs" dxfId="563" priority="44" stopIfTrue="1" operator="lessThan">
      <formula>0</formula>
    </cfRule>
  </conditionalFormatting>
  <conditionalFormatting sqref="W278:W302">
    <cfRule type="cellIs" dxfId="562" priority="41" stopIfTrue="1" operator="lessThan">
      <formula>0</formula>
    </cfRule>
  </conditionalFormatting>
  <conditionalFormatting sqref="T278:T302">
    <cfRule type="cellIs" dxfId="561" priority="43" stopIfTrue="1" operator="lessThan">
      <formula>0</formula>
    </cfRule>
  </conditionalFormatting>
  <conditionalFormatting sqref="U278:U302">
    <cfRule type="cellIs" dxfId="560" priority="42" stopIfTrue="1" operator="lessThan">
      <formula>0</formula>
    </cfRule>
  </conditionalFormatting>
  <conditionalFormatting sqref="V278:V302">
    <cfRule type="cellIs" dxfId="559" priority="40" stopIfTrue="1" operator="lessThan">
      <formula>0</formula>
    </cfRule>
  </conditionalFormatting>
  <conditionalFormatting sqref="F410:F415">
    <cfRule type="cellIs" dxfId="558" priority="39" stopIfTrue="1" operator="lessThan">
      <formula>0</formula>
    </cfRule>
  </conditionalFormatting>
  <conditionalFormatting sqref="F141:F146 I141:I146">
    <cfRule type="cellIs" dxfId="557" priority="37" stopIfTrue="1" operator="lessThan">
      <formula>0</formula>
    </cfRule>
  </conditionalFormatting>
  <conditionalFormatting sqref="G141:G146 J141:J146">
    <cfRule type="cellIs" dxfId="556" priority="38" stopIfTrue="1" operator="lessThan">
      <formula>0</formula>
    </cfRule>
  </conditionalFormatting>
  <conditionalFormatting sqref="H322">
    <cfRule type="cellIs" dxfId="555" priority="20" stopIfTrue="1" operator="lessThan">
      <formula>0</formula>
    </cfRule>
  </conditionalFormatting>
  <conditionalFormatting sqref="F336 H336">
    <cfRule type="cellIs" dxfId="554" priority="19" stopIfTrue="1" operator="lessThan">
      <formula>0</formula>
    </cfRule>
  </conditionalFormatting>
  <conditionalFormatting sqref="F337 H337">
    <cfRule type="cellIs" dxfId="553" priority="18" stopIfTrue="1" operator="lessThan">
      <formula>0</formula>
    </cfRule>
  </conditionalFormatting>
  <conditionalFormatting sqref="H321">
    <cfRule type="cellIs" dxfId="552" priority="23" stopIfTrue="1" operator="lessThan">
      <formula>0</formula>
    </cfRule>
  </conditionalFormatting>
  <conditionalFormatting sqref="G322 J322">
    <cfRule type="cellIs" dxfId="551" priority="22" stopIfTrue="1" operator="lessThan">
      <formula>0</formula>
    </cfRule>
  </conditionalFormatting>
  <conditionalFormatting sqref="F322 I322">
    <cfRule type="cellIs" dxfId="550" priority="21" stopIfTrue="1" operator="lessThan">
      <formula>0</formula>
    </cfRule>
  </conditionalFormatting>
  <conditionalFormatting sqref="H146">
    <cfRule type="cellIs" dxfId="549" priority="36" stopIfTrue="1" operator="lessThan">
      <formula>0</formula>
    </cfRule>
  </conditionalFormatting>
  <conditionalFormatting sqref="G147 J147">
    <cfRule type="cellIs" dxfId="548" priority="35" stopIfTrue="1" operator="lessThan">
      <formula>0</formula>
    </cfRule>
  </conditionalFormatting>
  <conditionalFormatting sqref="F147 I147">
    <cfRule type="cellIs" dxfId="547" priority="34" stopIfTrue="1" operator="lessThan">
      <formula>0</formula>
    </cfRule>
  </conditionalFormatting>
  <conditionalFormatting sqref="H147">
    <cfRule type="cellIs" dxfId="546" priority="33" stopIfTrue="1" operator="lessThan">
      <formula>0</formula>
    </cfRule>
  </conditionalFormatting>
  <conditionalFormatting sqref="F161 H161">
    <cfRule type="cellIs" dxfId="545" priority="32" stopIfTrue="1" operator="lessThan">
      <formula>0</formula>
    </cfRule>
  </conditionalFormatting>
  <conditionalFormatting sqref="F162 H162">
    <cfRule type="cellIs" dxfId="544" priority="31" stopIfTrue="1" operator="lessThan">
      <formula>0</formula>
    </cfRule>
  </conditionalFormatting>
  <conditionalFormatting sqref="G163 J163">
    <cfRule type="cellIs" dxfId="543" priority="30" stopIfTrue="1" operator="lessThan">
      <formula>0</formula>
    </cfRule>
  </conditionalFormatting>
  <conditionalFormatting sqref="F163 I163">
    <cfRule type="cellIs" dxfId="542" priority="29" stopIfTrue="1" operator="lessThan">
      <formula>0</formula>
    </cfRule>
  </conditionalFormatting>
  <conditionalFormatting sqref="H163">
    <cfRule type="cellIs" dxfId="541" priority="28" stopIfTrue="1" operator="lessThan">
      <formula>0</formula>
    </cfRule>
  </conditionalFormatting>
  <conditionalFormatting sqref="H338">
    <cfRule type="cellIs" dxfId="540" priority="15" stopIfTrue="1" operator="lessThan">
      <formula>0</formula>
    </cfRule>
  </conditionalFormatting>
  <conditionalFormatting sqref="F422">
    <cfRule type="cellIs" dxfId="539" priority="13" stopIfTrue="1" operator="lessThan">
      <formula>0</formula>
    </cfRule>
  </conditionalFormatting>
  <conditionalFormatting sqref="F248">
    <cfRule type="cellIs" dxfId="538" priority="26" stopIfTrue="1" operator="lessThan">
      <formula>0</formula>
    </cfRule>
  </conditionalFormatting>
  <conditionalFormatting sqref="F242:F247">
    <cfRule type="cellIs" dxfId="537" priority="27" stopIfTrue="1" operator="lessThan">
      <formula>0</formula>
    </cfRule>
  </conditionalFormatting>
  <conditionalFormatting sqref="G316:G321 J316:J321">
    <cfRule type="cellIs" dxfId="536" priority="25" stopIfTrue="1" operator="lessThan">
      <formula>0</formula>
    </cfRule>
  </conditionalFormatting>
  <conditionalFormatting sqref="F316:F321 I316:I321">
    <cfRule type="cellIs" dxfId="535" priority="24" stopIfTrue="1" operator="lessThan">
      <formula>0</formula>
    </cfRule>
  </conditionalFormatting>
  <conditionalFormatting sqref="F338 I338">
    <cfRule type="cellIs" dxfId="534" priority="16" stopIfTrue="1" operator="lessThan">
      <formula>0</formula>
    </cfRule>
  </conditionalFormatting>
  <conditionalFormatting sqref="G338 J338">
    <cfRule type="cellIs" dxfId="533" priority="17" stopIfTrue="1" operator="lessThan">
      <formula>0</formula>
    </cfRule>
  </conditionalFormatting>
  <conditionalFormatting sqref="F416:F421">
    <cfRule type="cellIs" dxfId="532" priority="14" stopIfTrue="1" operator="lessThan">
      <formula>0</formula>
    </cfRule>
  </conditionalFormatting>
  <conditionalFormatting sqref="W273:W277">
    <cfRule type="cellIs" dxfId="531" priority="1" stopIfTrue="1" operator="lessThan">
      <formula>0</formula>
    </cfRule>
  </conditionalFormatting>
  <conditionalFormatting sqref="S98:S102">
    <cfRule type="cellIs" dxfId="530" priority="12" stopIfTrue="1" operator="lessThan">
      <formula>0</formula>
    </cfRule>
  </conditionalFormatting>
  <conditionalFormatting sqref="X98:X102">
    <cfRule type="cellIs" dxfId="529" priority="11" stopIfTrue="1" operator="lessThan">
      <formula>0</formula>
    </cfRule>
  </conditionalFormatting>
  <conditionalFormatting sqref="O98:Q102">
    <cfRule type="cellIs" dxfId="528" priority="10" stopIfTrue="1" operator="lessThan">
      <formula>0</formula>
    </cfRule>
  </conditionalFormatting>
  <conditionalFormatting sqref="T98:V102">
    <cfRule type="cellIs" dxfId="527" priority="9" stopIfTrue="1" operator="lessThan">
      <formula>0</formula>
    </cfRule>
  </conditionalFormatting>
  <conditionalFormatting sqref="R98:R102">
    <cfRule type="cellIs" dxfId="526" priority="8" stopIfTrue="1" operator="lessThan">
      <formula>0</formula>
    </cfRule>
  </conditionalFormatting>
  <conditionalFormatting sqref="W98:W102">
    <cfRule type="cellIs" dxfId="525" priority="7" stopIfTrue="1" operator="lessThan">
      <formula>0</formula>
    </cfRule>
  </conditionalFormatting>
  <conditionalFormatting sqref="S273:S277">
    <cfRule type="cellIs" dxfId="524" priority="6" stopIfTrue="1" operator="lessThan">
      <formula>0</formula>
    </cfRule>
  </conditionalFormatting>
  <conditionalFormatting sqref="X273:X277">
    <cfRule type="cellIs" dxfId="523" priority="5" stopIfTrue="1" operator="lessThan">
      <formula>0</formula>
    </cfRule>
  </conditionalFormatting>
  <conditionalFormatting sqref="O273:Q277">
    <cfRule type="cellIs" dxfId="522" priority="4" stopIfTrue="1" operator="lessThan">
      <formula>0</formula>
    </cfRule>
  </conditionalFormatting>
  <conditionalFormatting sqref="T273:V277">
    <cfRule type="cellIs" dxfId="521" priority="3" stopIfTrue="1" operator="lessThan">
      <formula>0</formula>
    </cfRule>
  </conditionalFormatting>
  <conditionalFormatting sqref="R273:R277">
    <cfRule type="cellIs" dxfId="520" priority="2" stopIfTrue="1" operator="lessThan">
      <formula>0</formula>
    </cfRule>
  </conditionalFormatting>
  <dataValidations count="8">
    <dataValidation type="list" allowBlank="1" showInputMessage="1" showErrorMessage="1" sqref="C225:C229 C400:C404">
      <formula1>SACVA_Bucket</formula1>
    </dataValidation>
    <dataValidation type="list" allowBlank="1" showInputMessage="1" showErrorMessage="1" sqref="E225:E229 E400:E404">
      <formula1>Sector</formula1>
    </dataValidation>
    <dataValidation type="list" allowBlank="1" showInputMessage="1" showErrorMessage="1" sqref="D38:D42 D225:D229 D400:D404">
      <formula1>Grade</formula1>
    </dataValidation>
    <dataValidation type="list" allowBlank="1" showInputMessage="1" showErrorMessage="1" sqref="H15:H18">
      <formula1>"Advanced, Standardised"</formula1>
    </dataValidation>
    <dataValidation type="list" allowBlank="1" showInputMessage="1" showErrorMessage="1" sqref="C14:C18">
      <formula1>"Banks,Otherfinancials,Non-financials,Sovereigns,Others"</formula1>
    </dataValidation>
    <dataValidation type="list" allowBlank="1" showInputMessage="1" showErrorMessage="1" sqref="D14:D18">
      <formula1>Margin</formula1>
    </dataValidation>
    <dataValidation type="list" allowBlank="1" showInputMessage="1" showErrorMessage="1" sqref="H14">
      <formula1>"Advanced, Standardised, Both"</formula1>
    </dataValidation>
    <dataValidation type="list" allowBlank="1" showInputMessage="1" showErrorMessage="1" sqref="C38:C42">
      <formula1>BACVA_Buckets</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99"/>
  </sheetPr>
  <dimension ref="A1:BF423"/>
  <sheetViews>
    <sheetView zoomScale="55" zoomScaleNormal="55" workbookViewId="0">
      <selection activeCell="C402" sqref="C402"/>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19.42578125" style="626" customWidth="1"/>
    <col min="14" max="14" width="13.42578125" style="626" customWidth="1"/>
    <col min="15" max="15" width="15.42578125" style="626" customWidth="1"/>
    <col min="16" max="23" width="13.42578125" style="626" customWidth="1"/>
    <col min="24" max="24" width="9.140625" style="626" customWidth="1"/>
    <col min="25" max="25" width="11.28515625" style="626" customWidth="1"/>
    <col min="26" max="26" width="11.42578125" style="626" hidden="1" customWidth="1"/>
    <col min="27" max="27" width="17.5703125" style="624" hidden="1" customWidth="1"/>
    <col min="28" max="28" width="9.140625" style="796" hidden="1" customWidth="1"/>
    <col min="29" max="29" width="9.140625" style="626" hidden="1" customWidth="1"/>
    <col min="30" max="30" width="12.5703125" style="624" hidden="1" customWidth="1"/>
    <col min="31" max="31" width="26" style="626" hidden="1" customWidth="1"/>
    <col min="32" max="32" width="15.5703125" style="626" hidden="1" customWidth="1"/>
    <col min="33" max="33" width="9.140625" style="626" hidden="1" customWidth="1"/>
    <col min="34" max="35" width="9" style="626" hidden="1" customWidth="1"/>
    <col min="36" max="36" width="7.42578125" style="626" hidden="1" customWidth="1"/>
    <col min="37" max="37" width="9.42578125" style="626" hidden="1" customWidth="1"/>
    <col min="38" max="38" width="7" style="626" hidden="1" customWidth="1"/>
    <col min="39" max="39" width="7.5703125" style="626" hidden="1" customWidth="1"/>
    <col min="40" max="40" width="9.42578125" style="626" hidden="1" customWidth="1"/>
    <col min="41" max="41" width="8" style="626" hidden="1" customWidth="1"/>
    <col min="42" max="42" width="6.85546875" style="626" hidden="1" customWidth="1"/>
    <col min="43" max="43" width="7" style="626" hidden="1" customWidth="1"/>
    <col min="44" max="44" width="7.5703125" style="626" hidden="1" customWidth="1"/>
    <col min="45" max="45" width="8.5703125" style="626" hidden="1" customWidth="1"/>
    <col min="46" max="46" width="8" style="626" hidden="1" customWidth="1"/>
    <col min="47" max="47" width="6.85546875" style="626" hidden="1" customWidth="1"/>
    <col min="48" max="48" width="7" style="626" hidden="1" customWidth="1"/>
    <col min="49" max="49" width="7.5703125" style="626" hidden="1" customWidth="1"/>
    <col min="50" max="50" width="8.5703125" style="626" hidden="1" customWidth="1"/>
    <col min="51" max="51" width="8" style="626" hidden="1" customWidth="1"/>
    <col min="52" max="52" width="6.85546875" style="626" hidden="1" customWidth="1"/>
    <col min="53" max="53" width="7" style="626" hidden="1" customWidth="1"/>
    <col min="54" max="58" width="0" style="626" hidden="1" customWidth="1"/>
    <col min="59" max="16384" width="9.140625" style="626" hidden="1"/>
  </cols>
  <sheetData>
    <row r="1" spans="1:31" s="624" customFormat="1" ht="26.25" x14ac:dyDescent="0.4">
      <c r="A1" s="620" t="s">
        <v>873</v>
      </c>
      <c r="B1" s="621"/>
      <c r="C1" s="620"/>
      <c r="D1" s="622"/>
      <c r="E1" s="622"/>
      <c r="F1" s="621"/>
      <c r="G1" s="621"/>
      <c r="H1" s="621"/>
      <c r="I1" s="621"/>
      <c r="J1" s="621"/>
      <c r="K1" s="621"/>
      <c r="L1" s="623"/>
      <c r="M1" s="623"/>
      <c r="N1" s="623"/>
      <c r="O1" s="623"/>
      <c r="P1" s="623"/>
      <c r="Q1" s="623"/>
      <c r="R1" s="623"/>
      <c r="S1" s="623"/>
      <c r="T1" s="623"/>
      <c r="U1" s="623"/>
      <c r="V1" s="623"/>
      <c r="W1" s="623"/>
      <c r="Y1" s="625"/>
      <c r="Z1" s="625"/>
      <c r="AA1" s="625"/>
      <c r="AB1" s="625"/>
      <c r="AC1" s="625"/>
      <c r="AD1" s="625"/>
      <c r="AE1" s="625"/>
    </row>
    <row r="2" spans="1:31"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c r="Y2" s="625"/>
      <c r="Z2" s="625"/>
      <c r="AA2" s="625"/>
      <c r="AB2" s="625"/>
      <c r="AC2" s="625"/>
      <c r="AD2" s="625"/>
      <c r="AE2" s="625"/>
    </row>
    <row r="3" spans="1:31" x14ac:dyDescent="0.25">
      <c r="A3" s="630" t="s">
        <v>872</v>
      </c>
      <c r="B3" s="631"/>
      <c r="C3" s="631"/>
      <c r="D3" s="632"/>
      <c r="E3" s="632"/>
      <c r="F3" s="629"/>
      <c r="G3" s="629"/>
      <c r="H3" s="629"/>
      <c r="I3" s="629"/>
      <c r="J3" s="629"/>
      <c r="K3" s="629"/>
      <c r="L3" s="623"/>
      <c r="M3" s="623"/>
      <c r="N3" s="623"/>
      <c r="O3" s="623"/>
      <c r="P3" s="623"/>
      <c r="Q3" s="623"/>
      <c r="R3" s="623"/>
      <c r="S3" s="623"/>
      <c r="T3" s="623"/>
      <c r="U3" s="623"/>
      <c r="V3" s="623"/>
      <c r="W3" s="623"/>
      <c r="X3" s="624"/>
      <c r="Y3" s="625"/>
      <c r="Z3" s="625"/>
      <c r="AA3" s="625"/>
      <c r="AB3" s="625"/>
      <c r="AC3" s="625"/>
      <c r="AD3" s="625"/>
      <c r="AE3" s="625"/>
    </row>
    <row r="4" spans="1:31" ht="14.25" customHeight="1" x14ac:dyDescent="0.25">
      <c r="A4" s="1204" t="s">
        <v>869</v>
      </c>
      <c r="B4" s="1205"/>
      <c r="C4" s="1205"/>
      <c r="D4" s="1205"/>
      <c r="E4" s="1205"/>
      <c r="F4" s="1205"/>
      <c r="G4" s="1205"/>
      <c r="H4" s="1205"/>
      <c r="I4" s="1205"/>
      <c r="J4" s="1205"/>
      <c r="K4" s="1205"/>
      <c r="L4" s="623"/>
      <c r="M4" s="623"/>
      <c r="N4" s="623"/>
      <c r="O4" s="623"/>
      <c r="P4" s="623"/>
      <c r="Q4" s="623"/>
      <c r="R4" s="623"/>
      <c r="S4" s="623"/>
      <c r="T4" s="623"/>
      <c r="U4" s="623"/>
      <c r="V4" s="623"/>
      <c r="W4" s="623"/>
      <c r="X4" s="624"/>
      <c r="Y4" s="625"/>
      <c r="Z4" s="625"/>
      <c r="AA4" s="625"/>
      <c r="AB4" s="625"/>
      <c r="AC4" s="625"/>
      <c r="AD4" s="625"/>
      <c r="AE4" s="625"/>
    </row>
    <row r="5" spans="1:31"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c r="Y5" s="625"/>
      <c r="Z5" s="625"/>
      <c r="AA5" s="625"/>
      <c r="AB5" s="625"/>
      <c r="AC5" s="625"/>
      <c r="AD5" s="625"/>
      <c r="AE5" s="625"/>
    </row>
    <row r="6" spans="1:31"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c r="Y6" s="625"/>
      <c r="Z6" s="625"/>
      <c r="AA6" s="625"/>
      <c r="AB6" s="625"/>
      <c r="AC6" s="625"/>
      <c r="AD6" s="625"/>
      <c r="AE6" s="625"/>
    </row>
    <row r="7" spans="1:31"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c r="Y7" s="625"/>
      <c r="Z7" s="625"/>
      <c r="AA7" s="625"/>
      <c r="AB7" s="625"/>
      <c r="AC7" s="625"/>
      <c r="AD7" s="625"/>
      <c r="AE7" s="625"/>
    </row>
    <row r="8" spans="1:31"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c r="Y8" s="625"/>
      <c r="Z8" s="625"/>
      <c r="AA8" s="625"/>
      <c r="AB8" s="625"/>
      <c r="AC8" s="625"/>
      <c r="AD8" s="625"/>
      <c r="AE8" s="625"/>
    </row>
    <row r="9" spans="1:31"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c r="Y9" s="625"/>
      <c r="Z9" s="625"/>
      <c r="AA9" s="625"/>
      <c r="AB9" s="625"/>
      <c r="AC9" s="625"/>
      <c r="AD9" s="625"/>
      <c r="AE9" s="625"/>
    </row>
    <row r="10" spans="1:31" ht="15.75" x14ac:dyDescent="0.25">
      <c r="A10" s="408"/>
      <c r="B10" s="408"/>
      <c r="C10" s="515"/>
      <c r="D10" s="644"/>
      <c r="E10" s="644"/>
      <c r="F10" s="624"/>
      <c r="G10" s="623"/>
      <c r="H10" s="623"/>
      <c r="I10" s="623"/>
      <c r="J10" s="623"/>
      <c r="K10" s="623"/>
      <c r="L10" s="623"/>
      <c r="M10" s="623"/>
      <c r="N10" s="623"/>
      <c r="O10" s="623"/>
      <c r="P10" s="623"/>
      <c r="Y10" s="625"/>
      <c r="Z10" s="625"/>
      <c r="AA10" s="625"/>
      <c r="AB10" s="625"/>
      <c r="AC10" s="625"/>
      <c r="AD10" s="625"/>
      <c r="AE10" s="625"/>
    </row>
    <row r="11" spans="1:31" x14ac:dyDescent="0.25">
      <c r="A11" s="623"/>
      <c r="B11" s="623"/>
      <c r="C11" s="623"/>
      <c r="D11" s="623"/>
      <c r="E11" s="623"/>
      <c r="F11" s="623"/>
      <c r="G11" s="623"/>
      <c r="H11" s="623"/>
      <c r="I11" s="623"/>
      <c r="J11" s="623"/>
      <c r="K11" s="623"/>
      <c r="L11" s="623"/>
      <c r="M11" s="623"/>
      <c r="N11" s="623"/>
      <c r="O11" s="623"/>
      <c r="P11" s="623"/>
      <c r="Y11" s="625"/>
      <c r="Z11" s="625"/>
      <c r="AA11" s="625"/>
      <c r="AB11" s="625"/>
      <c r="AC11" s="625"/>
      <c r="AD11" s="625"/>
      <c r="AE11" s="625"/>
    </row>
    <row r="12" spans="1:31" x14ac:dyDescent="0.25">
      <c r="A12" s="646"/>
      <c r="B12" s="643"/>
      <c r="C12" s="643"/>
      <c r="D12" s="643"/>
      <c r="E12" s="643"/>
      <c r="F12" s="642"/>
      <c r="G12" s="643"/>
      <c r="H12" s="643"/>
      <c r="I12" s="1165" t="s">
        <v>858</v>
      </c>
      <c r="J12" s="1166"/>
      <c r="K12" s="1166"/>
      <c r="L12" s="623"/>
      <c r="M12" s="623"/>
      <c r="N12" s="623"/>
      <c r="W12" s="625"/>
      <c r="X12" s="625"/>
      <c r="Y12" s="625"/>
      <c r="Z12" s="625"/>
      <c r="AA12" s="625"/>
      <c r="AB12" s="625"/>
      <c r="AC12" s="625"/>
      <c r="AD12" s="626"/>
    </row>
    <row r="13" spans="1:31"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c r="W13" s="625"/>
      <c r="X13" s="625"/>
      <c r="Y13" s="625"/>
      <c r="Z13" s="625"/>
      <c r="AA13" s="625"/>
      <c r="AB13" s="625"/>
      <c r="AC13" s="625"/>
      <c r="AD13" s="626"/>
    </row>
    <row r="14" spans="1:31" ht="15" x14ac:dyDescent="0.25">
      <c r="A14" s="652">
        <v>1</v>
      </c>
      <c r="B14" s="912"/>
      <c r="C14" s="543"/>
      <c r="D14" s="543"/>
      <c r="E14" s="540"/>
      <c r="F14" s="542"/>
      <c r="G14" s="542"/>
      <c r="H14" s="542"/>
      <c r="I14" s="541"/>
      <c r="J14" s="559"/>
      <c r="K14" s="559"/>
      <c r="W14" s="625"/>
      <c r="X14" s="625"/>
      <c r="Y14" s="625"/>
      <c r="Z14" s="625"/>
      <c r="AA14" s="625"/>
      <c r="AB14" s="625"/>
      <c r="AC14" s="625"/>
      <c r="AD14" s="626"/>
    </row>
    <row r="15" spans="1:31" ht="15" x14ac:dyDescent="0.25">
      <c r="A15" s="653">
        <v>2</v>
      </c>
      <c r="B15" s="913"/>
      <c r="C15" s="537"/>
      <c r="D15" s="537"/>
      <c r="E15" s="534"/>
      <c r="F15" s="536"/>
      <c r="G15" s="536"/>
      <c r="H15" s="536"/>
      <c r="I15" s="535"/>
      <c r="J15" s="558"/>
      <c r="K15" s="558"/>
      <c r="W15" s="625"/>
      <c r="X15" s="625"/>
      <c r="Y15" s="625"/>
      <c r="Z15" s="625"/>
      <c r="AA15" s="625"/>
      <c r="AB15" s="625"/>
      <c r="AC15" s="625"/>
      <c r="AD15" s="626"/>
    </row>
    <row r="16" spans="1:31" ht="15" x14ac:dyDescent="0.25">
      <c r="A16" s="653">
        <v>3</v>
      </c>
      <c r="B16" s="913"/>
      <c r="C16" s="537"/>
      <c r="D16" s="537"/>
      <c r="E16" s="534"/>
      <c r="F16" s="536"/>
      <c r="G16" s="536"/>
      <c r="H16" s="536"/>
      <c r="I16" s="535"/>
      <c r="J16" s="558"/>
      <c r="K16" s="558"/>
      <c r="W16" s="625"/>
      <c r="X16" s="625"/>
      <c r="Y16" s="625"/>
      <c r="Z16" s="625"/>
      <c r="AA16" s="625"/>
      <c r="AB16" s="625"/>
      <c r="AC16" s="625"/>
      <c r="AD16" s="626"/>
    </row>
    <row r="17" spans="1:58" ht="15" x14ac:dyDescent="0.25">
      <c r="A17" s="653">
        <v>4</v>
      </c>
      <c r="B17" s="913"/>
      <c r="C17" s="537"/>
      <c r="D17" s="537"/>
      <c r="E17" s="534"/>
      <c r="F17" s="536"/>
      <c r="G17" s="536"/>
      <c r="H17" s="536"/>
      <c r="I17" s="535"/>
      <c r="J17" s="558"/>
      <c r="K17" s="558"/>
      <c r="W17" s="625"/>
      <c r="X17" s="625"/>
      <c r="Y17" s="625"/>
      <c r="Z17" s="625"/>
      <c r="AA17" s="625"/>
      <c r="AB17" s="625"/>
      <c r="AC17" s="625"/>
      <c r="AD17" s="626"/>
    </row>
    <row r="18" spans="1:58" ht="15" x14ac:dyDescent="0.25">
      <c r="A18" s="904">
        <v>5</v>
      </c>
      <c r="B18" s="914"/>
      <c r="C18" s="531"/>
      <c r="D18" s="531"/>
      <c r="E18" s="528"/>
      <c r="F18" s="530"/>
      <c r="G18" s="530"/>
      <c r="H18" s="530"/>
      <c r="I18" s="529"/>
      <c r="J18" s="557"/>
      <c r="K18" s="557"/>
      <c r="W18" s="625"/>
      <c r="X18" s="625"/>
      <c r="Y18" s="625"/>
      <c r="Z18" s="625"/>
      <c r="AA18" s="625"/>
      <c r="AB18" s="625"/>
      <c r="AC18" s="625"/>
      <c r="AD18" s="626"/>
    </row>
    <row r="19" spans="1:58" x14ac:dyDescent="0.25">
      <c r="Y19" s="625"/>
      <c r="Z19" s="625"/>
      <c r="AA19" s="625"/>
      <c r="AB19" s="625"/>
      <c r="AC19" s="625"/>
      <c r="AD19" s="625"/>
      <c r="AE19" s="625"/>
    </row>
    <row r="20" spans="1:58" ht="15.75" x14ac:dyDescent="0.25">
      <c r="A20" s="497" t="s">
        <v>849</v>
      </c>
      <c r="B20" s="404"/>
      <c r="C20" s="420"/>
      <c r="D20" s="641"/>
      <c r="E20" s="641"/>
      <c r="F20" s="642"/>
      <c r="G20" s="643"/>
      <c r="H20" s="643"/>
      <c r="I20" s="643"/>
      <c r="J20" s="643"/>
      <c r="K20" s="643"/>
      <c r="L20" s="643"/>
      <c r="M20" s="643"/>
      <c r="N20" s="643"/>
      <c r="O20" s="643"/>
      <c r="P20" s="643"/>
      <c r="Q20" s="642"/>
      <c r="R20" s="642"/>
      <c r="S20" s="642"/>
      <c r="T20" s="642"/>
      <c r="U20" s="642"/>
      <c r="V20" s="642"/>
      <c r="W20" s="642"/>
      <c r="X20" s="642"/>
      <c r="Y20" s="625"/>
      <c r="Z20" s="625"/>
      <c r="AA20" s="625"/>
      <c r="AB20" s="625"/>
      <c r="AC20" s="625"/>
      <c r="AD20" s="625"/>
      <c r="AE20" s="625"/>
    </row>
    <row r="21" spans="1:58" ht="15.75" x14ac:dyDescent="0.25">
      <c r="A21" s="408"/>
      <c r="B21" s="408"/>
      <c r="C21" s="515"/>
      <c r="D21" s="644"/>
      <c r="E21" s="644"/>
      <c r="F21" s="624"/>
      <c r="G21" s="623"/>
      <c r="H21" s="623"/>
      <c r="I21" s="623"/>
      <c r="J21" s="623"/>
      <c r="K21" s="623"/>
      <c r="L21" s="623"/>
      <c r="M21" s="623"/>
      <c r="N21" s="623"/>
      <c r="O21" s="623"/>
      <c r="P21" s="623"/>
      <c r="Y21" s="625"/>
      <c r="Z21" s="625"/>
      <c r="AA21" s="625"/>
      <c r="AB21" s="625"/>
      <c r="AC21" s="625"/>
      <c r="AD21" s="625"/>
      <c r="AE21" s="625"/>
    </row>
    <row r="22" spans="1:58" x14ac:dyDescent="0.25">
      <c r="A22" s="643"/>
      <c r="B22" s="1200" t="s">
        <v>885</v>
      </c>
      <c r="C22" s="1201"/>
      <c r="D22" s="1202" t="s">
        <v>828</v>
      </c>
      <c r="E22" s="1202"/>
      <c r="F22" s="624"/>
      <c r="G22" s="623"/>
      <c r="H22" s="623"/>
      <c r="I22" s="623"/>
      <c r="J22" s="623"/>
      <c r="K22" s="623"/>
      <c r="L22" s="623"/>
      <c r="M22" s="623"/>
      <c r="N22" s="623"/>
      <c r="O22" s="623"/>
      <c r="P22" s="623"/>
      <c r="Y22" s="625"/>
      <c r="Z22" s="625"/>
      <c r="AA22" s="625"/>
      <c r="AB22" s="625"/>
      <c r="AC22" s="625"/>
      <c r="AD22" s="625"/>
      <c r="AE22" s="625"/>
    </row>
    <row r="23" spans="1:58" ht="15" x14ac:dyDescent="0.25">
      <c r="A23" s="642"/>
      <c r="B23" s="656" t="s">
        <v>848</v>
      </c>
      <c r="C23" s="657" t="s">
        <v>847</v>
      </c>
      <c r="D23" s="658" t="s">
        <v>848</v>
      </c>
      <c r="E23" s="659" t="s">
        <v>847</v>
      </c>
      <c r="Y23" s="625"/>
      <c r="Z23" s="625"/>
      <c r="AA23" s="625"/>
      <c r="AB23" s="625"/>
      <c r="AC23" s="625"/>
      <c r="AD23" s="625"/>
      <c r="AE23" s="625"/>
    </row>
    <row r="24" spans="1:58" ht="25.5" x14ac:dyDescent="0.25">
      <c r="A24" s="526" t="s">
        <v>846</v>
      </c>
      <c r="B24" s="525"/>
      <c r="C24" s="660"/>
      <c r="D24" s="524"/>
      <c r="E24" s="661"/>
      <c r="Y24" s="625"/>
      <c r="Z24" s="625"/>
      <c r="AA24" s="625"/>
      <c r="AB24" s="625"/>
      <c r="AC24" s="625"/>
      <c r="AD24" s="625"/>
      <c r="AE24" s="625"/>
    </row>
    <row r="25" spans="1:58" x14ac:dyDescent="0.25">
      <c r="A25" s="523" t="s">
        <v>845</v>
      </c>
      <c r="B25" s="522"/>
      <c r="C25" s="662"/>
      <c r="D25" s="521"/>
      <c r="E25" s="663"/>
      <c r="Y25" s="625"/>
      <c r="Z25" s="625"/>
      <c r="AA25" s="625"/>
      <c r="AB25" s="625"/>
      <c r="AC25" s="625"/>
      <c r="AD25" s="625"/>
      <c r="AE25" s="625"/>
    </row>
    <row r="26" spans="1:58" x14ac:dyDescent="0.25">
      <c r="A26" s="664" t="s">
        <v>7</v>
      </c>
      <c r="B26" s="520"/>
      <c r="C26" s="519"/>
      <c r="D26" s="518"/>
      <c r="E26" s="517"/>
      <c r="Y26" s="625"/>
      <c r="Z26" s="625"/>
      <c r="AA26" s="625"/>
      <c r="AB26" s="625"/>
      <c r="AC26" s="625"/>
      <c r="AD26" s="625"/>
      <c r="AE26" s="625"/>
    </row>
    <row r="27" spans="1:58" x14ac:dyDescent="0.25">
      <c r="Y27" s="625"/>
      <c r="Z27" s="625"/>
      <c r="AA27" s="625"/>
      <c r="AB27" s="625"/>
      <c r="AC27" s="625"/>
      <c r="AD27" s="625"/>
      <c r="AE27" s="625"/>
    </row>
    <row r="28" spans="1:58" ht="15.75" customHeight="1" x14ac:dyDescent="0.25">
      <c r="Y28" s="625"/>
      <c r="Z28" s="625"/>
      <c r="AA28" s="625"/>
      <c r="AB28" s="625"/>
      <c r="AC28" s="625"/>
      <c r="AD28" s="625"/>
      <c r="AE28" s="625"/>
    </row>
    <row r="29" spans="1:58" s="624" customFormat="1" ht="15.75" x14ac:dyDescent="0.25">
      <c r="A29" s="497" t="s">
        <v>844</v>
      </c>
      <c r="B29" s="404"/>
      <c r="C29" s="420"/>
      <c r="D29" s="641"/>
      <c r="E29" s="641"/>
      <c r="F29" s="642"/>
      <c r="G29" s="643"/>
      <c r="H29" s="643"/>
      <c r="I29" s="643"/>
      <c r="J29" s="643"/>
      <c r="K29" s="643"/>
      <c r="L29" s="643"/>
      <c r="M29" s="643"/>
      <c r="N29" s="643"/>
      <c r="O29" s="643"/>
      <c r="P29" s="643"/>
      <c r="Q29" s="643"/>
      <c r="R29" s="643"/>
      <c r="S29" s="643"/>
      <c r="T29" s="643"/>
      <c r="U29" s="643"/>
      <c r="V29" s="643"/>
      <c r="W29" s="643"/>
      <c r="X29" s="642"/>
      <c r="Y29" s="625"/>
      <c r="Z29" s="625"/>
      <c r="AA29" s="625"/>
      <c r="AB29" s="625"/>
      <c r="AC29" s="625"/>
      <c r="AD29" s="625"/>
      <c r="AE29" s="625"/>
      <c r="AF29" s="626"/>
      <c r="AG29" s="626"/>
      <c r="AH29" s="626"/>
      <c r="AI29" s="626"/>
      <c r="AJ29" s="626"/>
      <c r="AK29" s="626"/>
      <c r="AL29" s="626"/>
      <c r="AM29" s="626"/>
      <c r="AN29" s="626"/>
      <c r="AO29" s="626"/>
      <c r="AP29" s="626"/>
      <c r="AQ29" s="626"/>
      <c r="AR29" s="626"/>
      <c r="AS29" s="626"/>
      <c r="AT29" s="626"/>
      <c r="AU29" s="626"/>
      <c r="AV29" s="626"/>
      <c r="AW29" s="626"/>
      <c r="AX29" s="626"/>
      <c r="AY29" s="626"/>
      <c r="AZ29" s="626"/>
      <c r="BA29" s="626"/>
      <c r="BB29" s="626"/>
      <c r="BC29" s="626"/>
      <c r="BD29" s="626"/>
      <c r="BE29" s="626"/>
      <c r="BF29" s="626"/>
    </row>
    <row r="30" spans="1:58" s="624" customFormat="1" ht="15.75" x14ac:dyDescent="0.25">
      <c r="A30" s="516"/>
      <c r="B30" s="408"/>
      <c r="C30" s="515"/>
      <c r="D30" s="644"/>
      <c r="E30" s="644"/>
      <c r="G30" s="623"/>
      <c r="H30" s="623"/>
      <c r="I30" s="623"/>
      <c r="J30" s="623"/>
      <c r="K30" s="623"/>
      <c r="L30" s="623"/>
      <c r="M30" s="623"/>
      <c r="O30" s="623"/>
      <c r="P30" s="623"/>
      <c r="Q30" s="623"/>
      <c r="R30" s="623"/>
      <c r="S30" s="623"/>
      <c r="T30" s="623"/>
      <c r="U30" s="623"/>
      <c r="V30" s="623"/>
      <c r="W30" s="623"/>
      <c r="Y30" s="625"/>
      <c r="Z30" s="625"/>
      <c r="AA30" s="625"/>
      <c r="AB30" s="625"/>
      <c r="AC30" s="625"/>
      <c r="AD30" s="625"/>
      <c r="AE30" s="625"/>
      <c r="AF30" s="626"/>
      <c r="AG30" s="626"/>
      <c r="AH30" s="626"/>
      <c r="AI30" s="626"/>
      <c r="AJ30" s="626"/>
      <c r="AK30" s="626"/>
      <c r="AL30" s="626"/>
      <c r="AM30" s="626"/>
      <c r="AN30" s="626"/>
      <c r="AO30" s="626"/>
      <c r="AP30" s="626"/>
      <c r="AQ30" s="626"/>
      <c r="AR30" s="626"/>
      <c r="AS30" s="626"/>
      <c r="AT30" s="626"/>
      <c r="AU30" s="626"/>
      <c r="AV30" s="626"/>
      <c r="AW30" s="626"/>
      <c r="AX30" s="626"/>
      <c r="AY30" s="626"/>
      <c r="AZ30" s="626"/>
      <c r="BA30" s="626"/>
      <c r="BB30" s="626"/>
      <c r="BC30" s="626"/>
      <c r="BD30" s="626"/>
      <c r="BE30" s="626"/>
      <c r="BF30" s="626"/>
    </row>
    <row r="31" spans="1:58" s="624" customFormat="1" ht="15.75" x14ac:dyDescent="0.25">
      <c r="A31" s="497" t="s">
        <v>843</v>
      </c>
      <c r="B31" s="404"/>
      <c r="C31" s="420"/>
      <c r="D31" s="641"/>
      <c r="E31" s="641"/>
      <c r="F31" s="642"/>
      <c r="G31" s="643"/>
      <c r="H31" s="643"/>
      <c r="I31" s="643"/>
      <c r="J31" s="642"/>
      <c r="K31" s="642"/>
      <c r="L31" s="643"/>
      <c r="M31" s="643"/>
      <c r="N31" s="643"/>
      <c r="O31" s="643"/>
      <c r="P31" s="643"/>
      <c r="Q31" s="643"/>
      <c r="R31" s="643"/>
      <c r="S31" s="643"/>
      <c r="T31" s="643"/>
      <c r="U31" s="643"/>
      <c r="V31" s="643"/>
      <c r="W31" s="643"/>
      <c r="X31" s="642"/>
      <c r="Y31" s="625"/>
      <c r="Z31" s="625"/>
      <c r="AA31" s="625"/>
      <c r="AB31" s="625"/>
      <c r="AC31" s="625"/>
      <c r="AD31" s="625"/>
      <c r="AE31" s="625"/>
      <c r="AF31" s="626"/>
      <c r="AG31" s="626"/>
      <c r="AH31" s="626"/>
      <c r="AI31" s="626"/>
      <c r="AJ31" s="626"/>
      <c r="AK31" s="626"/>
      <c r="AL31" s="626"/>
      <c r="AM31" s="626"/>
      <c r="AN31" s="626"/>
      <c r="AO31" s="626"/>
      <c r="AP31" s="626"/>
      <c r="AQ31" s="626"/>
      <c r="AR31" s="626"/>
      <c r="AS31" s="626"/>
      <c r="AT31" s="626"/>
      <c r="AU31" s="626"/>
      <c r="AV31" s="626"/>
      <c r="AW31" s="626"/>
      <c r="AX31" s="626"/>
      <c r="AY31" s="626"/>
      <c r="AZ31" s="626"/>
      <c r="BA31" s="626"/>
      <c r="BB31" s="626"/>
      <c r="BC31" s="626"/>
      <c r="BD31" s="626"/>
      <c r="BE31" s="626"/>
      <c r="BF31" s="626"/>
    </row>
    <row r="32" spans="1:58" x14ac:dyDescent="0.25">
      <c r="A32" s="645" t="s">
        <v>842</v>
      </c>
      <c r="B32" s="623"/>
      <c r="C32" s="623"/>
      <c r="D32" s="623"/>
      <c r="E32" s="623"/>
      <c r="L32" s="623"/>
      <c r="M32" s="623"/>
      <c r="N32" s="623"/>
      <c r="O32" s="623"/>
      <c r="P32" s="623"/>
      <c r="Q32" s="623"/>
      <c r="R32" s="623"/>
      <c r="S32" s="623"/>
      <c r="T32" s="623"/>
      <c r="U32" s="623"/>
      <c r="V32" s="623"/>
      <c r="W32" s="623"/>
      <c r="Y32" s="625"/>
      <c r="Z32" s="625"/>
      <c r="AA32" s="625"/>
      <c r="AB32" s="625"/>
      <c r="AC32" s="625"/>
      <c r="AD32" s="625"/>
      <c r="AE32" s="625"/>
    </row>
    <row r="33" spans="1:32" x14ac:dyDescent="0.25">
      <c r="A33" s="666"/>
      <c r="B33" s="667" t="s">
        <v>841</v>
      </c>
      <c r="C33" s="668" t="s">
        <v>840</v>
      </c>
      <c r="D33" s="623"/>
      <c r="E33" s="623"/>
      <c r="L33" s="623"/>
      <c r="M33" s="623"/>
      <c r="N33" s="623"/>
      <c r="O33" s="623"/>
      <c r="P33" s="623"/>
      <c r="Q33" s="623"/>
      <c r="R33" s="623"/>
      <c r="S33" s="623"/>
      <c r="T33" s="623"/>
      <c r="U33" s="623"/>
      <c r="V33" s="623"/>
      <c r="W33" s="623"/>
      <c r="Y33" s="625"/>
      <c r="Z33" s="625"/>
      <c r="AA33" s="625"/>
      <c r="AB33" s="625"/>
      <c r="AC33" s="625"/>
      <c r="AD33" s="625"/>
      <c r="AE33" s="625"/>
    </row>
    <row r="34" spans="1:32" x14ac:dyDescent="0.25">
      <c r="A34" s="513" t="s">
        <v>839</v>
      </c>
      <c r="B34" s="512"/>
      <c r="C34" s="512"/>
      <c r="D34" s="623"/>
      <c r="E34" s="623"/>
      <c r="L34" s="623"/>
      <c r="M34" s="623"/>
      <c r="N34" s="623"/>
      <c r="O34" s="623"/>
      <c r="P34" s="623"/>
      <c r="Q34" s="623"/>
      <c r="R34" s="623"/>
      <c r="S34" s="623"/>
      <c r="T34" s="623"/>
      <c r="U34" s="623"/>
      <c r="V34" s="623"/>
      <c r="W34" s="623"/>
      <c r="Y34" s="625"/>
      <c r="Z34" s="625"/>
      <c r="AA34" s="625"/>
      <c r="AB34" s="625"/>
      <c r="AC34" s="625"/>
      <c r="AD34" s="625"/>
      <c r="AE34" s="625"/>
    </row>
    <row r="35" spans="1:32" x14ac:dyDescent="0.25">
      <c r="A35" s="493"/>
      <c r="B35" s="623"/>
      <c r="C35" s="623"/>
      <c r="D35" s="623"/>
      <c r="E35" s="623"/>
      <c r="L35" s="623"/>
      <c r="M35" s="623"/>
      <c r="N35" s="623"/>
      <c r="O35" s="623"/>
      <c r="P35" s="623"/>
      <c r="Q35" s="623"/>
      <c r="R35" s="623"/>
      <c r="S35" s="623"/>
      <c r="T35" s="623"/>
      <c r="U35" s="623"/>
      <c r="V35" s="623"/>
      <c r="W35" s="623"/>
      <c r="Y35" s="625"/>
      <c r="Z35" s="625"/>
      <c r="AA35" s="625"/>
      <c r="AB35" s="625"/>
      <c r="AC35" s="625"/>
      <c r="AD35" s="625"/>
      <c r="AE35" s="625"/>
    </row>
    <row r="36" spans="1:32" ht="45" customHeight="1" x14ac:dyDescent="0.25">
      <c r="A36" s="643"/>
      <c r="B36" s="643"/>
      <c r="C36" s="643"/>
      <c r="D36" s="643"/>
      <c r="E36" s="643"/>
      <c r="F36" s="670"/>
      <c r="G36" s="1200" t="s">
        <v>838</v>
      </c>
      <c r="H36" s="1202"/>
      <c r="I36" s="1200" t="s">
        <v>865</v>
      </c>
      <c r="J36" s="1202"/>
      <c r="K36" s="1200" t="s">
        <v>864</v>
      </c>
      <c r="L36" s="1202"/>
      <c r="M36" s="1203"/>
      <c r="N36" s="1203"/>
      <c r="Z36" s="625"/>
      <c r="AA36" s="625"/>
      <c r="AB36" s="625"/>
      <c r="AC36" s="625"/>
      <c r="AD36" s="625"/>
      <c r="AE36" s="625"/>
      <c r="AF36" s="625"/>
    </row>
    <row r="37" spans="1:32" ht="27" customHeight="1" x14ac:dyDescent="0.25">
      <c r="A37" s="648"/>
      <c r="B37" s="649" t="s">
        <v>786</v>
      </c>
      <c r="C37" s="649" t="s">
        <v>835</v>
      </c>
      <c r="D37" s="671" t="s">
        <v>541</v>
      </c>
      <c r="E37" s="905" t="s">
        <v>834</v>
      </c>
      <c r="F37" s="672" t="s">
        <v>833</v>
      </c>
      <c r="G37" s="673" t="s">
        <v>832</v>
      </c>
      <c r="H37" s="673" t="s">
        <v>831</v>
      </c>
      <c r="I37" s="673" t="s">
        <v>832</v>
      </c>
      <c r="J37" s="673" t="s">
        <v>831</v>
      </c>
      <c r="K37" s="673" t="s">
        <v>832</v>
      </c>
      <c r="L37" s="673" t="s">
        <v>831</v>
      </c>
      <c r="M37" s="674"/>
      <c r="N37" s="674"/>
      <c r="Z37" s="625"/>
      <c r="AA37" s="625"/>
      <c r="AB37" s="625"/>
      <c r="AC37" s="625"/>
      <c r="AD37" s="625"/>
      <c r="AE37" s="625"/>
      <c r="AF37" s="625"/>
    </row>
    <row r="38" spans="1:32" ht="15" x14ac:dyDescent="0.25">
      <c r="A38" s="652">
        <v>1</v>
      </c>
      <c r="B38" s="770">
        <f>B14</f>
        <v>0</v>
      </c>
      <c r="C38" s="509"/>
      <c r="D38" s="444"/>
      <c r="E38" s="511"/>
      <c r="F38" s="511"/>
      <c r="G38" s="510"/>
      <c r="H38" s="509"/>
      <c r="I38" s="509"/>
      <c r="J38" s="509"/>
      <c r="K38" s="509"/>
      <c r="L38" s="508"/>
      <c r="M38" s="676"/>
      <c r="N38" s="676"/>
      <c r="Z38" s="625"/>
      <c r="AA38" s="625"/>
      <c r="AB38" s="625"/>
      <c r="AC38" s="625"/>
      <c r="AD38" s="625"/>
      <c r="AE38" s="625"/>
      <c r="AF38" s="625"/>
    </row>
    <row r="39" spans="1:32" ht="16.5" customHeight="1" x14ac:dyDescent="0.25">
      <c r="A39" s="653">
        <v>2</v>
      </c>
      <c r="B39" s="771">
        <f>B15</f>
        <v>0</v>
      </c>
      <c r="C39" s="436"/>
      <c r="D39" s="439"/>
      <c r="E39" s="507"/>
      <c r="F39" s="507"/>
      <c r="G39" s="437"/>
      <c r="H39" s="436"/>
      <c r="I39" s="436"/>
      <c r="J39" s="436"/>
      <c r="K39" s="436"/>
      <c r="L39" s="435"/>
      <c r="M39" s="676"/>
      <c r="N39" s="676"/>
      <c r="Z39" s="625"/>
      <c r="AA39" s="625"/>
      <c r="AB39" s="625"/>
      <c r="AC39" s="625"/>
      <c r="AD39" s="625"/>
      <c r="AE39" s="625"/>
      <c r="AF39" s="625"/>
    </row>
    <row r="40" spans="1:32" ht="15" x14ac:dyDescent="0.25">
      <c r="A40" s="654">
        <v>3</v>
      </c>
      <c r="B40" s="771">
        <f>B16</f>
        <v>0</v>
      </c>
      <c r="C40" s="436"/>
      <c r="D40" s="439"/>
      <c r="E40" s="507"/>
      <c r="F40" s="507"/>
      <c r="G40" s="437"/>
      <c r="H40" s="436"/>
      <c r="I40" s="436"/>
      <c r="J40" s="436"/>
      <c r="K40" s="436"/>
      <c r="L40" s="435"/>
      <c r="M40" s="676"/>
      <c r="N40" s="676"/>
      <c r="Z40" s="625"/>
      <c r="AA40" s="625"/>
      <c r="AB40" s="625"/>
      <c r="AC40" s="625"/>
      <c r="AD40" s="625"/>
      <c r="AE40" s="625"/>
      <c r="AF40" s="625"/>
    </row>
    <row r="41" spans="1:32" ht="15" x14ac:dyDescent="0.25">
      <c r="A41" s="653">
        <v>4</v>
      </c>
      <c r="B41" s="771">
        <f>B17</f>
        <v>0</v>
      </c>
      <c r="C41" s="436"/>
      <c r="D41" s="439"/>
      <c r="E41" s="507"/>
      <c r="F41" s="507"/>
      <c r="G41" s="437"/>
      <c r="H41" s="436"/>
      <c r="I41" s="436"/>
      <c r="J41" s="436"/>
      <c r="K41" s="436"/>
      <c r="L41" s="435"/>
      <c r="M41" s="676"/>
      <c r="N41" s="676"/>
      <c r="Z41" s="625"/>
      <c r="AA41" s="625"/>
      <c r="AB41" s="625"/>
      <c r="AC41" s="625"/>
      <c r="AD41" s="625"/>
      <c r="AE41" s="625"/>
      <c r="AF41" s="625"/>
    </row>
    <row r="42" spans="1:32" ht="15" x14ac:dyDescent="0.25">
      <c r="A42" s="904">
        <v>5</v>
      </c>
      <c r="B42" s="772">
        <f>B18</f>
        <v>0</v>
      </c>
      <c r="C42" s="431"/>
      <c r="D42" s="434"/>
      <c r="E42" s="501"/>
      <c r="F42" s="501"/>
      <c r="G42" s="432"/>
      <c r="H42" s="431"/>
      <c r="I42" s="431"/>
      <c r="J42" s="431"/>
      <c r="K42" s="431"/>
      <c r="L42" s="430"/>
      <c r="M42" s="676"/>
      <c r="N42" s="676"/>
      <c r="Z42" s="625"/>
      <c r="AA42" s="625"/>
      <c r="AB42" s="625"/>
      <c r="AC42" s="625"/>
      <c r="AD42" s="625"/>
      <c r="AE42" s="625"/>
      <c r="AF42" s="625"/>
    </row>
    <row r="43" spans="1:32" x14ac:dyDescent="0.25">
      <c r="A43" s="623"/>
      <c r="B43" s="623"/>
      <c r="C43" s="623"/>
      <c r="D43" s="623"/>
      <c r="E43" s="623"/>
      <c r="F43" s="623"/>
      <c r="G43" s="623"/>
      <c r="H43" s="623"/>
      <c r="I43" s="623"/>
      <c r="J43" s="623"/>
      <c r="K43" s="623"/>
      <c r="L43" s="623"/>
      <c r="M43" s="623"/>
      <c r="N43" s="623"/>
      <c r="O43" s="623"/>
      <c r="P43" s="623"/>
      <c r="Y43" s="625"/>
      <c r="Z43" s="625"/>
      <c r="AA43" s="625"/>
      <c r="AB43" s="625"/>
      <c r="AC43" s="625"/>
      <c r="AD43" s="625"/>
      <c r="AE43" s="625"/>
    </row>
    <row r="44" spans="1:32" x14ac:dyDescent="0.25">
      <c r="G44" s="623"/>
      <c r="H44" s="623"/>
      <c r="I44" s="623"/>
      <c r="J44" s="623"/>
      <c r="K44" s="623"/>
      <c r="L44" s="623"/>
      <c r="M44" s="623"/>
      <c r="N44" s="623"/>
      <c r="O44" s="623"/>
      <c r="P44" s="623"/>
      <c r="Y44" s="625"/>
      <c r="Z44" s="625"/>
      <c r="AA44" s="625"/>
      <c r="AB44" s="625"/>
      <c r="AC44" s="625"/>
      <c r="AD44" s="625"/>
      <c r="AE44" s="625"/>
    </row>
    <row r="45" spans="1:32" x14ac:dyDescent="0.25">
      <c r="G45" s="623"/>
      <c r="H45" s="623"/>
      <c r="I45" s="623"/>
      <c r="J45" s="623"/>
      <c r="K45" s="623"/>
      <c r="L45" s="623"/>
      <c r="M45" s="623"/>
      <c r="N45" s="623"/>
      <c r="O45" s="623"/>
      <c r="P45" s="623"/>
      <c r="Y45" s="625"/>
      <c r="Z45" s="625"/>
      <c r="AA45" s="625"/>
      <c r="AB45" s="625"/>
      <c r="AC45" s="625"/>
      <c r="AD45" s="625"/>
      <c r="AE45" s="625"/>
    </row>
    <row r="46" spans="1:32" ht="15.75" x14ac:dyDescent="0.25">
      <c r="A46" s="497" t="s">
        <v>830</v>
      </c>
      <c r="B46" s="642"/>
      <c r="C46" s="642"/>
      <c r="D46" s="642"/>
      <c r="E46" s="642"/>
      <c r="F46" s="642"/>
      <c r="G46" s="643"/>
      <c r="H46" s="643"/>
      <c r="I46" s="643"/>
      <c r="J46" s="643"/>
      <c r="K46" s="643"/>
      <c r="L46" s="643"/>
      <c r="M46" s="643"/>
      <c r="N46" s="643"/>
      <c r="O46" s="643"/>
      <c r="P46" s="643"/>
      <c r="Q46" s="642"/>
      <c r="R46" s="642"/>
      <c r="S46" s="642"/>
      <c r="T46" s="642"/>
      <c r="U46" s="642"/>
      <c r="V46" s="642"/>
      <c r="W46" s="642"/>
      <c r="X46" s="642"/>
      <c r="Y46" s="625"/>
      <c r="Z46" s="625"/>
      <c r="AA46" s="625"/>
      <c r="AB46" s="625"/>
      <c r="AC46" s="625"/>
      <c r="AD46" s="625"/>
      <c r="AE46" s="625"/>
    </row>
    <row r="47" spans="1:32" x14ac:dyDescent="0.25">
      <c r="G47" s="623"/>
      <c r="H47" s="623"/>
      <c r="I47" s="623"/>
      <c r="J47" s="623"/>
      <c r="K47" s="623"/>
      <c r="L47" s="623"/>
      <c r="M47" s="623"/>
      <c r="N47" s="623"/>
      <c r="O47" s="623"/>
      <c r="P47" s="623"/>
      <c r="Y47" s="625"/>
      <c r="Z47" s="625"/>
      <c r="AA47" s="625"/>
      <c r="AB47" s="625"/>
      <c r="AC47" s="625"/>
      <c r="AD47" s="625"/>
      <c r="AE47" s="625"/>
    </row>
    <row r="48" spans="1:32" x14ac:dyDescent="0.25">
      <c r="A48" s="623"/>
      <c r="G48" s="623"/>
      <c r="H48" s="623"/>
      <c r="I48" s="623"/>
      <c r="J48" s="623"/>
      <c r="K48" s="623"/>
      <c r="L48" s="623"/>
      <c r="M48" s="623"/>
      <c r="N48" s="623"/>
      <c r="O48" s="623"/>
      <c r="P48" s="623"/>
      <c r="Y48" s="625"/>
      <c r="Z48" s="625"/>
      <c r="AA48" s="625"/>
      <c r="AB48" s="625"/>
      <c r="AC48" s="625"/>
      <c r="AD48" s="625"/>
      <c r="AE48" s="625"/>
    </row>
    <row r="49" spans="1:31" x14ac:dyDescent="0.25">
      <c r="A49" s="670"/>
      <c r="B49" s="1210" t="s">
        <v>828</v>
      </c>
      <c r="C49" s="1211"/>
      <c r="D49" s="1210" t="s">
        <v>827</v>
      </c>
      <c r="E49" s="1212"/>
      <c r="F49" s="624"/>
      <c r="G49" s="623"/>
      <c r="H49" s="623"/>
      <c r="I49" s="623"/>
      <c r="J49" s="623"/>
      <c r="K49" s="623"/>
      <c r="L49" s="623"/>
      <c r="M49" s="623"/>
      <c r="N49" s="623"/>
      <c r="O49" s="623"/>
      <c r="P49" s="623"/>
      <c r="Y49" s="625"/>
      <c r="Z49" s="625"/>
      <c r="AA49" s="625"/>
      <c r="AB49" s="625"/>
      <c r="AC49" s="625"/>
      <c r="AD49" s="625"/>
      <c r="AE49" s="625"/>
    </row>
    <row r="50" spans="1:31" x14ac:dyDescent="0.25">
      <c r="A50" s="642"/>
      <c r="B50" s="680" t="s">
        <v>814</v>
      </c>
      <c r="C50" s="681" t="s">
        <v>813</v>
      </c>
      <c r="D50" s="682" t="s">
        <v>814</v>
      </c>
      <c r="E50" s="668" t="s">
        <v>813</v>
      </c>
      <c r="G50" s="623"/>
      <c r="H50" s="623"/>
      <c r="I50" s="623"/>
      <c r="J50" s="623"/>
      <c r="K50" s="623"/>
      <c r="L50" s="623"/>
      <c r="M50" s="623"/>
      <c r="N50" s="623"/>
      <c r="O50" s="623"/>
      <c r="P50" s="623"/>
      <c r="Y50" s="625"/>
      <c r="Z50" s="625"/>
      <c r="AA50" s="625"/>
      <c r="AB50" s="625"/>
      <c r="AC50" s="625"/>
      <c r="AD50" s="625"/>
      <c r="AE50" s="625"/>
    </row>
    <row r="51" spans="1:31" x14ac:dyDescent="0.25">
      <c r="A51" s="504" t="s">
        <v>826</v>
      </c>
      <c r="B51" s="777"/>
      <c r="C51" s="785"/>
      <c r="D51" s="777"/>
      <c r="E51" s="778"/>
      <c r="G51" s="623"/>
      <c r="H51" s="623"/>
      <c r="I51" s="623"/>
      <c r="J51" s="623"/>
      <c r="K51" s="623"/>
      <c r="L51" s="623"/>
      <c r="M51" s="623"/>
      <c r="N51" s="623"/>
      <c r="O51" s="623"/>
      <c r="P51" s="623"/>
      <c r="Y51" s="625"/>
      <c r="Z51" s="625"/>
      <c r="AA51" s="625"/>
      <c r="AB51" s="625"/>
      <c r="AC51" s="625"/>
      <c r="AD51" s="625"/>
      <c r="AE51" s="625"/>
    </row>
    <row r="52" spans="1:31" x14ac:dyDescent="0.25">
      <c r="A52" s="503" t="s">
        <v>825</v>
      </c>
      <c r="B52" s="781"/>
      <c r="C52" s="786"/>
      <c r="D52" s="781"/>
      <c r="E52" s="782"/>
      <c r="H52" s="623"/>
      <c r="I52" s="623"/>
      <c r="J52" s="623"/>
      <c r="K52" s="623"/>
      <c r="L52" s="623"/>
      <c r="M52" s="623"/>
      <c r="N52" s="623"/>
      <c r="O52" s="623"/>
      <c r="P52" s="623"/>
      <c r="Y52" s="625"/>
      <c r="Z52" s="625"/>
      <c r="AA52" s="625"/>
      <c r="AB52" s="625"/>
      <c r="AC52" s="625"/>
      <c r="AD52" s="625"/>
      <c r="AE52" s="625"/>
    </row>
    <row r="53" spans="1:31" x14ac:dyDescent="0.25">
      <c r="A53" s="503" t="s">
        <v>824</v>
      </c>
      <c r="B53" s="1208"/>
      <c r="C53" s="1217"/>
      <c r="D53" s="1208"/>
      <c r="E53" s="1209"/>
      <c r="K53" s="623"/>
      <c r="L53" s="623"/>
      <c r="M53" s="623"/>
      <c r="N53" s="623"/>
      <c r="O53" s="623"/>
      <c r="P53" s="623"/>
      <c r="Y53" s="625"/>
      <c r="Z53" s="625"/>
      <c r="AA53" s="625"/>
      <c r="AB53" s="625"/>
      <c r="AC53" s="625"/>
      <c r="AD53" s="625"/>
      <c r="AE53" s="625"/>
    </row>
    <row r="54" spans="1:31" x14ac:dyDescent="0.25">
      <c r="A54" s="503" t="s">
        <v>823</v>
      </c>
      <c r="B54" s="1208"/>
      <c r="C54" s="1217"/>
      <c r="D54" s="1208"/>
      <c r="E54" s="1209"/>
      <c r="K54" s="623"/>
      <c r="L54" s="623"/>
      <c r="M54" s="623"/>
      <c r="N54" s="623"/>
      <c r="O54" s="623"/>
      <c r="P54" s="623"/>
      <c r="Y54" s="625"/>
      <c r="Z54" s="625"/>
      <c r="AA54" s="625"/>
      <c r="AB54" s="625"/>
      <c r="AC54" s="625"/>
      <c r="AD54" s="625"/>
      <c r="AE54" s="625"/>
    </row>
    <row r="55" spans="1:31" x14ac:dyDescent="0.25">
      <c r="A55" s="503" t="s">
        <v>822</v>
      </c>
      <c r="B55" s="1208"/>
      <c r="C55" s="1217"/>
      <c r="D55" s="1208"/>
      <c r="E55" s="1209"/>
      <c r="K55" s="623"/>
      <c r="L55" s="623"/>
      <c r="M55" s="623"/>
      <c r="N55" s="623"/>
      <c r="O55" s="623"/>
      <c r="P55" s="623"/>
      <c r="Y55" s="625"/>
      <c r="Z55" s="625"/>
      <c r="AA55" s="625"/>
      <c r="AB55" s="625"/>
      <c r="AC55" s="625"/>
      <c r="AD55" s="625"/>
      <c r="AE55" s="625"/>
    </row>
    <row r="56" spans="1:31" x14ac:dyDescent="0.25">
      <c r="A56" s="503" t="s">
        <v>821</v>
      </c>
      <c r="B56" s="1208"/>
      <c r="C56" s="1217"/>
      <c r="D56" s="1208"/>
      <c r="E56" s="1209"/>
      <c r="K56" s="623"/>
      <c r="L56" s="623"/>
      <c r="M56" s="623"/>
      <c r="N56" s="623"/>
      <c r="O56" s="623"/>
      <c r="P56" s="623"/>
      <c r="Y56" s="625"/>
      <c r="Z56" s="625"/>
      <c r="AA56" s="625"/>
      <c r="AB56" s="625"/>
      <c r="AC56" s="625"/>
      <c r="AD56" s="625"/>
      <c r="AE56" s="625"/>
    </row>
    <row r="57" spans="1:31" x14ac:dyDescent="0.25">
      <c r="A57" s="503" t="s">
        <v>820</v>
      </c>
      <c r="B57" s="1208"/>
      <c r="C57" s="1217"/>
      <c r="D57" s="1208"/>
      <c r="E57" s="1209"/>
      <c r="K57" s="623"/>
      <c r="L57" s="623"/>
      <c r="M57" s="623"/>
      <c r="N57" s="623"/>
      <c r="O57" s="623"/>
      <c r="P57" s="623"/>
      <c r="Y57" s="625"/>
      <c r="Z57" s="625"/>
      <c r="AA57" s="625"/>
      <c r="AB57" s="625"/>
      <c r="AC57" s="625"/>
      <c r="AD57" s="625"/>
      <c r="AE57" s="625"/>
    </row>
    <row r="58" spans="1:31" x14ac:dyDescent="0.25">
      <c r="A58" s="502" t="s">
        <v>819</v>
      </c>
      <c r="B58" s="500"/>
      <c r="C58" s="501"/>
      <c r="D58" s="500"/>
      <c r="E58" s="499"/>
      <c r="G58" s="623"/>
      <c r="H58" s="623"/>
      <c r="I58" s="623"/>
      <c r="J58" s="623"/>
      <c r="K58" s="623"/>
      <c r="L58" s="623"/>
      <c r="M58" s="623"/>
      <c r="N58" s="623"/>
      <c r="O58" s="623"/>
      <c r="P58" s="623"/>
      <c r="Y58" s="625"/>
      <c r="Z58" s="625"/>
      <c r="AA58" s="625"/>
      <c r="AB58" s="625"/>
      <c r="AC58" s="625"/>
      <c r="AD58" s="625"/>
      <c r="AE58" s="625"/>
    </row>
    <row r="59" spans="1:31" x14ac:dyDescent="0.25">
      <c r="A59" s="683"/>
      <c r="B59" s="684"/>
      <c r="G59" s="623"/>
      <c r="H59" s="623"/>
      <c r="I59" s="623"/>
      <c r="J59" s="623"/>
      <c r="K59" s="623"/>
      <c r="L59" s="623"/>
      <c r="M59" s="623"/>
      <c r="N59" s="623"/>
      <c r="O59" s="623"/>
      <c r="P59" s="623"/>
      <c r="Y59" s="625"/>
      <c r="Z59" s="625"/>
      <c r="AA59" s="625"/>
      <c r="AB59" s="625"/>
      <c r="AC59" s="625"/>
      <c r="AD59" s="625"/>
      <c r="AE59" s="625"/>
    </row>
    <row r="60" spans="1:31" x14ac:dyDescent="0.25">
      <c r="G60" s="623"/>
      <c r="H60" s="623"/>
      <c r="I60" s="623"/>
      <c r="J60" s="623"/>
      <c r="K60" s="623"/>
      <c r="L60" s="623"/>
      <c r="M60" s="623"/>
      <c r="N60" s="623"/>
      <c r="O60" s="623"/>
      <c r="P60" s="623"/>
      <c r="Y60" s="625"/>
      <c r="Z60" s="625"/>
      <c r="AA60" s="625"/>
      <c r="AB60" s="625"/>
      <c r="AC60" s="625"/>
      <c r="AD60" s="625"/>
      <c r="AE60" s="625"/>
    </row>
    <row r="61" spans="1:31" ht="15.75" x14ac:dyDescent="0.25">
      <c r="A61" s="497" t="s">
        <v>829</v>
      </c>
      <c r="B61" s="642"/>
      <c r="C61" s="642"/>
      <c r="D61" s="642"/>
      <c r="E61" s="642"/>
      <c r="F61" s="642"/>
      <c r="G61" s="643"/>
      <c r="H61" s="643"/>
      <c r="I61" s="643"/>
      <c r="J61" s="643"/>
      <c r="K61" s="643"/>
      <c r="L61" s="643"/>
      <c r="M61" s="643"/>
      <c r="N61" s="643"/>
      <c r="O61" s="643"/>
      <c r="P61" s="643"/>
      <c r="Q61" s="642"/>
      <c r="R61" s="642"/>
      <c r="S61" s="642"/>
      <c r="T61" s="642"/>
      <c r="U61" s="642"/>
      <c r="V61" s="642"/>
      <c r="W61" s="642"/>
      <c r="X61" s="642"/>
      <c r="Y61" s="625"/>
      <c r="Z61" s="625"/>
      <c r="AA61" s="625"/>
      <c r="AB61" s="625"/>
      <c r="AC61" s="625"/>
      <c r="AD61" s="625"/>
      <c r="AE61" s="625"/>
    </row>
    <row r="62" spans="1:31" ht="15.75" x14ac:dyDescent="0.25">
      <c r="A62" s="408"/>
      <c r="B62" s="624"/>
      <c r="C62" s="624"/>
      <c r="D62" s="624"/>
      <c r="E62" s="624"/>
      <c r="F62" s="624"/>
      <c r="G62" s="623"/>
      <c r="H62" s="623"/>
      <c r="I62" s="623"/>
      <c r="J62" s="623"/>
      <c r="K62" s="623"/>
      <c r="L62" s="623"/>
      <c r="M62" s="623"/>
      <c r="N62" s="623"/>
      <c r="O62" s="623"/>
      <c r="P62" s="623"/>
      <c r="Q62" s="624"/>
      <c r="R62" s="624"/>
      <c r="S62" s="624"/>
      <c r="T62" s="624"/>
      <c r="U62" s="624"/>
      <c r="V62" s="624"/>
      <c r="W62" s="624"/>
      <c r="X62" s="624"/>
      <c r="Y62" s="625"/>
      <c r="Z62" s="625"/>
      <c r="AA62" s="625"/>
      <c r="AB62" s="625"/>
      <c r="AC62" s="625"/>
      <c r="AD62" s="625"/>
      <c r="AE62" s="625"/>
    </row>
    <row r="63" spans="1:31" x14ac:dyDescent="0.25">
      <c r="A63" s="623"/>
      <c r="B63" s="624"/>
      <c r="C63" s="624"/>
      <c r="D63" s="624"/>
      <c r="E63" s="624"/>
      <c r="F63" s="624"/>
      <c r="G63" s="623"/>
      <c r="H63" s="623"/>
      <c r="I63" s="623"/>
      <c r="J63" s="623"/>
      <c r="K63" s="623"/>
      <c r="L63" s="623"/>
      <c r="M63" s="623"/>
      <c r="N63" s="623"/>
      <c r="O63" s="623"/>
      <c r="P63" s="623"/>
      <c r="Q63" s="624"/>
      <c r="R63" s="624"/>
      <c r="S63" s="624"/>
      <c r="T63" s="624"/>
      <c r="U63" s="624"/>
      <c r="V63" s="624"/>
      <c r="W63" s="624"/>
      <c r="X63" s="624"/>
      <c r="Y63" s="625"/>
      <c r="Z63" s="625"/>
      <c r="AA63" s="625"/>
      <c r="AB63" s="625"/>
      <c r="AC63" s="625"/>
      <c r="AD63" s="625"/>
      <c r="AE63" s="625"/>
    </row>
    <row r="64" spans="1:31" x14ac:dyDescent="0.25">
      <c r="A64" s="670"/>
      <c r="B64" s="1210" t="s">
        <v>828</v>
      </c>
      <c r="C64" s="1211"/>
      <c r="D64" s="1210" t="s">
        <v>827</v>
      </c>
      <c r="E64" s="1212"/>
      <c r="F64" s="624"/>
      <c r="G64" s="623"/>
      <c r="H64" s="623"/>
      <c r="I64" s="623"/>
      <c r="J64" s="623"/>
      <c r="K64" s="623"/>
      <c r="L64" s="623"/>
      <c r="M64" s="623"/>
      <c r="N64" s="623"/>
      <c r="O64" s="623"/>
      <c r="P64" s="623"/>
      <c r="Y64" s="625"/>
      <c r="Z64" s="625"/>
      <c r="AA64" s="625"/>
      <c r="AB64" s="625"/>
      <c r="AC64" s="625"/>
      <c r="AD64" s="625"/>
      <c r="AE64" s="625"/>
    </row>
    <row r="65" spans="1:55" x14ac:dyDescent="0.25">
      <c r="A65" s="642"/>
      <c r="B65" s="680" t="s">
        <v>814</v>
      </c>
      <c r="C65" s="681" t="s">
        <v>813</v>
      </c>
      <c r="D65" s="682" t="s">
        <v>814</v>
      </c>
      <c r="E65" s="668" t="s">
        <v>813</v>
      </c>
      <c r="G65" s="623"/>
      <c r="H65" s="623"/>
      <c r="I65" s="623"/>
      <c r="J65" s="623"/>
      <c r="K65" s="623"/>
      <c r="L65" s="623"/>
      <c r="M65" s="623"/>
      <c r="N65" s="623"/>
      <c r="O65" s="623"/>
      <c r="P65" s="623"/>
      <c r="Y65" s="625"/>
      <c r="Z65" s="625"/>
      <c r="AA65" s="625"/>
      <c r="AB65" s="625"/>
      <c r="AC65" s="625"/>
      <c r="AD65" s="625"/>
      <c r="AE65" s="625"/>
    </row>
    <row r="66" spans="1:55" x14ac:dyDescent="0.25">
      <c r="A66" s="504" t="s">
        <v>826</v>
      </c>
      <c r="B66" s="777"/>
      <c r="C66" s="785"/>
      <c r="D66" s="777"/>
      <c r="E66" s="778"/>
      <c r="G66" s="623"/>
      <c r="H66" s="623"/>
      <c r="I66" s="623"/>
      <c r="J66" s="623"/>
      <c r="K66" s="623"/>
      <c r="L66" s="623"/>
      <c r="M66" s="623"/>
      <c r="N66" s="623"/>
      <c r="O66" s="623"/>
      <c r="P66" s="623"/>
      <c r="Y66" s="625"/>
      <c r="Z66" s="625"/>
      <c r="AA66" s="625"/>
      <c r="AB66" s="625"/>
      <c r="AC66" s="625"/>
      <c r="AD66" s="625"/>
      <c r="AE66" s="625"/>
    </row>
    <row r="67" spans="1:55" x14ac:dyDescent="0.25">
      <c r="A67" s="503" t="s">
        <v>825</v>
      </c>
      <c r="B67" s="781"/>
      <c r="C67" s="786"/>
      <c r="D67" s="781"/>
      <c r="E67" s="782"/>
      <c r="G67" s="623"/>
      <c r="H67" s="623"/>
      <c r="I67" s="623"/>
      <c r="J67" s="623"/>
      <c r="K67" s="623"/>
      <c r="L67" s="623"/>
      <c r="M67" s="623"/>
      <c r="N67" s="623"/>
      <c r="O67" s="623"/>
      <c r="P67" s="623"/>
      <c r="Y67" s="625"/>
      <c r="Z67" s="625"/>
      <c r="AA67" s="625"/>
      <c r="AB67" s="625"/>
      <c r="AC67" s="625"/>
      <c r="AD67" s="625"/>
      <c r="AE67" s="625"/>
    </row>
    <row r="68" spans="1:55" x14ac:dyDescent="0.25">
      <c r="A68" s="503" t="s">
        <v>824</v>
      </c>
      <c r="B68" s="1208"/>
      <c r="C68" s="1217"/>
      <c r="D68" s="1208"/>
      <c r="E68" s="1209"/>
      <c r="G68" s="623"/>
      <c r="H68" s="623"/>
      <c r="I68" s="623"/>
      <c r="J68" s="623"/>
      <c r="K68" s="623"/>
      <c r="L68" s="623"/>
      <c r="M68" s="623"/>
      <c r="N68" s="623"/>
      <c r="O68" s="623"/>
      <c r="P68" s="623"/>
      <c r="Y68" s="625"/>
      <c r="Z68" s="625"/>
      <c r="AA68" s="625"/>
      <c r="AB68" s="625"/>
      <c r="AC68" s="625"/>
      <c r="AD68" s="625"/>
      <c r="AE68" s="625"/>
    </row>
    <row r="69" spans="1:55" x14ac:dyDescent="0.25">
      <c r="A69" s="503" t="s">
        <v>823</v>
      </c>
      <c r="B69" s="1208"/>
      <c r="C69" s="1217"/>
      <c r="D69" s="1208"/>
      <c r="E69" s="1209"/>
      <c r="G69" s="623"/>
      <c r="H69" s="623"/>
      <c r="I69" s="623"/>
      <c r="J69" s="623"/>
      <c r="K69" s="623"/>
      <c r="L69" s="623"/>
      <c r="M69" s="623"/>
      <c r="N69" s="623"/>
      <c r="O69" s="623"/>
      <c r="P69" s="623"/>
      <c r="Y69" s="625"/>
      <c r="Z69" s="625"/>
      <c r="AA69" s="625"/>
      <c r="AB69" s="625"/>
      <c r="AC69" s="625"/>
      <c r="AD69" s="625"/>
      <c r="AE69" s="625"/>
    </row>
    <row r="70" spans="1:55" x14ac:dyDescent="0.25">
      <c r="A70" s="503" t="s">
        <v>822</v>
      </c>
      <c r="B70" s="1208"/>
      <c r="C70" s="1217"/>
      <c r="D70" s="1208"/>
      <c r="E70" s="1209"/>
      <c r="G70" s="623"/>
      <c r="H70" s="623"/>
      <c r="I70" s="623"/>
      <c r="J70" s="623"/>
      <c r="K70" s="623"/>
      <c r="L70" s="623"/>
      <c r="M70" s="623"/>
      <c r="N70" s="623"/>
      <c r="O70" s="623"/>
      <c r="P70" s="623"/>
      <c r="Y70" s="625"/>
      <c r="Z70" s="625"/>
      <c r="AA70" s="625"/>
      <c r="AB70" s="625"/>
      <c r="AC70" s="625"/>
      <c r="AD70" s="625"/>
      <c r="AE70" s="625"/>
    </row>
    <row r="71" spans="1:55" x14ac:dyDescent="0.25">
      <c r="A71" s="503" t="s">
        <v>821</v>
      </c>
      <c r="B71" s="1208"/>
      <c r="C71" s="1217"/>
      <c r="D71" s="1208"/>
      <c r="E71" s="1209"/>
      <c r="G71" s="623"/>
      <c r="H71" s="623"/>
      <c r="I71" s="623"/>
      <c r="J71" s="623"/>
      <c r="K71" s="623"/>
      <c r="L71" s="623"/>
      <c r="M71" s="623"/>
      <c r="N71" s="623"/>
      <c r="O71" s="623"/>
      <c r="P71" s="623"/>
      <c r="Y71" s="625"/>
      <c r="Z71" s="625"/>
      <c r="AA71" s="625"/>
      <c r="AB71" s="625"/>
      <c r="AC71" s="625"/>
      <c r="AD71" s="625"/>
      <c r="AE71" s="625"/>
    </row>
    <row r="72" spans="1:55" x14ac:dyDescent="0.25">
      <c r="A72" s="503" t="s">
        <v>820</v>
      </c>
      <c r="B72" s="1208"/>
      <c r="C72" s="1217"/>
      <c r="D72" s="1208"/>
      <c r="E72" s="1209"/>
      <c r="G72" s="623"/>
      <c r="H72" s="623"/>
      <c r="I72" s="623"/>
      <c r="J72" s="623"/>
      <c r="K72" s="623"/>
      <c r="L72" s="623"/>
      <c r="M72" s="623"/>
      <c r="N72" s="623"/>
      <c r="O72" s="623"/>
      <c r="P72" s="623"/>
      <c r="Y72" s="625"/>
      <c r="Z72" s="625"/>
      <c r="AA72" s="625"/>
      <c r="AB72" s="625"/>
      <c r="AC72" s="625"/>
      <c r="AD72" s="625"/>
      <c r="AE72" s="625"/>
    </row>
    <row r="73" spans="1:55" x14ac:dyDescent="0.25">
      <c r="A73" s="502" t="s">
        <v>819</v>
      </c>
      <c r="B73" s="500"/>
      <c r="C73" s="501"/>
      <c r="D73" s="500"/>
      <c r="E73" s="499"/>
      <c r="G73" s="623"/>
      <c r="H73" s="623"/>
      <c r="I73" s="623"/>
      <c r="J73" s="623"/>
      <c r="K73" s="623"/>
      <c r="L73" s="623"/>
      <c r="M73" s="623"/>
      <c r="N73" s="623"/>
      <c r="O73" s="623"/>
      <c r="P73" s="623"/>
      <c r="Y73" s="625"/>
      <c r="Z73" s="625"/>
      <c r="AA73" s="625"/>
      <c r="AB73" s="625"/>
      <c r="AC73" s="625"/>
      <c r="AD73" s="625"/>
      <c r="AE73" s="625"/>
    </row>
    <row r="74" spans="1:55" x14ac:dyDescent="0.25">
      <c r="G74" s="623"/>
      <c r="H74" s="623"/>
      <c r="I74" s="623"/>
      <c r="J74" s="623"/>
      <c r="K74" s="623"/>
      <c r="L74" s="623"/>
      <c r="M74" s="623"/>
      <c r="N74" s="623"/>
      <c r="O74" s="623"/>
      <c r="P74" s="623"/>
      <c r="Y74" s="625"/>
      <c r="Z74" s="625"/>
      <c r="AA74" s="625"/>
      <c r="AB74" s="625"/>
      <c r="AC74" s="625"/>
      <c r="AD74" s="625"/>
      <c r="AE74" s="625"/>
    </row>
    <row r="75" spans="1:55" ht="30.75" x14ac:dyDescent="0.55000000000000004">
      <c r="A75" s="497" t="s">
        <v>818</v>
      </c>
      <c r="B75" s="685"/>
      <c r="C75" s="685"/>
      <c r="D75" s="685"/>
      <c r="E75" s="685"/>
      <c r="F75" s="685"/>
      <c r="G75" s="685"/>
      <c r="H75" s="685"/>
      <c r="I75" s="685"/>
      <c r="J75" s="646"/>
      <c r="K75" s="643"/>
      <c r="L75" s="643"/>
      <c r="M75" s="643"/>
      <c r="N75" s="643"/>
      <c r="O75" s="643"/>
      <c r="P75" s="643"/>
      <c r="Q75" s="643"/>
      <c r="R75" s="643"/>
      <c r="S75" s="643"/>
      <c r="T75" s="643"/>
      <c r="U75" s="643"/>
      <c r="V75" s="643"/>
      <c r="W75" s="643"/>
      <c r="X75" s="642"/>
      <c r="Y75" s="625"/>
      <c r="Z75" s="625"/>
      <c r="AA75" s="625"/>
      <c r="AB75" s="625"/>
      <c r="AC75" s="625"/>
      <c r="AD75" s="625"/>
      <c r="AE75" s="625"/>
      <c r="AH75" s="686"/>
      <c r="AI75" s="686"/>
      <c r="AJ75" s="686"/>
      <c r="AK75" s="686"/>
      <c r="AL75" s="686"/>
      <c r="AM75" s="687"/>
      <c r="AN75" s="623"/>
      <c r="AO75" s="623"/>
      <c r="AP75" s="623"/>
      <c r="AQ75" s="623"/>
      <c r="AR75" s="623"/>
      <c r="AS75" s="623"/>
      <c r="AT75" s="623"/>
      <c r="AU75" s="623"/>
      <c r="AV75" s="623"/>
      <c r="AW75" s="623"/>
      <c r="AX75" s="623"/>
      <c r="AY75" s="623"/>
      <c r="AZ75" s="623"/>
      <c r="BA75" s="624"/>
      <c r="BB75" s="624"/>
      <c r="BC75" s="624"/>
    </row>
    <row r="76" spans="1:55" s="624" customFormat="1" ht="30.75" x14ac:dyDescent="0.55000000000000004">
      <c r="A76" s="688" t="s">
        <v>816</v>
      </c>
      <c r="B76" s="689"/>
      <c r="C76" s="623"/>
      <c r="D76" s="623"/>
      <c r="E76" s="623"/>
      <c r="F76" s="623"/>
      <c r="G76" s="626"/>
      <c r="H76" s="626"/>
      <c r="I76" s="626"/>
      <c r="J76" s="623"/>
      <c r="K76" s="623"/>
      <c r="L76" s="623"/>
      <c r="M76" s="623"/>
      <c r="N76" s="623"/>
      <c r="O76" s="623"/>
      <c r="P76" s="623"/>
      <c r="Q76" s="623"/>
      <c r="R76" s="623"/>
      <c r="S76" s="623"/>
      <c r="T76" s="623"/>
      <c r="U76" s="623"/>
      <c r="V76" s="623"/>
      <c r="W76" s="623"/>
      <c r="Y76" s="625"/>
      <c r="Z76" s="625"/>
      <c r="AA76" s="625"/>
      <c r="AB76" s="625"/>
      <c r="AC76" s="625"/>
      <c r="AD76" s="625"/>
      <c r="AE76" s="625"/>
      <c r="AF76" s="626"/>
      <c r="AG76" s="626"/>
      <c r="AH76" s="686"/>
      <c r="AI76" s="686"/>
      <c r="AJ76" s="686"/>
      <c r="AK76" s="686"/>
      <c r="AL76" s="686"/>
      <c r="AM76" s="687"/>
      <c r="AN76" s="623"/>
      <c r="AO76" s="623"/>
      <c r="AP76" s="623"/>
      <c r="AQ76" s="623"/>
      <c r="AR76" s="623"/>
      <c r="AS76" s="623"/>
      <c r="AT76" s="623"/>
      <c r="AU76" s="623"/>
      <c r="AV76" s="623"/>
      <c r="AW76" s="623"/>
      <c r="AX76" s="623"/>
      <c r="AY76" s="623"/>
      <c r="AZ76" s="623"/>
      <c r="BA76" s="626"/>
      <c r="BB76" s="626"/>
      <c r="BC76" s="626"/>
    </row>
    <row r="77" spans="1:55" s="624" customFormat="1" ht="18.75" customHeight="1" x14ac:dyDescent="0.55000000000000004">
      <c r="A77" s="623" t="s">
        <v>863</v>
      </c>
      <c r="B77" s="689"/>
      <c r="C77" s="623"/>
      <c r="D77" s="623"/>
      <c r="E77" s="623"/>
      <c r="F77" s="623"/>
      <c r="G77" s="626"/>
      <c r="H77" s="626"/>
      <c r="I77" s="626"/>
      <c r="J77" s="623"/>
      <c r="K77" s="623"/>
      <c r="L77" s="623"/>
      <c r="M77" s="623"/>
      <c r="N77" s="623"/>
      <c r="O77" s="623"/>
      <c r="P77" s="623"/>
      <c r="Q77" s="623"/>
      <c r="R77" s="623"/>
      <c r="S77" s="623"/>
      <c r="T77" s="623"/>
      <c r="U77" s="623"/>
      <c r="V77" s="623"/>
      <c r="W77" s="623"/>
      <c r="Y77" s="625"/>
      <c r="Z77" s="625"/>
      <c r="AA77" s="625"/>
      <c r="AB77" s="625"/>
      <c r="AC77" s="625"/>
      <c r="AD77" s="625"/>
      <c r="AE77" s="625"/>
      <c r="AF77" s="626"/>
      <c r="AG77" s="626"/>
      <c r="AH77" s="686"/>
      <c r="AI77" s="686"/>
      <c r="AJ77" s="686"/>
      <c r="AK77" s="686"/>
      <c r="AL77" s="686"/>
      <c r="AM77" s="687"/>
      <c r="AN77" s="623"/>
      <c r="AO77" s="623"/>
      <c r="AP77" s="623"/>
      <c r="AQ77" s="623"/>
      <c r="AR77" s="623"/>
      <c r="AS77" s="623"/>
      <c r="AT77" s="623"/>
      <c r="AU77" s="623"/>
      <c r="AV77" s="623"/>
      <c r="AW77" s="623"/>
      <c r="AX77" s="623"/>
      <c r="AY77" s="623"/>
      <c r="AZ77" s="623"/>
      <c r="BA77" s="626"/>
      <c r="BB77" s="626"/>
      <c r="BC77" s="626"/>
    </row>
    <row r="78" spans="1:55" s="624" customFormat="1" ht="12.75" customHeight="1" x14ac:dyDescent="0.55000000000000004">
      <c r="A78" s="690"/>
      <c r="B78" s="689"/>
      <c r="C78" s="623"/>
      <c r="D78" s="623"/>
      <c r="E78" s="623"/>
      <c r="F78" s="623"/>
      <c r="G78" s="626"/>
      <c r="H78" s="626"/>
      <c r="I78" s="626"/>
      <c r="J78" s="623"/>
      <c r="K78" s="623"/>
      <c r="L78" s="623"/>
      <c r="M78" s="623"/>
      <c r="N78" s="623"/>
      <c r="O78" s="623"/>
      <c r="P78" s="623"/>
      <c r="Q78" s="623"/>
      <c r="R78" s="623"/>
      <c r="S78" s="623"/>
      <c r="T78" s="623"/>
      <c r="U78" s="623"/>
      <c r="V78" s="623"/>
      <c r="W78" s="623"/>
      <c r="Y78" s="625"/>
      <c r="Z78" s="625"/>
      <c r="AA78" s="625"/>
      <c r="AB78" s="625"/>
      <c r="AC78" s="625"/>
      <c r="AD78" s="625"/>
      <c r="AE78" s="625"/>
      <c r="AF78" s="626"/>
      <c r="AG78" s="626"/>
      <c r="AH78" s="686"/>
      <c r="AI78" s="686"/>
      <c r="AJ78" s="686"/>
      <c r="AK78" s="686"/>
      <c r="AL78" s="686"/>
      <c r="AM78" s="687"/>
      <c r="AN78" s="623"/>
      <c r="AO78" s="623"/>
      <c r="AP78" s="623"/>
      <c r="AQ78" s="623"/>
      <c r="AR78" s="623"/>
      <c r="AS78" s="623"/>
      <c r="AT78" s="623"/>
      <c r="AU78" s="623"/>
      <c r="AV78" s="623"/>
      <c r="AW78" s="623"/>
      <c r="AX78" s="623"/>
      <c r="AY78" s="623"/>
      <c r="AZ78" s="623"/>
      <c r="BA78" s="626"/>
      <c r="BB78" s="626"/>
      <c r="BC78" s="626"/>
    </row>
    <row r="79" spans="1:55" s="624" customFormat="1" ht="17.25" customHeight="1" x14ac:dyDescent="0.55000000000000004">
      <c r="A79" s="666"/>
      <c r="B79" s="667" t="s">
        <v>814</v>
      </c>
      <c r="C79" s="668" t="s">
        <v>813</v>
      </c>
      <c r="D79" s="626"/>
      <c r="E79" s="626"/>
      <c r="F79" s="626"/>
      <c r="G79" s="626"/>
      <c r="H79" s="626"/>
      <c r="I79" s="626"/>
      <c r="J79" s="623"/>
      <c r="K79" s="623"/>
      <c r="L79" s="623"/>
      <c r="M79" s="623"/>
      <c r="N79" s="623"/>
      <c r="O79" s="623"/>
      <c r="P79" s="623"/>
      <c r="Q79" s="623"/>
      <c r="R79" s="623"/>
      <c r="S79" s="623"/>
      <c r="T79" s="623"/>
      <c r="U79" s="623"/>
      <c r="V79" s="623"/>
      <c r="W79" s="623"/>
      <c r="Y79" s="625"/>
      <c r="Z79" s="625"/>
      <c r="AA79" s="625"/>
      <c r="AB79" s="625"/>
      <c r="AC79" s="625"/>
      <c r="AD79" s="625"/>
      <c r="AE79" s="625"/>
      <c r="AF79" s="626"/>
      <c r="AG79" s="626"/>
      <c r="AH79" s="686"/>
      <c r="AI79" s="686"/>
      <c r="AJ79" s="686"/>
      <c r="AK79" s="686"/>
      <c r="AL79" s="686"/>
      <c r="AM79" s="687"/>
      <c r="AN79" s="623"/>
      <c r="AO79" s="623"/>
      <c r="AP79" s="623"/>
      <c r="AQ79" s="623"/>
      <c r="AR79" s="623"/>
      <c r="AS79" s="623"/>
      <c r="AT79" s="623"/>
      <c r="AU79" s="623"/>
      <c r="AV79" s="623"/>
      <c r="AW79" s="623"/>
      <c r="AX79" s="623"/>
      <c r="AY79" s="623"/>
      <c r="AZ79" s="623"/>
      <c r="BA79" s="626"/>
      <c r="BB79" s="626"/>
      <c r="BC79" s="626"/>
    </row>
    <row r="80" spans="1:55" s="624" customFormat="1" ht="17.25" customHeight="1" x14ac:dyDescent="0.55000000000000004">
      <c r="A80" s="496" t="s">
        <v>815</v>
      </c>
      <c r="B80" s="495"/>
      <c r="C80" s="494"/>
      <c r="D80" s="626"/>
      <c r="E80" s="626"/>
      <c r="F80" s="626"/>
      <c r="G80" s="626"/>
      <c r="H80" s="626"/>
      <c r="I80" s="626"/>
      <c r="J80" s="623"/>
      <c r="K80" s="623"/>
      <c r="L80" s="623"/>
      <c r="M80" s="623"/>
      <c r="N80" s="623"/>
      <c r="O80" s="623"/>
      <c r="P80" s="623"/>
      <c r="Q80" s="623"/>
      <c r="R80" s="623"/>
      <c r="S80" s="623"/>
      <c r="T80" s="623"/>
      <c r="U80" s="623"/>
      <c r="V80" s="623"/>
      <c r="W80" s="623"/>
      <c r="Y80" s="625"/>
      <c r="Z80" s="625"/>
      <c r="AA80" s="625"/>
      <c r="AB80" s="625"/>
      <c r="AC80" s="625"/>
      <c r="AD80" s="625"/>
      <c r="AE80" s="625"/>
      <c r="AF80" s="626"/>
      <c r="AG80" s="626"/>
      <c r="AH80" s="686"/>
      <c r="AI80" s="686"/>
      <c r="AJ80" s="686"/>
      <c r="AK80" s="686"/>
      <c r="AL80" s="686"/>
      <c r="AM80" s="687"/>
      <c r="AN80" s="623"/>
      <c r="AO80" s="623"/>
      <c r="AP80" s="623"/>
      <c r="AQ80" s="623"/>
      <c r="AR80" s="623"/>
      <c r="AS80" s="623"/>
      <c r="AT80" s="623"/>
      <c r="AU80" s="623"/>
      <c r="AV80" s="623"/>
      <c r="AW80" s="623"/>
      <c r="AX80" s="623"/>
      <c r="AY80" s="623"/>
      <c r="AZ80" s="623"/>
      <c r="BA80" s="626"/>
      <c r="BB80" s="626"/>
      <c r="BC80" s="626"/>
    </row>
    <row r="81" spans="1:55" s="624" customFormat="1" ht="17.25" customHeight="1" x14ac:dyDescent="0.55000000000000004">
      <c r="A81" s="493"/>
      <c r="B81" s="693"/>
      <c r="C81" s="626"/>
      <c r="D81" s="626"/>
      <c r="E81" s="626"/>
      <c r="F81" s="626"/>
      <c r="G81" s="626"/>
      <c r="H81" s="626"/>
      <c r="I81" s="626"/>
      <c r="J81" s="623"/>
      <c r="K81" s="623"/>
      <c r="L81" s="623"/>
      <c r="M81" s="623"/>
      <c r="N81" s="623"/>
      <c r="O81" s="623"/>
      <c r="P81" s="623"/>
      <c r="Q81" s="623"/>
      <c r="R81" s="623"/>
      <c r="S81" s="623"/>
      <c r="T81" s="623"/>
      <c r="U81" s="623"/>
      <c r="V81" s="623"/>
      <c r="W81" s="623"/>
      <c r="Y81" s="625"/>
      <c r="Z81" s="625"/>
      <c r="AA81" s="625"/>
      <c r="AB81" s="625"/>
      <c r="AC81" s="625"/>
      <c r="AD81" s="625"/>
      <c r="AE81" s="625"/>
      <c r="AF81" s="626"/>
      <c r="AG81" s="626"/>
      <c r="AH81" s="686"/>
      <c r="AI81" s="686"/>
      <c r="AJ81" s="686"/>
      <c r="AK81" s="686"/>
      <c r="AL81" s="686"/>
      <c r="AM81" s="687"/>
      <c r="AN81" s="623"/>
      <c r="AO81" s="623"/>
      <c r="AP81" s="623"/>
      <c r="AQ81" s="623"/>
      <c r="AR81" s="623"/>
      <c r="AS81" s="623"/>
      <c r="AT81" s="623"/>
      <c r="AU81" s="623"/>
      <c r="AV81" s="623"/>
      <c r="AW81" s="623"/>
      <c r="AX81" s="623"/>
      <c r="AY81" s="623"/>
      <c r="AZ81" s="623"/>
      <c r="BA81" s="626"/>
      <c r="BB81" s="626"/>
      <c r="BC81" s="626"/>
    </row>
    <row r="82" spans="1:55" s="624" customFormat="1" ht="17.25" customHeight="1" x14ac:dyDescent="0.55000000000000004">
      <c r="A82" s="493"/>
      <c r="B82" s="693"/>
      <c r="C82" s="626"/>
      <c r="D82" s="626"/>
      <c r="E82" s="626"/>
      <c r="F82" s="626"/>
      <c r="G82" s="626"/>
      <c r="H82" s="626"/>
      <c r="I82" s="626"/>
      <c r="J82" s="623"/>
      <c r="K82" s="623"/>
      <c r="L82" s="623"/>
      <c r="M82" s="623"/>
      <c r="N82" s="623"/>
      <c r="O82" s="623"/>
      <c r="P82" s="623"/>
      <c r="Q82" s="623"/>
      <c r="R82" s="623"/>
      <c r="S82" s="623"/>
      <c r="T82" s="623"/>
      <c r="U82" s="623"/>
      <c r="V82" s="623"/>
      <c r="W82" s="623"/>
      <c r="Y82" s="625"/>
      <c r="Z82" s="625"/>
      <c r="AA82" s="625"/>
      <c r="AB82" s="625"/>
      <c r="AC82" s="625"/>
      <c r="AD82" s="625"/>
      <c r="AE82" s="625"/>
      <c r="AF82" s="626"/>
      <c r="AG82" s="626"/>
      <c r="AH82" s="686"/>
      <c r="AI82" s="686"/>
      <c r="AJ82" s="686"/>
      <c r="AK82" s="686"/>
      <c r="AL82" s="686"/>
      <c r="AM82" s="687"/>
      <c r="AN82" s="623"/>
      <c r="AO82" s="623"/>
      <c r="AP82" s="623"/>
      <c r="AQ82" s="623"/>
      <c r="AR82" s="623"/>
      <c r="AS82" s="623"/>
      <c r="AT82" s="623"/>
      <c r="AU82" s="623"/>
      <c r="AV82" s="623"/>
      <c r="AW82" s="623"/>
      <c r="AX82" s="623"/>
      <c r="AY82" s="623"/>
      <c r="AZ82" s="623"/>
      <c r="BA82" s="626"/>
      <c r="BB82" s="626"/>
      <c r="BC82" s="626"/>
    </row>
    <row r="83" spans="1:55" s="624" customFormat="1" ht="17.25" customHeight="1" x14ac:dyDescent="0.55000000000000004">
      <c r="A83" s="666"/>
      <c r="B83" s="1216" t="s">
        <v>134</v>
      </c>
      <c r="C83" s="1169"/>
      <c r="D83" s="694" t="s">
        <v>190</v>
      </c>
      <c r="E83" s="626"/>
      <c r="F83" s="626"/>
      <c r="G83" s="626"/>
      <c r="H83" s="626"/>
      <c r="I83" s="623"/>
      <c r="J83" s="623"/>
      <c r="K83" s="623"/>
      <c r="L83" s="623"/>
      <c r="M83" s="623"/>
      <c r="N83" s="623"/>
      <c r="O83" s="623"/>
      <c r="P83" s="623"/>
      <c r="Q83" s="623"/>
      <c r="R83" s="623"/>
      <c r="S83" s="623"/>
      <c r="T83" s="623"/>
      <c r="U83" s="623"/>
      <c r="V83" s="623"/>
      <c r="Y83" s="625"/>
      <c r="Z83" s="625"/>
      <c r="AA83" s="625"/>
      <c r="AB83" s="625"/>
      <c r="AC83" s="625"/>
      <c r="AD83" s="625"/>
      <c r="AE83" s="625"/>
      <c r="AF83" s="626"/>
      <c r="AG83" s="686"/>
      <c r="AH83" s="686"/>
      <c r="AI83" s="686"/>
      <c r="AJ83" s="686"/>
      <c r="AK83" s="686"/>
      <c r="AL83" s="687"/>
      <c r="AM83" s="623"/>
      <c r="AN83" s="623"/>
      <c r="AO83" s="623"/>
      <c r="AP83" s="623"/>
      <c r="AQ83" s="623"/>
      <c r="AR83" s="623"/>
      <c r="AS83" s="623"/>
      <c r="AT83" s="623"/>
      <c r="AU83" s="623"/>
      <c r="AV83" s="623"/>
      <c r="AW83" s="623"/>
      <c r="AX83" s="623"/>
      <c r="AY83" s="623"/>
      <c r="AZ83" s="626"/>
      <c r="BA83" s="626"/>
      <c r="BB83" s="626"/>
    </row>
    <row r="84" spans="1:55" s="624" customFormat="1" ht="37.5" customHeight="1" x14ac:dyDescent="0.55000000000000004">
      <c r="A84" s="666"/>
      <c r="B84" s="695" t="s">
        <v>814</v>
      </c>
      <c r="C84" s="696" t="s">
        <v>813</v>
      </c>
      <c r="D84" s="697"/>
      <c r="F84" s="626"/>
      <c r="G84" s="626"/>
      <c r="H84" s="626"/>
      <c r="I84" s="623"/>
      <c r="J84" s="623"/>
      <c r="K84" s="623"/>
      <c r="L84" s="623"/>
      <c r="M84" s="623"/>
      <c r="N84" s="623"/>
      <c r="O84" s="623"/>
      <c r="P84" s="623"/>
      <c r="Q84" s="623"/>
      <c r="R84" s="623"/>
      <c r="S84" s="623"/>
      <c r="T84" s="623"/>
      <c r="U84" s="623"/>
      <c r="V84" s="623"/>
      <c r="Y84" s="625"/>
      <c r="Z84" s="625"/>
      <c r="AA84" s="625"/>
      <c r="AB84" s="625"/>
      <c r="AC84" s="625"/>
      <c r="AD84" s="625"/>
      <c r="AE84" s="625"/>
      <c r="AF84" s="626"/>
      <c r="AG84" s="686"/>
      <c r="AH84" s="686"/>
      <c r="AI84" s="686"/>
      <c r="AJ84" s="686"/>
      <c r="AK84" s="686"/>
      <c r="AL84" s="687"/>
      <c r="AM84" s="623"/>
      <c r="AN84" s="623"/>
      <c r="AO84" s="623"/>
      <c r="AP84" s="623"/>
      <c r="AQ84" s="623"/>
      <c r="AR84" s="623"/>
      <c r="AS84" s="623"/>
      <c r="AT84" s="623"/>
      <c r="AU84" s="623"/>
      <c r="AV84" s="623"/>
      <c r="AW84" s="623"/>
      <c r="AX84" s="623"/>
      <c r="AY84" s="623"/>
      <c r="AZ84" s="626"/>
      <c r="BA84" s="626"/>
      <c r="BB84" s="626"/>
    </row>
    <row r="85" spans="1:55" s="624" customFormat="1" ht="18" customHeight="1" x14ac:dyDescent="0.55000000000000004">
      <c r="A85" s="698" t="s">
        <v>812</v>
      </c>
      <c r="B85" s="1144"/>
      <c r="C85" s="1145"/>
      <c r="D85" s="492"/>
      <c r="F85" s="626"/>
      <c r="G85" s="626"/>
      <c r="H85" s="626"/>
      <c r="I85" s="623"/>
      <c r="J85" s="623"/>
      <c r="K85" s="623"/>
      <c r="L85" s="623"/>
      <c r="M85" s="623"/>
      <c r="N85" s="623"/>
      <c r="O85" s="623"/>
      <c r="P85" s="623"/>
      <c r="Q85" s="623"/>
      <c r="R85" s="623"/>
      <c r="S85" s="623"/>
      <c r="T85" s="623"/>
      <c r="U85" s="623"/>
      <c r="V85" s="623"/>
      <c r="Y85" s="625"/>
      <c r="Z85" s="625"/>
      <c r="AA85" s="625"/>
      <c r="AB85" s="625"/>
      <c r="AC85" s="625"/>
      <c r="AD85" s="625"/>
      <c r="AE85" s="625"/>
      <c r="AF85" s="626"/>
      <c r="AG85" s="686"/>
      <c r="AH85" s="686"/>
      <c r="AI85" s="686"/>
      <c r="AJ85" s="686"/>
      <c r="AK85" s="686"/>
      <c r="AL85" s="687"/>
      <c r="AM85" s="623"/>
      <c r="AN85" s="623"/>
      <c r="AO85" s="623"/>
      <c r="AP85" s="623"/>
      <c r="AQ85" s="623"/>
      <c r="AR85" s="623"/>
      <c r="AS85" s="623"/>
      <c r="AT85" s="623"/>
      <c r="AU85" s="623"/>
      <c r="AV85" s="623"/>
      <c r="AW85" s="623"/>
      <c r="AX85" s="623"/>
      <c r="AY85" s="623"/>
      <c r="AZ85" s="626"/>
      <c r="BA85" s="626"/>
      <c r="BB85" s="626"/>
    </row>
    <row r="86" spans="1:55" s="624" customFormat="1" ht="17.25" customHeight="1" x14ac:dyDescent="0.55000000000000004">
      <c r="A86" s="699" t="s">
        <v>811</v>
      </c>
      <c r="B86" s="1146"/>
      <c r="C86" s="1147"/>
      <c r="D86" s="489"/>
      <c r="F86" s="623"/>
      <c r="G86" s="623"/>
      <c r="H86" s="623"/>
      <c r="I86" s="623"/>
      <c r="J86" s="623"/>
      <c r="K86" s="623"/>
      <c r="L86" s="623"/>
      <c r="M86" s="623"/>
      <c r="N86" s="623"/>
      <c r="O86" s="623"/>
      <c r="P86" s="623"/>
      <c r="Q86" s="623"/>
      <c r="R86" s="623"/>
      <c r="S86" s="623"/>
      <c r="T86" s="623"/>
      <c r="U86" s="623"/>
      <c r="V86" s="623"/>
      <c r="Y86" s="625"/>
      <c r="Z86" s="625"/>
      <c r="AA86" s="625"/>
      <c r="AB86" s="625"/>
      <c r="AC86" s="625"/>
      <c r="AD86" s="625"/>
      <c r="AE86" s="625"/>
      <c r="AF86" s="626"/>
      <c r="AG86" s="686"/>
      <c r="AH86" s="686"/>
      <c r="AI86" s="686"/>
      <c r="AJ86" s="686"/>
      <c r="AK86" s="686"/>
      <c r="AL86" s="687"/>
      <c r="AM86" s="623"/>
      <c r="AN86" s="623"/>
      <c r="AO86" s="623"/>
      <c r="AP86" s="623"/>
      <c r="AQ86" s="623"/>
      <c r="AR86" s="623"/>
      <c r="AS86" s="623"/>
      <c r="AT86" s="623"/>
      <c r="AU86" s="623"/>
      <c r="AV86" s="623"/>
      <c r="AW86" s="623"/>
      <c r="AX86" s="623"/>
      <c r="AY86" s="623"/>
      <c r="AZ86" s="626"/>
      <c r="BA86" s="626"/>
      <c r="BB86" s="626"/>
    </row>
    <row r="87" spans="1:55" s="624" customFormat="1" ht="17.25" customHeight="1" x14ac:dyDescent="0.55000000000000004">
      <c r="A87" s="699" t="s">
        <v>810</v>
      </c>
      <c r="B87" s="491"/>
      <c r="C87" s="490"/>
      <c r="D87" s="700"/>
      <c r="F87" s="623"/>
      <c r="G87" s="623"/>
      <c r="H87" s="623"/>
      <c r="I87" s="623"/>
      <c r="J87" s="623"/>
      <c r="K87" s="623"/>
      <c r="L87" s="623"/>
      <c r="M87" s="623"/>
      <c r="N87" s="623"/>
      <c r="O87" s="623"/>
      <c r="P87" s="623"/>
      <c r="Q87" s="623"/>
      <c r="R87" s="623"/>
      <c r="S87" s="623"/>
      <c r="T87" s="623"/>
      <c r="U87" s="623"/>
      <c r="V87" s="623"/>
      <c r="Y87" s="625"/>
      <c r="Z87" s="625"/>
      <c r="AA87" s="625"/>
      <c r="AB87" s="625"/>
      <c r="AC87" s="625"/>
      <c r="AD87" s="625"/>
      <c r="AE87" s="625"/>
      <c r="AF87" s="626"/>
      <c r="AG87" s="686"/>
      <c r="AH87" s="686"/>
      <c r="AI87" s="686"/>
      <c r="AJ87" s="686"/>
      <c r="AK87" s="686"/>
      <c r="AL87" s="687"/>
      <c r="AM87" s="623"/>
      <c r="AN87" s="623"/>
      <c r="AO87" s="623"/>
      <c r="AP87" s="623"/>
      <c r="AQ87" s="623"/>
      <c r="AR87" s="623"/>
      <c r="AS87" s="623"/>
      <c r="AT87" s="623"/>
      <c r="AU87" s="623"/>
      <c r="AV87" s="623"/>
      <c r="AW87" s="623"/>
      <c r="AX87" s="623"/>
      <c r="AY87" s="623"/>
      <c r="AZ87" s="626"/>
      <c r="BA87" s="626"/>
      <c r="BB87" s="626"/>
    </row>
    <row r="88" spans="1:55" s="624" customFormat="1" ht="17.25" customHeight="1" x14ac:dyDescent="0.55000000000000004">
      <c r="A88" s="699" t="s">
        <v>809</v>
      </c>
      <c r="B88" s="1146"/>
      <c r="C88" s="1147"/>
      <c r="D88" s="489"/>
      <c r="F88" s="623"/>
      <c r="G88" s="623"/>
      <c r="H88" s="623"/>
      <c r="I88" s="623"/>
      <c r="J88" s="623"/>
      <c r="K88" s="623"/>
      <c r="L88" s="623"/>
      <c r="M88" s="623"/>
      <c r="N88" s="623"/>
      <c r="O88" s="623"/>
      <c r="P88" s="623"/>
      <c r="Q88" s="623"/>
      <c r="R88" s="623"/>
      <c r="S88" s="623"/>
      <c r="T88" s="623"/>
      <c r="U88" s="623"/>
      <c r="V88" s="623"/>
      <c r="Y88" s="625"/>
      <c r="Z88" s="625"/>
      <c r="AA88" s="625"/>
      <c r="AB88" s="625"/>
      <c r="AC88" s="625"/>
      <c r="AD88" s="625"/>
      <c r="AE88" s="625"/>
      <c r="AF88" s="626"/>
      <c r="AG88" s="686"/>
      <c r="AH88" s="686"/>
      <c r="AI88" s="686"/>
      <c r="AJ88" s="686"/>
      <c r="AK88" s="686"/>
      <c r="AL88" s="687"/>
      <c r="AM88" s="623"/>
      <c r="AN88" s="623"/>
      <c r="AO88" s="623"/>
      <c r="AP88" s="623"/>
      <c r="AQ88" s="623"/>
      <c r="AR88" s="623"/>
      <c r="AS88" s="623"/>
      <c r="AT88" s="623"/>
      <c r="AU88" s="623"/>
      <c r="AV88" s="623"/>
      <c r="AW88" s="623"/>
      <c r="AX88" s="623"/>
      <c r="AY88" s="623"/>
      <c r="AZ88" s="626"/>
      <c r="BA88" s="626"/>
      <c r="BB88" s="626"/>
    </row>
    <row r="89" spans="1:55" s="624" customFormat="1" ht="17.25" customHeight="1" x14ac:dyDescent="0.55000000000000004">
      <c r="A89" s="699" t="s">
        <v>504</v>
      </c>
      <c r="B89" s="1146"/>
      <c r="C89" s="1147"/>
      <c r="D89" s="489"/>
      <c r="F89" s="623"/>
      <c r="G89" s="623"/>
      <c r="H89" s="623"/>
      <c r="I89" s="623"/>
      <c r="J89" s="623"/>
      <c r="K89" s="623"/>
      <c r="L89" s="623"/>
      <c r="M89" s="623"/>
      <c r="N89" s="623"/>
      <c r="O89" s="623"/>
      <c r="P89" s="623"/>
      <c r="Q89" s="623"/>
      <c r="R89" s="623"/>
      <c r="S89" s="623"/>
      <c r="T89" s="623"/>
      <c r="U89" s="623"/>
      <c r="V89" s="623"/>
      <c r="Y89" s="625"/>
      <c r="Z89" s="625"/>
      <c r="AA89" s="625"/>
      <c r="AB89" s="625"/>
      <c r="AC89" s="625"/>
      <c r="AD89" s="625"/>
      <c r="AE89" s="625"/>
      <c r="AF89" s="626"/>
      <c r="AG89" s="686"/>
      <c r="AH89" s="686"/>
      <c r="AI89" s="686"/>
      <c r="AJ89" s="686"/>
      <c r="AK89" s="686"/>
      <c r="AL89" s="687"/>
      <c r="AM89" s="623"/>
      <c r="AN89" s="623"/>
      <c r="AO89" s="623"/>
      <c r="AP89" s="623"/>
      <c r="AQ89" s="623"/>
      <c r="AR89" s="623"/>
      <c r="AS89" s="623"/>
      <c r="AT89" s="623"/>
      <c r="AU89" s="623"/>
      <c r="AV89" s="623"/>
      <c r="AW89" s="623"/>
      <c r="AX89" s="623"/>
      <c r="AY89" s="623"/>
      <c r="AZ89" s="626"/>
      <c r="BA89" s="626"/>
      <c r="BB89" s="626"/>
    </row>
    <row r="90" spans="1:55" s="624" customFormat="1" ht="17.25" customHeight="1" x14ac:dyDescent="0.55000000000000004">
      <c r="A90" s="701" t="s">
        <v>507</v>
      </c>
      <c r="B90" s="1214"/>
      <c r="C90" s="1215"/>
      <c r="D90" s="488"/>
      <c r="F90" s="623"/>
      <c r="G90" s="623"/>
      <c r="H90" s="623"/>
      <c r="I90" s="623"/>
      <c r="J90" s="623"/>
      <c r="K90" s="623"/>
      <c r="L90" s="623"/>
      <c r="M90" s="623"/>
      <c r="N90" s="623"/>
      <c r="O90" s="623"/>
      <c r="P90" s="623"/>
      <c r="Q90" s="623"/>
      <c r="R90" s="623"/>
      <c r="S90" s="623"/>
      <c r="T90" s="623"/>
      <c r="U90" s="623"/>
      <c r="V90" s="623"/>
      <c r="Y90" s="625"/>
      <c r="Z90" s="625"/>
      <c r="AA90" s="625"/>
      <c r="AB90" s="625"/>
      <c r="AC90" s="625"/>
      <c r="AD90" s="625"/>
      <c r="AE90" s="625"/>
      <c r="AF90" s="626"/>
      <c r="AG90" s="686"/>
      <c r="AH90" s="686"/>
      <c r="AI90" s="686"/>
      <c r="AJ90" s="686"/>
      <c r="AK90" s="686"/>
      <c r="AL90" s="687"/>
      <c r="AM90" s="623"/>
      <c r="AN90" s="623"/>
      <c r="AO90" s="623"/>
      <c r="AP90" s="623"/>
      <c r="AQ90" s="623"/>
      <c r="AR90" s="623"/>
      <c r="AS90" s="623"/>
      <c r="AT90" s="623"/>
      <c r="AU90" s="623"/>
      <c r="AV90" s="623"/>
      <c r="AW90" s="623"/>
      <c r="AX90" s="623"/>
      <c r="AY90" s="623"/>
      <c r="AZ90" s="626"/>
      <c r="BA90" s="626"/>
      <c r="BB90" s="626"/>
    </row>
    <row r="91" spans="1:55" s="624" customFormat="1" ht="17.25" customHeight="1" x14ac:dyDescent="0.55000000000000004">
      <c r="A91" s="702" t="s">
        <v>808</v>
      </c>
      <c r="B91" s="487"/>
      <c r="C91" s="486"/>
      <c r="D91" s="485"/>
      <c r="F91" s="623"/>
      <c r="G91" s="623"/>
      <c r="H91" s="623"/>
      <c r="I91" s="623"/>
      <c r="J91" s="623"/>
      <c r="K91" s="623"/>
      <c r="L91" s="623"/>
      <c r="M91" s="623"/>
      <c r="N91" s="623"/>
      <c r="O91" s="623"/>
      <c r="P91" s="623"/>
      <c r="Q91" s="623"/>
      <c r="R91" s="623"/>
      <c r="S91" s="623"/>
      <c r="T91" s="623"/>
      <c r="U91" s="623"/>
      <c r="V91" s="623"/>
      <c r="Y91" s="625"/>
      <c r="Z91" s="625"/>
      <c r="AA91" s="625"/>
      <c r="AB91" s="625"/>
      <c r="AC91" s="625"/>
      <c r="AD91" s="625"/>
      <c r="AE91" s="625"/>
      <c r="AF91" s="626"/>
      <c r="AG91" s="686"/>
      <c r="AH91" s="686"/>
      <c r="AI91" s="686"/>
      <c r="AJ91" s="686"/>
      <c r="AK91" s="686"/>
      <c r="AL91" s="687"/>
      <c r="AM91" s="623"/>
      <c r="AN91" s="623"/>
      <c r="AO91" s="623"/>
      <c r="AP91" s="623"/>
      <c r="AQ91" s="623"/>
      <c r="AR91" s="623"/>
      <c r="AS91" s="623"/>
      <c r="AT91" s="623"/>
      <c r="AU91" s="623"/>
      <c r="AV91" s="623"/>
      <c r="AW91" s="623"/>
      <c r="AX91" s="623"/>
      <c r="AY91" s="623"/>
      <c r="AZ91" s="626"/>
      <c r="BA91" s="626"/>
      <c r="BB91" s="626"/>
    </row>
    <row r="92" spans="1:55" s="624" customFormat="1" ht="17.25" customHeight="1" x14ac:dyDescent="0.55000000000000004">
      <c r="A92" s="791"/>
      <c r="B92" s="792"/>
      <c r="C92" s="623"/>
      <c r="D92" s="626"/>
      <c r="G92" s="623"/>
      <c r="H92" s="623"/>
      <c r="I92" s="623"/>
      <c r="J92" s="623"/>
      <c r="K92" s="623"/>
      <c r="L92" s="623"/>
      <c r="M92" s="623"/>
      <c r="N92" s="623"/>
      <c r="O92" s="623"/>
      <c r="P92" s="623"/>
      <c r="Q92" s="623"/>
      <c r="R92" s="623"/>
      <c r="S92" s="623"/>
      <c r="T92" s="623"/>
      <c r="U92" s="623"/>
      <c r="V92" s="623"/>
      <c r="W92" s="623"/>
      <c r="Y92" s="625"/>
      <c r="Z92" s="625"/>
      <c r="AA92" s="625"/>
      <c r="AB92" s="625"/>
      <c r="AC92" s="625"/>
      <c r="AD92" s="625"/>
      <c r="AE92" s="625"/>
      <c r="AF92" s="626"/>
      <c r="AG92" s="626"/>
      <c r="AH92" s="686"/>
      <c r="AI92" s="686"/>
      <c r="AJ92" s="686"/>
      <c r="AK92" s="686"/>
      <c r="AL92" s="686"/>
      <c r="AM92" s="687"/>
      <c r="AN92" s="623"/>
      <c r="AO92" s="623"/>
      <c r="AP92" s="623"/>
      <c r="AQ92" s="623"/>
      <c r="AR92" s="623"/>
      <c r="AS92" s="623"/>
      <c r="AT92" s="623"/>
      <c r="AU92" s="623"/>
      <c r="AV92" s="623"/>
      <c r="AW92" s="623"/>
      <c r="AX92" s="623"/>
      <c r="AY92" s="623"/>
      <c r="AZ92" s="623"/>
      <c r="BA92" s="626"/>
      <c r="BB92" s="626"/>
      <c r="BC92" s="626"/>
    </row>
    <row r="93" spans="1:55" s="624" customFormat="1" ht="17.25" customHeight="1" x14ac:dyDescent="0.55000000000000004">
      <c r="A93" s="688" t="s">
        <v>807</v>
      </c>
      <c r="B93" s="689"/>
      <c r="C93" s="623"/>
      <c r="D93" s="623"/>
      <c r="E93" s="623"/>
      <c r="F93" s="623"/>
      <c r="G93" s="623"/>
      <c r="H93" s="623"/>
      <c r="I93" s="623"/>
      <c r="J93" s="623"/>
      <c r="K93" s="623"/>
      <c r="L93" s="623"/>
      <c r="M93" s="623"/>
      <c r="N93" s="623"/>
      <c r="O93" s="623"/>
      <c r="P93" s="623"/>
      <c r="Q93" s="623"/>
      <c r="R93" s="623"/>
      <c r="S93" s="623"/>
      <c r="T93" s="623"/>
      <c r="U93" s="623"/>
      <c r="V93" s="623"/>
      <c r="W93" s="623"/>
      <c r="Y93" s="625"/>
      <c r="Z93" s="625"/>
      <c r="AA93" s="625"/>
      <c r="AB93" s="625"/>
      <c r="AC93" s="625"/>
      <c r="AD93" s="704"/>
      <c r="AE93" s="907"/>
      <c r="AF93" s="686"/>
      <c r="AG93" s="686"/>
      <c r="AH93" s="686"/>
      <c r="AI93" s="686"/>
      <c r="AJ93" s="686"/>
      <c r="AK93" s="686"/>
      <c r="AL93" s="686"/>
      <c r="AM93" s="687"/>
      <c r="AN93" s="623"/>
      <c r="AO93" s="623"/>
      <c r="AP93" s="623"/>
      <c r="AQ93" s="623"/>
      <c r="AR93" s="623"/>
      <c r="AS93" s="623"/>
      <c r="AT93" s="623"/>
      <c r="AU93" s="623"/>
      <c r="AV93" s="623"/>
      <c r="AW93" s="623"/>
      <c r="AX93" s="623"/>
      <c r="AY93" s="623"/>
      <c r="AZ93" s="623"/>
      <c r="BA93" s="626"/>
      <c r="BB93" s="626"/>
      <c r="BC93" s="626"/>
    </row>
    <row r="94" spans="1:55" s="624" customFormat="1" ht="17.25" customHeight="1" x14ac:dyDescent="0.55000000000000004">
      <c r="A94" s="688"/>
      <c r="B94" s="689"/>
      <c r="C94" s="623"/>
      <c r="D94" s="623"/>
      <c r="E94" s="623"/>
      <c r="F94" s="623"/>
      <c r="G94" s="623"/>
      <c r="H94" s="623"/>
      <c r="I94" s="623"/>
      <c r="J94" s="623"/>
      <c r="K94" s="623"/>
      <c r="L94" s="623"/>
      <c r="M94" s="623"/>
      <c r="N94" s="623"/>
      <c r="O94" s="623"/>
      <c r="P94" s="623"/>
      <c r="Q94" s="623"/>
      <c r="R94" s="623"/>
      <c r="S94" s="623"/>
      <c r="T94" s="623"/>
      <c r="U94" s="623"/>
      <c r="V94" s="623"/>
      <c r="W94" s="623"/>
      <c r="Y94" s="625"/>
      <c r="Z94" s="625"/>
      <c r="AA94" s="625"/>
      <c r="AB94" s="625"/>
      <c r="AC94" s="625"/>
      <c r="AD94" s="704"/>
      <c r="AE94" s="907"/>
      <c r="AF94" s="686"/>
      <c r="AG94" s="686"/>
      <c r="AH94" s="686"/>
      <c r="AI94" s="686"/>
      <c r="AJ94" s="686"/>
      <c r="AK94" s="686"/>
      <c r="AL94" s="686"/>
      <c r="AM94" s="687"/>
      <c r="AN94" s="623"/>
      <c r="AO94" s="623"/>
      <c r="AP94" s="623"/>
      <c r="AQ94" s="623"/>
      <c r="AR94" s="623"/>
      <c r="AS94" s="623"/>
      <c r="AT94" s="623"/>
      <c r="AU94" s="623"/>
      <c r="AV94" s="623"/>
      <c r="AW94" s="623"/>
      <c r="AX94" s="623"/>
      <c r="AY94" s="623"/>
      <c r="AZ94" s="623"/>
      <c r="BA94" s="626"/>
      <c r="BB94" s="626"/>
      <c r="BC94" s="626"/>
    </row>
    <row r="95" spans="1:55" ht="17.25" x14ac:dyDescent="0.3">
      <c r="A95" s="705"/>
      <c r="B95" s="706" t="s">
        <v>47</v>
      </c>
      <c r="C95" s="1165" t="s">
        <v>134</v>
      </c>
      <c r="D95" s="1166"/>
      <c r="E95" s="1166"/>
      <c r="F95" s="1166"/>
      <c r="G95" s="1166"/>
      <c r="H95" s="1166"/>
      <c r="I95" s="1166"/>
      <c r="J95" s="1166"/>
      <c r="K95" s="1166"/>
      <c r="L95" s="1166"/>
      <c r="M95" s="1167"/>
      <c r="N95" s="1165" t="s">
        <v>190</v>
      </c>
      <c r="O95" s="1166"/>
      <c r="P95" s="1166"/>
      <c r="Q95" s="1166"/>
      <c r="R95" s="1166"/>
      <c r="S95" s="1166"/>
      <c r="T95" s="1166"/>
      <c r="U95" s="1166"/>
      <c r="V95" s="1166"/>
      <c r="W95" s="1166"/>
      <c r="X95" s="1166"/>
      <c r="Y95" s="625"/>
      <c r="Z95" s="625"/>
      <c r="AA95" s="707"/>
      <c r="AB95" s="625"/>
      <c r="AC95" s="625"/>
      <c r="AD95" s="625"/>
      <c r="AE95" s="625"/>
    </row>
    <row r="96" spans="1:55" x14ac:dyDescent="0.25">
      <c r="A96" s="708"/>
      <c r="B96" s="709"/>
      <c r="C96" s="1188" t="s">
        <v>777</v>
      </c>
      <c r="D96" s="1166" t="s">
        <v>790</v>
      </c>
      <c r="E96" s="1166"/>
      <c r="F96" s="1166"/>
      <c r="G96" s="1166"/>
      <c r="H96" s="1213"/>
      <c r="I96" s="1165" t="s">
        <v>806</v>
      </c>
      <c r="J96" s="1166"/>
      <c r="K96" s="1166"/>
      <c r="L96" s="1166"/>
      <c r="M96" s="1166"/>
      <c r="N96" s="1188" t="s">
        <v>777</v>
      </c>
      <c r="O96" s="1166" t="s">
        <v>790</v>
      </c>
      <c r="P96" s="1166"/>
      <c r="Q96" s="1166"/>
      <c r="R96" s="1166"/>
      <c r="S96" s="1213"/>
      <c r="T96" s="1165" t="s">
        <v>806</v>
      </c>
      <c r="U96" s="1166"/>
      <c r="V96" s="1166"/>
      <c r="W96" s="1166"/>
      <c r="X96" s="1166"/>
      <c r="Y96" s="625"/>
      <c r="Z96" s="625"/>
      <c r="AA96" s="710"/>
      <c r="AB96" s="625"/>
      <c r="AC96" s="625"/>
      <c r="AD96" s="625"/>
      <c r="AE96" s="625"/>
    </row>
    <row r="97" spans="1:31" x14ac:dyDescent="0.25">
      <c r="A97" s="711"/>
      <c r="B97" s="712"/>
      <c r="C97" s="1189"/>
      <c r="D97" s="713" t="s">
        <v>805</v>
      </c>
      <c r="E97" s="714" t="s">
        <v>804</v>
      </c>
      <c r="F97" s="714" t="s">
        <v>803</v>
      </c>
      <c r="G97" s="714" t="s">
        <v>802</v>
      </c>
      <c r="H97" s="715" t="s">
        <v>801</v>
      </c>
      <c r="I97" s="651" t="s">
        <v>805</v>
      </c>
      <c r="J97" s="714" t="s">
        <v>804</v>
      </c>
      <c r="K97" s="714" t="s">
        <v>803</v>
      </c>
      <c r="L97" s="714" t="s">
        <v>802</v>
      </c>
      <c r="M97" s="715" t="s">
        <v>801</v>
      </c>
      <c r="N97" s="1189"/>
      <c r="O97" s="713" t="s">
        <v>805</v>
      </c>
      <c r="P97" s="714" t="s">
        <v>804</v>
      </c>
      <c r="Q97" s="714" t="s">
        <v>803</v>
      </c>
      <c r="R97" s="714" t="s">
        <v>802</v>
      </c>
      <c r="S97" s="714" t="s">
        <v>801</v>
      </c>
      <c r="T97" s="714" t="s">
        <v>805</v>
      </c>
      <c r="U97" s="714" t="s">
        <v>804</v>
      </c>
      <c r="V97" s="714" t="s">
        <v>803</v>
      </c>
      <c r="W97" s="714" t="s">
        <v>802</v>
      </c>
      <c r="X97" s="715" t="s">
        <v>801</v>
      </c>
      <c r="Y97" s="625"/>
      <c r="Z97" s="625"/>
      <c r="AA97" s="716"/>
      <c r="AB97" s="625"/>
      <c r="AC97" s="625"/>
      <c r="AD97" s="625"/>
      <c r="AE97" s="625"/>
    </row>
    <row r="98" spans="1:31" x14ac:dyDescent="0.25">
      <c r="A98" s="711"/>
      <c r="B98" s="717" t="s">
        <v>800</v>
      </c>
      <c r="C98" s="484"/>
      <c r="D98" s="460"/>
      <c r="E98" s="462"/>
      <c r="F98" s="462"/>
      <c r="G98" s="718"/>
      <c r="H98" s="462"/>
      <c r="I98" s="460"/>
      <c r="J98" s="462"/>
      <c r="K98" s="462"/>
      <c r="L98" s="718"/>
      <c r="M98" s="462"/>
      <c r="N98" s="484"/>
      <c r="O98" s="718"/>
      <c r="P98" s="718"/>
      <c r="Q98" s="718"/>
      <c r="R98" s="462"/>
      <c r="S98" s="480"/>
      <c r="T98" s="719"/>
      <c r="U98" s="718"/>
      <c r="V98" s="718"/>
      <c r="W98" s="462"/>
      <c r="X98" s="480"/>
      <c r="Y98" s="625"/>
      <c r="Z98" s="625"/>
      <c r="AA98" s="716"/>
      <c r="AB98" s="625"/>
      <c r="AC98" s="625"/>
      <c r="AD98" s="625"/>
      <c r="AE98" s="625"/>
    </row>
    <row r="99" spans="1:31" x14ac:dyDescent="0.25">
      <c r="A99" s="711"/>
      <c r="B99" s="720" t="s">
        <v>21</v>
      </c>
      <c r="C99" s="477"/>
      <c r="D99" s="451"/>
      <c r="E99" s="450"/>
      <c r="F99" s="450"/>
      <c r="G99" s="721"/>
      <c r="H99" s="450"/>
      <c r="I99" s="451"/>
      <c r="J99" s="450"/>
      <c r="K99" s="450"/>
      <c r="L99" s="721"/>
      <c r="M99" s="450"/>
      <c r="N99" s="477"/>
      <c r="O99" s="721"/>
      <c r="P99" s="721"/>
      <c r="Q99" s="721"/>
      <c r="R99" s="450"/>
      <c r="S99" s="428"/>
      <c r="T99" s="722"/>
      <c r="U99" s="721"/>
      <c r="V99" s="721"/>
      <c r="W99" s="450"/>
      <c r="X99" s="428"/>
      <c r="Y99" s="625"/>
      <c r="Z99" s="625"/>
      <c r="AA99" s="716"/>
      <c r="AB99" s="625"/>
      <c r="AC99" s="625"/>
      <c r="AD99" s="625"/>
      <c r="AE99" s="625"/>
    </row>
    <row r="100" spans="1:31" x14ac:dyDescent="0.25">
      <c r="A100" s="711"/>
      <c r="B100" s="723" t="s">
        <v>22</v>
      </c>
      <c r="C100" s="477"/>
      <c r="D100" s="451"/>
      <c r="E100" s="450"/>
      <c r="F100" s="450"/>
      <c r="G100" s="721"/>
      <c r="H100" s="450"/>
      <c r="I100" s="451"/>
      <c r="J100" s="450"/>
      <c r="K100" s="450"/>
      <c r="L100" s="721"/>
      <c r="M100" s="450"/>
      <c r="N100" s="477"/>
      <c r="O100" s="721"/>
      <c r="P100" s="721"/>
      <c r="Q100" s="721"/>
      <c r="R100" s="450"/>
      <c r="S100" s="428"/>
      <c r="T100" s="722"/>
      <c r="U100" s="721"/>
      <c r="V100" s="721"/>
      <c r="W100" s="450"/>
      <c r="X100" s="428"/>
      <c r="Y100" s="625"/>
      <c r="Z100" s="625"/>
      <c r="AA100" s="716"/>
      <c r="AB100" s="625"/>
      <c r="AC100" s="625"/>
      <c r="AD100" s="625"/>
      <c r="AE100" s="625"/>
    </row>
    <row r="101" spans="1:31" x14ac:dyDescent="0.25">
      <c r="A101" s="711"/>
      <c r="B101" s="724" t="s">
        <v>49</v>
      </c>
      <c r="C101" s="477"/>
      <c r="D101" s="451"/>
      <c r="E101" s="450"/>
      <c r="F101" s="450"/>
      <c r="G101" s="721"/>
      <c r="H101" s="450"/>
      <c r="I101" s="451"/>
      <c r="J101" s="450"/>
      <c r="K101" s="450"/>
      <c r="L101" s="721"/>
      <c r="M101" s="450"/>
      <c r="N101" s="477"/>
      <c r="O101" s="721"/>
      <c r="P101" s="721"/>
      <c r="Q101" s="721"/>
      <c r="R101" s="450"/>
      <c r="S101" s="428"/>
      <c r="T101" s="722"/>
      <c r="U101" s="721"/>
      <c r="V101" s="721"/>
      <c r="W101" s="450"/>
      <c r="X101" s="428"/>
      <c r="Y101" s="625"/>
      <c r="Z101" s="625"/>
      <c r="AA101" s="716"/>
      <c r="AB101" s="625"/>
      <c r="AC101" s="625"/>
      <c r="AD101" s="625"/>
      <c r="AE101" s="625"/>
    </row>
    <row r="102" spans="1:31" x14ac:dyDescent="0.25">
      <c r="A102" s="711"/>
      <c r="B102" s="725" t="s">
        <v>23</v>
      </c>
      <c r="C102" s="474"/>
      <c r="D102" s="447"/>
      <c r="E102" s="446"/>
      <c r="F102" s="446"/>
      <c r="G102" s="726"/>
      <c r="H102" s="446"/>
      <c r="I102" s="447"/>
      <c r="J102" s="446"/>
      <c r="K102" s="446"/>
      <c r="L102" s="726"/>
      <c r="M102" s="446"/>
      <c r="N102" s="474"/>
      <c r="O102" s="726"/>
      <c r="P102" s="726"/>
      <c r="Q102" s="726"/>
      <c r="R102" s="446"/>
      <c r="S102" s="427"/>
      <c r="T102" s="727"/>
      <c r="U102" s="726"/>
      <c r="V102" s="726"/>
      <c r="W102" s="446"/>
      <c r="X102" s="427"/>
      <c r="Y102" s="625"/>
      <c r="Z102" s="625"/>
      <c r="AA102" s="716"/>
      <c r="AB102" s="625"/>
      <c r="AC102" s="625"/>
      <c r="AD102" s="625"/>
      <c r="AE102" s="625"/>
    </row>
    <row r="103" spans="1:31" x14ac:dyDescent="0.25">
      <c r="A103" s="711"/>
      <c r="B103" s="483" t="s">
        <v>799</v>
      </c>
      <c r="C103" s="482"/>
      <c r="D103" s="728"/>
      <c r="E103" s="728"/>
      <c r="F103" s="729"/>
      <c r="G103" s="462"/>
      <c r="H103" s="481"/>
      <c r="I103" s="728"/>
      <c r="J103" s="728"/>
      <c r="K103" s="729"/>
      <c r="L103" s="462"/>
      <c r="M103" s="481"/>
      <c r="N103" s="482"/>
      <c r="O103" s="728"/>
      <c r="P103" s="728"/>
      <c r="Q103" s="729"/>
      <c r="R103" s="462"/>
      <c r="S103" s="481"/>
      <c r="T103" s="728"/>
      <c r="U103" s="728"/>
      <c r="V103" s="729"/>
      <c r="W103" s="462"/>
      <c r="X103" s="480"/>
      <c r="Y103" s="625"/>
      <c r="Z103" s="625"/>
      <c r="AA103" s="716"/>
      <c r="AB103" s="625"/>
      <c r="AC103" s="625"/>
      <c r="AD103" s="625"/>
      <c r="AE103" s="625"/>
    </row>
    <row r="104" spans="1:31" x14ac:dyDescent="0.25">
      <c r="A104" s="711"/>
      <c r="B104" s="478" t="s">
        <v>799</v>
      </c>
      <c r="C104" s="477"/>
      <c r="D104" s="721"/>
      <c r="E104" s="721"/>
      <c r="F104" s="730"/>
      <c r="G104" s="450"/>
      <c r="H104" s="476"/>
      <c r="I104" s="721"/>
      <c r="J104" s="721"/>
      <c r="K104" s="730"/>
      <c r="L104" s="450"/>
      <c r="M104" s="476"/>
      <c r="N104" s="477"/>
      <c r="O104" s="721"/>
      <c r="P104" s="721"/>
      <c r="Q104" s="730"/>
      <c r="R104" s="450"/>
      <c r="S104" s="476"/>
      <c r="T104" s="721"/>
      <c r="U104" s="721"/>
      <c r="V104" s="730"/>
      <c r="W104" s="450"/>
      <c r="X104" s="428"/>
      <c r="Y104" s="625"/>
      <c r="Z104" s="625"/>
      <c r="AA104" s="716"/>
      <c r="AB104" s="625"/>
      <c r="AC104" s="625"/>
      <c r="AD104" s="625"/>
      <c r="AE104" s="625"/>
    </row>
    <row r="105" spans="1:31" x14ac:dyDescent="0.25">
      <c r="A105" s="711"/>
      <c r="B105" s="479" t="s">
        <v>799</v>
      </c>
      <c r="C105" s="477"/>
      <c r="D105" s="721"/>
      <c r="E105" s="721"/>
      <c r="F105" s="730"/>
      <c r="G105" s="450"/>
      <c r="H105" s="476"/>
      <c r="I105" s="721"/>
      <c r="J105" s="721"/>
      <c r="K105" s="730"/>
      <c r="L105" s="450"/>
      <c r="M105" s="476"/>
      <c r="N105" s="477"/>
      <c r="O105" s="721"/>
      <c r="P105" s="721"/>
      <c r="Q105" s="730"/>
      <c r="R105" s="450"/>
      <c r="S105" s="476"/>
      <c r="T105" s="721"/>
      <c r="U105" s="721"/>
      <c r="V105" s="730"/>
      <c r="W105" s="450"/>
      <c r="X105" s="428"/>
      <c r="Y105" s="625"/>
      <c r="Z105" s="625"/>
      <c r="AA105" s="716"/>
      <c r="AB105" s="625"/>
      <c r="AC105" s="625"/>
      <c r="AD105" s="625"/>
      <c r="AE105" s="625"/>
    </row>
    <row r="106" spans="1:31" x14ac:dyDescent="0.25">
      <c r="A106" s="711"/>
      <c r="B106" s="478" t="s">
        <v>799</v>
      </c>
      <c r="C106" s="477"/>
      <c r="D106" s="721"/>
      <c r="E106" s="721"/>
      <c r="F106" s="730"/>
      <c r="G106" s="450"/>
      <c r="H106" s="476"/>
      <c r="I106" s="721"/>
      <c r="J106" s="721"/>
      <c r="K106" s="730"/>
      <c r="L106" s="450"/>
      <c r="M106" s="476"/>
      <c r="N106" s="477"/>
      <c r="O106" s="721"/>
      <c r="P106" s="721"/>
      <c r="Q106" s="730"/>
      <c r="R106" s="450"/>
      <c r="S106" s="476"/>
      <c r="T106" s="721"/>
      <c r="U106" s="721"/>
      <c r="V106" s="730"/>
      <c r="W106" s="450"/>
      <c r="X106" s="428"/>
      <c r="Y106" s="625"/>
      <c r="Z106" s="625"/>
      <c r="AA106" s="716"/>
      <c r="AB106" s="625"/>
      <c r="AC106" s="625"/>
      <c r="AD106" s="625"/>
      <c r="AE106" s="625"/>
    </row>
    <row r="107" spans="1:31" x14ac:dyDescent="0.25">
      <c r="A107" s="711"/>
      <c r="B107" s="479" t="s">
        <v>799</v>
      </c>
      <c r="C107" s="477"/>
      <c r="D107" s="721"/>
      <c r="E107" s="721"/>
      <c r="F107" s="730"/>
      <c r="G107" s="450"/>
      <c r="H107" s="476"/>
      <c r="I107" s="721"/>
      <c r="J107" s="721"/>
      <c r="K107" s="730"/>
      <c r="L107" s="450"/>
      <c r="M107" s="476"/>
      <c r="N107" s="477"/>
      <c r="O107" s="721"/>
      <c r="P107" s="721"/>
      <c r="Q107" s="730"/>
      <c r="R107" s="450"/>
      <c r="S107" s="476"/>
      <c r="T107" s="721"/>
      <c r="U107" s="721"/>
      <c r="V107" s="730"/>
      <c r="W107" s="450"/>
      <c r="X107" s="428"/>
      <c r="Y107" s="625"/>
      <c r="Z107" s="625"/>
      <c r="AA107" s="716"/>
      <c r="AB107" s="625"/>
      <c r="AC107" s="625"/>
      <c r="AD107" s="625"/>
      <c r="AE107" s="625"/>
    </row>
    <row r="108" spans="1:31" x14ac:dyDescent="0.25">
      <c r="A108" s="711"/>
      <c r="B108" s="478" t="s">
        <v>799</v>
      </c>
      <c r="C108" s="477"/>
      <c r="D108" s="721"/>
      <c r="E108" s="721"/>
      <c r="F108" s="730"/>
      <c r="G108" s="450"/>
      <c r="H108" s="476"/>
      <c r="I108" s="721"/>
      <c r="J108" s="721"/>
      <c r="K108" s="730"/>
      <c r="L108" s="450"/>
      <c r="M108" s="476"/>
      <c r="N108" s="477"/>
      <c r="O108" s="721"/>
      <c r="P108" s="721"/>
      <c r="Q108" s="730"/>
      <c r="R108" s="450"/>
      <c r="S108" s="476"/>
      <c r="T108" s="721"/>
      <c r="U108" s="721"/>
      <c r="V108" s="730"/>
      <c r="W108" s="450"/>
      <c r="X108" s="428"/>
      <c r="Y108" s="625"/>
      <c r="Z108" s="625"/>
      <c r="AA108" s="716"/>
      <c r="AB108" s="625"/>
      <c r="AC108" s="625"/>
      <c r="AD108" s="625"/>
      <c r="AE108" s="625"/>
    </row>
    <row r="109" spans="1:31" x14ac:dyDescent="0.25">
      <c r="A109" s="711"/>
      <c r="B109" s="479" t="s">
        <v>799</v>
      </c>
      <c r="C109" s="477"/>
      <c r="D109" s="721"/>
      <c r="E109" s="721"/>
      <c r="F109" s="730"/>
      <c r="G109" s="450"/>
      <c r="H109" s="476"/>
      <c r="I109" s="721"/>
      <c r="J109" s="721"/>
      <c r="K109" s="730"/>
      <c r="L109" s="450"/>
      <c r="M109" s="476"/>
      <c r="N109" s="477"/>
      <c r="O109" s="721"/>
      <c r="P109" s="721"/>
      <c r="Q109" s="730"/>
      <c r="R109" s="450"/>
      <c r="S109" s="476"/>
      <c r="T109" s="721"/>
      <c r="U109" s="721"/>
      <c r="V109" s="730"/>
      <c r="W109" s="450"/>
      <c r="X109" s="428"/>
      <c r="Y109" s="625"/>
      <c r="Z109" s="625"/>
      <c r="AA109" s="716"/>
      <c r="AB109" s="625"/>
      <c r="AC109" s="625"/>
      <c r="AD109" s="625"/>
      <c r="AE109" s="625"/>
    </row>
    <row r="110" spans="1:31" x14ac:dyDescent="0.25">
      <c r="A110" s="711"/>
      <c r="B110" s="478" t="s">
        <v>799</v>
      </c>
      <c r="C110" s="477"/>
      <c r="D110" s="721"/>
      <c r="E110" s="721"/>
      <c r="F110" s="730"/>
      <c r="G110" s="450"/>
      <c r="H110" s="476"/>
      <c r="I110" s="721"/>
      <c r="J110" s="721"/>
      <c r="K110" s="730"/>
      <c r="L110" s="450"/>
      <c r="M110" s="476"/>
      <c r="N110" s="477"/>
      <c r="O110" s="721"/>
      <c r="P110" s="721"/>
      <c r="Q110" s="730"/>
      <c r="R110" s="450"/>
      <c r="S110" s="476"/>
      <c r="T110" s="721"/>
      <c r="U110" s="721"/>
      <c r="V110" s="730"/>
      <c r="W110" s="450"/>
      <c r="X110" s="428"/>
      <c r="Y110" s="625"/>
      <c r="Z110" s="625"/>
      <c r="AA110" s="716"/>
      <c r="AB110" s="625"/>
      <c r="AC110" s="625"/>
      <c r="AD110" s="625"/>
      <c r="AE110" s="625"/>
    </row>
    <row r="111" spans="1:31" x14ac:dyDescent="0.25">
      <c r="A111" s="711"/>
      <c r="B111" s="479" t="s">
        <v>799</v>
      </c>
      <c r="C111" s="477"/>
      <c r="D111" s="721"/>
      <c r="E111" s="721"/>
      <c r="F111" s="730"/>
      <c r="G111" s="450"/>
      <c r="H111" s="476"/>
      <c r="I111" s="721"/>
      <c r="J111" s="721"/>
      <c r="K111" s="730"/>
      <c r="L111" s="450"/>
      <c r="M111" s="476"/>
      <c r="N111" s="477"/>
      <c r="O111" s="721"/>
      <c r="P111" s="721"/>
      <c r="Q111" s="730"/>
      <c r="R111" s="450"/>
      <c r="S111" s="476"/>
      <c r="T111" s="721"/>
      <c r="U111" s="721"/>
      <c r="V111" s="730"/>
      <c r="W111" s="450"/>
      <c r="X111" s="428"/>
      <c r="Y111" s="625"/>
      <c r="Z111" s="625"/>
      <c r="AA111" s="716"/>
      <c r="AB111" s="625"/>
      <c r="AC111" s="625"/>
      <c r="AD111" s="625"/>
      <c r="AE111" s="625"/>
    </row>
    <row r="112" spans="1:31" x14ac:dyDescent="0.25">
      <c r="A112" s="711"/>
      <c r="B112" s="478" t="s">
        <v>799</v>
      </c>
      <c r="C112" s="477"/>
      <c r="D112" s="721"/>
      <c r="E112" s="721"/>
      <c r="F112" s="730"/>
      <c r="G112" s="450"/>
      <c r="H112" s="476"/>
      <c r="I112" s="721"/>
      <c r="J112" s="721"/>
      <c r="K112" s="730"/>
      <c r="L112" s="450"/>
      <c r="M112" s="476"/>
      <c r="N112" s="477"/>
      <c r="O112" s="721"/>
      <c r="P112" s="721"/>
      <c r="Q112" s="730"/>
      <c r="R112" s="450"/>
      <c r="S112" s="476"/>
      <c r="T112" s="721"/>
      <c r="U112" s="721"/>
      <c r="V112" s="730"/>
      <c r="W112" s="450"/>
      <c r="X112" s="428"/>
      <c r="Y112" s="625"/>
      <c r="Z112" s="625"/>
      <c r="AA112" s="716"/>
      <c r="AB112" s="625"/>
      <c r="AC112" s="625"/>
      <c r="AD112" s="625"/>
      <c r="AE112" s="625"/>
    </row>
    <row r="113" spans="1:31" x14ac:dyDescent="0.25">
      <c r="A113" s="711"/>
      <c r="B113" s="479" t="s">
        <v>799</v>
      </c>
      <c r="C113" s="477"/>
      <c r="D113" s="721"/>
      <c r="E113" s="721"/>
      <c r="F113" s="730"/>
      <c r="G113" s="450"/>
      <c r="H113" s="476"/>
      <c r="I113" s="721"/>
      <c r="J113" s="721"/>
      <c r="K113" s="730"/>
      <c r="L113" s="450"/>
      <c r="M113" s="476"/>
      <c r="N113" s="477"/>
      <c r="O113" s="721"/>
      <c r="P113" s="721"/>
      <c r="Q113" s="730"/>
      <c r="R113" s="450"/>
      <c r="S113" s="476"/>
      <c r="T113" s="721"/>
      <c r="U113" s="721"/>
      <c r="V113" s="730"/>
      <c r="W113" s="450"/>
      <c r="X113" s="428"/>
      <c r="Y113" s="625"/>
      <c r="Z113" s="625"/>
      <c r="AA113" s="716"/>
      <c r="AB113" s="625"/>
      <c r="AC113" s="625"/>
      <c r="AD113" s="625"/>
      <c r="AE113" s="625"/>
    </row>
    <row r="114" spans="1:31" x14ac:dyDescent="0.25">
      <c r="A114" s="711"/>
      <c r="B114" s="478" t="s">
        <v>799</v>
      </c>
      <c r="C114" s="477"/>
      <c r="D114" s="721"/>
      <c r="E114" s="721"/>
      <c r="F114" s="730"/>
      <c r="G114" s="450"/>
      <c r="H114" s="476"/>
      <c r="I114" s="721"/>
      <c r="J114" s="721"/>
      <c r="K114" s="730"/>
      <c r="L114" s="450"/>
      <c r="M114" s="476"/>
      <c r="N114" s="477"/>
      <c r="O114" s="721"/>
      <c r="P114" s="721"/>
      <c r="Q114" s="730"/>
      <c r="R114" s="450"/>
      <c r="S114" s="476"/>
      <c r="T114" s="721"/>
      <c r="U114" s="721"/>
      <c r="V114" s="730"/>
      <c r="W114" s="450"/>
      <c r="X114" s="428"/>
      <c r="Y114" s="625"/>
      <c r="Z114" s="625"/>
      <c r="AA114" s="716"/>
      <c r="AB114" s="625"/>
      <c r="AC114" s="625"/>
      <c r="AD114" s="625"/>
      <c r="AE114" s="625"/>
    </row>
    <row r="115" spans="1:31" x14ac:dyDescent="0.25">
      <c r="A115" s="711"/>
      <c r="B115" s="479" t="s">
        <v>799</v>
      </c>
      <c r="C115" s="477"/>
      <c r="D115" s="721"/>
      <c r="E115" s="721"/>
      <c r="F115" s="730"/>
      <c r="G115" s="450"/>
      <c r="H115" s="476"/>
      <c r="I115" s="721"/>
      <c r="J115" s="721"/>
      <c r="K115" s="730"/>
      <c r="L115" s="450"/>
      <c r="M115" s="476"/>
      <c r="N115" s="477"/>
      <c r="O115" s="721"/>
      <c r="P115" s="721"/>
      <c r="Q115" s="730"/>
      <c r="R115" s="450"/>
      <c r="S115" s="476"/>
      <c r="T115" s="721"/>
      <c r="U115" s="721"/>
      <c r="V115" s="730"/>
      <c r="W115" s="450"/>
      <c r="X115" s="428"/>
      <c r="Y115" s="625"/>
      <c r="Z115" s="625"/>
      <c r="AA115" s="716"/>
      <c r="AB115" s="625"/>
      <c r="AC115" s="625"/>
      <c r="AD115" s="625"/>
      <c r="AE115" s="625"/>
    </row>
    <row r="116" spans="1:31" x14ac:dyDescent="0.25">
      <c r="A116" s="711"/>
      <c r="B116" s="478" t="s">
        <v>799</v>
      </c>
      <c r="C116" s="477"/>
      <c r="D116" s="721"/>
      <c r="E116" s="721"/>
      <c r="F116" s="730"/>
      <c r="G116" s="450"/>
      <c r="H116" s="476"/>
      <c r="I116" s="721"/>
      <c r="J116" s="721"/>
      <c r="K116" s="730"/>
      <c r="L116" s="450"/>
      <c r="M116" s="476"/>
      <c r="N116" s="477"/>
      <c r="O116" s="721"/>
      <c r="P116" s="721"/>
      <c r="Q116" s="730"/>
      <c r="R116" s="450"/>
      <c r="S116" s="476"/>
      <c r="T116" s="721"/>
      <c r="U116" s="721"/>
      <c r="V116" s="730"/>
      <c r="W116" s="450"/>
      <c r="X116" s="428"/>
      <c r="Y116" s="625"/>
      <c r="Z116" s="625"/>
      <c r="AA116" s="716"/>
      <c r="AB116" s="625"/>
      <c r="AC116" s="625"/>
      <c r="AD116" s="625"/>
      <c r="AE116" s="625"/>
    </row>
    <row r="117" spans="1:31" x14ac:dyDescent="0.25">
      <c r="A117" s="711"/>
      <c r="B117" s="479" t="s">
        <v>799</v>
      </c>
      <c r="C117" s="477"/>
      <c r="D117" s="721"/>
      <c r="E117" s="721"/>
      <c r="F117" s="730"/>
      <c r="G117" s="450"/>
      <c r="H117" s="476"/>
      <c r="I117" s="721"/>
      <c r="J117" s="721"/>
      <c r="K117" s="730"/>
      <c r="L117" s="450"/>
      <c r="M117" s="476"/>
      <c r="N117" s="477"/>
      <c r="O117" s="721"/>
      <c r="P117" s="721"/>
      <c r="Q117" s="730"/>
      <c r="R117" s="450"/>
      <c r="S117" s="476"/>
      <c r="T117" s="721"/>
      <c r="U117" s="721"/>
      <c r="V117" s="730"/>
      <c r="W117" s="450"/>
      <c r="X117" s="428"/>
      <c r="Y117" s="625"/>
      <c r="Z117" s="625"/>
      <c r="AA117" s="716"/>
      <c r="AB117" s="625"/>
      <c r="AC117" s="625"/>
      <c r="AD117" s="625"/>
      <c r="AE117" s="625"/>
    </row>
    <row r="118" spans="1:31" x14ac:dyDescent="0.25">
      <c r="A118" s="711"/>
      <c r="B118" s="478" t="s">
        <v>799</v>
      </c>
      <c r="C118" s="477"/>
      <c r="D118" s="721"/>
      <c r="E118" s="721"/>
      <c r="F118" s="730"/>
      <c r="G118" s="450"/>
      <c r="H118" s="476"/>
      <c r="I118" s="721"/>
      <c r="J118" s="721"/>
      <c r="K118" s="730"/>
      <c r="L118" s="450"/>
      <c r="M118" s="476"/>
      <c r="N118" s="477"/>
      <c r="O118" s="721"/>
      <c r="P118" s="721"/>
      <c r="Q118" s="730"/>
      <c r="R118" s="450"/>
      <c r="S118" s="476"/>
      <c r="T118" s="721"/>
      <c r="U118" s="721"/>
      <c r="V118" s="730"/>
      <c r="W118" s="450"/>
      <c r="X118" s="428"/>
      <c r="Y118" s="625"/>
      <c r="Z118" s="625"/>
      <c r="AA118" s="716"/>
      <c r="AB118" s="625"/>
      <c r="AC118" s="625"/>
      <c r="AD118" s="625"/>
      <c r="AE118" s="625"/>
    </row>
    <row r="119" spans="1:31" x14ac:dyDescent="0.25">
      <c r="A119" s="711"/>
      <c r="B119" s="479" t="s">
        <v>799</v>
      </c>
      <c r="C119" s="477"/>
      <c r="D119" s="721"/>
      <c r="E119" s="721"/>
      <c r="F119" s="730"/>
      <c r="G119" s="450"/>
      <c r="H119" s="476"/>
      <c r="I119" s="721"/>
      <c r="J119" s="721"/>
      <c r="K119" s="730"/>
      <c r="L119" s="450"/>
      <c r="M119" s="476"/>
      <c r="N119" s="477"/>
      <c r="O119" s="721"/>
      <c r="P119" s="721"/>
      <c r="Q119" s="730"/>
      <c r="R119" s="450"/>
      <c r="S119" s="476"/>
      <c r="T119" s="721"/>
      <c r="U119" s="721"/>
      <c r="V119" s="730"/>
      <c r="W119" s="450"/>
      <c r="X119" s="428"/>
      <c r="Y119" s="625"/>
      <c r="Z119" s="625"/>
      <c r="AA119" s="716"/>
      <c r="AB119" s="625"/>
      <c r="AC119" s="625"/>
      <c r="AD119" s="625"/>
      <c r="AE119" s="625"/>
    </row>
    <row r="120" spans="1:31" x14ac:dyDescent="0.25">
      <c r="A120" s="711"/>
      <c r="B120" s="478" t="s">
        <v>799</v>
      </c>
      <c r="C120" s="477"/>
      <c r="D120" s="721"/>
      <c r="E120" s="721"/>
      <c r="F120" s="730"/>
      <c r="G120" s="450"/>
      <c r="H120" s="476"/>
      <c r="I120" s="721"/>
      <c r="J120" s="721"/>
      <c r="K120" s="730"/>
      <c r="L120" s="450"/>
      <c r="M120" s="476"/>
      <c r="N120" s="477"/>
      <c r="O120" s="721"/>
      <c r="P120" s="721"/>
      <c r="Q120" s="730"/>
      <c r="R120" s="450"/>
      <c r="S120" s="476"/>
      <c r="T120" s="721"/>
      <c r="U120" s="721"/>
      <c r="V120" s="730"/>
      <c r="W120" s="450"/>
      <c r="X120" s="428"/>
      <c r="Y120" s="625"/>
      <c r="Z120" s="625"/>
      <c r="AA120" s="716"/>
      <c r="AB120" s="625"/>
      <c r="AC120" s="625"/>
      <c r="AD120" s="625"/>
      <c r="AE120" s="625"/>
    </row>
    <row r="121" spans="1:31" x14ac:dyDescent="0.25">
      <c r="A121" s="711"/>
      <c r="B121" s="479" t="s">
        <v>799</v>
      </c>
      <c r="C121" s="477"/>
      <c r="D121" s="721"/>
      <c r="E121" s="721"/>
      <c r="F121" s="730"/>
      <c r="G121" s="450"/>
      <c r="H121" s="476"/>
      <c r="I121" s="721"/>
      <c r="J121" s="721"/>
      <c r="K121" s="730"/>
      <c r="L121" s="450"/>
      <c r="M121" s="476"/>
      <c r="N121" s="477"/>
      <c r="O121" s="721"/>
      <c r="P121" s="721"/>
      <c r="Q121" s="730"/>
      <c r="R121" s="450"/>
      <c r="S121" s="476"/>
      <c r="T121" s="721"/>
      <c r="U121" s="721"/>
      <c r="V121" s="730"/>
      <c r="W121" s="450"/>
      <c r="X121" s="428"/>
      <c r="Y121" s="625"/>
      <c r="Z121" s="625"/>
      <c r="AA121" s="716"/>
      <c r="AB121" s="625"/>
      <c r="AC121" s="625"/>
      <c r="AD121" s="625"/>
      <c r="AE121" s="625"/>
    </row>
    <row r="122" spans="1:31" x14ac:dyDescent="0.25">
      <c r="A122" s="711"/>
      <c r="B122" s="478" t="s">
        <v>799</v>
      </c>
      <c r="C122" s="477"/>
      <c r="D122" s="721"/>
      <c r="E122" s="721"/>
      <c r="F122" s="730"/>
      <c r="G122" s="450"/>
      <c r="H122" s="476"/>
      <c r="I122" s="721"/>
      <c r="J122" s="721"/>
      <c r="K122" s="730"/>
      <c r="L122" s="450"/>
      <c r="M122" s="476"/>
      <c r="N122" s="477"/>
      <c r="O122" s="721"/>
      <c r="P122" s="721"/>
      <c r="Q122" s="730"/>
      <c r="R122" s="450"/>
      <c r="S122" s="476"/>
      <c r="T122" s="721"/>
      <c r="U122" s="721"/>
      <c r="V122" s="730"/>
      <c r="W122" s="450"/>
      <c r="X122" s="428"/>
      <c r="Y122" s="625"/>
      <c r="Z122" s="625"/>
      <c r="AA122" s="716"/>
      <c r="AB122" s="625"/>
      <c r="AC122" s="625"/>
      <c r="AD122" s="625"/>
      <c r="AE122" s="625"/>
    </row>
    <row r="123" spans="1:31" x14ac:dyDescent="0.25">
      <c r="A123" s="711"/>
      <c r="B123" s="479" t="s">
        <v>799</v>
      </c>
      <c r="C123" s="477"/>
      <c r="D123" s="721"/>
      <c r="E123" s="721"/>
      <c r="F123" s="730"/>
      <c r="G123" s="450"/>
      <c r="H123" s="476"/>
      <c r="I123" s="721"/>
      <c r="J123" s="721"/>
      <c r="K123" s="730"/>
      <c r="L123" s="450"/>
      <c r="M123" s="476"/>
      <c r="N123" s="477"/>
      <c r="O123" s="721"/>
      <c r="P123" s="721"/>
      <c r="Q123" s="730"/>
      <c r="R123" s="450"/>
      <c r="S123" s="476"/>
      <c r="T123" s="721"/>
      <c r="U123" s="721"/>
      <c r="V123" s="730"/>
      <c r="W123" s="450"/>
      <c r="X123" s="428"/>
      <c r="Y123" s="625"/>
      <c r="Z123" s="625"/>
      <c r="AA123" s="716"/>
      <c r="AB123" s="625"/>
      <c r="AC123" s="625"/>
      <c r="AD123" s="625"/>
      <c r="AE123" s="625"/>
    </row>
    <row r="124" spans="1:31" x14ac:dyDescent="0.25">
      <c r="A124" s="711"/>
      <c r="B124" s="478" t="s">
        <v>799</v>
      </c>
      <c r="C124" s="477"/>
      <c r="D124" s="721"/>
      <c r="E124" s="721"/>
      <c r="F124" s="730"/>
      <c r="G124" s="450"/>
      <c r="H124" s="476"/>
      <c r="I124" s="721"/>
      <c r="J124" s="721"/>
      <c r="K124" s="730"/>
      <c r="L124" s="450"/>
      <c r="M124" s="476"/>
      <c r="N124" s="477"/>
      <c r="O124" s="721"/>
      <c r="P124" s="721"/>
      <c r="Q124" s="730"/>
      <c r="R124" s="450"/>
      <c r="S124" s="476"/>
      <c r="T124" s="721"/>
      <c r="U124" s="721"/>
      <c r="V124" s="730"/>
      <c r="W124" s="450"/>
      <c r="X124" s="428"/>
      <c r="Y124" s="625"/>
      <c r="Z124" s="625"/>
      <c r="AA124" s="716"/>
      <c r="AB124" s="625"/>
      <c r="AC124" s="625"/>
      <c r="AD124" s="625"/>
      <c r="AE124" s="625"/>
    </row>
    <row r="125" spans="1:31" x14ac:dyDescent="0.25">
      <c r="A125" s="711"/>
      <c r="B125" s="479" t="s">
        <v>799</v>
      </c>
      <c r="C125" s="477"/>
      <c r="D125" s="721"/>
      <c r="E125" s="721"/>
      <c r="F125" s="730"/>
      <c r="G125" s="450"/>
      <c r="H125" s="476"/>
      <c r="I125" s="721"/>
      <c r="J125" s="721"/>
      <c r="K125" s="730"/>
      <c r="L125" s="450"/>
      <c r="M125" s="476"/>
      <c r="N125" s="477"/>
      <c r="O125" s="721"/>
      <c r="P125" s="721"/>
      <c r="Q125" s="730"/>
      <c r="R125" s="450"/>
      <c r="S125" s="476"/>
      <c r="T125" s="721"/>
      <c r="U125" s="721"/>
      <c r="V125" s="730"/>
      <c r="W125" s="450"/>
      <c r="X125" s="428"/>
      <c r="Y125" s="625"/>
      <c r="Z125" s="625"/>
      <c r="AA125" s="716"/>
      <c r="AB125" s="625"/>
      <c r="AC125" s="625"/>
      <c r="AD125" s="625"/>
      <c r="AE125" s="625"/>
    </row>
    <row r="126" spans="1:31" x14ac:dyDescent="0.25">
      <c r="A126" s="711"/>
      <c r="B126" s="478" t="s">
        <v>799</v>
      </c>
      <c r="C126" s="477"/>
      <c r="D126" s="721"/>
      <c r="E126" s="721"/>
      <c r="F126" s="730"/>
      <c r="G126" s="450"/>
      <c r="H126" s="476"/>
      <c r="I126" s="721"/>
      <c r="J126" s="721"/>
      <c r="K126" s="730"/>
      <c r="L126" s="450"/>
      <c r="M126" s="476"/>
      <c r="N126" s="477"/>
      <c r="O126" s="721"/>
      <c r="P126" s="721"/>
      <c r="Q126" s="730"/>
      <c r="R126" s="450"/>
      <c r="S126" s="476"/>
      <c r="T126" s="721"/>
      <c r="U126" s="721"/>
      <c r="V126" s="730"/>
      <c r="W126" s="450"/>
      <c r="X126" s="428"/>
      <c r="Y126" s="625"/>
      <c r="Z126" s="625"/>
      <c r="AA126" s="716"/>
      <c r="AB126" s="625"/>
      <c r="AC126" s="625"/>
      <c r="AD126" s="625"/>
      <c r="AE126" s="625"/>
    </row>
    <row r="127" spans="1:31" x14ac:dyDescent="0.25">
      <c r="A127" s="711"/>
      <c r="B127" s="475" t="s">
        <v>799</v>
      </c>
      <c r="C127" s="474"/>
      <c r="D127" s="726"/>
      <c r="E127" s="726"/>
      <c r="F127" s="731"/>
      <c r="G127" s="446"/>
      <c r="H127" s="473"/>
      <c r="I127" s="726"/>
      <c r="J127" s="726"/>
      <c r="K127" s="731"/>
      <c r="L127" s="446"/>
      <c r="M127" s="473"/>
      <c r="N127" s="474"/>
      <c r="O127" s="726"/>
      <c r="P127" s="726"/>
      <c r="Q127" s="731"/>
      <c r="R127" s="446"/>
      <c r="S127" s="473"/>
      <c r="T127" s="726"/>
      <c r="U127" s="726"/>
      <c r="V127" s="731"/>
      <c r="W127" s="446"/>
      <c r="X127" s="427"/>
      <c r="Y127" s="625"/>
      <c r="Z127" s="625"/>
      <c r="AA127" s="716"/>
      <c r="AB127" s="625"/>
      <c r="AC127" s="625"/>
      <c r="AD127" s="625"/>
      <c r="AE127" s="625"/>
    </row>
    <row r="128" spans="1:31" x14ac:dyDescent="0.25">
      <c r="A128" s="708"/>
      <c r="B128" s="623"/>
      <c r="C128" s="623"/>
      <c r="D128" s="623"/>
      <c r="E128" s="623"/>
      <c r="F128" s="623"/>
      <c r="G128" s="623"/>
      <c r="H128" s="623"/>
      <c r="I128" s="623"/>
      <c r="J128" s="623"/>
      <c r="K128" s="623"/>
      <c r="L128" s="623"/>
      <c r="M128" s="623"/>
      <c r="N128" s="623"/>
      <c r="O128" s="623"/>
      <c r="P128" s="623"/>
      <c r="Q128" s="623"/>
      <c r="R128" s="623"/>
      <c r="S128" s="623"/>
      <c r="T128" s="623"/>
      <c r="U128" s="623"/>
      <c r="V128" s="623"/>
      <c r="W128" s="623"/>
      <c r="Y128" s="625"/>
      <c r="Z128" s="625"/>
      <c r="AA128" s="625"/>
      <c r="AB128" s="625"/>
      <c r="AC128" s="625"/>
      <c r="AD128" s="710"/>
      <c r="AE128" s="625"/>
    </row>
    <row r="129" spans="1:58" s="624" customFormat="1" x14ac:dyDescent="0.25">
      <c r="A129" s="732"/>
      <c r="B129" s="623"/>
      <c r="C129" s="623"/>
      <c r="D129" s="623"/>
      <c r="E129" s="623"/>
      <c r="F129" s="623"/>
      <c r="G129" s="623"/>
      <c r="H129" s="623"/>
      <c r="I129" s="623"/>
      <c r="J129" s="623"/>
      <c r="K129" s="623"/>
      <c r="L129" s="623"/>
      <c r="M129" s="623"/>
      <c r="N129" s="623"/>
      <c r="O129" s="623"/>
      <c r="P129" s="623"/>
      <c r="Q129" s="623"/>
      <c r="R129" s="623"/>
      <c r="S129" s="623"/>
      <c r="T129" s="623"/>
      <c r="U129" s="623"/>
      <c r="V129" s="623"/>
      <c r="W129" s="623"/>
      <c r="Y129" s="625"/>
      <c r="Z129" s="625"/>
      <c r="AA129" s="625"/>
      <c r="AB129" s="625"/>
      <c r="AC129" s="625"/>
      <c r="AD129" s="716"/>
      <c r="AE129" s="625"/>
      <c r="AF129" s="626"/>
      <c r="AG129" s="626"/>
      <c r="AH129" s="626"/>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row>
    <row r="130" spans="1:58" ht="17.25" x14ac:dyDescent="0.25">
      <c r="A130" s="688" t="s">
        <v>798</v>
      </c>
      <c r="B130" s="623"/>
      <c r="C130" s="623"/>
      <c r="D130" s="623"/>
      <c r="E130" s="623"/>
      <c r="F130" s="1190"/>
      <c r="G130" s="1190"/>
      <c r="H130" s="623"/>
      <c r="I130" s="623"/>
      <c r="J130" s="623"/>
      <c r="K130" s="623"/>
      <c r="L130" s="623"/>
      <c r="M130" s="623"/>
      <c r="N130" s="623"/>
      <c r="O130" s="623"/>
      <c r="P130" s="623"/>
      <c r="Q130" s="623"/>
      <c r="R130" s="623"/>
      <c r="S130" s="623"/>
      <c r="T130" s="623"/>
      <c r="U130" s="623"/>
      <c r="V130" s="623"/>
      <c r="W130" s="623"/>
      <c r="Y130" s="625"/>
      <c r="Z130" s="625"/>
      <c r="AA130" s="625"/>
      <c r="AB130" s="625"/>
      <c r="AC130" s="625"/>
      <c r="AD130" s="704"/>
      <c r="AE130" s="625"/>
    </row>
    <row r="131" spans="1:58" x14ac:dyDescent="0.25">
      <c r="A131" s="623"/>
      <c r="B131" s="733"/>
      <c r="C131" s="643"/>
      <c r="D131" s="643"/>
      <c r="E131" s="643"/>
      <c r="F131" s="1165" t="s">
        <v>134</v>
      </c>
      <c r="G131" s="1166"/>
      <c r="H131" s="1167"/>
      <c r="I131" s="1165" t="s">
        <v>190</v>
      </c>
      <c r="J131" s="1166"/>
      <c r="K131" s="1166"/>
      <c r="L131" s="623"/>
      <c r="M131" s="623"/>
      <c r="N131" s="623"/>
      <c r="O131" s="623"/>
      <c r="P131" s="623"/>
      <c r="Q131" s="623"/>
      <c r="R131" s="623"/>
      <c r="S131" s="623"/>
      <c r="T131" s="623"/>
      <c r="U131" s="623"/>
      <c r="V131" s="623"/>
      <c r="W131" s="623"/>
      <c r="Y131" s="625"/>
      <c r="Z131" s="625"/>
      <c r="AA131" s="625"/>
      <c r="AB131" s="625"/>
      <c r="AC131" s="625"/>
      <c r="AD131" s="710"/>
      <c r="AE131" s="625"/>
    </row>
    <row r="132" spans="1:58" ht="17.25" x14ac:dyDescent="0.25">
      <c r="A132" s="708"/>
      <c r="B132" s="1121" t="s">
        <v>115</v>
      </c>
      <c r="C132" s="1148" t="s">
        <v>75</v>
      </c>
      <c r="D132" s="1168" t="s">
        <v>76</v>
      </c>
      <c r="E132" s="1169"/>
      <c r="F132" s="1123" t="s">
        <v>777</v>
      </c>
      <c r="G132" s="1151" t="s">
        <v>790</v>
      </c>
      <c r="H132" s="1186" t="s">
        <v>789</v>
      </c>
      <c r="I132" s="1171" t="s">
        <v>777</v>
      </c>
      <c r="J132" s="1153" t="s">
        <v>790</v>
      </c>
      <c r="K132" s="1134" t="s">
        <v>789</v>
      </c>
      <c r="L132" s="623"/>
      <c r="M132" s="623"/>
      <c r="N132" s="623"/>
      <c r="O132" s="734"/>
      <c r="P132" s="734"/>
      <c r="Q132" s="734"/>
      <c r="R132" s="734"/>
      <c r="S132" s="623"/>
      <c r="T132" s="623"/>
      <c r="U132" s="623"/>
      <c r="V132" s="623"/>
      <c r="W132" s="623"/>
      <c r="Y132" s="625"/>
      <c r="Z132" s="625"/>
      <c r="AA132" s="625"/>
      <c r="AB132" s="625"/>
      <c r="AC132" s="625"/>
      <c r="AD132" s="710"/>
      <c r="AE132" s="625"/>
    </row>
    <row r="133" spans="1:58" ht="17.25" x14ac:dyDescent="0.25">
      <c r="A133" s="708"/>
      <c r="B133" s="1136"/>
      <c r="C133" s="1149"/>
      <c r="D133" s="1168"/>
      <c r="E133" s="1169"/>
      <c r="F133" s="1170"/>
      <c r="G133" s="1191"/>
      <c r="H133" s="1192"/>
      <c r="I133" s="1172"/>
      <c r="J133" s="1174"/>
      <c r="K133" s="1135"/>
      <c r="L133" s="623"/>
      <c r="M133" s="623"/>
      <c r="N133" s="623"/>
      <c r="O133" s="734"/>
      <c r="P133" s="734"/>
      <c r="Q133" s="734"/>
      <c r="R133" s="734"/>
      <c r="S133" s="623"/>
      <c r="T133" s="623"/>
      <c r="U133" s="623"/>
      <c r="V133" s="623"/>
      <c r="W133" s="623"/>
      <c r="Y133" s="625"/>
      <c r="Z133" s="625"/>
      <c r="AA133" s="625"/>
      <c r="AB133" s="625"/>
      <c r="AC133" s="625"/>
      <c r="AD133" s="710"/>
      <c r="AE133" s="625"/>
    </row>
    <row r="134" spans="1:58" ht="23.25" customHeight="1" x14ac:dyDescent="0.25">
      <c r="A134" s="708"/>
      <c r="B134" s="1122"/>
      <c r="C134" s="1150"/>
      <c r="D134" s="1168"/>
      <c r="E134" s="1169"/>
      <c r="F134" s="1124"/>
      <c r="G134" s="1152"/>
      <c r="H134" s="1187"/>
      <c r="I134" s="1173"/>
      <c r="J134" s="1154"/>
      <c r="K134" s="1137"/>
      <c r="L134" s="623"/>
      <c r="M134" s="623"/>
      <c r="N134" s="623"/>
      <c r="O134" s="734"/>
      <c r="P134" s="734"/>
      <c r="Q134" s="734"/>
      <c r="R134" s="734"/>
      <c r="S134" s="623"/>
      <c r="T134" s="623"/>
      <c r="U134" s="623"/>
      <c r="V134" s="623"/>
      <c r="W134" s="623"/>
      <c r="Y134" s="625"/>
      <c r="Z134" s="625"/>
      <c r="AA134" s="625"/>
      <c r="AB134" s="625"/>
      <c r="AC134" s="625"/>
      <c r="AD134" s="710"/>
      <c r="AE134" s="625"/>
    </row>
    <row r="135" spans="1:58" ht="39.75" customHeight="1" x14ac:dyDescent="0.25">
      <c r="A135" s="708"/>
      <c r="B135" s="735">
        <v>1</v>
      </c>
      <c r="C135" s="1181" t="s">
        <v>77</v>
      </c>
      <c r="D135" s="1218" t="s">
        <v>202</v>
      </c>
      <c r="E135" s="1219"/>
      <c r="F135" s="471"/>
      <c r="G135" s="459"/>
      <c r="H135" s="472"/>
      <c r="I135" s="471"/>
      <c r="J135" s="470"/>
      <c r="K135" s="469"/>
      <c r="L135" s="623"/>
      <c r="M135" s="623"/>
      <c r="N135" s="623"/>
      <c r="O135" s="623"/>
      <c r="P135" s="623"/>
      <c r="Q135" s="623"/>
      <c r="R135" s="623"/>
      <c r="S135" s="623"/>
      <c r="T135" s="623"/>
      <c r="U135" s="623"/>
      <c r="V135" s="623"/>
      <c r="W135" s="734"/>
      <c r="Y135" s="625"/>
      <c r="Z135" s="625"/>
      <c r="AA135" s="625"/>
      <c r="AB135" s="625"/>
      <c r="AC135" s="625"/>
      <c r="AD135" s="710"/>
      <c r="AE135" s="625"/>
    </row>
    <row r="136" spans="1:58" ht="39.75" customHeight="1" x14ac:dyDescent="0.25">
      <c r="A136" s="708"/>
      <c r="B136" s="736">
        <v>2</v>
      </c>
      <c r="C136" s="1182"/>
      <c r="D136" s="1127" t="s">
        <v>776</v>
      </c>
      <c r="E136" s="1128"/>
      <c r="F136" s="451"/>
      <c r="G136" s="450"/>
      <c r="H136" s="452"/>
      <c r="I136" s="451"/>
      <c r="J136" s="468"/>
      <c r="K136" s="449"/>
      <c r="L136" s="623"/>
      <c r="M136" s="623"/>
      <c r="N136" s="623"/>
      <c r="O136" s="623"/>
      <c r="P136" s="623"/>
      <c r="Q136" s="623"/>
      <c r="R136" s="623"/>
      <c r="S136" s="623"/>
      <c r="T136" s="623"/>
      <c r="U136" s="623"/>
      <c r="V136" s="623"/>
      <c r="W136" s="734"/>
      <c r="Y136" s="625"/>
      <c r="Z136" s="625"/>
      <c r="AA136" s="625"/>
      <c r="AB136" s="625"/>
      <c r="AC136" s="625"/>
      <c r="AD136" s="710"/>
      <c r="AE136" s="625"/>
    </row>
    <row r="137" spans="1:58" ht="39.75" customHeight="1" x14ac:dyDescent="0.25">
      <c r="A137" s="708"/>
      <c r="B137" s="736">
        <v>3</v>
      </c>
      <c r="C137" s="1182"/>
      <c r="D137" s="1127" t="s">
        <v>203</v>
      </c>
      <c r="E137" s="1128"/>
      <c r="F137" s="451"/>
      <c r="G137" s="450"/>
      <c r="H137" s="452"/>
      <c r="I137" s="451"/>
      <c r="J137" s="468"/>
      <c r="K137" s="449"/>
      <c r="L137" s="623"/>
      <c r="M137" s="623"/>
      <c r="N137" s="623"/>
      <c r="O137" s="623"/>
      <c r="P137" s="623"/>
      <c r="Q137" s="623"/>
      <c r="R137" s="623"/>
      <c r="S137" s="623"/>
      <c r="T137" s="623"/>
      <c r="U137" s="623"/>
      <c r="V137" s="623"/>
      <c r="W137" s="734"/>
      <c r="Y137" s="625"/>
      <c r="Z137" s="625"/>
      <c r="AA137" s="625"/>
      <c r="AB137" s="625"/>
      <c r="AC137" s="625"/>
      <c r="AD137" s="710"/>
      <c r="AE137" s="625"/>
    </row>
    <row r="138" spans="1:58" ht="39.75" customHeight="1" x14ac:dyDescent="0.25">
      <c r="A138" s="708"/>
      <c r="B138" s="736">
        <v>4</v>
      </c>
      <c r="C138" s="1182"/>
      <c r="D138" s="1127" t="s">
        <v>204</v>
      </c>
      <c r="E138" s="1128"/>
      <c r="F138" s="451"/>
      <c r="G138" s="450"/>
      <c r="H138" s="452"/>
      <c r="I138" s="451"/>
      <c r="J138" s="468"/>
      <c r="K138" s="449"/>
      <c r="L138" s="623"/>
      <c r="M138" s="623"/>
      <c r="N138" s="623"/>
      <c r="O138" s="623"/>
      <c r="P138" s="623"/>
      <c r="Q138" s="623"/>
      <c r="R138" s="623"/>
      <c r="S138" s="623"/>
      <c r="T138" s="623"/>
      <c r="U138" s="623"/>
      <c r="V138" s="623"/>
      <c r="W138" s="734"/>
      <c r="Y138" s="625"/>
      <c r="Z138" s="625"/>
      <c r="AA138" s="625"/>
      <c r="AB138" s="625"/>
      <c r="AC138" s="625"/>
      <c r="AD138" s="710"/>
      <c r="AE138" s="625"/>
    </row>
    <row r="139" spans="1:58" ht="39.75" customHeight="1" x14ac:dyDescent="0.25">
      <c r="A139" s="708"/>
      <c r="B139" s="736">
        <v>5</v>
      </c>
      <c r="C139" s="1182"/>
      <c r="D139" s="1127" t="s">
        <v>79</v>
      </c>
      <c r="E139" s="1128"/>
      <c r="F139" s="451"/>
      <c r="G139" s="450"/>
      <c r="H139" s="452"/>
      <c r="I139" s="451"/>
      <c r="J139" s="468"/>
      <c r="K139" s="449"/>
      <c r="L139" s="623"/>
      <c r="M139" s="623"/>
      <c r="N139" s="623"/>
      <c r="O139" s="623"/>
      <c r="P139" s="623"/>
      <c r="Q139" s="623"/>
      <c r="R139" s="623"/>
      <c r="S139" s="623"/>
      <c r="T139" s="623"/>
      <c r="U139" s="623"/>
      <c r="V139" s="623"/>
      <c r="W139" s="734"/>
      <c r="Y139" s="625"/>
      <c r="Z139" s="625"/>
      <c r="AA139" s="625"/>
      <c r="AB139" s="625"/>
      <c r="AC139" s="625"/>
      <c r="AD139" s="710"/>
      <c r="AE139" s="625"/>
    </row>
    <row r="140" spans="1:58" ht="39.75" customHeight="1" x14ac:dyDescent="0.25">
      <c r="A140" s="708"/>
      <c r="B140" s="736">
        <v>6</v>
      </c>
      <c r="C140" s="1183"/>
      <c r="D140" s="1127" t="s">
        <v>205</v>
      </c>
      <c r="E140" s="1128"/>
      <c r="F140" s="451"/>
      <c r="G140" s="450"/>
      <c r="H140" s="452"/>
      <c r="I140" s="451"/>
      <c r="J140" s="468"/>
      <c r="K140" s="449"/>
      <c r="L140" s="623"/>
      <c r="M140" s="623"/>
      <c r="N140" s="623"/>
      <c r="O140" s="623"/>
      <c r="P140" s="623"/>
      <c r="Q140" s="623"/>
      <c r="R140" s="623"/>
      <c r="S140" s="623"/>
      <c r="T140" s="623"/>
      <c r="U140" s="623"/>
      <c r="V140" s="623"/>
      <c r="W140" s="734"/>
      <c r="Y140" s="625"/>
      <c r="Z140" s="625"/>
      <c r="AA140" s="625"/>
      <c r="AB140" s="625"/>
      <c r="AC140" s="625"/>
      <c r="AD140" s="710"/>
      <c r="AE140" s="625"/>
    </row>
    <row r="141" spans="1:58" ht="39.75" customHeight="1" x14ac:dyDescent="0.25">
      <c r="A141" s="708"/>
      <c r="B141" s="737">
        <v>7</v>
      </c>
      <c r="C141" s="1177" t="s">
        <v>78</v>
      </c>
      <c r="D141" s="1127" t="s">
        <v>206</v>
      </c>
      <c r="E141" s="1128"/>
      <c r="F141" s="451"/>
      <c r="G141" s="450"/>
      <c r="H141" s="452"/>
      <c r="I141" s="451"/>
      <c r="J141" s="468"/>
      <c r="K141" s="449"/>
      <c r="L141" s="623"/>
      <c r="M141" s="623"/>
      <c r="N141" s="623"/>
      <c r="O141" s="623"/>
      <c r="P141" s="623"/>
      <c r="Q141" s="623"/>
      <c r="R141" s="623"/>
      <c r="S141" s="623"/>
      <c r="T141" s="623"/>
      <c r="U141" s="623"/>
      <c r="V141" s="623"/>
      <c r="W141" s="734"/>
      <c r="Y141" s="625"/>
      <c r="Z141" s="625"/>
      <c r="AA141" s="625"/>
      <c r="AB141" s="625"/>
      <c r="AC141" s="625"/>
      <c r="AD141" s="710"/>
      <c r="AE141" s="625"/>
    </row>
    <row r="142" spans="1:58" ht="39.75" customHeight="1" x14ac:dyDescent="0.25">
      <c r="A142" s="708"/>
      <c r="B142" s="736">
        <v>8</v>
      </c>
      <c r="C142" s="1178"/>
      <c r="D142" s="1127" t="s">
        <v>776</v>
      </c>
      <c r="E142" s="1128"/>
      <c r="F142" s="451"/>
      <c r="G142" s="450"/>
      <c r="H142" s="452"/>
      <c r="I142" s="451"/>
      <c r="J142" s="468"/>
      <c r="K142" s="449"/>
      <c r="L142" s="623"/>
      <c r="M142" s="623"/>
      <c r="N142" s="623"/>
      <c r="O142" s="623"/>
      <c r="P142" s="623"/>
      <c r="Q142" s="623"/>
      <c r="R142" s="623"/>
      <c r="S142" s="623"/>
      <c r="T142" s="623"/>
      <c r="U142" s="623"/>
      <c r="V142" s="623"/>
      <c r="W142" s="734"/>
      <c r="Y142" s="625"/>
      <c r="Z142" s="625"/>
      <c r="AA142" s="625"/>
      <c r="AB142" s="625"/>
      <c r="AC142" s="625"/>
      <c r="AD142" s="710"/>
      <c r="AE142" s="625"/>
    </row>
    <row r="143" spans="1:58" ht="39.75" customHeight="1" x14ac:dyDescent="0.25">
      <c r="A143" s="708"/>
      <c r="B143" s="736">
        <v>9</v>
      </c>
      <c r="C143" s="1178"/>
      <c r="D143" s="1131" t="s">
        <v>203</v>
      </c>
      <c r="E143" s="1132"/>
      <c r="F143" s="451"/>
      <c r="G143" s="450"/>
      <c r="H143" s="452"/>
      <c r="I143" s="451"/>
      <c r="J143" s="468"/>
      <c r="K143" s="449"/>
      <c r="L143" s="623"/>
      <c r="M143" s="623"/>
      <c r="N143" s="623"/>
      <c r="O143" s="623"/>
      <c r="P143" s="623"/>
      <c r="Q143" s="623"/>
      <c r="R143" s="623"/>
      <c r="S143" s="623"/>
      <c r="T143" s="623"/>
      <c r="U143" s="623"/>
      <c r="V143" s="623"/>
      <c r="W143" s="734"/>
      <c r="Y143" s="625"/>
      <c r="Z143" s="625"/>
      <c r="AA143" s="625"/>
      <c r="AB143" s="625"/>
      <c r="AC143" s="625"/>
      <c r="AD143" s="710"/>
      <c r="AE143" s="625"/>
    </row>
    <row r="144" spans="1:58" ht="39.75" customHeight="1" x14ac:dyDescent="0.25">
      <c r="A144" s="708"/>
      <c r="B144" s="736">
        <v>10</v>
      </c>
      <c r="C144" s="1178"/>
      <c r="D144" s="1127" t="s">
        <v>204</v>
      </c>
      <c r="E144" s="1128"/>
      <c r="F144" s="451"/>
      <c r="G144" s="450"/>
      <c r="H144" s="452"/>
      <c r="I144" s="451"/>
      <c r="J144" s="468"/>
      <c r="K144" s="449"/>
      <c r="L144" s="623"/>
      <c r="M144" s="623"/>
      <c r="N144" s="623"/>
      <c r="O144" s="623"/>
      <c r="P144" s="623"/>
      <c r="Q144" s="623"/>
      <c r="R144" s="623"/>
      <c r="S144" s="623"/>
      <c r="T144" s="623"/>
      <c r="U144" s="623"/>
      <c r="V144" s="623"/>
      <c r="W144" s="734"/>
      <c r="Y144" s="625"/>
      <c r="Z144" s="625"/>
      <c r="AA144" s="625"/>
      <c r="AB144" s="625"/>
      <c r="AC144" s="625"/>
      <c r="AD144" s="710"/>
      <c r="AE144" s="625"/>
    </row>
    <row r="145" spans="1:31" ht="39.75" customHeight="1" x14ac:dyDescent="0.25">
      <c r="A145" s="708"/>
      <c r="B145" s="736">
        <v>11</v>
      </c>
      <c r="C145" s="1178"/>
      <c r="D145" s="1127" t="s">
        <v>79</v>
      </c>
      <c r="E145" s="1128"/>
      <c r="F145" s="451"/>
      <c r="G145" s="450"/>
      <c r="H145" s="452"/>
      <c r="I145" s="451"/>
      <c r="J145" s="468"/>
      <c r="K145" s="449"/>
      <c r="L145" s="623"/>
      <c r="M145" s="623"/>
      <c r="N145" s="623"/>
      <c r="O145" s="623"/>
      <c r="P145" s="623"/>
      <c r="Q145" s="623"/>
      <c r="R145" s="623"/>
      <c r="S145" s="623"/>
      <c r="T145" s="623"/>
      <c r="U145" s="623"/>
      <c r="V145" s="623"/>
      <c r="W145" s="734"/>
      <c r="Y145" s="625"/>
      <c r="Z145" s="625"/>
      <c r="AA145" s="625"/>
      <c r="AB145" s="625"/>
      <c r="AC145" s="625"/>
      <c r="AD145" s="710"/>
      <c r="AE145" s="625"/>
    </row>
    <row r="146" spans="1:31" ht="39.75" customHeight="1" x14ac:dyDescent="0.25">
      <c r="A146" s="708"/>
      <c r="B146" s="738">
        <v>12</v>
      </c>
      <c r="C146" s="1179"/>
      <c r="D146" s="1127" t="s">
        <v>205</v>
      </c>
      <c r="E146" s="1128"/>
      <c r="F146" s="456"/>
      <c r="G146" s="465"/>
      <c r="H146" s="467"/>
      <c r="I146" s="456"/>
      <c r="J146" s="466"/>
      <c r="K146" s="464"/>
      <c r="L146" s="623"/>
      <c r="M146" s="623"/>
      <c r="N146" s="623"/>
      <c r="O146" s="623"/>
      <c r="P146" s="623"/>
      <c r="Q146" s="623"/>
      <c r="R146" s="623"/>
      <c r="S146" s="623"/>
      <c r="T146" s="623"/>
      <c r="U146" s="623"/>
      <c r="V146" s="623"/>
      <c r="W146" s="734"/>
      <c r="Y146" s="625"/>
      <c r="Z146" s="625"/>
      <c r="AA146" s="625"/>
      <c r="AB146" s="625"/>
      <c r="AC146" s="625"/>
      <c r="AD146" s="710"/>
      <c r="AE146" s="625"/>
    </row>
    <row r="147" spans="1:31" ht="39.75" customHeight="1" x14ac:dyDescent="0.25">
      <c r="A147" s="623"/>
      <c r="B147" s="739">
        <v>13</v>
      </c>
      <c r="C147" s="740" t="s">
        <v>775</v>
      </c>
      <c r="D147" s="1125" t="s">
        <v>724</v>
      </c>
      <c r="E147" s="1126"/>
      <c r="F147" s="447"/>
      <c r="G147" s="446"/>
      <c r="H147" s="448"/>
      <c r="I147" s="447"/>
      <c r="J147" s="463"/>
      <c r="K147" s="445"/>
      <c r="L147" s="623"/>
      <c r="M147" s="623"/>
      <c r="N147" s="623"/>
      <c r="O147" s="623"/>
      <c r="P147" s="623"/>
      <c r="Q147" s="623"/>
      <c r="R147" s="623"/>
      <c r="S147" s="623"/>
      <c r="T147" s="623"/>
      <c r="U147" s="623"/>
      <c r="V147" s="623"/>
      <c r="W147" s="623"/>
      <c r="Y147" s="625"/>
      <c r="Z147" s="625"/>
      <c r="AA147" s="625"/>
      <c r="AB147" s="625"/>
      <c r="AC147" s="625"/>
      <c r="AD147" s="710"/>
      <c r="AE147" s="625"/>
    </row>
    <row r="148" spans="1:31" x14ac:dyDescent="0.25">
      <c r="A148" s="708"/>
      <c r="B148" s="623"/>
      <c r="C148" s="623"/>
      <c r="D148" s="623"/>
      <c r="E148" s="623"/>
      <c r="F148" s="793"/>
      <c r="G148" s="623"/>
      <c r="H148" s="623"/>
      <c r="I148" s="623"/>
      <c r="J148" s="623"/>
      <c r="K148" s="623"/>
      <c r="L148" s="623"/>
      <c r="M148" s="623"/>
      <c r="N148" s="623"/>
      <c r="O148" s="623"/>
      <c r="P148" s="623"/>
      <c r="Q148" s="623"/>
      <c r="R148" s="623"/>
      <c r="S148" s="623"/>
      <c r="T148" s="623"/>
      <c r="U148" s="623"/>
      <c r="V148" s="623"/>
      <c r="W148" s="623"/>
      <c r="Y148" s="625"/>
      <c r="Z148" s="625"/>
      <c r="AA148" s="625"/>
      <c r="AB148" s="625"/>
      <c r="AC148" s="625"/>
      <c r="AD148" s="710"/>
      <c r="AE148" s="625"/>
    </row>
    <row r="149" spans="1:31" ht="17.25" x14ac:dyDescent="0.25">
      <c r="A149" s="690" t="s">
        <v>797</v>
      </c>
      <c r="B149" s="623"/>
      <c r="C149" s="623"/>
      <c r="D149" s="623"/>
      <c r="E149" s="623"/>
      <c r="F149" s="623"/>
      <c r="G149" s="623"/>
      <c r="H149" s="623"/>
      <c r="I149" s="623"/>
      <c r="J149" s="623"/>
      <c r="K149" s="623"/>
      <c r="L149" s="623"/>
      <c r="M149" s="623"/>
      <c r="N149" s="623"/>
      <c r="O149" s="623"/>
      <c r="P149" s="623"/>
      <c r="Q149" s="623"/>
      <c r="R149" s="623"/>
      <c r="S149" s="623"/>
      <c r="T149" s="623"/>
      <c r="U149" s="623"/>
      <c r="V149" s="623"/>
      <c r="W149" s="623"/>
      <c r="Y149" s="625"/>
      <c r="Z149" s="625"/>
      <c r="AA149" s="625"/>
      <c r="AB149" s="625"/>
      <c r="AC149" s="625"/>
      <c r="AD149" s="704"/>
      <c r="AE149" s="625"/>
    </row>
    <row r="150" spans="1:31" ht="17.25" x14ac:dyDescent="0.25">
      <c r="A150" s="623"/>
      <c r="B150" s="643"/>
      <c r="C150" s="643"/>
      <c r="D150" s="643"/>
      <c r="E150" s="643"/>
      <c r="F150" s="1165" t="s">
        <v>134</v>
      </c>
      <c r="G150" s="1166"/>
      <c r="H150" s="1167"/>
      <c r="I150" s="1165" t="s">
        <v>190</v>
      </c>
      <c r="J150" s="1166"/>
      <c r="K150" s="1166"/>
      <c r="L150" s="734"/>
      <c r="M150" s="734"/>
      <c r="N150" s="734"/>
      <c r="O150" s="734"/>
      <c r="P150" s="734"/>
      <c r="Q150" s="734"/>
      <c r="R150" s="734"/>
      <c r="S150" s="734"/>
      <c r="T150" s="734"/>
      <c r="U150" s="734"/>
      <c r="V150" s="734"/>
      <c r="W150" s="734"/>
      <c r="Y150" s="625"/>
      <c r="Z150" s="625"/>
      <c r="AA150" s="625"/>
      <c r="AB150" s="625"/>
      <c r="AC150" s="625"/>
      <c r="AD150" s="710"/>
      <c r="AE150" s="625"/>
    </row>
    <row r="151" spans="1:31" x14ac:dyDescent="0.25">
      <c r="A151" s="708"/>
      <c r="B151" s="1121" t="s">
        <v>115</v>
      </c>
      <c r="C151" s="1148" t="s">
        <v>81</v>
      </c>
      <c r="D151" s="1151" t="s">
        <v>80</v>
      </c>
      <c r="E151" s="1197" t="s">
        <v>76</v>
      </c>
      <c r="F151" s="1123" t="s">
        <v>777</v>
      </c>
      <c r="G151" s="1151" t="s">
        <v>790</v>
      </c>
      <c r="H151" s="1186" t="s">
        <v>789</v>
      </c>
      <c r="I151" s="1160" t="s">
        <v>777</v>
      </c>
      <c r="J151" s="1153" t="s">
        <v>790</v>
      </c>
      <c r="K151" s="1155" t="s">
        <v>789</v>
      </c>
      <c r="L151" s="623"/>
      <c r="M151" s="623"/>
      <c r="N151" s="623"/>
      <c r="O151" s="623"/>
      <c r="P151" s="623"/>
      <c r="Q151" s="623"/>
      <c r="R151" s="623"/>
      <c r="S151" s="623"/>
      <c r="T151" s="623"/>
      <c r="U151" s="623"/>
      <c r="V151" s="623"/>
      <c r="W151" s="623"/>
      <c r="Y151" s="625"/>
      <c r="Z151" s="625"/>
      <c r="AA151" s="625"/>
      <c r="AB151" s="625"/>
      <c r="AC151" s="625"/>
      <c r="AD151" s="710"/>
      <c r="AE151" s="625"/>
    </row>
    <row r="152" spans="1:31" x14ac:dyDescent="0.25">
      <c r="A152" s="708"/>
      <c r="B152" s="1122"/>
      <c r="C152" s="1150"/>
      <c r="D152" s="1152"/>
      <c r="E152" s="1198"/>
      <c r="F152" s="1124"/>
      <c r="G152" s="1152"/>
      <c r="H152" s="1187"/>
      <c r="I152" s="1161"/>
      <c r="J152" s="1154"/>
      <c r="K152" s="1156"/>
      <c r="L152" s="623"/>
      <c r="M152" s="623"/>
      <c r="N152" s="623"/>
      <c r="O152" s="623"/>
      <c r="P152" s="623"/>
      <c r="Q152" s="623"/>
      <c r="R152" s="623"/>
      <c r="S152" s="623"/>
      <c r="T152" s="623"/>
      <c r="U152" s="623"/>
      <c r="V152" s="623"/>
      <c r="W152" s="623"/>
      <c r="Y152" s="625"/>
      <c r="Z152" s="625"/>
      <c r="AA152" s="625"/>
      <c r="AB152" s="625"/>
      <c r="AC152" s="625"/>
      <c r="AD152" s="710"/>
      <c r="AE152" s="625"/>
    </row>
    <row r="153" spans="1:31" ht="55.5" customHeight="1" x14ac:dyDescent="0.25">
      <c r="A153" s="708"/>
      <c r="B153" s="735">
        <v>1</v>
      </c>
      <c r="C153" s="1193" t="s">
        <v>82</v>
      </c>
      <c r="D153" s="1157" t="s">
        <v>207</v>
      </c>
      <c r="E153" s="742" t="s">
        <v>209</v>
      </c>
      <c r="F153" s="460"/>
      <c r="G153" s="462"/>
      <c r="H153" s="458"/>
      <c r="I153" s="460"/>
      <c r="J153" s="462"/>
      <c r="K153" s="458"/>
      <c r="L153" s="623"/>
      <c r="M153" s="623"/>
      <c r="N153" s="623"/>
      <c r="O153" s="623"/>
      <c r="P153" s="623"/>
      <c r="Q153" s="623"/>
      <c r="R153" s="623"/>
      <c r="S153" s="623"/>
      <c r="T153" s="623"/>
      <c r="U153" s="623"/>
      <c r="V153" s="623"/>
      <c r="W153" s="623"/>
      <c r="Y153" s="625"/>
      <c r="Z153" s="625"/>
      <c r="AA153" s="625"/>
      <c r="AB153" s="625"/>
      <c r="AC153" s="625"/>
      <c r="AD153" s="710"/>
      <c r="AE153" s="625"/>
    </row>
    <row r="154" spans="1:31" ht="55.5" customHeight="1" x14ac:dyDescent="0.25">
      <c r="A154" s="708"/>
      <c r="B154" s="736">
        <v>2</v>
      </c>
      <c r="C154" s="1194"/>
      <c r="D154" s="1158"/>
      <c r="E154" s="743" t="s">
        <v>84</v>
      </c>
      <c r="F154" s="451"/>
      <c r="G154" s="450"/>
      <c r="H154" s="449"/>
      <c r="I154" s="451"/>
      <c r="J154" s="450"/>
      <c r="K154" s="449"/>
      <c r="L154" s="623"/>
      <c r="M154" s="623"/>
      <c r="N154" s="623"/>
      <c r="O154" s="623"/>
      <c r="P154" s="623"/>
      <c r="Q154" s="623"/>
      <c r="R154" s="623"/>
      <c r="S154" s="623"/>
      <c r="T154" s="623"/>
      <c r="U154" s="623"/>
      <c r="V154" s="623"/>
      <c r="W154" s="623"/>
      <c r="Y154" s="625"/>
      <c r="Z154" s="625"/>
      <c r="AA154" s="625"/>
      <c r="AB154" s="625"/>
      <c r="AC154" s="625"/>
      <c r="AD154" s="710"/>
      <c r="AE154" s="625"/>
    </row>
    <row r="155" spans="1:31" ht="55.5" customHeight="1" x14ac:dyDescent="0.25">
      <c r="A155" s="708"/>
      <c r="B155" s="736">
        <v>3</v>
      </c>
      <c r="C155" s="1194"/>
      <c r="D155" s="1158"/>
      <c r="E155" s="743" t="s">
        <v>210</v>
      </c>
      <c r="F155" s="451"/>
      <c r="G155" s="450"/>
      <c r="H155" s="449"/>
      <c r="I155" s="451"/>
      <c r="J155" s="450"/>
      <c r="K155" s="449"/>
      <c r="L155" s="623"/>
      <c r="M155" s="623"/>
      <c r="N155" s="623"/>
      <c r="O155" s="623"/>
      <c r="P155" s="623"/>
      <c r="Q155" s="623"/>
      <c r="R155" s="623"/>
      <c r="S155" s="623"/>
      <c r="T155" s="623"/>
      <c r="U155" s="623"/>
      <c r="V155" s="623"/>
      <c r="W155" s="623"/>
      <c r="Y155" s="625"/>
      <c r="Z155" s="625"/>
      <c r="AA155" s="625"/>
      <c r="AB155" s="625"/>
      <c r="AC155" s="625"/>
      <c r="AD155" s="710"/>
      <c r="AE155" s="625"/>
    </row>
    <row r="156" spans="1:31" ht="55.5" customHeight="1" x14ac:dyDescent="0.25">
      <c r="A156" s="708"/>
      <c r="B156" s="736">
        <v>4</v>
      </c>
      <c r="C156" s="1194"/>
      <c r="D156" s="1159"/>
      <c r="E156" s="743" t="s">
        <v>211</v>
      </c>
      <c r="F156" s="451"/>
      <c r="G156" s="450"/>
      <c r="H156" s="449"/>
      <c r="I156" s="451"/>
      <c r="J156" s="450"/>
      <c r="K156" s="449"/>
      <c r="L156" s="623"/>
      <c r="M156" s="623"/>
      <c r="N156" s="623"/>
      <c r="O156" s="623"/>
      <c r="P156" s="623"/>
      <c r="Q156" s="623"/>
      <c r="R156" s="623"/>
      <c r="S156" s="623"/>
      <c r="T156" s="623"/>
      <c r="U156" s="623"/>
      <c r="V156" s="623"/>
      <c r="W156" s="623"/>
      <c r="Y156" s="625"/>
      <c r="Z156" s="625"/>
      <c r="AA156" s="625"/>
      <c r="AB156" s="625"/>
      <c r="AC156" s="625"/>
      <c r="AD156" s="710"/>
      <c r="AE156" s="625"/>
    </row>
    <row r="157" spans="1:31" ht="55.5" customHeight="1" x14ac:dyDescent="0.25">
      <c r="A157" s="708"/>
      <c r="B157" s="736">
        <v>5</v>
      </c>
      <c r="C157" s="1194"/>
      <c r="D157" s="1180" t="s">
        <v>208</v>
      </c>
      <c r="E157" s="743" t="s">
        <v>209</v>
      </c>
      <c r="F157" s="451"/>
      <c r="G157" s="450"/>
      <c r="H157" s="449"/>
      <c r="I157" s="451"/>
      <c r="J157" s="450"/>
      <c r="K157" s="449"/>
      <c r="L157" s="623"/>
      <c r="M157" s="623"/>
      <c r="N157" s="623"/>
      <c r="O157" s="623"/>
      <c r="P157" s="623"/>
      <c r="Q157" s="623"/>
      <c r="R157" s="623"/>
      <c r="S157" s="623"/>
      <c r="T157" s="623"/>
      <c r="U157" s="623"/>
      <c r="V157" s="623"/>
      <c r="W157" s="623"/>
      <c r="Y157" s="625"/>
      <c r="Z157" s="625"/>
      <c r="AA157" s="625"/>
      <c r="AB157" s="625"/>
      <c r="AC157" s="625"/>
      <c r="AD157" s="710"/>
      <c r="AE157" s="625"/>
    </row>
    <row r="158" spans="1:31" ht="55.5" customHeight="1" x14ac:dyDescent="0.25">
      <c r="A158" s="708"/>
      <c r="B158" s="736">
        <v>6</v>
      </c>
      <c r="C158" s="1194"/>
      <c r="D158" s="1158"/>
      <c r="E158" s="743" t="s">
        <v>84</v>
      </c>
      <c r="F158" s="451"/>
      <c r="G158" s="450"/>
      <c r="H158" s="449"/>
      <c r="I158" s="451"/>
      <c r="J158" s="450"/>
      <c r="K158" s="449"/>
      <c r="L158" s="623"/>
      <c r="M158" s="623"/>
      <c r="N158" s="623"/>
      <c r="O158" s="623"/>
      <c r="P158" s="623"/>
      <c r="Q158" s="623"/>
      <c r="R158" s="623"/>
      <c r="S158" s="623"/>
      <c r="T158" s="623"/>
      <c r="U158" s="623"/>
      <c r="V158" s="623"/>
      <c r="W158" s="623"/>
      <c r="Y158" s="625"/>
      <c r="Z158" s="625"/>
      <c r="AA158" s="625"/>
      <c r="AB158" s="625"/>
      <c r="AC158" s="625"/>
      <c r="AD158" s="710"/>
      <c r="AE158" s="625"/>
    </row>
    <row r="159" spans="1:31" ht="55.5" customHeight="1" x14ac:dyDescent="0.25">
      <c r="A159" s="708"/>
      <c r="B159" s="737">
        <v>7</v>
      </c>
      <c r="C159" s="1194"/>
      <c r="D159" s="1158"/>
      <c r="E159" s="743" t="s">
        <v>210</v>
      </c>
      <c r="F159" s="451"/>
      <c r="G159" s="450"/>
      <c r="H159" s="449"/>
      <c r="I159" s="451"/>
      <c r="J159" s="450"/>
      <c r="K159" s="449"/>
      <c r="L159" s="623"/>
      <c r="M159" s="623"/>
      <c r="N159" s="623"/>
      <c r="O159" s="623"/>
      <c r="P159" s="623"/>
      <c r="Q159" s="623"/>
      <c r="R159" s="623"/>
      <c r="S159" s="623"/>
      <c r="T159" s="623"/>
      <c r="U159" s="623"/>
      <c r="V159" s="623"/>
      <c r="W159" s="623"/>
      <c r="Y159" s="625"/>
      <c r="Z159" s="625"/>
      <c r="AA159" s="625"/>
      <c r="AB159" s="625"/>
      <c r="AC159" s="625"/>
      <c r="AD159" s="710"/>
      <c r="AE159" s="625"/>
    </row>
    <row r="160" spans="1:31" ht="55.5" customHeight="1" x14ac:dyDescent="0.25">
      <c r="A160" s="708"/>
      <c r="B160" s="736">
        <v>8</v>
      </c>
      <c r="C160" s="1195"/>
      <c r="D160" s="1159"/>
      <c r="E160" s="743" t="s">
        <v>211</v>
      </c>
      <c r="F160" s="451"/>
      <c r="G160" s="450"/>
      <c r="H160" s="449"/>
      <c r="I160" s="451"/>
      <c r="J160" s="450"/>
      <c r="K160" s="449"/>
      <c r="L160" s="623"/>
      <c r="M160" s="623"/>
      <c r="N160" s="623"/>
      <c r="O160" s="623"/>
      <c r="P160" s="623"/>
      <c r="Q160" s="623"/>
      <c r="R160" s="623"/>
      <c r="S160" s="623"/>
      <c r="T160" s="623"/>
      <c r="U160" s="623"/>
      <c r="V160" s="623"/>
      <c r="W160" s="623"/>
      <c r="Y160" s="625"/>
      <c r="Z160" s="625"/>
      <c r="AA160" s="625"/>
      <c r="AB160" s="625"/>
      <c r="AC160" s="625"/>
      <c r="AD160" s="710"/>
      <c r="AE160" s="625"/>
    </row>
    <row r="161" spans="1:31" ht="55.5" customHeight="1" x14ac:dyDescent="0.25">
      <c r="A161" s="708"/>
      <c r="B161" s="736">
        <v>9</v>
      </c>
      <c r="C161" s="1199" t="s">
        <v>83</v>
      </c>
      <c r="D161" s="744" t="s">
        <v>207</v>
      </c>
      <c r="E161" s="745" t="s">
        <v>796</v>
      </c>
      <c r="F161" s="451"/>
      <c r="G161" s="450"/>
      <c r="H161" s="449"/>
      <c r="I161" s="451"/>
      <c r="J161" s="450"/>
      <c r="K161" s="449"/>
      <c r="L161" s="623"/>
      <c r="M161" s="623"/>
      <c r="N161" s="623"/>
      <c r="O161" s="623"/>
      <c r="P161" s="623"/>
      <c r="Q161" s="623"/>
      <c r="R161" s="623"/>
      <c r="S161" s="623"/>
      <c r="T161" s="623"/>
      <c r="U161" s="623"/>
      <c r="V161" s="623"/>
      <c r="W161" s="623"/>
      <c r="Y161" s="625"/>
      <c r="Z161" s="625"/>
      <c r="AA161" s="625"/>
      <c r="AB161" s="625"/>
      <c r="AC161" s="625"/>
      <c r="AD161" s="710"/>
      <c r="AE161" s="625"/>
    </row>
    <row r="162" spans="1:31" ht="55.5" customHeight="1" x14ac:dyDescent="0.25">
      <c r="A162" s="708"/>
      <c r="B162" s="738">
        <v>10</v>
      </c>
      <c r="C162" s="1194"/>
      <c r="D162" s="746" t="s">
        <v>208</v>
      </c>
      <c r="E162" s="745" t="s">
        <v>795</v>
      </c>
      <c r="F162" s="456"/>
      <c r="G162" s="465"/>
      <c r="H162" s="464"/>
      <c r="I162" s="456"/>
      <c r="J162" s="465"/>
      <c r="K162" s="464"/>
      <c r="L162" s="623"/>
      <c r="M162" s="623"/>
      <c r="N162" s="623"/>
      <c r="O162" s="623"/>
      <c r="P162" s="623"/>
      <c r="Q162" s="623"/>
      <c r="R162" s="623"/>
      <c r="S162" s="623"/>
      <c r="T162" s="623"/>
      <c r="U162" s="623"/>
      <c r="V162" s="623"/>
      <c r="W162" s="623"/>
      <c r="Y162" s="625"/>
      <c r="Z162" s="625"/>
      <c r="AA162" s="625"/>
      <c r="AB162" s="625"/>
      <c r="AC162" s="625"/>
      <c r="AD162" s="710"/>
      <c r="AE162" s="625"/>
    </row>
    <row r="163" spans="1:31" ht="55.5" customHeight="1" x14ac:dyDescent="0.25">
      <c r="A163" s="708"/>
      <c r="B163" s="739">
        <v>11</v>
      </c>
      <c r="C163" s="740" t="s">
        <v>775</v>
      </c>
      <c r="D163" s="1129" t="s">
        <v>724</v>
      </c>
      <c r="E163" s="1130"/>
      <c r="F163" s="447"/>
      <c r="G163" s="446"/>
      <c r="H163" s="448"/>
      <c r="I163" s="447"/>
      <c r="J163" s="463"/>
      <c r="K163" s="445"/>
      <c r="L163" s="623"/>
      <c r="M163" s="623"/>
      <c r="N163" s="623"/>
      <c r="O163" s="623"/>
      <c r="P163" s="623"/>
      <c r="Q163" s="623"/>
      <c r="R163" s="623"/>
      <c r="S163" s="623"/>
      <c r="T163" s="623"/>
      <c r="U163" s="623"/>
      <c r="V163" s="623"/>
      <c r="W163" s="623"/>
      <c r="Y163" s="625"/>
      <c r="Z163" s="625"/>
      <c r="AA163" s="625"/>
      <c r="AB163" s="625"/>
      <c r="AC163" s="625"/>
      <c r="AD163" s="710"/>
      <c r="AE163" s="625"/>
    </row>
    <row r="164" spans="1:31" x14ac:dyDescent="0.25">
      <c r="A164" s="623"/>
      <c r="B164" s="623"/>
      <c r="C164" s="623"/>
      <c r="D164" s="623"/>
      <c r="E164" s="623"/>
      <c r="F164" s="623"/>
      <c r="G164" s="623"/>
      <c r="H164" s="623"/>
      <c r="I164" s="623"/>
      <c r="J164" s="623"/>
      <c r="K164" s="623"/>
      <c r="L164" s="623"/>
      <c r="M164" s="623"/>
      <c r="N164" s="623"/>
      <c r="O164" s="623"/>
      <c r="P164" s="623"/>
      <c r="Q164" s="623"/>
      <c r="R164" s="623"/>
      <c r="S164" s="623"/>
      <c r="T164" s="623"/>
      <c r="U164" s="623"/>
      <c r="V164" s="623"/>
      <c r="W164" s="623"/>
      <c r="Y164" s="625"/>
      <c r="Z164" s="625"/>
      <c r="AA164" s="625"/>
      <c r="AB164" s="625"/>
      <c r="AC164" s="625"/>
      <c r="AD164" s="710"/>
      <c r="AE164" s="625"/>
    </row>
    <row r="165" spans="1:31" x14ac:dyDescent="0.25">
      <c r="A165" s="623"/>
      <c r="B165" s="623"/>
      <c r="C165" s="623"/>
      <c r="D165" s="623"/>
      <c r="E165" s="623"/>
      <c r="F165" s="623"/>
      <c r="G165" s="623"/>
      <c r="H165" s="623"/>
      <c r="I165" s="623"/>
      <c r="J165" s="623"/>
      <c r="K165" s="623"/>
      <c r="L165" s="623"/>
      <c r="M165" s="623"/>
      <c r="N165" s="623"/>
      <c r="O165" s="623"/>
      <c r="P165" s="623"/>
      <c r="Q165" s="623"/>
      <c r="R165" s="623"/>
      <c r="S165" s="623"/>
      <c r="T165" s="623"/>
      <c r="U165" s="623"/>
      <c r="V165" s="623"/>
      <c r="W165" s="623"/>
      <c r="Y165" s="625"/>
      <c r="Z165" s="625"/>
      <c r="AA165" s="625"/>
      <c r="AB165" s="625"/>
      <c r="AC165" s="625"/>
      <c r="AD165" s="710"/>
      <c r="AE165" s="625"/>
    </row>
    <row r="166" spans="1:31" ht="17.25" x14ac:dyDescent="0.25">
      <c r="A166" s="688" t="s">
        <v>794</v>
      </c>
      <c r="B166" s="623"/>
      <c r="C166" s="623"/>
      <c r="D166" s="623"/>
      <c r="E166" s="623"/>
      <c r="F166" s="623"/>
      <c r="G166" s="623"/>
      <c r="H166" s="623"/>
      <c r="I166" s="623"/>
      <c r="J166" s="623"/>
      <c r="K166" s="623"/>
      <c r="L166" s="623"/>
      <c r="M166" s="623"/>
      <c r="N166" s="623"/>
      <c r="O166" s="623"/>
      <c r="P166" s="623"/>
      <c r="Q166" s="623"/>
      <c r="R166" s="623"/>
      <c r="S166" s="623"/>
      <c r="T166" s="623"/>
      <c r="U166" s="623"/>
      <c r="V166" s="623"/>
      <c r="W166" s="623"/>
      <c r="Y166" s="625"/>
      <c r="Z166" s="625"/>
      <c r="AA166" s="625"/>
      <c r="AB166" s="625"/>
      <c r="AC166" s="625"/>
      <c r="AD166" s="704"/>
      <c r="AE166" s="625"/>
    </row>
    <row r="167" spans="1:31" ht="17.25" x14ac:dyDescent="0.25">
      <c r="A167" s="623"/>
      <c r="B167" s="643"/>
      <c r="C167" s="643"/>
      <c r="D167" s="643"/>
      <c r="E167" s="643"/>
      <c r="F167" s="1165" t="s">
        <v>134</v>
      </c>
      <c r="G167" s="1166"/>
      <c r="H167" s="1167"/>
      <c r="I167" s="1165" t="s">
        <v>190</v>
      </c>
      <c r="J167" s="1166"/>
      <c r="K167" s="1166"/>
      <c r="L167" s="734"/>
      <c r="M167" s="734"/>
      <c r="N167" s="734"/>
      <c r="O167" s="734"/>
      <c r="P167" s="734"/>
      <c r="Q167" s="734"/>
      <c r="R167" s="734"/>
      <c r="S167" s="734"/>
      <c r="T167" s="734"/>
      <c r="U167" s="734"/>
      <c r="V167" s="734"/>
      <c r="W167" s="734"/>
      <c r="Y167" s="625"/>
      <c r="Z167" s="625"/>
      <c r="AA167" s="625"/>
      <c r="AB167" s="625"/>
      <c r="AC167" s="625"/>
      <c r="AD167" s="710"/>
      <c r="AE167" s="625"/>
    </row>
    <row r="168" spans="1:31" x14ac:dyDescent="0.25">
      <c r="A168" s="708"/>
      <c r="B168" s="747" t="s">
        <v>115</v>
      </c>
      <c r="C168" s="706" t="s">
        <v>793</v>
      </c>
      <c r="D168" s="706"/>
      <c r="E168" s="706"/>
      <c r="F168" s="1123" t="s">
        <v>777</v>
      </c>
      <c r="G168" s="1151" t="s">
        <v>790</v>
      </c>
      <c r="H168" s="1186" t="s">
        <v>789</v>
      </c>
      <c r="I168" s="1188" t="s">
        <v>777</v>
      </c>
      <c r="J168" s="1188" t="s">
        <v>790</v>
      </c>
      <c r="K168" s="1171" t="s">
        <v>789</v>
      </c>
      <c r="L168" s="623"/>
      <c r="M168" s="623"/>
      <c r="N168" s="623"/>
      <c r="O168" s="623"/>
      <c r="P168" s="623"/>
      <c r="Q168" s="623"/>
      <c r="R168" s="623"/>
      <c r="S168" s="623"/>
      <c r="T168" s="623"/>
      <c r="U168" s="623"/>
      <c r="V168" s="623"/>
      <c r="W168" s="623"/>
      <c r="Y168" s="625"/>
      <c r="Z168" s="625"/>
      <c r="AA168" s="625"/>
      <c r="AB168" s="625"/>
      <c r="AC168" s="625"/>
      <c r="AD168" s="710"/>
      <c r="AE168" s="625"/>
    </row>
    <row r="169" spans="1:31" x14ac:dyDescent="0.25">
      <c r="A169" s="708"/>
      <c r="B169" s="748"/>
      <c r="C169" s="712"/>
      <c r="D169" s="712"/>
      <c r="E169" s="712"/>
      <c r="F169" s="1124"/>
      <c r="G169" s="1152"/>
      <c r="H169" s="1187"/>
      <c r="I169" s="1189"/>
      <c r="J169" s="1189"/>
      <c r="K169" s="1173"/>
      <c r="L169" s="623"/>
      <c r="M169" s="623"/>
      <c r="N169" s="623"/>
      <c r="O169" s="623"/>
      <c r="P169" s="623"/>
      <c r="Q169" s="623"/>
      <c r="R169" s="623"/>
      <c r="S169" s="623"/>
      <c r="T169" s="623"/>
      <c r="U169" s="623"/>
      <c r="V169" s="623"/>
      <c r="W169" s="623"/>
      <c r="Y169" s="625"/>
      <c r="Z169" s="625"/>
      <c r="AA169" s="625"/>
      <c r="AB169" s="625"/>
      <c r="AC169" s="625"/>
      <c r="AD169" s="710"/>
      <c r="AE169" s="625"/>
    </row>
    <row r="170" spans="1:31" ht="15" x14ac:dyDescent="0.25">
      <c r="A170" s="708"/>
      <c r="B170" s="735">
        <v>1</v>
      </c>
      <c r="C170" s="1196" t="s">
        <v>85</v>
      </c>
      <c r="D170" s="1196"/>
      <c r="E170" s="1196"/>
      <c r="F170" s="460"/>
      <c r="G170" s="462"/>
      <c r="H170" s="461"/>
      <c r="I170" s="460"/>
      <c r="J170" s="459"/>
      <c r="K170" s="458"/>
      <c r="L170" s="623"/>
      <c r="M170" s="623"/>
      <c r="N170" s="623"/>
      <c r="O170" s="623"/>
      <c r="P170" s="623"/>
      <c r="Q170" s="623"/>
      <c r="R170" s="623"/>
      <c r="S170" s="623"/>
      <c r="T170" s="623"/>
      <c r="U170" s="623"/>
      <c r="V170" s="623"/>
      <c r="W170" s="623"/>
      <c r="Y170" s="625"/>
      <c r="Z170" s="625"/>
      <c r="AA170" s="625"/>
      <c r="AB170" s="625"/>
      <c r="AC170" s="625"/>
      <c r="AD170" s="710"/>
      <c r="AE170" s="625"/>
    </row>
    <row r="171" spans="1:31" ht="15" x14ac:dyDescent="0.25">
      <c r="A171" s="708"/>
      <c r="B171" s="736">
        <v>2</v>
      </c>
      <c r="C171" s="1176" t="s">
        <v>89</v>
      </c>
      <c r="D171" s="1176"/>
      <c r="E171" s="1176"/>
      <c r="F171" s="451"/>
      <c r="G171" s="450"/>
      <c r="H171" s="452"/>
      <c r="I171" s="451"/>
      <c r="J171" s="450"/>
      <c r="K171" s="449"/>
      <c r="L171" s="623"/>
      <c r="M171" s="623"/>
      <c r="N171" s="623"/>
      <c r="O171" s="623"/>
      <c r="P171" s="623"/>
      <c r="Q171" s="623"/>
      <c r="R171" s="623"/>
      <c r="S171" s="623"/>
      <c r="T171" s="623"/>
      <c r="U171" s="623"/>
      <c r="V171" s="623"/>
      <c r="W171" s="623"/>
      <c r="Y171" s="625"/>
      <c r="Z171" s="625"/>
      <c r="AA171" s="625"/>
      <c r="AB171" s="625"/>
      <c r="AC171" s="625"/>
      <c r="AD171" s="710"/>
      <c r="AE171" s="625"/>
    </row>
    <row r="172" spans="1:31" ht="15" x14ac:dyDescent="0.25">
      <c r="A172" s="708"/>
      <c r="B172" s="736">
        <v>3</v>
      </c>
      <c r="C172" s="1176" t="s">
        <v>86</v>
      </c>
      <c r="D172" s="1176"/>
      <c r="E172" s="1176"/>
      <c r="F172" s="451"/>
      <c r="G172" s="450"/>
      <c r="H172" s="452"/>
      <c r="I172" s="451"/>
      <c r="J172" s="450"/>
      <c r="K172" s="449"/>
      <c r="L172" s="623"/>
      <c r="M172" s="623"/>
      <c r="N172" s="623"/>
      <c r="O172" s="623"/>
      <c r="P172" s="623"/>
      <c r="Q172" s="623"/>
      <c r="R172" s="623"/>
      <c r="S172" s="623"/>
      <c r="T172" s="623"/>
      <c r="U172" s="623"/>
      <c r="V172" s="623"/>
      <c r="W172" s="623"/>
      <c r="Y172" s="625"/>
      <c r="Z172" s="625"/>
      <c r="AA172" s="625"/>
      <c r="AB172" s="625"/>
      <c r="AC172" s="625"/>
      <c r="AD172" s="710"/>
      <c r="AE172" s="625"/>
    </row>
    <row r="173" spans="1:31" ht="15" x14ac:dyDescent="0.25">
      <c r="A173" s="708"/>
      <c r="B173" s="736">
        <v>4</v>
      </c>
      <c r="C173" s="1176" t="s">
        <v>87</v>
      </c>
      <c r="D173" s="1176"/>
      <c r="E173" s="1176"/>
      <c r="F173" s="451"/>
      <c r="G173" s="450"/>
      <c r="H173" s="452"/>
      <c r="I173" s="451"/>
      <c r="J173" s="450"/>
      <c r="K173" s="449"/>
      <c r="L173" s="623"/>
      <c r="M173" s="623"/>
      <c r="N173" s="623"/>
      <c r="O173" s="623"/>
      <c r="P173" s="623"/>
      <c r="Q173" s="623"/>
      <c r="R173" s="623"/>
      <c r="S173" s="623"/>
      <c r="T173" s="623"/>
      <c r="U173" s="623"/>
      <c r="V173" s="623"/>
      <c r="W173" s="623"/>
      <c r="Y173" s="625"/>
      <c r="Z173" s="625"/>
      <c r="AA173" s="625"/>
      <c r="AB173" s="625"/>
      <c r="AC173" s="625"/>
      <c r="AD173" s="710"/>
      <c r="AE173" s="625"/>
    </row>
    <row r="174" spans="1:31" ht="15" x14ac:dyDescent="0.25">
      <c r="A174" s="708"/>
      <c r="B174" s="736">
        <v>5</v>
      </c>
      <c r="C174" s="1176" t="s">
        <v>88</v>
      </c>
      <c r="D174" s="1176"/>
      <c r="E174" s="1176"/>
      <c r="F174" s="451"/>
      <c r="G174" s="450"/>
      <c r="H174" s="452"/>
      <c r="I174" s="451"/>
      <c r="J174" s="450"/>
      <c r="K174" s="449"/>
      <c r="L174" s="623"/>
      <c r="M174" s="623"/>
      <c r="N174" s="623"/>
      <c r="O174" s="623"/>
      <c r="P174" s="623"/>
      <c r="Q174" s="623"/>
      <c r="R174" s="623"/>
      <c r="S174" s="623"/>
      <c r="T174" s="623"/>
      <c r="U174" s="623"/>
      <c r="V174" s="623"/>
      <c r="W174" s="623"/>
      <c r="Y174" s="625"/>
      <c r="Z174" s="625"/>
      <c r="AA174" s="625"/>
      <c r="AB174" s="625"/>
      <c r="AC174" s="625"/>
      <c r="AD174" s="710"/>
      <c r="AE174" s="625"/>
    </row>
    <row r="175" spans="1:31" ht="15" x14ac:dyDescent="0.25">
      <c r="A175" s="708"/>
      <c r="B175" s="736">
        <v>6</v>
      </c>
      <c r="C175" s="1176" t="s">
        <v>90</v>
      </c>
      <c r="D175" s="1176"/>
      <c r="E175" s="1176"/>
      <c r="F175" s="451"/>
      <c r="G175" s="450"/>
      <c r="H175" s="452"/>
      <c r="I175" s="451"/>
      <c r="J175" s="450"/>
      <c r="K175" s="449"/>
      <c r="L175" s="623"/>
      <c r="M175" s="623"/>
      <c r="N175" s="623"/>
      <c r="O175" s="623"/>
      <c r="P175" s="623"/>
      <c r="Q175" s="623"/>
      <c r="R175" s="623"/>
      <c r="S175" s="623"/>
      <c r="T175" s="623"/>
      <c r="U175" s="623"/>
      <c r="V175" s="623"/>
      <c r="W175" s="623"/>
      <c r="Y175" s="625"/>
      <c r="Z175" s="625"/>
      <c r="AA175" s="625"/>
      <c r="AB175" s="625"/>
      <c r="AC175" s="625"/>
      <c r="AD175" s="710"/>
      <c r="AE175" s="625"/>
    </row>
    <row r="176" spans="1:31" ht="15" x14ac:dyDescent="0.25">
      <c r="A176" s="708"/>
      <c r="B176" s="737">
        <v>7</v>
      </c>
      <c r="C176" s="1176" t="s">
        <v>91</v>
      </c>
      <c r="D176" s="1176"/>
      <c r="E176" s="1176"/>
      <c r="F176" s="451"/>
      <c r="G176" s="450"/>
      <c r="H176" s="452"/>
      <c r="I176" s="451"/>
      <c r="J176" s="450"/>
      <c r="K176" s="449"/>
      <c r="L176" s="623"/>
      <c r="M176" s="623"/>
      <c r="N176" s="623"/>
      <c r="O176" s="623"/>
      <c r="P176" s="623"/>
      <c r="Q176" s="623"/>
      <c r="R176" s="623"/>
      <c r="S176" s="623"/>
      <c r="T176" s="623"/>
      <c r="U176" s="623"/>
      <c r="V176" s="623"/>
      <c r="W176" s="623"/>
      <c r="Y176" s="625"/>
      <c r="Z176" s="625"/>
      <c r="AA176" s="625"/>
      <c r="AB176" s="625"/>
      <c r="AC176" s="625"/>
      <c r="AD176" s="710"/>
      <c r="AE176" s="625"/>
    </row>
    <row r="177" spans="1:31" ht="15" x14ac:dyDescent="0.25">
      <c r="A177" s="708"/>
      <c r="B177" s="736">
        <v>8</v>
      </c>
      <c r="C177" s="1176" t="s">
        <v>92</v>
      </c>
      <c r="D177" s="1176"/>
      <c r="E177" s="1176"/>
      <c r="F177" s="451"/>
      <c r="G177" s="450"/>
      <c r="H177" s="452"/>
      <c r="I177" s="451"/>
      <c r="J177" s="450"/>
      <c r="K177" s="449"/>
      <c r="L177" s="623"/>
      <c r="M177" s="623"/>
      <c r="N177" s="623"/>
      <c r="O177" s="623"/>
      <c r="P177" s="623"/>
      <c r="Q177" s="623"/>
      <c r="R177" s="623"/>
      <c r="S177" s="623"/>
      <c r="T177" s="623"/>
      <c r="U177" s="623"/>
      <c r="V177" s="623"/>
      <c r="W177" s="623"/>
      <c r="Y177" s="625"/>
      <c r="Z177" s="625"/>
      <c r="AA177" s="625"/>
      <c r="AB177" s="625"/>
      <c r="AC177" s="625"/>
      <c r="AD177" s="710"/>
      <c r="AE177" s="625"/>
    </row>
    <row r="178" spans="1:31" ht="15" x14ac:dyDescent="0.25">
      <c r="A178" s="708"/>
      <c r="B178" s="736">
        <v>9</v>
      </c>
      <c r="C178" s="1176" t="s">
        <v>93</v>
      </c>
      <c r="D178" s="1176"/>
      <c r="E178" s="1176"/>
      <c r="F178" s="451"/>
      <c r="G178" s="450"/>
      <c r="H178" s="452"/>
      <c r="I178" s="451"/>
      <c r="J178" s="450"/>
      <c r="K178" s="449"/>
      <c r="L178" s="623"/>
      <c r="M178" s="623"/>
      <c r="N178" s="623"/>
      <c r="O178" s="623"/>
      <c r="P178" s="623"/>
      <c r="Q178" s="623"/>
      <c r="R178" s="623"/>
      <c r="S178" s="623"/>
      <c r="T178" s="623"/>
      <c r="U178" s="623"/>
      <c r="V178" s="623"/>
      <c r="W178" s="623"/>
      <c r="Y178" s="625"/>
      <c r="Z178" s="625"/>
      <c r="AA178" s="625"/>
      <c r="AB178" s="625"/>
      <c r="AC178" s="625"/>
      <c r="AD178" s="710"/>
      <c r="AE178" s="625"/>
    </row>
    <row r="179" spans="1:31" ht="15" x14ac:dyDescent="0.25">
      <c r="A179" s="708"/>
      <c r="B179" s="736">
        <v>10</v>
      </c>
      <c r="C179" s="1176" t="s">
        <v>94</v>
      </c>
      <c r="D179" s="1176"/>
      <c r="E179" s="1176"/>
      <c r="F179" s="451"/>
      <c r="G179" s="450"/>
      <c r="H179" s="452"/>
      <c r="I179" s="451"/>
      <c r="J179" s="450"/>
      <c r="K179" s="449"/>
      <c r="L179" s="623"/>
      <c r="M179" s="623"/>
      <c r="N179" s="623"/>
      <c r="O179" s="623"/>
      <c r="P179" s="623"/>
      <c r="Q179" s="623"/>
      <c r="R179" s="623"/>
      <c r="S179" s="623"/>
      <c r="T179" s="623"/>
      <c r="U179" s="623"/>
      <c r="V179" s="623"/>
      <c r="W179" s="623"/>
      <c r="Y179" s="625"/>
      <c r="Z179" s="625"/>
      <c r="AA179" s="625"/>
      <c r="AB179" s="625"/>
      <c r="AC179" s="625"/>
      <c r="AD179" s="710"/>
      <c r="AE179" s="625"/>
    </row>
    <row r="180" spans="1:31" ht="15" x14ac:dyDescent="0.25">
      <c r="A180" s="708"/>
      <c r="B180" s="739">
        <v>11</v>
      </c>
      <c r="C180" s="1133" t="s">
        <v>0</v>
      </c>
      <c r="D180" s="1133"/>
      <c r="E180" s="1133"/>
      <c r="F180" s="447"/>
      <c r="G180" s="446"/>
      <c r="H180" s="448"/>
      <c r="I180" s="447"/>
      <c r="J180" s="446"/>
      <c r="K180" s="445"/>
      <c r="L180" s="623"/>
      <c r="M180" s="623"/>
      <c r="N180" s="623"/>
      <c r="O180" s="623"/>
      <c r="P180" s="623"/>
      <c r="Q180" s="623"/>
      <c r="R180" s="623"/>
      <c r="S180" s="623"/>
      <c r="T180" s="623"/>
      <c r="U180" s="623"/>
      <c r="V180" s="623"/>
      <c r="W180" s="623"/>
      <c r="Y180" s="625"/>
      <c r="Z180" s="625"/>
      <c r="AA180" s="625"/>
      <c r="AB180" s="625"/>
      <c r="AC180" s="625"/>
      <c r="AD180" s="710"/>
      <c r="AE180" s="625"/>
    </row>
    <row r="181" spans="1:31" x14ac:dyDescent="0.25">
      <c r="A181" s="708"/>
      <c r="B181" s="623"/>
      <c r="C181" s="623"/>
      <c r="D181" s="623"/>
      <c r="E181" s="623"/>
      <c r="F181" s="623"/>
      <c r="G181" s="623"/>
      <c r="H181" s="623"/>
      <c r="I181" s="623"/>
      <c r="J181" s="623"/>
      <c r="K181" s="623"/>
      <c r="L181" s="623"/>
      <c r="M181" s="623"/>
      <c r="N181" s="623"/>
      <c r="O181" s="623"/>
      <c r="P181" s="623"/>
      <c r="Q181" s="623"/>
      <c r="R181" s="623"/>
      <c r="S181" s="623"/>
      <c r="T181" s="623"/>
      <c r="U181" s="623"/>
      <c r="V181" s="623"/>
      <c r="W181" s="623"/>
      <c r="Y181" s="625"/>
      <c r="Z181" s="625"/>
      <c r="AA181" s="625"/>
      <c r="AB181" s="625"/>
      <c r="AC181" s="625"/>
      <c r="AD181" s="710"/>
      <c r="AE181" s="625"/>
    </row>
    <row r="182" spans="1:31" x14ac:dyDescent="0.25">
      <c r="A182" s="711"/>
      <c r="B182" s="623"/>
      <c r="C182" s="623"/>
      <c r="D182" s="623"/>
      <c r="E182" s="623"/>
      <c r="F182" s="623"/>
      <c r="G182" s="623"/>
      <c r="H182" s="623"/>
      <c r="I182" s="623"/>
      <c r="J182" s="623"/>
      <c r="K182" s="623"/>
      <c r="L182" s="623"/>
      <c r="M182" s="623"/>
      <c r="N182" s="623"/>
      <c r="O182" s="623"/>
      <c r="P182" s="623"/>
      <c r="Q182" s="623"/>
      <c r="R182" s="623"/>
      <c r="S182" s="623"/>
      <c r="T182" s="623"/>
      <c r="U182" s="623"/>
      <c r="V182" s="623"/>
      <c r="W182" s="623"/>
      <c r="Y182" s="625"/>
      <c r="Z182" s="625"/>
      <c r="AA182" s="625"/>
      <c r="AB182" s="625"/>
      <c r="AC182" s="625"/>
      <c r="AD182" s="716"/>
      <c r="AE182" s="625"/>
    </row>
    <row r="183" spans="1:31" ht="17.25" x14ac:dyDescent="0.3">
      <c r="A183" s="705" t="s">
        <v>792</v>
      </c>
      <c r="B183" s="623"/>
      <c r="C183" s="623"/>
      <c r="D183" s="623"/>
      <c r="E183" s="623"/>
      <c r="F183" s="623"/>
      <c r="G183" s="623"/>
      <c r="H183" s="623"/>
      <c r="I183" s="623"/>
      <c r="J183" s="623"/>
      <c r="K183" s="623"/>
      <c r="L183" s="749"/>
      <c r="M183" s="749"/>
      <c r="N183" s="749"/>
      <c r="O183" s="749"/>
      <c r="P183" s="749"/>
      <c r="Q183" s="749"/>
      <c r="R183" s="749"/>
      <c r="S183" s="749"/>
      <c r="T183" s="749"/>
      <c r="U183" s="749"/>
      <c r="V183" s="749"/>
      <c r="W183" s="749"/>
      <c r="Y183" s="625"/>
      <c r="Z183" s="625"/>
      <c r="AA183" s="625"/>
      <c r="AB183" s="625"/>
      <c r="AC183" s="625"/>
      <c r="AD183" s="707"/>
      <c r="AE183" s="625"/>
    </row>
    <row r="184" spans="1:31" ht="17.25" x14ac:dyDescent="0.3">
      <c r="A184" s="705"/>
      <c r="B184" s="623"/>
      <c r="C184" s="623"/>
      <c r="D184" s="623"/>
      <c r="E184" s="623"/>
      <c r="F184" s="623"/>
      <c r="G184" s="623"/>
      <c r="H184" s="623"/>
      <c r="I184" s="623"/>
      <c r="J184" s="623"/>
      <c r="K184" s="623"/>
      <c r="L184" s="734"/>
      <c r="M184" s="734"/>
      <c r="N184" s="734"/>
      <c r="O184" s="734"/>
      <c r="P184" s="734"/>
      <c r="Q184" s="734"/>
      <c r="R184" s="734"/>
      <c r="S184" s="734"/>
      <c r="T184" s="734"/>
      <c r="U184" s="734"/>
      <c r="V184" s="734"/>
      <c r="W184" s="734"/>
      <c r="Y184" s="625"/>
      <c r="Z184" s="625"/>
      <c r="AA184" s="625"/>
      <c r="AB184" s="625"/>
      <c r="AC184" s="625"/>
      <c r="AD184" s="707"/>
      <c r="AE184" s="625"/>
    </row>
    <row r="185" spans="1:31" x14ac:dyDescent="0.25">
      <c r="A185" s="708"/>
      <c r="B185" s="1134" t="s">
        <v>791</v>
      </c>
      <c r="C185" s="1134"/>
      <c r="D185" s="1134"/>
      <c r="E185" s="1121"/>
      <c r="F185" s="1165" t="s">
        <v>134</v>
      </c>
      <c r="G185" s="1166"/>
      <c r="H185" s="1167"/>
      <c r="I185" s="1165" t="s">
        <v>190</v>
      </c>
      <c r="J185" s="1166"/>
      <c r="K185" s="1166"/>
      <c r="L185" s="623"/>
      <c r="M185" s="623"/>
      <c r="N185" s="623"/>
      <c r="O185" s="623"/>
      <c r="P185" s="623"/>
      <c r="Q185" s="623"/>
      <c r="R185" s="623"/>
      <c r="S185" s="623"/>
      <c r="T185" s="623"/>
      <c r="U185" s="623"/>
      <c r="V185" s="623"/>
      <c r="W185" s="623"/>
      <c r="Y185" s="625"/>
      <c r="Z185" s="625"/>
      <c r="AA185" s="625"/>
      <c r="AB185" s="625"/>
      <c r="AC185" s="625"/>
      <c r="AD185" s="710"/>
      <c r="AE185" s="625"/>
    </row>
    <row r="186" spans="1:31" x14ac:dyDescent="0.25">
      <c r="A186" s="708"/>
      <c r="B186" s="1135"/>
      <c r="C186" s="1135"/>
      <c r="D186" s="1135"/>
      <c r="E186" s="1136"/>
      <c r="F186" s="1170" t="s">
        <v>777</v>
      </c>
      <c r="G186" s="1151" t="s">
        <v>790</v>
      </c>
      <c r="H186" s="1186" t="s">
        <v>789</v>
      </c>
      <c r="I186" s="1170" t="s">
        <v>777</v>
      </c>
      <c r="J186" s="1151" t="s">
        <v>790</v>
      </c>
      <c r="K186" s="1197" t="s">
        <v>789</v>
      </c>
      <c r="L186" s="623"/>
      <c r="M186" s="623"/>
      <c r="N186" s="623"/>
      <c r="O186" s="623"/>
      <c r="P186" s="623"/>
      <c r="Q186" s="623"/>
      <c r="R186" s="623"/>
      <c r="S186" s="623"/>
      <c r="T186" s="623"/>
      <c r="U186" s="623"/>
      <c r="V186" s="623"/>
      <c r="W186" s="623"/>
      <c r="Y186" s="625"/>
      <c r="Z186" s="625"/>
      <c r="AA186" s="625"/>
      <c r="AB186" s="625"/>
      <c r="AC186" s="625"/>
      <c r="AD186" s="710"/>
      <c r="AE186" s="625"/>
    </row>
    <row r="187" spans="1:31" x14ac:dyDescent="0.25">
      <c r="A187" s="711"/>
      <c r="B187" s="1137"/>
      <c r="C187" s="1137"/>
      <c r="D187" s="1137"/>
      <c r="E187" s="1122"/>
      <c r="F187" s="1124"/>
      <c r="G187" s="1152"/>
      <c r="H187" s="1187"/>
      <c r="I187" s="1124"/>
      <c r="J187" s="1152"/>
      <c r="K187" s="1198"/>
      <c r="L187" s="623"/>
      <c r="M187" s="623"/>
      <c r="N187" s="623"/>
      <c r="O187" s="623"/>
      <c r="P187" s="623"/>
      <c r="Q187" s="623"/>
      <c r="R187" s="623"/>
      <c r="S187" s="623"/>
      <c r="T187" s="623"/>
      <c r="U187" s="623"/>
      <c r="V187" s="623"/>
      <c r="W187" s="623"/>
      <c r="Y187" s="625"/>
      <c r="Z187" s="625"/>
      <c r="AA187" s="625"/>
      <c r="AB187" s="625"/>
      <c r="AC187" s="625"/>
      <c r="AD187" s="716"/>
      <c r="AE187" s="625"/>
    </row>
    <row r="188" spans="1:31" ht="15" x14ac:dyDescent="0.25">
      <c r="A188" s="711"/>
      <c r="B188" s="750" t="s">
        <v>21</v>
      </c>
      <c r="C188" s="750"/>
      <c r="D188" s="750"/>
      <c r="E188" s="717"/>
      <c r="F188" s="451"/>
      <c r="G188" s="455"/>
      <c r="H188" s="457"/>
      <c r="I188" s="456"/>
      <c r="J188" s="455"/>
      <c r="K188" s="454"/>
      <c r="L188" s="623"/>
      <c r="M188" s="623"/>
      <c r="N188" s="623"/>
      <c r="O188" s="623"/>
      <c r="P188" s="623"/>
      <c r="Q188" s="623"/>
      <c r="R188" s="623"/>
      <c r="S188" s="623"/>
      <c r="T188" s="623"/>
      <c r="U188" s="623"/>
      <c r="V188" s="623"/>
      <c r="W188" s="623"/>
      <c r="Y188" s="625"/>
      <c r="Z188" s="625"/>
      <c r="AA188" s="625"/>
      <c r="AB188" s="625"/>
      <c r="AC188" s="625"/>
      <c r="AD188" s="716"/>
      <c r="AE188" s="625"/>
    </row>
    <row r="189" spans="1:31" ht="15" x14ac:dyDescent="0.25">
      <c r="A189" s="711"/>
      <c r="B189" s="751" t="s">
        <v>22</v>
      </c>
      <c r="C189" s="751"/>
      <c r="D189" s="751"/>
      <c r="E189" s="720"/>
      <c r="F189" s="453"/>
      <c r="G189" s="450"/>
      <c r="H189" s="452"/>
      <c r="I189" s="451"/>
      <c r="J189" s="450"/>
      <c r="K189" s="449"/>
      <c r="L189" s="623"/>
      <c r="M189" s="623"/>
      <c r="N189" s="623"/>
      <c r="O189" s="623"/>
      <c r="P189" s="623"/>
      <c r="Q189" s="623"/>
      <c r="R189" s="623"/>
      <c r="S189" s="623"/>
      <c r="T189" s="623"/>
      <c r="U189" s="623"/>
      <c r="V189" s="623"/>
      <c r="W189" s="623"/>
      <c r="Y189" s="625"/>
      <c r="Z189" s="625"/>
      <c r="AA189" s="625"/>
      <c r="AB189" s="625"/>
      <c r="AC189" s="625"/>
      <c r="AD189" s="716"/>
      <c r="AE189" s="625"/>
    </row>
    <row r="190" spans="1:31" ht="15" x14ac:dyDescent="0.25">
      <c r="A190" s="711"/>
      <c r="B190" s="752" t="s">
        <v>49</v>
      </c>
      <c r="C190" s="752"/>
      <c r="D190" s="752"/>
      <c r="E190" s="723"/>
      <c r="F190" s="453"/>
      <c r="G190" s="450"/>
      <c r="H190" s="452"/>
      <c r="I190" s="451"/>
      <c r="J190" s="450"/>
      <c r="K190" s="449"/>
      <c r="L190" s="623"/>
      <c r="M190" s="623"/>
      <c r="N190" s="623"/>
      <c r="O190" s="623"/>
      <c r="P190" s="623"/>
      <c r="Q190" s="623"/>
      <c r="R190" s="623"/>
      <c r="S190" s="623"/>
      <c r="T190" s="623"/>
      <c r="U190" s="623"/>
      <c r="V190" s="623"/>
      <c r="W190" s="623"/>
      <c r="Y190" s="625"/>
      <c r="Z190" s="625"/>
      <c r="AA190" s="625"/>
      <c r="AB190" s="625"/>
      <c r="AC190" s="625"/>
      <c r="AD190" s="716"/>
      <c r="AE190" s="625"/>
    </row>
    <row r="191" spans="1:31" ht="15" x14ac:dyDescent="0.25">
      <c r="A191" s="711"/>
      <c r="B191" s="752" t="s">
        <v>23</v>
      </c>
      <c r="C191" s="752"/>
      <c r="D191" s="752"/>
      <c r="E191" s="723"/>
      <c r="F191" s="453"/>
      <c r="G191" s="450"/>
      <c r="H191" s="452"/>
      <c r="I191" s="451"/>
      <c r="J191" s="450"/>
      <c r="K191" s="449"/>
      <c r="L191" s="623"/>
      <c r="M191" s="623"/>
      <c r="N191" s="623"/>
      <c r="O191" s="623"/>
      <c r="P191" s="623"/>
      <c r="Q191" s="623"/>
      <c r="R191" s="623"/>
      <c r="S191" s="623"/>
      <c r="T191" s="623"/>
      <c r="U191" s="623"/>
      <c r="V191" s="623"/>
      <c r="W191" s="623"/>
      <c r="Y191" s="625"/>
      <c r="Z191" s="625"/>
      <c r="AA191" s="625"/>
      <c r="AB191" s="625"/>
      <c r="AC191" s="625"/>
      <c r="AD191" s="716"/>
      <c r="AE191" s="625"/>
    </row>
    <row r="192" spans="1:31" ht="15" x14ac:dyDescent="0.25">
      <c r="A192" s="711"/>
      <c r="B192" s="752" t="s">
        <v>50</v>
      </c>
      <c r="C192" s="752"/>
      <c r="D192" s="752"/>
      <c r="E192" s="723"/>
      <c r="F192" s="451"/>
      <c r="G192" s="450"/>
      <c r="H192" s="452"/>
      <c r="I192" s="451"/>
      <c r="J192" s="450"/>
      <c r="K192" s="449"/>
      <c r="L192" s="623"/>
      <c r="M192" s="623"/>
      <c r="N192" s="623"/>
      <c r="O192" s="623"/>
      <c r="P192" s="623"/>
      <c r="Q192" s="623"/>
      <c r="R192" s="623"/>
      <c r="S192" s="623"/>
      <c r="T192" s="623"/>
      <c r="U192" s="623"/>
      <c r="V192" s="623"/>
      <c r="W192" s="623"/>
      <c r="Y192" s="625"/>
      <c r="Z192" s="625"/>
      <c r="AA192" s="625"/>
      <c r="AB192" s="625"/>
      <c r="AC192" s="625"/>
      <c r="AD192" s="716"/>
      <c r="AE192" s="625"/>
    </row>
    <row r="193" spans="1:31" ht="15" x14ac:dyDescent="0.25">
      <c r="A193" s="711"/>
      <c r="B193" s="752" t="s">
        <v>51</v>
      </c>
      <c r="C193" s="752"/>
      <c r="D193" s="752"/>
      <c r="E193" s="723"/>
      <c r="F193" s="451"/>
      <c r="G193" s="450"/>
      <c r="H193" s="452"/>
      <c r="I193" s="451"/>
      <c r="J193" s="450"/>
      <c r="K193" s="449"/>
      <c r="L193" s="623"/>
      <c r="M193" s="623"/>
      <c r="N193" s="623"/>
      <c r="O193" s="623"/>
      <c r="P193" s="623"/>
      <c r="Q193" s="623"/>
      <c r="R193" s="623"/>
      <c r="S193" s="623"/>
      <c r="T193" s="623"/>
      <c r="U193" s="623"/>
      <c r="V193" s="623"/>
      <c r="W193" s="623"/>
      <c r="Y193" s="625"/>
      <c r="Z193" s="625"/>
      <c r="AA193" s="625"/>
      <c r="AB193" s="625"/>
      <c r="AC193" s="625"/>
      <c r="AD193" s="716"/>
      <c r="AE193" s="625"/>
    </row>
    <row r="194" spans="1:31" ht="15" x14ac:dyDescent="0.25">
      <c r="A194" s="711"/>
      <c r="B194" s="752" t="s">
        <v>52</v>
      </c>
      <c r="C194" s="752"/>
      <c r="D194" s="752"/>
      <c r="E194" s="723"/>
      <c r="F194" s="451"/>
      <c r="G194" s="450"/>
      <c r="H194" s="452"/>
      <c r="I194" s="451"/>
      <c r="J194" s="450"/>
      <c r="K194" s="449"/>
      <c r="L194" s="623"/>
      <c r="M194" s="623"/>
      <c r="N194" s="623"/>
      <c r="O194" s="623"/>
      <c r="P194" s="623"/>
      <c r="Q194" s="623"/>
      <c r="R194" s="623"/>
      <c r="S194" s="623"/>
      <c r="T194" s="623"/>
      <c r="U194" s="623"/>
      <c r="V194" s="623"/>
      <c r="W194" s="623"/>
      <c r="Y194" s="625"/>
      <c r="Z194" s="625"/>
      <c r="AA194" s="625"/>
      <c r="AB194" s="625"/>
      <c r="AC194" s="625"/>
      <c r="AD194" s="716"/>
      <c r="AE194" s="625"/>
    </row>
    <row r="195" spans="1:31" ht="15" x14ac:dyDescent="0.25">
      <c r="A195" s="711"/>
      <c r="B195" s="752" t="s">
        <v>53</v>
      </c>
      <c r="C195" s="752"/>
      <c r="D195" s="752"/>
      <c r="E195" s="723"/>
      <c r="F195" s="451"/>
      <c r="G195" s="450"/>
      <c r="H195" s="452"/>
      <c r="I195" s="451"/>
      <c r="J195" s="450"/>
      <c r="K195" s="449"/>
      <c r="L195" s="623"/>
      <c r="M195" s="623"/>
      <c r="N195" s="623"/>
      <c r="O195" s="623"/>
      <c r="P195" s="623"/>
      <c r="Q195" s="623"/>
      <c r="R195" s="623"/>
      <c r="S195" s="623"/>
      <c r="T195" s="623"/>
      <c r="U195" s="623"/>
      <c r="V195" s="623"/>
      <c r="W195" s="623"/>
      <c r="Y195" s="625"/>
      <c r="Z195" s="625"/>
      <c r="AA195" s="625"/>
      <c r="AB195" s="625"/>
      <c r="AC195" s="625"/>
      <c r="AD195" s="716"/>
      <c r="AE195" s="625"/>
    </row>
    <row r="196" spans="1:31" ht="15" x14ac:dyDescent="0.25">
      <c r="A196" s="711"/>
      <c r="B196" s="752" t="s">
        <v>54</v>
      </c>
      <c r="C196" s="752"/>
      <c r="D196" s="752"/>
      <c r="E196" s="723"/>
      <c r="F196" s="451"/>
      <c r="G196" s="450"/>
      <c r="H196" s="452"/>
      <c r="I196" s="451"/>
      <c r="J196" s="450"/>
      <c r="K196" s="449"/>
      <c r="L196" s="623"/>
      <c r="M196" s="623"/>
      <c r="N196" s="623"/>
      <c r="O196" s="623"/>
      <c r="P196" s="623"/>
      <c r="Q196" s="623"/>
      <c r="R196" s="623"/>
      <c r="S196" s="623"/>
      <c r="T196" s="623"/>
      <c r="U196" s="623"/>
      <c r="V196" s="623"/>
      <c r="W196" s="623"/>
      <c r="Y196" s="625"/>
      <c r="Z196" s="625"/>
      <c r="AA196" s="625"/>
      <c r="AB196" s="625"/>
      <c r="AC196" s="625"/>
      <c r="AD196" s="716"/>
      <c r="AE196" s="625"/>
    </row>
    <row r="197" spans="1:31" ht="15" x14ac:dyDescent="0.25">
      <c r="A197" s="711"/>
      <c r="B197" s="752" t="s">
        <v>55</v>
      </c>
      <c r="C197" s="752"/>
      <c r="D197" s="752"/>
      <c r="E197" s="723"/>
      <c r="F197" s="451"/>
      <c r="G197" s="450"/>
      <c r="H197" s="452"/>
      <c r="I197" s="451"/>
      <c r="J197" s="450"/>
      <c r="K197" s="449"/>
      <c r="L197" s="623"/>
      <c r="M197" s="623"/>
      <c r="N197" s="623"/>
      <c r="O197" s="623"/>
      <c r="P197" s="623"/>
      <c r="Q197" s="623"/>
      <c r="R197" s="623"/>
      <c r="S197" s="623"/>
      <c r="T197" s="623"/>
      <c r="U197" s="623"/>
      <c r="V197" s="623"/>
      <c r="W197" s="623"/>
      <c r="Y197" s="625"/>
      <c r="Z197" s="625"/>
      <c r="AA197" s="625"/>
      <c r="AB197" s="625"/>
      <c r="AC197" s="625"/>
      <c r="AD197" s="716"/>
      <c r="AE197" s="625"/>
    </row>
    <row r="198" spans="1:31" ht="15" x14ac:dyDescent="0.25">
      <c r="A198" s="711"/>
      <c r="B198" s="752" t="s">
        <v>56</v>
      </c>
      <c r="C198" s="752"/>
      <c r="D198" s="752"/>
      <c r="E198" s="723"/>
      <c r="F198" s="451"/>
      <c r="G198" s="450"/>
      <c r="H198" s="452"/>
      <c r="I198" s="451"/>
      <c r="J198" s="450"/>
      <c r="K198" s="449"/>
      <c r="L198" s="623"/>
      <c r="M198" s="623"/>
      <c r="N198" s="623"/>
      <c r="O198" s="623"/>
      <c r="P198" s="623"/>
      <c r="Q198" s="623"/>
      <c r="R198" s="623"/>
      <c r="S198" s="623"/>
      <c r="T198" s="623"/>
      <c r="U198" s="623"/>
      <c r="V198" s="623"/>
      <c r="W198" s="623"/>
      <c r="Y198" s="625"/>
      <c r="Z198" s="625"/>
      <c r="AA198" s="625"/>
      <c r="AB198" s="625"/>
      <c r="AC198" s="625"/>
      <c r="AD198" s="716"/>
      <c r="AE198" s="625"/>
    </row>
    <row r="199" spans="1:31" ht="15" x14ac:dyDescent="0.25">
      <c r="A199" s="711"/>
      <c r="B199" s="752" t="s">
        <v>57</v>
      </c>
      <c r="C199" s="752"/>
      <c r="D199" s="752"/>
      <c r="E199" s="723"/>
      <c r="F199" s="451"/>
      <c r="G199" s="450"/>
      <c r="H199" s="452"/>
      <c r="I199" s="451"/>
      <c r="J199" s="450"/>
      <c r="K199" s="449"/>
      <c r="L199" s="623"/>
      <c r="M199" s="623"/>
      <c r="N199" s="623"/>
      <c r="O199" s="623"/>
      <c r="P199" s="623"/>
      <c r="Q199" s="623"/>
      <c r="R199" s="623"/>
      <c r="S199" s="623"/>
      <c r="T199" s="623"/>
      <c r="U199" s="623"/>
      <c r="V199" s="623"/>
      <c r="W199" s="623"/>
      <c r="Y199" s="625"/>
      <c r="Z199" s="625"/>
      <c r="AA199" s="625"/>
      <c r="AB199" s="625"/>
      <c r="AC199" s="625"/>
      <c r="AD199" s="716"/>
      <c r="AE199" s="625"/>
    </row>
    <row r="200" spans="1:31" ht="15" x14ac:dyDescent="0.25">
      <c r="A200" s="711"/>
      <c r="B200" s="752" t="s">
        <v>58</v>
      </c>
      <c r="C200" s="752"/>
      <c r="D200" s="752"/>
      <c r="E200" s="723"/>
      <c r="F200" s="451"/>
      <c r="G200" s="450"/>
      <c r="H200" s="452"/>
      <c r="I200" s="451"/>
      <c r="J200" s="450"/>
      <c r="K200" s="449"/>
      <c r="L200" s="623"/>
      <c r="M200" s="623"/>
      <c r="N200" s="623"/>
      <c r="O200" s="623"/>
      <c r="P200" s="623"/>
      <c r="Q200" s="623"/>
      <c r="R200" s="623"/>
      <c r="S200" s="623"/>
      <c r="T200" s="623"/>
      <c r="U200" s="623"/>
      <c r="V200" s="623"/>
      <c r="W200" s="623"/>
      <c r="Y200" s="625"/>
      <c r="Z200" s="625"/>
      <c r="AA200" s="625"/>
      <c r="AB200" s="625"/>
      <c r="AC200" s="625"/>
      <c r="AD200" s="716"/>
      <c r="AE200" s="625"/>
    </row>
    <row r="201" spans="1:31" ht="15" x14ac:dyDescent="0.25">
      <c r="A201" s="711"/>
      <c r="B201" s="752" t="s">
        <v>59</v>
      </c>
      <c r="C201" s="752"/>
      <c r="D201" s="752"/>
      <c r="E201" s="723"/>
      <c r="F201" s="451"/>
      <c r="G201" s="450"/>
      <c r="H201" s="452"/>
      <c r="I201" s="451"/>
      <c r="J201" s="450"/>
      <c r="K201" s="449"/>
      <c r="L201" s="623"/>
      <c r="M201" s="623"/>
      <c r="N201" s="623"/>
      <c r="O201" s="623"/>
      <c r="P201" s="623"/>
      <c r="Q201" s="623"/>
      <c r="R201" s="623"/>
      <c r="S201" s="623"/>
      <c r="T201" s="623"/>
      <c r="U201" s="623"/>
      <c r="V201" s="623"/>
      <c r="W201" s="623"/>
      <c r="Y201" s="625"/>
      <c r="Z201" s="625"/>
      <c r="AA201" s="625"/>
      <c r="AB201" s="625"/>
      <c r="AC201" s="625"/>
      <c r="AD201" s="716"/>
      <c r="AE201" s="625"/>
    </row>
    <row r="202" spans="1:31" ht="15" x14ac:dyDescent="0.25">
      <c r="A202" s="711"/>
      <c r="B202" s="752" t="s">
        <v>60</v>
      </c>
      <c r="C202" s="752"/>
      <c r="D202" s="752"/>
      <c r="E202" s="723"/>
      <c r="F202" s="451"/>
      <c r="G202" s="450"/>
      <c r="H202" s="452"/>
      <c r="I202" s="451"/>
      <c r="J202" s="450"/>
      <c r="K202" s="449"/>
      <c r="L202" s="623"/>
      <c r="M202" s="623"/>
      <c r="N202" s="623"/>
      <c r="O202" s="623"/>
      <c r="P202" s="623"/>
      <c r="Q202" s="623"/>
      <c r="R202" s="623"/>
      <c r="S202" s="623"/>
      <c r="T202" s="623"/>
      <c r="U202" s="623"/>
      <c r="V202" s="623"/>
      <c r="W202" s="623"/>
      <c r="Y202" s="625"/>
      <c r="Z202" s="625"/>
      <c r="AA202" s="625"/>
      <c r="AB202" s="625"/>
      <c r="AC202" s="625"/>
      <c r="AD202" s="716"/>
      <c r="AE202" s="625"/>
    </row>
    <row r="203" spans="1:31" ht="15" x14ac:dyDescent="0.25">
      <c r="A203" s="711"/>
      <c r="B203" s="752" t="s">
        <v>61</v>
      </c>
      <c r="C203" s="752"/>
      <c r="D203" s="752"/>
      <c r="E203" s="723"/>
      <c r="F203" s="451"/>
      <c r="G203" s="450"/>
      <c r="H203" s="452"/>
      <c r="I203" s="451"/>
      <c r="J203" s="450"/>
      <c r="K203" s="449"/>
      <c r="L203" s="623"/>
      <c r="M203" s="623"/>
      <c r="N203" s="623"/>
      <c r="O203" s="623"/>
      <c r="P203" s="623"/>
      <c r="Q203" s="623"/>
      <c r="R203" s="623"/>
      <c r="S203" s="623"/>
      <c r="T203" s="623"/>
      <c r="U203" s="623"/>
      <c r="V203" s="623"/>
      <c r="W203" s="623"/>
      <c r="Y203" s="625"/>
      <c r="Z203" s="625"/>
      <c r="AA203" s="625"/>
      <c r="AB203" s="625"/>
      <c r="AC203" s="625"/>
      <c r="AD203" s="716"/>
      <c r="AE203" s="625"/>
    </row>
    <row r="204" spans="1:31" ht="15" x14ac:dyDescent="0.25">
      <c r="A204" s="711"/>
      <c r="B204" s="752" t="s">
        <v>62</v>
      </c>
      <c r="C204" s="752"/>
      <c r="D204" s="752"/>
      <c r="E204" s="723"/>
      <c r="F204" s="451"/>
      <c r="G204" s="450"/>
      <c r="H204" s="452"/>
      <c r="I204" s="451"/>
      <c r="J204" s="450"/>
      <c r="K204" s="449"/>
      <c r="L204" s="623"/>
      <c r="M204" s="623"/>
      <c r="N204" s="623"/>
      <c r="O204" s="623"/>
      <c r="P204" s="623"/>
      <c r="Q204" s="623"/>
      <c r="R204" s="623"/>
      <c r="S204" s="623"/>
      <c r="T204" s="623"/>
      <c r="U204" s="623"/>
      <c r="V204" s="623"/>
      <c r="W204" s="623"/>
      <c r="Y204" s="625"/>
      <c r="Z204" s="625"/>
      <c r="AA204" s="625"/>
      <c r="AB204" s="625"/>
      <c r="AC204" s="625"/>
      <c r="AD204" s="716"/>
      <c r="AE204" s="625"/>
    </row>
    <row r="205" spans="1:31" ht="15" x14ac:dyDescent="0.25">
      <c r="A205" s="711"/>
      <c r="B205" s="752" t="s">
        <v>63</v>
      </c>
      <c r="C205" s="752"/>
      <c r="D205" s="752"/>
      <c r="E205" s="723"/>
      <c r="F205" s="451"/>
      <c r="G205" s="450"/>
      <c r="H205" s="452"/>
      <c r="I205" s="451"/>
      <c r="J205" s="450"/>
      <c r="K205" s="449"/>
      <c r="L205" s="623"/>
      <c r="M205" s="623"/>
      <c r="N205" s="623"/>
      <c r="O205" s="623"/>
      <c r="P205" s="623"/>
      <c r="Q205" s="623"/>
      <c r="R205" s="623"/>
      <c r="S205" s="623"/>
      <c r="T205" s="623"/>
      <c r="U205" s="623"/>
      <c r="V205" s="623"/>
      <c r="W205" s="623"/>
      <c r="Y205" s="625"/>
      <c r="Z205" s="625"/>
      <c r="AA205" s="625"/>
      <c r="AB205" s="625"/>
      <c r="AC205" s="625"/>
      <c r="AD205" s="716"/>
      <c r="AE205" s="625"/>
    </row>
    <row r="206" spans="1:31" ht="15" x14ac:dyDescent="0.25">
      <c r="A206" s="711"/>
      <c r="B206" s="752" t="s">
        <v>64</v>
      </c>
      <c r="C206" s="752"/>
      <c r="D206" s="752"/>
      <c r="E206" s="723"/>
      <c r="F206" s="451"/>
      <c r="G206" s="450"/>
      <c r="H206" s="452"/>
      <c r="I206" s="451"/>
      <c r="J206" s="450"/>
      <c r="K206" s="449"/>
      <c r="L206" s="623"/>
      <c r="M206" s="623"/>
      <c r="N206" s="623"/>
      <c r="O206" s="623"/>
      <c r="P206" s="623"/>
      <c r="Q206" s="623"/>
      <c r="R206" s="623"/>
      <c r="S206" s="623"/>
      <c r="T206" s="623"/>
      <c r="U206" s="623"/>
      <c r="V206" s="623"/>
      <c r="W206" s="623"/>
      <c r="Y206" s="625"/>
      <c r="Z206" s="625"/>
      <c r="AA206" s="625"/>
      <c r="AB206" s="625"/>
      <c r="AC206" s="625"/>
      <c r="AD206" s="716"/>
      <c r="AE206" s="625"/>
    </row>
    <row r="207" spans="1:31" ht="15" x14ac:dyDescent="0.25">
      <c r="A207" s="711"/>
      <c r="B207" s="752" t="s">
        <v>65</v>
      </c>
      <c r="C207" s="752"/>
      <c r="D207" s="752"/>
      <c r="E207" s="723"/>
      <c r="F207" s="451"/>
      <c r="G207" s="450"/>
      <c r="H207" s="452"/>
      <c r="I207" s="451"/>
      <c r="J207" s="450"/>
      <c r="K207" s="449"/>
      <c r="L207" s="623"/>
      <c r="M207" s="623"/>
      <c r="N207" s="623"/>
      <c r="O207" s="623"/>
      <c r="P207" s="623"/>
      <c r="Q207" s="623"/>
      <c r="R207" s="623"/>
      <c r="S207" s="623"/>
      <c r="T207" s="623"/>
      <c r="U207" s="623"/>
      <c r="V207" s="623"/>
      <c r="W207" s="623"/>
      <c r="Y207" s="625"/>
      <c r="Z207" s="625"/>
      <c r="AA207" s="625"/>
      <c r="AB207" s="625"/>
      <c r="AC207" s="625"/>
      <c r="AD207" s="716"/>
      <c r="AE207" s="625"/>
    </row>
    <row r="208" spans="1:31" ht="15" x14ac:dyDescent="0.25">
      <c r="A208" s="711"/>
      <c r="B208" s="752" t="s">
        <v>66</v>
      </c>
      <c r="C208" s="752"/>
      <c r="D208" s="752"/>
      <c r="E208" s="723"/>
      <c r="F208" s="451"/>
      <c r="G208" s="450"/>
      <c r="H208" s="452"/>
      <c r="I208" s="451"/>
      <c r="J208" s="450"/>
      <c r="K208" s="449"/>
      <c r="L208" s="623"/>
      <c r="M208" s="623"/>
      <c r="N208" s="623"/>
      <c r="O208" s="623"/>
      <c r="P208" s="623"/>
      <c r="Q208" s="623"/>
      <c r="R208" s="623"/>
      <c r="S208" s="623"/>
      <c r="T208" s="623"/>
      <c r="U208" s="623"/>
      <c r="V208" s="623"/>
      <c r="W208" s="623"/>
      <c r="Y208" s="625"/>
      <c r="Z208" s="625"/>
      <c r="AA208" s="625"/>
      <c r="AB208" s="625"/>
      <c r="AC208" s="625"/>
      <c r="AD208" s="716"/>
      <c r="AE208" s="625"/>
    </row>
    <row r="209" spans="1:58" ht="15" x14ac:dyDescent="0.25">
      <c r="A209" s="711"/>
      <c r="B209" s="752" t="s">
        <v>67</v>
      </c>
      <c r="C209" s="752"/>
      <c r="D209" s="752"/>
      <c r="E209" s="723"/>
      <c r="F209" s="451"/>
      <c r="G209" s="450"/>
      <c r="H209" s="452"/>
      <c r="I209" s="451"/>
      <c r="J209" s="450"/>
      <c r="K209" s="449"/>
      <c r="L209" s="623"/>
      <c r="M209" s="623"/>
      <c r="N209" s="623"/>
      <c r="O209" s="623"/>
      <c r="P209" s="623"/>
      <c r="Q209" s="623"/>
      <c r="R209" s="623"/>
      <c r="S209" s="623"/>
      <c r="T209" s="623"/>
      <c r="U209" s="623"/>
      <c r="V209" s="623"/>
      <c r="W209" s="623"/>
      <c r="Y209" s="625"/>
      <c r="Z209" s="625"/>
      <c r="AA209" s="625"/>
      <c r="AB209" s="625"/>
      <c r="AC209" s="625"/>
      <c r="AD209" s="716"/>
      <c r="AE209" s="625"/>
    </row>
    <row r="210" spans="1:58" ht="15" x14ac:dyDescent="0.25">
      <c r="A210" s="711"/>
      <c r="B210" s="752" t="s">
        <v>68</v>
      </c>
      <c r="C210" s="752"/>
      <c r="D210" s="752"/>
      <c r="E210" s="723"/>
      <c r="F210" s="451"/>
      <c r="G210" s="450"/>
      <c r="H210" s="452"/>
      <c r="I210" s="451"/>
      <c r="J210" s="450"/>
      <c r="K210" s="449"/>
      <c r="L210" s="623"/>
      <c r="M210" s="623"/>
      <c r="N210" s="623"/>
      <c r="O210" s="623"/>
      <c r="P210" s="623"/>
      <c r="Q210" s="623"/>
      <c r="R210" s="623"/>
      <c r="S210" s="623"/>
      <c r="T210" s="623"/>
      <c r="U210" s="623"/>
      <c r="V210" s="623"/>
      <c r="W210" s="623"/>
      <c r="Y210" s="625"/>
      <c r="Z210" s="625"/>
      <c r="AA210" s="625"/>
      <c r="AB210" s="625"/>
      <c r="AC210" s="625"/>
      <c r="AD210" s="716"/>
      <c r="AE210" s="625"/>
    </row>
    <row r="211" spans="1:58" ht="15" x14ac:dyDescent="0.25">
      <c r="A211" s="711"/>
      <c r="B211" s="752" t="s">
        <v>69</v>
      </c>
      <c r="C211" s="752"/>
      <c r="D211" s="752"/>
      <c r="E211" s="723"/>
      <c r="F211" s="451"/>
      <c r="G211" s="450"/>
      <c r="H211" s="452"/>
      <c r="I211" s="451"/>
      <c r="J211" s="450"/>
      <c r="K211" s="449"/>
      <c r="L211" s="623"/>
      <c r="M211" s="623"/>
      <c r="N211" s="623"/>
      <c r="O211" s="623"/>
      <c r="P211" s="623"/>
      <c r="Q211" s="623"/>
      <c r="R211" s="623"/>
      <c r="S211" s="623"/>
      <c r="T211" s="623"/>
      <c r="U211" s="623"/>
      <c r="V211" s="623"/>
      <c r="W211" s="623"/>
      <c r="Y211" s="625"/>
      <c r="Z211" s="625"/>
      <c r="AA211" s="625"/>
      <c r="AB211" s="625"/>
      <c r="AC211" s="625"/>
      <c r="AD211" s="716"/>
      <c r="AE211" s="625"/>
    </row>
    <row r="212" spans="1:58" ht="15" x14ac:dyDescent="0.25">
      <c r="A212" s="711"/>
      <c r="B212" s="752" t="s">
        <v>70</v>
      </c>
      <c r="C212" s="752"/>
      <c r="D212" s="752"/>
      <c r="E212" s="723"/>
      <c r="F212" s="451"/>
      <c r="G212" s="450"/>
      <c r="H212" s="452"/>
      <c r="I212" s="451"/>
      <c r="J212" s="450"/>
      <c r="K212" s="449"/>
      <c r="L212" s="623"/>
      <c r="M212" s="623"/>
      <c r="N212" s="623"/>
      <c r="O212" s="623"/>
      <c r="P212" s="623"/>
      <c r="Q212" s="623"/>
      <c r="R212" s="623"/>
      <c r="S212" s="623"/>
      <c r="T212" s="623"/>
      <c r="U212" s="623"/>
      <c r="V212" s="623"/>
      <c r="W212" s="623"/>
      <c r="Y212" s="625"/>
      <c r="Z212" s="625"/>
      <c r="AA212" s="625"/>
      <c r="AB212" s="625"/>
      <c r="AC212" s="625"/>
      <c r="AD212" s="716"/>
      <c r="AE212" s="625"/>
    </row>
    <row r="213" spans="1:58" ht="15" x14ac:dyDescent="0.25">
      <c r="A213" s="711"/>
      <c r="B213" s="752" t="s">
        <v>71</v>
      </c>
      <c r="C213" s="752"/>
      <c r="D213" s="752"/>
      <c r="E213" s="723"/>
      <c r="F213" s="451"/>
      <c r="G213" s="450"/>
      <c r="H213" s="452"/>
      <c r="I213" s="451"/>
      <c r="J213" s="450"/>
      <c r="K213" s="449"/>
      <c r="L213" s="623"/>
      <c r="M213" s="623"/>
      <c r="N213" s="623"/>
      <c r="O213" s="623"/>
      <c r="P213" s="623"/>
      <c r="Q213" s="623"/>
      <c r="R213" s="623"/>
      <c r="S213" s="623"/>
      <c r="T213" s="623"/>
      <c r="U213" s="623"/>
      <c r="V213" s="623"/>
      <c r="W213" s="623"/>
      <c r="Y213" s="625"/>
      <c r="Z213" s="625"/>
      <c r="AA213" s="625"/>
      <c r="AB213" s="625"/>
      <c r="AC213" s="625"/>
      <c r="AD213" s="716"/>
      <c r="AE213" s="625"/>
    </row>
    <row r="214" spans="1:58" ht="15" x14ac:dyDescent="0.25">
      <c r="A214" s="711"/>
      <c r="B214" s="752" t="s">
        <v>72</v>
      </c>
      <c r="C214" s="752"/>
      <c r="D214" s="752"/>
      <c r="E214" s="723"/>
      <c r="F214" s="451"/>
      <c r="G214" s="450"/>
      <c r="H214" s="452"/>
      <c r="I214" s="451"/>
      <c r="J214" s="450"/>
      <c r="K214" s="449"/>
      <c r="L214" s="623"/>
      <c r="M214" s="623"/>
      <c r="N214" s="623"/>
      <c r="O214" s="623"/>
      <c r="P214" s="623"/>
      <c r="Q214" s="623"/>
      <c r="R214" s="623"/>
      <c r="S214" s="623"/>
      <c r="T214" s="623"/>
      <c r="U214" s="623"/>
      <c r="V214" s="623"/>
      <c r="W214" s="623"/>
      <c r="Y214" s="625"/>
      <c r="Z214" s="625"/>
      <c r="AA214" s="625"/>
      <c r="AB214" s="625"/>
      <c r="AC214" s="625"/>
      <c r="AD214" s="716"/>
      <c r="AE214" s="625"/>
    </row>
    <row r="215" spans="1:58" ht="15" x14ac:dyDescent="0.25">
      <c r="A215" s="711"/>
      <c r="B215" s="752" t="s">
        <v>73</v>
      </c>
      <c r="C215" s="752"/>
      <c r="D215" s="752"/>
      <c r="E215" s="723"/>
      <c r="F215" s="451"/>
      <c r="G215" s="450"/>
      <c r="H215" s="452"/>
      <c r="I215" s="451"/>
      <c r="J215" s="450"/>
      <c r="K215" s="449"/>
      <c r="L215" s="623"/>
      <c r="M215" s="623"/>
      <c r="N215" s="623"/>
      <c r="O215" s="623"/>
      <c r="P215" s="623"/>
      <c r="Q215" s="623"/>
      <c r="R215" s="623"/>
      <c r="S215" s="623"/>
      <c r="T215" s="623"/>
      <c r="U215" s="623"/>
      <c r="V215" s="623"/>
      <c r="W215" s="623"/>
      <c r="Y215" s="625"/>
      <c r="Z215" s="625"/>
      <c r="AA215" s="625"/>
      <c r="AB215" s="625"/>
      <c r="AC215" s="625"/>
      <c r="AD215" s="716"/>
      <c r="AE215" s="625"/>
    </row>
    <row r="216" spans="1:58" ht="15" x14ac:dyDescent="0.25">
      <c r="A216" s="711"/>
      <c r="B216" s="752" t="s">
        <v>74</v>
      </c>
      <c r="C216" s="752"/>
      <c r="D216" s="752"/>
      <c r="E216" s="723"/>
      <c r="F216" s="451"/>
      <c r="G216" s="450"/>
      <c r="H216" s="452"/>
      <c r="I216" s="451"/>
      <c r="J216" s="450"/>
      <c r="K216" s="449"/>
      <c r="L216" s="623"/>
      <c r="M216" s="623"/>
      <c r="N216" s="623"/>
      <c r="O216" s="623"/>
      <c r="P216" s="623"/>
      <c r="Q216" s="623"/>
      <c r="R216" s="623"/>
      <c r="S216" s="623"/>
      <c r="T216" s="623"/>
      <c r="U216" s="623"/>
      <c r="V216" s="623"/>
      <c r="W216" s="623"/>
      <c r="Y216" s="625"/>
      <c r="Z216" s="625"/>
      <c r="AA216" s="625"/>
      <c r="AB216" s="625"/>
      <c r="AC216" s="625"/>
      <c r="AD216" s="716"/>
      <c r="AE216" s="625"/>
    </row>
    <row r="217" spans="1:58" ht="15" x14ac:dyDescent="0.25">
      <c r="A217" s="711"/>
      <c r="B217" s="752" t="s">
        <v>24</v>
      </c>
      <c r="C217" s="752"/>
      <c r="D217" s="752"/>
      <c r="E217" s="723"/>
      <c r="F217" s="451"/>
      <c r="G217" s="450"/>
      <c r="H217" s="452"/>
      <c r="I217" s="451"/>
      <c r="J217" s="450"/>
      <c r="K217" s="449"/>
      <c r="L217" s="623"/>
      <c r="M217" s="623"/>
      <c r="N217" s="623"/>
      <c r="O217" s="623"/>
      <c r="P217" s="623"/>
      <c r="Q217" s="623"/>
      <c r="R217" s="623"/>
      <c r="S217" s="623"/>
      <c r="T217" s="623"/>
      <c r="U217" s="623"/>
      <c r="V217" s="623"/>
      <c r="W217" s="623"/>
      <c r="Y217" s="625"/>
      <c r="Z217" s="625"/>
      <c r="AA217" s="625"/>
      <c r="AB217" s="625"/>
      <c r="AC217" s="625"/>
      <c r="AD217" s="716"/>
      <c r="AE217" s="625"/>
    </row>
    <row r="218" spans="1:58" ht="15" x14ac:dyDescent="0.25">
      <c r="A218" s="711"/>
      <c r="B218" s="753" t="s">
        <v>788</v>
      </c>
      <c r="C218" s="753"/>
      <c r="D218" s="753"/>
      <c r="E218" s="725"/>
      <c r="F218" s="447"/>
      <c r="G218" s="446"/>
      <c r="H218" s="448"/>
      <c r="I218" s="447"/>
      <c r="J218" s="446"/>
      <c r="K218" s="445"/>
      <c r="L218" s="623"/>
      <c r="M218" s="623"/>
      <c r="N218" s="623"/>
      <c r="O218" s="623"/>
      <c r="P218" s="623"/>
      <c r="Q218" s="623"/>
      <c r="R218" s="623"/>
      <c r="S218" s="623"/>
      <c r="T218" s="623"/>
      <c r="U218" s="623"/>
      <c r="V218" s="623"/>
      <c r="W218" s="623"/>
      <c r="Y218" s="625"/>
      <c r="Z218" s="625"/>
      <c r="AA218" s="625"/>
      <c r="AB218" s="625"/>
      <c r="AC218" s="625"/>
      <c r="AD218" s="716"/>
      <c r="AE218" s="625"/>
    </row>
    <row r="219" spans="1:58" x14ac:dyDescent="0.25">
      <c r="A219" s="708"/>
      <c r="B219" s="623"/>
      <c r="C219" s="623"/>
      <c r="D219" s="623"/>
      <c r="E219" s="623"/>
      <c r="F219" s="623"/>
      <c r="G219" s="623"/>
      <c r="H219" s="623"/>
      <c r="I219" s="623"/>
      <c r="J219" s="623"/>
      <c r="K219" s="623"/>
      <c r="L219" s="623"/>
      <c r="M219" s="623"/>
      <c r="N219" s="623"/>
      <c r="O219" s="623"/>
      <c r="P219" s="623"/>
      <c r="Q219" s="623"/>
      <c r="R219" s="623"/>
      <c r="S219" s="623"/>
      <c r="T219" s="623"/>
      <c r="U219" s="623"/>
      <c r="V219" s="623"/>
      <c r="W219" s="623"/>
      <c r="Y219" s="625"/>
      <c r="Z219" s="625"/>
      <c r="AA219" s="625"/>
      <c r="AB219" s="625"/>
      <c r="AC219" s="625"/>
      <c r="AD219" s="710"/>
      <c r="AE219" s="625"/>
    </row>
    <row r="220" spans="1:58" x14ac:dyDescent="0.25">
      <c r="A220" s="711"/>
      <c r="B220" s="754"/>
      <c r="C220" s="754"/>
      <c r="D220" s="754"/>
      <c r="E220" s="754"/>
      <c r="G220" s="623"/>
      <c r="H220" s="623"/>
      <c r="I220" s="623"/>
      <c r="J220" s="623"/>
      <c r="K220" s="623"/>
      <c r="L220" s="623"/>
      <c r="M220" s="623"/>
      <c r="N220" s="623"/>
      <c r="O220" s="623"/>
      <c r="P220" s="623"/>
      <c r="Q220" s="623"/>
      <c r="R220" s="623"/>
      <c r="S220" s="623"/>
      <c r="T220" s="623"/>
      <c r="U220" s="623"/>
      <c r="V220" s="623"/>
      <c r="W220" s="623"/>
      <c r="Y220" s="625"/>
      <c r="Z220" s="625"/>
      <c r="AA220" s="625"/>
      <c r="AB220" s="625"/>
      <c r="AC220" s="625"/>
      <c r="AD220" s="716"/>
      <c r="AE220" s="625"/>
      <c r="BD220" s="624"/>
      <c r="BE220" s="624"/>
      <c r="BF220" s="624"/>
    </row>
    <row r="221" spans="1:58" s="624" customFormat="1" ht="17.25" x14ac:dyDescent="0.25">
      <c r="A221" s="688" t="s">
        <v>787</v>
      </c>
      <c r="B221" s="754"/>
      <c r="C221" s="623"/>
      <c r="D221" s="623"/>
      <c r="E221" s="623"/>
      <c r="F221" s="623"/>
      <c r="G221" s="623"/>
      <c r="H221" s="623"/>
      <c r="I221" s="623"/>
      <c r="J221" s="623"/>
      <c r="K221" s="623"/>
      <c r="L221" s="623"/>
      <c r="M221" s="623"/>
      <c r="N221" s="623"/>
      <c r="O221" s="623"/>
      <c r="P221" s="623"/>
      <c r="Q221" s="623"/>
      <c r="R221" s="623"/>
      <c r="S221" s="623"/>
      <c r="T221" s="623"/>
      <c r="U221" s="623"/>
      <c r="V221" s="623"/>
      <c r="W221" s="623"/>
      <c r="Y221" s="625"/>
      <c r="Z221" s="625"/>
      <c r="AA221" s="625"/>
      <c r="AB221" s="625"/>
      <c r="AC221" s="625"/>
      <c r="AD221" s="704"/>
      <c r="AE221" s="625"/>
      <c r="AF221" s="626"/>
      <c r="AG221" s="626"/>
      <c r="AH221" s="626"/>
      <c r="AI221" s="626"/>
      <c r="AJ221" s="626"/>
      <c r="AK221" s="626"/>
      <c r="AL221" s="626"/>
      <c r="AM221" s="626"/>
      <c r="AN221" s="626"/>
      <c r="AO221" s="626"/>
      <c r="AP221" s="626"/>
      <c r="AQ221" s="626"/>
      <c r="AR221" s="626"/>
      <c r="AS221" s="626"/>
      <c r="AT221" s="626"/>
      <c r="AU221" s="626"/>
      <c r="AV221" s="626"/>
      <c r="AW221" s="626"/>
      <c r="AX221" s="626"/>
      <c r="AY221" s="626"/>
      <c r="AZ221" s="626"/>
      <c r="BA221" s="626"/>
      <c r="BB221" s="626"/>
      <c r="BC221" s="626"/>
      <c r="BD221" s="626"/>
      <c r="BE221" s="626"/>
      <c r="BF221" s="626"/>
    </row>
    <row r="222" spans="1:58" ht="17.25" x14ac:dyDescent="0.25">
      <c r="A222" s="690"/>
      <c r="B222" s="754"/>
      <c r="C222" s="623"/>
      <c r="D222" s="623"/>
      <c r="E222" s="623"/>
      <c r="F222" s="623"/>
      <c r="G222" s="623"/>
      <c r="H222" s="623"/>
      <c r="I222" s="623"/>
      <c r="J222" s="623"/>
      <c r="K222" s="623"/>
      <c r="L222" s="623"/>
      <c r="M222" s="623"/>
      <c r="N222" s="623"/>
      <c r="O222" s="623"/>
      <c r="P222" s="623"/>
      <c r="Q222" s="623"/>
      <c r="R222" s="623"/>
      <c r="S222" s="623"/>
      <c r="T222" s="623"/>
      <c r="U222" s="623"/>
      <c r="V222" s="623"/>
      <c r="W222" s="623"/>
      <c r="Y222" s="625"/>
      <c r="Z222" s="625"/>
      <c r="AA222" s="625"/>
      <c r="AB222" s="625"/>
      <c r="AC222" s="625"/>
      <c r="AD222" s="704"/>
      <c r="AE222" s="625"/>
    </row>
    <row r="223" spans="1:58" ht="17.25" x14ac:dyDescent="0.25">
      <c r="A223" s="755"/>
      <c r="B223" s="1140" t="s">
        <v>786</v>
      </c>
      <c r="C223" s="1140" t="s">
        <v>540</v>
      </c>
      <c r="D223" s="1142" t="s">
        <v>785</v>
      </c>
      <c r="E223" s="1140" t="s">
        <v>76</v>
      </c>
      <c r="F223" s="1165" t="s">
        <v>784</v>
      </c>
      <c r="G223" s="1166"/>
      <c r="H223" s="1166"/>
      <c r="I223" s="1166"/>
      <c r="J223" s="1167"/>
      <c r="K223" s="1165" t="s">
        <v>783</v>
      </c>
      <c r="L223" s="1166"/>
      <c r="M223" s="1166"/>
      <c r="N223" s="1166"/>
      <c r="O223" s="1166"/>
      <c r="P223" s="734"/>
      <c r="Q223" s="623"/>
      <c r="R223" s="623"/>
      <c r="Y223" s="625"/>
      <c r="Z223" s="625"/>
      <c r="AA223" s="625"/>
      <c r="AB223" s="625"/>
      <c r="AC223" s="625"/>
      <c r="AD223" s="625"/>
      <c r="AE223" s="625"/>
    </row>
    <row r="224" spans="1:58" ht="17.25" x14ac:dyDescent="0.25">
      <c r="A224" s="756"/>
      <c r="B224" s="1141"/>
      <c r="C224" s="1141"/>
      <c r="D224" s="1143"/>
      <c r="E224" s="1141"/>
      <c r="F224" s="757" t="s">
        <v>782</v>
      </c>
      <c r="G224" s="758" t="s">
        <v>781</v>
      </c>
      <c r="H224" s="759" t="s">
        <v>780</v>
      </c>
      <c r="I224" s="760" t="s">
        <v>779</v>
      </c>
      <c r="J224" s="761" t="s">
        <v>778</v>
      </c>
      <c r="K224" s="757" t="s">
        <v>782</v>
      </c>
      <c r="L224" s="758" t="s">
        <v>781</v>
      </c>
      <c r="M224" s="762" t="s">
        <v>780</v>
      </c>
      <c r="N224" s="762" t="s">
        <v>779</v>
      </c>
      <c r="O224" s="759" t="s">
        <v>778</v>
      </c>
      <c r="P224" s="623"/>
      <c r="Q224" s="734"/>
      <c r="R224" s="734"/>
      <c r="Y224" s="625"/>
      <c r="Z224" s="625"/>
      <c r="AA224" s="625"/>
      <c r="AB224" s="625"/>
      <c r="AC224" s="625"/>
      <c r="AD224" s="625"/>
      <c r="AE224" s="625"/>
    </row>
    <row r="225" spans="1:31" ht="17.25" x14ac:dyDescent="0.25">
      <c r="A225" s="763">
        <v>1</v>
      </c>
      <c r="B225" s="770">
        <f>B14</f>
        <v>0</v>
      </c>
      <c r="C225" s="441"/>
      <c r="D225" s="444"/>
      <c r="E225" s="441"/>
      <c r="F225" s="442"/>
      <c r="G225" s="441"/>
      <c r="H225" s="441"/>
      <c r="I225" s="441"/>
      <c r="J225" s="443"/>
      <c r="K225" s="442"/>
      <c r="L225" s="441"/>
      <c r="M225" s="441"/>
      <c r="N225" s="441"/>
      <c r="O225" s="440"/>
      <c r="P225" s="734"/>
      <c r="Q225" s="734"/>
      <c r="R225" s="623"/>
      <c r="Y225" s="625"/>
      <c r="Z225" s="625"/>
      <c r="AA225" s="625"/>
      <c r="AB225" s="625"/>
      <c r="AC225" s="625"/>
      <c r="AD225" s="710"/>
      <c r="AE225" s="625"/>
    </row>
    <row r="226" spans="1:31" ht="17.25" x14ac:dyDescent="0.25">
      <c r="A226" s="653">
        <v>2</v>
      </c>
      <c r="B226" s="771">
        <f>B15</f>
        <v>0</v>
      </c>
      <c r="C226" s="436"/>
      <c r="D226" s="439"/>
      <c r="E226" s="436"/>
      <c r="F226" s="437"/>
      <c r="G226" s="436"/>
      <c r="H226" s="436"/>
      <c r="I226" s="436"/>
      <c r="J226" s="438"/>
      <c r="K226" s="437"/>
      <c r="L226" s="436"/>
      <c r="M226" s="436"/>
      <c r="N226" s="436"/>
      <c r="O226" s="435"/>
      <c r="P226" s="734"/>
      <c r="Q226" s="734"/>
      <c r="R226" s="623"/>
      <c r="Y226" s="625"/>
      <c r="Z226" s="625"/>
      <c r="AA226" s="625"/>
      <c r="AB226" s="625"/>
      <c r="AC226" s="625"/>
      <c r="AD226" s="710"/>
      <c r="AE226" s="625"/>
    </row>
    <row r="227" spans="1:31" ht="17.25" x14ac:dyDescent="0.25">
      <c r="A227" s="654">
        <v>3</v>
      </c>
      <c r="B227" s="771">
        <f>B16</f>
        <v>0</v>
      </c>
      <c r="C227" s="436"/>
      <c r="D227" s="439"/>
      <c r="E227" s="436"/>
      <c r="F227" s="437"/>
      <c r="G227" s="436"/>
      <c r="H227" s="436"/>
      <c r="I227" s="436"/>
      <c r="J227" s="438"/>
      <c r="K227" s="437"/>
      <c r="L227" s="436"/>
      <c r="M227" s="436"/>
      <c r="N227" s="436"/>
      <c r="O227" s="435"/>
      <c r="P227" s="734"/>
      <c r="Q227" s="734"/>
      <c r="R227" s="623"/>
      <c r="Y227" s="625"/>
      <c r="Z227" s="625"/>
      <c r="AA227" s="625"/>
      <c r="AB227" s="625"/>
      <c r="AC227" s="625"/>
      <c r="AD227" s="710"/>
      <c r="AE227" s="625"/>
    </row>
    <row r="228" spans="1:31" ht="17.25" x14ac:dyDescent="0.25">
      <c r="A228" s="653">
        <v>4</v>
      </c>
      <c r="B228" s="771">
        <f>B17</f>
        <v>0</v>
      </c>
      <c r="C228" s="436"/>
      <c r="D228" s="439"/>
      <c r="E228" s="436"/>
      <c r="F228" s="437"/>
      <c r="G228" s="436"/>
      <c r="H228" s="436"/>
      <c r="I228" s="436"/>
      <c r="J228" s="438"/>
      <c r="K228" s="437"/>
      <c r="L228" s="436"/>
      <c r="M228" s="436"/>
      <c r="N228" s="436"/>
      <c r="O228" s="435"/>
      <c r="P228" s="734"/>
      <c r="Q228" s="734"/>
      <c r="R228" s="623"/>
      <c r="Y228" s="625"/>
      <c r="Z228" s="625"/>
      <c r="AA228" s="625"/>
      <c r="AB228" s="625"/>
      <c r="AC228" s="625"/>
      <c r="AD228" s="710"/>
      <c r="AE228" s="625"/>
    </row>
    <row r="229" spans="1:31" ht="17.25" x14ac:dyDescent="0.25">
      <c r="A229" s="904">
        <v>5</v>
      </c>
      <c r="B229" s="772">
        <f>B18</f>
        <v>0</v>
      </c>
      <c r="C229" s="431"/>
      <c r="D229" s="434"/>
      <c r="E229" s="431"/>
      <c r="F229" s="432"/>
      <c r="G229" s="431"/>
      <c r="H229" s="431"/>
      <c r="I229" s="431"/>
      <c r="J229" s="433"/>
      <c r="K229" s="432"/>
      <c r="L229" s="431"/>
      <c r="M229" s="431"/>
      <c r="N229" s="431"/>
      <c r="O229" s="430"/>
      <c r="P229" s="734"/>
      <c r="Q229" s="734"/>
      <c r="R229" s="623"/>
      <c r="Y229" s="625"/>
      <c r="Z229" s="625"/>
      <c r="AA229" s="625"/>
      <c r="AB229" s="625"/>
      <c r="AC229" s="625"/>
      <c r="AD229" s="710"/>
      <c r="AE229" s="625"/>
    </row>
    <row r="230" spans="1:31" x14ac:dyDescent="0.25">
      <c r="A230" s="623"/>
      <c r="B230" s="623"/>
      <c r="C230" s="623"/>
      <c r="D230" s="623"/>
      <c r="E230" s="623"/>
      <c r="F230" s="623"/>
      <c r="G230" s="623"/>
      <c r="H230" s="623"/>
      <c r="I230" s="623"/>
      <c r="J230" s="623"/>
      <c r="K230" s="623"/>
      <c r="L230" s="623"/>
      <c r="M230" s="623"/>
      <c r="N230" s="623"/>
      <c r="O230" s="623"/>
      <c r="P230" s="623"/>
      <c r="Q230" s="623"/>
      <c r="R230" s="623"/>
      <c r="Y230" s="625"/>
      <c r="Z230" s="625"/>
      <c r="AA230" s="625"/>
      <c r="AB230" s="625"/>
      <c r="AC230" s="625"/>
      <c r="AD230" s="710"/>
      <c r="AE230" s="625"/>
    </row>
    <row r="231" spans="1:31" ht="3" customHeight="1" x14ac:dyDescent="0.25">
      <c r="A231" s="623"/>
      <c r="B231" s="623"/>
      <c r="C231" s="623"/>
      <c r="D231" s="623"/>
      <c r="E231" s="623"/>
      <c r="F231" s="623"/>
      <c r="G231" s="623"/>
      <c r="H231" s="623"/>
      <c r="I231" s="623"/>
      <c r="J231" s="623"/>
      <c r="K231" s="623"/>
      <c r="L231" s="623"/>
      <c r="M231" s="623"/>
      <c r="N231" s="623"/>
      <c r="O231" s="623"/>
      <c r="P231" s="623"/>
      <c r="Q231" s="623"/>
      <c r="R231" s="623"/>
      <c r="Y231" s="625"/>
      <c r="Z231" s="625"/>
      <c r="AA231" s="625"/>
      <c r="AB231" s="625"/>
      <c r="AC231" s="625"/>
      <c r="AD231" s="710"/>
      <c r="AE231" s="625"/>
    </row>
    <row r="232" spans="1:31" ht="14.25" hidden="1" customHeight="1" x14ac:dyDescent="0.25">
      <c r="A232" s="623"/>
      <c r="B232" s="623"/>
      <c r="C232" s="623"/>
      <c r="D232" s="623"/>
      <c r="E232" s="623"/>
      <c r="F232" s="623"/>
      <c r="G232" s="623"/>
      <c r="H232" s="623"/>
      <c r="I232" s="623"/>
      <c r="J232" s="623"/>
      <c r="K232" s="623"/>
      <c r="L232" s="623"/>
      <c r="M232" s="623"/>
      <c r="N232" s="623"/>
      <c r="O232" s="623"/>
      <c r="P232" s="623"/>
      <c r="Q232" s="623"/>
      <c r="R232" s="623"/>
      <c r="Y232" s="625"/>
      <c r="Z232" s="625"/>
      <c r="AA232" s="625"/>
      <c r="AB232" s="625"/>
      <c r="AC232" s="625"/>
      <c r="AD232" s="710"/>
      <c r="AE232" s="625"/>
    </row>
    <row r="233" spans="1:31" ht="17.25" x14ac:dyDescent="0.25">
      <c r="A233" s="708"/>
      <c r="B233" s="1148" t="s">
        <v>115</v>
      </c>
      <c r="C233" s="1151" t="s">
        <v>75</v>
      </c>
      <c r="D233" s="1168" t="s">
        <v>76</v>
      </c>
      <c r="E233" s="1169"/>
      <c r="F233" s="795"/>
      <c r="G233" s="623"/>
      <c r="H233" s="623"/>
      <c r="I233" s="623"/>
      <c r="J233" s="734"/>
      <c r="K233" s="734"/>
      <c r="L233" s="734"/>
      <c r="M233" s="734"/>
      <c r="N233" s="623"/>
      <c r="O233" s="623"/>
      <c r="P233" s="623"/>
      <c r="Q233" s="623"/>
      <c r="R233" s="623"/>
      <c r="Y233" s="625"/>
      <c r="Z233" s="625"/>
      <c r="AA233" s="625"/>
      <c r="AB233" s="625"/>
      <c r="AC233" s="625"/>
      <c r="AD233" s="710"/>
      <c r="AE233" s="625"/>
    </row>
    <row r="234" spans="1:31" ht="17.25" x14ac:dyDescent="0.25">
      <c r="A234" s="708"/>
      <c r="B234" s="1149"/>
      <c r="C234" s="1191"/>
      <c r="D234" s="1168"/>
      <c r="E234" s="1169"/>
      <c r="F234" s="623"/>
      <c r="G234" s="623"/>
      <c r="H234" s="623"/>
      <c r="I234" s="623"/>
      <c r="J234" s="734"/>
      <c r="K234" s="734"/>
      <c r="L234" s="734"/>
      <c r="M234" s="734"/>
      <c r="N234" s="623"/>
      <c r="O234" s="623"/>
      <c r="P234" s="623"/>
      <c r="Q234" s="623"/>
      <c r="R234" s="623"/>
      <c r="Y234" s="625"/>
      <c r="Z234" s="625"/>
      <c r="AA234" s="625"/>
      <c r="AB234" s="625"/>
      <c r="AC234" s="625"/>
      <c r="AD234" s="710"/>
      <c r="AE234" s="625"/>
    </row>
    <row r="235" spans="1:31" ht="17.25" x14ac:dyDescent="0.25">
      <c r="A235" s="708"/>
      <c r="B235" s="1150"/>
      <c r="C235" s="1152"/>
      <c r="D235" s="1168"/>
      <c r="E235" s="1169"/>
      <c r="F235" s="639"/>
      <c r="G235" s="623"/>
      <c r="H235" s="623"/>
      <c r="I235" s="623"/>
      <c r="J235" s="734"/>
      <c r="K235" s="734"/>
      <c r="L235" s="734"/>
      <c r="M235" s="734"/>
      <c r="N235" s="623"/>
      <c r="O235" s="623"/>
      <c r="P235" s="623"/>
      <c r="Q235" s="623"/>
      <c r="R235" s="623"/>
      <c r="Y235" s="625"/>
      <c r="Z235" s="625"/>
      <c r="AA235" s="625"/>
      <c r="AB235" s="625"/>
      <c r="AC235" s="625"/>
      <c r="AD235" s="710"/>
      <c r="AE235" s="625"/>
    </row>
    <row r="236" spans="1:31" ht="41.25" customHeight="1" x14ac:dyDescent="0.25">
      <c r="A236" s="708"/>
      <c r="B236" s="765">
        <v>1</v>
      </c>
      <c r="C236" s="1158" t="s">
        <v>77</v>
      </c>
      <c r="D236" s="1218" t="s">
        <v>202</v>
      </c>
      <c r="E236" s="1219"/>
      <c r="F236" s="429"/>
      <c r="G236" s="623"/>
      <c r="H236" s="623"/>
      <c r="I236" s="623"/>
      <c r="J236" s="623"/>
      <c r="K236" s="623"/>
      <c r="L236" s="623"/>
      <c r="M236" s="623"/>
      <c r="N236" s="623"/>
      <c r="O236" s="623"/>
      <c r="P236" s="623"/>
      <c r="Q236" s="623"/>
      <c r="R236" s="734"/>
      <c r="Y236" s="625"/>
      <c r="Z236" s="625"/>
      <c r="AA236" s="625"/>
      <c r="AB236" s="625"/>
      <c r="AC236" s="625"/>
      <c r="AD236" s="710"/>
      <c r="AE236" s="625"/>
    </row>
    <row r="237" spans="1:31" ht="41.25" customHeight="1" x14ac:dyDescent="0.25">
      <c r="A237" s="708"/>
      <c r="B237" s="766">
        <v>2</v>
      </c>
      <c r="C237" s="1158"/>
      <c r="D237" s="1127" t="s">
        <v>776</v>
      </c>
      <c r="E237" s="1128"/>
      <c r="F237" s="428"/>
      <c r="G237" s="623"/>
      <c r="H237" s="623"/>
      <c r="I237" s="623"/>
      <c r="J237" s="623"/>
      <c r="K237" s="623"/>
      <c r="L237" s="623"/>
      <c r="M237" s="623"/>
      <c r="N237" s="623"/>
      <c r="O237" s="623"/>
      <c r="P237" s="623"/>
      <c r="Q237" s="623"/>
      <c r="R237" s="734"/>
      <c r="Y237" s="625"/>
      <c r="Z237" s="625"/>
      <c r="AA237" s="625"/>
      <c r="AB237" s="625"/>
      <c r="AC237" s="625"/>
      <c r="AD237" s="710"/>
      <c r="AE237" s="625"/>
    </row>
    <row r="238" spans="1:31" ht="41.25" customHeight="1" x14ac:dyDescent="0.25">
      <c r="A238" s="708"/>
      <c r="B238" s="766">
        <v>3</v>
      </c>
      <c r="C238" s="1158"/>
      <c r="D238" s="1127" t="s">
        <v>203</v>
      </c>
      <c r="E238" s="1128"/>
      <c r="F238" s="428"/>
      <c r="G238" s="623"/>
      <c r="H238" s="623"/>
      <c r="I238" s="623"/>
      <c r="J238" s="623"/>
      <c r="K238" s="623"/>
      <c r="L238" s="623"/>
      <c r="M238" s="623"/>
      <c r="N238" s="623"/>
      <c r="O238" s="623"/>
      <c r="P238" s="623"/>
      <c r="Q238" s="623"/>
      <c r="R238" s="734"/>
      <c r="Y238" s="625"/>
      <c r="Z238" s="625"/>
      <c r="AA238" s="625"/>
      <c r="AB238" s="625"/>
      <c r="AC238" s="625"/>
      <c r="AD238" s="710"/>
      <c r="AE238" s="625"/>
    </row>
    <row r="239" spans="1:31" ht="41.25" customHeight="1" x14ac:dyDescent="0.25">
      <c r="A239" s="708"/>
      <c r="B239" s="766">
        <v>4</v>
      </c>
      <c r="C239" s="1158"/>
      <c r="D239" s="1127" t="s">
        <v>204</v>
      </c>
      <c r="E239" s="1128"/>
      <c r="F239" s="428"/>
      <c r="G239" s="623"/>
      <c r="H239" s="623"/>
      <c r="I239" s="623"/>
      <c r="J239" s="623"/>
      <c r="K239" s="623"/>
      <c r="L239" s="623"/>
      <c r="M239" s="623"/>
      <c r="N239" s="623"/>
      <c r="O239" s="623"/>
      <c r="P239" s="623"/>
      <c r="Q239" s="623"/>
      <c r="R239" s="734"/>
      <c r="Y239" s="625"/>
      <c r="Z239" s="625"/>
      <c r="AA239" s="625"/>
      <c r="AB239" s="625"/>
      <c r="AC239" s="625"/>
      <c r="AD239" s="710"/>
      <c r="AE239" s="625"/>
    </row>
    <row r="240" spans="1:31" ht="41.25" customHeight="1" x14ac:dyDescent="0.25">
      <c r="A240" s="708"/>
      <c r="B240" s="766">
        <v>5</v>
      </c>
      <c r="C240" s="1158"/>
      <c r="D240" s="1127" t="s">
        <v>79</v>
      </c>
      <c r="E240" s="1128"/>
      <c r="F240" s="428"/>
      <c r="G240" s="623"/>
      <c r="H240" s="623"/>
      <c r="I240" s="623"/>
      <c r="J240" s="623"/>
      <c r="K240" s="623"/>
      <c r="L240" s="623"/>
      <c r="M240" s="623"/>
      <c r="N240" s="623"/>
      <c r="O240" s="623"/>
      <c r="P240" s="623"/>
      <c r="Q240" s="623"/>
      <c r="R240" s="734"/>
      <c r="Y240" s="625"/>
      <c r="Z240" s="625"/>
      <c r="AA240" s="625"/>
      <c r="AB240" s="625"/>
      <c r="AC240" s="625"/>
      <c r="AD240" s="710"/>
      <c r="AE240" s="625"/>
    </row>
    <row r="241" spans="1:31" ht="41.25" customHeight="1" x14ac:dyDescent="0.25">
      <c r="A241" s="708"/>
      <c r="B241" s="766">
        <v>6</v>
      </c>
      <c r="C241" s="1159"/>
      <c r="D241" s="1127" t="s">
        <v>205</v>
      </c>
      <c r="E241" s="1128"/>
      <c r="F241" s="428"/>
      <c r="G241" s="623"/>
      <c r="H241" s="623"/>
      <c r="I241" s="623"/>
      <c r="J241" s="623"/>
      <c r="K241" s="623"/>
      <c r="L241" s="623"/>
      <c r="M241" s="623"/>
      <c r="N241" s="623"/>
      <c r="O241" s="623"/>
      <c r="P241" s="623"/>
      <c r="Q241" s="623"/>
      <c r="R241" s="734"/>
      <c r="Y241" s="625"/>
      <c r="Z241" s="625"/>
      <c r="AA241" s="625"/>
      <c r="AB241" s="625"/>
      <c r="AC241" s="625"/>
      <c r="AD241" s="710"/>
      <c r="AE241" s="625"/>
    </row>
    <row r="242" spans="1:31" ht="41.25" customHeight="1" x14ac:dyDescent="0.25">
      <c r="A242" s="708"/>
      <c r="B242" s="765">
        <v>7</v>
      </c>
      <c r="C242" s="1180" t="s">
        <v>78</v>
      </c>
      <c r="D242" s="1127" t="s">
        <v>206</v>
      </c>
      <c r="E242" s="1128"/>
      <c r="F242" s="429"/>
      <c r="G242" s="623"/>
      <c r="H242" s="623"/>
      <c r="I242" s="623"/>
      <c r="J242" s="623"/>
      <c r="K242" s="623"/>
      <c r="L242" s="623"/>
      <c r="M242" s="623"/>
      <c r="N242" s="623"/>
      <c r="O242" s="623"/>
      <c r="P242" s="623"/>
      <c r="Q242" s="623"/>
      <c r="R242" s="623"/>
      <c r="S242" s="623"/>
      <c r="T242" s="623"/>
      <c r="U242" s="623"/>
      <c r="V242" s="623"/>
      <c r="W242" s="734"/>
      <c r="Y242" s="625"/>
      <c r="Z242" s="625"/>
      <c r="AA242" s="625"/>
      <c r="AB242" s="625"/>
      <c r="AC242" s="625"/>
      <c r="AD242" s="710"/>
      <c r="AE242" s="625"/>
    </row>
    <row r="243" spans="1:31" ht="41.25" customHeight="1" x14ac:dyDescent="0.25">
      <c r="A243" s="708"/>
      <c r="B243" s="766">
        <v>8</v>
      </c>
      <c r="C243" s="1158"/>
      <c r="D243" s="1127" t="s">
        <v>776</v>
      </c>
      <c r="E243" s="1128"/>
      <c r="F243" s="428"/>
      <c r="G243" s="623"/>
      <c r="H243" s="623"/>
      <c r="I243" s="623"/>
      <c r="J243" s="623"/>
      <c r="K243" s="623"/>
      <c r="L243" s="623"/>
      <c r="M243" s="623"/>
      <c r="N243" s="623"/>
      <c r="O243" s="623"/>
      <c r="P243" s="623"/>
      <c r="Q243" s="623"/>
      <c r="R243" s="623"/>
      <c r="S243" s="623"/>
      <c r="T243" s="623"/>
      <c r="U243" s="623"/>
      <c r="V243" s="623"/>
      <c r="W243" s="734"/>
      <c r="Y243" s="625"/>
      <c r="Z243" s="625"/>
      <c r="AA243" s="625"/>
      <c r="AB243" s="625"/>
      <c r="AC243" s="625"/>
      <c r="AD243" s="710"/>
      <c r="AE243" s="625"/>
    </row>
    <row r="244" spans="1:31" ht="41.25" customHeight="1" x14ac:dyDescent="0.25">
      <c r="A244" s="708"/>
      <c r="B244" s="766">
        <v>9</v>
      </c>
      <c r="C244" s="1158"/>
      <c r="D244" s="1131" t="s">
        <v>203</v>
      </c>
      <c r="E244" s="1132"/>
      <c r="F244" s="428"/>
      <c r="G244" s="623"/>
      <c r="H244" s="623"/>
      <c r="I244" s="623"/>
      <c r="J244" s="623"/>
      <c r="K244" s="623"/>
      <c r="L244" s="623"/>
      <c r="M244" s="623"/>
      <c r="N244" s="623"/>
      <c r="O244" s="623"/>
      <c r="P244" s="623"/>
      <c r="Q244" s="623"/>
      <c r="R244" s="623"/>
      <c r="S244" s="623"/>
      <c r="T244" s="623"/>
      <c r="U244" s="623"/>
      <c r="V244" s="623"/>
      <c r="W244" s="734"/>
      <c r="Y244" s="625"/>
      <c r="Z244" s="625"/>
      <c r="AA244" s="625"/>
      <c r="AB244" s="625"/>
      <c r="AC244" s="625"/>
      <c r="AD244" s="710"/>
      <c r="AE244" s="625"/>
    </row>
    <row r="245" spans="1:31" ht="41.25" customHeight="1" x14ac:dyDescent="0.25">
      <c r="A245" s="708"/>
      <c r="B245" s="766">
        <v>10</v>
      </c>
      <c r="C245" s="1158"/>
      <c r="D245" s="1127" t="s">
        <v>204</v>
      </c>
      <c r="E245" s="1128"/>
      <c r="F245" s="428"/>
      <c r="G245" s="623"/>
      <c r="H245" s="623"/>
      <c r="I245" s="623"/>
      <c r="J245" s="623"/>
      <c r="K245" s="623"/>
      <c r="L245" s="623"/>
      <c r="M245" s="623"/>
      <c r="N245" s="623"/>
      <c r="O245" s="623"/>
      <c r="P245" s="623"/>
      <c r="Q245" s="623"/>
      <c r="R245" s="623"/>
      <c r="S245" s="623"/>
      <c r="T245" s="623"/>
      <c r="U245" s="623"/>
      <c r="V245" s="623"/>
      <c r="W245" s="734"/>
      <c r="Y245" s="625"/>
      <c r="Z245" s="625"/>
      <c r="AA245" s="625"/>
      <c r="AB245" s="625"/>
      <c r="AC245" s="625"/>
      <c r="AD245" s="710"/>
      <c r="AE245" s="625"/>
    </row>
    <row r="246" spans="1:31" ht="41.25" customHeight="1" x14ac:dyDescent="0.25">
      <c r="A246" s="708"/>
      <c r="B246" s="766">
        <v>11</v>
      </c>
      <c r="C246" s="1158"/>
      <c r="D246" s="1127" t="s">
        <v>79</v>
      </c>
      <c r="E246" s="1128"/>
      <c r="F246" s="428"/>
      <c r="G246" s="623"/>
      <c r="H246" s="623"/>
      <c r="I246" s="623"/>
      <c r="J246" s="623"/>
      <c r="K246" s="623"/>
      <c r="L246" s="623"/>
      <c r="M246" s="623"/>
      <c r="N246" s="623"/>
      <c r="O246" s="623"/>
      <c r="P246" s="623"/>
      <c r="Q246" s="623"/>
      <c r="R246" s="623"/>
      <c r="S246" s="623"/>
      <c r="T246" s="623"/>
      <c r="U246" s="623"/>
      <c r="V246" s="623"/>
      <c r="W246" s="734"/>
      <c r="Y246" s="625"/>
      <c r="Z246" s="625"/>
      <c r="AA246" s="625"/>
      <c r="AB246" s="625"/>
      <c r="AC246" s="625"/>
      <c r="AD246" s="710"/>
      <c r="AE246" s="625"/>
    </row>
    <row r="247" spans="1:31" ht="41.25" customHeight="1" x14ac:dyDescent="0.25">
      <c r="A247" s="708"/>
      <c r="B247" s="766">
        <v>12</v>
      </c>
      <c r="C247" s="1159"/>
      <c r="D247" s="1127" t="s">
        <v>205</v>
      </c>
      <c r="E247" s="1128"/>
      <c r="F247" s="428"/>
      <c r="G247" s="623"/>
      <c r="H247" s="623"/>
      <c r="I247" s="623"/>
      <c r="J247" s="623"/>
      <c r="K247" s="623"/>
      <c r="L247" s="623"/>
      <c r="M247" s="623"/>
      <c r="N247" s="623"/>
      <c r="O247" s="623"/>
      <c r="P247" s="623"/>
      <c r="Q247" s="623"/>
      <c r="R247" s="623"/>
      <c r="S247" s="623"/>
      <c r="T247" s="623"/>
      <c r="U247" s="623"/>
      <c r="V247" s="623"/>
      <c r="W247" s="734"/>
      <c r="Y247" s="625"/>
      <c r="Z247" s="625"/>
      <c r="AA247" s="625"/>
      <c r="AB247" s="625"/>
      <c r="AC247" s="625"/>
      <c r="AD247" s="710"/>
      <c r="AE247" s="625"/>
    </row>
    <row r="248" spans="1:31" s="624" customFormat="1" ht="41.25" customHeight="1" x14ac:dyDescent="0.25">
      <c r="A248" s="708"/>
      <c r="B248" s="767">
        <v>13</v>
      </c>
      <c r="C248" s="767" t="s">
        <v>775</v>
      </c>
      <c r="D248" s="1125" t="s">
        <v>724</v>
      </c>
      <c r="E248" s="1126"/>
      <c r="F248" s="427"/>
      <c r="G248" s="623"/>
      <c r="H248" s="623"/>
      <c r="I248" s="623"/>
      <c r="J248" s="623"/>
      <c r="K248" s="623"/>
      <c r="L248" s="623"/>
      <c r="M248" s="623"/>
      <c r="N248" s="623"/>
      <c r="O248" s="623"/>
      <c r="P248" s="623"/>
      <c r="Q248" s="623"/>
      <c r="R248" s="623"/>
      <c r="S248" s="623"/>
      <c r="T248" s="623"/>
      <c r="U248" s="623"/>
      <c r="V248" s="623"/>
      <c r="W248" s="734"/>
      <c r="Y248" s="625"/>
      <c r="Z248" s="625"/>
      <c r="AA248" s="625"/>
      <c r="AB248" s="625"/>
      <c r="AC248" s="625"/>
      <c r="AD248" s="710"/>
      <c r="AE248" s="625"/>
    </row>
    <row r="249" spans="1:31" s="624" customFormat="1" x14ac:dyDescent="0.25">
      <c r="B249" s="623"/>
      <c r="C249" s="623"/>
      <c r="D249" s="623"/>
      <c r="E249" s="623"/>
      <c r="F249" s="623"/>
      <c r="G249" s="623"/>
      <c r="H249" s="623"/>
      <c r="I249" s="623"/>
      <c r="J249" s="623"/>
      <c r="K249" s="623"/>
      <c r="L249" s="623"/>
      <c r="M249" s="623"/>
      <c r="N249" s="623"/>
      <c r="O249" s="623"/>
      <c r="P249" s="623"/>
      <c r="Q249" s="623"/>
      <c r="R249" s="623"/>
      <c r="S249" s="623"/>
      <c r="T249" s="623"/>
      <c r="U249" s="623"/>
      <c r="V249" s="623"/>
      <c r="W249" s="623"/>
      <c r="Y249" s="625"/>
      <c r="Z249" s="625"/>
      <c r="AA249" s="625"/>
      <c r="AB249" s="625"/>
      <c r="AC249" s="625"/>
      <c r="AD249" s="625"/>
      <c r="AE249" s="625"/>
    </row>
    <row r="250" spans="1:31" ht="30.75" x14ac:dyDescent="0.55000000000000004">
      <c r="A250" s="497" t="s">
        <v>817</v>
      </c>
      <c r="B250" s="685"/>
      <c r="C250" s="685"/>
      <c r="D250" s="685"/>
      <c r="E250" s="685"/>
      <c r="F250" s="685"/>
      <c r="G250" s="685"/>
      <c r="H250" s="685"/>
      <c r="I250" s="685"/>
      <c r="J250" s="646"/>
      <c r="K250" s="643"/>
      <c r="L250" s="643"/>
      <c r="M250" s="643"/>
      <c r="N250" s="643"/>
      <c r="O250" s="643"/>
      <c r="P250" s="643"/>
      <c r="Q250" s="643"/>
      <c r="R250" s="643"/>
      <c r="S250" s="643"/>
      <c r="T250" s="643"/>
      <c r="U250" s="643"/>
      <c r="V250" s="643"/>
      <c r="W250" s="643"/>
      <c r="X250" s="642"/>
      <c r="Y250" s="625"/>
      <c r="Z250" s="625"/>
      <c r="AA250" s="625"/>
      <c r="AB250" s="625"/>
      <c r="AC250" s="625"/>
      <c r="AD250" s="768"/>
      <c r="AE250" s="625"/>
    </row>
    <row r="251" spans="1:31" ht="30.75" x14ac:dyDescent="0.55000000000000004">
      <c r="A251" s="688" t="s">
        <v>816</v>
      </c>
      <c r="B251" s="689"/>
      <c r="C251" s="623"/>
      <c r="D251" s="623"/>
      <c r="E251" s="623"/>
      <c r="F251" s="623"/>
      <c r="J251" s="623"/>
      <c r="K251" s="623"/>
      <c r="L251" s="623"/>
      <c r="M251" s="623"/>
      <c r="N251" s="623"/>
      <c r="O251" s="623"/>
      <c r="P251" s="623"/>
      <c r="Q251" s="623"/>
      <c r="R251" s="623"/>
      <c r="S251" s="623"/>
      <c r="T251" s="623"/>
      <c r="U251" s="623"/>
      <c r="V251" s="623"/>
      <c r="W251" s="623"/>
      <c r="X251" s="624"/>
      <c r="Y251" s="625"/>
      <c r="Z251" s="625"/>
      <c r="AA251" s="625"/>
      <c r="AB251" s="625"/>
      <c r="AC251" s="625"/>
      <c r="AD251" s="768"/>
      <c r="AE251" s="625"/>
    </row>
    <row r="252" spans="1:31" ht="41.25" customHeight="1" x14ac:dyDescent="0.25">
      <c r="A252" s="623"/>
      <c r="B252" s="689"/>
      <c r="C252" s="623"/>
      <c r="D252" s="623"/>
      <c r="E252" s="623"/>
      <c r="F252" s="623"/>
      <c r="J252" s="623"/>
      <c r="K252" s="623"/>
      <c r="L252" s="623"/>
      <c r="M252" s="623"/>
      <c r="N252" s="623"/>
      <c r="O252" s="623"/>
      <c r="P252" s="623"/>
      <c r="Q252" s="623"/>
      <c r="R252" s="623"/>
      <c r="S252" s="623"/>
      <c r="T252" s="623"/>
      <c r="U252" s="623"/>
      <c r="V252" s="623"/>
      <c r="W252" s="623"/>
      <c r="X252" s="624"/>
      <c r="Y252" s="625"/>
      <c r="Z252" s="625"/>
      <c r="AA252" s="625"/>
      <c r="AB252" s="625"/>
      <c r="AC252" s="625"/>
      <c r="AD252" s="625"/>
      <c r="AE252" s="625"/>
    </row>
    <row r="253" spans="1:31" ht="27" customHeight="1" x14ac:dyDescent="0.25">
      <c r="A253" s="690"/>
      <c r="B253" s="689"/>
      <c r="C253" s="623"/>
      <c r="D253" s="623"/>
      <c r="E253" s="623"/>
      <c r="F253" s="623"/>
      <c r="J253" s="623"/>
      <c r="K253" s="623"/>
      <c r="L253" s="623"/>
      <c r="M253" s="623"/>
      <c r="N253" s="623"/>
      <c r="O253" s="623"/>
      <c r="P253" s="623"/>
      <c r="Q253" s="623"/>
      <c r="R253" s="623"/>
      <c r="S253" s="623"/>
      <c r="T253" s="623"/>
      <c r="U253" s="623"/>
      <c r="V253" s="623"/>
      <c r="W253" s="623"/>
      <c r="X253" s="624"/>
      <c r="Y253" s="625"/>
      <c r="Z253" s="625"/>
      <c r="AA253" s="625"/>
      <c r="AB253" s="625"/>
      <c r="AC253" s="625"/>
      <c r="AD253" s="625"/>
      <c r="AE253" s="625"/>
    </row>
    <row r="254" spans="1:31" ht="27" customHeight="1" x14ac:dyDescent="0.25">
      <c r="A254" s="666"/>
      <c r="B254" s="667" t="s">
        <v>814</v>
      </c>
      <c r="C254" s="668" t="s">
        <v>813</v>
      </c>
      <c r="J254" s="623"/>
      <c r="K254" s="623"/>
      <c r="L254" s="623"/>
      <c r="M254" s="623"/>
      <c r="N254" s="623"/>
      <c r="O254" s="623"/>
      <c r="P254" s="623"/>
      <c r="Q254" s="623"/>
      <c r="R254" s="623"/>
      <c r="S254" s="623"/>
      <c r="T254" s="623"/>
      <c r="U254" s="623"/>
      <c r="V254" s="623"/>
      <c r="W254" s="623"/>
      <c r="X254" s="624"/>
      <c r="Y254" s="625"/>
      <c r="Z254" s="625"/>
      <c r="AA254" s="625"/>
      <c r="AB254" s="625"/>
      <c r="AC254" s="625"/>
      <c r="AD254" s="625"/>
      <c r="AE254" s="625"/>
    </row>
    <row r="255" spans="1:31" ht="27" customHeight="1" x14ac:dyDescent="0.25">
      <c r="A255" s="496" t="s">
        <v>815</v>
      </c>
      <c r="B255" s="495"/>
      <c r="C255" s="494"/>
      <c r="J255" s="623"/>
      <c r="K255" s="623"/>
      <c r="L255" s="623"/>
      <c r="M255" s="623"/>
      <c r="N255" s="623"/>
      <c r="O255" s="623"/>
      <c r="P255" s="623"/>
      <c r="Q255" s="623"/>
      <c r="R255" s="623"/>
      <c r="S255" s="623"/>
      <c r="T255" s="623"/>
      <c r="U255" s="623"/>
      <c r="V255" s="623"/>
      <c r="W255" s="623"/>
      <c r="X255" s="624"/>
      <c r="Y255" s="625"/>
      <c r="Z255" s="625"/>
      <c r="AA255" s="625"/>
      <c r="AB255" s="625"/>
      <c r="AC255" s="625"/>
      <c r="AD255" s="625"/>
      <c r="AE255" s="625"/>
    </row>
    <row r="256" spans="1:31" ht="27" customHeight="1" x14ac:dyDescent="0.25">
      <c r="A256" s="493"/>
      <c r="B256" s="693"/>
      <c r="J256" s="623"/>
      <c r="K256" s="623"/>
      <c r="L256" s="623"/>
      <c r="M256" s="623"/>
      <c r="N256" s="623"/>
      <c r="O256" s="623"/>
      <c r="P256" s="623"/>
      <c r="Q256" s="623"/>
      <c r="R256" s="623"/>
      <c r="S256" s="623"/>
      <c r="T256" s="623"/>
      <c r="U256" s="623"/>
      <c r="V256" s="623"/>
      <c r="W256" s="623"/>
      <c r="X256" s="624"/>
      <c r="Y256" s="625"/>
      <c r="Z256" s="625"/>
      <c r="AA256" s="625"/>
      <c r="AB256" s="625"/>
      <c r="AC256" s="625"/>
      <c r="AD256" s="625"/>
      <c r="AE256" s="625"/>
    </row>
    <row r="257" spans="1:31" ht="27" customHeight="1" x14ac:dyDescent="0.25">
      <c r="A257" s="493"/>
      <c r="B257" s="693"/>
      <c r="J257" s="623"/>
      <c r="K257" s="623"/>
      <c r="L257" s="623"/>
      <c r="M257" s="623"/>
      <c r="N257" s="623"/>
      <c r="O257" s="623"/>
      <c r="P257" s="623"/>
      <c r="Q257" s="623"/>
      <c r="R257" s="623"/>
      <c r="S257" s="623"/>
      <c r="T257" s="623"/>
      <c r="U257" s="623"/>
      <c r="V257" s="623"/>
      <c r="W257" s="623"/>
      <c r="X257" s="624"/>
      <c r="Y257" s="625"/>
      <c r="Z257" s="625"/>
      <c r="AA257" s="625"/>
      <c r="AB257" s="625"/>
      <c r="AC257" s="625"/>
      <c r="AD257" s="625"/>
      <c r="AE257" s="625"/>
    </row>
    <row r="258" spans="1:31" ht="27" customHeight="1" x14ac:dyDescent="0.25">
      <c r="A258" s="666"/>
      <c r="B258" s="1216" t="s">
        <v>134</v>
      </c>
      <c r="C258" s="1169"/>
      <c r="D258" s="694" t="s">
        <v>190</v>
      </c>
      <c r="I258" s="623"/>
      <c r="J258" s="623"/>
      <c r="K258" s="623"/>
      <c r="L258" s="623"/>
      <c r="M258" s="623"/>
      <c r="N258" s="623"/>
      <c r="O258" s="623"/>
      <c r="P258" s="623"/>
      <c r="Q258" s="623"/>
      <c r="R258" s="623"/>
      <c r="S258" s="623"/>
      <c r="T258" s="623"/>
      <c r="U258" s="623"/>
      <c r="V258" s="623"/>
      <c r="W258" s="624"/>
      <c r="X258" s="624"/>
      <c r="Y258" s="625"/>
      <c r="Z258" s="625"/>
      <c r="AA258" s="625"/>
      <c r="AB258" s="625"/>
      <c r="AC258" s="625"/>
      <c r="AD258" s="625"/>
      <c r="AE258" s="625"/>
    </row>
    <row r="259" spans="1:31" ht="27" customHeight="1" x14ac:dyDescent="0.25">
      <c r="A259" s="666"/>
      <c r="B259" s="695" t="s">
        <v>814</v>
      </c>
      <c r="C259" s="696" t="s">
        <v>813</v>
      </c>
      <c r="D259" s="697"/>
      <c r="E259" s="624"/>
      <c r="I259" s="623"/>
      <c r="J259" s="623"/>
      <c r="K259" s="623"/>
      <c r="L259" s="623"/>
      <c r="M259" s="623"/>
      <c r="N259" s="623"/>
      <c r="O259" s="623"/>
      <c r="P259" s="623"/>
      <c r="Q259" s="623"/>
      <c r="R259" s="623"/>
      <c r="S259" s="623"/>
      <c r="T259" s="623"/>
      <c r="U259" s="623"/>
      <c r="V259" s="623"/>
      <c r="W259" s="624"/>
      <c r="X259" s="624"/>
      <c r="Y259" s="625"/>
      <c r="Z259" s="625"/>
      <c r="AA259" s="625"/>
      <c r="AB259" s="625"/>
      <c r="AC259" s="625"/>
      <c r="AD259" s="625"/>
      <c r="AE259" s="625"/>
    </row>
    <row r="260" spans="1:31" ht="18" customHeight="1" x14ac:dyDescent="0.25">
      <c r="A260" s="698" t="s">
        <v>812</v>
      </c>
      <c r="B260" s="1144"/>
      <c r="C260" s="1145"/>
      <c r="D260" s="492"/>
      <c r="E260" s="624"/>
      <c r="I260" s="623"/>
      <c r="J260" s="623"/>
      <c r="K260" s="623"/>
      <c r="L260" s="623"/>
      <c r="M260" s="623"/>
      <c r="N260" s="623"/>
      <c r="O260" s="623"/>
      <c r="P260" s="623"/>
      <c r="Q260" s="623"/>
      <c r="R260" s="623"/>
      <c r="S260" s="623"/>
      <c r="T260" s="623"/>
      <c r="U260" s="623"/>
      <c r="V260" s="623"/>
      <c r="W260" s="624"/>
      <c r="X260" s="624"/>
      <c r="Y260" s="625"/>
      <c r="Z260" s="625"/>
      <c r="AA260" s="625"/>
      <c r="AB260" s="625"/>
      <c r="AC260" s="625"/>
      <c r="AD260" s="625"/>
      <c r="AE260" s="625"/>
    </row>
    <row r="261" spans="1:31" ht="18" customHeight="1" x14ac:dyDescent="0.25">
      <c r="A261" s="699" t="s">
        <v>811</v>
      </c>
      <c r="B261" s="1146"/>
      <c r="C261" s="1147"/>
      <c r="D261" s="489"/>
      <c r="E261" s="624"/>
      <c r="F261" s="623"/>
      <c r="G261" s="623"/>
      <c r="H261" s="623"/>
      <c r="I261" s="623"/>
      <c r="J261" s="623"/>
      <c r="K261" s="623"/>
      <c r="L261" s="623"/>
      <c r="M261" s="623"/>
      <c r="N261" s="623"/>
      <c r="O261" s="623"/>
      <c r="P261" s="623"/>
      <c r="Q261" s="623"/>
      <c r="R261" s="623"/>
      <c r="S261" s="623"/>
      <c r="T261" s="623"/>
      <c r="U261" s="623"/>
      <c r="V261" s="623"/>
      <c r="W261" s="624"/>
      <c r="X261" s="624"/>
      <c r="Y261" s="625"/>
      <c r="Z261" s="625"/>
      <c r="AA261" s="625"/>
      <c r="AB261" s="625"/>
      <c r="AC261" s="625"/>
      <c r="AD261" s="625"/>
      <c r="AE261" s="625"/>
    </row>
    <row r="262" spans="1:31" ht="18" customHeight="1" x14ac:dyDescent="0.25">
      <c r="A262" s="699" t="s">
        <v>810</v>
      </c>
      <c r="B262" s="491"/>
      <c r="C262" s="490"/>
      <c r="D262" s="700"/>
      <c r="E262" s="624"/>
      <c r="F262" s="623"/>
      <c r="G262" s="623"/>
      <c r="H262" s="623"/>
      <c r="I262" s="623"/>
      <c r="J262" s="623"/>
      <c r="K262" s="623"/>
      <c r="L262" s="623"/>
      <c r="M262" s="623"/>
      <c r="N262" s="623"/>
      <c r="O262" s="623"/>
      <c r="P262" s="623"/>
      <c r="Q262" s="623"/>
      <c r="R262" s="623"/>
      <c r="S262" s="623"/>
      <c r="T262" s="623"/>
      <c r="U262" s="623"/>
      <c r="V262" s="623"/>
      <c r="W262" s="624"/>
      <c r="X262" s="624"/>
      <c r="Y262" s="625"/>
      <c r="Z262" s="625"/>
      <c r="AA262" s="625"/>
      <c r="AB262" s="625"/>
      <c r="AC262" s="625"/>
      <c r="AD262" s="625"/>
      <c r="AE262" s="625"/>
    </row>
    <row r="263" spans="1:31" ht="18" customHeight="1" x14ac:dyDescent="0.25">
      <c r="A263" s="699" t="s">
        <v>809</v>
      </c>
      <c r="B263" s="1146"/>
      <c r="C263" s="1147"/>
      <c r="D263" s="489"/>
      <c r="E263" s="624"/>
      <c r="F263" s="623"/>
      <c r="G263" s="623"/>
      <c r="H263" s="623"/>
      <c r="I263" s="623"/>
      <c r="J263" s="623"/>
      <c r="K263" s="623"/>
      <c r="L263" s="623"/>
      <c r="M263" s="623"/>
      <c r="N263" s="623"/>
      <c r="O263" s="623"/>
      <c r="P263" s="623"/>
      <c r="Q263" s="623"/>
      <c r="R263" s="623"/>
      <c r="S263" s="623"/>
      <c r="T263" s="623"/>
      <c r="U263" s="623"/>
      <c r="V263" s="623"/>
      <c r="W263" s="624"/>
      <c r="X263" s="624"/>
      <c r="Y263" s="625"/>
      <c r="Z263" s="625"/>
      <c r="AA263" s="625"/>
      <c r="AB263" s="625"/>
      <c r="AC263" s="625"/>
      <c r="AD263" s="625"/>
      <c r="AE263" s="625"/>
    </row>
    <row r="264" spans="1:31" ht="18" customHeight="1" x14ac:dyDescent="0.25">
      <c r="A264" s="699" t="s">
        <v>504</v>
      </c>
      <c r="B264" s="1146"/>
      <c r="C264" s="1147"/>
      <c r="D264" s="489"/>
      <c r="E264" s="624"/>
      <c r="F264" s="623"/>
      <c r="G264" s="623"/>
      <c r="H264" s="623"/>
      <c r="I264" s="623"/>
      <c r="J264" s="623"/>
      <c r="K264" s="623"/>
      <c r="L264" s="623"/>
      <c r="M264" s="623"/>
      <c r="N264" s="623"/>
      <c r="O264" s="623"/>
      <c r="P264" s="623"/>
      <c r="Q264" s="623"/>
      <c r="R264" s="623"/>
      <c r="S264" s="623"/>
      <c r="T264" s="623"/>
      <c r="U264" s="623"/>
      <c r="V264" s="623"/>
      <c r="W264" s="624"/>
      <c r="X264" s="624"/>
      <c r="Y264" s="625"/>
      <c r="Z264" s="625"/>
      <c r="AA264" s="625"/>
      <c r="AB264" s="625"/>
      <c r="AC264" s="625"/>
      <c r="AD264" s="625"/>
      <c r="AE264" s="625"/>
    </row>
    <row r="265" spans="1:31" s="624" customFormat="1" ht="18" customHeight="1" x14ac:dyDescent="0.25">
      <c r="A265" s="701" t="s">
        <v>507</v>
      </c>
      <c r="B265" s="1214"/>
      <c r="C265" s="1215"/>
      <c r="D265" s="488"/>
      <c r="F265" s="623"/>
      <c r="G265" s="623"/>
      <c r="H265" s="623"/>
      <c r="I265" s="623"/>
      <c r="J265" s="623"/>
      <c r="K265" s="623"/>
      <c r="L265" s="623"/>
      <c r="M265" s="623"/>
      <c r="N265" s="623"/>
      <c r="O265" s="623"/>
      <c r="P265" s="623"/>
      <c r="Q265" s="623"/>
      <c r="R265" s="623"/>
      <c r="S265" s="623"/>
      <c r="T265" s="623"/>
      <c r="U265" s="623"/>
      <c r="V265" s="623"/>
      <c r="Y265" s="625"/>
      <c r="Z265" s="625"/>
      <c r="AA265" s="625"/>
      <c r="AB265" s="625"/>
      <c r="AC265" s="625"/>
      <c r="AD265" s="625"/>
      <c r="AE265" s="625"/>
    </row>
    <row r="266" spans="1:31" s="624" customFormat="1" ht="18" customHeight="1" x14ac:dyDescent="0.25">
      <c r="A266" s="702" t="s">
        <v>808</v>
      </c>
      <c r="B266" s="487"/>
      <c r="C266" s="486"/>
      <c r="D266" s="485"/>
      <c r="F266" s="623"/>
      <c r="G266" s="623"/>
      <c r="H266" s="623"/>
      <c r="I266" s="623"/>
      <c r="J266" s="623"/>
      <c r="K266" s="623"/>
      <c r="L266" s="623"/>
      <c r="M266" s="623"/>
      <c r="N266" s="623"/>
      <c r="O266" s="623"/>
      <c r="P266" s="623"/>
      <c r="Q266" s="623"/>
      <c r="R266" s="623"/>
      <c r="S266" s="623"/>
      <c r="T266" s="623"/>
      <c r="U266" s="623"/>
      <c r="V266" s="623"/>
      <c r="Y266" s="625"/>
      <c r="Z266" s="625"/>
      <c r="AA266" s="625"/>
      <c r="AB266" s="625"/>
      <c r="AC266" s="625"/>
      <c r="AD266" s="625"/>
      <c r="AE266" s="625"/>
    </row>
    <row r="267" spans="1:31" x14ac:dyDescent="0.25">
      <c r="A267" s="791"/>
      <c r="B267" s="792"/>
      <c r="C267" s="623"/>
      <c r="E267" s="624"/>
      <c r="F267" s="624"/>
      <c r="G267" s="623"/>
      <c r="H267" s="623"/>
      <c r="I267" s="623"/>
      <c r="J267" s="623"/>
      <c r="K267" s="623"/>
      <c r="L267" s="623"/>
      <c r="M267" s="623"/>
      <c r="N267" s="623"/>
      <c r="O267" s="623"/>
      <c r="P267" s="623"/>
      <c r="Q267" s="623"/>
      <c r="R267" s="623"/>
      <c r="S267" s="623"/>
      <c r="T267" s="623"/>
      <c r="U267" s="623"/>
      <c r="V267" s="623"/>
      <c r="W267" s="623"/>
      <c r="X267" s="624"/>
      <c r="Y267" s="625"/>
      <c r="Z267" s="625"/>
      <c r="AA267" s="625"/>
      <c r="AB267" s="625"/>
      <c r="AC267" s="625"/>
      <c r="AD267" s="625"/>
      <c r="AE267" s="625"/>
    </row>
    <row r="268" spans="1:31" ht="17.25" x14ac:dyDescent="0.25">
      <c r="A268" s="688" t="s">
        <v>807</v>
      </c>
      <c r="B268" s="689"/>
      <c r="C268" s="623"/>
      <c r="D268" s="623"/>
      <c r="E268" s="623"/>
      <c r="F268" s="623"/>
      <c r="G268" s="623"/>
      <c r="H268" s="623"/>
      <c r="I268" s="623"/>
      <c r="J268" s="623"/>
      <c r="K268" s="623"/>
      <c r="L268" s="623"/>
      <c r="M268" s="623"/>
      <c r="N268" s="623"/>
      <c r="O268" s="623"/>
      <c r="P268" s="623"/>
      <c r="Q268" s="623"/>
      <c r="R268" s="623"/>
      <c r="S268" s="623"/>
      <c r="T268" s="623"/>
      <c r="U268" s="623"/>
      <c r="V268" s="623"/>
      <c r="W268" s="623"/>
      <c r="X268" s="624"/>
      <c r="Y268" s="625"/>
      <c r="Z268" s="625"/>
      <c r="AA268" s="625"/>
      <c r="AB268" s="625"/>
      <c r="AC268" s="625"/>
      <c r="AD268" s="625"/>
      <c r="AE268" s="625"/>
    </row>
    <row r="269" spans="1:31" ht="17.25" x14ac:dyDescent="0.25">
      <c r="A269" s="688"/>
      <c r="B269" s="689"/>
      <c r="C269" s="623"/>
      <c r="D269" s="623"/>
      <c r="E269" s="623"/>
      <c r="F269" s="623"/>
      <c r="G269" s="623"/>
      <c r="H269" s="623"/>
      <c r="I269" s="623"/>
      <c r="J269" s="623"/>
      <c r="K269" s="623"/>
      <c r="L269" s="623"/>
      <c r="M269" s="623"/>
      <c r="N269" s="623"/>
      <c r="O269" s="623"/>
      <c r="P269" s="623"/>
      <c r="Q269" s="623"/>
      <c r="R269" s="623"/>
      <c r="S269" s="623"/>
      <c r="T269" s="623"/>
      <c r="U269" s="623"/>
      <c r="V269" s="623"/>
      <c r="W269" s="623"/>
      <c r="X269" s="624"/>
      <c r="Y269" s="625"/>
      <c r="Z269" s="625"/>
      <c r="AA269" s="625"/>
      <c r="AB269" s="625"/>
      <c r="AC269" s="625"/>
      <c r="AD269" s="625"/>
      <c r="AE269" s="625"/>
    </row>
    <row r="270" spans="1:31" ht="17.25" x14ac:dyDescent="0.3">
      <c r="A270" s="705"/>
      <c r="B270" s="706" t="s">
        <v>47</v>
      </c>
      <c r="C270" s="1165" t="s">
        <v>134</v>
      </c>
      <c r="D270" s="1166"/>
      <c r="E270" s="1166"/>
      <c r="F270" s="1166"/>
      <c r="G270" s="1166"/>
      <c r="H270" s="1166"/>
      <c r="I270" s="1166"/>
      <c r="J270" s="1166"/>
      <c r="K270" s="1166"/>
      <c r="L270" s="1166"/>
      <c r="M270" s="1167"/>
      <c r="N270" s="1165" t="s">
        <v>190</v>
      </c>
      <c r="O270" s="1166"/>
      <c r="P270" s="1166"/>
      <c r="Q270" s="1166"/>
      <c r="R270" s="1166"/>
      <c r="S270" s="1166"/>
      <c r="T270" s="1166"/>
      <c r="U270" s="1166"/>
      <c r="V270" s="1166"/>
      <c r="W270" s="1166"/>
      <c r="X270" s="1166"/>
      <c r="Y270" s="625"/>
      <c r="Z270" s="625"/>
      <c r="AA270" s="625"/>
      <c r="AB270" s="625"/>
      <c r="AC270" s="625"/>
      <c r="AD270" s="625"/>
      <c r="AE270" s="625"/>
    </row>
    <row r="271" spans="1:31" x14ac:dyDescent="0.25">
      <c r="A271" s="708"/>
      <c r="B271" s="709"/>
      <c r="C271" s="1188" t="s">
        <v>777</v>
      </c>
      <c r="D271" s="1166" t="s">
        <v>790</v>
      </c>
      <c r="E271" s="1166"/>
      <c r="F271" s="1166"/>
      <c r="G271" s="1166"/>
      <c r="H271" s="1213"/>
      <c r="I271" s="1165" t="s">
        <v>806</v>
      </c>
      <c r="J271" s="1166"/>
      <c r="K271" s="1166"/>
      <c r="L271" s="1166"/>
      <c r="M271" s="1166"/>
      <c r="N271" s="1188" t="s">
        <v>777</v>
      </c>
      <c r="O271" s="1166" t="s">
        <v>790</v>
      </c>
      <c r="P271" s="1166"/>
      <c r="Q271" s="1166"/>
      <c r="R271" s="1166"/>
      <c r="S271" s="1213"/>
      <c r="T271" s="1165" t="s">
        <v>806</v>
      </c>
      <c r="U271" s="1166"/>
      <c r="V271" s="1166"/>
      <c r="W271" s="1166"/>
      <c r="X271" s="1166"/>
      <c r="Y271" s="625"/>
      <c r="Z271" s="625"/>
      <c r="AA271" s="625"/>
      <c r="AB271" s="625"/>
      <c r="AC271" s="625"/>
      <c r="AD271" s="625"/>
      <c r="AE271" s="625"/>
    </row>
    <row r="272" spans="1:31" x14ac:dyDescent="0.25">
      <c r="A272" s="711"/>
      <c r="B272" s="712"/>
      <c r="C272" s="1189"/>
      <c r="D272" s="713" t="s">
        <v>805</v>
      </c>
      <c r="E272" s="714" t="s">
        <v>804</v>
      </c>
      <c r="F272" s="714" t="s">
        <v>803</v>
      </c>
      <c r="G272" s="714" t="s">
        <v>802</v>
      </c>
      <c r="H272" s="715" t="s">
        <v>801</v>
      </c>
      <c r="I272" s="651" t="s">
        <v>805</v>
      </c>
      <c r="J272" s="714" t="s">
        <v>804</v>
      </c>
      <c r="K272" s="714" t="s">
        <v>803</v>
      </c>
      <c r="L272" s="714" t="s">
        <v>802</v>
      </c>
      <c r="M272" s="715" t="s">
        <v>801</v>
      </c>
      <c r="N272" s="1189"/>
      <c r="O272" s="713" t="s">
        <v>805</v>
      </c>
      <c r="P272" s="714" t="s">
        <v>804</v>
      </c>
      <c r="Q272" s="714" t="s">
        <v>803</v>
      </c>
      <c r="R272" s="714" t="s">
        <v>802</v>
      </c>
      <c r="S272" s="714" t="s">
        <v>801</v>
      </c>
      <c r="T272" s="714" t="s">
        <v>805</v>
      </c>
      <c r="U272" s="714" t="s">
        <v>804</v>
      </c>
      <c r="V272" s="714" t="s">
        <v>803</v>
      </c>
      <c r="W272" s="714" t="s">
        <v>802</v>
      </c>
      <c r="X272" s="715" t="s">
        <v>801</v>
      </c>
      <c r="Y272" s="625"/>
      <c r="Z272" s="625"/>
      <c r="AA272" s="625"/>
      <c r="AB272" s="625"/>
      <c r="AC272" s="625"/>
      <c r="AD272" s="625"/>
      <c r="AE272" s="625"/>
    </row>
    <row r="273" spans="1:31" x14ac:dyDescent="0.25">
      <c r="A273" s="711"/>
      <c r="B273" s="717" t="s">
        <v>800</v>
      </c>
      <c r="C273" s="484"/>
      <c r="D273" s="460"/>
      <c r="E273" s="462"/>
      <c r="F273" s="462"/>
      <c r="G273" s="718"/>
      <c r="H273" s="462"/>
      <c r="I273" s="460"/>
      <c r="J273" s="462"/>
      <c r="K273" s="462"/>
      <c r="L273" s="718"/>
      <c r="M273" s="462"/>
      <c r="N273" s="484"/>
      <c r="O273" s="718"/>
      <c r="P273" s="718"/>
      <c r="Q273" s="718"/>
      <c r="R273" s="462"/>
      <c r="S273" s="480"/>
      <c r="T273" s="719"/>
      <c r="U273" s="718"/>
      <c r="V273" s="718"/>
      <c r="W273" s="462"/>
      <c r="X273" s="480"/>
      <c r="Y273" s="625"/>
      <c r="Z273" s="625"/>
      <c r="AA273" s="625"/>
      <c r="AB273" s="625"/>
      <c r="AC273" s="625"/>
      <c r="AD273" s="625"/>
      <c r="AE273" s="625"/>
    </row>
    <row r="274" spans="1:31" x14ac:dyDescent="0.25">
      <c r="A274" s="711"/>
      <c r="B274" s="720" t="s">
        <v>21</v>
      </c>
      <c r="C274" s="477"/>
      <c r="D274" s="451"/>
      <c r="E274" s="450"/>
      <c r="F274" s="450"/>
      <c r="G274" s="721"/>
      <c r="H274" s="450"/>
      <c r="I274" s="451"/>
      <c r="J274" s="450"/>
      <c r="K274" s="450"/>
      <c r="L274" s="721"/>
      <c r="M274" s="450"/>
      <c r="N274" s="477"/>
      <c r="O274" s="721"/>
      <c r="P274" s="721"/>
      <c r="Q274" s="721"/>
      <c r="R274" s="450"/>
      <c r="S274" s="428"/>
      <c r="T274" s="722"/>
      <c r="U274" s="721"/>
      <c r="V274" s="721"/>
      <c r="W274" s="450"/>
      <c r="X274" s="428"/>
      <c r="Y274" s="625"/>
      <c r="Z274" s="625"/>
      <c r="AA274" s="625"/>
      <c r="AB274" s="625"/>
      <c r="AC274" s="625"/>
      <c r="AD274" s="625"/>
      <c r="AE274" s="625"/>
    </row>
    <row r="275" spans="1:31" ht="15.75" customHeight="1" x14ac:dyDescent="0.25">
      <c r="A275" s="711"/>
      <c r="B275" s="723" t="s">
        <v>22</v>
      </c>
      <c r="C275" s="477"/>
      <c r="D275" s="451"/>
      <c r="E275" s="450"/>
      <c r="F275" s="450"/>
      <c r="G275" s="721"/>
      <c r="H275" s="450"/>
      <c r="I275" s="451"/>
      <c r="J275" s="450"/>
      <c r="K275" s="450"/>
      <c r="L275" s="721"/>
      <c r="M275" s="450"/>
      <c r="N275" s="477"/>
      <c r="O275" s="721"/>
      <c r="P275" s="721"/>
      <c r="Q275" s="721"/>
      <c r="R275" s="450"/>
      <c r="S275" s="428"/>
      <c r="T275" s="722"/>
      <c r="U275" s="721"/>
      <c r="V275" s="721"/>
      <c r="W275" s="450"/>
      <c r="X275" s="428"/>
      <c r="Y275" s="625"/>
      <c r="Z275" s="625"/>
      <c r="AA275" s="625"/>
      <c r="AB275" s="625"/>
      <c r="AC275" s="625"/>
      <c r="AD275" s="625"/>
      <c r="AE275" s="625"/>
    </row>
    <row r="276" spans="1:31" x14ac:dyDescent="0.25">
      <c r="A276" s="711"/>
      <c r="B276" s="724" t="s">
        <v>49</v>
      </c>
      <c r="C276" s="477"/>
      <c r="D276" s="451"/>
      <c r="E276" s="450"/>
      <c r="F276" s="450"/>
      <c r="G276" s="721"/>
      <c r="H276" s="450"/>
      <c r="I276" s="451"/>
      <c r="J276" s="450"/>
      <c r="K276" s="450"/>
      <c r="L276" s="721"/>
      <c r="M276" s="450"/>
      <c r="N276" s="477"/>
      <c r="O276" s="721"/>
      <c r="P276" s="721"/>
      <c r="Q276" s="721"/>
      <c r="R276" s="450"/>
      <c r="S276" s="428"/>
      <c r="T276" s="722"/>
      <c r="U276" s="721"/>
      <c r="V276" s="721"/>
      <c r="W276" s="450"/>
      <c r="X276" s="428"/>
      <c r="Y276" s="625"/>
      <c r="Z276" s="625"/>
      <c r="AA276" s="625"/>
      <c r="AB276" s="625"/>
      <c r="AC276" s="625"/>
      <c r="AD276" s="625"/>
      <c r="AE276" s="625"/>
    </row>
    <row r="277" spans="1:31" x14ac:dyDescent="0.25">
      <c r="A277" s="711"/>
      <c r="B277" s="725" t="s">
        <v>23</v>
      </c>
      <c r="C277" s="474"/>
      <c r="D277" s="447"/>
      <c r="E277" s="446"/>
      <c r="F277" s="446"/>
      <c r="G277" s="726"/>
      <c r="H277" s="446"/>
      <c r="I277" s="447"/>
      <c r="J277" s="446"/>
      <c r="K277" s="446"/>
      <c r="L277" s="726"/>
      <c r="M277" s="446"/>
      <c r="N277" s="474"/>
      <c r="O277" s="726"/>
      <c r="P277" s="726"/>
      <c r="Q277" s="726"/>
      <c r="R277" s="446"/>
      <c r="S277" s="427"/>
      <c r="T277" s="727"/>
      <c r="U277" s="726"/>
      <c r="V277" s="726"/>
      <c r="W277" s="446"/>
      <c r="X277" s="427"/>
      <c r="Y277" s="625"/>
      <c r="Z277" s="625"/>
      <c r="AA277" s="625"/>
      <c r="AB277" s="625"/>
      <c r="AC277" s="625"/>
      <c r="AD277" s="625"/>
      <c r="AE277" s="625"/>
    </row>
    <row r="278" spans="1:31" x14ac:dyDescent="0.25">
      <c r="A278" s="711"/>
      <c r="B278" s="483" t="s">
        <v>799</v>
      </c>
      <c r="C278" s="482"/>
      <c r="D278" s="728"/>
      <c r="E278" s="728"/>
      <c r="F278" s="729"/>
      <c r="G278" s="462"/>
      <c r="H278" s="481"/>
      <c r="I278" s="728"/>
      <c r="J278" s="728"/>
      <c r="K278" s="729"/>
      <c r="L278" s="462"/>
      <c r="M278" s="481"/>
      <c r="N278" s="482"/>
      <c r="O278" s="728"/>
      <c r="P278" s="728"/>
      <c r="Q278" s="729"/>
      <c r="R278" s="462"/>
      <c r="S278" s="481"/>
      <c r="T278" s="728"/>
      <c r="U278" s="728"/>
      <c r="V278" s="729"/>
      <c r="W278" s="462"/>
      <c r="X278" s="480"/>
      <c r="Y278" s="625"/>
      <c r="Z278" s="625"/>
      <c r="AA278" s="625"/>
      <c r="AB278" s="625"/>
      <c r="AC278" s="625"/>
      <c r="AD278" s="625"/>
      <c r="AE278" s="625"/>
    </row>
    <row r="279" spans="1:31" x14ac:dyDescent="0.25">
      <c r="A279" s="711"/>
      <c r="B279" s="478" t="s">
        <v>799</v>
      </c>
      <c r="C279" s="477"/>
      <c r="D279" s="721"/>
      <c r="E279" s="721"/>
      <c r="F279" s="730"/>
      <c r="G279" s="450"/>
      <c r="H279" s="476"/>
      <c r="I279" s="721"/>
      <c r="J279" s="721"/>
      <c r="K279" s="730"/>
      <c r="L279" s="450"/>
      <c r="M279" s="476"/>
      <c r="N279" s="477"/>
      <c r="O279" s="721"/>
      <c r="P279" s="721"/>
      <c r="Q279" s="730"/>
      <c r="R279" s="450"/>
      <c r="S279" s="476"/>
      <c r="T279" s="721"/>
      <c r="U279" s="721"/>
      <c r="V279" s="730"/>
      <c r="W279" s="450"/>
      <c r="X279" s="428"/>
      <c r="Y279" s="625"/>
      <c r="Z279" s="625"/>
      <c r="AA279" s="625"/>
      <c r="AB279" s="625"/>
      <c r="AC279" s="625"/>
      <c r="AD279" s="625"/>
      <c r="AE279" s="625"/>
    </row>
    <row r="280" spans="1:31" x14ac:dyDescent="0.25">
      <c r="A280" s="711"/>
      <c r="B280" s="479" t="s">
        <v>799</v>
      </c>
      <c r="C280" s="477"/>
      <c r="D280" s="721"/>
      <c r="E280" s="721"/>
      <c r="F280" s="730"/>
      <c r="G280" s="450"/>
      <c r="H280" s="476"/>
      <c r="I280" s="721"/>
      <c r="J280" s="721"/>
      <c r="K280" s="730"/>
      <c r="L280" s="450"/>
      <c r="M280" s="476"/>
      <c r="N280" s="477"/>
      <c r="O280" s="721"/>
      <c r="P280" s="721"/>
      <c r="Q280" s="730"/>
      <c r="R280" s="450"/>
      <c r="S280" s="476"/>
      <c r="T280" s="721"/>
      <c r="U280" s="721"/>
      <c r="V280" s="730"/>
      <c r="W280" s="450"/>
      <c r="X280" s="428"/>
      <c r="Y280" s="625"/>
      <c r="Z280" s="625"/>
      <c r="AA280" s="625"/>
      <c r="AB280" s="625"/>
      <c r="AC280" s="625"/>
      <c r="AD280" s="625"/>
      <c r="AE280" s="625"/>
    </row>
    <row r="281" spans="1:31" x14ac:dyDescent="0.25">
      <c r="A281" s="711"/>
      <c r="B281" s="478" t="s">
        <v>799</v>
      </c>
      <c r="C281" s="477"/>
      <c r="D281" s="721"/>
      <c r="E281" s="721"/>
      <c r="F281" s="730"/>
      <c r="G281" s="450"/>
      <c r="H281" s="476"/>
      <c r="I281" s="721"/>
      <c r="J281" s="721"/>
      <c r="K281" s="730"/>
      <c r="L281" s="450"/>
      <c r="M281" s="476"/>
      <c r="N281" s="477"/>
      <c r="O281" s="721"/>
      <c r="P281" s="721"/>
      <c r="Q281" s="730"/>
      <c r="R281" s="450"/>
      <c r="S281" s="476"/>
      <c r="T281" s="721"/>
      <c r="U281" s="721"/>
      <c r="V281" s="730"/>
      <c r="W281" s="450"/>
      <c r="X281" s="428"/>
      <c r="Y281" s="625"/>
      <c r="Z281" s="625"/>
      <c r="AA281" s="625"/>
      <c r="AB281" s="625"/>
      <c r="AC281" s="625"/>
      <c r="AD281" s="625"/>
      <c r="AE281" s="625"/>
    </row>
    <row r="282" spans="1:31" x14ac:dyDescent="0.25">
      <c r="A282" s="711"/>
      <c r="B282" s="479" t="s">
        <v>799</v>
      </c>
      <c r="C282" s="477"/>
      <c r="D282" s="721"/>
      <c r="E282" s="721"/>
      <c r="F282" s="730"/>
      <c r="G282" s="450"/>
      <c r="H282" s="476"/>
      <c r="I282" s="721"/>
      <c r="J282" s="721"/>
      <c r="K282" s="730"/>
      <c r="L282" s="450"/>
      <c r="M282" s="476"/>
      <c r="N282" s="477"/>
      <c r="O282" s="721"/>
      <c r="P282" s="721"/>
      <c r="Q282" s="730"/>
      <c r="R282" s="450"/>
      <c r="S282" s="476"/>
      <c r="T282" s="721"/>
      <c r="U282" s="721"/>
      <c r="V282" s="730"/>
      <c r="W282" s="450"/>
      <c r="X282" s="428"/>
      <c r="Y282" s="625"/>
      <c r="Z282" s="625"/>
      <c r="AA282" s="625"/>
      <c r="AB282" s="625"/>
      <c r="AC282" s="625"/>
      <c r="AD282" s="625"/>
      <c r="AE282" s="625"/>
    </row>
    <row r="283" spans="1:31" x14ac:dyDescent="0.25">
      <c r="A283" s="711"/>
      <c r="B283" s="478" t="s">
        <v>799</v>
      </c>
      <c r="C283" s="477"/>
      <c r="D283" s="721"/>
      <c r="E283" s="721"/>
      <c r="F283" s="730"/>
      <c r="G283" s="450"/>
      <c r="H283" s="476"/>
      <c r="I283" s="721"/>
      <c r="J283" s="721"/>
      <c r="K283" s="730"/>
      <c r="L283" s="450"/>
      <c r="M283" s="476"/>
      <c r="N283" s="477"/>
      <c r="O283" s="721"/>
      <c r="P283" s="721"/>
      <c r="Q283" s="730"/>
      <c r="R283" s="450"/>
      <c r="S283" s="476"/>
      <c r="T283" s="721"/>
      <c r="U283" s="721"/>
      <c r="V283" s="730"/>
      <c r="W283" s="450"/>
      <c r="X283" s="428"/>
      <c r="Y283" s="625"/>
      <c r="Z283" s="625"/>
      <c r="AA283" s="625"/>
      <c r="AB283" s="625"/>
      <c r="AC283" s="625"/>
      <c r="AD283" s="625"/>
      <c r="AE283" s="625"/>
    </row>
    <row r="284" spans="1:31" x14ac:dyDescent="0.25">
      <c r="A284" s="711"/>
      <c r="B284" s="479" t="s">
        <v>799</v>
      </c>
      <c r="C284" s="477"/>
      <c r="D284" s="721"/>
      <c r="E284" s="721"/>
      <c r="F284" s="730"/>
      <c r="G284" s="450"/>
      <c r="H284" s="476"/>
      <c r="I284" s="721"/>
      <c r="J284" s="721"/>
      <c r="K284" s="730"/>
      <c r="L284" s="450"/>
      <c r="M284" s="476"/>
      <c r="N284" s="477"/>
      <c r="O284" s="721"/>
      <c r="P284" s="721"/>
      <c r="Q284" s="730"/>
      <c r="R284" s="450"/>
      <c r="S284" s="476"/>
      <c r="T284" s="721"/>
      <c r="U284" s="721"/>
      <c r="V284" s="730"/>
      <c r="W284" s="450"/>
      <c r="X284" s="428"/>
      <c r="Y284" s="625"/>
      <c r="Z284" s="625"/>
      <c r="AA284" s="625"/>
      <c r="AB284" s="625"/>
      <c r="AC284" s="625"/>
      <c r="AD284" s="625"/>
      <c r="AE284" s="625"/>
    </row>
    <row r="285" spans="1:31" x14ac:dyDescent="0.25">
      <c r="A285" s="711"/>
      <c r="B285" s="478" t="s">
        <v>799</v>
      </c>
      <c r="C285" s="477"/>
      <c r="D285" s="721"/>
      <c r="E285" s="721"/>
      <c r="F285" s="730"/>
      <c r="G285" s="450"/>
      <c r="H285" s="476"/>
      <c r="I285" s="721"/>
      <c r="J285" s="721"/>
      <c r="K285" s="730"/>
      <c r="L285" s="450"/>
      <c r="M285" s="476"/>
      <c r="N285" s="477"/>
      <c r="O285" s="721"/>
      <c r="P285" s="721"/>
      <c r="Q285" s="730"/>
      <c r="R285" s="450"/>
      <c r="S285" s="476"/>
      <c r="T285" s="721"/>
      <c r="U285" s="721"/>
      <c r="V285" s="730"/>
      <c r="W285" s="450"/>
      <c r="X285" s="428"/>
      <c r="Y285" s="625"/>
      <c r="Z285" s="625"/>
      <c r="AA285" s="625"/>
      <c r="AB285" s="625"/>
      <c r="AC285" s="625"/>
      <c r="AD285" s="625"/>
      <c r="AE285" s="625"/>
    </row>
    <row r="286" spans="1:31" x14ac:dyDescent="0.25">
      <c r="A286" s="711"/>
      <c r="B286" s="479" t="s">
        <v>799</v>
      </c>
      <c r="C286" s="477"/>
      <c r="D286" s="721"/>
      <c r="E286" s="721"/>
      <c r="F286" s="730"/>
      <c r="G286" s="450"/>
      <c r="H286" s="476"/>
      <c r="I286" s="721"/>
      <c r="J286" s="721"/>
      <c r="K286" s="730"/>
      <c r="L286" s="450"/>
      <c r="M286" s="476"/>
      <c r="N286" s="477"/>
      <c r="O286" s="721"/>
      <c r="P286" s="721"/>
      <c r="Q286" s="730"/>
      <c r="R286" s="450"/>
      <c r="S286" s="476"/>
      <c r="T286" s="721"/>
      <c r="U286" s="721"/>
      <c r="V286" s="730"/>
      <c r="W286" s="450"/>
      <c r="X286" s="428"/>
      <c r="Y286" s="625"/>
      <c r="Z286" s="625"/>
      <c r="AA286" s="625"/>
      <c r="AB286" s="625"/>
      <c r="AC286" s="625"/>
      <c r="AD286" s="625"/>
      <c r="AE286" s="625"/>
    </row>
    <row r="287" spans="1:31" x14ac:dyDescent="0.25">
      <c r="A287" s="711"/>
      <c r="B287" s="478" t="s">
        <v>799</v>
      </c>
      <c r="C287" s="477"/>
      <c r="D287" s="721"/>
      <c r="E287" s="721"/>
      <c r="F287" s="730"/>
      <c r="G287" s="450"/>
      <c r="H287" s="476"/>
      <c r="I287" s="721"/>
      <c r="J287" s="721"/>
      <c r="K287" s="730"/>
      <c r="L287" s="450"/>
      <c r="M287" s="476"/>
      <c r="N287" s="477"/>
      <c r="O287" s="721"/>
      <c r="P287" s="721"/>
      <c r="Q287" s="730"/>
      <c r="R287" s="450"/>
      <c r="S287" s="476"/>
      <c r="T287" s="721"/>
      <c r="U287" s="721"/>
      <c r="V287" s="730"/>
      <c r="W287" s="450"/>
      <c r="X287" s="428"/>
      <c r="Y287" s="625"/>
      <c r="Z287" s="625"/>
      <c r="AA287" s="625"/>
      <c r="AB287" s="625"/>
      <c r="AC287" s="625"/>
      <c r="AD287" s="625"/>
      <c r="AE287" s="625"/>
    </row>
    <row r="288" spans="1:31" x14ac:dyDescent="0.25">
      <c r="A288" s="711"/>
      <c r="B288" s="479" t="s">
        <v>799</v>
      </c>
      <c r="C288" s="477"/>
      <c r="D288" s="721"/>
      <c r="E288" s="721"/>
      <c r="F288" s="730"/>
      <c r="G288" s="450"/>
      <c r="H288" s="476"/>
      <c r="I288" s="721"/>
      <c r="J288" s="721"/>
      <c r="K288" s="730"/>
      <c r="L288" s="450"/>
      <c r="M288" s="476"/>
      <c r="N288" s="477"/>
      <c r="O288" s="721"/>
      <c r="P288" s="721"/>
      <c r="Q288" s="730"/>
      <c r="R288" s="450"/>
      <c r="S288" s="476"/>
      <c r="T288" s="721"/>
      <c r="U288" s="721"/>
      <c r="V288" s="730"/>
      <c r="W288" s="450"/>
      <c r="X288" s="428"/>
      <c r="Y288" s="625"/>
      <c r="Z288" s="625"/>
      <c r="AA288" s="625"/>
      <c r="AB288" s="625"/>
      <c r="AC288" s="625"/>
      <c r="AD288" s="625"/>
      <c r="AE288" s="625"/>
    </row>
    <row r="289" spans="1:31" x14ac:dyDescent="0.25">
      <c r="A289" s="711"/>
      <c r="B289" s="478" t="s">
        <v>799</v>
      </c>
      <c r="C289" s="477"/>
      <c r="D289" s="721"/>
      <c r="E289" s="721"/>
      <c r="F289" s="730"/>
      <c r="G289" s="450"/>
      <c r="H289" s="476"/>
      <c r="I289" s="721"/>
      <c r="J289" s="721"/>
      <c r="K289" s="730"/>
      <c r="L289" s="450"/>
      <c r="M289" s="476"/>
      <c r="N289" s="477"/>
      <c r="O289" s="721"/>
      <c r="P289" s="721"/>
      <c r="Q289" s="730"/>
      <c r="R289" s="450"/>
      <c r="S289" s="476"/>
      <c r="T289" s="721"/>
      <c r="U289" s="721"/>
      <c r="V289" s="730"/>
      <c r="W289" s="450"/>
      <c r="X289" s="428"/>
      <c r="Y289" s="625"/>
      <c r="Z289" s="625"/>
      <c r="AA289" s="625"/>
      <c r="AB289" s="625"/>
      <c r="AC289" s="625"/>
      <c r="AD289" s="625"/>
      <c r="AE289" s="625"/>
    </row>
    <row r="290" spans="1:31" x14ac:dyDescent="0.25">
      <c r="A290" s="711"/>
      <c r="B290" s="479" t="s">
        <v>799</v>
      </c>
      <c r="C290" s="477"/>
      <c r="D290" s="721"/>
      <c r="E290" s="721"/>
      <c r="F290" s="730"/>
      <c r="G290" s="450"/>
      <c r="H290" s="476"/>
      <c r="I290" s="721"/>
      <c r="J290" s="721"/>
      <c r="K290" s="730"/>
      <c r="L290" s="450"/>
      <c r="M290" s="476"/>
      <c r="N290" s="477"/>
      <c r="O290" s="721"/>
      <c r="P290" s="721"/>
      <c r="Q290" s="730"/>
      <c r="R290" s="450"/>
      <c r="S290" s="476"/>
      <c r="T290" s="721"/>
      <c r="U290" s="721"/>
      <c r="V290" s="730"/>
      <c r="W290" s="450"/>
      <c r="X290" s="428"/>
      <c r="Y290" s="625"/>
      <c r="Z290" s="625"/>
      <c r="AA290" s="625"/>
      <c r="AB290" s="625"/>
      <c r="AC290" s="625"/>
      <c r="AD290" s="625"/>
      <c r="AE290" s="625"/>
    </row>
    <row r="291" spans="1:31" x14ac:dyDescent="0.25">
      <c r="A291" s="711"/>
      <c r="B291" s="478" t="s">
        <v>799</v>
      </c>
      <c r="C291" s="477"/>
      <c r="D291" s="721"/>
      <c r="E291" s="721"/>
      <c r="F291" s="730"/>
      <c r="G291" s="450"/>
      <c r="H291" s="476"/>
      <c r="I291" s="721"/>
      <c r="J291" s="721"/>
      <c r="K291" s="730"/>
      <c r="L291" s="450"/>
      <c r="M291" s="476"/>
      <c r="N291" s="477"/>
      <c r="O291" s="721"/>
      <c r="P291" s="721"/>
      <c r="Q291" s="730"/>
      <c r="R291" s="450"/>
      <c r="S291" s="476"/>
      <c r="T291" s="721"/>
      <c r="U291" s="721"/>
      <c r="V291" s="730"/>
      <c r="W291" s="450"/>
      <c r="X291" s="428"/>
      <c r="Y291" s="625"/>
      <c r="Z291" s="625"/>
      <c r="AA291" s="625"/>
      <c r="AB291" s="625"/>
      <c r="AC291" s="625"/>
      <c r="AD291" s="625"/>
      <c r="AE291" s="625"/>
    </row>
    <row r="292" spans="1:31" x14ac:dyDescent="0.25">
      <c r="A292" s="711"/>
      <c r="B292" s="479" t="s">
        <v>799</v>
      </c>
      <c r="C292" s="477"/>
      <c r="D292" s="721"/>
      <c r="E292" s="721"/>
      <c r="F292" s="730"/>
      <c r="G292" s="450"/>
      <c r="H292" s="476"/>
      <c r="I292" s="721"/>
      <c r="J292" s="721"/>
      <c r="K292" s="730"/>
      <c r="L292" s="450"/>
      <c r="M292" s="476"/>
      <c r="N292" s="477"/>
      <c r="O292" s="721"/>
      <c r="P292" s="721"/>
      <c r="Q292" s="730"/>
      <c r="R292" s="450"/>
      <c r="S292" s="476"/>
      <c r="T292" s="721"/>
      <c r="U292" s="721"/>
      <c r="V292" s="730"/>
      <c r="W292" s="450"/>
      <c r="X292" s="428"/>
      <c r="Y292" s="625"/>
      <c r="Z292" s="625"/>
      <c r="AA292" s="625"/>
      <c r="AB292" s="625"/>
      <c r="AC292" s="625"/>
      <c r="AD292" s="625"/>
      <c r="AE292" s="625"/>
    </row>
    <row r="293" spans="1:31" x14ac:dyDescent="0.25">
      <c r="A293" s="711"/>
      <c r="B293" s="478" t="s">
        <v>799</v>
      </c>
      <c r="C293" s="477"/>
      <c r="D293" s="721"/>
      <c r="E293" s="721"/>
      <c r="F293" s="730"/>
      <c r="G293" s="450"/>
      <c r="H293" s="476"/>
      <c r="I293" s="721"/>
      <c r="J293" s="721"/>
      <c r="K293" s="730"/>
      <c r="L293" s="450"/>
      <c r="M293" s="476"/>
      <c r="N293" s="477"/>
      <c r="O293" s="721"/>
      <c r="P293" s="721"/>
      <c r="Q293" s="730"/>
      <c r="R293" s="450"/>
      <c r="S293" s="476"/>
      <c r="T293" s="721"/>
      <c r="U293" s="721"/>
      <c r="V293" s="730"/>
      <c r="W293" s="450"/>
      <c r="X293" s="428"/>
      <c r="Y293" s="625"/>
      <c r="Z293" s="625"/>
      <c r="AA293" s="625"/>
      <c r="AB293" s="625"/>
      <c r="AC293" s="625"/>
      <c r="AD293" s="625"/>
      <c r="AE293" s="625"/>
    </row>
    <row r="294" spans="1:31" x14ac:dyDescent="0.25">
      <c r="A294" s="711"/>
      <c r="B294" s="479" t="s">
        <v>799</v>
      </c>
      <c r="C294" s="477"/>
      <c r="D294" s="721"/>
      <c r="E294" s="721"/>
      <c r="F294" s="730"/>
      <c r="G294" s="450"/>
      <c r="H294" s="476"/>
      <c r="I294" s="721"/>
      <c r="J294" s="721"/>
      <c r="K294" s="730"/>
      <c r="L294" s="450"/>
      <c r="M294" s="476"/>
      <c r="N294" s="477"/>
      <c r="O294" s="721"/>
      <c r="P294" s="721"/>
      <c r="Q294" s="730"/>
      <c r="R294" s="450"/>
      <c r="S294" s="476"/>
      <c r="T294" s="721"/>
      <c r="U294" s="721"/>
      <c r="V294" s="730"/>
      <c r="W294" s="450"/>
      <c r="X294" s="428"/>
      <c r="Y294" s="625"/>
      <c r="Z294" s="625"/>
      <c r="AA294" s="625"/>
      <c r="AB294" s="625"/>
      <c r="AC294" s="625"/>
      <c r="AD294" s="625"/>
      <c r="AE294" s="625"/>
    </row>
    <row r="295" spans="1:31" x14ac:dyDescent="0.25">
      <c r="A295" s="711"/>
      <c r="B295" s="478" t="s">
        <v>799</v>
      </c>
      <c r="C295" s="477"/>
      <c r="D295" s="721"/>
      <c r="E295" s="721"/>
      <c r="F295" s="730"/>
      <c r="G295" s="450"/>
      <c r="H295" s="476"/>
      <c r="I295" s="721"/>
      <c r="J295" s="721"/>
      <c r="K295" s="730"/>
      <c r="L295" s="450"/>
      <c r="M295" s="476"/>
      <c r="N295" s="477"/>
      <c r="O295" s="721"/>
      <c r="P295" s="721"/>
      <c r="Q295" s="730"/>
      <c r="R295" s="450"/>
      <c r="S295" s="476"/>
      <c r="T295" s="721"/>
      <c r="U295" s="721"/>
      <c r="V295" s="730"/>
      <c r="W295" s="450"/>
      <c r="X295" s="428"/>
      <c r="Y295" s="625"/>
      <c r="Z295" s="625"/>
      <c r="AA295" s="625"/>
      <c r="AB295" s="625"/>
      <c r="AC295" s="625"/>
      <c r="AD295" s="625"/>
      <c r="AE295" s="625"/>
    </row>
    <row r="296" spans="1:31" x14ac:dyDescent="0.25">
      <c r="A296" s="711"/>
      <c r="B296" s="479" t="s">
        <v>799</v>
      </c>
      <c r="C296" s="477"/>
      <c r="D296" s="721"/>
      <c r="E296" s="721"/>
      <c r="F296" s="730"/>
      <c r="G296" s="450"/>
      <c r="H296" s="476"/>
      <c r="I296" s="721"/>
      <c r="J296" s="721"/>
      <c r="K296" s="730"/>
      <c r="L296" s="450"/>
      <c r="M296" s="476"/>
      <c r="N296" s="477"/>
      <c r="O296" s="721"/>
      <c r="P296" s="721"/>
      <c r="Q296" s="730"/>
      <c r="R296" s="450"/>
      <c r="S296" s="476"/>
      <c r="T296" s="721"/>
      <c r="U296" s="721"/>
      <c r="V296" s="730"/>
      <c r="W296" s="450"/>
      <c r="X296" s="428"/>
      <c r="Y296" s="625"/>
      <c r="Z296" s="625"/>
      <c r="AA296" s="625"/>
      <c r="AB296" s="625"/>
      <c r="AC296" s="625"/>
      <c r="AD296" s="625"/>
      <c r="AE296" s="625"/>
    </row>
    <row r="297" spans="1:31" x14ac:dyDescent="0.25">
      <c r="A297" s="711"/>
      <c r="B297" s="478" t="s">
        <v>799</v>
      </c>
      <c r="C297" s="477"/>
      <c r="D297" s="721"/>
      <c r="E297" s="721"/>
      <c r="F297" s="730"/>
      <c r="G297" s="450"/>
      <c r="H297" s="476"/>
      <c r="I297" s="721"/>
      <c r="J297" s="721"/>
      <c r="K297" s="730"/>
      <c r="L297" s="450"/>
      <c r="M297" s="476"/>
      <c r="N297" s="477"/>
      <c r="O297" s="721"/>
      <c r="P297" s="721"/>
      <c r="Q297" s="730"/>
      <c r="R297" s="450"/>
      <c r="S297" s="476"/>
      <c r="T297" s="721"/>
      <c r="U297" s="721"/>
      <c r="V297" s="730"/>
      <c r="W297" s="450"/>
      <c r="X297" s="428"/>
      <c r="Y297" s="625"/>
      <c r="Z297" s="625"/>
      <c r="AA297" s="625"/>
      <c r="AB297" s="625"/>
      <c r="AC297" s="625"/>
      <c r="AD297" s="625"/>
      <c r="AE297" s="625"/>
    </row>
    <row r="298" spans="1:31" x14ac:dyDescent="0.25">
      <c r="A298" s="711"/>
      <c r="B298" s="479" t="s">
        <v>799</v>
      </c>
      <c r="C298" s="477"/>
      <c r="D298" s="721"/>
      <c r="E298" s="721"/>
      <c r="F298" s="730"/>
      <c r="G298" s="450"/>
      <c r="H298" s="476"/>
      <c r="I298" s="721"/>
      <c r="J298" s="721"/>
      <c r="K298" s="730"/>
      <c r="L298" s="450"/>
      <c r="M298" s="476"/>
      <c r="N298" s="477"/>
      <c r="O298" s="721"/>
      <c r="P298" s="721"/>
      <c r="Q298" s="730"/>
      <c r="R298" s="450"/>
      <c r="S298" s="476"/>
      <c r="T298" s="721"/>
      <c r="U298" s="721"/>
      <c r="V298" s="730"/>
      <c r="W298" s="450"/>
      <c r="X298" s="428"/>
      <c r="Y298" s="625"/>
      <c r="Z298" s="625"/>
      <c r="AA298" s="625"/>
      <c r="AB298" s="625"/>
      <c r="AC298" s="625"/>
      <c r="AD298" s="625"/>
      <c r="AE298" s="625"/>
    </row>
    <row r="299" spans="1:31" x14ac:dyDescent="0.25">
      <c r="A299" s="711"/>
      <c r="B299" s="478" t="s">
        <v>799</v>
      </c>
      <c r="C299" s="477"/>
      <c r="D299" s="721"/>
      <c r="E299" s="721"/>
      <c r="F299" s="730"/>
      <c r="G299" s="450"/>
      <c r="H299" s="476"/>
      <c r="I299" s="721"/>
      <c r="J299" s="721"/>
      <c r="K299" s="730"/>
      <c r="L299" s="450"/>
      <c r="M299" s="476"/>
      <c r="N299" s="477"/>
      <c r="O299" s="721"/>
      <c r="P299" s="721"/>
      <c r="Q299" s="730"/>
      <c r="R299" s="450"/>
      <c r="S299" s="476"/>
      <c r="T299" s="721"/>
      <c r="U299" s="721"/>
      <c r="V299" s="730"/>
      <c r="W299" s="450"/>
      <c r="X299" s="428"/>
      <c r="Y299" s="625"/>
      <c r="Z299" s="625"/>
      <c r="AA299" s="625"/>
      <c r="AB299" s="625"/>
      <c r="AC299" s="625"/>
      <c r="AD299" s="625"/>
      <c r="AE299" s="625"/>
    </row>
    <row r="300" spans="1:31" x14ac:dyDescent="0.25">
      <c r="A300" s="711"/>
      <c r="B300" s="479" t="s">
        <v>799</v>
      </c>
      <c r="C300" s="477"/>
      <c r="D300" s="721"/>
      <c r="E300" s="721"/>
      <c r="F300" s="730"/>
      <c r="G300" s="450"/>
      <c r="H300" s="476"/>
      <c r="I300" s="721"/>
      <c r="J300" s="721"/>
      <c r="K300" s="730"/>
      <c r="L300" s="450"/>
      <c r="M300" s="476"/>
      <c r="N300" s="477"/>
      <c r="O300" s="721"/>
      <c r="P300" s="721"/>
      <c r="Q300" s="730"/>
      <c r="R300" s="450"/>
      <c r="S300" s="476"/>
      <c r="T300" s="721"/>
      <c r="U300" s="721"/>
      <c r="V300" s="730"/>
      <c r="W300" s="450"/>
      <c r="X300" s="428"/>
      <c r="Y300" s="625"/>
      <c r="Z300" s="625"/>
      <c r="AA300" s="625"/>
      <c r="AB300" s="625"/>
      <c r="AC300" s="625"/>
      <c r="AD300" s="625"/>
      <c r="AE300" s="625"/>
    </row>
    <row r="301" spans="1:31" x14ac:dyDescent="0.25">
      <c r="A301" s="711"/>
      <c r="B301" s="478" t="s">
        <v>799</v>
      </c>
      <c r="C301" s="477"/>
      <c r="D301" s="721"/>
      <c r="E301" s="721"/>
      <c r="F301" s="730"/>
      <c r="G301" s="450"/>
      <c r="H301" s="476"/>
      <c r="I301" s="721"/>
      <c r="J301" s="721"/>
      <c r="K301" s="730"/>
      <c r="L301" s="450"/>
      <c r="M301" s="476"/>
      <c r="N301" s="477"/>
      <c r="O301" s="721"/>
      <c r="P301" s="721"/>
      <c r="Q301" s="730"/>
      <c r="R301" s="450"/>
      <c r="S301" s="476"/>
      <c r="T301" s="721"/>
      <c r="U301" s="721"/>
      <c r="V301" s="730"/>
      <c r="W301" s="450"/>
      <c r="X301" s="428"/>
      <c r="Y301" s="625"/>
      <c r="Z301" s="625"/>
      <c r="AA301" s="625"/>
      <c r="AB301" s="625"/>
      <c r="AC301" s="625"/>
      <c r="AD301" s="625"/>
      <c r="AE301" s="625"/>
    </row>
    <row r="302" spans="1:31" x14ac:dyDescent="0.25">
      <c r="A302" s="711"/>
      <c r="B302" s="475" t="s">
        <v>799</v>
      </c>
      <c r="C302" s="474"/>
      <c r="D302" s="726"/>
      <c r="E302" s="726"/>
      <c r="F302" s="731"/>
      <c r="G302" s="446"/>
      <c r="H302" s="473"/>
      <c r="I302" s="726"/>
      <c r="J302" s="726"/>
      <c r="K302" s="731"/>
      <c r="L302" s="446"/>
      <c r="M302" s="473"/>
      <c r="N302" s="474"/>
      <c r="O302" s="726"/>
      <c r="P302" s="726"/>
      <c r="Q302" s="731"/>
      <c r="R302" s="446"/>
      <c r="S302" s="473"/>
      <c r="T302" s="726"/>
      <c r="U302" s="726"/>
      <c r="V302" s="731"/>
      <c r="W302" s="446"/>
      <c r="X302" s="427"/>
      <c r="Y302" s="625"/>
      <c r="Z302" s="625"/>
      <c r="AA302" s="625"/>
      <c r="AB302" s="625"/>
      <c r="AC302" s="625"/>
      <c r="AD302" s="625"/>
      <c r="AE302" s="625"/>
    </row>
    <row r="303" spans="1:31" x14ac:dyDescent="0.25">
      <c r="A303" s="708"/>
      <c r="B303" s="623"/>
      <c r="C303" s="623"/>
      <c r="D303" s="623"/>
      <c r="E303" s="623"/>
      <c r="F303" s="623"/>
      <c r="G303" s="623"/>
      <c r="H303" s="623"/>
      <c r="I303" s="623"/>
      <c r="J303" s="623"/>
      <c r="K303" s="623"/>
      <c r="L303" s="623"/>
      <c r="M303" s="623"/>
      <c r="N303" s="623"/>
      <c r="O303" s="623"/>
      <c r="P303" s="623"/>
      <c r="Q303" s="623"/>
      <c r="R303" s="623"/>
      <c r="S303" s="623"/>
      <c r="T303" s="623"/>
      <c r="U303" s="623"/>
      <c r="V303" s="623"/>
      <c r="W303" s="623"/>
      <c r="Y303" s="625"/>
      <c r="Z303" s="625"/>
      <c r="AA303" s="625"/>
      <c r="AB303" s="625"/>
      <c r="AC303" s="625"/>
      <c r="AD303" s="625"/>
      <c r="AE303" s="625"/>
    </row>
    <row r="304" spans="1:31" x14ac:dyDescent="0.25">
      <c r="A304" s="732"/>
      <c r="B304" s="623"/>
      <c r="C304" s="623"/>
      <c r="D304" s="623"/>
      <c r="E304" s="623"/>
      <c r="F304" s="623"/>
      <c r="G304" s="623"/>
      <c r="H304" s="623"/>
      <c r="I304" s="623"/>
      <c r="J304" s="623"/>
      <c r="K304" s="623"/>
      <c r="L304" s="623"/>
      <c r="M304" s="623"/>
      <c r="N304" s="623"/>
      <c r="O304" s="623"/>
      <c r="P304" s="623"/>
      <c r="Q304" s="623"/>
      <c r="R304" s="623"/>
      <c r="S304" s="623"/>
      <c r="T304" s="623"/>
      <c r="U304" s="623"/>
      <c r="V304" s="623"/>
      <c r="W304" s="623"/>
      <c r="X304" s="624"/>
      <c r="Y304" s="625"/>
      <c r="Z304" s="625"/>
      <c r="AA304" s="625"/>
      <c r="AB304" s="625"/>
      <c r="AC304" s="625"/>
      <c r="AD304" s="625"/>
      <c r="AE304" s="625"/>
    </row>
    <row r="305" spans="1:31" ht="17.25" x14ac:dyDescent="0.25">
      <c r="A305" s="688" t="s">
        <v>798</v>
      </c>
      <c r="B305" s="623"/>
      <c r="C305" s="623"/>
      <c r="D305" s="623"/>
      <c r="E305" s="623"/>
      <c r="F305" s="1190"/>
      <c r="G305" s="1190"/>
      <c r="H305" s="623"/>
      <c r="I305" s="623"/>
      <c r="J305" s="623"/>
      <c r="K305" s="623"/>
      <c r="L305" s="623"/>
      <c r="M305" s="623"/>
      <c r="N305" s="623"/>
      <c r="O305" s="623"/>
      <c r="P305" s="623"/>
      <c r="Q305" s="623"/>
      <c r="R305" s="623"/>
      <c r="S305" s="623"/>
      <c r="T305" s="623"/>
      <c r="U305" s="623"/>
      <c r="V305" s="623"/>
      <c r="W305" s="623"/>
      <c r="Y305" s="625"/>
      <c r="Z305" s="625"/>
      <c r="AA305" s="625"/>
      <c r="AB305" s="625"/>
      <c r="AC305" s="625"/>
      <c r="AD305" s="625"/>
      <c r="AE305" s="625"/>
    </row>
    <row r="306" spans="1:31" x14ac:dyDescent="0.25">
      <c r="A306" s="623"/>
      <c r="B306" s="733"/>
      <c r="C306" s="643"/>
      <c r="D306" s="643"/>
      <c r="E306" s="643"/>
      <c r="F306" s="1165" t="s">
        <v>134</v>
      </c>
      <c r="G306" s="1166"/>
      <c r="H306" s="1167"/>
      <c r="I306" s="1165" t="s">
        <v>190</v>
      </c>
      <c r="J306" s="1166"/>
      <c r="K306" s="1166"/>
      <c r="L306" s="623"/>
      <c r="M306" s="623"/>
      <c r="N306" s="623"/>
      <c r="O306" s="623"/>
      <c r="P306" s="623"/>
      <c r="Q306" s="623"/>
      <c r="R306" s="623"/>
      <c r="S306" s="623"/>
      <c r="T306" s="623"/>
      <c r="U306" s="623"/>
      <c r="V306" s="623"/>
      <c r="W306" s="623"/>
      <c r="Y306" s="625"/>
      <c r="Z306" s="625"/>
      <c r="AA306" s="625"/>
      <c r="AB306" s="625"/>
      <c r="AC306" s="625"/>
      <c r="AD306" s="625"/>
      <c r="AE306" s="625"/>
    </row>
    <row r="307" spans="1:31" ht="17.25" x14ac:dyDescent="0.25">
      <c r="A307" s="708"/>
      <c r="B307" s="1121" t="s">
        <v>115</v>
      </c>
      <c r="C307" s="1148" t="s">
        <v>75</v>
      </c>
      <c r="D307" s="1168" t="s">
        <v>76</v>
      </c>
      <c r="E307" s="1169"/>
      <c r="F307" s="1123" t="s">
        <v>777</v>
      </c>
      <c r="G307" s="1151" t="s">
        <v>790</v>
      </c>
      <c r="H307" s="1186" t="s">
        <v>789</v>
      </c>
      <c r="I307" s="1171" t="s">
        <v>777</v>
      </c>
      <c r="J307" s="1153" t="s">
        <v>790</v>
      </c>
      <c r="K307" s="1134" t="s">
        <v>789</v>
      </c>
      <c r="L307" s="623"/>
      <c r="M307" s="623"/>
      <c r="N307" s="623"/>
      <c r="O307" s="734"/>
      <c r="P307" s="734"/>
      <c r="Q307" s="734"/>
      <c r="R307" s="734"/>
      <c r="S307" s="623"/>
      <c r="T307" s="623"/>
      <c r="U307" s="623"/>
      <c r="V307" s="623"/>
      <c r="W307" s="623"/>
      <c r="Y307" s="625"/>
      <c r="Z307" s="625"/>
      <c r="AA307" s="625"/>
      <c r="AB307" s="625"/>
      <c r="AC307" s="625"/>
      <c r="AD307" s="625"/>
      <c r="AE307" s="625"/>
    </row>
    <row r="308" spans="1:31" ht="17.25" x14ac:dyDescent="0.25">
      <c r="A308" s="708"/>
      <c r="B308" s="1136"/>
      <c r="C308" s="1149"/>
      <c r="D308" s="1168"/>
      <c r="E308" s="1169"/>
      <c r="F308" s="1170"/>
      <c r="G308" s="1191"/>
      <c r="H308" s="1192"/>
      <c r="I308" s="1172"/>
      <c r="J308" s="1174"/>
      <c r="K308" s="1135"/>
      <c r="L308" s="623"/>
      <c r="M308" s="623"/>
      <c r="N308" s="623"/>
      <c r="O308" s="734"/>
      <c r="P308" s="734"/>
      <c r="Q308" s="734"/>
      <c r="R308" s="734"/>
      <c r="S308" s="623"/>
      <c r="T308" s="623"/>
      <c r="U308" s="623"/>
      <c r="V308" s="623"/>
      <c r="W308" s="623"/>
      <c r="Y308" s="625"/>
      <c r="Z308" s="625"/>
      <c r="AA308" s="625"/>
      <c r="AB308" s="625"/>
      <c r="AC308" s="625"/>
      <c r="AD308" s="625"/>
      <c r="AE308" s="625"/>
    </row>
    <row r="309" spans="1:31" ht="17.25" x14ac:dyDescent="0.25">
      <c r="A309" s="708"/>
      <c r="B309" s="1122"/>
      <c r="C309" s="1150"/>
      <c r="D309" s="1168"/>
      <c r="E309" s="1169"/>
      <c r="F309" s="1124"/>
      <c r="G309" s="1152"/>
      <c r="H309" s="1187"/>
      <c r="I309" s="1173"/>
      <c r="J309" s="1154"/>
      <c r="K309" s="1137"/>
      <c r="L309" s="623"/>
      <c r="M309" s="623"/>
      <c r="N309" s="623"/>
      <c r="O309" s="734"/>
      <c r="P309" s="734"/>
      <c r="Q309" s="734"/>
      <c r="R309" s="734"/>
      <c r="S309" s="623"/>
      <c r="T309" s="623"/>
      <c r="U309" s="623"/>
      <c r="V309" s="623"/>
      <c r="W309" s="623"/>
      <c r="Y309" s="625"/>
      <c r="Z309" s="625"/>
      <c r="AA309" s="625"/>
      <c r="AB309" s="625"/>
      <c r="AC309" s="625"/>
      <c r="AD309" s="625"/>
      <c r="AE309" s="625"/>
    </row>
    <row r="310" spans="1:31" ht="39.75" customHeight="1" x14ac:dyDescent="0.25">
      <c r="A310" s="708"/>
      <c r="B310" s="735">
        <v>1</v>
      </c>
      <c r="C310" s="1181" t="s">
        <v>77</v>
      </c>
      <c r="D310" s="1218" t="s">
        <v>202</v>
      </c>
      <c r="E310" s="1219"/>
      <c r="F310" s="471"/>
      <c r="G310" s="459"/>
      <c r="H310" s="472"/>
      <c r="I310" s="471"/>
      <c r="J310" s="470"/>
      <c r="K310" s="469"/>
      <c r="L310" s="623"/>
      <c r="M310" s="623"/>
      <c r="N310" s="623"/>
      <c r="O310" s="623"/>
      <c r="P310" s="623"/>
      <c r="Q310" s="623"/>
      <c r="R310" s="623"/>
      <c r="S310" s="623"/>
      <c r="T310" s="623"/>
      <c r="U310" s="623"/>
      <c r="V310" s="623"/>
      <c r="W310" s="734"/>
      <c r="Y310" s="625"/>
      <c r="Z310" s="625"/>
      <c r="AA310" s="625"/>
      <c r="AB310" s="625"/>
      <c r="AC310" s="625"/>
      <c r="AD310" s="625"/>
      <c r="AE310" s="625"/>
    </row>
    <row r="311" spans="1:31" ht="39.75" customHeight="1" x14ac:dyDescent="0.25">
      <c r="A311" s="708"/>
      <c r="B311" s="736">
        <v>2</v>
      </c>
      <c r="C311" s="1182"/>
      <c r="D311" s="1127" t="s">
        <v>776</v>
      </c>
      <c r="E311" s="1128"/>
      <c r="F311" s="451"/>
      <c r="G311" s="450"/>
      <c r="H311" s="452"/>
      <c r="I311" s="451"/>
      <c r="J311" s="468"/>
      <c r="K311" s="449"/>
      <c r="L311" s="623"/>
      <c r="M311" s="623"/>
      <c r="N311" s="623"/>
      <c r="O311" s="623"/>
      <c r="P311" s="623"/>
      <c r="Q311" s="623"/>
      <c r="R311" s="623"/>
      <c r="S311" s="623"/>
      <c r="T311" s="623"/>
      <c r="U311" s="623"/>
      <c r="V311" s="623"/>
      <c r="W311" s="734"/>
      <c r="Y311" s="625"/>
      <c r="Z311" s="625"/>
      <c r="AA311" s="625"/>
      <c r="AB311" s="625"/>
      <c r="AC311" s="625"/>
      <c r="AD311" s="625"/>
      <c r="AE311" s="625"/>
    </row>
    <row r="312" spans="1:31" ht="39.75" customHeight="1" x14ac:dyDescent="0.25">
      <c r="A312" s="708"/>
      <c r="B312" s="736">
        <v>3</v>
      </c>
      <c r="C312" s="1182"/>
      <c r="D312" s="1127" t="s">
        <v>203</v>
      </c>
      <c r="E312" s="1128"/>
      <c r="F312" s="451"/>
      <c r="G312" s="450"/>
      <c r="H312" s="452"/>
      <c r="I312" s="451"/>
      <c r="J312" s="468"/>
      <c r="K312" s="449"/>
      <c r="L312" s="623"/>
      <c r="M312" s="623"/>
      <c r="N312" s="623"/>
      <c r="O312" s="623"/>
      <c r="P312" s="623"/>
      <c r="Q312" s="623"/>
      <c r="R312" s="623"/>
      <c r="S312" s="623"/>
      <c r="T312" s="623"/>
      <c r="U312" s="623"/>
      <c r="V312" s="623"/>
      <c r="W312" s="734"/>
      <c r="Y312" s="625"/>
      <c r="Z312" s="625"/>
      <c r="AA312" s="625"/>
      <c r="AB312" s="625"/>
      <c r="AC312" s="625"/>
      <c r="AD312" s="625"/>
      <c r="AE312" s="625"/>
    </row>
    <row r="313" spans="1:31" ht="39.75" customHeight="1" x14ac:dyDescent="0.25">
      <c r="A313" s="708"/>
      <c r="B313" s="736">
        <v>4</v>
      </c>
      <c r="C313" s="1182"/>
      <c r="D313" s="1127" t="s">
        <v>204</v>
      </c>
      <c r="E313" s="1128"/>
      <c r="F313" s="451"/>
      <c r="G313" s="450"/>
      <c r="H313" s="452"/>
      <c r="I313" s="451"/>
      <c r="J313" s="468"/>
      <c r="K313" s="449"/>
      <c r="L313" s="623"/>
      <c r="M313" s="623"/>
      <c r="N313" s="623"/>
      <c r="O313" s="623"/>
      <c r="P313" s="623"/>
      <c r="Q313" s="623"/>
      <c r="R313" s="623"/>
      <c r="S313" s="623"/>
      <c r="T313" s="623"/>
      <c r="U313" s="623"/>
      <c r="V313" s="623"/>
      <c r="W313" s="734"/>
      <c r="Y313" s="625"/>
      <c r="Z313" s="625"/>
      <c r="AA313" s="625"/>
      <c r="AB313" s="625"/>
      <c r="AC313" s="625"/>
      <c r="AD313" s="625"/>
      <c r="AE313" s="625"/>
    </row>
    <row r="314" spans="1:31" ht="39.75" customHeight="1" x14ac:dyDescent="0.25">
      <c r="A314" s="708"/>
      <c r="B314" s="736">
        <v>5</v>
      </c>
      <c r="C314" s="1182"/>
      <c r="D314" s="1127" t="s">
        <v>79</v>
      </c>
      <c r="E314" s="1128"/>
      <c r="F314" s="451"/>
      <c r="G314" s="450"/>
      <c r="H314" s="452"/>
      <c r="I314" s="451"/>
      <c r="J314" s="468"/>
      <c r="K314" s="449"/>
      <c r="L314" s="623"/>
      <c r="M314" s="623"/>
      <c r="N314" s="623"/>
      <c r="O314" s="623"/>
      <c r="P314" s="623"/>
      <c r="Q314" s="623"/>
      <c r="R314" s="623"/>
      <c r="S314" s="623"/>
      <c r="T314" s="623"/>
      <c r="U314" s="623"/>
      <c r="V314" s="623"/>
      <c r="W314" s="734"/>
      <c r="Y314" s="625"/>
      <c r="Z314" s="625"/>
      <c r="AA314" s="625"/>
      <c r="AB314" s="625"/>
      <c r="AC314" s="625"/>
      <c r="AD314" s="625"/>
      <c r="AE314" s="625"/>
    </row>
    <row r="315" spans="1:31" ht="39.75" customHeight="1" x14ac:dyDescent="0.25">
      <c r="A315" s="708"/>
      <c r="B315" s="736">
        <v>6</v>
      </c>
      <c r="C315" s="1183"/>
      <c r="D315" s="1127" t="s">
        <v>205</v>
      </c>
      <c r="E315" s="1128"/>
      <c r="F315" s="451"/>
      <c r="G315" s="450"/>
      <c r="H315" s="452"/>
      <c r="I315" s="451"/>
      <c r="J315" s="468"/>
      <c r="K315" s="449"/>
      <c r="L315" s="623"/>
      <c r="M315" s="623"/>
      <c r="N315" s="623"/>
      <c r="O315" s="623"/>
      <c r="P315" s="623"/>
      <c r="Q315" s="623"/>
      <c r="R315" s="623"/>
      <c r="S315" s="623"/>
      <c r="T315" s="623"/>
      <c r="U315" s="623"/>
      <c r="V315" s="623"/>
      <c r="W315" s="734"/>
      <c r="Y315" s="625"/>
      <c r="Z315" s="625"/>
      <c r="AA315" s="625"/>
      <c r="AB315" s="625"/>
      <c r="AC315" s="625"/>
      <c r="AD315" s="625"/>
      <c r="AE315" s="625"/>
    </row>
    <row r="316" spans="1:31" ht="39.75" customHeight="1" x14ac:dyDescent="0.25">
      <c r="A316" s="708"/>
      <c r="B316" s="737">
        <v>7</v>
      </c>
      <c r="C316" s="1177" t="s">
        <v>78</v>
      </c>
      <c r="D316" s="1127" t="s">
        <v>206</v>
      </c>
      <c r="E316" s="1128"/>
      <c r="F316" s="451"/>
      <c r="G316" s="450"/>
      <c r="H316" s="452"/>
      <c r="I316" s="451"/>
      <c r="J316" s="468"/>
      <c r="K316" s="449"/>
      <c r="L316" s="623"/>
      <c r="M316" s="623"/>
      <c r="N316" s="623"/>
      <c r="O316" s="623"/>
      <c r="P316" s="623"/>
      <c r="Q316" s="623"/>
      <c r="R316" s="623"/>
      <c r="S316" s="623"/>
      <c r="T316" s="623"/>
      <c r="U316" s="623"/>
      <c r="V316" s="623"/>
      <c r="W316" s="734"/>
      <c r="Y316" s="625"/>
      <c r="Z316" s="625"/>
      <c r="AA316" s="625"/>
      <c r="AB316" s="625"/>
      <c r="AC316" s="625"/>
      <c r="AD316" s="625"/>
      <c r="AE316" s="625"/>
    </row>
    <row r="317" spans="1:31" ht="39.75" customHeight="1" x14ac:dyDescent="0.25">
      <c r="A317" s="708"/>
      <c r="B317" s="736">
        <v>8</v>
      </c>
      <c r="C317" s="1178"/>
      <c r="D317" s="1127" t="s">
        <v>776</v>
      </c>
      <c r="E317" s="1128"/>
      <c r="F317" s="451"/>
      <c r="G317" s="450"/>
      <c r="H317" s="452"/>
      <c r="I317" s="451"/>
      <c r="J317" s="468"/>
      <c r="K317" s="449"/>
      <c r="L317" s="623"/>
      <c r="M317" s="623"/>
      <c r="N317" s="623"/>
      <c r="O317" s="623"/>
      <c r="P317" s="623"/>
      <c r="Q317" s="623"/>
      <c r="R317" s="623"/>
      <c r="S317" s="623"/>
      <c r="T317" s="623"/>
      <c r="U317" s="623"/>
      <c r="V317" s="623"/>
      <c r="W317" s="734"/>
      <c r="Y317" s="625"/>
      <c r="Z317" s="625"/>
      <c r="AA317" s="625"/>
      <c r="AB317" s="625"/>
      <c r="AC317" s="625"/>
      <c r="AD317" s="625"/>
      <c r="AE317" s="625"/>
    </row>
    <row r="318" spans="1:31" ht="39.75" customHeight="1" x14ac:dyDescent="0.25">
      <c r="A318" s="708"/>
      <c r="B318" s="736">
        <v>9</v>
      </c>
      <c r="C318" s="1178"/>
      <c r="D318" s="1131" t="s">
        <v>203</v>
      </c>
      <c r="E318" s="1132"/>
      <c r="F318" s="451"/>
      <c r="G318" s="450"/>
      <c r="H318" s="452"/>
      <c r="I318" s="451"/>
      <c r="J318" s="468"/>
      <c r="K318" s="449"/>
      <c r="L318" s="623"/>
      <c r="M318" s="623"/>
      <c r="N318" s="623"/>
      <c r="O318" s="623"/>
      <c r="P318" s="623"/>
      <c r="Q318" s="623"/>
      <c r="R318" s="623"/>
      <c r="S318" s="623"/>
      <c r="T318" s="623"/>
      <c r="U318" s="623"/>
      <c r="V318" s="623"/>
      <c r="W318" s="734"/>
      <c r="Y318" s="625"/>
      <c r="Z318" s="625"/>
      <c r="AA318" s="625"/>
      <c r="AB318" s="625"/>
      <c r="AC318" s="625"/>
      <c r="AD318" s="625"/>
      <c r="AE318" s="625"/>
    </row>
    <row r="319" spans="1:31" ht="39.75" customHeight="1" x14ac:dyDescent="0.25">
      <c r="A319" s="708"/>
      <c r="B319" s="736">
        <v>10</v>
      </c>
      <c r="C319" s="1178"/>
      <c r="D319" s="1127" t="s">
        <v>204</v>
      </c>
      <c r="E319" s="1128"/>
      <c r="F319" s="451"/>
      <c r="G319" s="450"/>
      <c r="H319" s="452"/>
      <c r="I319" s="451"/>
      <c r="J319" s="468"/>
      <c r="K319" s="449"/>
      <c r="L319" s="623"/>
      <c r="M319" s="623"/>
      <c r="N319" s="623"/>
      <c r="O319" s="623"/>
      <c r="P319" s="623"/>
      <c r="Q319" s="623"/>
      <c r="R319" s="623"/>
      <c r="S319" s="623"/>
      <c r="T319" s="623"/>
      <c r="U319" s="623"/>
      <c r="V319" s="623"/>
      <c r="W319" s="734"/>
      <c r="Y319" s="625"/>
      <c r="Z319" s="625"/>
      <c r="AA319" s="625"/>
      <c r="AB319" s="625"/>
      <c r="AC319" s="625"/>
      <c r="AD319" s="625"/>
      <c r="AE319" s="625"/>
    </row>
    <row r="320" spans="1:31" ht="39.75" customHeight="1" x14ac:dyDescent="0.25">
      <c r="A320" s="708"/>
      <c r="B320" s="736">
        <v>11</v>
      </c>
      <c r="C320" s="1178"/>
      <c r="D320" s="1127" t="s">
        <v>79</v>
      </c>
      <c r="E320" s="1128"/>
      <c r="F320" s="451"/>
      <c r="G320" s="450"/>
      <c r="H320" s="452"/>
      <c r="I320" s="451"/>
      <c r="J320" s="468"/>
      <c r="K320" s="449"/>
      <c r="L320" s="623"/>
      <c r="M320" s="623"/>
      <c r="N320" s="623"/>
      <c r="O320" s="623"/>
      <c r="P320" s="623"/>
      <c r="Q320" s="623"/>
      <c r="R320" s="623"/>
      <c r="S320" s="623"/>
      <c r="T320" s="623"/>
      <c r="U320" s="623"/>
      <c r="V320" s="623"/>
      <c r="W320" s="734"/>
      <c r="Y320" s="625"/>
      <c r="Z320" s="625"/>
      <c r="AA320" s="625"/>
      <c r="AB320" s="625"/>
      <c r="AC320" s="625"/>
      <c r="AD320" s="625"/>
      <c r="AE320" s="625"/>
    </row>
    <row r="321" spans="1:31" ht="39.75" customHeight="1" x14ac:dyDescent="0.25">
      <c r="A321" s="708"/>
      <c r="B321" s="738">
        <v>12</v>
      </c>
      <c r="C321" s="1179"/>
      <c r="D321" s="1127" t="s">
        <v>205</v>
      </c>
      <c r="E321" s="1128"/>
      <c r="F321" s="456"/>
      <c r="G321" s="465"/>
      <c r="H321" s="467"/>
      <c r="I321" s="456"/>
      <c r="J321" s="466"/>
      <c r="K321" s="464"/>
      <c r="L321" s="623"/>
      <c r="M321" s="623"/>
      <c r="N321" s="623"/>
      <c r="O321" s="623"/>
      <c r="P321" s="623"/>
      <c r="Q321" s="623"/>
      <c r="R321" s="623"/>
      <c r="S321" s="623"/>
      <c r="T321" s="623"/>
      <c r="U321" s="623"/>
      <c r="V321" s="623"/>
      <c r="W321" s="734"/>
      <c r="Y321" s="625"/>
      <c r="Z321" s="625"/>
      <c r="AA321" s="625"/>
      <c r="AB321" s="625"/>
      <c r="AC321" s="625"/>
      <c r="AD321" s="625"/>
      <c r="AE321" s="625"/>
    </row>
    <row r="322" spans="1:31" ht="39.75" customHeight="1" x14ac:dyDescent="0.25">
      <c r="A322" s="623"/>
      <c r="B322" s="739">
        <v>13</v>
      </c>
      <c r="C322" s="740" t="s">
        <v>775</v>
      </c>
      <c r="D322" s="1125" t="s">
        <v>724</v>
      </c>
      <c r="E322" s="1126"/>
      <c r="F322" s="447"/>
      <c r="G322" s="446"/>
      <c r="H322" s="448"/>
      <c r="I322" s="447"/>
      <c r="J322" s="463"/>
      <c r="K322" s="445"/>
      <c r="L322" s="623"/>
      <c r="M322" s="623"/>
      <c r="N322" s="623"/>
      <c r="O322" s="623"/>
      <c r="P322" s="623"/>
      <c r="Q322" s="623"/>
      <c r="R322" s="623"/>
      <c r="S322" s="623"/>
      <c r="T322" s="623"/>
      <c r="U322" s="623"/>
      <c r="V322" s="623"/>
      <c r="W322" s="623"/>
      <c r="Y322" s="625"/>
      <c r="Z322" s="625"/>
      <c r="AA322" s="625"/>
      <c r="AB322" s="625"/>
      <c r="AC322" s="625"/>
      <c r="AD322" s="625"/>
      <c r="AE322" s="625"/>
    </row>
    <row r="323" spans="1:31" x14ac:dyDescent="0.25">
      <c r="A323" s="708"/>
      <c r="B323" s="623"/>
      <c r="C323" s="623"/>
      <c r="D323" s="623"/>
      <c r="E323" s="623"/>
      <c r="F323" s="793"/>
      <c r="G323" s="623"/>
      <c r="H323" s="623"/>
      <c r="I323" s="623"/>
      <c r="J323" s="623"/>
      <c r="K323" s="623"/>
      <c r="L323" s="623"/>
      <c r="M323" s="623"/>
      <c r="N323" s="623"/>
      <c r="O323" s="623"/>
      <c r="P323" s="623"/>
      <c r="Q323" s="623"/>
      <c r="R323" s="623"/>
      <c r="S323" s="623"/>
      <c r="T323" s="623"/>
      <c r="U323" s="623"/>
      <c r="V323" s="623"/>
      <c r="W323" s="623"/>
      <c r="Y323" s="625"/>
      <c r="Z323" s="625"/>
      <c r="AA323" s="625"/>
      <c r="AB323" s="625"/>
      <c r="AC323" s="625"/>
      <c r="AD323" s="625"/>
      <c r="AE323" s="625"/>
    </row>
    <row r="324" spans="1:31" ht="17.25" x14ac:dyDescent="0.25">
      <c r="A324" s="690" t="s">
        <v>797</v>
      </c>
      <c r="B324" s="623"/>
      <c r="C324" s="623"/>
      <c r="D324" s="623"/>
      <c r="E324" s="623"/>
      <c r="F324" s="623"/>
      <c r="G324" s="623"/>
      <c r="H324" s="623"/>
      <c r="I324" s="623"/>
      <c r="J324" s="623"/>
      <c r="K324" s="623"/>
      <c r="L324" s="623"/>
      <c r="M324" s="623"/>
      <c r="N324" s="623"/>
      <c r="O324" s="623"/>
      <c r="P324" s="623"/>
      <c r="Q324" s="623"/>
      <c r="R324" s="623"/>
      <c r="S324" s="623"/>
      <c r="T324" s="623"/>
      <c r="U324" s="623"/>
      <c r="V324" s="623"/>
      <c r="W324" s="623"/>
      <c r="Y324" s="625"/>
      <c r="Z324" s="625"/>
      <c r="AA324" s="625"/>
      <c r="AB324" s="625"/>
      <c r="AC324" s="625"/>
      <c r="AD324" s="625"/>
      <c r="AE324" s="625"/>
    </row>
    <row r="325" spans="1:31" ht="17.25" x14ac:dyDescent="0.25">
      <c r="A325" s="623"/>
      <c r="B325" s="643"/>
      <c r="C325" s="643"/>
      <c r="D325" s="643"/>
      <c r="E325" s="643"/>
      <c r="F325" s="1165" t="s">
        <v>134</v>
      </c>
      <c r="G325" s="1166"/>
      <c r="H325" s="1167"/>
      <c r="I325" s="1165" t="s">
        <v>190</v>
      </c>
      <c r="J325" s="1166"/>
      <c r="K325" s="1166"/>
      <c r="L325" s="734"/>
      <c r="M325" s="734"/>
      <c r="N325" s="734"/>
      <c r="O325" s="734"/>
      <c r="P325" s="734"/>
      <c r="Q325" s="734"/>
      <c r="R325" s="734"/>
      <c r="S325" s="734"/>
      <c r="T325" s="734"/>
      <c r="U325" s="734"/>
      <c r="V325" s="734"/>
      <c r="W325" s="734"/>
      <c r="Y325" s="625"/>
      <c r="Z325" s="625"/>
      <c r="AA325" s="625"/>
      <c r="AB325" s="625"/>
      <c r="AC325" s="625"/>
      <c r="AD325" s="625"/>
      <c r="AE325" s="625"/>
    </row>
    <row r="326" spans="1:31" x14ac:dyDescent="0.25">
      <c r="A326" s="708"/>
      <c r="B326" s="1121" t="s">
        <v>115</v>
      </c>
      <c r="C326" s="1148" t="s">
        <v>81</v>
      </c>
      <c r="D326" s="1151" t="s">
        <v>80</v>
      </c>
      <c r="E326" s="1197" t="s">
        <v>76</v>
      </c>
      <c r="F326" s="1123" t="s">
        <v>777</v>
      </c>
      <c r="G326" s="1151" t="s">
        <v>790</v>
      </c>
      <c r="H326" s="1186" t="s">
        <v>789</v>
      </c>
      <c r="I326" s="1160" t="s">
        <v>777</v>
      </c>
      <c r="J326" s="1153" t="s">
        <v>790</v>
      </c>
      <c r="K326" s="1155" t="s">
        <v>789</v>
      </c>
      <c r="L326" s="623"/>
      <c r="M326" s="623"/>
      <c r="N326" s="623"/>
      <c r="O326" s="623"/>
      <c r="P326" s="623"/>
      <c r="Q326" s="623"/>
      <c r="R326" s="623"/>
      <c r="S326" s="623"/>
      <c r="T326" s="623"/>
      <c r="U326" s="623"/>
      <c r="V326" s="623"/>
      <c r="W326" s="623"/>
      <c r="Y326" s="625"/>
      <c r="Z326" s="625"/>
      <c r="AA326" s="625"/>
      <c r="AB326" s="625"/>
      <c r="AC326" s="625"/>
      <c r="AD326" s="625"/>
      <c r="AE326" s="625"/>
    </row>
    <row r="327" spans="1:31" x14ac:dyDescent="0.25">
      <c r="A327" s="708"/>
      <c r="B327" s="1122"/>
      <c r="C327" s="1150"/>
      <c r="D327" s="1152"/>
      <c r="E327" s="1198"/>
      <c r="F327" s="1124"/>
      <c r="G327" s="1152"/>
      <c r="H327" s="1187"/>
      <c r="I327" s="1161"/>
      <c r="J327" s="1154"/>
      <c r="K327" s="1156"/>
      <c r="L327" s="623"/>
      <c r="M327" s="623"/>
      <c r="N327" s="623"/>
      <c r="O327" s="623"/>
      <c r="P327" s="623"/>
      <c r="Q327" s="623"/>
      <c r="R327" s="623"/>
      <c r="S327" s="623"/>
      <c r="T327" s="623"/>
      <c r="U327" s="623"/>
      <c r="V327" s="623"/>
      <c r="W327" s="623"/>
      <c r="Y327" s="625"/>
      <c r="Z327" s="625"/>
      <c r="AA327" s="625"/>
      <c r="AB327" s="625"/>
      <c r="AC327" s="625"/>
      <c r="AD327" s="625"/>
      <c r="AE327" s="625"/>
    </row>
    <row r="328" spans="1:31" ht="51.75" customHeight="1" x14ac:dyDescent="0.25">
      <c r="A328" s="708"/>
      <c r="B328" s="735">
        <v>1</v>
      </c>
      <c r="C328" s="1193" t="s">
        <v>82</v>
      </c>
      <c r="D328" s="1157" t="s">
        <v>207</v>
      </c>
      <c r="E328" s="742" t="s">
        <v>209</v>
      </c>
      <c r="F328" s="460"/>
      <c r="G328" s="462"/>
      <c r="H328" s="458"/>
      <c r="I328" s="460"/>
      <c r="J328" s="462"/>
      <c r="K328" s="458"/>
      <c r="L328" s="623"/>
      <c r="M328" s="623"/>
      <c r="N328" s="623"/>
      <c r="O328" s="623"/>
      <c r="P328" s="623"/>
      <c r="Q328" s="623"/>
      <c r="R328" s="623"/>
      <c r="S328" s="623"/>
      <c r="T328" s="623"/>
      <c r="U328" s="623"/>
      <c r="V328" s="623"/>
      <c r="W328" s="623"/>
      <c r="Y328" s="625"/>
      <c r="Z328" s="625"/>
      <c r="AA328" s="625"/>
      <c r="AB328" s="625"/>
      <c r="AC328" s="625"/>
      <c r="AD328" s="625"/>
      <c r="AE328" s="625"/>
    </row>
    <row r="329" spans="1:31" ht="50.25" customHeight="1" x14ac:dyDescent="0.25">
      <c r="A329" s="708"/>
      <c r="B329" s="736">
        <v>2</v>
      </c>
      <c r="C329" s="1194"/>
      <c r="D329" s="1158"/>
      <c r="E329" s="743" t="s">
        <v>84</v>
      </c>
      <c r="F329" s="451"/>
      <c r="G329" s="450"/>
      <c r="H329" s="449"/>
      <c r="I329" s="451"/>
      <c r="J329" s="450"/>
      <c r="K329" s="449"/>
      <c r="L329" s="623"/>
      <c r="M329" s="623"/>
      <c r="N329" s="623"/>
      <c r="O329" s="623"/>
      <c r="P329" s="623"/>
      <c r="Q329" s="623"/>
      <c r="R329" s="623"/>
      <c r="S329" s="623"/>
      <c r="T329" s="623"/>
      <c r="U329" s="623"/>
      <c r="V329" s="623"/>
      <c r="W329" s="623"/>
      <c r="Y329" s="625"/>
      <c r="Z329" s="625"/>
      <c r="AA329" s="625"/>
      <c r="AB329" s="625"/>
      <c r="AC329" s="625"/>
      <c r="AD329" s="625"/>
      <c r="AE329" s="625"/>
    </row>
    <row r="330" spans="1:31" ht="50.25" customHeight="1" x14ac:dyDescent="0.25">
      <c r="A330" s="708"/>
      <c r="B330" s="736">
        <v>3</v>
      </c>
      <c r="C330" s="1194"/>
      <c r="D330" s="1158"/>
      <c r="E330" s="743" t="s">
        <v>210</v>
      </c>
      <c r="F330" s="451"/>
      <c r="G330" s="450"/>
      <c r="H330" s="449"/>
      <c r="I330" s="451"/>
      <c r="J330" s="450"/>
      <c r="K330" s="449"/>
      <c r="L330" s="623"/>
      <c r="M330" s="623"/>
      <c r="N330" s="623"/>
      <c r="O330" s="623"/>
      <c r="P330" s="623"/>
      <c r="Q330" s="623"/>
      <c r="R330" s="623"/>
      <c r="S330" s="623"/>
      <c r="T330" s="623"/>
      <c r="U330" s="623"/>
      <c r="V330" s="623"/>
      <c r="W330" s="623"/>
      <c r="Y330" s="625"/>
      <c r="Z330" s="625"/>
      <c r="AA330" s="625"/>
      <c r="AB330" s="625"/>
      <c r="AC330" s="625"/>
      <c r="AD330" s="625"/>
      <c r="AE330" s="625"/>
    </row>
    <row r="331" spans="1:31" ht="50.25" customHeight="1" x14ac:dyDescent="0.25">
      <c r="A331" s="708"/>
      <c r="B331" s="736">
        <v>4</v>
      </c>
      <c r="C331" s="1194"/>
      <c r="D331" s="1159"/>
      <c r="E331" s="743" t="s">
        <v>211</v>
      </c>
      <c r="F331" s="451"/>
      <c r="G331" s="450"/>
      <c r="H331" s="449"/>
      <c r="I331" s="451"/>
      <c r="J331" s="450"/>
      <c r="K331" s="449"/>
      <c r="L331" s="623"/>
      <c r="M331" s="623"/>
      <c r="N331" s="623"/>
      <c r="O331" s="623"/>
      <c r="P331" s="623"/>
      <c r="Q331" s="623"/>
      <c r="R331" s="623"/>
      <c r="S331" s="623"/>
      <c r="T331" s="623"/>
      <c r="U331" s="623"/>
      <c r="V331" s="623"/>
      <c r="W331" s="623"/>
      <c r="Y331" s="625"/>
      <c r="Z331" s="625"/>
      <c r="AA331" s="625"/>
      <c r="AB331" s="625"/>
      <c r="AC331" s="625"/>
      <c r="AD331" s="625"/>
      <c r="AE331" s="625"/>
    </row>
    <row r="332" spans="1:31" ht="55.5" customHeight="1" x14ac:dyDescent="0.25">
      <c r="A332" s="708"/>
      <c r="B332" s="736">
        <v>5</v>
      </c>
      <c r="C332" s="1194"/>
      <c r="D332" s="1180" t="s">
        <v>208</v>
      </c>
      <c r="E332" s="743" t="s">
        <v>209</v>
      </c>
      <c r="F332" s="451"/>
      <c r="G332" s="450"/>
      <c r="H332" s="449"/>
      <c r="I332" s="451"/>
      <c r="J332" s="450"/>
      <c r="K332" s="449"/>
      <c r="L332" s="623"/>
      <c r="M332" s="623"/>
      <c r="N332" s="623"/>
      <c r="O332" s="623"/>
      <c r="P332" s="623"/>
      <c r="Q332" s="623"/>
      <c r="R332" s="623"/>
      <c r="S332" s="623"/>
      <c r="T332" s="623"/>
      <c r="U332" s="623"/>
      <c r="V332" s="623"/>
      <c r="W332" s="623"/>
      <c r="Y332" s="625"/>
      <c r="Z332" s="625"/>
      <c r="AA332" s="625"/>
      <c r="AB332" s="625"/>
      <c r="AC332" s="625"/>
      <c r="AD332" s="625"/>
      <c r="AE332" s="625"/>
    </row>
    <row r="333" spans="1:31" ht="50.25" customHeight="1" x14ac:dyDescent="0.25">
      <c r="A333" s="708"/>
      <c r="B333" s="736">
        <v>6</v>
      </c>
      <c r="C333" s="1194"/>
      <c r="D333" s="1158"/>
      <c r="E333" s="743" t="s">
        <v>84</v>
      </c>
      <c r="F333" s="451"/>
      <c r="G333" s="450"/>
      <c r="H333" s="449"/>
      <c r="I333" s="451"/>
      <c r="J333" s="450"/>
      <c r="K333" s="449"/>
      <c r="L333" s="623"/>
      <c r="M333" s="623"/>
      <c r="N333" s="623"/>
      <c r="O333" s="623"/>
      <c r="P333" s="623"/>
      <c r="Q333" s="623"/>
      <c r="R333" s="623"/>
      <c r="S333" s="623"/>
      <c r="T333" s="623"/>
      <c r="U333" s="623"/>
      <c r="V333" s="623"/>
      <c r="W333" s="623"/>
      <c r="Y333" s="625"/>
      <c r="Z333" s="625"/>
      <c r="AA333" s="625"/>
      <c r="AB333" s="625"/>
      <c r="AC333" s="625"/>
      <c r="AD333" s="625"/>
      <c r="AE333" s="625"/>
    </row>
    <row r="334" spans="1:31" ht="50.25" customHeight="1" x14ac:dyDescent="0.25">
      <c r="A334" s="708"/>
      <c r="B334" s="737">
        <v>7</v>
      </c>
      <c r="C334" s="1194"/>
      <c r="D334" s="1158"/>
      <c r="E334" s="743" t="s">
        <v>210</v>
      </c>
      <c r="F334" s="451"/>
      <c r="G334" s="450"/>
      <c r="H334" s="449"/>
      <c r="I334" s="451"/>
      <c r="J334" s="450"/>
      <c r="K334" s="449"/>
      <c r="L334" s="623"/>
      <c r="M334" s="623"/>
      <c r="N334" s="623"/>
      <c r="O334" s="623"/>
      <c r="P334" s="623"/>
      <c r="Q334" s="623"/>
      <c r="R334" s="623"/>
      <c r="S334" s="623"/>
      <c r="T334" s="623"/>
      <c r="U334" s="623"/>
      <c r="V334" s="623"/>
      <c r="W334" s="623"/>
      <c r="Y334" s="625"/>
      <c r="Z334" s="625"/>
      <c r="AA334" s="625"/>
      <c r="AB334" s="625"/>
      <c r="AC334" s="625"/>
      <c r="AD334" s="625"/>
      <c r="AE334" s="625"/>
    </row>
    <row r="335" spans="1:31" ht="50.25" customHeight="1" x14ac:dyDescent="0.25">
      <c r="A335" s="708"/>
      <c r="B335" s="736">
        <v>8</v>
      </c>
      <c r="C335" s="1195"/>
      <c r="D335" s="1159"/>
      <c r="E335" s="743" t="s">
        <v>211</v>
      </c>
      <c r="F335" s="451"/>
      <c r="G335" s="450"/>
      <c r="H335" s="449"/>
      <c r="I335" s="451"/>
      <c r="J335" s="450"/>
      <c r="K335" s="449"/>
      <c r="L335" s="623"/>
      <c r="M335" s="623"/>
      <c r="N335" s="623"/>
      <c r="O335" s="623"/>
      <c r="P335" s="623"/>
      <c r="Q335" s="623"/>
      <c r="R335" s="623"/>
      <c r="S335" s="623"/>
      <c r="T335" s="623"/>
      <c r="U335" s="623"/>
      <c r="V335" s="623"/>
      <c r="W335" s="623"/>
      <c r="Y335" s="625"/>
      <c r="Z335" s="625"/>
      <c r="AA335" s="625"/>
      <c r="AB335" s="625"/>
      <c r="AC335" s="625"/>
      <c r="AD335" s="625"/>
      <c r="AE335" s="625"/>
    </row>
    <row r="336" spans="1:31" ht="50.25" customHeight="1" x14ac:dyDescent="0.25">
      <c r="A336" s="708"/>
      <c r="B336" s="736">
        <v>9</v>
      </c>
      <c r="C336" s="1199" t="s">
        <v>83</v>
      </c>
      <c r="D336" s="744" t="s">
        <v>207</v>
      </c>
      <c r="E336" s="745" t="s">
        <v>796</v>
      </c>
      <c r="F336" s="451"/>
      <c r="G336" s="450"/>
      <c r="H336" s="449"/>
      <c r="I336" s="451"/>
      <c r="J336" s="450"/>
      <c r="K336" s="449"/>
      <c r="L336" s="623"/>
      <c r="M336" s="623"/>
      <c r="N336" s="623"/>
      <c r="O336" s="623"/>
      <c r="P336" s="623"/>
      <c r="Q336" s="623"/>
      <c r="R336" s="623"/>
      <c r="S336" s="623"/>
      <c r="T336" s="623"/>
      <c r="U336" s="623"/>
      <c r="V336" s="623"/>
      <c r="W336" s="623"/>
      <c r="Y336" s="625"/>
      <c r="Z336" s="625"/>
      <c r="AA336" s="625"/>
      <c r="AB336" s="625"/>
      <c r="AC336" s="625"/>
      <c r="AD336" s="625"/>
      <c r="AE336" s="625"/>
    </row>
    <row r="337" spans="1:31" ht="50.25" customHeight="1" x14ac:dyDescent="0.25">
      <c r="A337" s="708"/>
      <c r="B337" s="738">
        <v>10</v>
      </c>
      <c r="C337" s="1194"/>
      <c r="D337" s="746" t="s">
        <v>208</v>
      </c>
      <c r="E337" s="745" t="s">
        <v>795</v>
      </c>
      <c r="F337" s="456"/>
      <c r="G337" s="465"/>
      <c r="H337" s="464"/>
      <c r="I337" s="456"/>
      <c r="J337" s="465"/>
      <c r="K337" s="464"/>
      <c r="L337" s="623"/>
      <c r="M337" s="623"/>
      <c r="N337" s="623"/>
      <c r="O337" s="623"/>
      <c r="P337" s="623"/>
      <c r="Q337" s="623"/>
      <c r="R337" s="623"/>
      <c r="S337" s="623"/>
      <c r="T337" s="623"/>
      <c r="U337" s="623"/>
      <c r="V337" s="623"/>
      <c r="W337" s="623"/>
      <c r="Y337" s="625"/>
      <c r="Z337" s="625"/>
      <c r="AA337" s="625"/>
      <c r="AB337" s="625"/>
      <c r="AC337" s="625"/>
      <c r="AD337" s="625"/>
      <c r="AE337" s="625"/>
    </row>
    <row r="338" spans="1:31" ht="50.25" customHeight="1" x14ac:dyDescent="0.25">
      <c r="A338" s="708"/>
      <c r="B338" s="739">
        <v>11</v>
      </c>
      <c r="C338" s="740" t="s">
        <v>775</v>
      </c>
      <c r="D338" s="1225" t="s">
        <v>724</v>
      </c>
      <c r="E338" s="1130"/>
      <c r="F338" s="447"/>
      <c r="G338" s="446"/>
      <c r="H338" s="448"/>
      <c r="I338" s="447"/>
      <c r="J338" s="463"/>
      <c r="K338" s="445"/>
      <c r="L338" s="623"/>
      <c r="M338" s="623"/>
      <c r="N338" s="623"/>
      <c r="O338" s="623"/>
      <c r="P338" s="623"/>
      <c r="Q338" s="623"/>
      <c r="R338" s="623"/>
      <c r="S338" s="623"/>
      <c r="T338" s="623"/>
      <c r="U338" s="623"/>
      <c r="V338" s="623"/>
      <c r="W338" s="623"/>
      <c r="Y338" s="625"/>
      <c r="Z338" s="625"/>
      <c r="AA338" s="625"/>
      <c r="AB338" s="625"/>
      <c r="AC338" s="625"/>
      <c r="AD338" s="625"/>
      <c r="AE338" s="625"/>
    </row>
    <row r="339" spans="1:31" x14ac:dyDescent="0.25">
      <c r="A339" s="623"/>
      <c r="B339" s="623"/>
      <c r="C339" s="623"/>
      <c r="D339" s="623"/>
      <c r="E339" s="623"/>
      <c r="F339" s="623"/>
      <c r="G339" s="623"/>
      <c r="H339" s="623"/>
      <c r="I339" s="623"/>
      <c r="J339" s="623"/>
      <c r="K339" s="623"/>
      <c r="L339" s="623"/>
      <c r="M339" s="623"/>
      <c r="N339" s="623"/>
      <c r="O339" s="623"/>
      <c r="P339" s="623"/>
      <c r="Q339" s="623"/>
      <c r="R339" s="623"/>
      <c r="S339" s="623"/>
      <c r="T339" s="623"/>
      <c r="U339" s="623"/>
      <c r="V339" s="623"/>
      <c r="W339" s="623"/>
      <c r="Y339" s="625"/>
      <c r="Z339" s="625"/>
      <c r="AA339" s="625"/>
      <c r="AB339" s="625"/>
      <c r="AC339" s="625"/>
      <c r="AD339" s="625"/>
      <c r="AE339" s="625"/>
    </row>
    <row r="340" spans="1:31" x14ac:dyDescent="0.25">
      <c r="A340" s="623"/>
      <c r="B340" s="623"/>
      <c r="C340" s="623"/>
      <c r="D340" s="623"/>
      <c r="E340" s="623"/>
      <c r="F340" s="623"/>
      <c r="G340" s="623"/>
      <c r="H340" s="623"/>
      <c r="I340" s="623"/>
      <c r="J340" s="623"/>
      <c r="K340" s="623"/>
      <c r="L340" s="623"/>
      <c r="M340" s="623"/>
      <c r="N340" s="623"/>
      <c r="O340" s="623"/>
      <c r="P340" s="623"/>
      <c r="Q340" s="623"/>
      <c r="R340" s="623"/>
      <c r="S340" s="623"/>
      <c r="T340" s="623"/>
      <c r="U340" s="623"/>
      <c r="V340" s="623"/>
      <c r="W340" s="623"/>
      <c r="Y340" s="625"/>
      <c r="Z340" s="625"/>
      <c r="AA340" s="625"/>
      <c r="AB340" s="625"/>
      <c r="AC340" s="625"/>
      <c r="AD340" s="625"/>
      <c r="AE340" s="625"/>
    </row>
    <row r="341" spans="1:31" ht="17.25" x14ac:dyDescent="0.25">
      <c r="A341" s="688" t="s">
        <v>794</v>
      </c>
      <c r="B341" s="623"/>
      <c r="C341" s="623"/>
      <c r="D341" s="623"/>
      <c r="E341" s="623"/>
      <c r="F341" s="623"/>
      <c r="G341" s="623"/>
      <c r="H341" s="623"/>
      <c r="I341" s="623"/>
      <c r="J341" s="623"/>
      <c r="K341" s="623"/>
      <c r="L341" s="623"/>
      <c r="M341" s="623"/>
      <c r="N341" s="623"/>
      <c r="O341" s="623"/>
      <c r="P341" s="623"/>
      <c r="Q341" s="623"/>
      <c r="R341" s="623"/>
      <c r="S341" s="623"/>
      <c r="T341" s="623"/>
      <c r="U341" s="623"/>
      <c r="V341" s="623"/>
      <c r="W341" s="623"/>
      <c r="Y341" s="625"/>
      <c r="Z341" s="625"/>
      <c r="AA341" s="625"/>
      <c r="AB341" s="625"/>
      <c r="AC341" s="625"/>
      <c r="AD341" s="625"/>
      <c r="AE341" s="625"/>
    </row>
    <row r="342" spans="1:31" ht="17.25" x14ac:dyDescent="0.25">
      <c r="A342" s="623"/>
      <c r="B342" s="643"/>
      <c r="C342" s="643"/>
      <c r="D342" s="643"/>
      <c r="E342" s="643"/>
      <c r="F342" s="1165" t="s">
        <v>134</v>
      </c>
      <c r="G342" s="1166"/>
      <c r="H342" s="1167"/>
      <c r="I342" s="1165" t="s">
        <v>190</v>
      </c>
      <c r="J342" s="1166"/>
      <c r="K342" s="1166"/>
      <c r="L342" s="734"/>
      <c r="M342" s="734"/>
      <c r="N342" s="734"/>
      <c r="O342" s="734"/>
      <c r="P342" s="734"/>
      <c r="Q342" s="734"/>
      <c r="R342" s="734"/>
      <c r="S342" s="734"/>
      <c r="T342" s="734"/>
      <c r="U342" s="734"/>
      <c r="V342" s="734"/>
      <c r="W342" s="734"/>
      <c r="Y342" s="625"/>
      <c r="Z342" s="625"/>
      <c r="AA342" s="625"/>
      <c r="AB342" s="625"/>
      <c r="AC342" s="625"/>
      <c r="AD342" s="625"/>
      <c r="AE342" s="625"/>
    </row>
    <row r="343" spans="1:31" x14ac:dyDescent="0.25">
      <c r="A343" s="708"/>
      <c r="B343" s="747" t="s">
        <v>115</v>
      </c>
      <c r="C343" s="706" t="s">
        <v>793</v>
      </c>
      <c r="D343" s="706"/>
      <c r="E343" s="706"/>
      <c r="F343" s="1123" t="s">
        <v>777</v>
      </c>
      <c r="G343" s="1151" t="s">
        <v>790</v>
      </c>
      <c r="H343" s="1186" t="s">
        <v>789</v>
      </c>
      <c r="I343" s="1188" t="s">
        <v>777</v>
      </c>
      <c r="J343" s="1188" t="s">
        <v>790</v>
      </c>
      <c r="K343" s="1171" t="s">
        <v>789</v>
      </c>
      <c r="L343" s="623"/>
      <c r="M343" s="623"/>
      <c r="N343" s="623"/>
      <c r="O343" s="623"/>
      <c r="P343" s="623"/>
      <c r="Q343" s="623"/>
      <c r="R343" s="623"/>
      <c r="S343" s="623"/>
      <c r="T343" s="623"/>
      <c r="U343" s="623"/>
      <c r="V343" s="623"/>
      <c r="W343" s="623"/>
      <c r="Y343" s="625"/>
      <c r="Z343" s="625"/>
      <c r="AA343" s="625"/>
      <c r="AB343" s="625"/>
      <c r="AC343" s="625"/>
      <c r="AD343" s="625"/>
      <c r="AE343" s="625"/>
    </row>
    <row r="344" spans="1:31" x14ac:dyDescent="0.25">
      <c r="A344" s="708"/>
      <c r="B344" s="748"/>
      <c r="C344" s="712"/>
      <c r="D344" s="712"/>
      <c r="E344" s="712"/>
      <c r="F344" s="1124"/>
      <c r="G344" s="1152"/>
      <c r="H344" s="1187"/>
      <c r="I344" s="1189"/>
      <c r="J344" s="1189"/>
      <c r="K344" s="1173"/>
      <c r="L344" s="623"/>
      <c r="M344" s="623"/>
      <c r="N344" s="623"/>
      <c r="O344" s="623"/>
      <c r="P344" s="623"/>
      <c r="Q344" s="623"/>
      <c r="R344" s="623"/>
      <c r="S344" s="623"/>
      <c r="T344" s="623"/>
      <c r="U344" s="623"/>
      <c r="V344" s="623"/>
      <c r="W344" s="623"/>
      <c r="Y344" s="625"/>
      <c r="Z344" s="625"/>
      <c r="AA344" s="625"/>
      <c r="AB344" s="625"/>
      <c r="AC344" s="625"/>
      <c r="AD344" s="625"/>
      <c r="AE344" s="625"/>
    </row>
    <row r="345" spans="1:31" ht="15.75" customHeight="1" x14ac:dyDescent="0.25">
      <c r="A345" s="708"/>
      <c r="B345" s="735">
        <v>1</v>
      </c>
      <c r="C345" s="1196" t="s">
        <v>85</v>
      </c>
      <c r="D345" s="1196"/>
      <c r="E345" s="1196"/>
      <c r="F345" s="460"/>
      <c r="G345" s="462"/>
      <c r="H345" s="461"/>
      <c r="I345" s="460"/>
      <c r="J345" s="459"/>
      <c r="K345" s="458"/>
      <c r="L345" s="623"/>
      <c r="M345" s="623"/>
      <c r="N345" s="623"/>
      <c r="O345" s="623"/>
      <c r="P345" s="623"/>
      <c r="Q345" s="623"/>
      <c r="R345" s="623"/>
      <c r="S345" s="623"/>
      <c r="T345" s="623"/>
      <c r="U345" s="623"/>
      <c r="V345" s="623"/>
      <c r="W345" s="623"/>
      <c r="Y345" s="625"/>
      <c r="Z345" s="625"/>
      <c r="AA345" s="625"/>
      <c r="AB345" s="625"/>
      <c r="AC345" s="625"/>
      <c r="AD345" s="625"/>
      <c r="AE345" s="625"/>
    </row>
    <row r="346" spans="1:31" ht="15.75" customHeight="1" x14ac:dyDescent="0.25">
      <c r="A346" s="708"/>
      <c r="B346" s="736">
        <v>2</v>
      </c>
      <c r="C346" s="1176" t="s">
        <v>89</v>
      </c>
      <c r="D346" s="1176"/>
      <c r="E346" s="1176"/>
      <c r="F346" s="451"/>
      <c r="G346" s="450"/>
      <c r="H346" s="452"/>
      <c r="I346" s="451"/>
      <c r="J346" s="450"/>
      <c r="K346" s="449"/>
      <c r="L346" s="623"/>
      <c r="M346" s="623"/>
      <c r="N346" s="623"/>
      <c r="O346" s="623"/>
      <c r="P346" s="623"/>
      <c r="Q346" s="623"/>
      <c r="R346" s="623"/>
      <c r="S346" s="623"/>
      <c r="T346" s="623"/>
      <c r="U346" s="623"/>
      <c r="V346" s="623"/>
      <c r="W346" s="623"/>
      <c r="Y346" s="625"/>
      <c r="Z346" s="625"/>
      <c r="AA346" s="625"/>
      <c r="AB346" s="625"/>
      <c r="AC346" s="625"/>
      <c r="AD346" s="625"/>
      <c r="AE346" s="625"/>
    </row>
    <row r="347" spans="1:31" ht="15.75" customHeight="1" x14ac:dyDescent="0.25">
      <c r="A347" s="708"/>
      <c r="B347" s="736">
        <v>3</v>
      </c>
      <c r="C347" s="1176" t="s">
        <v>86</v>
      </c>
      <c r="D347" s="1176"/>
      <c r="E347" s="1176"/>
      <c r="F347" s="451"/>
      <c r="G347" s="450"/>
      <c r="H347" s="452"/>
      <c r="I347" s="451"/>
      <c r="J347" s="450"/>
      <c r="K347" s="449"/>
      <c r="L347" s="623"/>
      <c r="M347" s="623"/>
      <c r="N347" s="623"/>
      <c r="O347" s="623"/>
      <c r="P347" s="623"/>
      <c r="Q347" s="623"/>
      <c r="R347" s="623"/>
      <c r="S347" s="623"/>
      <c r="T347" s="623"/>
      <c r="U347" s="623"/>
      <c r="V347" s="623"/>
      <c r="W347" s="623"/>
      <c r="Y347" s="625"/>
      <c r="Z347" s="625"/>
      <c r="AA347" s="625"/>
      <c r="AB347" s="625"/>
      <c r="AC347" s="625"/>
      <c r="AD347" s="625"/>
      <c r="AE347" s="625"/>
    </row>
    <row r="348" spans="1:31" ht="15.75" customHeight="1" x14ac:dyDescent="0.25">
      <c r="A348" s="708"/>
      <c r="B348" s="736">
        <v>4</v>
      </c>
      <c r="C348" s="1176" t="s">
        <v>87</v>
      </c>
      <c r="D348" s="1176"/>
      <c r="E348" s="1176"/>
      <c r="F348" s="451"/>
      <c r="G348" s="450"/>
      <c r="H348" s="452"/>
      <c r="I348" s="451"/>
      <c r="J348" s="450"/>
      <c r="K348" s="449"/>
      <c r="L348" s="623"/>
      <c r="M348" s="623"/>
      <c r="N348" s="623"/>
      <c r="O348" s="623"/>
      <c r="P348" s="623"/>
      <c r="Q348" s="623"/>
      <c r="R348" s="623"/>
      <c r="S348" s="623"/>
      <c r="T348" s="623"/>
      <c r="U348" s="623"/>
      <c r="V348" s="623"/>
      <c r="W348" s="623"/>
      <c r="Y348" s="625"/>
      <c r="Z348" s="625"/>
      <c r="AA348" s="625"/>
      <c r="AB348" s="625"/>
      <c r="AC348" s="625"/>
      <c r="AD348" s="625"/>
      <c r="AE348" s="625"/>
    </row>
    <row r="349" spans="1:31" ht="15.75" customHeight="1" x14ac:dyDescent="0.25">
      <c r="A349" s="708"/>
      <c r="B349" s="736">
        <v>5</v>
      </c>
      <c r="C349" s="1176" t="s">
        <v>88</v>
      </c>
      <c r="D349" s="1176"/>
      <c r="E349" s="1176"/>
      <c r="F349" s="451"/>
      <c r="G349" s="450"/>
      <c r="H349" s="452"/>
      <c r="I349" s="451"/>
      <c r="J349" s="450"/>
      <c r="K349" s="449"/>
      <c r="L349" s="623"/>
      <c r="M349" s="623"/>
      <c r="N349" s="623"/>
      <c r="O349" s="623"/>
      <c r="P349" s="623"/>
      <c r="Q349" s="623"/>
      <c r="R349" s="623"/>
      <c r="S349" s="623"/>
      <c r="T349" s="623"/>
      <c r="U349" s="623"/>
      <c r="V349" s="623"/>
      <c r="W349" s="623"/>
      <c r="Y349" s="625"/>
      <c r="Z349" s="625"/>
      <c r="AA349" s="625"/>
      <c r="AB349" s="625"/>
      <c r="AC349" s="625"/>
      <c r="AD349" s="625"/>
      <c r="AE349" s="625"/>
    </row>
    <row r="350" spans="1:31" ht="15.75" customHeight="1" x14ac:dyDescent="0.25">
      <c r="A350" s="708"/>
      <c r="B350" s="736">
        <v>6</v>
      </c>
      <c r="C350" s="1176" t="s">
        <v>90</v>
      </c>
      <c r="D350" s="1176"/>
      <c r="E350" s="1176"/>
      <c r="F350" s="451"/>
      <c r="G350" s="450"/>
      <c r="H350" s="452"/>
      <c r="I350" s="451"/>
      <c r="J350" s="450"/>
      <c r="K350" s="449"/>
      <c r="L350" s="623"/>
      <c r="M350" s="623"/>
      <c r="N350" s="623"/>
      <c r="O350" s="623"/>
      <c r="P350" s="623"/>
      <c r="Q350" s="623"/>
      <c r="R350" s="623"/>
      <c r="S350" s="623"/>
      <c r="T350" s="623"/>
      <c r="U350" s="623"/>
      <c r="V350" s="623"/>
      <c r="W350" s="623"/>
      <c r="Y350" s="625"/>
      <c r="Z350" s="625"/>
      <c r="AA350" s="625"/>
      <c r="AB350" s="625"/>
      <c r="AC350" s="625"/>
      <c r="AD350" s="625"/>
      <c r="AE350" s="625"/>
    </row>
    <row r="351" spans="1:31" ht="15.75" customHeight="1" x14ac:dyDescent="0.25">
      <c r="A351" s="708"/>
      <c r="B351" s="737">
        <v>7</v>
      </c>
      <c r="C351" s="1176" t="s">
        <v>91</v>
      </c>
      <c r="D351" s="1176"/>
      <c r="E351" s="1176"/>
      <c r="F351" s="451"/>
      <c r="G351" s="450"/>
      <c r="H351" s="452"/>
      <c r="I351" s="451"/>
      <c r="J351" s="450"/>
      <c r="K351" s="449"/>
      <c r="L351" s="623"/>
      <c r="M351" s="623"/>
      <c r="N351" s="623"/>
      <c r="O351" s="623"/>
      <c r="P351" s="623"/>
      <c r="Q351" s="623"/>
      <c r="R351" s="623"/>
      <c r="S351" s="623"/>
      <c r="T351" s="623"/>
      <c r="U351" s="623"/>
      <c r="V351" s="623"/>
      <c r="W351" s="623"/>
      <c r="Y351" s="625"/>
      <c r="Z351" s="625"/>
      <c r="AA351" s="625"/>
      <c r="AB351" s="625"/>
      <c r="AC351" s="625"/>
      <c r="AD351" s="625"/>
      <c r="AE351" s="625"/>
    </row>
    <row r="352" spans="1:31" ht="15.75" customHeight="1" x14ac:dyDescent="0.25">
      <c r="A352" s="708"/>
      <c r="B352" s="736">
        <v>8</v>
      </c>
      <c r="C352" s="1176" t="s">
        <v>92</v>
      </c>
      <c r="D352" s="1176"/>
      <c r="E352" s="1176"/>
      <c r="F352" s="451"/>
      <c r="G352" s="450"/>
      <c r="H352" s="452"/>
      <c r="I352" s="451"/>
      <c r="J352" s="450"/>
      <c r="K352" s="449"/>
      <c r="L352" s="623"/>
      <c r="M352" s="623"/>
      <c r="N352" s="623"/>
      <c r="O352" s="623"/>
      <c r="P352" s="623"/>
      <c r="Q352" s="623"/>
      <c r="R352" s="623"/>
      <c r="S352" s="623"/>
      <c r="T352" s="623"/>
      <c r="U352" s="623"/>
      <c r="V352" s="623"/>
      <c r="W352" s="623"/>
      <c r="Y352" s="625"/>
      <c r="Z352" s="625"/>
      <c r="AA352" s="625"/>
      <c r="AB352" s="625"/>
      <c r="AC352" s="625"/>
      <c r="AD352" s="625"/>
      <c r="AE352" s="625"/>
    </row>
    <row r="353" spans="1:31" ht="15.75" customHeight="1" x14ac:dyDescent="0.25">
      <c r="A353" s="708"/>
      <c r="B353" s="736">
        <v>9</v>
      </c>
      <c r="C353" s="1176" t="s">
        <v>93</v>
      </c>
      <c r="D353" s="1176"/>
      <c r="E353" s="1176"/>
      <c r="F353" s="451"/>
      <c r="G353" s="450"/>
      <c r="H353" s="452"/>
      <c r="I353" s="451"/>
      <c r="J353" s="450"/>
      <c r="K353" s="449"/>
      <c r="L353" s="623"/>
      <c r="M353" s="623"/>
      <c r="N353" s="623"/>
      <c r="O353" s="623"/>
      <c r="P353" s="623"/>
      <c r="Q353" s="623"/>
      <c r="R353" s="623"/>
      <c r="S353" s="623"/>
      <c r="T353" s="623"/>
      <c r="U353" s="623"/>
      <c r="V353" s="623"/>
      <c r="W353" s="623"/>
      <c r="Y353" s="625"/>
      <c r="Z353" s="625"/>
      <c r="AA353" s="625"/>
      <c r="AB353" s="625"/>
      <c r="AC353" s="625"/>
      <c r="AD353" s="625"/>
      <c r="AE353" s="625"/>
    </row>
    <row r="354" spans="1:31" ht="15.75" customHeight="1" x14ac:dyDescent="0.25">
      <c r="A354" s="708"/>
      <c r="B354" s="736">
        <v>10</v>
      </c>
      <c r="C354" s="1176" t="s">
        <v>94</v>
      </c>
      <c r="D354" s="1176"/>
      <c r="E354" s="1176"/>
      <c r="F354" s="451"/>
      <c r="G354" s="450"/>
      <c r="H354" s="452"/>
      <c r="I354" s="451"/>
      <c r="J354" s="450"/>
      <c r="K354" s="449"/>
      <c r="L354" s="623"/>
      <c r="M354" s="623"/>
      <c r="N354" s="623"/>
      <c r="O354" s="623"/>
      <c r="P354" s="623"/>
      <c r="Q354" s="623"/>
      <c r="R354" s="623"/>
      <c r="S354" s="623"/>
      <c r="T354" s="623"/>
      <c r="U354" s="623"/>
      <c r="V354" s="623"/>
      <c r="W354" s="623"/>
      <c r="Y354" s="625"/>
      <c r="Z354" s="625"/>
      <c r="AA354" s="625"/>
      <c r="AB354" s="625"/>
      <c r="AC354" s="625"/>
      <c r="AD354" s="625"/>
      <c r="AE354" s="625"/>
    </row>
    <row r="355" spans="1:31" ht="15.75" customHeight="1" x14ac:dyDescent="0.25">
      <c r="A355" s="708"/>
      <c r="B355" s="739">
        <v>11</v>
      </c>
      <c r="C355" s="1133" t="s">
        <v>0</v>
      </c>
      <c r="D355" s="1133"/>
      <c r="E355" s="1133"/>
      <c r="F355" s="447"/>
      <c r="G355" s="446"/>
      <c r="H355" s="448"/>
      <c r="I355" s="447"/>
      <c r="J355" s="446"/>
      <c r="K355" s="445"/>
      <c r="L355" s="623"/>
      <c r="M355" s="623"/>
      <c r="N355" s="623"/>
      <c r="O355" s="623"/>
      <c r="P355" s="623"/>
      <c r="Q355" s="623"/>
      <c r="R355" s="623"/>
      <c r="S355" s="623"/>
      <c r="T355" s="623"/>
      <c r="U355" s="623"/>
      <c r="V355" s="623"/>
      <c r="W355" s="623"/>
      <c r="Y355" s="625"/>
      <c r="Z355" s="625"/>
      <c r="AA355" s="625"/>
      <c r="AB355" s="625"/>
      <c r="AC355" s="625"/>
      <c r="AD355" s="625"/>
      <c r="AE355" s="625"/>
    </row>
    <row r="356" spans="1:31" x14ac:dyDescent="0.25">
      <c r="A356" s="708"/>
      <c r="B356" s="623"/>
      <c r="C356" s="623"/>
      <c r="D356" s="623"/>
      <c r="E356" s="623"/>
      <c r="F356" s="623"/>
      <c r="G356" s="623"/>
      <c r="H356" s="623"/>
      <c r="I356" s="623"/>
      <c r="J356" s="623"/>
      <c r="K356" s="623"/>
      <c r="L356" s="623"/>
      <c r="M356" s="623"/>
      <c r="N356" s="623"/>
      <c r="O356" s="623"/>
      <c r="P356" s="623"/>
      <c r="Q356" s="623"/>
      <c r="R356" s="623"/>
      <c r="S356" s="623"/>
      <c r="T356" s="623"/>
      <c r="U356" s="623"/>
      <c r="V356" s="623"/>
      <c r="W356" s="623"/>
      <c r="Y356" s="625"/>
      <c r="Z356" s="625"/>
      <c r="AA356" s="625"/>
      <c r="AB356" s="625"/>
      <c r="AC356" s="625"/>
      <c r="AD356" s="625"/>
      <c r="AE356" s="625"/>
    </row>
    <row r="357" spans="1:31" x14ac:dyDescent="0.25">
      <c r="A357" s="711"/>
      <c r="B357" s="623"/>
      <c r="C357" s="623"/>
      <c r="D357" s="623"/>
      <c r="E357" s="623"/>
      <c r="F357" s="623"/>
      <c r="G357" s="623"/>
      <c r="H357" s="623"/>
      <c r="I357" s="623"/>
      <c r="J357" s="623"/>
      <c r="K357" s="623"/>
      <c r="L357" s="623"/>
      <c r="M357" s="623"/>
      <c r="N357" s="623"/>
      <c r="O357" s="623"/>
      <c r="P357" s="623"/>
      <c r="Q357" s="623"/>
      <c r="R357" s="623"/>
      <c r="S357" s="623"/>
      <c r="T357" s="623"/>
      <c r="U357" s="623"/>
      <c r="V357" s="623"/>
      <c r="W357" s="623"/>
      <c r="Y357" s="625"/>
      <c r="Z357" s="625"/>
      <c r="AA357" s="625"/>
      <c r="AB357" s="625"/>
      <c r="AC357" s="625"/>
      <c r="AD357" s="625"/>
      <c r="AE357" s="625"/>
    </row>
    <row r="358" spans="1:31" ht="17.25" x14ac:dyDescent="0.3">
      <c r="A358" s="705" t="s">
        <v>792</v>
      </c>
      <c r="B358" s="623"/>
      <c r="C358" s="623"/>
      <c r="D358" s="623"/>
      <c r="E358" s="623"/>
      <c r="F358" s="623"/>
      <c r="G358" s="623"/>
      <c r="H358" s="623"/>
      <c r="I358" s="623"/>
      <c r="J358" s="623"/>
      <c r="K358" s="623"/>
      <c r="L358" s="749"/>
      <c r="M358" s="749"/>
      <c r="N358" s="749"/>
      <c r="O358" s="749"/>
      <c r="P358" s="749"/>
      <c r="Q358" s="749"/>
      <c r="R358" s="749"/>
      <c r="S358" s="749"/>
      <c r="T358" s="749"/>
      <c r="U358" s="749"/>
      <c r="V358" s="749"/>
      <c r="W358" s="749"/>
      <c r="Y358" s="625"/>
      <c r="Z358" s="625"/>
      <c r="AA358" s="625"/>
      <c r="AB358" s="625"/>
      <c r="AC358" s="625"/>
      <c r="AD358" s="625"/>
      <c r="AE358" s="625"/>
    </row>
    <row r="359" spans="1:31" ht="17.25" x14ac:dyDescent="0.3">
      <c r="A359" s="705"/>
      <c r="B359" s="623"/>
      <c r="C359" s="623"/>
      <c r="D359" s="623"/>
      <c r="E359" s="623"/>
      <c r="F359" s="623"/>
      <c r="G359" s="623"/>
      <c r="H359" s="623"/>
      <c r="I359" s="623"/>
      <c r="J359" s="623"/>
      <c r="K359" s="623"/>
      <c r="L359" s="734"/>
      <c r="M359" s="734"/>
      <c r="N359" s="734"/>
      <c r="O359" s="734"/>
      <c r="P359" s="734"/>
      <c r="Q359" s="734"/>
      <c r="R359" s="734"/>
      <c r="S359" s="734"/>
      <c r="T359" s="734"/>
      <c r="U359" s="734"/>
      <c r="V359" s="734"/>
      <c r="W359" s="734"/>
      <c r="Y359" s="625"/>
      <c r="Z359" s="625"/>
      <c r="AA359" s="625"/>
      <c r="AB359" s="625"/>
      <c r="AC359" s="625"/>
      <c r="AD359" s="625"/>
      <c r="AE359" s="625"/>
    </row>
    <row r="360" spans="1:31" x14ac:dyDescent="0.25">
      <c r="A360" s="708"/>
      <c r="B360" s="1134" t="s">
        <v>791</v>
      </c>
      <c r="C360" s="1134"/>
      <c r="D360" s="1134"/>
      <c r="E360" s="1121"/>
      <c r="F360" s="1165" t="s">
        <v>134</v>
      </c>
      <c r="G360" s="1166"/>
      <c r="H360" s="1167"/>
      <c r="I360" s="1165" t="s">
        <v>190</v>
      </c>
      <c r="J360" s="1166"/>
      <c r="K360" s="1166"/>
      <c r="L360" s="623"/>
      <c r="M360" s="623"/>
      <c r="N360" s="623"/>
      <c r="O360" s="623"/>
      <c r="P360" s="623"/>
      <c r="Q360" s="623"/>
      <c r="R360" s="623"/>
      <c r="S360" s="623"/>
      <c r="T360" s="623"/>
      <c r="U360" s="623"/>
      <c r="V360" s="623"/>
      <c r="W360" s="623"/>
      <c r="Y360" s="625"/>
      <c r="Z360" s="625"/>
      <c r="AA360" s="625"/>
      <c r="AB360" s="625"/>
      <c r="AC360" s="625"/>
      <c r="AD360" s="625"/>
      <c r="AE360" s="625"/>
    </row>
    <row r="361" spans="1:31" x14ac:dyDescent="0.25">
      <c r="A361" s="708"/>
      <c r="B361" s="1135"/>
      <c r="C361" s="1135"/>
      <c r="D361" s="1135"/>
      <c r="E361" s="1136"/>
      <c r="F361" s="1170" t="s">
        <v>777</v>
      </c>
      <c r="G361" s="1151" t="s">
        <v>790</v>
      </c>
      <c r="H361" s="1186" t="s">
        <v>789</v>
      </c>
      <c r="I361" s="1170" t="s">
        <v>777</v>
      </c>
      <c r="J361" s="1151" t="s">
        <v>790</v>
      </c>
      <c r="K361" s="1197" t="s">
        <v>789</v>
      </c>
      <c r="L361" s="623"/>
      <c r="M361" s="623"/>
      <c r="N361" s="623"/>
      <c r="O361" s="623"/>
      <c r="P361" s="623"/>
      <c r="Q361" s="623"/>
      <c r="R361" s="623"/>
      <c r="S361" s="623"/>
      <c r="T361" s="623"/>
      <c r="U361" s="623"/>
      <c r="V361" s="623"/>
      <c r="W361" s="623"/>
      <c r="Y361" s="625"/>
      <c r="Z361" s="625"/>
      <c r="AA361" s="625"/>
      <c r="AB361" s="625"/>
      <c r="AC361" s="625"/>
      <c r="AD361" s="625"/>
      <c r="AE361" s="625"/>
    </row>
    <row r="362" spans="1:31" x14ac:dyDescent="0.25">
      <c r="A362" s="711"/>
      <c r="B362" s="1137"/>
      <c r="C362" s="1137"/>
      <c r="D362" s="1137"/>
      <c r="E362" s="1122"/>
      <c r="F362" s="1124"/>
      <c r="G362" s="1152"/>
      <c r="H362" s="1187"/>
      <c r="I362" s="1124"/>
      <c r="J362" s="1152"/>
      <c r="K362" s="1198"/>
      <c r="L362" s="623"/>
      <c r="M362" s="623"/>
      <c r="N362" s="623"/>
      <c r="O362" s="623"/>
      <c r="P362" s="623"/>
      <c r="Q362" s="623"/>
      <c r="R362" s="623"/>
      <c r="S362" s="623"/>
      <c r="T362" s="623"/>
      <c r="U362" s="623"/>
      <c r="V362" s="623"/>
      <c r="W362" s="623"/>
      <c r="Y362" s="625"/>
      <c r="Z362" s="625"/>
      <c r="AA362" s="625"/>
      <c r="AB362" s="625"/>
      <c r="AC362" s="625"/>
      <c r="AD362" s="625"/>
      <c r="AE362" s="625"/>
    </row>
    <row r="363" spans="1:31" ht="15.75" customHeight="1" x14ac:dyDescent="0.25">
      <c r="A363" s="711"/>
      <c r="B363" s="750" t="s">
        <v>21</v>
      </c>
      <c r="C363" s="750"/>
      <c r="D363" s="750"/>
      <c r="E363" s="717"/>
      <c r="F363" s="451"/>
      <c r="G363" s="455"/>
      <c r="H363" s="457"/>
      <c r="I363" s="456"/>
      <c r="J363" s="455"/>
      <c r="K363" s="454"/>
      <c r="L363" s="623"/>
      <c r="M363" s="623"/>
      <c r="N363" s="623"/>
      <c r="O363" s="623"/>
      <c r="P363" s="623"/>
      <c r="Q363" s="623"/>
      <c r="R363" s="623"/>
      <c r="S363" s="623"/>
      <c r="T363" s="623"/>
      <c r="U363" s="623"/>
      <c r="V363" s="623"/>
      <c r="W363" s="623"/>
      <c r="Y363" s="625"/>
      <c r="Z363" s="625"/>
      <c r="AA363" s="625"/>
      <c r="AB363" s="625"/>
      <c r="AC363" s="625"/>
      <c r="AD363" s="625"/>
      <c r="AE363" s="625"/>
    </row>
    <row r="364" spans="1:31" ht="15.75" customHeight="1" x14ac:dyDescent="0.25">
      <c r="A364" s="711"/>
      <c r="B364" s="751" t="s">
        <v>22</v>
      </c>
      <c r="C364" s="751"/>
      <c r="D364" s="751"/>
      <c r="E364" s="720"/>
      <c r="F364" s="453"/>
      <c r="G364" s="450"/>
      <c r="H364" s="452"/>
      <c r="I364" s="451"/>
      <c r="J364" s="450"/>
      <c r="K364" s="449"/>
      <c r="L364" s="623"/>
      <c r="M364" s="623"/>
      <c r="N364" s="623"/>
      <c r="O364" s="623"/>
      <c r="P364" s="623"/>
      <c r="Q364" s="623"/>
      <c r="R364" s="623"/>
      <c r="S364" s="623"/>
      <c r="T364" s="623"/>
      <c r="U364" s="623"/>
      <c r="V364" s="623"/>
      <c r="W364" s="623"/>
      <c r="Y364" s="625"/>
      <c r="Z364" s="625"/>
      <c r="AA364" s="625"/>
      <c r="AB364" s="625"/>
      <c r="AC364" s="625"/>
      <c r="AD364" s="625"/>
      <c r="AE364" s="625"/>
    </row>
    <row r="365" spans="1:31" ht="15.75" customHeight="1" x14ac:dyDescent="0.25">
      <c r="A365" s="711"/>
      <c r="B365" s="752" t="s">
        <v>49</v>
      </c>
      <c r="C365" s="752"/>
      <c r="D365" s="752"/>
      <c r="E365" s="723"/>
      <c r="F365" s="453"/>
      <c r="G365" s="450"/>
      <c r="H365" s="452"/>
      <c r="I365" s="451"/>
      <c r="J365" s="450"/>
      <c r="K365" s="449"/>
      <c r="L365" s="623"/>
      <c r="M365" s="623"/>
      <c r="N365" s="623"/>
      <c r="O365" s="623"/>
      <c r="P365" s="623"/>
      <c r="Q365" s="623"/>
      <c r="R365" s="623"/>
      <c r="S365" s="623"/>
      <c r="T365" s="623"/>
      <c r="U365" s="623"/>
      <c r="V365" s="623"/>
      <c r="W365" s="623"/>
      <c r="Y365" s="625"/>
      <c r="Z365" s="625"/>
      <c r="AA365" s="625"/>
      <c r="AB365" s="625"/>
      <c r="AC365" s="625"/>
      <c r="AD365" s="625"/>
      <c r="AE365" s="625"/>
    </row>
    <row r="366" spans="1:31" ht="15.75" customHeight="1" x14ac:dyDescent="0.25">
      <c r="A366" s="711"/>
      <c r="B366" s="752" t="s">
        <v>23</v>
      </c>
      <c r="C366" s="752"/>
      <c r="D366" s="752"/>
      <c r="E366" s="723"/>
      <c r="F366" s="453"/>
      <c r="G366" s="450"/>
      <c r="H366" s="452"/>
      <c r="I366" s="451"/>
      <c r="J366" s="450"/>
      <c r="K366" s="449"/>
      <c r="L366" s="623"/>
      <c r="M366" s="623"/>
      <c r="N366" s="623"/>
      <c r="O366" s="623"/>
      <c r="P366" s="623"/>
      <c r="Q366" s="623"/>
      <c r="R366" s="623"/>
      <c r="S366" s="623"/>
      <c r="T366" s="623"/>
      <c r="U366" s="623"/>
      <c r="V366" s="623"/>
      <c r="W366" s="623"/>
      <c r="Y366" s="625"/>
      <c r="Z366" s="625"/>
      <c r="AA366" s="625"/>
      <c r="AB366" s="625"/>
      <c r="AC366" s="625"/>
      <c r="AD366" s="625"/>
      <c r="AE366" s="625"/>
    </row>
    <row r="367" spans="1:31" ht="15.75" customHeight="1" x14ac:dyDescent="0.25">
      <c r="A367" s="711"/>
      <c r="B367" s="752" t="s">
        <v>50</v>
      </c>
      <c r="C367" s="752"/>
      <c r="D367" s="752"/>
      <c r="E367" s="723"/>
      <c r="F367" s="451"/>
      <c r="G367" s="450"/>
      <c r="H367" s="452"/>
      <c r="I367" s="451"/>
      <c r="J367" s="450"/>
      <c r="K367" s="449"/>
      <c r="L367" s="623"/>
      <c r="M367" s="623"/>
      <c r="N367" s="623"/>
      <c r="O367" s="623"/>
      <c r="P367" s="623"/>
      <c r="Q367" s="623"/>
      <c r="R367" s="623"/>
      <c r="S367" s="623"/>
      <c r="T367" s="623"/>
      <c r="U367" s="623"/>
      <c r="V367" s="623"/>
      <c r="W367" s="623"/>
      <c r="Y367" s="625"/>
      <c r="Z367" s="625"/>
      <c r="AA367" s="625"/>
      <c r="AB367" s="625"/>
      <c r="AC367" s="625"/>
      <c r="AD367" s="625"/>
      <c r="AE367" s="625"/>
    </row>
    <row r="368" spans="1:31" ht="15.75" customHeight="1" x14ac:dyDescent="0.25">
      <c r="A368" s="711"/>
      <c r="B368" s="752" t="s">
        <v>51</v>
      </c>
      <c r="C368" s="752"/>
      <c r="D368" s="752"/>
      <c r="E368" s="723"/>
      <c r="F368" s="451"/>
      <c r="G368" s="450"/>
      <c r="H368" s="452"/>
      <c r="I368" s="451"/>
      <c r="J368" s="450"/>
      <c r="K368" s="449"/>
      <c r="L368" s="623"/>
      <c r="M368" s="623"/>
      <c r="N368" s="623"/>
      <c r="O368" s="623"/>
      <c r="P368" s="623"/>
      <c r="Q368" s="623"/>
      <c r="R368" s="623"/>
      <c r="S368" s="623"/>
      <c r="T368" s="623"/>
      <c r="U368" s="623"/>
      <c r="V368" s="623"/>
      <c r="W368" s="623"/>
      <c r="Y368" s="625"/>
      <c r="Z368" s="625"/>
      <c r="AA368" s="625"/>
      <c r="AB368" s="625"/>
      <c r="AC368" s="625"/>
      <c r="AD368" s="625"/>
      <c r="AE368" s="625"/>
    </row>
    <row r="369" spans="1:31" ht="15.75" customHeight="1" x14ac:dyDescent="0.25">
      <c r="A369" s="711"/>
      <c r="B369" s="752" t="s">
        <v>52</v>
      </c>
      <c r="C369" s="752"/>
      <c r="D369" s="752"/>
      <c r="E369" s="723"/>
      <c r="F369" s="451"/>
      <c r="G369" s="450"/>
      <c r="H369" s="452"/>
      <c r="I369" s="451"/>
      <c r="J369" s="450"/>
      <c r="K369" s="449"/>
      <c r="L369" s="623"/>
      <c r="M369" s="623"/>
      <c r="N369" s="623"/>
      <c r="O369" s="623"/>
      <c r="P369" s="623"/>
      <c r="Q369" s="623"/>
      <c r="R369" s="623"/>
      <c r="S369" s="623"/>
      <c r="T369" s="623"/>
      <c r="U369" s="623"/>
      <c r="V369" s="623"/>
      <c r="W369" s="623"/>
      <c r="Y369" s="625"/>
      <c r="Z369" s="625"/>
      <c r="AA369" s="625"/>
      <c r="AB369" s="625"/>
      <c r="AC369" s="625"/>
      <c r="AD369" s="625"/>
      <c r="AE369" s="625"/>
    </row>
    <row r="370" spans="1:31" ht="15.75" customHeight="1" x14ac:dyDescent="0.25">
      <c r="A370" s="711"/>
      <c r="B370" s="752" t="s">
        <v>53</v>
      </c>
      <c r="C370" s="752"/>
      <c r="D370" s="752"/>
      <c r="E370" s="723"/>
      <c r="F370" s="451"/>
      <c r="G370" s="450"/>
      <c r="H370" s="452"/>
      <c r="I370" s="451"/>
      <c r="J370" s="450"/>
      <c r="K370" s="449"/>
      <c r="L370" s="623"/>
      <c r="M370" s="623"/>
      <c r="N370" s="623"/>
      <c r="O370" s="623"/>
      <c r="P370" s="623"/>
      <c r="Q370" s="623"/>
      <c r="R370" s="623"/>
      <c r="S370" s="623"/>
      <c r="T370" s="623"/>
      <c r="U370" s="623"/>
      <c r="V370" s="623"/>
      <c r="W370" s="623"/>
      <c r="Y370" s="625"/>
      <c r="Z370" s="625"/>
      <c r="AA370" s="625"/>
      <c r="AB370" s="625"/>
      <c r="AC370" s="625"/>
      <c r="AD370" s="625"/>
      <c r="AE370" s="625"/>
    </row>
    <row r="371" spans="1:31" ht="15.75" customHeight="1" x14ac:dyDescent="0.25">
      <c r="A371" s="711"/>
      <c r="B371" s="752" t="s">
        <v>54</v>
      </c>
      <c r="C371" s="752"/>
      <c r="D371" s="752"/>
      <c r="E371" s="723"/>
      <c r="F371" s="451"/>
      <c r="G371" s="450"/>
      <c r="H371" s="452"/>
      <c r="I371" s="451"/>
      <c r="J371" s="450"/>
      <c r="K371" s="449"/>
      <c r="L371" s="623"/>
      <c r="M371" s="623"/>
      <c r="N371" s="623"/>
      <c r="O371" s="623"/>
      <c r="P371" s="623"/>
      <c r="Q371" s="623"/>
      <c r="R371" s="623"/>
      <c r="S371" s="623"/>
      <c r="T371" s="623"/>
      <c r="U371" s="623"/>
      <c r="V371" s="623"/>
      <c r="W371" s="623"/>
      <c r="Y371" s="625"/>
      <c r="Z371" s="625"/>
      <c r="AA371" s="625"/>
      <c r="AB371" s="625"/>
      <c r="AC371" s="625"/>
      <c r="AD371" s="625"/>
      <c r="AE371" s="625"/>
    </row>
    <row r="372" spans="1:31" ht="15.75" customHeight="1" x14ac:dyDescent="0.25">
      <c r="A372" s="711"/>
      <c r="B372" s="752" t="s">
        <v>55</v>
      </c>
      <c r="C372" s="752"/>
      <c r="D372" s="752"/>
      <c r="E372" s="723"/>
      <c r="F372" s="451"/>
      <c r="G372" s="450"/>
      <c r="H372" s="452"/>
      <c r="I372" s="451"/>
      <c r="J372" s="450"/>
      <c r="K372" s="449"/>
      <c r="L372" s="623"/>
      <c r="M372" s="623"/>
      <c r="N372" s="623"/>
      <c r="O372" s="623"/>
      <c r="P372" s="623"/>
      <c r="Q372" s="623"/>
      <c r="R372" s="623"/>
      <c r="S372" s="623"/>
      <c r="T372" s="623"/>
      <c r="U372" s="623"/>
      <c r="V372" s="623"/>
      <c r="W372" s="623"/>
      <c r="Y372" s="625"/>
      <c r="Z372" s="625"/>
      <c r="AA372" s="625"/>
      <c r="AB372" s="625"/>
      <c r="AC372" s="625"/>
      <c r="AD372" s="625"/>
      <c r="AE372" s="625"/>
    </row>
    <row r="373" spans="1:31" ht="15.75" customHeight="1" x14ac:dyDescent="0.25">
      <c r="A373" s="711"/>
      <c r="B373" s="752" t="s">
        <v>56</v>
      </c>
      <c r="C373" s="752"/>
      <c r="D373" s="752"/>
      <c r="E373" s="723"/>
      <c r="F373" s="451"/>
      <c r="G373" s="450"/>
      <c r="H373" s="452"/>
      <c r="I373" s="451"/>
      <c r="J373" s="450"/>
      <c r="K373" s="449"/>
      <c r="L373" s="623"/>
      <c r="M373" s="623"/>
      <c r="N373" s="623"/>
      <c r="O373" s="623"/>
      <c r="P373" s="623"/>
      <c r="Q373" s="623"/>
      <c r="R373" s="623"/>
      <c r="S373" s="623"/>
      <c r="T373" s="623"/>
      <c r="U373" s="623"/>
      <c r="V373" s="623"/>
      <c r="W373" s="623"/>
      <c r="Y373" s="625"/>
      <c r="Z373" s="625"/>
      <c r="AA373" s="625"/>
      <c r="AB373" s="625"/>
      <c r="AC373" s="625"/>
      <c r="AD373" s="625"/>
      <c r="AE373" s="625"/>
    </row>
    <row r="374" spans="1:31" ht="15.75" customHeight="1" x14ac:dyDescent="0.25">
      <c r="A374" s="711"/>
      <c r="B374" s="752" t="s">
        <v>57</v>
      </c>
      <c r="C374" s="752"/>
      <c r="D374" s="752"/>
      <c r="E374" s="723"/>
      <c r="F374" s="451"/>
      <c r="G374" s="450"/>
      <c r="H374" s="452"/>
      <c r="I374" s="451"/>
      <c r="J374" s="450"/>
      <c r="K374" s="449"/>
      <c r="L374" s="623"/>
      <c r="M374" s="623"/>
      <c r="N374" s="623"/>
      <c r="O374" s="623"/>
      <c r="P374" s="623"/>
      <c r="Q374" s="623"/>
      <c r="R374" s="623"/>
      <c r="S374" s="623"/>
      <c r="T374" s="623"/>
      <c r="U374" s="623"/>
      <c r="V374" s="623"/>
      <c r="W374" s="623"/>
      <c r="Y374" s="625"/>
      <c r="Z374" s="625"/>
      <c r="AA374" s="625"/>
      <c r="AB374" s="625"/>
      <c r="AC374" s="625"/>
      <c r="AD374" s="625"/>
      <c r="AE374" s="625"/>
    </row>
    <row r="375" spans="1:31" ht="15.75" customHeight="1" x14ac:dyDescent="0.25">
      <c r="A375" s="711"/>
      <c r="B375" s="752" t="s">
        <v>58</v>
      </c>
      <c r="C375" s="752"/>
      <c r="D375" s="752"/>
      <c r="E375" s="723"/>
      <c r="F375" s="451"/>
      <c r="G375" s="450"/>
      <c r="H375" s="452"/>
      <c r="I375" s="451"/>
      <c r="J375" s="450"/>
      <c r="K375" s="449"/>
      <c r="L375" s="623"/>
      <c r="M375" s="623"/>
      <c r="N375" s="623"/>
      <c r="O375" s="623"/>
      <c r="P375" s="623"/>
      <c r="Q375" s="623"/>
      <c r="R375" s="623"/>
      <c r="S375" s="623"/>
      <c r="T375" s="623"/>
      <c r="U375" s="623"/>
      <c r="V375" s="623"/>
      <c r="W375" s="623"/>
      <c r="Y375" s="625"/>
      <c r="Z375" s="625"/>
      <c r="AA375" s="625"/>
      <c r="AB375" s="625"/>
      <c r="AC375" s="625"/>
      <c r="AD375" s="625"/>
      <c r="AE375" s="625"/>
    </row>
    <row r="376" spans="1:31" ht="15.75" customHeight="1" x14ac:dyDescent="0.25">
      <c r="A376" s="711"/>
      <c r="B376" s="752" t="s">
        <v>59</v>
      </c>
      <c r="C376" s="752"/>
      <c r="D376" s="752"/>
      <c r="E376" s="723"/>
      <c r="F376" s="451"/>
      <c r="G376" s="450"/>
      <c r="H376" s="452"/>
      <c r="I376" s="451"/>
      <c r="J376" s="450"/>
      <c r="K376" s="449"/>
      <c r="L376" s="623"/>
      <c r="M376" s="623"/>
      <c r="N376" s="623"/>
      <c r="O376" s="623"/>
      <c r="P376" s="623"/>
      <c r="Q376" s="623"/>
      <c r="R376" s="623"/>
      <c r="S376" s="623"/>
      <c r="T376" s="623"/>
      <c r="U376" s="623"/>
      <c r="V376" s="623"/>
      <c r="W376" s="623"/>
      <c r="Y376" s="625"/>
      <c r="Z376" s="625"/>
      <c r="AA376" s="625"/>
      <c r="AB376" s="625"/>
      <c r="AC376" s="625"/>
      <c r="AD376" s="625"/>
      <c r="AE376" s="625"/>
    </row>
    <row r="377" spans="1:31" ht="15.75" customHeight="1" x14ac:dyDescent="0.25">
      <c r="A377" s="711"/>
      <c r="B377" s="752" t="s">
        <v>60</v>
      </c>
      <c r="C377" s="752"/>
      <c r="D377" s="752"/>
      <c r="E377" s="723"/>
      <c r="F377" s="451"/>
      <c r="G377" s="450"/>
      <c r="H377" s="452"/>
      <c r="I377" s="451"/>
      <c r="J377" s="450"/>
      <c r="K377" s="449"/>
      <c r="L377" s="623"/>
      <c r="M377" s="623"/>
      <c r="N377" s="623"/>
      <c r="O377" s="623"/>
      <c r="P377" s="623"/>
      <c r="Q377" s="623"/>
      <c r="R377" s="623"/>
      <c r="S377" s="623"/>
      <c r="T377" s="623"/>
      <c r="U377" s="623"/>
      <c r="V377" s="623"/>
      <c r="W377" s="623"/>
      <c r="Y377" s="625"/>
      <c r="Z377" s="625"/>
      <c r="AA377" s="625"/>
      <c r="AB377" s="625"/>
      <c r="AC377" s="625"/>
      <c r="AD377" s="625"/>
      <c r="AE377" s="625"/>
    </row>
    <row r="378" spans="1:31" ht="15.75" customHeight="1" x14ac:dyDescent="0.25">
      <c r="A378" s="711"/>
      <c r="B378" s="752" t="s">
        <v>61</v>
      </c>
      <c r="C378" s="752"/>
      <c r="D378" s="752"/>
      <c r="E378" s="723"/>
      <c r="F378" s="451"/>
      <c r="G378" s="450"/>
      <c r="H378" s="452"/>
      <c r="I378" s="451"/>
      <c r="J378" s="450"/>
      <c r="K378" s="449"/>
      <c r="L378" s="623"/>
      <c r="M378" s="623"/>
      <c r="N378" s="623"/>
      <c r="O378" s="623"/>
      <c r="P378" s="623"/>
      <c r="Q378" s="623"/>
      <c r="R378" s="623"/>
      <c r="S378" s="623"/>
      <c r="T378" s="623"/>
      <c r="U378" s="623"/>
      <c r="V378" s="623"/>
      <c r="W378" s="623"/>
      <c r="Y378" s="625"/>
      <c r="Z378" s="625"/>
      <c r="AA378" s="625"/>
      <c r="AB378" s="625"/>
      <c r="AC378" s="625"/>
      <c r="AD378" s="625"/>
      <c r="AE378" s="625"/>
    </row>
    <row r="379" spans="1:31" ht="15.75" customHeight="1" x14ac:dyDescent="0.25">
      <c r="A379" s="711"/>
      <c r="B379" s="752" t="s">
        <v>62</v>
      </c>
      <c r="C379" s="752"/>
      <c r="D379" s="752"/>
      <c r="E379" s="723"/>
      <c r="F379" s="451"/>
      <c r="G379" s="450"/>
      <c r="H379" s="452"/>
      <c r="I379" s="451"/>
      <c r="J379" s="450"/>
      <c r="K379" s="449"/>
      <c r="L379" s="623"/>
      <c r="M379" s="623"/>
      <c r="N379" s="623"/>
      <c r="O379" s="623"/>
      <c r="P379" s="623"/>
      <c r="Q379" s="623"/>
      <c r="R379" s="623"/>
      <c r="S379" s="623"/>
      <c r="T379" s="623"/>
      <c r="U379" s="623"/>
      <c r="V379" s="623"/>
      <c r="W379" s="623"/>
      <c r="Y379" s="625"/>
      <c r="Z379" s="625"/>
      <c r="AA379" s="625"/>
      <c r="AB379" s="625"/>
      <c r="AC379" s="625"/>
      <c r="AD379" s="625"/>
      <c r="AE379" s="625"/>
    </row>
    <row r="380" spans="1:31" ht="15.75" customHeight="1" x14ac:dyDescent="0.25">
      <c r="A380" s="711"/>
      <c r="B380" s="752" t="s">
        <v>63</v>
      </c>
      <c r="C380" s="752"/>
      <c r="D380" s="752"/>
      <c r="E380" s="723"/>
      <c r="F380" s="451"/>
      <c r="G380" s="450"/>
      <c r="H380" s="452"/>
      <c r="I380" s="451"/>
      <c r="J380" s="450"/>
      <c r="K380" s="449"/>
      <c r="L380" s="623"/>
      <c r="M380" s="623"/>
      <c r="N380" s="623"/>
      <c r="O380" s="623"/>
      <c r="P380" s="623"/>
      <c r="Q380" s="623"/>
      <c r="R380" s="623"/>
      <c r="S380" s="623"/>
      <c r="T380" s="623"/>
      <c r="U380" s="623"/>
      <c r="V380" s="623"/>
      <c r="W380" s="623"/>
      <c r="Y380" s="625"/>
      <c r="Z380" s="625"/>
      <c r="AA380" s="625"/>
      <c r="AB380" s="625"/>
      <c r="AC380" s="625"/>
      <c r="AD380" s="625"/>
      <c r="AE380" s="625"/>
    </row>
    <row r="381" spans="1:31" ht="15.75" customHeight="1" x14ac:dyDescent="0.25">
      <c r="A381" s="711"/>
      <c r="B381" s="752" t="s">
        <v>64</v>
      </c>
      <c r="C381" s="752"/>
      <c r="D381" s="752"/>
      <c r="E381" s="723"/>
      <c r="F381" s="451"/>
      <c r="G381" s="450"/>
      <c r="H381" s="452"/>
      <c r="I381" s="451"/>
      <c r="J381" s="450"/>
      <c r="K381" s="449"/>
      <c r="L381" s="623"/>
      <c r="M381" s="623"/>
      <c r="N381" s="623"/>
      <c r="O381" s="623"/>
      <c r="P381" s="623"/>
      <c r="Q381" s="623"/>
      <c r="R381" s="623"/>
      <c r="S381" s="623"/>
      <c r="T381" s="623"/>
      <c r="U381" s="623"/>
      <c r="V381" s="623"/>
      <c r="W381" s="623"/>
      <c r="Y381" s="625"/>
      <c r="Z381" s="625"/>
      <c r="AA381" s="625"/>
      <c r="AB381" s="625"/>
      <c r="AC381" s="625"/>
      <c r="AD381" s="625"/>
      <c r="AE381" s="625"/>
    </row>
    <row r="382" spans="1:31" ht="15.75" customHeight="1" x14ac:dyDescent="0.25">
      <c r="A382" s="711"/>
      <c r="B382" s="752" t="s">
        <v>65</v>
      </c>
      <c r="C382" s="752"/>
      <c r="D382" s="752"/>
      <c r="E382" s="723"/>
      <c r="F382" s="451"/>
      <c r="G382" s="450"/>
      <c r="H382" s="452"/>
      <c r="I382" s="451"/>
      <c r="J382" s="450"/>
      <c r="K382" s="449"/>
      <c r="L382" s="623"/>
      <c r="M382" s="623"/>
      <c r="N382" s="623"/>
      <c r="O382" s="623"/>
      <c r="P382" s="623"/>
      <c r="Q382" s="623"/>
      <c r="R382" s="623"/>
      <c r="S382" s="623"/>
      <c r="T382" s="623"/>
      <c r="U382" s="623"/>
      <c r="V382" s="623"/>
      <c r="W382" s="623"/>
      <c r="Y382" s="625"/>
      <c r="Z382" s="625"/>
      <c r="AA382" s="625"/>
      <c r="AB382" s="625"/>
      <c r="AC382" s="625"/>
      <c r="AD382" s="625"/>
      <c r="AE382" s="625"/>
    </row>
    <row r="383" spans="1:31" ht="15.75" customHeight="1" x14ac:dyDescent="0.25">
      <c r="A383" s="711"/>
      <c r="B383" s="752" t="s">
        <v>66</v>
      </c>
      <c r="C383" s="752"/>
      <c r="D383" s="752"/>
      <c r="E383" s="723"/>
      <c r="F383" s="451"/>
      <c r="G383" s="450"/>
      <c r="H383" s="452"/>
      <c r="I383" s="451"/>
      <c r="J383" s="450"/>
      <c r="K383" s="449"/>
      <c r="L383" s="623"/>
      <c r="M383" s="623"/>
      <c r="N383" s="623"/>
      <c r="O383" s="623"/>
      <c r="P383" s="623"/>
      <c r="Q383" s="623"/>
      <c r="R383" s="623"/>
      <c r="S383" s="623"/>
      <c r="T383" s="623"/>
      <c r="U383" s="623"/>
      <c r="V383" s="623"/>
      <c r="W383" s="623"/>
      <c r="Y383" s="625"/>
      <c r="Z383" s="625"/>
      <c r="AA383" s="625"/>
      <c r="AB383" s="625"/>
      <c r="AC383" s="625"/>
      <c r="AD383" s="625"/>
      <c r="AE383" s="625"/>
    </row>
    <row r="384" spans="1:31" ht="15.75" customHeight="1" x14ac:dyDescent="0.25">
      <c r="A384" s="711"/>
      <c r="B384" s="752" t="s">
        <v>67</v>
      </c>
      <c r="C384" s="752"/>
      <c r="D384" s="752"/>
      <c r="E384" s="723"/>
      <c r="F384" s="451"/>
      <c r="G384" s="450"/>
      <c r="H384" s="452"/>
      <c r="I384" s="451"/>
      <c r="J384" s="450"/>
      <c r="K384" s="449"/>
      <c r="L384" s="623"/>
      <c r="M384" s="623"/>
      <c r="N384" s="623"/>
      <c r="O384" s="623"/>
      <c r="P384" s="623"/>
      <c r="Q384" s="623"/>
      <c r="R384" s="623"/>
      <c r="S384" s="623"/>
      <c r="T384" s="623"/>
      <c r="U384" s="623"/>
      <c r="V384" s="623"/>
      <c r="W384" s="623"/>
      <c r="Y384" s="625"/>
      <c r="Z384" s="625"/>
      <c r="AA384" s="625"/>
      <c r="AB384" s="625"/>
      <c r="AC384" s="625"/>
      <c r="AD384" s="625"/>
      <c r="AE384" s="625"/>
    </row>
    <row r="385" spans="1:31" ht="15.75" customHeight="1" x14ac:dyDescent="0.25">
      <c r="A385" s="711"/>
      <c r="B385" s="752" t="s">
        <v>68</v>
      </c>
      <c r="C385" s="752"/>
      <c r="D385" s="752"/>
      <c r="E385" s="723"/>
      <c r="F385" s="451"/>
      <c r="G385" s="450"/>
      <c r="H385" s="452"/>
      <c r="I385" s="451"/>
      <c r="J385" s="450"/>
      <c r="K385" s="449"/>
      <c r="L385" s="623"/>
      <c r="M385" s="623"/>
      <c r="N385" s="623"/>
      <c r="O385" s="623"/>
      <c r="P385" s="623"/>
      <c r="Q385" s="623"/>
      <c r="R385" s="623"/>
      <c r="S385" s="623"/>
      <c r="T385" s="623"/>
      <c r="U385" s="623"/>
      <c r="V385" s="623"/>
      <c r="W385" s="623"/>
      <c r="Y385" s="625"/>
      <c r="Z385" s="625"/>
      <c r="AA385" s="625"/>
      <c r="AB385" s="625"/>
      <c r="AC385" s="625"/>
      <c r="AD385" s="625"/>
      <c r="AE385" s="625"/>
    </row>
    <row r="386" spans="1:31" ht="15.75" customHeight="1" x14ac:dyDescent="0.25">
      <c r="A386" s="711"/>
      <c r="B386" s="752" t="s">
        <v>69</v>
      </c>
      <c r="C386" s="752"/>
      <c r="D386" s="752"/>
      <c r="E386" s="723"/>
      <c r="F386" s="451"/>
      <c r="G386" s="450"/>
      <c r="H386" s="452"/>
      <c r="I386" s="451"/>
      <c r="J386" s="450"/>
      <c r="K386" s="449"/>
      <c r="L386" s="623"/>
      <c r="M386" s="623"/>
      <c r="N386" s="623"/>
      <c r="O386" s="623"/>
      <c r="P386" s="623"/>
      <c r="Q386" s="623"/>
      <c r="R386" s="623"/>
      <c r="S386" s="623"/>
      <c r="T386" s="623"/>
      <c r="U386" s="623"/>
      <c r="V386" s="623"/>
      <c r="W386" s="623"/>
      <c r="Y386" s="625"/>
      <c r="Z386" s="625"/>
      <c r="AA386" s="625"/>
      <c r="AB386" s="625"/>
      <c r="AC386" s="625"/>
      <c r="AD386" s="625"/>
      <c r="AE386" s="625"/>
    </row>
    <row r="387" spans="1:31" ht="15.75" customHeight="1" x14ac:dyDescent="0.25">
      <c r="A387" s="711"/>
      <c r="B387" s="752" t="s">
        <v>70</v>
      </c>
      <c r="C387" s="752"/>
      <c r="D387" s="752"/>
      <c r="E387" s="723"/>
      <c r="F387" s="451"/>
      <c r="G387" s="450"/>
      <c r="H387" s="452"/>
      <c r="I387" s="451"/>
      <c r="J387" s="450"/>
      <c r="K387" s="449"/>
      <c r="L387" s="623"/>
      <c r="M387" s="623"/>
      <c r="N387" s="623"/>
      <c r="O387" s="623"/>
      <c r="P387" s="623"/>
      <c r="Q387" s="623"/>
      <c r="R387" s="623"/>
      <c r="S387" s="623"/>
      <c r="T387" s="623"/>
      <c r="U387" s="623"/>
      <c r="V387" s="623"/>
      <c r="W387" s="623"/>
      <c r="Y387" s="625"/>
      <c r="Z387" s="625"/>
      <c r="AA387" s="625"/>
      <c r="AB387" s="625"/>
      <c r="AC387" s="625"/>
      <c r="AD387" s="625"/>
      <c r="AE387" s="625"/>
    </row>
    <row r="388" spans="1:31" ht="15.75" customHeight="1" x14ac:dyDescent="0.25">
      <c r="A388" s="711"/>
      <c r="B388" s="752" t="s">
        <v>71</v>
      </c>
      <c r="C388" s="752"/>
      <c r="D388" s="752"/>
      <c r="E388" s="723"/>
      <c r="F388" s="451"/>
      <c r="G388" s="450"/>
      <c r="H388" s="452"/>
      <c r="I388" s="451"/>
      <c r="J388" s="450"/>
      <c r="K388" s="449"/>
      <c r="L388" s="623"/>
      <c r="M388" s="623"/>
      <c r="N388" s="623"/>
      <c r="O388" s="623"/>
      <c r="P388" s="623"/>
      <c r="Q388" s="623"/>
      <c r="R388" s="623"/>
      <c r="S388" s="623"/>
      <c r="T388" s="623"/>
      <c r="U388" s="623"/>
      <c r="V388" s="623"/>
      <c r="W388" s="623"/>
      <c r="Y388" s="625"/>
      <c r="Z388" s="625"/>
      <c r="AA388" s="625"/>
      <c r="AB388" s="625"/>
      <c r="AC388" s="625"/>
      <c r="AD388" s="625"/>
      <c r="AE388" s="625"/>
    </row>
    <row r="389" spans="1:31" ht="15.75" customHeight="1" x14ac:dyDescent="0.25">
      <c r="A389" s="711"/>
      <c r="B389" s="752" t="s">
        <v>72</v>
      </c>
      <c r="C389" s="752"/>
      <c r="D389" s="752"/>
      <c r="E389" s="723"/>
      <c r="F389" s="451"/>
      <c r="G389" s="450"/>
      <c r="H389" s="452"/>
      <c r="I389" s="451"/>
      <c r="J389" s="450"/>
      <c r="K389" s="449"/>
      <c r="L389" s="623"/>
      <c r="M389" s="623"/>
      <c r="N389" s="623"/>
      <c r="O389" s="623"/>
      <c r="P389" s="623"/>
      <c r="Q389" s="623"/>
      <c r="R389" s="623"/>
      <c r="S389" s="623"/>
      <c r="T389" s="623"/>
      <c r="U389" s="623"/>
      <c r="V389" s="623"/>
      <c r="W389" s="623"/>
      <c r="Y389" s="625"/>
      <c r="Z389" s="625"/>
      <c r="AA389" s="625"/>
      <c r="AB389" s="625"/>
      <c r="AC389" s="625"/>
      <c r="AD389" s="625"/>
      <c r="AE389" s="625"/>
    </row>
    <row r="390" spans="1:31" ht="15.75" customHeight="1" x14ac:dyDescent="0.25">
      <c r="A390" s="711"/>
      <c r="B390" s="752" t="s">
        <v>73</v>
      </c>
      <c r="C390" s="752"/>
      <c r="D390" s="752"/>
      <c r="E390" s="723"/>
      <c r="F390" s="451"/>
      <c r="G390" s="450"/>
      <c r="H390" s="452"/>
      <c r="I390" s="451"/>
      <c r="J390" s="450"/>
      <c r="K390" s="449"/>
      <c r="L390" s="623"/>
      <c r="M390" s="623"/>
      <c r="N390" s="623"/>
      <c r="O390" s="623"/>
      <c r="P390" s="623"/>
      <c r="Q390" s="623"/>
      <c r="R390" s="623"/>
      <c r="S390" s="623"/>
      <c r="T390" s="623"/>
      <c r="U390" s="623"/>
      <c r="V390" s="623"/>
      <c r="W390" s="623"/>
      <c r="Y390" s="625"/>
      <c r="Z390" s="625"/>
      <c r="AA390" s="625"/>
      <c r="AB390" s="625"/>
      <c r="AC390" s="625"/>
      <c r="AD390" s="625"/>
      <c r="AE390" s="625"/>
    </row>
    <row r="391" spans="1:31" ht="15.75" customHeight="1" x14ac:dyDescent="0.25">
      <c r="A391" s="711"/>
      <c r="B391" s="752" t="s">
        <v>74</v>
      </c>
      <c r="C391" s="752"/>
      <c r="D391" s="752"/>
      <c r="E391" s="723"/>
      <c r="F391" s="451"/>
      <c r="G391" s="450"/>
      <c r="H391" s="452"/>
      <c r="I391" s="451"/>
      <c r="J391" s="450"/>
      <c r="K391" s="449"/>
      <c r="L391" s="623"/>
      <c r="M391" s="623"/>
      <c r="N391" s="623"/>
      <c r="O391" s="623"/>
      <c r="P391" s="623"/>
      <c r="Q391" s="623"/>
      <c r="R391" s="623"/>
      <c r="S391" s="623"/>
      <c r="T391" s="623"/>
      <c r="U391" s="623"/>
      <c r="V391" s="623"/>
      <c r="W391" s="623"/>
      <c r="Y391" s="625"/>
      <c r="Z391" s="625"/>
      <c r="AA391" s="625"/>
      <c r="AB391" s="625"/>
      <c r="AC391" s="625"/>
      <c r="AD391" s="625"/>
      <c r="AE391" s="625"/>
    </row>
    <row r="392" spans="1:31" ht="15.75" customHeight="1" x14ac:dyDescent="0.25">
      <c r="A392" s="711"/>
      <c r="B392" s="752" t="s">
        <v>24</v>
      </c>
      <c r="C392" s="752"/>
      <c r="D392" s="752"/>
      <c r="E392" s="723"/>
      <c r="F392" s="451"/>
      <c r="G392" s="450"/>
      <c r="H392" s="452"/>
      <c r="I392" s="451"/>
      <c r="J392" s="450"/>
      <c r="K392" s="449"/>
      <c r="L392" s="623"/>
      <c r="M392" s="623"/>
      <c r="N392" s="623"/>
      <c r="O392" s="623"/>
      <c r="P392" s="623"/>
      <c r="Q392" s="623"/>
      <c r="R392" s="623"/>
      <c r="S392" s="623"/>
      <c r="T392" s="623"/>
      <c r="U392" s="623"/>
      <c r="V392" s="623"/>
      <c r="W392" s="623"/>
      <c r="Y392" s="625"/>
      <c r="Z392" s="625"/>
      <c r="AA392" s="625"/>
      <c r="AB392" s="625"/>
      <c r="AC392" s="625"/>
      <c r="AD392" s="625"/>
      <c r="AE392" s="625"/>
    </row>
    <row r="393" spans="1:31" ht="15.75" customHeight="1" x14ac:dyDescent="0.25">
      <c r="A393" s="711"/>
      <c r="B393" s="753" t="s">
        <v>788</v>
      </c>
      <c r="C393" s="753"/>
      <c r="D393" s="753"/>
      <c r="E393" s="725"/>
      <c r="F393" s="447"/>
      <c r="G393" s="446"/>
      <c r="H393" s="448"/>
      <c r="I393" s="447"/>
      <c r="J393" s="446"/>
      <c r="K393" s="445"/>
      <c r="L393" s="623"/>
      <c r="M393" s="623"/>
      <c r="N393" s="623"/>
      <c r="O393" s="623"/>
      <c r="P393" s="623"/>
      <c r="Q393" s="623"/>
      <c r="R393" s="623"/>
      <c r="S393" s="623"/>
      <c r="T393" s="623"/>
      <c r="U393" s="623"/>
      <c r="V393" s="623"/>
      <c r="W393" s="623"/>
      <c r="Y393" s="625"/>
      <c r="Z393" s="625"/>
      <c r="AA393" s="625"/>
      <c r="AB393" s="625"/>
      <c r="AC393" s="625"/>
      <c r="AD393" s="625"/>
      <c r="AE393" s="625"/>
    </row>
    <row r="394" spans="1:31" x14ac:dyDescent="0.25">
      <c r="A394" s="708"/>
      <c r="B394" s="623"/>
      <c r="C394" s="623"/>
      <c r="D394" s="623"/>
      <c r="E394" s="623"/>
      <c r="F394" s="623"/>
      <c r="G394" s="623"/>
      <c r="H394" s="623"/>
      <c r="I394" s="623"/>
      <c r="J394" s="623"/>
      <c r="K394" s="623"/>
      <c r="L394" s="623"/>
      <c r="M394" s="623"/>
      <c r="N394" s="623"/>
      <c r="O394" s="623"/>
      <c r="P394" s="623"/>
      <c r="Q394" s="623"/>
      <c r="R394" s="623"/>
      <c r="S394" s="623"/>
      <c r="T394" s="623"/>
      <c r="U394" s="623"/>
      <c r="V394" s="623"/>
      <c r="W394" s="623"/>
      <c r="Y394" s="625"/>
      <c r="Z394" s="625"/>
      <c r="AA394" s="625"/>
      <c r="AB394" s="625"/>
      <c r="AC394" s="625"/>
      <c r="AD394" s="625"/>
      <c r="AE394" s="625"/>
    </row>
    <row r="395" spans="1:31" x14ac:dyDescent="0.25">
      <c r="A395" s="711"/>
      <c r="B395" s="754"/>
      <c r="C395" s="754"/>
      <c r="D395" s="754"/>
      <c r="E395" s="754"/>
      <c r="G395" s="623"/>
      <c r="H395" s="623"/>
      <c r="I395" s="623"/>
      <c r="J395" s="623"/>
      <c r="K395" s="623"/>
      <c r="L395" s="623"/>
      <c r="M395" s="623"/>
      <c r="N395" s="623"/>
      <c r="O395" s="623"/>
      <c r="P395" s="623"/>
      <c r="Q395" s="623"/>
      <c r="R395" s="623"/>
      <c r="S395" s="623"/>
      <c r="T395" s="623"/>
      <c r="U395" s="623"/>
      <c r="V395" s="623"/>
      <c r="W395" s="623"/>
      <c r="Y395" s="625"/>
      <c r="Z395" s="625"/>
      <c r="AA395" s="625"/>
      <c r="AB395" s="625"/>
      <c r="AC395" s="625"/>
      <c r="AD395" s="625"/>
      <c r="AE395" s="625"/>
    </row>
    <row r="396" spans="1:31" ht="17.25" x14ac:dyDescent="0.25">
      <c r="A396" s="688" t="s">
        <v>787</v>
      </c>
      <c r="B396" s="754"/>
      <c r="C396" s="623"/>
      <c r="D396" s="623"/>
      <c r="E396" s="623"/>
      <c r="F396" s="623"/>
      <c r="G396" s="623"/>
      <c r="H396" s="623"/>
      <c r="I396" s="623"/>
      <c r="J396" s="623"/>
      <c r="K396" s="623"/>
      <c r="L396" s="623"/>
      <c r="M396" s="623"/>
      <c r="N396" s="623"/>
      <c r="O396" s="623"/>
      <c r="P396" s="623"/>
      <c r="Q396" s="623"/>
      <c r="R396" s="623"/>
      <c r="S396" s="623"/>
      <c r="T396" s="623"/>
      <c r="U396" s="623"/>
      <c r="V396" s="623"/>
      <c r="W396" s="623"/>
      <c r="X396" s="624"/>
      <c r="Y396" s="625"/>
      <c r="Z396" s="625"/>
      <c r="AA396" s="625"/>
      <c r="AB396" s="625"/>
      <c r="AC396" s="625"/>
      <c r="AD396" s="625"/>
      <c r="AE396" s="625"/>
    </row>
    <row r="397" spans="1:31" ht="17.25" x14ac:dyDescent="0.25">
      <c r="A397" s="690"/>
      <c r="B397" s="754"/>
      <c r="C397" s="623"/>
      <c r="D397" s="623"/>
      <c r="E397" s="623"/>
      <c r="F397" s="623"/>
      <c r="G397" s="623"/>
      <c r="H397" s="623"/>
      <c r="I397" s="623"/>
      <c r="J397" s="623"/>
      <c r="K397" s="623"/>
      <c r="L397" s="623"/>
      <c r="M397" s="623"/>
      <c r="N397" s="623"/>
      <c r="O397" s="623"/>
      <c r="P397" s="623"/>
      <c r="Q397" s="623"/>
      <c r="R397" s="623"/>
      <c r="S397" s="623"/>
      <c r="T397" s="623"/>
      <c r="U397" s="623"/>
      <c r="V397" s="623"/>
      <c r="W397" s="623"/>
      <c r="Y397" s="625"/>
      <c r="Z397" s="625"/>
      <c r="AA397" s="625"/>
      <c r="AB397" s="625"/>
      <c r="AC397" s="625"/>
      <c r="AD397" s="625"/>
      <c r="AE397" s="625"/>
    </row>
    <row r="398" spans="1:31" ht="17.25" x14ac:dyDescent="0.25">
      <c r="A398" s="755"/>
      <c r="B398" s="1140" t="s">
        <v>786</v>
      </c>
      <c r="C398" s="1140" t="s">
        <v>540</v>
      </c>
      <c r="D398" s="1142" t="s">
        <v>785</v>
      </c>
      <c r="E398" s="1140" t="s">
        <v>76</v>
      </c>
      <c r="F398" s="1165" t="s">
        <v>784</v>
      </c>
      <c r="G398" s="1166"/>
      <c r="H398" s="1166"/>
      <c r="I398" s="1166"/>
      <c r="J398" s="1167"/>
      <c r="K398" s="1165" t="s">
        <v>783</v>
      </c>
      <c r="L398" s="1166"/>
      <c r="M398" s="1166"/>
      <c r="N398" s="1166"/>
      <c r="O398" s="1166"/>
      <c r="P398" s="734"/>
      <c r="Q398" s="623"/>
      <c r="R398" s="623"/>
      <c r="Y398" s="625"/>
      <c r="Z398" s="625"/>
      <c r="AA398" s="625"/>
      <c r="AB398" s="625"/>
      <c r="AC398" s="625"/>
      <c r="AD398" s="625"/>
      <c r="AE398" s="625"/>
    </row>
    <row r="399" spans="1:31" ht="17.25" x14ac:dyDescent="0.25">
      <c r="A399" s="756"/>
      <c r="B399" s="1141"/>
      <c r="C399" s="1141"/>
      <c r="D399" s="1143"/>
      <c r="E399" s="1141"/>
      <c r="F399" s="757" t="s">
        <v>782</v>
      </c>
      <c r="G399" s="758" t="s">
        <v>781</v>
      </c>
      <c r="H399" s="759" t="s">
        <v>780</v>
      </c>
      <c r="I399" s="760" t="s">
        <v>779</v>
      </c>
      <c r="J399" s="761" t="s">
        <v>778</v>
      </c>
      <c r="K399" s="757" t="s">
        <v>782</v>
      </c>
      <c r="L399" s="758" t="s">
        <v>781</v>
      </c>
      <c r="M399" s="762" t="s">
        <v>780</v>
      </c>
      <c r="N399" s="762" t="s">
        <v>779</v>
      </c>
      <c r="O399" s="759" t="s">
        <v>778</v>
      </c>
      <c r="P399" s="623"/>
      <c r="Q399" s="734"/>
      <c r="R399" s="734"/>
      <c r="Y399" s="625"/>
      <c r="Z399" s="625"/>
      <c r="AA399" s="625"/>
      <c r="AB399" s="625"/>
      <c r="AC399" s="625"/>
      <c r="AD399" s="625"/>
      <c r="AE399" s="625"/>
    </row>
    <row r="400" spans="1:31" ht="17.25" x14ac:dyDescent="0.25">
      <c r="A400" s="763">
        <v>1</v>
      </c>
      <c r="B400" s="909">
        <f>B14</f>
        <v>0</v>
      </c>
      <c r="C400" s="441"/>
      <c r="D400" s="444"/>
      <c r="E400" s="441"/>
      <c r="F400" s="442"/>
      <c r="G400" s="441"/>
      <c r="H400" s="441"/>
      <c r="I400" s="441"/>
      <c r="J400" s="443"/>
      <c r="K400" s="442"/>
      <c r="L400" s="441"/>
      <c r="M400" s="441"/>
      <c r="N400" s="441"/>
      <c r="O400" s="440"/>
      <c r="P400" s="734"/>
      <c r="Q400" s="734"/>
      <c r="R400" s="623"/>
      <c r="Y400" s="625"/>
      <c r="Z400" s="625"/>
      <c r="AA400" s="625"/>
      <c r="AB400" s="625"/>
      <c r="AC400" s="625"/>
      <c r="AD400" s="625"/>
      <c r="AE400" s="625"/>
    </row>
    <row r="401" spans="1:31" ht="17.25" x14ac:dyDescent="0.25">
      <c r="A401" s="653">
        <v>2</v>
      </c>
      <c r="B401" s="910">
        <f>B15</f>
        <v>0</v>
      </c>
      <c r="C401" s="436"/>
      <c r="D401" s="439"/>
      <c r="E401" s="436"/>
      <c r="F401" s="437"/>
      <c r="G401" s="436"/>
      <c r="H401" s="436"/>
      <c r="I401" s="436"/>
      <c r="J401" s="438"/>
      <c r="K401" s="437"/>
      <c r="L401" s="436"/>
      <c r="M401" s="436"/>
      <c r="N401" s="436"/>
      <c r="O401" s="435"/>
      <c r="P401" s="734"/>
      <c r="Q401" s="734"/>
      <c r="R401" s="623"/>
      <c r="Y401" s="625"/>
      <c r="Z401" s="625"/>
      <c r="AA401" s="625"/>
      <c r="AB401" s="625"/>
      <c r="AC401" s="625"/>
      <c r="AD401" s="625"/>
      <c r="AE401" s="625"/>
    </row>
    <row r="402" spans="1:31" ht="17.25" x14ac:dyDescent="0.25">
      <c r="A402" s="654">
        <v>3</v>
      </c>
      <c r="B402" s="910">
        <f>B16</f>
        <v>0</v>
      </c>
      <c r="C402" s="436"/>
      <c r="D402" s="439"/>
      <c r="E402" s="436"/>
      <c r="F402" s="437"/>
      <c r="G402" s="436"/>
      <c r="H402" s="436"/>
      <c r="I402" s="436"/>
      <c r="J402" s="438"/>
      <c r="K402" s="437"/>
      <c r="L402" s="436"/>
      <c r="M402" s="436"/>
      <c r="N402" s="436"/>
      <c r="O402" s="435"/>
      <c r="P402" s="734"/>
      <c r="Q402" s="734"/>
      <c r="R402" s="623"/>
      <c r="Y402" s="625"/>
      <c r="Z402" s="625"/>
      <c r="AA402" s="625"/>
      <c r="AB402" s="625"/>
      <c r="AC402" s="625"/>
      <c r="AD402" s="625"/>
      <c r="AE402" s="625"/>
    </row>
    <row r="403" spans="1:31" ht="17.25" x14ac:dyDescent="0.25">
      <c r="A403" s="653">
        <v>4</v>
      </c>
      <c r="B403" s="910">
        <f>B17</f>
        <v>0</v>
      </c>
      <c r="C403" s="436"/>
      <c r="D403" s="439"/>
      <c r="E403" s="436"/>
      <c r="F403" s="437"/>
      <c r="G403" s="436"/>
      <c r="H403" s="436"/>
      <c r="I403" s="436"/>
      <c r="J403" s="438"/>
      <c r="K403" s="437"/>
      <c r="L403" s="436"/>
      <c r="M403" s="436"/>
      <c r="N403" s="436"/>
      <c r="O403" s="435"/>
      <c r="P403" s="734"/>
      <c r="Q403" s="734"/>
      <c r="R403" s="623"/>
      <c r="Y403" s="625"/>
      <c r="Z403" s="625"/>
      <c r="AA403" s="625"/>
      <c r="AB403" s="625"/>
      <c r="AC403" s="625"/>
      <c r="AD403" s="625"/>
      <c r="AE403" s="625"/>
    </row>
    <row r="404" spans="1:31" ht="17.25" x14ac:dyDescent="0.25">
      <c r="A404" s="904">
        <v>5</v>
      </c>
      <c r="B404" s="911">
        <f>B18</f>
        <v>0</v>
      </c>
      <c r="C404" s="431"/>
      <c r="D404" s="434"/>
      <c r="E404" s="431"/>
      <c r="F404" s="432"/>
      <c r="G404" s="431"/>
      <c r="H404" s="431"/>
      <c r="I404" s="431"/>
      <c r="J404" s="433"/>
      <c r="K404" s="432"/>
      <c r="L404" s="431"/>
      <c r="M404" s="431"/>
      <c r="N404" s="431"/>
      <c r="O404" s="430"/>
      <c r="P404" s="734"/>
      <c r="Q404" s="734"/>
      <c r="R404" s="623"/>
      <c r="Y404" s="625"/>
      <c r="Z404" s="625"/>
      <c r="AA404" s="625"/>
      <c r="AB404" s="625"/>
      <c r="AC404" s="625"/>
      <c r="AD404" s="625"/>
      <c r="AE404" s="625"/>
    </row>
    <row r="405" spans="1:31" x14ac:dyDescent="0.25">
      <c r="A405" s="623"/>
      <c r="B405" s="623"/>
      <c r="C405" s="623"/>
      <c r="D405" s="623"/>
      <c r="E405" s="623"/>
      <c r="F405" s="623"/>
      <c r="G405" s="623"/>
      <c r="H405" s="623"/>
      <c r="I405" s="623"/>
      <c r="J405" s="623"/>
      <c r="K405" s="623"/>
      <c r="L405" s="623"/>
      <c r="M405" s="623"/>
      <c r="N405" s="623"/>
      <c r="O405" s="623"/>
      <c r="P405" s="623"/>
      <c r="Q405" s="623"/>
      <c r="R405" s="623"/>
      <c r="Y405" s="625"/>
      <c r="Z405" s="625"/>
      <c r="AA405" s="625"/>
      <c r="AB405" s="625"/>
      <c r="AC405" s="625"/>
      <c r="AD405" s="625"/>
      <c r="AE405" s="625"/>
    </row>
    <row r="406" spans="1:31" x14ac:dyDescent="0.25">
      <c r="A406" s="623"/>
      <c r="B406" s="623"/>
      <c r="C406" s="623"/>
      <c r="D406" s="623"/>
      <c r="E406" s="623"/>
      <c r="F406" s="623"/>
      <c r="G406" s="623"/>
      <c r="H406" s="623"/>
      <c r="I406" s="623"/>
      <c r="J406" s="623"/>
      <c r="K406" s="623"/>
      <c r="L406" s="623"/>
      <c r="M406" s="623"/>
      <c r="N406" s="623"/>
      <c r="O406" s="623"/>
      <c r="P406" s="623"/>
      <c r="Q406" s="623"/>
      <c r="R406" s="623"/>
      <c r="Y406" s="625"/>
      <c r="Z406" s="625"/>
      <c r="AA406" s="625"/>
      <c r="AB406" s="625"/>
      <c r="AC406" s="625"/>
      <c r="AD406" s="625"/>
      <c r="AE406" s="625"/>
    </row>
    <row r="407" spans="1:31" ht="17.25" x14ac:dyDescent="0.25">
      <c r="A407" s="708"/>
      <c r="B407" s="1148" t="s">
        <v>115</v>
      </c>
      <c r="C407" s="1151" t="s">
        <v>75</v>
      </c>
      <c r="D407" s="1197" t="s">
        <v>76</v>
      </c>
      <c r="E407" s="1148"/>
      <c r="F407" s="1148" t="s">
        <v>777</v>
      </c>
      <c r="G407" s="623"/>
      <c r="H407" s="623"/>
      <c r="I407" s="623"/>
      <c r="J407" s="734"/>
      <c r="K407" s="734"/>
      <c r="L407" s="734"/>
      <c r="M407" s="734"/>
      <c r="N407" s="623"/>
      <c r="O407" s="623"/>
      <c r="P407" s="623"/>
      <c r="Q407" s="623"/>
      <c r="R407" s="623"/>
      <c r="Y407" s="625"/>
      <c r="Z407" s="625"/>
      <c r="AA407" s="625"/>
      <c r="AB407" s="625"/>
      <c r="AC407" s="625"/>
      <c r="AD407" s="625"/>
      <c r="AE407" s="625"/>
    </row>
    <row r="408" spans="1:31" ht="17.25" x14ac:dyDescent="0.25">
      <c r="A408" s="708"/>
      <c r="B408" s="1149"/>
      <c r="C408" s="1191"/>
      <c r="D408" s="1224"/>
      <c r="E408" s="1149"/>
      <c r="F408" s="1149"/>
      <c r="G408" s="623"/>
      <c r="H408" s="623"/>
      <c r="I408" s="623"/>
      <c r="J408" s="734"/>
      <c r="K408" s="734"/>
      <c r="L408" s="734"/>
      <c r="M408" s="734"/>
      <c r="N408" s="623"/>
      <c r="O408" s="623"/>
      <c r="P408" s="623"/>
      <c r="Q408" s="623"/>
      <c r="R408" s="623"/>
      <c r="Y408" s="625"/>
      <c r="Z408" s="625"/>
      <c r="AA408" s="625"/>
      <c r="AB408" s="625"/>
      <c r="AC408" s="625"/>
      <c r="AD408" s="625"/>
      <c r="AE408" s="625"/>
    </row>
    <row r="409" spans="1:31" ht="17.25" x14ac:dyDescent="0.25">
      <c r="A409" s="708"/>
      <c r="B409" s="1150"/>
      <c r="C409" s="1152"/>
      <c r="D409" s="1198"/>
      <c r="E409" s="1150"/>
      <c r="F409" s="1150"/>
      <c r="G409" s="623"/>
      <c r="H409" s="623"/>
      <c r="I409" s="623"/>
      <c r="J409" s="734"/>
      <c r="K409" s="734"/>
      <c r="L409" s="734"/>
      <c r="M409" s="734"/>
      <c r="N409" s="623"/>
      <c r="O409" s="623"/>
      <c r="P409" s="623"/>
      <c r="Q409" s="623"/>
      <c r="R409" s="623"/>
      <c r="Y409" s="625"/>
      <c r="Z409" s="625"/>
      <c r="AA409" s="625"/>
      <c r="AB409" s="625"/>
      <c r="AC409" s="625"/>
      <c r="AD409" s="625"/>
      <c r="AE409" s="625"/>
    </row>
    <row r="410" spans="1:31" ht="39.75" customHeight="1" x14ac:dyDescent="0.25">
      <c r="A410" s="708"/>
      <c r="B410" s="765">
        <v>1</v>
      </c>
      <c r="C410" s="1158" t="s">
        <v>77</v>
      </c>
      <c r="D410" s="1218" t="s">
        <v>202</v>
      </c>
      <c r="E410" s="1219"/>
      <c r="F410" s="429"/>
      <c r="G410" s="623"/>
      <c r="H410" s="623"/>
      <c r="I410" s="623"/>
      <c r="J410" s="623"/>
      <c r="K410" s="623"/>
      <c r="L410" s="623"/>
      <c r="M410" s="623"/>
      <c r="N410" s="623"/>
      <c r="O410" s="623"/>
      <c r="P410" s="623"/>
      <c r="Q410" s="623"/>
      <c r="R410" s="734"/>
      <c r="Y410" s="625"/>
      <c r="Z410" s="625"/>
      <c r="AA410" s="625"/>
      <c r="AB410" s="625"/>
      <c r="AC410" s="625"/>
      <c r="AD410" s="625"/>
      <c r="AE410" s="625"/>
    </row>
    <row r="411" spans="1:31" ht="39.75" customHeight="1" x14ac:dyDescent="0.25">
      <c r="A411" s="708"/>
      <c r="B411" s="766">
        <v>2</v>
      </c>
      <c r="C411" s="1158"/>
      <c r="D411" s="1127" t="s">
        <v>776</v>
      </c>
      <c r="E411" s="1128"/>
      <c r="F411" s="428"/>
      <c r="G411" s="623"/>
      <c r="H411" s="623"/>
      <c r="I411" s="623"/>
      <c r="J411" s="623"/>
      <c r="K411" s="623"/>
      <c r="L411" s="623"/>
      <c r="M411" s="623"/>
      <c r="N411" s="623"/>
      <c r="O411" s="623"/>
      <c r="P411" s="623"/>
      <c r="Q411" s="623"/>
      <c r="R411" s="734"/>
      <c r="Y411" s="625"/>
      <c r="Z411" s="625"/>
      <c r="AA411" s="625"/>
      <c r="AB411" s="625"/>
      <c r="AC411" s="625"/>
      <c r="AD411" s="625"/>
      <c r="AE411" s="625"/>
    </row>
    <row r="412" spans="1:31" ht="39.75" customHeight="1" x14ac:dyDescent="0.25">
      <c r="A412" s="708"/>
      <c r="B412" s="766">
        <v>3</v>
      </c>
      <c r="C412" s="1158"/>
      <c r="D412" s="1127" t="s">
        <v>203</v>
      </c>
      <c r="E412" s="1128"/>
      <c r="F412" s="428"/>
      <c r="G412" s="623"/>
      <c r="H412" s="623"/>
      <c r="I412" s="623"/>
      <c r="J412" s="623"/>
      <c r="K412" s="623"/>
      <c r="L412" s="623"/>
      <c r="M412" s="623"/>
      <c r="N412" s="623"/>
      <c r="O412" s="623"/>
      <c r="P412" s="623"/>
      <c r="Q412" s="623"/>
      <c r="R412" s="734"/>
      <c r="Y412" s="625"/>
      <c r="Z412" s="625"/>
      <c r="AA412" s="625"/>
      <c r="AB412" s="625"/>
      <c r="AC412" s="625"/>
      <c r="AD412" s="625"/>
      <c r="AE412" s="625"/>
    </row>
    <row r="413" spans="1:31" ht="39.75" customHeight="1" x14ac:dyDescent="0.25">
      <c r="A413" s="708"/>
      <c r="B413" s="766">
        <v>4</v>
      </c>
      <c r="C413" s="1158"/>
      <c r="D413" s="1127" t="s">
        <v>204</v>
      </c>
      <c r="E413" s="1128"/>
      <c r="F413" s="428"/>
      <c r="G413" s="623"/>
      <c r="H413" s="623"/>
      <c r="I413" s="623"/>
      <c r="J413" s="623"/>
      <c r="K413" s="623"/>
      <c r="L413" s="623"/>
      <c r="M413" s="623"/>
      <c r="N413" s="623"/>
      <c r="O413" s="623"/>
      <c r="P413" s="623"/>
      <c r="Q413" s="623"/>
      <c r="R413" s="734"/>
      <c r="Y413" s="625"/>
      <c r="Z413" s="625"/>
      <c r="AA413" s="625"/>
      <c r="AB413" s="625"/>
      <c r="AC413" s="625"/>
      <c r="AD413" s="625"/>
      <c r="AE413" s="625"/>
    </row>
    <row r="414" spans="1:31" ht="39.75" customHeight="1" x14ac:dyDescent="0.25">
      <c r="A414" s="708"/>
      <c r="B414" s="766">
        <v>5</v>
      </c>
      <c r="C414" s="1158"/>
      <c r="D414" s="1127" t="s">
        <v>79</v>
      </c>
      <c r="E414" s="1128"/>
      <c r="F414" s="428"/>
      <c r="G414" s="623"/>
      <c r="H414" s="623"/>
      <c r="I414" s="623"/>
      <c r="J414" s="623"/>
      <c r="K414" s="623"/>
      <c r="L414" s="623"/>
      <c r="M414" s="623"/>
      <c r="N414" s="623"/>
      <c r="O414" s="623"/>
      <c r="P414" s="623"/>
      <c r="Q414" s="623"/>
      <c r="R414" s="734"/>
      <c r="Y414" s="625"/>
      <c r="Z414" s="625"/>
      <c r="AA414" s="625"/>
      <c r="AB414" s="625"/>
      <c r="AC414" s="625"/>
      <c r="AD414" s="625"/>
      <c r="AE414" s="625"/>
    </row>
    <row r="415" spans="1:31" ht="39.75" customHeight="1" x14ac:dyDescent="0.25">
      <c r="A415" s="708"/>
      <c r="B415" s="766">
        <v>6</v>
      </c>
      <c r="C415" s="1159"/>
      <c r="D415" s="1127" t="s">
        <v>205</v>
      </c>
      <c r="E415" s="1128"/>
      <c r="F415" s="428"/>
      <c r="G415" s="623"/>
      <c r="H415" s="623"/>
      <c r="I415" s="623"/>
      <c r="J415" s="623"/>
      <c r="K415" s="623"/>
      <c r="L415" s="623"/>
      <c r="M415" s="623"/>
      <c r="N415" s="623"/>
      <c r="O415" s="623"/>
      <c r="P415" s="623"/>
      <c r="Q415" s="623"/>
      <c r="R415" s="734"/>
      <c r="Y415" s="625"/>
      <c r="Z415" s="625"/>
      <c r="AA415" s="625"/>
      <c r="AB415" s="625"/>
      <c r="AC415" s="625"/>
      <c r="AD415" s="625"/>
      <c r="AE415" s="625"/>
    </row>
    <row r="416" spans="1:31" ht="39.75" customHeight="1" x14ac:dyDescent="0.25">
      <c r="A416" s="708"/>
      <c r="B416" s="765">
        <v>7</v>
      </c>
      <c r="C416" s="1180" t="s">
        <v>78</v>
      </c>
      <c r="D416" s="1127" t="s">
        <v>206</v>
      </c>
      <c r="E416" s="1128"/>
      <c r="F416" s="429"/>
      <c r="G416" s="623"/>
      <c r="H416" s="623"/>
      <c r="I416" s="623"/>
      <c r="J416" s="623"/>
      <c r="K416" s="623"/>
      <c r="L416" s="623"/>
      <c r="M416" s="623"/>
      <c r="N416" s="623"/>
      <c r="O416" s="623"/>
      <c r="P416" s="623"/>
      <c r="Q416" s="623"/>
      <c r="R416" s="623"/>
      <c r="S416" s="623"/>
      <c r="T416" s="623"/>
      <c r="U416" s="623"/>
      <c r="V416" s="623"/>
      <c r="W416" s="734"/>
      <c r="Y416" s="625"/>
      <c r="Z416" s="625"/>
      <c r="AA416" s="625"/>
      <c r="AB416" s="625"/>
      <c r="AC416" s="625"/>
      <c r="AD416" s="625"/>
      <c r="AE416" s="625"/>
    </row>
    <row r="417" spans="1:31" ht="39.75" customHeight="1" x14ac:dyDescent="0.25">
      <c r="A417" s="708"/>
      <c r="B417" s="766">
        <v>8</v>
      </c>
      <c r="C417" s="1158"/>
      <c r="D417" s="1127" t="s">
        <v>776</v>
      </c>
      <c r="E417" s="1128"/>
      <c r="F417" s="428"/>
      <c r="G417" s="623"/>
      <c r="H417" s="623"/>
      <c r="I417" s="623"/>
      <c r="J417" s="623"/>
      <c r="K417" s="623"/>
      <c r="L417" s="623"/>
      <c r="M417" s="623"/>
      <c r="N417" s="623"/>
      <c r="O417" s="623"/>
      <c r="P417" s="623"/>
      <c r="Q417" s="623"/>
      <c r="R417" s="623"/>
      <c r="S417" s="623"/>
      <c r="T417" s="623"/>
      <c r="U417" s="623"/>
      <c r="V417" s="623"/>
      <c r="W417" s="734"/>
      <c r="Y417" s="625"/>
      <c r="Z417" s="625"/>
      <c r="AA417" s="625"/>
      <c r="AB417" s="625"/>
      <c r="AC417" s="625"/>
      <c r="AD417" s="625"/>
      <c r="AE417" s="625"/>
    </row>
    <row r="418" spans="1:31" ht="39.75" customHeight="1" x14ac:dyDescent="0.25">
      <c r="A418" s="708"/>
      <c r="B418" s="766">
        <v>9</v>
      </c>
      <c r="C418" s="1158"/>
      <c r="D418" s="1131" t="s">
        <v>203</v>
      </c>
      <c r="E418" s="1132"/>
      <c r="F418" s="428"/>
      <c r="G418" s="623"/>
      <c r="H418" s="623"/>
      <c r="I418" s="623"/>
      <c r="J418" s="623"/>
      <c r="K418" s="623"/>
      <c r="L418" s="623"/>
      <c r="M418" s="623"/>
      <c r="N418" s="623"/>
      <c r="O418" s="623"/>
      <c r="P418" s="623"/>
      <c r="Q418" s="623"/>
      <c r="R418" s="623"/>
      <c r="S418" s="623"/>
      <c r="T418" s="623"/>
      <c r="U418" s="623"/>
      <c r="V418" s="623"/>
      <c r="W418" s="734"/>
      <c r="Y418" s="625"/>
      <c r="Z418" s="625"/>
      <c r="AA418" s="625"/>
      <c r="AB418" s="625"/>
      <c r="AC418" s="625"/>
      <c r="AD418" s="625"/>
      <c r="AE418" s="625"/>
    </row>
    <row r="419" spans="1:31" ht="39.75" customHeight="1" x14ac:dyDescent="0.25">
      <c r="A419" s="708"/>
      <c r="B419" s="766">
        <v>10</v>
      </c>
      <c r="C419" s="1158"/>
      <c r="D419" s="1127" t="s">
        <v>204</v>
      </c>
      <c r="E419" s="1128"/>
      <c r="F419" s="428"/>
      <c r="G419" s="623"/>
      <c r="H419" s="623"/>
      <c r="I419" s="623"/>
      <c r="J419" s="623"/>
      <c r="K419" s="623"/>
      <c r="L419" s="623"/>
      <c r="M419" s="623"/>
      <c r="N419" s="623"/>
      <c r="O419" s="623"/>
      <c r="P419" s="623"/>
      <c r="Q419" s="623"/>
      <c r="R419" s="623"/>
      <c r="S419" s="623"/>
      <c r="T419" s="623"/>
      <c r="U419" s="623"/>
      <c r="V419" s="623"/>
      <c r="W419" s="734"/>
      <c r="Y419" s="625"/>
      <c r="Z419" s="625"/>
      <c r="AA419" s="625"/>
      <c r="AB419" s="625"/>
      <c r="AC419" s="625"/>
      <c r="AD419" s="625"/>
      <c r="AE419" s="625"/>
    </row>
    <row r="420" spans="1:31" ht="39.75" customHeight="1" x14ac:dyDescent="0.25">
      <c r="A420" s="708"/>
      <c r="B420" s="766">
        <v>11</v>
      </c>
      <c r="C420" s="1158"/>
      <c r="D420" s="1127" t="s">
        <v>79</v>
      </c>
      <c r="E420" s="1128"/>
      <c r="F420" s="428"/>
      <c r="G420" s="623"/>
      <c r="H420" s="623"/>
      <c r="I420" s="623"/>
      <c r="J420" s="623"/>
      <c r="K420" s="623"/>
      <c r="L420" s="623"/>
      <c r="M420" s="623"/>
      <c r="N420" s="623"/>
      <c r="O420" s="623"/>
      <c r="P420" s="623"/>
      <c r="Q420" s="623"/>
      <c r="R420" s="623"/>
      <c r="S420" s="623"/>
      <c r="T420" s="623"/>
      <c r="U420" s="623"/>
      <c r="V420" s="623"/>
      <c r="W420" s="734"/>
      <c r="Y420" s="625"/>
      <c r="Z420" s="625"/>
      <c r="AA420" s="625"/>
      <c r="AB420" s="625"/>
      <c r="AC420" s="625"/>
      <c r="AD420" s="625"/>
      <c r="AE420" s="625"/>
    </row>
    <row r="421" spans="1:31" ht="39.75" customHeight="1" x14ac:dyDescent="0.25">
      <c r="A421" s="708"/>
      <c r="B421" s="766">
        <v>12</v>
      </c>
      <c r="C421" s="1159"/>
      <c r="D421" s="1127" t="s">
        <v>205</v>
      </c>
      <c r="E421" s="1128"/>
      <c r="F421" s="428"/>
      <c r="G421" s="623"/>
      <c r="H421" s="623"/>
      <c r="I421" s="623"/>
      <c r="J421" s="623"/>
      <c r="K421" s="623"/>
      <c r="L421" s="623"/>
      <c r="M421" s="623"/>
      <c r="N421" s="623"/>
      <c r="O421" s="623"/>
      <c r="P421" s="623"/>
      <c r="Q421" s="623"/>
      <c r="R421" s="623"/>
      <c r="S421" s="623"/>
      <c r="T421" s="623"/>
      <c r="U421" s="623"/>
      <c r="V421" s="623"/>
      <c r="W421" s="734"/>
      <c r="Y421" s="625"/>
      <c r="Z421" s="625"/>
      <c r="AA421" s="625"/>
      <c r="AB421" s="625"/>
      <c r="AC421" s="625"/>
      <c r="AD421" s="625"/>
      <c r="AE421" s="625"/>
    </row>
    <row r="422" spans="1:31" ht="39.75" customHeight="1" x14ac:dyDescent="0.25">
      <c r="A422" s="708"/>
      <c r="B422" s="767">
        <v>13</v>
      </c>
      <c r="C422" s="767" t="s">
        <v>775</v>
      </c>
      <c r="D422" s="1125" t="s">
        <v>724</v>
      </c>
      <c r="E422" s="1126"/>
      <c r="F422" s="427"/>
      <c r="G422" s="623"/>
      <c r="H422" s="623"/>
      <c r="I422" s="623"/>
      <c r="J422" s="623"/>
      <c r="K422" s="623"/>
      <c r="L422" s="623"/>
      <c r="M422" s="623"/>
      <c r="N422" s="623"/>
      <c r="O422" s="623"/>
      <c r="P422" s="623"/>
      <c r="Q422" s="623"/>
      <c r="R422" s="623"/>
      <c r="S422" s="623"/>
      <c r="T422" s="623"/>
      <c r="U422" s="623"/>
      <c r="V422" s="623"/>
      <c r="W422" s="734"/>
      <c r="X422" s="624"/>
      <c r="Y422" s="625"/>
      <c r="Z422" s="625"/>
      <c r="AA422" s="625"/>
      <c r="AB422" s="625"/>
      <c r="AC422" s="625"/>
      <c r="AD422" s="625"/>
      <c r="AE422" s="625"/>
    </row>
    <row r="423" spans="1:31" x14ac:dyDescent="0.25"/>
  </sheetData>
  <sheetProtection selectLockedCells="1"/>
  <mergeCells count="253">
    <mergeCell ref="I307:I309"/>
    <mergeCell ref="C350:E350"/>
    <mergeCell ref="C352:E352"/>
    <mergeCell ref="C316:C321"/>
    <mergeCell ref="F325:H325"/>
    <mergeCell ref="I325:K325"/>
    <mergeCell ref="D310:E310"/>
    <mergeCell ref="D311:E311"/>
    <mergeCell ref="D312:E312"/>
    <mergeCell ref="D313:E313"/>
    <mergeCell ref="D314:E314"/>
    <mergeCell ref="D315:E315"/>
    <mergeCell ref="D316:E316"/>
    <mergeCell ref="D317:E317"/>
    <mergeCell ref="D318:E318"/>
    <mergeCell ref="D319:E319"/>
    <mergeCell ref="D320:E320"/>
    <mergeCell ref="C310:C315"/>
    <mergeCell ref="M36:N36"/>
    <mergeCell ref="K343:K344"/>
    <mergeCell ref="F326:F327"/>
    <mergeCell ref="F360:H360"/>
    <mergeCell ref="I360:K360"/>
    <mergeCell ref="F361:F362"/>
    <mergeCell ref="G361:G362"/>
    <mergeCell ref="H361:H362"/>
    <mergeCell ref="F342:H342"/>
    <mergeCell ref="I342:K342"/>
    <mergeCell ref="K223:O223"/>
    <mergeCell ref="F185:H185"/>
    <mergeCell ref="I185:K185"/>
    <mergeCell ref="F186:F187"/>
    <mergeCell ref="G186:G187"/>
    <mergeCell ref="O271:S271"/>
    <mergeCell ref="H186:H187"/>
    <mergeCell ref="J343:J344"/>
    <mergeCell ref="F343:F344"/>
    <mergeCell ref="G343:G344"/>
    <mergeCell ref="H343:H344"/>
    <mergeCell ref="I343:I344"/>
    <mergeCell ref="J326:J327"/>
    <mergeCell ref="K326:K327"/>
    <mergeCell ref="C416:C421"/>
    <mergeCell ref="I361:I362"/>
    <mergeCell ref="F407:F409"/>
    <mergeCell ref="B360:E362"/>
    <mergeCell ref="B407:B409"/>
    <mergeCell ref="C407:C409"/>
    <mergeCell ref="D407:E409"/>
    <mergeCell ref="C410:C415"/>
    <mergeCell ref="B398:B399"/>
    <mergeCell ref="C398:C399"/>
    <mergeCell ref="F398:J398"/>
    <mergeCell ref="B326:B327"/>
    <mergeCell ref="C326:C327"/>
    <mergeCell ref="D326:D327"/>
    <mergeCell ref="E326:E327"/>
    <mergeCell ref="G326:G327"/>
    <mergeCell ref="H326:H327"/>
    <mergeCell ref="I326:I327"/>
    <mergeCell ref="K398:O398"/>
    <mergeCell ref="K361:K362"/>
    <mergeCell ref="C328:C335"/>
    <mergeCell ref="D328:D331"/>
    <mergeCell ref="D332:D335"/>
    <mergeCell ref="C353:E353"/>
    <mergeCell ref="C354:E354"/>
    <mergeCell ref="C355:E355"/>
    <mergeCell ref="J361:J362"/>
    <mergeCell ref="C351:E351"/>
    <mergeCell ref="T271:X271"/>
    <mergeCell ref="B263:C263"/>
    <mergeCell ref="B264:C264"/>
    <mergeCell ref="C242:C247"/>
    <mergeCell ref="B258:C258"/>
    <mergeCell ref="B260:C260"/>
    <mergeCell ref="J307:J309"/>
    <mergeCell ref="K307:K309"/>
    <mergeCell ref="B265:C265"/>
    <mergeCell ref="C270:M270"/>
    <mergeCell ref="N270:X270"/>
    <mergeCell ref="C271:C272"/>
    <mergeCell ref="D271:H271"/>
    <mergeCell ref="I271:M271"/>
    <mergeCell ref="N271:N272"/>
    <mergeCell ref="B307:B309"/>
    <mergeCell ref="C307:C309"/>
    <mergeCell ref="D307:E309"/>
    <mergeCell ref="F307:F309"/>
    <mergeCell ref="G307:G309"/>
    <mergeCell ref="H307:H309"/>
    <mergeCell ref="F305:G305"/>
    <mergeCell ref="F306:H306"/>
    <mergeCell ref="I306:K306"/>
    <mergeCell ref="B233:B235"/>
    <mergeCell ref="D223:D224"/>
    <mergeCell ref="E223:E224"/>
    <mergeCell ref="B261:C261"/>
    <mergeCell ref="D242:E242"/>
    <mergeCell ref="D243:E243"/>
    <mergeCell ref="D244:E244"/>
    <mergeCell ref="D245:E245"/>
    <mergeCell ref="D246:E246"/>
    <mergeCell ref="D236:E236"/>
    <mergeCell ref="D237:E237"/>
    <mergeCell ref="D238:E238"/>
    <mergeCell ref="D239:E239"/>
    <mergeCell ref="D248:E248"/>
    <mergeCell ref="D247:E247"/>
    <mergeCell ref="D240:E240"/>
    <mergeCell ref="D241:E241"/>
    <mergeCell ref="C233:C235"/>
    <mergeCell ref="D233:E235"/>
    <mergeCell ref="C236:C241"/>
    <mergeCell ref="I186:I187"/>
    <mergeCell ref="J186:J187"/>
    <mergeCell ref="K186:K187"/>
    <mergeCell ref="J151:J152"/>
    <mergeCell ref="K151:K152"/>
    <mergeCell ref="F167:H167"/>
    <mergeCell ref="B185:E187"/>
    <mergeCell ref="B223:B224"/>
    <mergeCell ref="C223:C224"/>
    <mergeCell ref="F151:F152"/>
    <mergeCell ref="G151:G152"/>
    <mergeCell ref="B151:B152"/>
    <mergeCell ref="C151:C152"/>
    <mergeCell ref="F223:J223"/>
    <mergeCell ref="C180:E180"/>
    <mergeCell ref="C178:E178"/>
    <mergeCell ref="C179:E179"/>
    <mergeCell ref="C176:E176"/>
    <mergeCell ref="I151:I152"/>
    <mergeCell ref="I167:K167"/>
    <mergeCell ref="F168:F169"/>
    <mergeCell ref="G168:G169"/>
    <mergeCell ref="H168:H169"/>
    <mergeCell ref="I168:I169"/>
    <mergeCell ref="J168:J169"/>
    <mergeCell ref="K168:K169"/>
    <mergeCell ref="I150:K150"/>
    <mergeCell ref="D151:D152"/>
    <mergeCell ref="E151:E152"/>
    <mergeCell ref="D153:D156"/>
    <mergeCell ref="D157:D160"/>
    <mergeCell ref="T96:X96"/>
    <mergeCell ref="B86:C86"/>
    <mergeCell ref="B88:C88"/>
    <mergeCell ref="B89:C89"/>
    <mergeCell ref="B90:C90"/>
    <mergeCell ref="C95:M95"/>
    <mergeCell ref="N95:X95"/>
    <mergeCell ref="C96:C97"/>
    <mergeCell ref="I132:I134"/>
    <mergeCell ref="J132:J134"/>
    <mergeCell ref="K132:K134"/>
    <mergeCell ref="I96:M96"/>
    <mergeCell ref="N96:N97"/>
    <mergeCell ref="O96:S96"/>
    <mergeCell ref="D96:H96"/>
    <mergeCell ref="F130:G130"/>
    <mergeCell ref="F131:H131"/>
    <mergeCell ref="I131:K131"/>
    <mergeCell ref="B132:B134"/>
    <mergeCell ref="C132:C134"/>
    <mergeCell ref="D132:E134"/>
    <mergeCell ref="F132:F134"/>
    <mergeCell ref="G132:G134"/>
    <mergeCell ref="H132:H134"/>
    <mergeCell ref="I12:K12"/>
    <mergeCell ref="B54:C54"/>
    <mergeCell ref="B55:C55"/>
    <mergeCell ref="B56:C56"/>
    <mergeCell ref="B57:C57"/>
    <mergeCell ref="B68:C68"/>
    <mergeCell ref="D54:E54"/>
    <mergeCell ref="D70:E70"/>
    <mergeCell ref="D71:E71"/>
    <mergeCell ref="D55:E55"/>
    <mergeCell ref="D56:E56"/>
    <mergeCell ref="D57:E57"/>
    <mergeCell ref="B64:C64"/>
    <mergeCell ref="D64:E64"/>
    <mergeCell ref="D68:E68"/>
    <mergeCell ref="A4:K4"/>
    <mergeCell ref="G36:H36"/>
    <mergeCell ref="I36:J36"/>
    <mergeCell ref="K36:L36"/>
    <mergeCell ref="B53:C53"/>
    <mergeCell ref="B49:C49"/>
    <mergeCell ref="D49:E49"/>
    <mergeCell ref="D53:E53"/>
    <mergeCell ref="B22:C22"/>
    <mergeCell ref="D22:E22"/>
    <mergeCell ref="C177:E177"/>
    <mergeCell ref="C170:E170"/>
    <mergeCell ref="C171:E171"/>
    <mergeCell ref="C172:E172"/>
    <mergeCell ref="C173:E173"/>
    <mergeCell ref="C174:E174"/>
    <mergeCell ref="C175:E175"/>
    <mergeCell ref="D163:E163"/>
    <mergeCell ref="D69:E69"/>
    <mergeCell ref="B83:C83"/>
    <mergeCell ref="B85:C85"/>
    <mergeCell ref="B70:C70"/>
    <mergeCell ref="B71:C71"/>
    <mergeCell ref="B72:C72"/>
    <mergeCell ref="D72:E72"/>
    <mergeCell ref="B69:C69"/>
    <mergeCell ref="D135:E135"/>
    <mergeCell ref="D136:E136"/>
    <mergeCell ref="D137:E137"/>
    <mergeCell ref="D138:E138"/>
    <mergeCell ref="D139:E139"/>
    <mergeCell ref="D140:E140"/>
    <mergeCell ref="C161:C162"/>
    <mergeCell ref="F150:H150"/>
    <mergeCell ref="C153:C160"/>
    <mergeCell ref="D141:E141"/>
    <mergeCell ref="D142:E142"/>
    <mergeCell ref="D143:E143"/>
    <mergeCell ref="D144:E144"/>
    <mergeCell ref="D145:E145"/>
    <mergeCell ref="C141:C146"/>
    <mergeCell ref="C135:C140"/>
    <mergeCell ref="H151:H152"/>
    <mergeCell ref="D146:E146"/>
    <mergeCell ref="D147:E147"/>
    <mergeCell ref="D422:E422"/>
    <mergeCell ref="D421:E421"/>
    <mergeCell ref="D414:E414"/>
    <mergeCell ref="D415:E415"/>
    <mergeCell ref="D322:E322"/>
    <mergeCell ref="D321:E321"/>
    <mergeCell ref="D416:E416"/>
    <mergeCell ref="D417:E417"/>
    <mergeCell ref="D418:E418"/>
    <mergeCell ref="D419:E419"/>
    <mergeCell ref="C347:E347"/>
    <mergeCell ref="C336:C337"/>
    <mergeCell ref="C345:E345"/>
    <mergeCell ref="C346:E346"/>
    <mergeCell ref="D398:D399"/>
    <mergeCell ref="E398:E399"/>
    <mergeCell ref="D420:E420"/>
    <mergeCell ref="D410:E410"/>
    <mergeCell ref="D411:E411"/>
    <mergeCell ref="D412:E412"/>
    <mergeCell ref="D413:E413"/>
    <mergeCell ref="D338:E338"/>
    <mergeCell ref="C348:E348"/>
    <mergeCell ref="C349:E349"/>
  </mergeCells>
  <conditionalFormatting sqref="B92">
    <cfRule type="cellIs" dxfId="519" priority="104" stopIfTrue="1" operator="lessThan">
      <formula>0</formula>
    </cfRule>
  </conditionalFormatting>
  <conditionalFormatting sqref="B85:B86 D85:D86">
    <cfRule type="cellIs" dxfId="518" priority="103" stopIfTrue="1" operator="lessThan">
      <formula>0</formula>
    </cfRule>
  </conditionalFormatting>
  <conditionalFormatting sqref="B87:B91 D85:D86">
    <cfRule type="cellIs" dxfId="517" priority="102" stopIfTrue="1" operator="lessThan">
      <formula>0</formula>
    </cfRule>
  </conditionalFormatting>
  <conditionalFormatting sqref="C87 C91">
    <cfRule type="cellIs" dxfId="516" priority="101" stopIfTrue="1" operator="lessThan">
      <formula>0</formula>
    </cfRule>
  </conditionalFormatting>
  <conditionalFormatting sqref="D88:D90">
    <cfRule type="cellIs" dxfId="515" priority="100" stopIfTrue="1" operator="lessThan">
      <formula>0</formula>
    </cfRule>
  </conditionalFormatting>
  <conditionalFormatting sqref="D87">
    <cfRule type="cellIs" dxfId="514" priority="99" stopIfTrue="1" operator="lessThan">
      <formula>0</formula>
    </cfRule>
  </conditionalFormatting>
  <conditionalFormatting sqref="G135:G140 J135:J140 H98:H127">
    <cfRule type="cellIs" dxfId="513" priority="98" stopIfTrue="1" operator="lessThan">
      <formula>0</formula>
    </cfRule>
  </conditionalFormatting>
  <conditionalFormatting sqref="F188:F218">
    <cfRule type="cellIs" dxfId="512" priority="97" stopIfTrue="1" operator="lessThan">
      <formula>0</formula>
    </cfRule>
  </conditionalFormatting>
  <conditionalFormatting sqref="F153:F160 H153:H160">
    <cfRule type="cellIs" dxfId="511" priority="96" stopIfTrue="1" operator="lessThan">
      <formula>0</formula>
    </cfRule>
  </conditionalFormatting>
  <conditionalFormatting sqref="F135:F140 I135:I140">
    <cfRule type="cellIs" dxfId="510" priority="95" stopIfTrue="1" operator="lessThan">
      <formula>0</formula>
    </cfRule>
  </conditionalFormatting>
  <conditionalFormatting sqref="C98:C127">
    <cfRule type="cellIs" dxfId="509" priority="94" stopIfTrue="1" operator="lessThan">
      <formula>0</formula>
    </cfRule>
  </conditionalFormatting>
  <conditionalFormatting sqref="F236:F241">
    <cfRule type="cellIs" dxfId="508" priority="72" stopIfTrue="1" operator="lessThan">
      <formula>0</formula>
    </cfRule>
  </conditionalFormatting>
  <conditionalFormatting sqref="F98:F127">
    <cfRule type="cellIs" dxfId="507" priority="89" stopIfTrue="1" operator="lessThan">
      <formula>0</formula>
    </cfRule>
  </conditionalFormatting>
  <conditionalFormatting sqref="I188:I218">
    <cfRule type="cellIs" dxfId="506" priority="93" stopIfTrue="1" operator="lessThan">
      <formula>0</formula>
    </cfRule>
  </conditionalFormatting>
  <conditionalFormatting sqref="U103:U127">
    <cfRule type="cellIs" dxfId="505" priority="75" stopIfTrue="1" operator="lessThan">
      <formula>0</formula>
    </cfRule>
  </conditionalFormatting>
  <conditionalFormatting sqref="G98:G127">
    <cfRule type="cellIs" dxfId="504" priority="90" stopIfTrue="1" operator="lessThan">
      <formula>0</formula>
    </cfRule>
  </conditionalFormatting>
  <conditionalFormatting sqref="D98:D127">
    <cfRule type="cellIs" dxfId="503" priority="92" stopIfTrue="1" operator="lessThan">
      <formula>0</formula>
    </cfRule>
  </conditionalFormatting>
  <conditionalFormatting sqref="E98:E127">
    <cfRule type="cellIs" dxfId="502" priority="91" stopIfTrue="1" operator="lessThan">
      <formula>0</formula>
    </cfRule>
  </conditionalFormatting>
  <conditionalFormatting sqref="N98:N127">
    <cfRule type="cellIs" dxfId="501" priority="88" stopIfTrue="1" operator="lessThan">
      <formula>0</formula>
    </cfRule>
  </conditionalFormatting>
  <conditionalFormatting sqref="M98:M127">
    <cfRule type="cellIs" dxfId="500" priority="87" stopIfTrue="1" operator="lessThan">
      <formula>0</formula>
    </cfRule>
  </conditionalFormatting>
  <conditionalFormatting sqref="L98:L127">
    <cfRule type="cellIs" dxfId="499" priority="84" stopIfTrue="1" operator="lessThan">
      <formula>0</formula>
    </cfRule>
  </conditionalFormatting>
  <conditionalFormatting sqref="I98:I127">
    <cfRule type="cellIs" dxfId="498" priority="86" stopIfTrue="1" operator="lessThan">
      <formula>0</formula>
    </cfRule>
  </conditionalFormatting>
  <conditionalFormatting sqref="J98:J127">
    <cfRule type="cellIs" dxfId="497" priority="85" stopIfTrue="1" operator="lessThan">
      <formula>0</formula>
    </cfRule>
  </conditionalFormatting>
  <conditionalFormatting sqref="K98:K127">
    <cfRule type="cellIs" dxfId="496" priority="83" stopIfTrue="1" operator="lessThan">
      <formula>0</formula>
    </cfRule>
  </conditionalFormatting>
  <conditionalFormatting sqref="S103:S127">
    <cfRule type="cellIs" dxfId="495" priority="82" stopIfTrue="1" operator="lessThan">
      <formula>0</formula>
    </cfRule>
  </conditionalFormatting>
  <conditionalFormatting sqref="R103:R127">
    <cfRule type="cellIs" dxfId="494" priority="79" stopIfTrue="1" operator="lessThan">
      <formula>0</formula>
    </cfRule>
  </conditionalFormatting>
  <conditionalFormatting sqref="O103:O127">
    <cfRule type="cellIs" dxfId="493" priority="81" stopIfTrue="1" operator="lessThan">
      <formula>0</formula>
    </cfRule>
  </conditionalFormatting>
  <conditionalFormatting sqref="P103:P127">
    <cfRule type="cellIs" dxfId="492" priority="80" stopIfTrue="1" operator="lessThan">
      <formula>0</formula>
    </cfRule>
  </conditionalFormatting>
  <conditionalFormatting sqref="Q103:Q127">
    <cfRule type="cellIs" dxfId="491" priority="78" stopIfTrue="1" operator="lessThan">
      <formula>0</formula>
    </cfRule>
  </conditionalFormatting>
  <conditionalFormatting sqref="X103:X127">
    <cfRule type="cellIs" dxfId="490" priority="77" stopIfTrue="1" operator="lessThan">
      <formula>0</formula>
    </cfRule>
  </conditionalFormatting>
  <conditionalFormatting sqref="W103:W127">
    <cfRule type="cellIs" dxfId="489" priority="74" stopIfTrue="1" operator="lessThan">
      <formula>0</formula>
    </cfRule>
  </conditionalFormatting>
  <conditionalFormatting sqref="T103:T127">
    <cfRule type="cellIs" dxfId="488" priority="76" stopIfTrue="1" operator="lessThan">
      <formula>0</formula>
    </cfRule>
  </conditionalFormatting>
  <conditionalFormatting sqref="V103:V127">
    <cfRule type="cellIs" dxfId="487" priority="73" stopIfTrue="1" operator="lessThan">
      <formula>0</formula>
    </cfRule>
  </conditionalFormatting>
  <conditionalFormatting sqref="B262:B266 D260:D261">
    <cfRule type="cellIs" dxfId="486" priority="69" stopIfTrue="1" operator="lessThan">
      <formula>0</formula>
    </cfRule>
  </conditionalFormatting>
  <conditionalFormatting sqref="N273:N302">
    <cfRule type="cellIs" dxfId="485" priority="55" stopIfTrue="1" operator="lessThan">
      <formula>0</formula>
    </cfRule>
  </conditionalFormatting>
  <conditionalFormatting sqref="B260:B261 D260:D261">
    <cfRule type="cellIs" dxfId="484" priority="70" stopIfTrue="1" operator="lessThan">
      <formula>0</formula>
    </cfRule>
  </conditionalFormatting>
  <conditionalFormatting sqref="B267">
    <cfRule type="cellIs" dxfId="483" priority="71" stopIfTrue="1" operator="lessThan">
      <formula>0</formula>
    </cfRule>
  </conditionalFormatting>
  <conditionalFormatting sqref="G310:G315 J310:J315 H273:H302">
    <cfRule type="cellIs" dxfId="482" priority="65" stopIfTrue="1" operator="lessThan">
      <formula>0</formula>
    </cfRule>
  </conditionalFormatting>
  <conditionalFormatting sqref="C262 C266">
    <cfRule type="cellIs" dxfId="481" priority="68" stopIfTrue="1" operator="lessThan">
      <formula>0</formula>
    </cfRule>
  </conditionalFormatting>
  <conditionalFormatting sqref="D263:D265">
    <cfRule type="cellIs" dxfId="480" priority="67" stopIfTrue="1" operator="lessThan">
      <formula>0</formula>
    </cfRule>
  </conditionalFormatting>
  <conditionalFormatting sqref="D262">
    <cfRule type="cellIs" dxfId="479" priority="66" stopIfTrue="1" operator="lessThan">
      <formula>0</formula>
    </cfRule>
  </conditionalFormatting>
  <conditionalFormatting sqref="F363:F393">
    <cfRule type="cellIs" dxfId="478" priority="64" stopIfTrue="1" operator="lessThan">
      <formula>0</formula>
    </cfRule>
  </conditionalFormatting>
  <conditionalFormatting sqref="F328:F335 H328:H335">
    <cfRule type="cellIs" dxfId="477" priority="63" stopIfTrue="1" operator="lessThan">
      <formula>0</formula>
    </cfRule>
  </conditionalFormatting>
  <conditionalFormatting sqref="F310:F315 I310:I315">
    <cfRule type="cellIs" dxfId="476" priority="62" stopIfTrue="1" operator="lessThan">
      <formula>0</formula>
    </cfRule>
  </conditionalFormatting>
  <conditionalFormatting sqref="C273:C302">
    <cfRule type="cellIs" dxfId="475" priority="61" stopIfTrue="1" operator="lessThan">
      <formula>0</formula>
    </cfRule>
  </conditionalFormatting>
  <conditionalFormatting sqref="L273:L302">
    <cfRule type="cellIs" dxfId="474" priority="51" stopIfTrue="1" operator="lessThan">
      <formula>0</formula>
    </cfRule>
  </conditionalFormatting>
  <conditionalFormatting sqref="K273:K302">
    <cfRule type="cellIs" dxfId="473" priority="50" stopIfTrue="1" operator="lessThan">
      <formula>0</formula>
    </cfRule>
  </conditionalFormatting>
  <conditionalFormatting sqref="I363:I393">
    <cfRule type="cellIs" dxfId="472" priority="60" stopIfTrue="1" operator="lessThan">
      <formula>0</formula>
    </cfRule>
  </conditionalFormatting>
  <conditionalFormatting sqref="G273:G302">
    <cfRule type="cellIs" dxfId="471" priority="57" stopIfTrue="1" operator="lessThan">
      <formula>0</formula>
    </cfRule>
  </conditionalFormatting>
  <conditionalFormatting sqref="D273:D302">
    <cfRule type="cellIs" dxfId="470" priority="59" stopIfTrue="1" operator="lessThan">
      <formula>0</formula>
    </cfRule>
  </conditionalFormatting>
  <conditionalFormatting sqref="E273:E302">
    <cfRule type="cellIs" dxfId="469" priority="58" stopIfTrue="1" operator="lessThan">
      <formula>0</formula>
    </cfRule>
  </conditionalFormatting>
  <conditionalFormatting sqref="F273:F302">
    <cfRule type="cellIs" dxfId="468" priority="56" stopIfTrue="1" operator="lessThan">
      <formula>0</formula>
    </cfRule>
  </conditionalFormatting>
  <conditionalFormatting sqref="I273:I302">
    <cfRule type="cellIs" dxfId="467" priority="53" stopIfTrue="1" operator="lessThan">
      <formula>0</formula>
    </cfRule>
  </conditionalFormatting>
  <conditionalFormatting sqref="M273:M302">
    <cfRule type="cellIs" dxfId="466" priority="54" stopIfTrue="1" operator="lessThan">
      <formula>0</formula>
    </cfRule>
  </conditionalFormatting>
  <conditionalFormatting sqref="S278:S302">
    <cfRule type="cellIs" dxfId="465" priority="49" stopIfTrue="1" operator="lessThan">
      <formula>0</formula>
    </cfRule>
  </conditionalFormatting>
  <conditionalFormatting sqref="O278:O302">
    <cfRule type="cellIs" dxfId="464" priority="48" stopIfTrue="1" operator="lessThan">
      <formula>0</formula>
    </cfRule>
  </conditionalFormatting>
  <conditionalFormatting sqref="J273:J302">
    <cfRule type="cellIs" dxfId="463" priority="52" stopIfTrue="1" operator="lessThan">
      <formula>0</formula>
    </cfRule>
  </conditionalFormatting>
  <conditionalFormatting sqref="X278:X302">
    <cfRule type="cellIs" dxfId="462" priority="44" stopIfTrue="1" operator="lessThan">
      <formula>0</formula>
    </cfRule>
  </conditionalFormatting>
  <conditionalFormatting sqref="R278:R302">
    <cfRule type="cellIs" dxfId="461" priority="46" stopIfTrue="1" operator="lessThan">
      <formula>0</formula>
    </cfRule>
  </conditionalFormatting>
  <conditionalFormatting sqref="P278:P302">
    <cfRule type="cellIs" dxfId="460" priority="47" stopIfTrue="1" operator="lessThan">
      <formula>0</formula>
    </cfRule>
  </conditionalFormatting>
  <conditionalFormatting sqref="Q278:Q302">
    <cfRule type="cellIs" dxfId="459" priority="45" stopIfTrue="1" operator="lessThan">
      <formula>0</formula>
    </cfRule>
  </conditionalFormatting>
  <conditionalFormatting sqref="W278:W302">
    <cfRule type="cellIs" dxfId="458" priority="41" stopIfTrue="1" operator="lessThan">
      <formula>0</formula>
    </cfRule>
  </conditionalFormatting>
  <conditionalFormatting sqref="T278:T302">
    <cfRule type="cellIs" dxfId="457" priority="43" stopIfTrue="1" operator="lessThan">
      <formula>0</formula>
    </cfRule>
  </conditionalFormatting>
  <conditionalFormatting sqref="U278:U302">
    <cfRule type="cellIs" dxfId="456" priority="42" stopIfTrue="1" operator="lessThan">
      <formula>0</formula>
    </cfRule>
  </conditionalFormatting>
  <conditionalFormatting sqref="V278:V302">
    <cfRule type="cellIs" dxfId="455" priority="40" stopIfTrue="1" operator="lessThan">
      <formula>0</formula>
    </cfRule>
  </conditionalFormatting>
  <conditionalFormatting sqref="F410:F415">
    <cfRule type="cellIs" dxfId="454" priority="39" stopIfTrue="1" operator="lessThan">
      <formula>0</formula>
    </cfRule>
  </conditionalFormatting>
  <conditionalFormatting sqref="F141:F146 I141:I146">
    <cfRule type="cellIs" dxfId="453" priority="37" stopIfTrue="1" operator="lessThan">
      <formula>0</formula>
    </cfRule>
  </conditionalFormatting>
  <conditionalFormatting sqref="G141:G146 J141:J146">
    <cfRule type="cellIs" dxfId="452" priority="38" stopIfTrue="1" operator="lessThan">
      <formula>0</formula>
    </cfRule>
  </conditionalFormatting>
  <conditionalFormatting sqref="F161 H161">
    <cfRule type="cellIs" dxfId="451" priority="32" stopIfTrue="1" operator="lessThan">
      <formula>0</formula>
    </cfRule>
  </conditionalFormatting>
  <conditionalFormatting sqref="G147 J147">
    <cfRule type="cellIs" dxfId="450" priority="35" stopIfTrue="1" operator="lessThan">
      <formula>0</formula>
    </cfRule>
  </conditionalFormatting>
  <conditionalFormatting sqref="F147 I147">
    <cfRule type="cellIs" dxfId="449" priority="34" stopIfTrue="1" operator="lessThan">
      <formula>0</formula>
    </cfRule>
  </conditionalFormatting>
  <conditionalFormatting sqref="H147">
    <cfRule type="cellIs" dxfId="448" priority="33" stopIfTrue="1" operator="lessThan">
      <formula>0</formula>
    </cfRule>
  </conditionalFormatting>
  <conditionalFormatting sqref="H322">
    <cfRule type="cellIs" dxfId="447" priority="20" stopIfTrue="1" operator="lessThan">
      <formula>0</formula>
    </cfRule>
  </conditionalFormatting>
  <conditionalFormatting sqref="F416:F421">
    <cfRule type="cellIs" dxfId="446" priority="19" stopIfTrue="1" operator="lessThan">
      <formula>0</formula>
    </cfRule>
  </conditionalFormatting>
  <conditionalFormatting sqref="F422">
    <cfRule type="cellIs" dxfId="445" priority="18" stopIfTrue="1" operator="lessThan">
      <formula>0</formula>
    </cfRule>
  </conditionalFormatting>
  <conditionalFormatting sqref="H321">
    <cfRule type="cellIs" dxfId="444" priority="23" stopIfTrue="1" operator="lessThan">
      <formula>0</formula>
    </cfRule>
  </conditionalFormatting>
  <conditionalFormatting sqref="G322 J322">
    <cfRule type="cellIs" dxfId="443" priority="22" stopIfTrue="1" operator="lessThan">
      <formula>0</formula>
    </cfRule>
  </conditionalFormatting>
  <conditionalFormatting sqref="F322 I322">
    <cfRule type="cellIs" dxfId="442" priority="21" stopIfTrue="1" operator="lessThan">
      <formula>0</formula>
    </cfRule>
  </conditionalFormatting>
  <conditionalFormatting sqref="H146">
    <cfRule type="cellIs" dxfId="441" priority="36" stopIfTrue="1" operator="lessThan">
      <formula>0</formula>
    </cfRule>
  </conditionalFormatting>
  <conditionalFormatting sqref="F162 H162">
    <cfRule type="cellIs" dxfId="440" priority="31" stopIfTrue="1" operator="lessThan">
      <formula>0</formula>
    </cfRule>
  </conditionalFormatting>
  <conditionalFormatting sqref="G163 J163">
    <cfRule type="cellIs" dxfId="439" priority="30" stopIfTrue="1" operator="lessThan">
      <formula>0</formula>
    </cfRule>
  </conditionalFormatting>
  <conditionalFormatting sqref="F163 I163">
    <cfRule type="cellIs" dxfId="438" priority="29" stopIfTrue="1" operator="lessThan">
      <formula>0</formula>
    </cfRule>
  </conditionalFormatting>
  <conditionalFormatting sqref="H163">
    <cfRule type="cellIs" dxfId="437" priority="28" stopIfTrue="1" operator="lessThan">
      <formula>0</formula>
    </cfRule>
  </conditionalFormatting>
  <conditionalFormatting sqref="F242:F247">
    <cfRule type="cellIs" dxfId="436" priority="27" stopIfTrue="1" operator="lessThan">
      <formula>0</formula>
    </cfRule>
  </conditionalFormatting>
  <conditionalFormatting sqref="F248">
    <cfRule type="cellIs" dxfId="435" priority="26" stopIfTrue="1" operator="lessThan">
      <formula>0</formula>
    </cfRule>
  </conditionalFormatting>
  <conditionalFormatting sqref="F316:F321 I316:I321">
    <cfRule type="cellIs" dxfId="434" priority="24" stopIfTrue="1" operator="lessThan">
      <formula>0</formula>
    </cfRule>
  </conditionalFormatting>
  <conditionalFormatting sqref="G316:G321 J316:J321">
    <cfRule type="cellIs" dxfId="433" priority="25" stopIfTrue="1" operator="lessThan">
      <formula>0</formula>
    </cfRule>
  </conditionalFormatting>
  <conditionalFormatting sqref="G338 J338">
    <cfRule type="cellIs" dxfId="432" priority="15" stopIfTrue="1" operator="lessThan">
      <formula>0</formula>
    </cfRule>
  </conditionalFormatting>
  <conditionalFormatting sqref="F337 H337">
    <cfRule type="cellIs" dxfId="431" priority="16" stopIfTrue="1" operator="lessThan">
      <formula>0</formula>
    </cfRule>
  </conditionalFormatting>
  <conditionalFormatting sqref="F336 H336">
    <cfRule type="cellIs" dxfId="430" priority="17" stopIfTrue="1" operator="lessThan">
      <formula>0</formula>
    </cfRule>
  </conditionalFormatting>
  <conditionalFormatting sqref="H338">
    <cfRule type="cellIs" dxfId="429" priority="13" stopIfTrue="1" operator="lessThan">
      <formula>0</formula>
    </cfRule>
  </conditionalFormatting>
  <conditionalFormatting sqref="F338 I338">
    <cfRule type="cellIs" dxfId="428" priority="14" stopIfTrue="1" operator="lessThan">
      <formula>0</formula>
    </cfRule>
  </conditionalFormatting>
  <conditionalFormatting sqref="S98:S102">
    <cfRule type="cellIs" dxfId="427" priority="12" stopIfTrue="1" operator="lessThan">
      <formula>0</formula>
    </cfRule>
  </conditionalFormatting>
  <conditionalFormatting sqref="X98:X102">
    <cfRule type="cellIs" dxfId="426" priority="11" stopIfTrue="1" operator="lessThan">
      <formula>0</formula>
    </cfRule>
  </conditionalFormatting>
  <conditionalFormatting sqref="O98:Q102">
    <cfRule type="cellIs" dxfId="425" priority="10" stopIfTrue="1" operator="lessThan">
      <formula>0</formula>
    </cfRule>
  </conditionalFormatting>
  <conditionalFormatting sqref="T98:V102">
    <cfRule type="cellIs" dxfId="424" priority="9" stopIfTrue="1" operator="lessThan">
      <formula>0</formula>
    </cfRule>
  </conditionalFormatting>
  <conditionalFormatting sqref="R98:R102">
    <cfRule type="cellIs" dxfId="423" priority="8" stopIfTrue="1" operator="lessThan">
      <formula>0</formula>
    </cfRule>
  </conditionalFormatting>
  <conditionalFormatting sqref="W98:W102">
    <cfRule type="cellIs" dxfId="422" priority="7" stopIfTrue="1" operator="lessThan">
      <formula>0</formula>
    </cfRule>
  </conditionalFormatting>
  <conditionalFormatting sqref="S273:S277">
    <cfRule type="cellIs" dxfId="421" priority="6" stopIfTrue="1" operator="lessThan">
      <formula>0</formula>
    </cfRule>
  </conditionalFormatting>
  <conditionalFormatting sqref="X273:X277">
    <cfRule type="cellIs" dxfId="420" priority="5" stopIfTrue="1" operator="lessThan">
      <formula>0</formula>
    </cfRule>
  </conditionalFormatting>
  <conditionalFormatting sqref="O273:Q277">
    <cfRule type="cellIs" dxfId="419" priority="4" stopIfTrue="1" operator="lessThan">
      <formula>0</formula>
    </cfRule>
  </conditionalFormatting>
  <conditionalFormatting sqref="T273:V277">
    <cfRule type="cellIs" dxfId="418" priority="3" stopIfTrue="1" operator="lessThan">
      <formula>0</formula>
    </cfRule>
  </conditionalFormatting>
  <conditionalFormatting sqref="R273:R277">
    <cfRule type="cellIs" dxfId="417" priority="2" stopIfTrue="1" operator="lessThan">
      <formula>0</formula>
    </cfRule>
  </conditionalFormatting>
  <conditionalFormatting sqref="W273:W277">
    <cfRule type="cellIs" dxfId="416" priority="1" stopIfTrue="1" operator="lessThan">
      <formula>0</formula>
    </cfRule>
  </conditionalFormatting>
  <dataValidations count="8">
    <dataValidation type="list" allowBlank="1" showInputMessage="1" showErrorMessage="1" sqref="C225:C229 C400:C404">
      <formula1>SACVA_Bucket</formula1>
    </dataValidation>
    <dataValidation type="list" allowBlank="1" showInputMessage="1" showErrorMessage="1" sqref="E225:E229 E400:E404">
      <formula1>Sector</formula1>
    </dataValidation>
    <dataValidation type="list" allowBlank="1" showInputMessage="1" showErrorMessage="1" sqref="D38:D42 D225:D229 D400:D404">
      <formula1>Grade</formula1>
    </dataValidation>
    <dataValidation type="list" allowBlank="1" showInputMessage="1" showErrorMessage="1" sqref="H15:H18">
      <formula1>"Advanced, Standardised"</formula1>
    </dataValidation>
    <dataValidation type="list" allowBlank="1" showInputMessage="1" showErrorMessage="1" sqref="C14:C18">
      <formula1>"Banks,Otherfinancials,Non-financials,Sovereigns,Others"</formula1>
    </dataValidation>
    <dataValidation type="list" allowBlank="1" showInputMessage="1" showErrorMessage="1" sqref="D14:D18">
      <formula1>Margin</formula1>
    </dataValidation>
    <dataValidation type="list" allowBlank="1" showInputMessage="1" showErrorMessage="1" sqref="H14">
      <formula1>"Advanced, Standardised, Both"</formula1>
    </dataValidation>
    <dataValidation type="list" allowBlank="1" showInputMessage="1" showErrorMessage="1" sqref="C38:C42">
      <formula1>BACVA_Buckets</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99"/>
  </sheetPr>
  <dimension ref="A1:BF423"/>
  <sheetViews>
    <sheetView zoomScale="55" zoomScaleNormal="55" workbookViewId="0">
      <selection activeCell="F418" sqref="F418"/>
    </sheetView>
  </sheetViews>
  <sheetFormatPr defaultColWidth="0" defaultRowHeight="14.25" zeroHeight="1" x14ac:dyDescent="0.25"/>
  <cols>
    <col min="1" max="1" width="45.140625" style="626" customWidth="1"/>
    <col min="2" max="2" width="31.42578125" style="626" bestFit="1" customWidth="1"/>
    <col min="3" max="5" width="31.140625" style="626" customWidth="1"/>
    <col min="6" max="6" width="32.5703125" style="626" bestFit="1" customWidth="1"/>
    <col min="7" max="7" width="23.140625" style="626" customWidth="1"/>
    <col min="8" max="9" width="19.28515625" style="626" customWidth="1"/>
    <col min="10" max="13" width="19.42578125" style="626" customWidth="1"/>
    <col min="14" max="14" width="13.42578125" style="626" customWidth="1"/>
    <col min="15" max="15" width="15.42578125" style="626" customWidth="1"/>
    <col min="16" max="23" width="13.42578125" style="626" customWidth="1"/>
    <col min="24" max="24" width="9.140625" style="626" customWidth="1"/>
    <col min="25" max="25" width="11.28515625" style="626" customWidth="1"/>
    <col min="26" max="26" width="11.42578125" style="625" hidden="1" customWidth="1"/>
    <col min="27" max="27" width="17.5703125" style="625" hidden="1" customWidth="1"/>
    <col min="28" max="29" width="9.140625" style="625" hidden="1" customWidth="1"/>
    <col min="30" max="30" width="12.5703125" style="625" hidden="1" customWidth="1"/>
    <col min="31" max="31" width="26" style="625" hidden="1" customWidth="1"/>
    <col min="32" max="32" width="15.5703125" style="626" hidden="1" customWidth="1"/>
    <col min="33" max="33" width="9.140625" style="626" hidden="1" customWidth="1"/>
    <col min="34" max="35" width="9" style="626" hidden="1" customWidth="1"/>
    <col min="36" max="36" width="7.42578125" style="626" hidden="1" customWidth="1"/>
    <col min="37" max="37" width="9.42578125" style="626" hidden="1" customWidth="1"/>
    <col min="38" max="38" width="7" style="626" hidden="1" customWidth="1"/>
    <col min="39" max="39" width="7.5703125" style="626" hidden="1" customWidth="1"/>
    <col min="40" max="40" width="9.42578125" style="626" hidden="1" customWidth="1"/>
    <col min="41" max="41" width="8" style="626" hidden="1" customWidth="1"/>
    <col min="42" max="42" width="6.85546875" style="626" hidden="1" customWidth="1"/>
    <col min="43" max="43" width="7" style="626" hidden="1" customWidth="1"/>
    <col min="44" max="44" width="7.5703125" style="626" hidden="1" customWidth="1"/>
    <col min="45" max="45" width="8.5703125" style="626" hidden="1" customWidth="1"/>
    <col min="46" max="46" width="8" style="626" hidden="1" customWidth="1"/>
    <col min="47" max="47" width="6.85546875" style="626" hidden="1" customWidth="1"/>
    <col min="48" max="48" width="7" style="626" hidden="1" customWidth="1"/>
    <col min="49" max="49" width="7.5703125" style="626" hidden="1" customWidth="1"/>
    <col min="50" max="50" width="8.5703125" style="626" hidden="1" customWidth="1"/>
    <col min="51" max="51" width="8" style="626" hidden="1" customWidth="1"/>
    <col min="52" max="52" width="6.85546875" style="626" hidden="1" customWidth="1"/>
    <col min="53" max="53" width="7" style="626" hidden="1" customWidth="1"/>
    <col min="54" max="58" width="0" style="626" hidden="1" customWidth="1"/>
    <col min="59" max="16384" width="9.140625" style="626" hidden="1"/>
  </cols>
  <sheetData>
    <row r="1" spans="1:31" ht="26.25" x14ac:dyDescent="0.4">
      <c r="A1" s="620" t="s">
        <v>875</v>
      </c>
      <c r="B1" s="621"/>
      <c r="C1" s="620"/>
      <c r="D1" s="622"/>
      <c r="E1" s="622"/>
      <c r="F1" s="621"/>
      <c r="G1" s="621"/>
      <c r="H1" s="621"/>
      <c r="I1" s="621"/>
      <c r="J1" s="621"/>
      <c r="K1" s="621"/>
      <c r="L1" s="623"/>
      <c r="M1" s="623"/>
      <c r="N1" s="623"/>
      <c r="O1" s="623"/>
      <c r="P1" s="623"/>
      <c r="Q1" s="623"/>
      <c r="R1" s="623"/>
      <c r="S1" s="623"/>
      <c r="T1" s="623"/>
      <c r="U1" s="623"/>
      <c r="V1" s="623"/>
      <c r="W1" s="623"/>
      <c r="X1" s="624"/>
      <c r="Y1" s="624"/>
    </row>
    <row r="2" spans="1:31" ht="15.75" x14ac:dyDescent="0.25">
      <c r="A2" s="627"/>
      <c r="B2" s="628"/>
      <c r="C2" s="629"/>
      <c r="D2" s="629"/>
      <c r="E2" s="629"/>
      <c r="F2" s="629"/>
      <c r="G2" s="629"/>
      <c r="H2" s="629"/>
      <c r="I2" s="629"/>
      <c r="J2" s="629"/>
      <c r="K2" s="629"/>
      <c r="L2" s="623"/>
      <c r="M2" s="623"/>
      <c r="N2" s="623"/>
      <c r="O2" s="623"/>
      <c r="P2" s="623"/>
      <c r="Q2" s="623"/>
      <c r="R2" s="623"/>
      <c r="S2" s="623"/>
      <c r="T2" s="623"/>
      <c r="U2" s="623"/>
      <c r="V2" s="623"/>
      <c r="W2" s="623"/>
      <c r="X2" s="624"/>
      <c r="Y2" s="624"/>
    </row>
    <row r="3" spans="1:31" x14ac:dyDescent="0.25">
      <c r="A3" s="630" t="s">
        <v>874</v>
      </c>
      <c r="B3" s="631"/>
      <c r="C3" s="631"/>
      <c r="D3" s="632"/>
      <c r="E3" s="632"/>
      <c r="F3" s="629"/>
      <c r="G3" s="629"/>
      <c r="H3" s="629"/>
      <c r="I3" s="629"/>
      <c r="J3" s="629"/>
      <c r="K3" s="629"/>
      <c r="L3" s="623"/>
      <c r="M3" s="623"/>
      <c r="N3" s="623"/>
      <c r="O3" s="623"/>
      <c r="P3" s="623"/>
      <c r="Q3" s="623"/>
      <c r="R3" s="623"/>
      <c r="S3" s="623"/>
      <c r="T3" s="623"/>
      <c r="U3" s="623"/>
      <c r="V3" s="623"/>
      <c r="W3" s="623"/>
      <c r="X3" s="624"/>
      <c r="Y3" s="624"/>
    </row>
    <row r="4" spans="1:31" ht="14.25" customHeight="1" x14ac:dyDescent="0.25">
      <c r="A4" s="1204" t="s">
        <v>869</v>
      </c>
      <c r="B4" s="1205"/>
      <c r="C4" s="1205"/>
      <c r="D4" s="1205"/>
      <c r="E4" s="1205"/>
      <c r="F4" s="1205"/>
      <c r="G4" s="1205"/>
      <c r="H4" s="1205"/>
      <c r="I4" s="1205"/>
      <c r="J4" s="1205"/>
      <c r="K4" s="1205"/>
      <c r="L4" s="623"/>
      <c r="M4" s="623"/>
      <c r="N4" s="623"/>
      <c r="O4" s="623"/>
      <c r="P4" s="623"/>
      <c r="Q4" s="623"/>
      <c r="R4" s="623"/>
      <c r="S4" s="623"/>
      <c r="T4" s="623"/>
      <c r="U4" s="623"/>
      <c r="V4" s="623"/>
      <c r="W4" s="623"/>
      <c r="X4" s="624"/>
      <c r="Y4" s="624"/>
    </row>
    <row r="5" spans="1:31" x14ac:dyDescent="0.25">
      <c r="A5" s="633"/>
      <c r="B5" s="629"/>
      <c r="C5" s="634"/>
      <c r="D5" s="632"/>
      <c r="E5" s="632"/>
      <c r="F5" s="629"/>
      <c r="G5" s="629"/>
      <c r="H5" s="629"/>
      <c r="I5" s="629"/>
      <c r="J5" s="629"/>
      <c r="K5" s="629"/>
      <c r="L5" s="623"/>
      <c r="M5" s="623"/>
      <c r="N5" s="623"/>
      <c r="O5" s="623"/>
      <c r="P5" s="623"/>
      <c r="Q5" s="623"/>
      <c r="R5" s="623"/>
      <c r="S5" s="623"/>
      <c r="T5" s="623"/>
      <c r="U5" s="623"/>
      <c r="V5" s="623"/>
      <c r="W5" s="623"/>
      <c r="X5" s="624"/>
      <c r="Y5" s="624"/>
    </row>
    <row r="6" spans="1:31" x14ac:dyDescent="0.25">
      <c r="A6" s="633"/>
      <c r="B6" s="629"/>
      <c r="C6" s="634"/>
      <c r="D6" s="632"/>
      <c r="E6" s="632"/>
      <c r="F6" s="629"/>
      <c r="G6" s="629"/>
      <c r="H6" s="629"/>
      <c r="I6" s="629"/>
      <c r="J6" s="629"/>
      <c r="K6" s="629"/>
      <c r="L6" s="623"/>
      <c r="M6" s="623"/>
      <c r="N6" s="623"/>
      <c r="O6" s="623"/>
      <c r="P6" s="623"/>
      <c r="Q6" s="623"/>
      <c r="R6" s="623"/>
      <c r="S6" s="623"/>
      <c r="T6" s="623"/>
      <c r="U6" s="623"/>
      <c r="V6" s="623"/>
      <c r="W6" s="623"/>
      <c r="X6" s="624"/>
      <c r="Y6" s="624"/>
    </row>
    <row r="7" spans="1:31" x14ac:dyDescent="0.25">
      <c r="A7" s="633"/>
      <c r="B7" s="629"/>
      <c r="C7" s="634"/>
      <c r="D7" s="632"/>
      <c r="E7" s="632"/>
      <c r="F7" s="629"/>
      <c r="G7" s="629"/>
      <c r="H7" s="629"/>
      <c r="I7" s="629"/>
      <c r="J7" s="629"/>
      <c r="K7" s="629"/>
      <c r="L7" s="623"/>
      <c r="M7" s="623"/>
      <c r="N7" s="623"/>
      <c r="O7" s="623"/>
      <c r="P7" s="623"/>
      <c r="Q7" s="623"/>
      <c r="R7" s="623"/>
      <c r="S7" s="623"/>
      <c r="T7" s="623"/>
      <c r="U7" s="623"/>
      <c r="V7" s="623"/>
      <c r="W7" s="623"/>
      <c r="X7" s="624"/>
      <c r="Y7" s="624"/>
    </row>
    <row r="8" spans="1:31" x14ac:dyDescent="0.25">
      <c r="A8" s="635"/>
      <c r="B8" s="636"/>
      <c r="C8" s="637"/>
      <c r="D8" s="638"/>
      <c r="E8" s="638"/>
      <c r="F8" s="636"/>
      <c r="G8" s="636"/>
      <c r="H8" s="636"/>
      <c r="I8" s="636"/>
      <c r="J8" s="636"/>
      <c r="K8" s="636"/>
      <c r="L8" s="639"/>
      <c r="M8" s="639"/>
      <c r="N8" s="639"/>
      <c r="O8" s="639"/>
      <c r="P8" s="639"/>
      <c r="Q8" s="639"/>
      <c r="R8" s="639"/>
      <c r="S8" s="639"/>
      <c r="T8" s="639"/>
      <c r="U8" s="639"/>
      <c r="V8" s="639"/>
      <c r="W8" s="639"/>
      <c r="X8" s="640"/>
      <c r="Y8" s="624"/>
    </row>
    <row r="9" spans="1:31" ht="15.75" x14ac:dyDescent="0.25">
      <c r="A9" s="497" t="s">
        <v>859</v>
      </c>
      <c r="B9" s="404"/>
      <c r="C9" s="420"/>
      <c r="D9" s="641"/>
      <c r="E9" s="641"/>
      <c r="F9" s="642"/>
      <c r="G9" s="643"/>
      <c r="H9" s="643"/>
      <c r="I9" s="643"/>
      <c r="J9" s="643"/>
      <c r="K9" s="643"/>
      <c r="L9" s="643"/>
      <c r="M9" s="643"/>
      <c r="N9" s="643"/>
      <c r="O9" s="643"/>
      <c r="P9" s="643"/>
      <c r="Q9" s="642"/>
      <c r="R9" s="642"/>
      <c r="S9" s="642"/>
      <c r="T9" s="642"/>
      <c r="U9" s="642"/>
      <c r="V9" s="642"/>
      <c r="W9" s="642"/>
      <c r="X9" s="642"/>
      <c r="Y9" s="625"/>
    </row>
    <row r="10" spans="1:31" ht="15.75" x14ac:dyDescent="0.25">
      <c r="A10" s="408"/>
      <c r="B10" s="408"/>
      <c r="C10" s="515"/>
      <c r="D10" s="644"/>
      <c r="E10" s="644"/>
      <c r="F10" s="624"/>
      <c r="G10" s="623"/>
      <c r="H10" s="623"/>
      <c r="I10" s="623"/>
      <c r="J10" s="623"/>
      <c r="K10" s="623"/>
      <c r="L10" s="623"/>
      <c r="M10" s="623"/>
      <c r="N10" s="623"/>
      <c r="O10" s="623"/>
      <c r="P10" s="623"/>
      <c r="Y10" s="625"/>
    </row>
    <row r="11" spans="1:31" x14ac:dyDescent="0.25">
      <c r="A11" s="623"/>
      <c r="B11" s="623"/>
      <c r="C11" s="623"/>
      <c r="D11" s="623"/>
      <c r="E11" s="623"/>
      <c r="F11" s="623"/>
      <c r="G11" s="623"/>
      <c r="H11" s="623"/>
      <c r="I11" s="623"/>
      <c r="J11" s="623"/>
      <c r="K11" s="623"/>
      <c r="L11" s="623"/>
      <c r="M11" s="623"/>
      <c r="N11" s="623"/>
      <c r="O11" s="623"/>
      <c r="P11" s="623"/>
      <c r="Y11" s="625"/>
    </row>
    <row r="12" spans="1:31" x14ac:dyDescent="0.25">
      <c r="A12" s="646"/>
      <c r="B12" s="643"/>
      <c r="C12" s="643"/>
      <c r="D12" s="643"/>
      <c r="E12" s="643"/>
      <c r="F12" s="642"/>
      <c r="G12" s="643"/>
      <c r="H12" s="643"/>
      <c r="I12" s="1165" t="s">
        <v>858</v>
      </c>
      <c r="J12" s="1166"/>
      <c r="K12" s="1166"/>
      <c r="L12" s="623"/>
      <c r="M12" s="623"/>
      <c r="N12" s="623"/>
      <c r="W12" s="625"/>
      <c r="X12" s="625"/>
      <c r="Y12" s="625"/>
      <c r="AD12" s="626"/>
      <c r="AE12" s="626"/>
    </row>
    <row r="13" spans="1:31" ht="54.75" customHeight="1" x14ac:dyDescent="0.25">
      <c r="A13" s="648"/>
      <c r="B13" s="649" t="s">
        <v>786</v>
      </c>
      <c r="C13" s="649" t="s">
        <v>857</v>
      </c>
      <c r="D13" s="649" t="s">
        <v>856</v>
      </c>
      <c r="E13" s="649" t="s">
        <v>731</v>
      </c>
      <c r="F13" s="649" t="s">
        <v>855</v>
      </c>
      <c r="G13" s="649" t="s">
        <v>854</v>
      </c>
      <c r="H13" s="650" t="s">
        <v>853</v>
      </c>
      <c r="I13" s="651" t="s">
        <v>852</v>
      </c>
      <c r="J13" s="649" t="s">
        <v>851</v>
      </c>
      <c r="K13" s="650" t="s">
        <v>850</v>
      </c>
      <c r="W13" s="625"/>
      <c r="X13" s="625"/>
      <c r="Y13" s="625"/>
      <c r="AD13" s="626"/>
      <c r="AE13" s="626"/>
    </row>
    <row r="14" spans="1:31" ht="15" x14ac:dyDescent="0.25">
      <c r="A14" s="652">
        <v>1</v>
      </c>
      <c r="B14" s="912"/>
      <c r="C14" s="543"/>
      <c r="D14" s="543"/>
      <c r="E14" s="540"/>
      <c r="F14" s="542"/>
      <c r="G14" s="542"/>
      <c r="H14" s="542"/>
      <c r="I14" s="541"/>
      <c r="J14" s="559"/>
      <c r="K14" s="559"/>
      <c r="W14" s="625"/>
      <c r="X14" s="625"/>
      <c r="Y14" s="625"/>
      <c r="AD14" s="626"/>
      <c r="AE14" s="626"/>
    </row>
    <row r="15" spans="1:31" ht="15" x14ac:dyDescent="0.25">
      <c r="A15" s="653">
        <v>2</v>
      </c>
      <c r="B15" s="913"/>
      <c r="C15" s="537"/>
      <c r="D15" s="537"/>
      <c r="E15" s="534"/>
      <c r="F15" s="536"/>
      <c r="G15" s="536"/>
      <c r="H15" s="536"/>
      <c r="I15" s="535"/>
      <c r="J15" s="558"/>
      <c r="K15" s="558"/>
      <c r="W15" s="625"/>
      <c r="X15" s="625"/>
      <c r="Y15" s="625"/>
      <c r="AD15" s="626"/>
      <c r="AE15" s="626"/>
    </row>
    <row r="16" spans="1:31" ht="15" x14ac:dyDescent="0.25">
      <c r="A16" s="653">
        <v>3</v>
      </c>
      <c r="B16" s="913"/>
      <c r="C16" s="537"/>
      <c r="D16" s="537"/>
      <c r="E16" s="534"/>
      <c r="F16" s="536"/>
      <c r="G16" s="536"/>
      <c r="H16" s="536"/>
      <c r="I16" s="535"/>
      <c r="J16" s="558"/>
      <c r="K16" s="558"/>
      <c r="W16" s="625"/>
      <c r="X16" s="625"/>
      <c r="Y16" s="625"/>
      <c r="AD16" s="626"/>
      <c r="AE16" s="626"/>
    </row>
    <row r="17" spans="1:58" ht="15" x14ac:dyDescent="0.25">
      <c r="A17" s="653">
        <v>4</v>
      </c>
      <c r="B17" s="913"/>
      <c r="C17" s="537"/>
      <c r="D17" s="537"/>
      <c r="E17" s="534"/>
      <c r="F17" s="536"/>
      <c r="G17" s="536"/>
      <c r="H17" s="536"/>
      <c r="I17" s="535"/>
      <c r="J17" s="558"/>
      <c r="K17" s="558"/>
      <c r="W17" s="625"/>
      <c r="X17" s="625"/>
      <c r="Y17" s="625"/>
      <c r="AD17" s="626"/>
      <c r="AE17" s="626"/>
    </row>
    <row r="18" spans="1:58" ht="15" x14ac:dyDescent="0.25">
      <c r="A18" s="904">
        <v>5</v>
      </c>
      <c r="B18" s="914"/>
      <c r="C18" s="531"/>
      <c r="D18" s="531"/>
      <c r="E18" s="528"/>
      <c r="F18" s="530"/>
      <c r="G18" s="530"/>
      <c r="H18" s="530"/>
      <c r="I18" s="529"/>
      <c r="J18" s="557"/>
      <c r="K18" s="557"/>
      <c r="W18" s="625"/>
      <c r="X18" s="625"/>
      <c r="Y18" s="625"/>
      <c r="AD18" s="626"/>
      <c r="AE18" s="626"/>
    </row>
    <row r="19" spans="1:58" x14ac:dyDescent="0.25">
      <c r="Y19" s="625"/>
    </row>
    <row r="20" spans="1:58" ht="15.75" x14ac:dyDescent="0.25">
      <c r="A20" s="497" t="s">
        <v>849</v>
      </c>
      <c r="B20" s="404"/>
      <c r="C20" s="420"/>
      <c r="D20" s="641"/>
      <c r="E20" s="641"/>
      <c r="F20" s="642"/>
      <c r="G20" s="643"/>
      <c r="H20" s="643"/>
      <c r="I20" s="643"/>
      <c r="J20" s="643"/>
      <c r="K20" s="643"/>
      <c r="L20" s="643"/>
      <c r="M20" s="643"/>
      <c r="N20" s="643"/>
      <c r="O20" s="643"/>
      <c r="P20" s="643"/>
      <c r="Q20" s="642"/>
      <c r="R20" s="642"/>
      <c r="S20" s="642"/>
      <c r="T20" s="642"/>
      <c r="U20" s="642"/>
      <c r="V20" s="642"/>
      <c r="W20" s="642"/>
      <c r="X20" s="642"/>
      <c r="Y20" s="625"/>
    </row>
    <row r="21" spans="1:58" ht="15.75" x14ac:dyDescent="0.25">
      <c r="A21" s="408"/>
      <c r="B21" s="408"/>
      <c r="C21" s="515"/>
      <c r="D21" s="644"/>
      <c r="E21" s="644"/>
      <c r="F21" s="624"/>
      <c r="G21" s="623"/>
      <c r="H21" s="623"/>
      <c r="I21" s="623"/>
      <c r="J21" s="623"/>
      <c r="K21" s="623"/>
      <c r="L21" s="623"/>
      <c r="M21" s="623"/>
      <c r="N21" s="623"/>
      <c r="O21" s="623"/>
      <c r="P21" s="623"/>
      <c r="Y21" s="625"/>
    </row>
    <row r="22" spans="1:58" x14ac:dyDescent="0.25">
      <c r="A22" s="643"/>
      <c r="B22" s="1200" t="s">
        <v>885</v>
      </c>
      <c r="C22" s="1201"/>
      <c r="D22" s="1202" t="s">
        <v>828</v>
      </c>
      <c r="E22" s="1202"/>
      <c r="F22" s="624"/>
      <c r="G22" s="623"/>
      <c r="H22" s="623"/>
      <c r="I22" s="623"/>
      <c r="J22" s="623"/>
      <c r="K22" s="623"/>
      <c r="L22" s="623"/>
      <c r="M22" s="623"/>
      <c r="N22" s="623"/>
      <c r="O22" s="623"/>
      <c r="P22" s="623"/>
      <c r="Y22" s="625"/>
    </row>
    <row r="23" spans="1:58" ht="15" x14ac:dyDescent="0.25">
      <c r="A23" s="642"/>
      <c r="B23" s="656" t="s">
        <v>848</v>
      </c>
      <c r="C23" s="657" t="s">
        <v>847</v>
      </c>
      <c r="D23" s="658" t="s">
        <v>848</v>
      </c>
      <c r="E23" s="659" t="s">
        <v>847</v>
      </c>
      <c r="Y23" s="625"/>
    </row>
    <row r="24" spans="1:58" ht="25.5" x14ac:dyDescent="0.25">
      <c r="A24" s="526" t="s">
        <v>846</v>
      </c>
      <c r="B24" s="525"/>
      <c r="C24" s="660"/>
      <c r="D24" s="524"/>
      <c r="E24" s="661"/>
      <c r="Y24" s="625"/>
    </row>
    <row r="25" spans="1:58" x14ac:dyDescent="0.25">
      <c r="A25" s="523" t="s">
        <v>845</v>
      </c>
      <c r="B25" s="522"/>
      <c r="C25" s="662"/>
      <c r="D25" s="521"/>
      <c r="E25" s="663"/>
      <c r="Y25" s="625"/>
    </row>
    <row r="26" spans="1:58" x14ac:dyDescent="0.25">
      <c r="A26" s="664" t="s">
        <v>7</v>
      </c>
      <c r="B26" s="520"/>
      <c r="C26" s="519"/>
      <c r="D26" s="518"/>
      <c r="E26" s="517"/>
      <c r="Y26" s="625"/>
    </row>
    <row r="27" spans="1:58" x14ac:dyDescent="0.25">
      <c r="Y27" s="625"/>
    </row>
    <row r="28" spans="1:58" ht="15.75" customHeight="1" x14ac:dyDescent="0.25">
      <c r="Y28" s="625"/>
    </row>
    <row r="29" spans="1:58" s="624" customFormat="1" ht="15.75" x14ac:dyDescent="0.25">
      <c r="A29" s="497" t="s">
        <v>844</v>
      </c>
      <c r="B29" s="404"/>
      <c r="C29" s="420"/>
      <c r="D29" s="641"/>
      <c r="E29" s="641"/>
      <c r="F29" s="642"/>
      <c r="G29" s="643"/>
      <c r="H29" s="643"/>
      <c r="I29" s="643"/>
      <c r="J29" s="643"/>
      <c r="K29" s="643"/>
      <c r="L29" s="643"/>
      <c r="M29" s="643"/>
      <c r="N29" s="643"/>
      <c r="O29" s="643"/>
      <c r="P29" s="643"/>
      <c r="Q29" s="643"/>
      <c r="R29" s="643"/>
      <c r="S29" s="643"/>
      <c r="T29" s="643"/>
      <c r="U29" s="643"/>
      <c r="V29" s="643"/>
      <c r="W29" s="643"/>
      <c r="X29" s="642"/>
      <c r="Y29" s="625"/>
      <c r="Z29" s="625"/>
      <c r="AA29" s="625"/>
      <c r="AB29" s="625"/>
      <c r="AC29" s="625"/>
      <c r="AD29" s="625"/>
      <c r="AE29" s="625"/>
      <c r="AF29" s="626"/>
      <c r="AG29" s="626"/>
      <c r="AH29" s="626"/>
      <c r="AI29" s="626"/>
      <c r="AJ29" s="626"/>
      <c r="AK29" s="626"/>
      <c r="AL29" s="626"/>
      <c r="AM29" s="626"/>
      <c r="AN29" s="626"/>
      <c r="AO29" s="626"/>
      <c r="AP29" s="626"/>
      <c r="AQ29" s="626"/>
      <c r="AR29" s="626"/>
      <c r="AS29" s="626"/>
      <c r="AT29" s="626"/>
      <c r="AU29" s="626"/>
      <c r="AV29" s="626"/>
      <c r="AW29" s="626"/>
      <c r="AX29" s="626"/>
      <c r="AY29" s="626"/>
      <c r="AZ29" s="626"/>
      <c r="BA29" s="626"/>
      <c r="BB29" s="626"/>
      <c r="BC29" s="626"/>
      <c r="BD29" s="626"/>
      <c r="BE29" s="626"/>
      <c r="BF29" s="626"/>
    </row>
    <row r="30" spans="1:58" s="624" customFormat="1" ht="15.75" x14ac:dyDescent="0.25">
      <c r="A30" s="516"/>
      <c r="B30" s="408"/>
      <c r="C30" s="515"/>
      <c r="D30" s="644"/>
      <c r="E30" s="644"/>
      <c r="G30" s="623"/>
      <c r="H30" s="623"/>
      <c r="I30" s="623"/>
      <c r="J30" s="623"/>
      <c r="K30" s="623"/>
      <c r="L30" s="623"/>
      <c r="M30" s="623"/>
      <c r="O30" s="623"/>
      <c r="P30" s="623"/>
      <c r="Q30" s="623"/>
      <c r="R30" s="623"/>
      <c r="S30" s="623"/>
      <c r="T30" s="623"/>
      <c r="U30" s="623"/>
      <c r="V30" s="623"/>
      <c r="W30" s="623"/>
      <c r="Y30" s="625"/>
      <c r="Z30" s="625"/>
      <c r="AA30" s="625"/>
      <c r="AB30" s="625"/>
      <c r="AC30" s="625"/>
      <c r="AD30" s="625"/>
      <c r="AE30" s="625"/>
      <c r="AF30" s="626"/>
      <c r="AG30" s="626"/>
      <c r="AH30" s="626"/>
      <c r="AI30" s="626"/>
      <c r="AJ30" s="626"/>
      <c r="AK30" s="626"/>
      <c r="AL30" s="626"/>
      <c r="AM30" s="626"/>
      <c r="AN30" s="626"/>
      <c r="AO30" s="626"/>
      <c r="AP30" s="626"/>
      <c r="AQ30" s="626"/>
      <c r="AR30" s="626"/>
      <c r="AS30" s="626"/>
      <c r="AT30" s="626"/>
      <c r="AU30" s="626"/>
      <c r="AV30" s="626"/>
      <c r="AW30" s="626"/>
      <c r="AX30" s="626"/>
      <c r="AY30" s="626"/>
      <c r="AZ30" s="626"/>
      <c r="BA30" s="626"/>
      <c r="BB30" s="626"/>
      <c r="BC30" s="626"/>
      <c r="BD30" s="626"/>
      <c r="BE30" s="626"/>
      <c r="BF30" s="626"/>
    </row>
    <row r="31" spans="1:58" s="624" customFormat="1" ht="15.75" x14ac:dyDescent="0.25">
      <c r="A31" s="497" t="s">
        <v>843</v>
      </c>
      <c r="B31" s="404"/>
      <c r="C31" s="420"/>
      <c r="D31" s="641"/>
      <c r="E31" s="641"/>
      <c r="F31" s="642"/>
      <c r="G31" s="643"/>
      <c r="H31" s="643"/>
      <c r="I31" s="643"/>
      <c r="J31" s="642"/>
      <c r="K31" s="642"/>
      <c r="L31" s="643"/>
      <c r="M31" s="643"/>
      <c r="N31" s="643"/>
      <c r="O31" s="643"/>
      <c r="P31" s="643"/>
      <c r="Q31" s="643"/>
      <c r="R31" s="643"/>
      <c r="S31" s="643"/>
      <c r="T31" s="643"/>
      <c r="U31" s="643"/>
      <c r="V31" s="643"/>
      <c r="W31" s="643"/>
      <c r="X31" s="642"/>
      <c r="Y31" s="625"/>
      <c r="Z31" s="625"/>
      <c r="AA31" s="625"/>
      <c r="AB31" s="625"/>
      <c r="AC31" s="625"/>
      <c r="AD31" s="625"/>
      <c r="AE31" s="625"/>
      <c r="AF31" s="626"/>
      <c r="AG31" s="626"/>
      <c r="AH31" s="626"/>
      <c r="AI31" s="626"/>
      <c r="AJ31" s="626"/>
      <c r="AK31" s="626"/>
      <c r="AL31" s="626"/>
      <c r="AM31" s="626"/>
      <c r="AN31" s="626"/>
      <c r="AO31" s="626"/>
      <c r="AP31" s="626"/>
      <c r="AQ31" s="626"/>
      <c r="AR31" s="626"/>
      <c r="AS31" s="626"/>
      <c r="AT31" s="626"/>
      <c r="AU31" s="626"/>
      <c r="AV31" s="626"/>
      <c r="AW31" s="626"/>
      <c r="AX31" s="626"/>
      <c r="AY31" s="626"/>
      <c r="AZ31" s="626"/>
      <c r="BA31" s="626"/>
      <c r="BB31" s="626"/>
      <c r="BC31" s="626"/>
      <c r="BD31" s="626"/>
      <c r="BE31" s="626"/>
      <c r="BF31" s="626"/>
    </row>
    <row r="32" spans="1:58" x14ac:dyDescent="0.25">
      <c r="A32" s="645" t="s">
        <v>842</v>
      </c>
      <c r="B32" s="623"/>
      <c r="C32" s="623"/>
      <c r="D32" s="623"/>
      <c r="E32" s="623"/>
      <c r="L32" s="623"/>
      <c r="M32" s="623"/>
      <c r="N32" s="623"/>
      <c r="O32" s="623"/>
      <c r="P32" s="623"/>
      <c r="Q32" s="623"/>
      <c r="R32" s="623"/>
      <c r="S32" s="623"/>
      <c r="T32" s="623"/>
      <c r="U32" s="623"/>
      <c r="V32" s="623"/>
      <c r="W32" s="623"/>
      <c r="Y32" s="625"/>
    </row>
    <row r="33" spans="1:32" x14ac:dyDescent="0.25">
      <c r="A33" s="666"/>
      <c r="B33" s="667" t="s">
        <v>841</v>
      </c>
      <c r="C33" s="668" t="s">
        <v>840</v>
      </c>
      <c r="D33" s="623"/>
      <c r="E33" s="623"/>
      <c r="L33" s="623"/>
      <c r="M33" s="623"/>
      <c r="N33" s="623"/>
      <c r="O33" s="623"/>
      <c r="P33" s="623"/>
      <c r="Q33" s="623"/>
      <c r="R33" s="623"/>
      <c r="S33" s="623"/>
      <c r="T33" s="623"/>
      <c r="U33" s="623"/>
      <c r="V33" s="623"/>
      <c r="W33" s="623"/>
      <c r="Y33" s="625"/>
    </row>
    <row r="34" spans="1:32" x14ac:dyDescent="0.25">
      <c r="A34" s="513" t="s">
        <v>839</v>
      </c>
      <c r="B34" s="512"/>
      <c r="C34" s="512"/>
      <c r="D34" s="623"/>
      <c r="E34" s="623"/>
      <c r="L34" s="623"/>
      <c r="M34" s="623"/>
      <c r="N34" s="623"/>
      <c r="O34" s="623"/>
      <c r="P34" s="623"/>
      <c r="Q34" s="623"/>
      <c r="R34" s="623"/>
      <c r="S34" s="623"/>
      <c r="T34" s="623"/>
      <c r="U34" s="623"/>
      <c r="V34" s="623"/>
      <c r="W34" s="623"/>
      <c r="Y34" s="625"/>
    </row>
    <row r="35" spans="1:32" x14ac:dyDescent="0.25">
      <c r="A35" s="493"/>
      <c r="B35" s="623"/>
      <c r="C35" s="623"/>
      <c r="D35" s="623"/>
      <c r="E35" s="623"/>
      <c r="L35" s="623"/>
      <c r="M35" s="623"/>
      <c r="N35" s="623"/>
      <c r="O35" s="623"/>
      <c r="P35" s="623"/>
      <c r="Q35" s="623"/>
      <c r="R35" s="623"/>
      <c r="S35" s="623"/>
      <c r="T35" s="623"/>
      <c r="U35" s="623"/>
      <c r="V35" s="623"/>
      <c r="W35" s="623"/>
      <c r="Y35" s="625"/>
    </row>
    <row r="36" spans="1:32" ht="45" customHeight="1" x14ac:dyDescent="0.25">
      <c r="A36" s="643"/>
      <c r="B36" s="643"/>
      <c r="C36" s="643"/>
      <c r="D36" s="643"/>
      <c r="E36" s="643"/>
      <c r="F36" s="670"/>
      <c r="G36" s="1200" t="s">
        <v>838</v>
      </c>
      <c r="H36" s="1202"/>
      <c r="I36" s="1200" t="s">
        <v>865</v>
      </c>
      <c r="J36" s="1202"/>
      <c r="K36" s="1200" t="s">
        <v>864</v>
      </c>
      <c r="L36" s="1202"/>
      <c r="M36" s="1203"/>
      <c r="N36" s="1203"/>
      <c r="AF36" s="625"/>
    </row>
    <row r="37" spans="1:32" ht="27" customHeight="1" x14ac:dyDescent="0.25">
      <c r="A37" s="648"/>
      <c r="B37" s="649" t="s">
        <v>786</v>
      </c>
      <c r="C37" s="649" t="s">
        <v>835</v>
      </c>
      <c r="D37" s="671" t="s">
        <v>541</v>
      </c>
      <c r="E37" s="905" t="s">
        <v>834</v>
      </c>
      <c r="F37" s="672" t="s">
        <v>833</v>
      </c>
      <c r="G37" s="673" t="s">
        <v>832</v>
      </c>
      <c r="H37" s="673" t="s">
        <v>831</v>
      </c>
      <c r="I37" s="673" t="s">
        <v>832</v>
      </c>
      <c r="J37" s="673" t="s">
        <v>831</v>
      </c>
      <c r="K37" s="673" t="s">
        <v>832</v>
      </c>
      <c r="L37" s="673" t="s">
        <v>831</v>
      </c>
      <c r="M37" s="674"/>
      <c r="N37" s="674"/>
      <c r="AF37" s="625"/>
    </row>
    <row r="38" spans="1:32" ht="15" x14ac:dyDescent="0.25">
      <c r="A38" s="652">
        <v>1</v>
      </c>
      <c r="B38" s="770">
        <f>B14</f>
        <v>0</v>
      </c>
      <c r="C38" s="509"/>
      <c r="D38" s="444"/>
      <c r="E38" s="511"/>
      <c r="F38" s="511"/>
      <c r="G38" s="510"/>
      <c r="H38" s="509"/>
      <c r="I38" s="509"/>
      <c r="J38" s="509"/>
      <c r="K38" s="509"/>
      <c r="L38" s="508"/>
      <c r="M38" s="676"/>
      <c r="N38" s="676"/>
      <c r="AF38" s="625"/>
    </row>
    <row r="39" spans="1:32" ht="16.5" customHeight="1" x14ac:dyDescent="0.25">
      <c r="A39" s="653">
        <v>2</v>
      </c>
      <c r="B39" s="771">
        <f>B15</f>
        <v>0</v>
      </c>
      <c r="C39" s="436"/>
      <c r="D39" s="439"/>
      <c r="E39" s="507"/>
      <c r="F39" s="507"/>
      <c r="G39" s="437"/>
      <c r="H39" s="436"/>
      <c r="I39" s="436"/>
      <c r="J39" s="436"/>
      <c r="K39" s="436"/>
      <c r="L39" s="435"/>
      <c r="M39" s="676"/>
      <c r="N39" s="676"/>
      <c r="AF39" s="625"/>
    </row>
    <row r="40" spans="1:32" ht="15" x14ac:dyDescent="0.25">
      <c r="A40" s="654">
        <v>3</v>
      </c>
      <c r="B40" s="771">
        <f>B16</f>
        <v>0</v>
      </c>
      <c r="C40" s="436"/>
      <c r="D40" s="439"/>
      <c r="E40" s="507"/>
      <c r="F40" s="507"/>
      <c r="G40" s="437"/>
      <c r="H40" s="436"/>
      <c r="I40" s="436"/>
      <c r="J40" s="436"/>
      <c r="K40" s="436"/>
      <c r="L40" s="435"/>
      <c r="M40" s="676"/>
      <c r="N40" s="676"/>
      <c r="AF40" s="625"/>
    </row>
    <row r="41" spans="1:32" ht="15" x14ac:dyDescent="0.25">
      <c r="A41" s="653">
        <v>4</v>
      </c>
      <c r="B41" s="771">
        <f>B17</f>
        <v>0</v>
      </c>
      <c r="C41" s="436"/>
      <c r="D41" s="439"/>
      <c r="E41" s="507"/>
      <c r="F41" s="507"/>
      <c r="G41" s="437"/>
      <c r="H41" s="436"/>
      <c r="I41" s="436"/>
      <c r="J41" s="436"/>
      <c r="K41" s="436"/>
      <c r="L41" s="435"/>
      <c r="M41" s="676"/>
      <c r="N41" s="676"/>
      <c r="AF41" s="625"/>
    </row>
    <row r="42" spans="1:32" ht="15" x14ac:dyDescent="0.25">
      <c r="A42" s="904">
        <v>5</v>
      </c>
      <c r="B42" s="772">
        <f>B18</f>
        <v>0</v>
      </c>
      <c r="C42" s="431"/>
      <c r="D42" s="434"/>
      <c r="E42" s="501"/>
      <c r="F42" s="501"/>
      <c r="G42" s="432"/>
      <c r="H42" s="431"/>
      <c r="I42" s="431"/>
      <c r="J42" s="431"/>
      <c r="K42" s="431"/>
      <c r="L42" s="430"/>
      <c r="M42" s="676"/>
      <c r="N42" s="676"/>
      <c r="AF42" s="625"/>
    </row>
    <row r="43" spans="1:32" x14ac:dyDescent="0.25">
      <c r="A43" s="623"/>
      <c r="B43" s="623"/>
      <c r="C43" s="623"/>
      <c r="D43" s="623"/>
      <c r="E43" s="623"/>
      <c r="F43" s="623"/>
      <c r="G43" s="623"/>
      <c r="H43" s="623"/>
      <c r="I43" s="623"/>
      <c r="J43" s="623"/>
      <c r="K43" s="623"/>
      <c r="L43" s="623"/>
      <c r="M43" s="623"/>
      <c r="N43" s="623"/>
      <c r="O43" s="623"/>
      <c r="P43" s="623"/>
      <c r="Y43" s="625"/>
    </row>
    <row r="44" spans="1:32" x14ac:dyDescent="0.25">
      <c r="G44" s="623"/>
      <c r="H44" s="623"/>
      <c r="I44" s="623"/>
      <c r="J44" s="623"/>
      <c r="K44" s="623"/>
      <c r="L44" s="623"/>
      <c r="M44" s="623"/>
      <c r="N44" s="623"/>
      <c r="O44" s="623"/>
      <c r="P44" s="623"/>
      <c r="Y44" s="625"/>
    </row>
    <row r="45" spans="1:32" x14ac:dyDescent="0.25">
      <c r="G45" s="623"/>
      <c r="H45" s="623"/>
      <c r="I45" s="623"/>
      <c r="J45" s="623"/>
      <c r="K45" s="623"/>
      <c r="L45" s="623"/>
      <c r="M45" s="623"/>
      <c r="N45" s="623"/>
      <c r="O45" s="623"/>
      <c r="P45" s="623"/>
      <c r="Y45" s="625"/>
    </row>
    <row r="46" spans="1:32" ht="15.75" x14ac:dyDescent="0.25">
      <c r="A46" s="497" t="s">
        <v>830</v>
      </c>
      <c r="B46" s="642"/>
      <c r="C46" s="642"/>
      <c r="D46" s="642"/>
      <c r="E46" s="642"/>
      <c r="F46" s="642"/>
      <c r="G46" s="643"/>
      <c r="H46" s="643"/>
      <c r="I46" s="643"/>
      <c r="J46" s="643"/>
      <c r="K46" s="643"/>
      <c r="L46" s="643"/>
      <c r="M46" s="643"/>
      <c r="N46" s="643"/>
      <c r="O46" s="643"/>
      <c r="P46" s="643"/>
      <c r="Q46" s="642"/>
      <c r="R46" s="642"/>
      <c r="S46" s="642"/>
      <c r="T46" s="642"/>
      <c r="U46" s="642"/>
      <c r="V46" s="642"/>
      <c r="W46" s="642"/>
      <c r="X46" s="642"/>
      <c r="Y46" s="625"/>
    </row>
    <row r="47" spans="1:32" x14ac:dyDescent="0.25">
      <c r="G47" s="623"/>
      <c r="H47" s="623"/>
      <c r="I47" s="623"/>
      <c r="J47" s="623"/>
      <c r="K47" s="623"/>
      <c r="L47" s="623"/>
      <c r="M47" s="623"/>
      <c r="N47" s="623"/>
      <c r="O47" s="623"/>
      <c r="P47" s="623"/>
      <c r="Y47" s="625"/>
    </row>
    <row r="48" spans="1:32" x14ac:dyDescent="0.25">
      <c r="A48" s="623"/>
      <c r="G48" s="623"/>
      <c r="H48" s="623"/>
      <c r="I48" s="623"/>
      <c r="J48" s="623"/>
      <c r="K48" s="623"/>
      <c r="L48" s="623"/>
      <c r="M48" s="623"/>
      <c r="N48" s="623"/>
      <c r="O48" s="623"/>
      <c r="P48" s="623"/>
      <c r="Y48" s="625"/>
    </row>
    <row r="49" spans="1:25" x14ac:dyDescent="0.25">
      <c r="A49" s="670"/>
      <c r="B49" s="1210" t="s">
        <v>828</v>
      </c>
      <c r="C49" s="1211"/>
      <c r="D49" s="1210" t="s">
        <v>827</v>
      </c>
      <c r="E49" s="1212"/>
      <c r="F49" s="624"/>
      <c r="G49" s="623"/>
      <c r="H49" s="623"/>
      <c r="I49" s="623"/>
      <c r="J49" s="623"/>
      <c r="K49" s="623"/>
      <c r="L49" s="623"/>
      <c r="M49" s="623"/>
      <c r="N49" s="623"/>
      <c r="O49" s="623"/>
      <c r="P49" s="623"/>
      <c r="Y49" s="625"/>
    </row>
    <row r="50" spans="1:25" x14ac:dyDescent="0.25">
      <c r="A50" s="642"/>
      <c r="B50" s="680" t="s">
        <v>814</v>
      </c>
      <c r="C50" s="681" t="s">
        <v>813</v>
      </c>
      <c r="D50" s="682" t="s">
        <v>814</v>
      </c>
      <c r="E50" s="668" t="s">
        <v>813</v>
      </c>
      <c r="G50" s="623"/>
      <c r="H50" s="623"/>
      <c r="I50" s="623"/>
      <c r="J50" s="623"/>
      <c r="K50" s="623"/>
      <c r="L50" s="623"/>
      <c r="M50" s="623"/>
      <c r="N50" s="623"/>
      <c r="O50" s="623"/>
      <c r="P50" s="623"/>
      <c r="Y50" s="625"/>
    </row>
    <row r="51" spans="1:25" x14ac:dyDescent="0.25">
      <c r="A51" s="504" t="s">
        <v>826</v>
      </c>
      <c r="B51" s="777"/>
      <c r="C51" s="785"/>
      <c r="D51" s="777"/>
      <c r="E51" s="778"/>
      <c r="G51" s="623"/>
      <c r="H51" s="623"/>
      <c r="I51" s="623"/>
      <c r="J51" s="623"/>
      <c r="K51" s="623"/>
      <c r="L51" s="623"/>
      <c r="M51" s="623"/>
      <c r="N51" s="623"/>
      <c r="O51" s="623"/>
      <c r="P51" s="623"/>
      <c r="Y51" s="625"/>
    </row>
    <row r="52" spans="1:25" x14ac:dyDescent="0.25">
      <c r="A52" s="503" t="s">
        <v>825</v>
      </c>
      <c r="B52" s="781"/>
      <c r="C52" s="786"/>
      <c r="D52" s="781"/>
      <c r="E52" s="782"/>
      <c r="H52" s="623"/>
      <c r="I52" s="623"/>
      <c r="J52" s="623"/>
      <c r="K52" s="623"/>
      <c r="L52" s="623"/>
      <c r="M52" s="623"/>
      <c r="N52" s="623"/>
      <c r="O52" s="623"/>
      <c r="P52" s="623"/>
      <c r="Y52" s="625"/>
    </row>
    <row r="53" spans="1:25" x14ac:dyDescent="0.25">
      <c r="A53" s="503" t="s">
        <v>824</v>
      </c>
      <c r="B53" s="1208"/>
      <c r="C53" s="1217"/>
      <c r="D53" s="1208"/>
      <c r="E53" s="1209"/>
      <c r="K53" s="623"/>
      <c r="L53" s="623"/>
      <c r="M53" s="623"/>
      <c r="N53" s="623"/>
      <c r="O53" s="623"/>
      <c r="P53" s="623"/>
      <c r="Y53" s="625"/>
    </row>
    <row r="54" spans="1:25" x14ac:dyDescent="0.25">
      <c r="A54" s="503" t="s">
        <v>823</v>
      </c>
      <c r="B54" s="1208"/>
      <c r="C54" s="1217"/>
      <c r="D54" s="1208"/>
      <c r="E54" s="1209"/>
      <c r="K54" s="623"/>
      <c r="L54" s="623"/>
      <c r="M54" s="623"/>
      <c r="N54" s="623"/>
      <c r="O54" s="623"/>
      <c r="P54" s="623"/>
      <c r="Y54" s="625"/>
    </row>
    <row r="55" spans="1:25" x14ac:dyDescent="0.25">
      <c r="A55" s="503" t="s">
        <v>822</v>
      </c>
      <c r="B55" s="1208"/>
      <c r="C55" s="1217"/>
      <c r="D55" s="1208"/>
      <c r="E55" s="1209"/>
      <c r="K55" s="623"/>
      <c r="L55" s="623"/>
      <c r="M55" s="623"/>
      <c r="N55" s="623"/>
      <c r="O55" s="623"/>
      <c r="P55" s="623"/>
      <c r="Y55" s="625"/>
    </row>
    <row r="56" spans="1:25" x14ac:dyDescent="0.25">
      <c r="A56" s="503" t="s">
        <v>821</v>
      </c>
      <c r="B56" s="1208"/>
      <c r="C56" s="1217"/>
      <c r="D56" s="1208"/>
      <c r="E56" s="1209"/>
      <c r="K56" s="623"/>
      <c r="L56" s="623"/>
      <c r="M56" s="623"/>
      <c r="N56" s="623"/>
      <c r="O56" s="623"/>
      <c r="P56" s="623"/>
      <c r="Y56" s="625"/>
    </row>
    <row r="57" spans="1:25" x14ac:dyDescent="0.25">
      <c r="A57" s="503" t="s">
        <v>820</v>
      </c>
      <c r="B57" s="1208"/>
      <c r="C57" s="1217"/>
      <c r="D57" s="1208"/>
      <c r="E57" s="1209"/>
      <c r="K57" s="623"/>
      <c r="L57" s="623"/>
      <c r="M57" s="623"/>
      <c r="N57" s="623"/>
      <c r="O57" s="623"/>
      <c r="P57" s="623"/>
      <c r="Y57" s="625"/>
    </row>
    <row r="58" spans="1:25" x14ac:dyDescent="0.25">
      <c r="A58" s="502" t="s">
        <v>819</v>
      </c>
      <c r="B58" s="500"/>
      <c r="C58" s="501"/>
      <c r="D58" s="500"/>
      <c r="E58" s="499"/>
      <c r="G58" s="623"/>
      <c r="H58" s="623"/>
      <c r="I58" s="623"/>
      <c r="J58" s="623"/>
      <c r="K58" s="623"/>
      <c r="L58" s="623"/>
      <c r="M58" s="623"/>
      <c r="N58" s="623"/>
      <c r="O58" s="623"/>
      <c r="P58" s="623"/>
      <c r="Y58" s="625"/>
    </row>
    <row r="59" spans="1:25" x14ac:dyDescent="0.25">
      <c r="A59" s="683"/>
      <c r="B59" s="684"/>
      <c r="G59" s="623"/>
      <c r="H59" s="623"/>
      <c r="I59" s="623"/>
      <c r="J59" s="623"/>
      <c r="K59" s="623"/>
      <c r="L59" s="623"/>
      <c r="M59" s="623"/>
      <c r="N59" s="623"/>
      <c r="O59" s="623"/>
      <c r="P59" s="623"/>
      <c r="Y59" s="625"/>
    </row>
    <row r="60" spans="1:25" x14ac:dyDescent="0.25">
      <c r="G60" s="623"/>
      <c r="H60" s="623"/>
      <c r="I60" s="623"/>
      <c r="J60" s="623"/>
      <c r="K60" s="623"/>
      <c r="L60" s="623"/>
      <c r="M60" s="623"/>
      <c r="N60" s="623"/>
      <c r="O60" s="623"/>
      <c r="P60" s="623"/>
      <c r="Y60" s="625"/>
    </row>
    <row r="61" spans="1:25" ht="15.75" x14ac:dyDescent="0.25">
      <c r="A61" s="497" t="s">
        <v>829</v>
      </c>
      <c r="B61" s="642"/>
      <c r="C61" s="642"/>
      <c r="D61" s="642"/>
      <c r="E61" s="642"/>
      <c r="F61" s="642"/>
      <c r="G61" s="643"/>
      <c r="H61" s="643"/>
      <c r="I61" s="643"/>
      <c r="J61" s="643"/>
      <c r="K61" s="643"/>
      <c r="L61" s="643"/>
      <c r="M61" s="643"/>
      <c r="N61" s="643"/>
      <c r="O61" s="643"/>
      <c r="P61" s="643"/>
      <c r="Q61" s="642"/>
      <c r="R61" s="642"/>
      <c r="S61" s="642"/>
      <c r="T61" s="642"/>
      <c r="U61" s="642"/>
      <c r="V61" s="642"/>
      <c r="W61" s="642"/>
      <c r="X61" s="642"/>
      <c r="Y61" s="625"/>
    </row>
    <row r="62" spans="1:25" ht="15.75" x14ac:dyDescent="0.25">
      <c r="A62" s="408"/>
      <c r="B62" s="624"/>
      <c r="C62" s="624"/>
      <c r="D62" s="624"/>
      <c r="E62" s="624"/>
      <c r="F62" s="624"/>
      <c r="G62" s="623"/>
      <c r="H62" s="623"/>
      <c r="I62" s="623"/>
      <c r="J62" s="623"/>
      <c r="K62" s="623"/>
      <c r="L62" s="623"/>
      <c r="M62" s="623"/>
      <c r="N62" s="623"/>
      <c r="O62" s="623"/>
      <c r="P62" s="623"/>
      <c r="Q62" s="624"/>
      <c r="R62" s="624"/>
      <c r="S62" s="624"/>
      <c r="T62" s="624"/>
      <c r="U62" s="624"/>
      <c r="V62" s="624"/>
      <c r="W62" s="624"/>
      <c r="X62" s="624"/>
      <c r="Y62" s="625"/>
    </row>
    <row r="63" spans="1:25" x14ac:dyDescent="0.25">
      <c r="A63" s="623"/>
      <c r="B63" s="624"/>
      <c r="C63" s="624"/>
      <c r="D63" s="624"/>
      <c r="E63" s="624"/>
      <c r="F63" s="624"/>
      <c r="G63" s="623"/>
      <c r="H63" s="623"/>
      <c r="I63" s="623"/>
      <c r="J63" s="623"/>
      <c r="K63" s="623"/>
      <c r="L63" s="623"/>
      <c r="M63" s="623"/>
      <c r="N63" s="623"/>
      <c r="O63" s="623"/>
      <c r="P63" s="623"/>
      <c r="Q63" s="624"/>
      <c r="R63" s="624"/>
      <c r="S63" s="624"/>
      <c r="T63" s="624"/>
      <c r="U63" s="624"/>
      <c r="V63" s="624"/>
      <c r="W63" s="624"/>
      <c r="X63" s="624"/>
      <c r="Y63" s="625"/>
    </row>
    <row r="64" spans="1:25" x14ac:dyDescent="0.25">
      <c r="A64" s="670"/>
      <c r="B64" s="1210" t="s">
        <v>828</v>
      </c>
      <c r="C64" s="1211"/>
      <c r="D64" s="1210" t="s">
        <v>827</v>
      </c>
      <c r="E64" s="1212"/>
      <c r="F64" s="624"/>
      <c r="G64" s="623"/>
      <c r="H64" s="623"/>
      <c r="I64" s="623"/>
      <c r="J64" s="623"/>
      <c r="K64" s="623"/>
      <c r="L64" s="623"/>
      <c r="M64" s="623"/>
      <c r="N64" s="623"/>
      <c r="O64" s="623"/>
      <c r="P64" s="623"/>
      <c r="Y64" s="625"/>
    </row>
    <row r="65" spans="1:55" x14ac:dyDescent="0.25">
      <c r="A65" s="642"/>
      <c r="B65" s="680" t="s">
        <v>814</v>
      </c>
      <c r="C65" s="681" t="s">
        <v>813</v>
      </c>
      <c r="D65" s="682" t="s">
        <v>814</v>
      </c>
      <c r="E65" s="668" t="s">
        <v>813</v>
      </c>
      <c r="G65" s="623"/>
      <c r="H65" s="623"/>
      <c r="I65" s="623"/>
      <c r="J65" s="623"/>
      <c r="K65" s="623"/>
      <c r="L65" s="623"/>
      <c r="M65" s="623"/>
      <c r="N65" s="623"/>
      <c r="O65" s="623"/>
      <c r="P65" s="623"/>
      <c r="Y65" s="625"/>
    </row>
    <row r="66" spans="1:55" x14ac:dyDescent="0.25">
      <c r="A66" s="504" t="s">
        <v>826</v>
      </c>
      <c r="B66" s="777"/>
      <c r="C66" s="785"/>
      <c r="D66" s="777"/>
      <c r="E66" s="778"/>
      <c r="G66" s="623"/>
      <c r="H66" s="623"/>
      <c r="I66" s="623"/>
      <c r="J66" s="623"/>
      <c r="K66" s="623"/>
      <c r="L66" s="623"/>
      <c r="M66" s="623"/>
      <c r="N66" s="623"/>
      <c r="O66" s="623"/>
      <c r="P66" s="623"/>
      <c r="Y66" s="625"/>
    </row>
    <row r="67" spans="1:55" x14ac:dyDescent="0.25">
      <c r="A67" s="503" t="s">
        <v>825</v>
      </c>
      <c r="B67" s="781"/>
      <c r="C67" s="786"/>
      <c r="D67" s="781"/>
      <c r="E67" s="782"/>
      <c r="G67" s="623"/>
      <c r="H67" s="623"/>
      <c r="I67" s="623"/>
      <c r="J67" s="623"/>
      <c r="K67" s="623"/>
      <c r="L67" s="623"/>
      <c r="M67" s="623"/>
      <c r="N67" s="623"/>
      <c r="O67" s="623"/>
      <c r="P67" s="623"/>
      <c r="Y67" s="625"/>
    </row>
    <row r="68" spans="1:55" x14ac:dyDescent="0.25">
      <c r="A68" s="503" t="s">
        <v>824</v>
      </c>
      <c r="B68" s="1208"/>
      <c r="C68" s="1217"/>
      <c r="D68" s="1208"/>
      <c r="E68" s="1209"/>
      <c r="G68" s="623"/>
      <c r="H68" s="623"/>
      <c r="I68" s="623"/>
      <c r="J68" s="623"/>
      <c r="K68" s="623"/>
      <c r="L68" s="623"/>
      <c r="M68" s="623"/>
      <c r="N68" s="623"/>
      <c r="O68" s="623"/>
      <c r="P68" s="623"/>
      <c r="Y68" s="625"/>
    </row>
    <row r="69" spans="1:55" x14ac:dyDescent="0.25">
      <c r="A69" s="503" t="s">
        <v>823</v>
      </c>
      <c r="B69" s="1208"/>
      <c r="C69" s="1217"/>
      <c r="D69" s="1208"/>
      <c r="E69" s="1209"/>
      <c r="G69" s="623"/>
      <c r="H69" s="623"/>
      <c r="I69" s="623"/>
      <c r="J69" s="623"/>
      <c r="K69" s="623"/>
      <c r="L69" s="623"/>
      <c r="M69" s="623"/>
      <c r="N69" s="623"/>
      <c r="O69" s="623"/>
      <c r="P69" s="623"/>
      <c r="Y69" s="625"/>
    </row>
    <row r="70" spans="1:55" x14ac:dyDescent="0.25">
      <c r="A70" s="503" t="s">
        <v>822</v>
      </c>
      <c r="B70" s="1208"/>
      <c r="C70" s="1217"/>
      <c r="D70" s="1208"/>
      <c r="E70" s="1209"/>
      <c r="G70" s="623"/>
      <c r="H70" s="623"/>
      <c r="I70" s="623"/>
      <c r="J70" s="623"/>
      <c r="K70" s="623"/>
      <c r="L70" s="623"/>
      <c r="M70" s="623"/>
      <c r="N70" s="623"/>
      <c r="O70" s="623"/>
      <c r="P70" s="623"/>
      <c r="Y70" s="625"/>
    </row>
    <row r="71" spans="1:55" x14ac:dyDescent="0.25">
      <c r="A71" s="503" t="s">
        <v>821</v>
      </c>
      <c r="B71" s="1208"/>
      <c r="C71" s="1217"/>
      <c r="D71" s="1208"/>
      <c r="E71" s="1209"/>
      <c r="G71" s="623"/>
      <c r="H71" s="623"/>
      <c r="I71" s="623"/>
      <c r="J71" s="623"/>
      <c r="K71" s="623"/>
      <c r="L71" s="623"/>
      <c r="M71" s="623"/>
      <c r="N71" s="623"/>
      <c r="O71" s="623"/>
      <c r="P71" s="623"/>
      <c r="Y71" s="625"/>
    </row>
    <row r="72" spans="1:55" x14ac:dyDescent="0.25">
      <c r="A72" s="503" t="s">
        <v>820</v>
      </c>
      <c r="B72" s="1208"/>
      <c r="C72" s="1217"/>
      <c r="D72" s="1208"/>
      <c r="E72" s="1209"/>
      <c r="G72" s="623"/>
      <c r="H72" s="623"/>
      <c r="I72" s="623"/>
      <c r="J72" s="623"/>
      <c r="K72" s="623"/>
      <c r="L72" s="623"/>
      <c r="M72" s="623"/>
      <c r="N72" s="623"/>
      <c r="O72" s="623"/>
      <c r="P72" s="623"/>
      <c r="Y72" s="625"/>
    </row>
    <row r="73" spans="1:55" x14ac:dyDescent="0.25">
      <c r="A73" s="502" t="s">
        <v>819</v>
      </c>
      <c r="B73" s="500"/>
      <c r="C73" s="501"/>
      <c r="D73" s="500"/>
      <c r="E73" s="499"/>
      <c r="G73" s="623"/>
      <c r="H73" s="623"/>
      <c r="I73" s="623"/>
      <c r="J73" s="623"/>
      <c r="K73" s="623"/>
      <c r="L73" s="623"/>
      <c r="M73" s="623"/>
      <c r="N73" s="623"/>
      <c r="O73" s="623"/>
      <c r="P73" s="623"/>
      <c r="Y73" s="625"/>
    </row>
    <row r="74" spans="1:55" x14ac:dyDescent="0.25">
      <c r="G74" s="623"/>
      <c r="H74" s="623"/>
      <c r="I74" s="623"/>
      <c r="J74" s="623"/>
      <c r="K74" s="623"/>
      <c r="L74" s="623"/>
      <c r="M74" s="623"/>
      <c r="N74" s="623"/>
      <c r="O74" s="623"/>
      <c r="P74" s="623"/>
      <c r="Y74" s="625"/>
    </row>
    <row r="75" spans="1:55" ht="30.75" x14ac:dyDescent="0.55000000000000004">
      <c r="A75" s="497" t="s">
        <v>818</v>
      </c>
      <c r="B75" s="685"/>
      <c r="C75" s="685"/>
      <c r="D75" s="685"/>
      <c r="E75" s="685"/>
      <c r="F75" s="685"/>
      <c r="G75" s="685"/>
      <c r="H75" s="685"/>
      <c r="I75" s="685"/>
      <c r="J75" s="646"/>
      <c r="K75" s="643"/>
      <c r="L75" s="643"/>
      <c r="M75" s="643"/>
      <c r="N75" s="643"/>
      <c r="O75" s="643"/>
      <c r="P75" s="643"/>
      <c r="Q75" s="643"/>
      <c r="R75" s="643"/>
      <c r="S75" s="643"/>
      <c r="T75" s="643"/>
      <c r="U75" s="643"/>
      <c r="V75" s="643"/>
      <c r="W75" s="643"/>
      <c r="X75" s="642"/>
      <c r="Y75" s="625"/>
      <c r="AH75" s="686"/>
      <c r="AI75" s="686"/>
      <c r="AJ75" s="686"/>
      <c r="AK75" s="686"/>
      <c r="AL75" s="686"/>
      <c r="AM75" s="687"/>
      <c r="AN75" s="623"/>
      <c r="AO75" s="623"/>
      <c r="AP75" s="623"/>
      <c r="AQ75" s="623"/>
      <c r="AR75" s="623"/>
      <c r="AS75" s="623"/>
      <c r="AT75" s="623"/>
      <c r="AU75" s="623"/>
      <c r="AV75" s="623"/>
      <c r="AW75" s="623"/>
      <c r="AX75" s="623"/>
      <c r="AY75" s="623"/>
      <c r="AZ75" s="623"/>
      <c r="BA75" s="624"/>
      <c r="BB75" s="624"/>
      <c r="BC75" s="624"/>
    </row>
    <row r="76" spans="1:55" s="624" customFormat="1" ht="30.75" x14ac:dyDescent="0.55000000000000004">
      <c r="A76" s="688" t="s">
        <v>816</v>
      </c>
      <c r="B76" s="689"/>
      <c r="C76" s="623"/>
      <c r="D76" s="623"/>
      <c r="E76" s="623"/>
      <c r="F76" s="623"/>
      <c r="G76" s="626"/>
      <c r="H76" s="626"/>
      <c r="I76" s="626"/>
      <c r="J76" s="623"/>
      <c r="K76" s="623"/>
      <c r="L76" s="623"/>
      <c r="M76" s="623"/>
      <c r="N76" s="623"/>
      <c r="O76" s="623"/>
      <c r="P76" s="623"/>
      <c r="Q76" s="623"/>
      <c r="R76" s="623"/>
      <c r="S76" s="623"/>
      <c r="T76" s="623"/>
      <c r="U76" s="623"/>
      <c r="V76" s="623"/>
      <c r="W76" s="623"/>
      <c r="Y76" s="625"/>
      <c r="Z76" s="625"/>
      <c r="AA76" s="625"/>
      <c r="AB76" s="625"/>
      <c r="AC76" s="625"/>
      <c r="AD76" s="625"/>
      <c r="AE76" s="625"/>
      <c r="AF76" s="626"/>
      <c r="AG76" s="626"/>
      <c r="AH76" s="686"/>
      <c r="AI76" s="686"/>
      <c r="AJ76" s="686"/>
      <c r="AK76" s="686"/>
      <c r="AL76" s="686"/>
      <c r="AM76" s="687"/>
      <c r="AN76" s="623"/>
      <c r="AO76" s="623"/>
      <c r="AP76" s="623"/>
      <c r="AQ76" s="623"/>
      <c r="AR76" s="623"/>
      <c r="AS76" s="623"/>
      <c r="AT76" s="623"/>
      <c r="AU76" s="623"/>
      <c r="AV76" s="623"/>
      <c r="AW76" s="623"/>
      <c r="AX76" s="623"/>
      <c r="AY76" s="623"/>
      <c r="AZ76" s="623"/>
      <c r="BA76" s="626"/>
      <c r="BB76" s="626"/>
      <c r="BC76" s="626"/>
    </row>
    <row r="77" spans="1:55" s="624" customFormat="1" ht="18.75" customHeight="1" x14ac:dyDescent="0.55000000000000004">
      <c r="A77" s="623"/>
      <c r="B77" s="689"/>
      <c r="C77" s="623"/>
      <c r="D77" s="623"/>
      <c r="E77" s="623"/>
      <c r="F77" s="623"/>
      <c r="G77" s="626"/>
      <c r="H77" s="626"/>
      <c r="I77" s="626"/>
      <c r="J77" s="623"/>
      <c r="K77" s="623"/>
      <c r="L77" s="623"/>
      <c r="M77" s="623"/>
      <c r="N77" s="623"/>
      <c r="O77" s="623"/>
      <c r="P77" s="623"/>
      <c r="Q77" s="623"/>
      <c r="R77" s="623"/>
      <c r="S77" s="623"/>
      <c r="T77" s="623"/>
      <c r="U77" s="623"/>
      <c r="V77" s="623"/>
      <c r="W77" s="623"/>
      <c r="Y77" s="625"/>
      <c r="Z77" s="625"/>
      <c r="AA77" s="625"/>
      <c r="AB77" s="625"/>
      <c r="AC77" s="625"/>
      <c r="AD77" s="625"/>
      <c r="AE77" s="625"/>
      <c r="AF77" s="626"/>
      <c r="AG77" s="626"/>
      <c r="AH77" s="686"/>
      <c r="AI77" s="686"/>
      <c r="AJ77" s="686"/>
      <c r="AK77" s="686"/>
      <c r="AL77" s="686"/>
      <c r="AM77" s="687"/>
      <c r="AN77" s="623"/>
      <c r="AO77" s="623"/>
      <c r="AP77" s="623"/>
      <c r="AQ77" s="623"/>
      <c r="AR77" s="623"/>
      <c r="AS77" s="623"/>
      <c r="AT77" s="623"/>
      <c r="AU77" s="623"/>
      <c r="AV77" s="623"/>
      <c r="AW77" s="623"/>
      <c r="AX77" s="623"/>
      <c r="AY77" s="623"/>
      <c r="AZ77" s="623"/>
      <c r="BA77" s="626"/>
      <c r="BB77" s="626"/>
      <c r="BC77" s="626"/>
    </row>
    <row r="78" spans="1:55" s="624" customFormat="1" ht="12.75" customHeight="1" x14ac:dyDescent="0.55000000000000004">
      <c r="A78" s="690"/>
      <c r="B78" s="689"/>
      <c r="C78" s="623"/>
      <c r="D78" s="623"/>
      <c r="E78" s="623"/>
      <c r="F78" s="623"/>
      <c r="G78" s="626"/>
      <c r="H78" s="626"/>
      <c r="I78" s="626"/>
      <c r="J78" s="623"/>
      <c r="K78" s="623"/>
      <c r="L78" s="623"/>
      <c r="M78" s="623"/>
      <c r="N78" s="623"/>
      <c r="O78" s="623"/>
      <c r="P78" s="623"/>
      <c r="Q78" s="623"/>
      <c r="R78" s="623"/>
      <c r="S78" s="623"/>
      <c r="T78" s="623"/>
      <c r="U78" s="623"/>
      <c r="V78" s="623"/>
      <c r="W78" s="623"/>
      <c r="Y78" s="625"/>
      <c r="Z78" s="625"/>
      <c r="AA78" s="625"/>
      <c r="AB78" s="625"/>
      <c r="AC78" s="625"/>
      <c r="AD78" s="625"/>
      <c r="AE78" s="625"/>
      <c r="AF78" s="626"/>
      <c r="AG78" s="626"/>
      <c r="AH78" s="686"/>
      <c r="AI78" s="686"/>
      <c r="AJ78" s="686"/>
      <c r="AK78" s="686"/>
      <c r="AL78" s="686"/>
      <c r="AM78" s="687"/>
      <c r="AN78" s="623"/>
      <c r="AO78" s="623"/>
      <c r="AP78" s="623"/>
      <c r="AQ78" s="623"/>
      <c r="AR78" s="623"/>
      <c r="AS78" s="623"/>
      <c r="AT78" s="623"/>
      <c r="AU78" s="623"/>
      <c r="AV78" s="623"/>
      <c r="AW78" s="623"/>
      <c r="AX78" s="623"/>
      <c r="AY78" s="623"/>
      <c r="AZ78" s="623"/>
      <c r="BA78" s="626"/>
      <c r="BB78" s="626"/>
      <c r="BC78" s="626"/>
    </row>
    <row r="79" spans="1:55" s="624" customFormat="1" ht="17.25" customHeight="1" x14ac:dyDescent="0.55000000000000004">
      <c r="A79" s="666"/>
      <c r="B79" s="667" t="s">
        <v>814</v>
      </c>
      <c r="C79" s="668" t="s">
        <v>813</v>
      </c>
      <c r="D79" s="626"/>
      <c r="E79" s="626"/>
      <c r="F79" s="626"/>
      <c r="G79" s="626"/>
      <c r="H79" s="626"/>
      <c r="I79" s="626"/>
      <c r="J79" s="623"/>
      <c r="K79" s="623"/>
      <c r="L79" s="623"/>
      <c r="M79" s="623"/>
      <c r="N79" s="623"/>
      <c r="O79" s="623"/>
      <c r="P79" s="623"/>
      <c r="Q79" s="623"/>
      <c r="R79" s="623"/>
      <c r="S79" s="623"/>
      <c r="T79" s="623"/>
      <c r="U79" s="623"/>
      <c r="V79" s="623"/>
      <c r="W79" s="623"/>
      <c r="Y79" s="625"/>
      <c r="Z79" s="625"/>
      <c r="AA79" s="625"/>
      <c r="AB79" s="625"/>
      <c r="AC79" s="625"/>
      <c r="AD79" s="625"/>
      <c r="AE79" s="625"/>
      <c r="AF79" s="626"/>
      <c r="AG79" s="626"/>
      <c r="AH79" s="686"/>
      <c r="AI79" s="686"/>
      <c r="AJ79" s="686"/>
      <c r="AK79" s="686"/>
      <c r="AL79" s="686"/>
      <c r="AM79" s="687"/>
      <c r="AN79" s="623"/>
      <c r="AO79" s="623"/>
      <c r="AP79" s="623"/>
      <c r="AQ79" s="623"/>
      <c r="AR79" s="623"/>
      <c r="AS79" s="623"/>
      <c r="AT79" s="623"/>
      <c r="AU79" s="623"/>
      <c r="AV79" s="623"/>
      <c r="AW79" s="623"/>
      <c r="AX79" s="623"/>
      <c r="AY79" s="623"/>
      <c r="AZ79" s="623"/>
      <c r="BA79" s="626"/>
      <c r="BB79" s="626"/>
      <c r="BC79" s="626"/>
    </row>
    <row r="80" spans="1:55" s="624" customFormat="1" ht="17.25" customHeight="1" x14ac:dyDescent="0.55000000000000004">
      <c r="A80" s="496" t="s">
        <v>815</v>
      </c>
      <c r="B80" s="495"/>
      <c r="C80" s="494"/>
      <c r="D80" s="626"/>
      <c r="E80" s="626"/>
      <c r="F80" s="626"/>
      <c r="G80" s="626"/>
      <c r="H80" s="626"/>
      <c r="I80" s="626"/>
      <c r="J80" s="623"/>
      <c r="K80" s="623"/>
      <c r="L80" s="623"/>
      <c r="M80" s="623"/>
      <c r="N80" s="623"/>
      <c r="O80" s="623"/>
      <c r="P80" s="623"/>
      <c r="Q80" s="623"/>
      <c r="R80" s="623"/>
      <c r="S80" s="623"/>
      <c r="T80" s="623"/>
      <c r="U80" s="623"/>
      <c r="V80" s="623"/>
      <c r="W80" s="623"/>
      <c r="Y80" s="625"/>
      <c r="Z80" s="625"/>
      <c r="AA80" s="625"/>
      <c r="AB80" s="625"/>
      <c r="AC80" s="625"/>
      <c r="AD80" s="625"/>
      <c r="AE80" s="625"/>
      <c r="AF80" s="626"/>
      <c r="AG80" s="626"/>
      <c r="AH80" s="686"/>
      <c r="AI80" s="686"/>
      <c r="AJ80" s="686"/>
      <c r="AK80" s="686"/>
      <c r="AL80" s="686"/>
      <c r="AM80" s="687"/>
      <c r="AN80" s="623"/>
      <c r="AO80" s="623"/>
      <c r="AP80" s="623"/>
      <c r="AQ80" s="623"/>
      <c r="AR80" s="623"/>
      <c r="AS80" s="623"/>
      <c r="AT80" s="623"/>
      <c r="AU80" s="623"/>
      <c r="AV80" s="623"/>
      <c r="AW80" s="623"/>
      <c r="AX80" s="623"/>
      <c r="AY80" s="623"/>
      <c r="AZ80" s="623"/>
      <c r="BA80" s="626"/>
      <c r="BB80" s="626"/>
      <c r="BC80" s="626"/>
    </row>
    <row r="81" spans="1:55" s="624" customFormat="1" ht="17.25" customHeight="1" x14ac:dyDescent="0.55000000000000004">
      <c r="A81" s="493"/>
      <c r="B81" s="693"/>
      <c r="C81" s="626"/>
      <c r="D81" s="626"/>
      <c r="E81" s="626"/>
      <c r="F81" s="626"/>
      <c r="G81" s="626"/>
      <c r="H81" s="626"/>
      <c r="I81" s="626"/>
      <c r="J81" s="623"/>
      <c r="K81" s="623"/>
      <c r="L81" s="623"/>
      <c r="M81" s="623"/>
      <c r="N81" s="623"/>
      <c r="O81" s="623"/>
      <c r="P81" s="623"/>
      <c r="Q81" s="623"/>
      <c r="R81" s="623"/>
      <c r="S81" s="623"/>
      <c r="T81" s="623"/>
      <c r="U81" s="623"/>
      <c r="V81" s="623"/>
      <c r="W81" s="623"/>
      <c r="Y81" s="625"/>
      <c r="Z81" s="625"/>
      <c r="AA81" s="625"/>
      <c r="AB81" s="625"/>
      <c r="AC81" s="625"/>
      <c r="AD81" s="625"/>
      <c r="AE81" s="625"/>
      <c r="AF81" s="626"/>
      <c r="AG81" s="626"/>
      <c r="AH81" s="686"/>
      <c r="AI81" s="686"/>
      <c r="AJ81" s="686"/>
      <c r="AK81" s="686"/>
      <c r="AL81" s="686"/>
      <c r="AM81" s="687"/>
      <c r="AN81" s="623"/>
      <c r="AO81" s="623"/>
      <c r="AP81" s="623"/>
      <c r="AQ81" s="623"/>
      <c r="AR81" s="623"/>
      <c r="AS81" s="623"/>
      <c r="AT81" s="623"/>
      <c r="AU81" s="623"/>
      <c r="AV81" s="623"/>
      <c r="AW81" s="623"/>
      <c r="AX81" s="623"/>
      <c r="AY81" s="623"/>
      <c r="AZ81" s="623"/>
      <c r="BA81" s="626"/>
      <c r="BB81" s="626"/>
      <c r="BC81" s="626"/>
    </row>
    <row r="82" spans="1:55" s="624" customFormat="1" ht="17.25" customHeight="1" x14ac:dyDescent="0.55000000000000004">
      <c r="A82" s="493"/>
      <c r="B82" s="693"/>
      <c r="C82" s="626"/>
      <c r="D82" s="626"/>
      <c r="E82" s="626"/>
      <c r="F82" s="626"/>
      <c r="G82" s="626"/>
      <c r="H82" s="626"/>
      <c r="I82" s="626"/>
      <c r="J82" s="623"/>
      <c r="K82" s="623"/>
      <c r="L82" s="623"/>
      <c r="M82" s="623"/>
      <c r="N82" s="623"/>
      <c r="O82" s="623"/>
      <c r="P82" s="623"/>
      <c r="Q82" s="623"/>
      <c r="R82" s="623"/>
      <c r="S82" s="623"/>
      <c r="T82" s="623"/>
      <c r="U82" s="623"/>
      <c r="V82" s="623"/>
      <c r="W82" s="623"/>
      <c r="Y82" s="625"/>
      <c r="Z82" s="625"/>
      <c r="AA82" s="625"/>
      <c r="AB82" s="625"/>
      <c r="AC82" s="625"/>
      <c r="AD82" s="625"/>
      <c r="AE82" s="625"/>
      <c r="AF82" s="626"/>
      <c r="AG82" s="626"/>
      <c r="AH82" s="686"/>
      <c r="AI82" s="686"/>
      <c r="AJ82" s="686"/>
      <c r="AK82" s="686"/>
      <c r="AL82" s="686"/>
      <c r="AM82" s="687"/>
      <c r="AN82" s="623"/>
      <c r="AO82" s="623"/>
      <c r="AP82" s="623"/>
      <c r="AQ82" s="623"/>
      <c r="AR82" s="623"/>
      <c r="AS82" s="623"/>
      <c r="AT82" s="623"/>
      <c r="AU82" s="623"/>
      <c r="AV82" s="623"/>
      <c r="AW82" s="623"/>
      <c r="AX82" s="623"/>
      <c r="AY82" s="623"/>
      <c r="AZ82" s="623"/>
      <c r="BA82" s="626"/>
      <c r="BB82" s="626"/>
      <c r="BC82" s="626"/>
    </row>
    <row r="83" spans="1:55" s="624" customFormat="1" ht="17.25" customHeight="1" x14ac:dyDescent="0.55000000000000004">
      <c r="A83" s="666"/>
      <c r="B83" s="1216" t="s">
        <v>134</v>
      </c>
      <c r="C83" s="1169"/>
      <c r="D83" s="694" t="s">
        <v>190</v>
      </c>
      <c r="E83" s="626"/>
      <c r="F83" s="626"/>
      <c r="G83" s="626"/>
      <c r="H83" s="626"/>
      <c r="I83" s="623"/>
      <c r="J83" s="623"/>
      <c r="K83" s="623"/>
      <c r="L83" s="623"/>
      <c r="M83" s="623"/>
      <c r="N83" s="623"/>
      <c r="O83" s="623"/>
      <c r="P83" s="623"/>
      <c r="Q83" s="623"/>
      <c r="R83" s="623"/>
      <c r="S83" s="623"/>
      <c r="T83" s="623"/>
      <c r="U83" s="623"/>
      <c r="V83" s="623"/>
      <c r="Y83" s="625"/>
      <c r="Z83" s="625"/>
      <c r="AA83" s="625"/>
      <c r="AB83" s="625"/>
      <c r="AC83" s="625"/>
      <c r="AD83" s="625"/>
      <c r="AE83" s="625"/>
      <c r="AF83" s="626"/>
      <c r="AG83" s="686"/>
      <c r="AH83" s="686"/>
      <c r="AI83" s="686"/>
      <c r="AJ83" s="686"/>
      <c r="AK83" s="686"/>
      <c r="AL83" s="687"/>
      <c r="AM83" s="623"/>
      <c r="AN83" s="623"/>
      <c r="AO83" s="623"/>
      <c r="AP83" s="623"/>
      <c r="AQ83" s="623"/>
      <c r="AR83" s="623"/>
      <c r="AS83" s="623"/>
      <c r="AT83" s="623"/>
      <c r="AU83" s="623"/>
      <c r="AV83" s="623"/>
      <c r="AW83" s="623"/>
      <c r="AX83" s="623"/>
      <c r="AY83" s="623"/>
      <c r="AZ83" s="626"/>
      <c r="BA83" s="626"/>
      <c r="BB83" s="626"/>
    </row>
    <row r="84" spans="1:55" s="624" customFormat="1" ht="37.5" customHeight="1" x14ac:dyDescent="0.55000000000000004">
      <c r="A84" s="666"/>
      <c r="B84" s="695" t="s">
        <v>814</v>
      </c>
      <c r="C84" s="696" t="s">
        <v>813</v>
      </c>
      <c r="D84" s="697"/>
      <c r="F84" s="626"/>
      <c r="G84" s="626"/>
      <c r="H84" s="626"/>
      <c r="I84" s="623"/>
      <c r="J84" s="623"/>
      <c r="K84" s="623"/>
      <c r="L84" s="623"/>
      <c r="M84" s="623"/>
      <c r="N84" s="623"/>
      <c r="O84" s="623"/>
      <c r="P84" s="623"/>
      <c r="Q84" s="623"/>
      <c r="R84" s="623"/>
      <c r="S84" s="623"/>
      <c r="T84" s="623"/>
      <c r="U84" s="623"/>
      <c r="V84" s="623"/>
      <c r="Y84" s="625"/>
      <c r="Z84" s="625"/>
      <c r="AA84" s="625"/>
      <c r="AB84" s="625"/>
      <c r="AC84" s="625"/>
      <c r="AD84" s="625"/>
      <c r="AE84" s="625"/>
      <c r="AF84" s="626"/>
      <c r="AG84" s="686"/>
      <c r="AH84" s="686"/>
      <c r="AI84" s="686"/>
      <c r="AJ84" s="686"/>
      <c r="AK84" s="686"/>
      <c r="AL84" s="687"/>
      <c r="AM84" s="623"/>
      <c r="AN84" s="623"/>
      <c r="AO84" s="623"/>
      <c r="AP84" s="623"/>
      <c r="AQ84" s="623"/>
      <c r="AR84" s="623"/>
      <c r="AS84" s="623"/>
      <c r="AT84" s="623"/>
      <c r="AU84" s="623"/>
      <c r="AV84" s="623"/>
      <c r="AW84" s="623"/>
      <c r="AX84" s="623"/>
      <c r="AY84" s="623"/>
      <c r="AZ84" s="626"/>
      <c r="BA84" s="626"/>
      <c r="BB84" s="626"/>
    </row>
    <row r="85" spans="1:55" s="624" customFormat="1" ht="18" customHeight="1" x14ac:dyDescent="0.55000000000000004">
      <c r="A85" s="698" t="s">
        <v>812</v>
      </c>
      <c r="B85" s="1144"/>
      <c r="C85" s="1145"/>
      <c r="D85" s="492"/>
      <c r="F85" s="626"/>
      <c r="G85" s="626"/>
      <c r="H85" s="626"/>
      <c r="I85" s="623"/>
      <c r="J85" s="623"/>
      <c r="K85" s="623"/>
      <c r="L85" s="623"/>
      <c r="M85" s="623"/>
      <c r="N85" s="623"/>
      <c r="O85" s="623"/>
      <c r="P85" s="623"/>
      <c r="Q85" s="623"/>
      <c r="R85" s="623"/>
      <c r="S85" s="623"/>
      <c r="T85" s="623"/>
      <c r="U85" s="623"/>
      <c r="V85" s="623"/>
      <c r="Y85" s="625"/>
      <c r="Z85" s="625"/>
      <c r="AA85" s="625"/>
      <c r="AB85" s="625"/>
      <c r="AC85" s="625"/>
      <c r="AD85" s="625"/>
      <c r="AE85" s="625"/>
      <c r="AF85" s="626"/>
      <c r="AG85" s="686"/>
      <c r="AH85" s="686"/>
      <c r="AI85" s="686"/>
      <c r="AJ85" s="686"/>
      <c r="AK85" s="686"/>
      <c r="AL85" s="687"/>
      <c r="AM85" s="623"/>
      <c r="AN85" s="623"/>
      <c r="AO85" s="623"/>
      <c r="AP85" s="623"/>
      <c r="AQ85" s="623"/>
      <c r="AR85" s="623"/>
      <c r="AS85" s="623"/>
      <c r="AT85" s="623"/>
      <c r="AU85" s="623"/>
      <c r="AV85" s="623"/>
      <c r="AW85" s="623"/>
      <c r="AX85" s="623"/>
      <c r="AY85" s="623"/>
      <c r="AZ85" s="626"/>
      <c r="BA85" s="626"/>
      <c r="BB85" s="626"/>
    </row>
    <row r="86" spans="1:55" s="624" customFormat="1" ht="17.25" customHeight="1" x14ac:dyDescent="0.55000000000000004">
      <c r="A86" s="699" t="s">
        <v>811</v>
      </c>
      <c r="B86" s="1146"/>
      <c r="C86" s="1147"/>
      <c r="D86" s="489"/>
      <c r="F86" s="623"/>
      <c r="G86" s="623"/>
      <c r="H86" s="623"/>
      <c r="I86" s="623"/>
      <c r="J86" s="623"/>
      <c r="K86" s="623"/>
      <c r="L86" s="623"/>
      <c r="M86" s="623"/>
      <c r="N86" s="623"/>
      <c r="O86" s="623"/>
      <c r="P86" s="623"/>
      <c r="Q86" s="623"/>
      <c r="R86" s="623"/>
      <c r="S86" s="623"/>
      <c r="T86" s="623"/>
      <c r="U86" s="623"/>
      <c r="V86" s="623"/>
      <c r="Y86" s="625"/>
      <c r="Z86" s="625"/>
      <c r="AA86" s="625"/>
      <c r="AB86" s="625"/>
      <c r="AC86" s="625"/>
      <c r="AD86" s="625"/>
      <c r="AE86" s="625"/>
      <c r="AF86" s="626"/>
      <c r="AG86" s="686"/>
      <c r="AH86" s="686"/>
      <c r="AI86" s="686"/>
      <c r="AJ86" s="686"/>
      <c r="AK86" s="686"/>
      <c r="AL86" s="687"/>
      <c r="AM86" s="623"/>
      <c r="AN86" s="623"/>
      <c r="AO86" s="623"/>
      <c r="AP86" s="623"/>
      <c r="AQ86" s="623"/>
      <c r="AR86" s="623"/>
      <c r="AS86" s="623"/>
      <c r="AT86" s="623"/>
      <c r="AU86" s="623"/>
      <c r="AV86" s="623"/>
      <c r="AW86" s="623"/>
      <c r="AX86" s="623"/>
      <c r="AY86" s="623"/>
      <c r="AZ86" s="626"/>
      <c r="BA86" s="626"/>
      <c r="BB86" s="626"/>
    </row>
    <row r="87" spans="1:55" s="624" customFormat="1" ht="17.25" customHeight="1" x14ac:dyDescent="0.55000000000000004">
      <c r="A87" s="699" t="s">
        <v>810</v>
      </c>
      <c r="B87" s="491"/>
      <c r="C87" s="490"/>
      <c r="D87" s="700"/>
      <c r="F87" s="623"/>
      <c r="G87" s="623"/>
      <c r="H87" s="623"/>
      <c r="I87" s="623"/>
      <c r="J87" s="623"/>
      <c r="K87" s="623"/>
      <c r="L87" s="623"/>
      <c r="M87" s="623"/>
      <c r="N87" s="623"/>
      <c r="O87" s="623"/>
      <c r="P87" s="623"/>
      <c r="Q87" s="623"/>
      <c r="R87" s="623"/>
      <c r="S87" s="623"/>
      <c r="T87" s="623"/>
      <c r="U87" s="623"/>
      <c r="V87" s="623"/>
      <c r="Y87" s="625"/>
      <c r="Z87" s="625"/>
      <c r="AA87" s="625"/>
      <c r="AB87" s="625"/>
      <c r="AC87" s="625"/>
      <c r="AD87" s="625"/>
      <c r="AE87" s="625"/>
      <c r="AF87" s="626"/>
      <c r="AG87" s="686"/>
      <c r="AH87" s="686"/>
      <c r="AI87" s="686"/>
      <c r="AJ87" s="686"/>
      <c r="AK87" s="686"/>
      <c r="AL87" s="687"/>
      <c r="AM87" s="623"/>
      <c r="AN87" s="623"/>
      <c r="AO87" s="623"/>
      <c r="AP87" s="623"/>
      <c r="AQ87" s="623"/>
      <c r="AR87" s="623"/>
      <c r="AS87" s="623"/>
      <c r="AT87" s="623"/>
      <c r="AU87" s="623"/>
      <c r="AV87" s="623"/>
      <c r="AW87" s="623"/>
      <c r="AX87" s="623"/>
      <c r="AY87" s="623"/>
      <c r="AZ87" s="626"/>
      <c r="BA87" s="626"/>
      <c r="BB87" s="626"/>
    </row>
    <row r="88" spans="1:55" s="624" customFormat="1" ht="17.25" customHeight="1" x14ac:dyDescent="0.55000000000000004">
      <c r="A88" s="699" t="s">
        <v>809</v>
      </c>
      <c r="B88" s="1146"/>
      <c r="C88" s="1147"/>
      <c r="D88" s="489"/>
      <c r="F88" s="623"/>
      <c r="G88" s="623"/>
      <c r="H88" s="623"/>
      <c r="I88" s="623"/>
      <c r="J88" s="623"/>
      <c r="K88" s="623"/>
      <c r="L88" s="623"/>
      <c r="M88" s="623"/>
      <c r="N88" s="623"/>
      <c r="O88" s="623"/>
      <c r="P88" s="623"/>
      <c r="Q88" s="623"/>
      <c r="R88" s="623"/>
      <c r="S88" s="623"/>
      <c r="T88" s="623"/>
      <c r="U88" s="623"/>
      <c r="V88" s="623"/>
      <c r="Y88" s="625"/>
      <c r="Z88" s="625"/>
      <c r="AA88" s="625"/>
      <c r="AB88" s="625"/>
      <c r="AC88" s="625"/>
      <c r="AD88" s="625"/>
      <c r="AE88" s="625"/>
      <c r="AF88" s="626"/>
      <c r="AG88" s="686"/>
      <c r="AH88" s="686"/>
      <c r="AI88" s="686"/>
      <c r="AJ88" s="686"/>
      <c r="AK88" s="686"/>
      <c r="AL88" s="687"/>
      <c r="AM88" s="623"/>
      <c r="AN88" s="623"/>
      <c r="AO88" s="623"/>
      <c r="AP88" s="623"/>
      <c r="AQ88" s="623"/>
      <c r="AR88" s="623"/>
      <c r="AS88" s="623"/>
      <c r="AT88" s="623"/>
      <c r="AU88" s="623"/>
      <c r="AV88" s="623"/>
      <c r="AW88" s="623"/>
      <c r="AX88" s="623"/>
      <c r="AY88" s="623"/>
      <c r="AZ88" s="626"/>
      <c r="BA88" s="626"/>
      <c r="BB88" s="626"/>
    </row>
    <row r="89" spans="1:55" s="624" customFormat="1" ht="17.25" customHeight="1" x14ac:dyDescent="0.55000000000000004">
      <c r="A89" s="699" t="s">
        <v>504</v>
      </c>
      <c r="B89" s="1146"/>
      <c r="C89" s="1147"/>
      <c r="D89" s="489"/>
      <c r="F89" s="623"/>
      <c r="G89" s="623"/>
      <c r="H89" s="623"/>
      <c r="I89" s="623"/>
      <c r="J89" s="623"/>
      <c r="K89" s="623"/>
      <c r="L89" s="623"/>
      <c r="M89" s="623"/>
      <c r="N89" s="623"/>
      <c r="O89" s="623"/>
      <c r="P89" s="623"/>
      <c r="Q89" s="623"/>
      <c r="R89" s="623"/>
      <c r="S89" s="623"/>
      <c r="T89" s="623"/>
      <c r="U89" s="623"/>
      <c r="V89" s="623"/>
      <c r="Y89" s="625"/>
      <c r="Z89" s="625"/>
      <c r="AA89" s="625"/>
      <c r="AB89" s="625"/>
      <c r="AC89" s="625"/>
      <c r="AD89" s="625"/>
      <c r="AE89" s="625"/>
      <c r="AF89" s="626"/>
      <c r="AG89" s="686"/>
      <c r="AH89" s="686"/>
      <c r="AI89" s="686"/>
      <c r="AJ89" s="686"/>
      <c r="AK89" s="686"/>
      <c r="AL89" s="687"/>
      <c r="AM89" s="623"/>
      <c r="AN89" s="623"/>
      <c r="AO89" s="623"/>
      <c r="AP89" s="623"/>
      <c r="AQ89" s="623"/>
      <c r="AR89" s="623"/>
      <c r="AS89" s="623"/>
      <c r="AT89" s="623"/>
      <c r="AU89" s="623"/>
      <c r="AV89" s="623"/>
      <c r="AW89" s="623"/>
      <c r="AX89" s="623"/>
      <c r="AY89" s="623"/>
      <c r="AZ89" s="626"/>
      <c r="BA89" s="626"/>
      <c r="BB89" s="626"/>
    </row>
    <row r="90" spans="1:55" s="624" customFormat="1" ht="17.25" customHeight="1" x14ac:dyDescent="0.55000000000000004">
      <c r="A90" s="701" t="s">
        <v>507</v>
      </c>
      <c r="B90" s="1214"/>
      <c r="C90" s="1215"/>
      <c r="D90" s="488"/>
      <c r="F90" s="623"/>
      <c r="G90" s="623"/>
      <c r="H90" s="623"/>
      <c r="I90" s="623"/>
      <c r="J90" s="623"/>
      <c r="K90" s="623"/>
      <c r="L90" s="623"/>
      <c r="M90" s="623"/>
      <c r="N90" s="623"/>
      <c r="O90" s="623"/>
      <c r="P90" s="623"/>
      <c r="Q90" s="623"/>
      <c r="R90" s="623"/>
      <c r="S90" s="623"/>
      <c r="T90" s="623"/>
      <c r="U90" s="623"/>
      <c r="V90" s="623"/>
      <c r="Y90" s="625"/>
      <c r="Z90" s="625"/>
      <c r="AA90" s="625"/>
      <c r="AB90" s="625"/>
      <c r="AC90" s="625"/>
      <c r="AD90" s="625"/>
      <c r="AE90" s="625"/>
      <c r="AF90" s="626"/>
      <c r="AG90" s="686"/>
      <c r="AH90" s="686"/>
      <c r="AI90" s="686"/>
      <c r="AJ90" s="686"/>
      <c r="AK90" s="686"/>
      <c r="AL90" s="687"/>
      <c r="AM90" s="623"/>
      <c r="AN90" s="623"/>
      <c r="AO90" s="623"/>
      <c r="AP90" s="623"/>
      <c r="AQ90" s="623"/>
      <c r="AR90" s="623"/>
      <c r="AS90" s="623"/>
      <c r="AT90" s="623"/>
      <c r="AU90" s="623"/>
      <c r="AV90" s="623"/>
      <c r="AW90" s="623"/>
      <c r="AX90" s="623"/>
      <c r="AY90" s="623"/>
      <c r="AZ90" s="626"/>
      <c r="BA90" s="626"/>
      <c r="BB90" s="626"/>
    </row>
    <row r="91" spans="1:55" s="624" customFormat="1" ht="17.25" customHeight="1" x14ac:dyDescent="0.55000000000000004">
      <c r="A91" s="702" t="s">
        <v>808</v>
      </c>
      <c r="B91" s="487"/>
      <c r="C91" s="486"/>
      <c r="D91" s="485"/>
      <c r="F91" s="623"/>
      <c r="G91" s="623"/>
      <c r="H91" s="623"/>
      <c r="I91" s="623"/>
      <c r="J91" s="623"/>
      <c r="K91" s="623"/>
      <c r="L91" s="623"/>
      <c r="M91" s="623"/>
      <c r="N91" s="623"/>
      <c r="O91" s="623"/>
      <c r="P91" s="623"/>
      <c r="Q91" s="623"/>
      <c r="R91" s="623"/>
      <c r="S91" s="623"/>
      <c r="T91" s="623"/>
      <c r="U91" s="623"/>
      <c r="V91" s="623"/>
      <c r="Y91" s="625"/>
      <c r="Z91" s="625"/>
      <c r="AA91" s="625"/>
      <c r="AB91" s="625"/>
      <c r="AC91" s="625"/>
      <c r="AD91" s="625"/>
      <c r="AE91" s="625"/>
      <c r="AF91" s="626"/>
      <c r="AG91" s="686"/>
      <c r="AH91" s="686"/>
      <c r="AI91" s="686"/>
      <c r="AJ91" s="686"/>
      <c r="AK91" s="686"/>
      <c r="AL91" s="687"/>
      <c r="AM91" s="623"/>
      <c r="AN91" s="623"/>
      <c r="AO91" s="623"/>
      <c r="AP91" s="623"/>
      <c r="AQ91" s="623"/>
      <c r="AR91" s="623"/>
      <c r="AS91" s="623"/>
      <c r="AT91" s="623"/>
      <c r="AU91" s="623"/>
      <c r="AV91" s="623"/>
      <c r="AW91" s="623"/>
      <c r="AX91" s="623"/>
      <c r="AY91" s="623"/>
      <c r="AZ91" s="626"/>
      <c r="BA91" s="626"/>
      <c r="BB91" s="626"/>
    </row>
    <row r="92" spans="1:55" s="624" customFormat="1" ht="17.25" customHeight="1" x14ac:dyDescent="0.55000000000000004">
      <c r="A92" s="791"/>
      <c r="B92" s="792"/>
      <c r="C92" s="623"/>
      <c r="D92" s="626"/>
      <c r="G92" s="623"/>
      <c r="H92" s="623"/>
      <c r="I92" s="623"/>
      <c r="J92" s="623"/>
      <c r="K92" s="623"/>
      <c r="L92" s="623"/>
      <c r="M92" s="623"/>
      <c r="N92" s="623"/>
      <c r="O92" s="623"/>
      <c r="P92" s="623"/>
      <c r="Q92" s="623"/>
      <c r="R92" s="623"/>
      <c r="S92" s="623"/>
      <c r="T92" s="623"/>
      <c r="U92" s="623"/>
      <c r="V92" s="623"/>
      <c r="W92" s="623"/>
      <c r="Y92" s="625"/>
      <c r="Z92" s="625"/>
      <c r="AA92" s="625"/>
      <c r="AB92" s="625"/>
      <c r="AC92" s="625"/>
      <c r="AD92" s="625"/>
      <c r="AE92" s="625"/>
      <c r="AF92" s="626"/>
      <c r="AG92" s="626"/>
      <c r="AH92" s="686"/>
      <c r="AI92" s="686"/>
      <c r="AJ92" s="686"/>
      <c r="AK92" s="686"/>
      <c r="AL92" s="686"/>
      <c r="AM92" s="687"/>
      <c r="AN92" s="623"/>
      <c r="AO92" s="623"/>
      <c r="AP92" s="623"/>
      <c r="AQ92" s="623"/>
      <c r="AR92" s="623"/>
      <c r="AS92" s="623"/>
      <c r="AT92" s="623"/>
      <c r="AU92" s="623"/>
      <c r="AV92" s="623"/>
      <c r="AW92" s="623"/>
      <c r="AX92" s="623"/>
      <c r="AY92" s="623"/>
      <c r="AZ92" s="623"/>
      <c r="BA92" s="626"/>
      <c r="BB92" s="626"/>
      <c r="BC92" s="626"/>
    </row>
    <row r="93" spans="1:55" s="624" customFormat="1" ht="17.25" customHeight="1" x14ac:dyDescent="0.55000000000000004">
      <c r="A93" s="688" t="s">
        <v>807</v>
      </c>
      <c r="B93" s="689"/>
      <c r="C93" s="623"/>
      <c r="D93" s="623"/>
      <c r="E93" s="623"/>
      <c r="F93" s="623"/>
      <c r="G93" s="623"/>
      <c r="H93" s="623"/>
      <c r="I93" s="623"/>
      <c r="J93" s="623"/>
      <c r="K93" s="623"/>
      <c r="L93" s="623"/>
      <c r="M93" s="623"/>
      <c r="N93" s="623"/>
      <c r="O93" s="623"/>
      <c r="P93" s="623"/>
      <c r="Q93" s="623"/>
      <c r="R93" s="623"/>
      <c r="S93" s="623"/>
      <c r="T93" s="623"/>
      <c r="U93" s="623"/>
      <c r="V93" s="623"/>
      <c r="W93" s="623"/>
      <c r="Y93" s="625"/>
      <c r="Z93" s="625"/>
      <c r="AA93" s="625"/>
      <c r="AB93" s="625"/>
      <c r="AC93" s="625"/>
      <c r="AD93" s="704"/>
      <c r="AE93" s="907"/>
      <c r="AF93" s="686"/>
      <c r="AG93" s="686"/>
      <c r="AH93" s="686"/>
      <c r="AI93" s="686"/>
      <c r="AJ93" s="686"/>
      <c r="AK93" s="686"/>
      <c r="AL93" s="686"/>
      <c r="AM93" s="687"/>
      <c r="AN93" s="623"/>
      <c r="AO93" s="623"/>
      <c r="AP93" s="623"/>
      <c r="AQ93" s="623"/>
      <c r="AR93" s="623"/>
      <c r="AS93" s="623"/>
      <c r="AT93" s="623"/>
      <c r="AU93" s="623"/>
      <c r="AV93" s="623"/>
      <c r="AW93" s="623"/>
      <c r="AX93" s="623"/>
      <c r="AY93" s="623"/>
      <c r="AZ93" s="623"/>
      <c r="BA93" s="626"/>
      <c r="BB93" s="626"/>
      <c r="BC93" s="626"/>
    </row>
    <row r="94" spans="1:55" s="624" customFormat="1" ht="17.25" customHeight="1" x14ac:dyDescent="0.55000000000000004">
      <c r="A94" s="688"/>
      <c r="B94" s="689"/>
      <c r="C94" s="623"/>
      <c r="D94" s="623"/>
      <c r="E94" s="623"/>
      <c r="F94" s="623"/>
      <c r="G94" s="623"/>
      <c r="H94" s="623"/>
      <c r="I94" s="623"/>
      <c r="J94" s="623"/>
      <c r="K94" s="623"/>
      <c r="L94" s="623"/>
      <c r="M94" s="623"/>
      <c r="N94" s="623"/>
      <c r="O94" s="623"/>
      <c r="P94" s="623"/>
      <c r="Q94" s="623"/>
      <c r="R94" s="623"/>
      <c r="S94" s="623"/>
      <c r="T94" s="623"/>
      <c r="U94" s="623"/>
      <c r="V94" s="623"/>
      <c r="W94" s="623"/>
      <c r="Y94" s="625"/>
      <c r="Z94" s="625"/>
      <c r="AA94" s="625"/>
      <c r="AB94" s="625"/>
      <c r="AC94" s="625"/>
      <c r="AD94" s="704"/>
      <c r="AE94" s="907"/>
      <c r="AF94" s="686"/>
      <c r="AG94" s="686"/>
      <c r="AH94" s="686"/>
      <c r="AI94" s="686"/>
      <c r="AJ94" s="686"/>
      <c r="AK94" s="686"/>
      <c r="AL94" s="686"/>
      <c r="AM94" s="687"/>
      <c r="AN94" s="623"/>
      <c r="AO94" s="623"/>
      <c r="AP94" s="623"/>
      <c r="AQ94" s="623"/>
      <c r="AR94" s="623"/>
      <c r="AS94" s="623"/>
      <c r="AT94" s="623"/>
      <c r="AU94" s="623"/>
      <c r="AV94" s="623"/>
      <c r="AW94" s="623"/>
      <c r="AX94" s="623"/>
      <c r="AY94" s="623"/>
      <c r="AZ94" s="623"/>
      <c r="BA94" s="626"/>
      <c r="BB94" s="626"/>
      <c r="BC94" s="626"/>
    </row>
    <row r="95" spans="1:55" ht="17.25" x14ac:dyDescent="0.3">
      <c r="A95" s="705"/>
      <c r="B95" s="706" t="s">
        <v>47</v>
      </c>
      <c r="C95" s="1165" t="s">
        <v>134</v>
      </c>
      <c r="D95" s="1166"/>
      <c r="E95" s="1166"/>
      <c r="F95" s="1166"/>
      <c r="G95" s="1166"/>
      <c r="H95" s="1166"/>
      <c r="I95" s="1166"/>
      <c r="J95" s="1166"/>
      <c r="K95" s="1166"/>
      <c r="L95" s="1166"/>
      <c r="M95" s="1167"/>
      <c r="N95" s="1165" t="s">
        <v>190</v>
      </c>
      <c r="O95" s="1166"/>
      <c r="P95" s="1166"/>
      <c r="Q95" s="1166"/>
      <c r="R95" s="1166"/>
      <c r="S95" s="1166"/>
      <c r="T95" s="1166"/>
      <c r="U95" s="1166"/>
      <c r="V95" s="1166"/>
      <c r="W95" s="1166"/>
      <c r="X95" s="1166"/>
      <c r="Y95" s="625"/>
      <c r="AA95" s="707"/>
    </row>
    <row r="96" spans="1:55" x14ac:dyDescent="0.25">
      <c r="A96" s="708"/>
      <c r="B96" s="709"/>
      <c r="C96" s="1188" t="s">
        <v>777</v>
      </c>
      <c r="D96" s="1166" t="s">
        <v>790</v>
      </c>
      <c r="E96" s="1166"/>
      <c r="F96" s="1166"/>
      <c r="G96" s="1166"/>
      <c r="H96" s="1213"/>
      <c r="I96" s="1165" t="s">
        <v>806</v>
      </c>
      <c r="J96" s="1166"/>
      <c r="K96" s="1166"/>
      <c r="L96" s="1166"/>
      <c r="M96" s="1166"/>
      <c r="N96" s="1188" t="s">
        <v>777</v>
      </c>
      <c r="O96" s="1166" t="s">
        <v>790</v>
      </c>
      <c r="P96" s="1166"/>
      <c r="Q96" s="1166"/>
      <c r="R96" s="1166"/>
      <c r="S96" s="1213"/>
      <c r="T96" s="1165" t="s">
        <v>806</v>
      </c>
      <c r="U96" s="1166"/>
      <c r="V96" s="1166"/>
      <c r="W96" s="1166"/>
      <c r="X96" s="1166"/>
      <c r="Y96" s="625"/>
      <c r="AA96" s="710"/>
    </row>
    <row r="97" spans="1:27" x14ac:dyDescent="0.25">
      <c r="A97" s="711"/>
      <c r="B97" s="712"/>
      <c r="C97" s="1189"/>
      <c r="D97" s="713" t="s">
        <v>805</v>
      </c>
      <c r="E97" s="714" t="s">
        <v>804</v>
      </c>
      <c r="F97" s="714" t="s">
        <v>803</v>
      </c>
      <c r="G97" s="714" t="s">
        <v>802</v>
      </c>
      <c r="H97" s="715" t="s">
        <v>801</v>
      </c>
      <c r="I97" s="651" t="s">
        <v>805</v>
      </c>
      <c r="J97" s="714" t="s">
        <v>804</v>
      </c>
      <c r="K97" s="714" t="s">
        <v>803</v>
      </c>
      <c r="L97" s="714" t="s">
        <v>802</v>
      </c>
      <c r="M97" s="715" t="s">
        <v>801</v>
      </c>
      <c r="N97" s="1189"/>
      <c r="O97" s="713" t="s">
        <v>805</v>
      </c>
      <c r="P97" s="714" t="s">
        <v>804</v>
      </c>
      <c r="Q97" s="714" t="s">
        <v>803</v>
      </c>
      <c r="R97" s="714" t="s">
        <v>802</v>
      </c>
      <c r="S97" s="714" t="s">
        <v>801</v>
      </c>
      <c r="T97" s="714" t="s">
        <v>805</v>
      </c>
      <c r="U97" s="714" t="s">
        <v>804</v>
      </c>
      <c r="V97" s="714" t="s">
        <v>803</v>
      </c>
      <c r="W97" s="714" t="s">
        <v>802</v>
      </c>
      <c r="X97" s="715" t="s">
        <v>801</v>
      </c>
      <c r="Y97" s="625"/>
      <c r="AA97" s="716"/>
    </row>
    <row r="98" spans="1:27" x14ac:dyDescent="0.25">
      <c r="A98" s="711"/>
      <c r="B98" s="717" t="s">
        <v>800</v>
      </c>
      <c r="C98" s="484"/>
      <c r="D98" s="460"/>
      <c r="E98" s="462"/>
      <c r="F98" s="462"/>
      <c r="G98" s="718"/>
      <c r="H98" s="462"/>
      <c r="I98" s="460"/>
      <c r="J98" s="462"/>
      <c r="K98" s="462"/>
      <c r="L98" s="718"/>
      <c r="M98" s="462"/>
      <c r="N98" s="484"/>
      <c r="O98" s="718"/>
      <c r="P98" s="718"/>
      <c r="Q98" s="718"/>
      <c r="R98" s="462"/>
      <c r="S98" s="480"/>
      <c r="T98" s="719"/>
      <c r="U98" s="718"/>
      <c r="V98" s="718"/>
      <c r="W98" s="462"/>
      <c r="X98" s="480"/>
      <c r="Y98" s="625"/>
      <c r="AA98" s="716"/>
    </row>
    <row r="99" spans="1:27" x14ac:dyDescent="0.25">
      <c r="A99" s="711"/>
      <c r="B99" s="720" t="s">
        <v>21</v>
      </c>
      <c r="C99" s="477"/>
      <c r="D99" s="451"/>
      <c r="E99" s="450"/>
      <c r="F99" s="450"/>
      <c r="G99" s="721"/>
      <c r="H99" s="450"/>
      <c r="I99" s="451"/>
      <c r="J99" s="450"/>
      <c r="K99" s="450"/>
      <c r="L99" s="721"/>
      <c r="M99" s="450"/>
      <c r="N99" s="477"/>
      <c r="O99" s="721"/>
      <c r="P99" s="721"/>
      <c r="Q99" s="721"/>
      <c r="R99" s="450"/>
      <c r="S99" s="428"/>
      <c r="T99" s="722"/>
      <c r="U99" s="721"/>
      <c r="V99" s="721"/>
      <c r="W99" s="450"/>
      <c r="X99" s="428"/>
      <c r="Y99" s="625"/>
      <c r="AA99" s="716"/>
    </row>
    <row r="100" spans="1:27" x14ac:dyDescent="0.25">
      <c r="A100" s="711"/>
      <c r="B100" s="723" t="s">
        <v>22</v>
      </c>
      <c r="C100" s="477"/>
      <c r="D100" s="451"/>
      <c r="E100" s="450"/>
      <c r="F100" s="450"/>
      <c r="G100" s="721"/>
      <c r="H100" s="450"/>
      <c r="I100" s="451"/>
      <c r="J100" s="450"/>
      <c r="K100" s="450"/>
      <c r="L100" s="721"/>
      <c r="M100" s="450"/>
      <c r="N100" s="477"/>
      <c r="O100" s="721"/>
      <c r="P100" s="721"/>
      <c r="Q100" s="721"/>
      <c r="R100" s="450"/>
      <c r="S100" s="428"/>
      <c r="T100" s="722"/>
      <c r="U100" s="721"/>
      <c r="V100" s="721"/>
      <c r="W100" s="450"/>
      <c r="X100" s="428"/>
      <c r="Y100" s="625"/>
      <c r="AA100" s="716"/>
    </row>
    <row r="101" spans="1:27" x14ac:dyDescent="0.25">
      <c r="A101" s="711"/>
      <c r="B101" s="724" t="s">
        <v>49</v>
      </c>
      <c r="C101" s="477"/>
      <c r="D101" s="451"/>
      <c r="E101" s="450"/>
      <c r="F101" s="450"/>
      <c r="G101" s="721"/>
      <c r="H101" s="450"/>
      <c r="I101" s="451"/>
      <c r="J101" s="450"/>
      <c r="K101" s="450"/>
      <c r="L101" s="721"/>
      <c r="M101" s="450"/>
      <c r="N101" s="477"/>
      <c r="O101" s="721"/>
      <c r="P101" s="721"/>
      <c r="Q101" s="721"/>
      <c r="R101" s="450"/>
      <c r="S101" s="428"/>
      <c r="T101" s="722"/>
      <c r="U101" s="721"/>
      <c r="V101" s="721"/>
      <c r="W101" s="450"/>
      <c r="X101" s="428"/>
      <c r="Y101" s="625"/>
      <c r="AA101" s="716"/>
    </row>
    <row r="102" spans="1:27" x14ac:dyDescent="0.25">
      <c r="A102" s="711"/>
      <c r="B102" s="725" t="s">
        <v>23</v>
      </c>
      <c r="C102" s="474"/>
      <c r="D102" s="447"/>
      <c r="E102" s="446"/>
      <c r="F102" s="446"/>
      <c r="G102" s="726"/>
      <c r="H102" s="446"/>
      <c r="I102" s="447"/>
      <c r="J102" s="446"/>
      <c r="K102" s="446"/>
      <c r="L102" s="726"/>
      <c r="M102" s="446"/>
      <c r="N102" s="474"/>
      <c r="O102" s="726"/>
      <c r="P102" s="726"/>
      <c r="Q102" s="726"/>
      <c r="R102" s="446"/>
      <c r="S102" s="427"/>
      <c r="T102" s="727"/>
      <c r="U102" s="726"/>
      <c r="V102" s="726"/>
      <c r="W102" s="446"/>
      <c r="X102" s="427"/>
      <c r="Y102" s="625"/>
      <c r="AA102" s="716"/>
    </row>
    <row r="103" spans="1:27" x14ac:dyDescent="0.25">
      <c r="A103" s="711"/>
      <c r="B103" s="483" t="s">
        <v>799</v>
      </c>
      <c r="C103" s="482"/>
      <c r="D103" s="728"/>
      <c r="E103" s="728"/>
      <c r="F103" s="729"/>
      <c r="G103" s="462"/>
      <c r="H103" s="481"/>
      <c r="I103" s="728"/>
      <c r="J103" s="728"/>
      <c r="K103" s="729"/>
      <c r="L103" s="462"/>
      <c r="M103" s="481"/>
      <c r="N103" s="482"/>
      <c r="O103" s="728"/>
      <c r="P103" s="728"/>
      <c r="Q103" s="729"/>
      <c r="R103" s="462"/>
      <c r="S103" s="481"/>
      <c r="T103" s="728"/>
      <c r="U103" s="728"/>
      <c r="V103" s="729"/>
      <c r="W103" s="462"/>
      <c r="X103" s="480"/>
      <c r="Y103" s="625"/>
      <c r="AA103" s="716"/>
    </row>
    <row r="104" spans="1:27" x14ac:dyDescent="0.25">
      <c r="A104" s="711"/>
      <c r="B104" s="478" t="s">
        <v>799</v>
      </c>
      <c r="C104" s="477"/>
      <c r="D104" s="721"/>
      <c r="E104" s="721"/>
      <c r="F104" s="730"/>
      <c r="G104" s="450"/>
      <c r="H104" s="476"/>
      <c r="I104" s="721"/>
      <c r="J104" s="721"/>
      <c r="K104" s="730"/>
      <c r="L104" s="450"/>
      <c r="M104" s="476"/>
      <c r="N104" s="477"/>
      <c r="O104" s="721"/>
      <c r="P104" s="721"/>
      <c r="Q104" s="730"/>
      <c r="R104" s="450"/>
      <c r="S104" s="476"/>
      <c r="T104" s="721"/>
      <c r="U104" s="721"/>
      <c r="V104" s="730"/>
      <c r="W104" s="450"/>
      <c r="X104" s="428"/>
      <c r="Y104" s="625"/>
      <c r="AA104" s="716"/>
    </row>
    <row r="105" spans="1:27" x14ac:dyDescent="0.25">
      <c r="A105" s="711"/>
      <c r="B105" s="479" t="s">
        <v>799</v>
      </c>
      <c r="C105" s="477"/>
      <c r="D105" s="721"/>
      <c r="E105" s="721"/>
      <c r="F105" s="730"/>
      <c r="G105" s="450"/>
      <c r="H105" s="476"/>
      <c r="I105" s="721"/>
      <c r="J105" s="721"/>
      <c r="K105" s="730"/>
      <c r="L105" s="450"/>
      <c r="M105" s="476"/>
      <c r="N105" s="477"/>
      <c r="O105" s="721"/>
      <c r="P105" s="721"/>
      <c r="Q105" s="730"/>
      <c r="R105" s="450"/>
      <c r="S105" s="476"/>
      <c r="T105" s="721"/>
      <c r="U105" s="721"/>
      <c r="V105" s="730"/>
      <c r="W105" s="450"/>
      <c r="X105" s="428"/>
      <c r="Y105" s="625"/>
      <c r="AA105" s="716"/>
    </row>
    <row r="106" spans="1:27" x14ac:dyDescent="0.25">
      <c r="A106" s="711"/>
      <c r="B106" s="478" t="s">
        <v>799</v>
      </c>
      <c r="C106" s="477"/>
      <c r="D106" s="721"/>
      <c r="E106" s="721"/>
      <c r="F106" s="730"/>
      <c r="G106" s="450"/>
      <c r="H106" s="476"/>
      <c r="I106" s="721"/>
      <c r="J106" s="721"/>
      <c r="K106" s="730"/>
      <c r="L106" s="450"/>
      <c r="M106" s="476"/>
      <c r="N106" s="477"/>
      <c r="O106" s="721"/>
      <c r="P106" s="721"/>
      <c r="Q106" s="730"/>
      <c r="R106" s="450"/>
      <c r="S106" s="476"/>
      <c r="T106" s="721"/>
      <c r="U106" s="721"/>
      <c r="V106" s="730"/>
      <c r="W106" s="450"/>
      <c r="X106" s="428"/>
      <c r="Y106" s="625"/>
      <c r="AA106" s="716"/>
    </row>
    <row r="107" spans="1:27" x14ac:dyDescent="0.25">
      <c r="A107" s="711"/>
      <c r="B107" s="479" t="s">
        <v>799</v>
      </c>
      <c r="C107" s="477"/>
      <c r="D107" s="721"/>
      <c r="E107" s="721"/>
      <c r="F107" s="730"/>
      <c r="G107" s="450"/>
      <c r="H107" s="476"/>
      <c r="I107" s="721"/>
      <c r="J107" s="721"/>
      <c r="K107" s="730"/>
      <c r="L107" s="450"/>
      <c r="M107" s="476"/>
      <c r="N107" s="477"/>
      <c r="O107" s="721"/>
      <c r="P107" s="721"/>
      <c r="Q107" s="730"/>
      <c r="R107" s="450"/>
      <c r="S107" s="476"/>
      <c r="T107" s="721"/>
      <c r="U107" s="721"/>
      <c r="V107" s="730"/>
      <c r="W107" s="450"/>
      <c r="X107" s="428"/>
      <c r="Y107" s="625"/>
      <c r="AA107" s="716"/>
    </row>
    <row r="108" spans="1:27" x14ac:dyDescent="0.25">
      <c r="A108" s="711"/>
      <c r="B108" s="478" t="s">
        <v>799</v>
      </c>
      <c r="C108" s="477"/>
      <c r="D108" s="721"/>
      <c r="E108" s="721"/>
      <c r="F108" s="730"/>
      <c r="G108" s="450"/>
      <c r="H108" s="476"/>
      <c r="I108" s="721"/>
      <c r="J108" s="721"/>
      <c r="K108" s="730"/>
      <c r="L108" s="450"/>
      <c r="M108" s="476"/>
      <c r="N108" s="477"/>
      <c r="O108" s="721"/>
      <c r="P108" s="721"/>
      <c r="Q108" s="730"/>
      <c r="R108" s="450"/>
      <c r="S108" s="476"/>
      <c r="T108" s="721"/>
      <c r="U108" s="721"/>
      <c r="V108" s="730"/>
      <c r="W108" s="450"/>
      <c r="X108" s="428"/>
      <c r="Y108" s="625"/>
      <c r="AA108" s="716"/>
    </row>
    <row r="109" spans="1:27" x14ac:dyDescent="0.25">
      <c r="A109" s="711"/>
      <c r="B109" s="479" t="s">
        <v>799</v>
      </c>
      <c r="C109" s="477"/>
      <c r="D109" s="721"/>
      <c r="E109" s="721"/>
      <c r="F109" s="730"/>
      <c r="G109" s="450"/>
      <c r="H109" s="476"/>
      <c r="I109" s="721"/>
      <c r="J109" s="721"/>
      <c r="K109" s="730"/>
      <c r="L109" s="450"/>
      <c r="M109" s="476"/>
      <c r="N109" s="477"/>
      <c r="O109" s="721"/>
      <c r="P109" s="721"/>
      <c r="Q109" s="730"/>
      <c r="R109" s="450"/>
      <c r="S109" s="476"/>
      <c r="T109" s="721"/>
      <c r="U109" s="721"/>
      <c r="V109" s="730"/>
      <c r="W109" s="450"/>
      <c r="X109" s="428"/>
      <c r="Y109" s="625"/>
      <c r="AA109" s="716"/>
    </row>
    <row r="110" spans="1:27" x14ac:dyDescent="0.25">
      <c r="A110" s="711"/>
      <c r="B110" s="478" t="s">
        <v>799</v>
      </c>
      <c r="C110" s="477"/>
      <c r="D110" s="721"/>
      <c r="E110" s="721"/>
      <c r="F110" s="730"/>
      <c r="G110" s="450"/>
      <c r="H110" s="476"/>
      <c r="I110" s="721"/>
      <c r="J110" s="721"/>
      <c r="K110" s="730"/>
      <c r="L110" s="450"/>
      <c r="M110" s="476"/>
      <c r="N110" s="477"/>
      <c r="O110" s="721"/>
      <c r="P110" s="721"/>
      <c r="Q110" s="730"/>
      <c r="R110" s="450"/>
      <c r="S110" s="476"/>
      <c r="T110" s="721"/>
      <c r="U110" s="721"/>
      <c r="V110" s="730"/>
      <c r="W110" s="450"/>
      <c r="X110" s="428"/>
      <c r="Y110" s="625"/>
      <c r="AA110" s="716"/>
    </row>
    <row r="111" spans="1:27" x14ac:dyDescent="0.25">
      <c r="A111" s="711"/>
      <c r="B111" s="479" t="s">
        <v>799</v>
      </c>
      <c r="C111" s="477"/>
      <c r="D111" s="721"/>
      <c r="E111" s="721"/>
      <c r="F111" s="730"/>
      <c r="G111" s="450"/>
      <c r="H111" s="476"/>
      <c r="I111" s="721"/>
      <c r="J111" s="721"/>
      <c r="K111" s="730"/>
      <c r="L111" s="450"/>
      <c r="M111" s="476"/>
      <c r="N111" s="477"/>
      <c r="O111" s="721"/>
      <c r="P111" s="721"/>
      <c r="Q111" s="730"/>
      <c r="R111" s="450"/>
      <c r="S111" s="476"/>
      <c r="T111" s="721"/>
      <c r="U111" s="721"/>
      <c r="V111" s="730"/>
      <c r="W111" s="450"/>
      <c r="X111" s="428"/>
      <c r="Y111" s="625"/>
      <c r="AA111" s="716"/>
    </row>
    <row r="112" spans="1:27" x14ac:dyDescent="0.25">
      <c r="A112" s="711"/>
      <c r="B112" s="478" t="s">
        <v>799</v>
      </c>
      <c r="C112" s="477"/>
      <c r="D112" s="721"/>
      <c r="E112" s="721"/>
      <c r="F112" s="730"/>
      <c r="G112" s="450"/>
      <c r="H112" s="476"/>
      <c r="I112" s="721"/>
      <c r="J112" s="721"/>
      <c r="K112" s="730"/>
      <c r="L112" s="450"/>
      <c r="M112" s="476"/>
      <c r="N112" s="477"/>
      <c r="O112" s="721"/>
      <c r="P112" s="721"/>
      <c r="Q112" s="730"/>
      <c r="R112" s="450"/>
      <c r="S112" s="476"/>
      <c r="T112" s="721"/>
      <c r="U112" s="721"/>
      <c r="V112" s="730"/>
      <c r="W112" s="450"/>
      <c r="X112" s="428"/>
      <c r="Y112" s="625"/>
      <c r="AA112" s="716"/>
    </row>
    <row r="113" spans="1:30" x14ac:dyDescent="0.25">
      <c r="A113" s="711"/>
      <c r="B113" s="479" t="s">
        <v>799</v>
      </c>
      <c r="C113" s="477"/>
      <c r="D113" s="721"/>
      <c r="E113" s="721"/>
      <c r="F113" s="730"/>
      <c r="G113" s="450"/>
      <c r="H113" s="476"/>
      <c r="I113" s="721"/>
      <c r="J113" s="721"/>
      <c r="K113" s="730"/>
      <c r="L113" s="450"/>
      <c r="M113" s="476"/>
      <c r="N113" s="477"/>
      <c r="O113" s="721"/>
      <c r="P113" s="721"/>
      <c r="Q113" s="730"/>
      <c r="R113" s="450"/>
      <c r="S113" s="476"/>
      <c r="T113" s="721"/>
      <c r="U113" s="721"/>
      <c r="V113" s="730"/>
      <c r="W113" s="450"/>
      <c r="X113" s="428"/>
      <c r="Y113" s="625"/>
      <c r="AA113" s="716"/>
    </row>
    <row r="114" spans="1:30" x14ac:dyDescent="0.25">
      <c r="A114" s="711"/>
      <c r="B114" s="478" t="s">
        <v>799</v>
      </c>
      <c r="C114" s="477"/>
      <c r="D114" s="721"/>
      <c r="E114" s="721"/>
      <c r="F114" s="730"/>
      <c r="G114" s="450"/>
      <c r="H114" s="476"/>
      <c r="I114" s="721"/>
      <c r="J114" s="721"/>
      <c r="K114" s="730"/>
      <c r="L114" s="450"/>
      <c r="M114" s="476"/>
      <c r="N114" s="477"/>
      <c r="O114" s="721"/>
      <c r="P114" s="721"/>
      <c r="Q114" s="730"/>
      <c r="R114" s="450"/>
      <c r="S114" s="476"/>
      <c r="T114" s="721"/>
      <c r="U114" s="721"/>
      <c r="V114" s="730"/>
      <c r="W114" s="450"/>
      <c r="X114" s="428"/>
      <c r="Y114" s="625"/>
      <c r="AA114" s="716"/>
    </row>
    <row r="115" spans="1:30" x14ac:dyDescent="0.25">
      <c r="A115" s="711"/>
      <c r="B115" s="479" t="s">
        <v>799</v>
      </c>
      <c r="C115" s="477"/>
      <c r="D115" s="721"/>
      <c r="E115" s="721"/>
      <c r="F115" s="730"/>
      <c r="G115" s="450"/>
      <c r="H115" s="476"/>
      <c r="I115" s="721"/>
      <c r="J115" s="721"/>
      <c r="K115" s="730"/>
      <c r="L115" s="450"/>
      <c r="M115" s="476"/>
      <c r="N115" s="477"/>
      <c r="O115" s="721"/>
      <c r="P115" s="721"/>
      <c r="Q115" s="730"/>
      <c r="R115" s="450"/>
      <c r="S115" s="476"/>
      <c r="T115" s="721"/>
      <c r="U115" s="721"/>
      <c r="V115" s="730"/>
      <c r="W115" s="450"/>
      <c r="X115" s="428"/>
      <c r="Y115" s="625"/>
      <c r="AA115" s="716"/>
    </row>
    <row r="116" spans="1:30" x14ac:dyDescent="0.25">
      <c r="A116" s="711"/>
      <c r="B116" s="478" t="s">
        <v>799</v>
      </c>
      <c r="C116" s="477"/>
      <c r="D116" s="721"/>
      <c r="E116" s="721"/>
      <c r="F116" s="730"/>
      <c r="G116" s="450"/>
      <c r="H116" s="476"/>
      <c r="I116" s="721"/>
      <c r="J116" s="721"/>
      <c r="K116" s="730"/>
      <c r="L116" s="450"/>
      <c r="M116" s="476"/>
      <c r="N116" s="477"/>
      <c r="O116" s="721"/>
      <c r="P116" s="721"/>
      <c r="Q116" s="730"/>
      <c r="R116" s="450"/>
      <c r="S116" s="476"/>
      <c r="T116" s="721"/>
      <c r="U116" s="721"/>
      <c r="V116" s="730"/>
      <c r="W116" s="450"/>
      <c r="X116" s="428"/>
      <c r="Y116" s="625"/>
      <c r="AA116" s="716"/>
    </row>
    <row r="117" spans="1:30" x14ac:dyDescent="0.25">
      <c r="A117" s="711"/>
      <c r="B117" s="479" t="s">
        <v>799</v>
      </c>
      <c r="C117" s="477"/>
      <c r="D117" s="721"/>
      <c r="E117" s="721"/>
      <c r="F117" s="730"/>
      <c r="G117" s="450"/>
      <c r="H117" s="476"/>
      <c r="I117" s="721"/>
      <c r="J117" s="721"/>
      <c r="K117" s="730"/>
      <c r="L117" s="450"/>
      <c r="M117" s="476"/>
      <c r="N117" s="477"/>
      <c r="O117" s="721"/>
      <c r="P117" s="721"/>
      <c r="Q117" s="730"/>
      <c r="R117" s="450"/>
      <c r="S117" s="476"/>
      <c r="T117" s="721"/>
      <c r="U117" s="721"/>
      <c r="V117" s="730"/>
      <c r="W117" s="450"/>
      <c r="X117" s="428"/>
      <c r="Y117" s="625"/>
      <c r="AA117" s="716"/>
    </row>
    <row r="118" spans="1:30" x14ac:dyDescent="0.25">
      <c r="A118" s="711"/>
      <c r="B118" s="478" t="s">
        <v>799</v>
      </c>
      <c r="C118" s="477"/>
      <c r="D118" s="721"/>
      <c r="E118" s="721"/>
      <c r="F118" s="730"/>
      <c r="G118" s="450"/>
      <c r="H118" s="476"/>
      <c r="I118" s="721"/>
      <c r="J118" s="721"/>
      <c r="K118" s="730"/>
      <c r="L118" s="450"/>
      <c r="M118" s="476"/>
      <c r="N118" s="477"/>
      <c r="O118" s="721"/>
      <c r="P118" s="721"/>
      <c r="Q118" s="730"/>
      <c r="R118" s="450"/>
      <c r="S118" s="476"/>
      <c r="T118" s="721"/>
      <c r="U118" s="721"/>
      <c r="V118" s="730"/>
      <c r="W118" s="450"/>
      <c r="X118" s="428"/>
      <c r="Y118" s="625"/>
      <c r="AA118" s="716"/>
    </row>
    <row r="119" spans="1:30" x14ac:dyDescent="0.25">
      <c r="A119" s="711"/>
      <c r="B119" s="479" t="s">
        <v>799</v>
      </c>
      <c r="C119" s="477"/>
      <c r="D119" s="721"/>
      <c r="E119" s="721"/>
      <c r="F119" s="730"/>
      <c r="G119" s="450"/>
      <c r="H119" s="476"/>
      <c r="I119" s="721"/>
      <c r="J119" s="721"/>
      <c r="K119" s="730"/>
      <c r="L119" s="450"/>
      <c r="M119" s="476"/>
      <c r="N119" s="477"/>
      <c r="O119" s="721"/>
      <c r="P119" s="721"/>
      <c r="Q119" s="730"/>
      <c r="R119" s="450"/>
      <c r="S119" s="476"/>
      <c r="T119" s="721"/>
      <c r="U119" s="721"/>
      <c r="V119" s="730"/>
      <c r="W119" s="450"/>
      <c r="X119" s="428"/>
      <c r="Y119" s="625"/>
      <c r="AA119" s="716"/>
    </row>
    <row r="120" spans="1:30" x14ac:dyDescent="0.25">
      <c r="A120" s="711"/>
      <c r="B120" s="478" t="s">
        <v>799</v>
      </c>
      <c r="C120" s="477"/>
      <c r="D120" s="721"/>
      <c r="E120" s="721"/>
      <c r="F120" s="730"/>
      <c r="G120" s="450"/>
      <c r="H120" s="476"/>
      <c r="I120" s="721"/>
      <c r="J120" s="721"/>
      <c r="K120" s="730"/>
      <c r="L120" s="450"/>
      <c r="M120" s="476"/>
      <c r="N120" s="477"/>
      <c r="O120" s="721"/>
      <c r="P120" s="721"/>
      <c r="Q120" s="730"/>
      <c r="R120" s="450"/>
      <c r="S120" s="476"/>
      <c r="T120" s="721"/>
      <c r="U120" s="721"/>
      <c r="V120" s="730"/>
      <c r="W120" s="450"/>
      <c r="X120" s="428"/>
      <c r="Y120" s="625"/>
      <c r="AA120" s="716"/>
    </row>
    <row r="121" spans="1:30" x14ac:dyDescent="0.25">
      <c r="A121" s="711"/>
      <c r="B121" s="479" t="s">
        <v>799</v>
      </c>
      <c r="C121" s="477"/>
      <c r="D121" s="721"/>
      <c r="E121" s="721"/>
      <c r="F121" s="730"/>
      <c r="G121" s="450"/>
      <c r="H121" s="476"/>
      <c r="I121" s="721"/>
      <c r="J121" s="721"/>
      <c r="K121" s="730"/>
      <c r="L121" s="450"/>
      <c r="M121" s="476"/>
      <c r="N121" s="477"/>
      <c r="O121" s="721"/>
      <c r="P121" s="721"/>
      <c r="Q121" s="730"/>
      <c r="R121" s="450"/>
      <c r="S121" s="476"/>
      <c r="T121" s="721"/>
      <c r="U121" s="721"/>
      <c r="V121" s="730"/>
      <c r="W121" s="450"/>
      <c r="X121" s="428"/>
      <c r="Y121" s="625"/>
      <c r="AA121" s="716"/>
    </row>
    <row r="122" spans="1:30" x14ac:dyDescent="0.25">
      <c r="A122" s="711"/>
      <c r="B122" s="478" t="s">
        <v>799</v>
      </c>
      <c r="C122" s="477"/>
      <c r="D122" s="721"/>
      <c r="E122" s="721"/>
      <c r="F122" s="730"/>
      <c r="G122" s="450"/>
      <c r="H122" s="476"/>
      <c r="I122" s="721"/>
      <c r="J122" s="721"/>
      <c r="K122" s="730"/>
      <c r="L122" s="450"/>
      <c r="M122" s="476"/>
      <c r="N122" s="477"/>
      <c r="O122" s="721"/>
      <c r="P122" s="721"/>
      <c r="Q122" s="730"/>
      <c r="R122" s="450"/>
      <c r="S122" s="476"/>
      <c r="T122" s="721"/>
      <c r="U122" s="721"/>
      <c r="V122" s="730"/>
      <c r="W122" s="450"/>
      <c r="X122" s="428"/>
      <c r="Y122" s="625"/>
      <c r="AA122" s="716"/>
    </row>
    <row r="123" spans="1:30" x14ac:dyDescent="0.25">
      <c r="A123" s="711"/>
      <c r="B123" s="479" t="s">
        <v>799</v>
      </c>
      <c r="C123" s="477"/>
      <c r="D123" s="721"/>
      <c r="E123" s="721"/>
      <c r="F123" s="730"/>
      <c r="G123" s="450"/>
      <c r="H123" s="476"/>
      <c r="I123" s="721"/>
      <c r="J123" s="721"/>
      <c r="K123" s="730"/>
      <c r="L123" s="450"/>
      <c r="M123" s="476"/>
      <c r="N123" s="477"/>
      <c r="O123" s="721"/>
      <c r="P123" s="721"/>
      <c r="Q123" s="730"/>
      <c r="R123" s="450"/>
      <c r="S123" s="476"/>
      <c r="T123" s="721"/>
      <c r="U123" s="721"/>
      <c r="V123" s="730"/>
      <c r="W123" s="450"/>
      <c r="X123" s="428"/>
      <c r="Y123" s="625"/>
      <c r="AA123" s="716"/>
    </row>
    <row r="124" spans="1:30" x14ac:dyDescent="0.25">
      <c r="A124" s="711"/>
      <c r="B124" s="478" t="s">
        <v>799</v>
      </c>
      <c r="C124" s="477"/>
      <c r="D124" s="721"/>
      <c r="E124" s="721"/>
      <c r="F124" s="730"/>
      <c r="G124" s="450"/>
      <c r="H124" s="476"/>
      <c r="I124" s="721"/>
      <c r="J124" s="721"/>
      <c r="K124" s="730"/>
      <c r="L124" s="450"/>
      <c r="M124" s="476"/>
      <c r="N124" s="477"/>
      <c r="O124" s="721"/>
      <c r="P124" s="721"/>
      <c r="Q124" s="730"/>
      <c r="R124" s="450"/>
      <c r="S124" s="476"/>
      <c r="T124" s="721"/>
      <c r="U124" s="721"/>
      <c r="V124" s="730"/>
      <c r="W124" s="450"/>
      <c r="X124" s="428"/>
      <c r="Y124" s="625"/>
      <c r="AA124" s="716"/>
    </row>
    <row r="125" spans="1:30" x14ac:dyDescent="0.25">
      <c r="A125" s="711"/>
      <c r="B125" s="479" t="s">
        <v>799</v>
      </c>
      <c r="C125" s="477"/>
      <c r="D125" s="721"/>
      <c r="E125" s="721"/>
      <c r="F125" s="730"/>
      <c r="G125" s="450"/>
      <c r="H125" s="476"/>
      <c r="I125" s="721"/>
      <c r="J125" s="721"/>
      <c r="K125" s="730"/>
      <c r="L125" s="450"/>
      <c r="M125" s="476"/>
      <c r="N125" s="477"/>
      <c r="O125" s="721"/>
      <c r="P125" s="721"/>
      <c r="Q125" s="730"/>
      <c r="R125" s="450"/>
      <c r="S125" s="476"/>
      <c r="T125" s="721"/>
      <c r="U125" s="721"/>
      <c r="V125" s="730"/>
      <c r="W125" s="450"/>
      <c r="X125" s="428"/>
      <c r="Y125" s="625"/>
      <c r="AA125" s="716"/>
    </row>
    <row r="126" spans="1:30" x14ac:dyDescent="0.25">
      <c r="A126" s="711"/>
      <c r="B126" s="478" t="s">
        <v>799</v>
      </c>
      <c r="C126" s="477"/>
      <c r="D126" s="721"/>
      <c r="E126" s="721"/>
      <c r="F126" s="730"/>
      <c r="G126" s="450"/>
      <c r="H126" s="476"/>
      <c r="I126" s="721"/>
      <c r="J126" s="721"/>
      <c r="K126" s="730"/>
      <c r="L126" s="450"/>
      <c r="M126" s="476"/>
      <c r="N126" s="477"/>
      <c r="O126" s="721"/>
      <c r="P126" s="721"/>
      <c r="Q126" s="730"/>
      <c r="R126" s="450"/>
      <c r="S126" s="476"/>
      <c r="T126" s="721"/>
      <c r="U126" s="721"/>
      <c r="V126" s="730"/>
      <c r="W126" s="450"/>
      <c r="X126" s="428"/>
      <c r="Y126" s="625"/>
      <c r="AA126" s="716"/>
    </row>
    <row r="127" spans="1:30" x14ac:dyDescent="0.25">
      <c r="A127" s="711"/>
      <c r="B127" s="475" t="s">
        <v>799</v>
      </c>
      <c r="C127" s="474"/>
      <c r="D127" s="726"/>
      <c r="E127" s="726"/>
      <c r="F127" s="731"/>
      <c r="G127" s="446"/>
      <c r="H127" s="473"/>
      <c r="I127" s="726"/>
      <c r="J127" s="726"/>
      <c r="K127" s="731"/>
      <c r="L127" s="446"/>
      <c r="M127" s="473"/>
      <c r="N127" s="474"/>
      <c r="O127" s="726"/>
      <c r="P127" s="726"/>
      <c r="Q127" s="731"/>
      <c r="R127" s="446"/>
      <c r="S127" s="473"/>
      <c r="T127" s="726"/>
      <c r="U127" s="726"/>
      <c r="V127" s="731"/>
      <c r="W127" s="446"/>
      <c r="X127" s="427"/>
      <c r="Y127" s="625"/>
      <c r="AA127" s="716"/>
    </row>
    <row r="128" spans="1:30" x14ac:dyDescent="0.25">
      <c r="A128" s="708"/>
      <c r="B128" s="623"/>
      <c r="C128" s="623"/>
      <c r="D128" s="623"/>
      <c r="E128" s="623"/>
      <c r="F128" s="623"/>
      <c r="G128" s="623"/>
      <c r="H128" s="623"/>
      <c r="I128" s="623"/>
      <c r="J128" s="623"/>
      <c r="K128" s="623"/>
      <c r="L128" s="623"/>
      <c r="M128" s="623"/>
      <c r="N128" s="623"/>
      <c r="O128" s="623"/>
      <c r="P128" s="623"/>
      <c r="Q128" s="623"/>
      <c r="R128" s="623"/>
      <c r="S128" s="623"/>
      <c r="T128" s="623"/>
      <c r="U128" s="623"/>
      <c r="V128" s="623"/>
      <c r="W128" s="623"/>
      <c r="Y128" s="625"/>
      <c r="AD128" s="710"/>
    </row>
    <row r="129" spans="1:58" s="624" customFormat="1" x14ac:dyDescent="0.25">
      <c r="A129" s="732"/>
      <c r="B129" s="623"/>
      <c r="C129" s="623"/>
      <c r="D129" s="623"/>
      <c r="E129" s="623"/>
      <c r="F129" s="623"/>
      <c r="G129" s="623"/>
      <c r="H129" s="623"/>
      <c r="I129" s="623"/>
      <c r="J129" s="623"/>
      <c r="K129" s="623"/>
      <c r="L129" s="623"/>
      <c r="M129" s="623"/>
      <c r="N129" s="623"/>
      <c r="O129" s="623"/>
      <c r="P129" s="623"/>
      <c r="Q129" s="623"/>
      <c r="R129" s="623"/>
      <c r="S129" s="623"/>
      <c r="T129" s="623"/>
      <c r="U129" s="623"/>
      <c r="V129" s="623"/>
      <c r="W129" s="623"/>
      <c r="Y129" s="625"/>
      <c r="Z129" s="625"/>
      <c r="AA129" s="625"/>
      <c r="AB129" s="625"/>
      <c r="AC129" s="625"/>
      <c r="AD129" s="716"/>
      <c r="AE129" s="625"/>
      <c r="AF129" s="626"/>
      <c r="AG129" s="626"/>
      <c r="AH129" s="626"/>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row>
    <row r="130" spans="1:58" ht="17.25" x14ac:dyDescent="0.25">
      <c r="A130" s="688" t="s">
        <v>798</v>
      </c>
      <c r="B130" s="623"/>
      <c r="C130" s="623"/>
      <c r="D130" s="623"/>
      <c r="E130" s="623"/>
      <c r="F130" s="1190"/>
      <c r="G130" s="1190"/>
      <c r="H130" s="623"/>
      <c r="I130" s="623"/>
      <c r="J130" s="623"/>
      <c r="K130" s="623"/>
      <c r="L130" s="623"/>
      <c r="M130" s="623"/>
      <c r="N130" s="623"/>
      <c r="O130" s="623"/>
      <c r="P130" s="623"/>
      <c r="Q130" s="623"/>
      <c r="R130" s="623"/>
      <c r="S130" s="623"/>
      <c r="T130" s="623"/>
      <c r="U130" s="623"/>
      <c r="V130" s="623"/>
      <c r="W130" s="623"/>
      <c r="Y130" s="625"/>
      <c r="AD130" s="704"/>
    </row>
    <row r="131" spans="1:58" x14ac:dyDescent="0.25">
      <c r="A131" s="623"/>
      <c r="B131" s="733"/>
      <c r="C131" s="643"/>
      <c r="D131" s="643"/>
      <c r="E131" s="643"/>
      <c r="F131" s="1165" t="s">
        <v>134</v>
      </c>
      <c r="G131" s="1166"/>
      <c r="H131" s="1167"/>
      <c r="I131" s="1165" t="s">
        <v>190</v>
      </c>
      <c r="J131" s="1166"/>
      <c r="K131" s="1166"/>
      <c r="L131" s="623"/>
      <c r="M131" s="623"/>
      <c r="N131" s="623"/>
      <c r="O131" s="623"/>
      <c r="P131" s="623"/>
      <c r="Q131" s="623"/>
      <c r="R131" s="623"/>
      <c r="S131" s="623"/>
      <c r="T131" s="623"/>
      <c r="U131" s="623"/>
      <c r="V131" s="623"/>
      <c r="W131" s="623"/>
      <c r="Y131" s="625"/>
      <c r="AD131" s="710"/>
    </row>
    <row r="132" spans="1:58" ht="17.25" x14ac:dyDescent="0.25">
      <c r="A132" s="708"/>
      <c r="B132" s="1121" t="s">
        <v>115</v>
      </c>
      <c r="C132" s="1148" t="s">
        <v>75</v>
      </c>
      <c r="D132" s="1168" t="s">
        <v>76</v>
      </c>
      <c r="E132" s="1169"/>
      <c r="F132" s="1123" t="s">
        <v>777</v>
      </c>
      <c r="G132" s="1151" t="s">
        <v>790</v>
      </c>
      <c r="H132" s="1186" t="s">
        <v>789</v>
      </c>
      <c r="I132" s="1171" t="s">
        <v>777</v>
      </c>
      <c r="J132" s="1153" t="s">
        <v>790</v>
      </c>
      <c r="K132" s="1134" t="s">
        <v>789</v>
      </c>
      <c r="L132" s="623"/>
      <c r="M132" s="623"/>
      <c r="N132" s="623"/>
      <c r="O132" s="734"/>
      <c r="P132" s="734"/>
      <c r="Q132" s="734"/>
      <c r="R132" s="734"/>
      <c r="S132" s="623"/>
      <c r="T132" s="623"/>
      <c r="U132" s="623"/>
      <c r="V132" s="623"/>
      <c r="W132" s="623"/>
      <c r="Y132" s="625"/>
      <c r="AD132" s="710"/>
    </row>
    <row r="133" spans="1:58" ht="17.25" x14ac:dyDescent="0.25">
      <c r="A133" s="708"/>
      <c r="B133" s="1136"/>
      <c r="C133" s="1149"/>
      <c r="D133" s="1168"/>
      <c r="E133" s="1169"/>
      <c r="F133" s="1170"/>
      <c r="G133" s="1191"/>
      <c r="H133" s="1192"/>
      <c r="I133" s="1172"/>
      <c r="J133" s="1174"/>
      <c r="K133" s="1135"/>
      <c r="L133" s="623"/>
      <c r="M133" s="623"/>
      <c r="N133" s="623"/>
      <c r="O133" s="734"/>
      <c r="P133" s="734"/>
      <c r="Q133" s="734"/>
      <c r="R133" s="734"/>
      <c r="S133" s="623"/>
      <c r="T133" s="623"/>
      <c r="U133" s="623"/>
      <c r="V133" s="623"/>
      <c r="W133" s="623"/>
      <c r="Y133" s="625"/>
      <c r="AD133" s="710"/>
    </row>
    <row r="134" spans="1:58" ht="23.25" customHeight="1" x14ac:dyDescent="0.25">
      <c r="A134" s="708"/>
      <c r="B134" s="1122"/>
      <c r="C134" s="1150"/>
      <c r="D134" s="1168"/>
      <c r="E134" s="1169"/>
      <c r="F134" s="1124"/>
      <c r="G134" s="1152"/>
      <c r="H134" s="1187"/>
      <c r="I134" s="1173"/>
      <c r="J134" s="1154"/>
      <c r="K134" s="1137"/>
      <c r="L134" s="623"/>
      <c r="M134" s="623"/>
      <c r="N134" s="623"/>
      <c r="O134" s="734"/>
      <c r="P134" s="734"/>
      <c r="Q134" s="734"/>
      <c r="R134" s="734"/>
      <c r="S134" s="623"/>
      <c r="T134" s="623"/>
      <c r="U134" s="623"/>
      <c r="V134" s="623"/>
      <c r="W134" s="623"/>
      <c r="Y134" s="625"/>
      <c r="AD134" s="710"/>
    </row>
    <row r="135" spans="1:58" ht="39.75" customHeight="1" x14ac:dyDescent="0.25">
      <c r="A135" s="708"/>
      <c r="B135" s="735">
        <v>1</v>
      </c>
      <c r="C135" s="1181" t="s">
        <v>77</v>
      </c>
      <c r="D135" s="1218" t="s">
        <v>202</v>
      </c>
      <c r="E135" s="1219"/>
      <c r="F135" s="471"/>
      <c r="G135" s="459"/>
      <c r="H135" s="472"/>
      <c r="I135" s="471"/>
      <c r="J135" s="470"/>
      <c r="K135" s="469"/>
      <c r="L135" s="623"/>
      <c r="M135" s="623"/>
      <c r="N135" s="623"/>
      <c r="O135" s="623"/>
      <c r="P135" s="623"/>
      <c r="Q135" s="623"/>
      <c r="R135" s="623"/>
      <c r="S135" s="623"/>
      <c r="T135" s="623"/>
      <c r="U135" s="623"/>
      <c r="V135" s="623"/>
      <c r="W135" s="734"/>
      <c r="Y135" s="625"/>
      <c r="AD135" s="710"/>
    </row>
    <row r="136" spans="1:58" ht="39.75" customHeight="1" x14ac:dyDescent="0.25">
      <c r="A136" s="708"/>
      <c r="B136" s="736">
        <v>2</v>
      </c>
      <c r="C136" s="1182"/>
      <c r="D136" s="1127" t="s">
        <v>776</v>
      </c>
      <c r="E136" s="1128"/>
      <c r="F136" s="451"/>
      <c r="G136" s="450"/>
      <c r="H136" s="452"/>
      <c r="I136" s="451"/>
      <c r="J136" s="468"/>
      <c r="K136" s="449"/>
      <c r="L136" s="623"/>
      <c r="M136" s="623"/>
      <c r="N136" s="623"/>
      <c r="O136" s="623"/>
      <c r="P136" s="623"/>
      <c r="Q136" s="623"/>
      <c r="R136" s="623"/>
      <c r="S136" s="623"/>
      <c r="T136" s="623"/>
      <c r="U136" s="623"/>
      <c r="V136" s="623"/>
      <c r="W136" s="734"/>
      <c r="Y136" s="625"/>
      <c r="AD136" s="710"/>
    </row>
    <row r="137" spans="1:58" ht="39.75" customHeight="1" x14ac:dyDescent="0.25">
      <c r="A137" s="708"/>
      <c r="B137" s="736">
        <v>3</v>
      </c>
      <c r="C137" s="1182"/>
      <c r="D137" s="1127" t="s">
        <v>203</v>
      </c>
      <c r="E137" s="1128"/>
      <c r="F137" s="451"/>
      <c r="G137" s="450"/>
      <c r="H137" s="452"/>
      <c r="I137" s="451"/>
      <c r="J137" s="468"/>
      <c r="K137" s="449"/>
      <c r="L137" s="623"/>
      <c r="M137" s="623"/>
      <c r="N137" s="623"/>
      <c r="O137" s="623"/>
      <c r="P137" s="623"/>
      <c r="Q137" s="623"/>
      <c r="R137" s="623"/>
      <c r="S137" s="623"/>
      <c r="T137" s="623"/>
      <c r="U137" s="623"/>
      <c r="V137" s="623"/>
      <c r="W137" s="734"/>
      <c r="Y137" s="625"/>
      <c r="AD137" s="710"/>
    </row>
    <row r="138" spans="1:58" ht="39.75" customHeight="1" x14ac:dyDescent="0.25">
      <c r="A138" s="708"/>
      <c r="B138" s="736">
        <v>4</v>
      </c>
      <c r="C138" s="1182"/>
      <c r="D138" s="1127" t="s">
        <v>204</v>
      </c>
      <c r="E138" s="1128"/>
      <c r="F138" s="451"/>
      <c r="G138" s="450"/>
      <c r="H138" s="452"/>
      <c r="I138" s="451"/>
      <c r="J138" s="468"/>
      <c r="K138" s="449"/>
      <c r="L138" s="623"/>
      <c r="M138" s="623"/>
      <c r="N138" s="623"/>
      <c r="O138" s="623"/>
      <c r="P138" s="623"/>
      <c r="Q138" s="623"/>
      <c r="R138" s="623"/>
      <c r="S138" s="623"/>
      <c r="T138" s="623"/>
      <c r="U138" s="623"/>
      <c r="V138" s="623"/>
      <c r="W138" s="734"/>
      <c r="Y138" s="625"/>
      <c r="AD138" s="710"/>
    </row>
    <row r="139" spans="1:58" ht="39.75" customHeight="1" x14ac:dyDescent="0.25">
      <c r="A139" s="708"/>
      <c r="B139" s="736">
        <v>5</v>
      </c>
      <c r="C139" s="1182"/>
      <c r="D139" s="1127" t="s">
        <v>79</v>
      </c>
      <c r="E139" s="1128"/>
      <c r="F139" s="451"/>
      <c r="G139" s="450"/>
      <c r="H139" s="452"/>
      <c r="I139" s="451"/>
      <c r="J139" s="468"/>
      <c r="K139" s="449"/>
      <c r="L139" s="623"/>
      <c r="M139" s="623"/>
      <c r="N139" s="623"/>
      <c r="O139" s="623"/>
      <c r="P139" s="623"/>
      <c r="Q139" s="623"/>
      <c r="R139" s="623"/>
      <c r="S139" s="623"/>
      <c r="T139" s="623"/>
      <c r="U139" s="623"/>
      <c r="V139" s="623"/>
      <c r="W139" s="734"/>
      <c r="Y139" s="625"/>
      <c r="AD139" s="710"/>
    </row>
    <row r="140" spans="1:58" ht="39.75" customHeight="1" x14ac:dyDescent="0.25">
      <c r="A140" s="708"/>
      <c r="B140" s="736">
        <v>6</v>
      </c>
      <c r="C140" s="1183"/>
      <c r="D140" s="1127" t="s">
        <v>205</v>
      </c>
      <c r="E140" s="1128"/>
      <c r="F140" s="451"/>
      <c r="G140" s="450"/>
      <c r="H140" s="452"/>
      <c r="I140" s="451"/>
      <c r="J140" s="468"/>
      <c r="K140" s="449"/>
      <c r="L140" s="623"/>
      <c r="M140" s="623"/>
      <c r="N140" s="623"/>
      <c r="O140" s="623"/>
      <c r="P140" s="623"/>
      <c r="Q140" s="623"/>
      <c r="R140" s="623"/>
      <c r="S140" s="623"/>
      <c r="T140" s="623"/>
      <c r="U140" s="623"/>
      <c r="V140" s="623"/>
      <c r="W140" s="734"/>
      <c r="Y140" s="625"/>
      <c r="AD140" s="710"/>
    </row>
    <row r="141" spans="1:58" ht="39.75" customHeight="1" x14ac:dyDescent="0.25">
      <c r="A141" s="708"/>
      <c r="B141" s="737">
        <v>7</v>
      </c>
      <c r="C141" s="1177" t="s">
        <v>78</v>
      </c>
      <c r="D141" s="1127" t="s">
        <v>206</v>
      </c>
      <c r="E141" s="1128"/>
      <c r="F141" s="451"/>
      <c r="G141" s="450"/>
      <c r="H141" s="452"/>
      <c r="I141" s="451"/>
      <c r="J141" s="468"/>
      <c r="K141" s="449"/>
      <c r="L141" s="623"/>
      <c r="M141" s="623"/>
      <c r="N141" s="623"/>
      <c r="O141" s="623"/>
      <c r="P141" s="623"/>
      <c r="Q141" s="623"/>
      <c r="R141" s="623"/>
      <c r="S141" s="623"/>
      <c r="T141" s="623"/>
      <c r="U141" s="623"/>
      <c r="V141" s="623"/>
      <c r="W141" s="734"/>
      <c r="Y141" s="625"/>
      <c r="AD141" s="710"/>
    </row>
    <row r="142" spans="1:58" ht="39.75" customHeight="1" x14ac:dyDescent="0.25">
      <c r="A142" s="708"/>
      <c r="B142" s="736">
        <v>8</v>
      </c>
      <c r="C142" s="1178"/>
      <c r="D142" s="1127" t="s">
        <v>776</v>
      </c>
      <c r="E142" s="1128"/>
      <c r="F142" s="451"/>
      <c r="G142" s="450"/>
      <c r="H142" s="452"/>
      <c r="I142" s="451"/>
      <c r="J142" s="468"/>
      <c r="K142" s="449"/>
      <c r="L142" s="623"/>
      <c r="M142" s="623"/>
      <c r="N142" s="623"/>
      <c r="O142" s="623"/>
      <c r="P142" s="623"/>
      <c r="Q142" s="623"/>
      <c r="R142" s="623"/>
      <c r="S142" s="623"/>
      <c r="T142" s="623"/>
      <c r="U142" s="623"/>
      <c r="V142" s="623"/>
      <c r="W142" s="734"/>
      <c r="Y142" s="625"/>
      <c r="AD142" s="710"/>
    </row>
    <row r="143" spans="1:58" ht="39.75" customHeight="1" x14ac:dyDescent="0.25">
      <c r="A143" s="708"/>
      <c r="B143" s="736">
        <v>9</v>
      </c>
      <c r="C143" s="1178"/>
      <c r="D143" s="1131" t="s">
        <v>203</v>
      </c>
      <c r="E143" s="1132"/>
      <c r="F143" s="451"/>
      <c r="G143" s="450"/>
      <c r="H143" s="452"/>
      <c r="I143" s="451"/>
      <c r="J143" s="468"/>
      <c r="K143" s="449"/>
      <c r="L143" s="623"/>
      <c r="M143" s="623"/>
      <c r="N143" s="623"/>
      <c r="O143" s="623"/>
      <c r="P143" s="623"/>
      <c r="Q143" s="623"/>
      <c r="R143" s="623"/>
      <c r="S143" s="623"/>
      <c r="T143" s="623"/>
      <c r="U143" s="623"/>
      <c r="V143" s="623"/>
      <c r="W143" s="734"/>
      <c r="Y143" s="625"/>
      <c r="AD143" s="710"/>
    </row>
    <row r="144" spans="1:58" ht="39.75" customHeight="1" x14ac:dyDescent="0.25">
      <c r="A144" s="708"/>
      <c r="B144" s="736">
        <v>10</v>
      </c>
      <c r="C144" s="1178"/>
      <c r="D144" s="1127" t="s">
        <v>204</v>
      </c>
      <c r="E144" s="1128"/>
      <c r="F144" s="451"/>
      <c r="G144" s="450"/>
      <c r="H144" s="452"/>
      <c r="I144" s="451"/>
      <c r="J144" s="468"/>
      <c r="K144" s="449"/>
      <c r="L144" s="623"/>
      <c r="M144" s="623"/>
      <c r="N144" s="623"/>
      <c r="O144" s="623"/>
      <c r="P144" s="623"/>
      <c r="Q144" s="623"/>
      <c r="R144" s="623"/>
      <c r="S144" s="623"/>
      <c r="T144" s="623"/>
      <c r="U144" s="623"/>
      <c r="V144" s="623"/>
      <c r="W144" s="734"/>
      <c r="Y144" s="625"/>
      <c r="AD144" s="710"/>
    </row>
    <row r="145" spans="1:30" ht="39.75" customHeight="1" x14ac:dyDescent="0.25">
      <c r="A145" s="708"/>
      <c r="B145" s="736">
        <v>11</v>
      </c>
      <c r="C145" s="1178"/>
      <c r="D145" s="1127" t="s">
        <v>79</v>
      </c>
      <c r="E145" s="1128"/>
      <c r="F145" s="451"/>
      <c r="G145" s="450"/>
      <c r="H145" s="452"/>
      <c r="I145" s="451"/>
      <c r="J145" s="468"/>
      <c r="K145" s="449"/>
      <c r="L145" s="623"/>
      <c r="M145" s="623"/>
      <c r="N145" s="623"/>
      <c r="O145" s="623"/>
      <c r="P145" s="623"/>
      <c r="Q145" s="623"/>
      <c r="R145" s="623"/>
      <c r="S145" s="623"/>
      <c r="T145" s="623"/>
      <c r="U145" s="623"/>
      <c r="V145" s="623"/>
      <c r="W145" s="734"/>
      <c r="Y145" s="625"/>
      <c r="AD145" s="710"/>
    </row>
    <row r="146" spans="1:30" ht="39.75" customHeight="1" x14ac:dyDescent="0.25">
      <c r="A146" s="708"/>
      <c r="B146" s="738">
        <v>12</v>
      </c>
      <c r="C146" s="1179"/>
      <c r="D146" s="1127" t="s">
        <v>205</v>
      </c>
      <c r="E146" s="1128"/>
      <c r="F146" s="456"/>
      <c r="G146" s="465"/>
      <c r="H146" s="467"/>
      <c r="I146" s="456"/>
      <c r="J146" s="466"/>
      <c r="K146" s="464"/>
      <c r="L146" s="623"/>
      <c r="M146" s="623"/>
      <c r="N146" s="623"/>
      <c r="O146" s="623"/>
      <c r="P146" s="623"/>
      <c r="Q146" s="623"/>
      <c r="R146" s="623"/>
      <c r="S146" s="623"/>
      <c r="T146" s="623"/>
      <c r="U146" s="623"/>
      <c r="V146" s="623"/>
      <c r="W146" s="734"/>
      <c r="Y146" s="625"/>
      <c r="AD146" s="710"/>
    </row>
    <row r="147" spans="1:30" ht="39.75" customHeight="1" x14ac:dyDescent="0.25">
      <c r="A147" s="623"/>
      <c r="B147" s="739">
        <v>13</v>
      </c>
      <c r="C147" s="740" t="s">
        <v>775</v>
      </c>
      <c r="D147" s="1125" t="s">
        <v>724</v>
      </c>
      <c r="E147" s="1126"/>
      <c r="F147" s="447"/>
      <c r="G147" s="446"/>
      <c r="H147" s="448"/>
      <c r="I147" s="447"/>
      <c r="J147" s="463"/>
      <c r="K147" s="445"/>
      <c r="L147" s="623"/>
      <c r="M147" s="623"/>
      <c r="N147" s="623"/>
      <c r="O147" s="623"/>
      <c r="P147" s="623"/>
      <c r="Q147" s="623"/>
      <c r="R147" s="623"/>
      <c r="S147" s="623"/>
      <c r="T147" s="623"/>
      <c r="U147" s="623"/>
      <c r="V147" s="623"/>
      <c r="W147" s="623"/>
      <c r="Y147" s="625"/>
      <c r="AD147" s="710"/>
    </row>
    <row r="148" spans="1:30" x14ac:dyDescent="0.25">
      <c r="A148" s="708"/>
      <c r="B148" s="623"/>
      <c r="C148" s="623"/>
      <c r="D148" s="623"/>
      <c r="E148" s="623"/>
      <c r="F148" s="793"/>
      <c r="G148" s="623"/>
      <c r="H148" s="623"/>
      <c r="I148" s="623"/>
      <c r="J148" s="623"/>
      <c r="K148" s="623"/>
      <c r="L148" s="623"/>
      <c r="M148" s="623"/>
      <c r="N148" s="623"/>
      <c r="O148" s="623"/>
      <c r="P148" s="623"/>
      <c r="Q148" s="623"/>
      <c r="R148" s="623"/>
      <c r="S148" s="623"/>
      <c r="T148" s="623"/>
      <c r="U148" s="623"/>
      <c r="V148" s="623"/>
      <c r="W148" s="623"/>
      <c r="Y148" s="625"/>
      <c r="AD148" s="710"/>
    </row>
    <row r="149" spans="1:30" ht="17.25" x14ac:dyDescent="0.25">
      <c r="A149" s="690" t="s">
        <v>797</v>
      </c>
      <c r="B149" s="623"/>
      <c r="C149" s="623"/>
      <c r="D149" s="623"/>
      <c r="E149" s="623"/>
      <c r="F149" s="623"/>
      <c r="G149" s="623"/>
      <c r="H149" s="623"/>
      <c r="I149" s="623"/>
      <c r="J149" s="623"/>
      <c r="K149" s="623"/>
      <c r="L149" s="623"/>
      <c r="M149" s="623"/>
      <c r="N149" s="623"/>
      <c r="O149" s="623"/>
      <c r="P149" s="623"/>
      <c r="Q149" s="623"/>
      <c r="R149" s="623"/>
      <c r="S149" s="623"/>
      <c r="T149" s="623"/>
      <c r="U149" s="623"/>
      <c r="V149" s="623"/>
      <c r="W149" s="623"/>
      <c r="Y149" s="625"/>
      <c r="AD149" s="704"/>
    </row>
    <row r="150" spans="1:30" ht="17.25" x14ac:dyDescent="0.25">
      <c r="A150" s="623"/>
      <c r="B150" s="643"/>
      <c r="C150" s="643"/>
      <c r="D150" s="643"/>
      <c r="E150" s="643"/>
      <c r="F150" s="1165" t="s">
        <v>134</v>
      </c>
      <c r="G150" s="1166"/>
      <c r="H150" s="1167"/>
      <c r="I150" s="1165" t="s">
        <v>190</v>
      </c>
      <c r="J150" s="1166"/>
      <c r="K150" s="1166"/>
      <c r="L150" s="734"/>
      <c r="M150" s="734"/>
      <c r="N150" s="734"/>
      <c r="O150" s="734"/>
      <c r="P150" s="734"/>
      <c r="Q150" s="734"/>
      <c r="R150" s="734"/>
      <c r="S150" s="734"/>
      <c r="T150" s="734"/>
      <c r="U150" s="734"/>
      <c r="V150" s="734"/>
      <c r="W150" s="734"/>
      <c r="Y150" s="625"/>
      <c r="AD150" s="710"/>
    </row>
    <row r="151" spans="1:30" x14ac:dyDescent="0.25">
      <c r="A151" s="708"/>
      <c r="B151" s="1121" t="s">
        <v>115</v>
      </c>
      <c r="C151" s="1148" t="s">
        <v>81</v>
      </c>
      <c r="D151" s="1151" t="s">
        <v>80</v>
      </c>
      <c r="E151" s="1197" t="s">
        <v>76</v>
      </c>
      <c r="F151" s="1123" t="s">
        <v>777</v>
      </c>
      <c r="G151" s="1151" t="s">
        <v>790</v>
      </c>
      <c r="H151" s="1186" t="s">
        <v>789</v>
      </c>
      <c r="I151" s="1160" t="s">
        <v>777</v>
      </c>
      <c r="J151" s="1153" t="s">
        <v>790</v>
      </c>
      <c r="K151" s="1155" t="s">
        <v>789</v>
      </c>
      <c r="L151" s="623"/>
      <c r="M151" s="623"/>
      <c r="N151" s="623"/>
      <c r="O151" s="623"/>
      <c r="P151" s="623"/>
      <c r="Q151" s="623"/>
      <c r="R151" s="623"/>
      <c r="S151" s="623"/>
      <c r="T151" s="623"/>
      <c r="U151" s="623"/>
      <c r="V151" s="623"/>
      <c r="W151" s="623"/>
      <c r="Y151" s="625"/>
      <c r="AD151" s="710"/>
    </row>
    <row r="152" spans="1:30" x14ac:dyDescent="0.25">
      <c r="A152" s="708"/>
      <c r="B152" s="1122"/>
      <c r="C152" s="1150"/>
      <c r="D152" s="1152"/>
      <c r="E152" s="1198"/>
      <c r="F152" s="1124"/>
      <c r="G152" s="1152"/>
      <c r="H152" s="1187"/>
      <c r="I152" s="1161"/>
      <c r="J152" s="1154"/>
      <c r="K152" s="1156"/>
      <c r="L152" s="623"/>
      <c r="M152" s="623"/>
      <c r="N152" s="623"/>
      <c r="O152" s="623"/>
      <c r="P152" s="623"/>
      <c r="Q152" s="623"/>
      <c r="R152" s="623"/>
      <c r="S152" s="623"/>
      <c r="T152" s="623"/>
      <c r="U152" s="623"/>
      <c r="V152" s="623"/>
      <c r="W152" s="623"/>
      <c r="Y152" s="625"/>
      <c r="AD152" s="710"/>
    </row>
    <row r="153" spans="1:30" ht="53.25" customHeight="1" x14ac:dyDescent="0.25">
      <c r="A153" s="708"/>
      <c r="B153" s="735">
        <v>1</v>
      </c>
      <c r="C153" s="1193" t="s">
        <v>82</v>
      </c>
      <c r="D153" s="1157" t="s">
        <v>207</v>
      </c>
      <c r="E153" s="742" t="s">
        <v>209</v>
      </c>
      <c r="F153" s="460"/>
      <c r="G153" s="462"/>
      <c r="H153" s="458"/>
      <c r="I153" s="460"/>
      <c r="J153" s="462"/>
      <c r="K153" s="458"/>
      <c r="L153" s="623"/>
      <c r="M153" s="623"/>
      <c r="N153" s="623"/>
      <c r="O153" s="623"/>
      <c r="P153" s="623"/>
      <c r="Q153" s="623"/>
      <c r="R153" s="623"/>
      <c r="S153" s="623"/>
      <c r="T153" s="623"/>
      <c r="U153" s="623"/>
      <c r="V153" s="623"/>
      <c r="W153" s="623"/>
      <c r="Y153" s="625"/>
      <c r="AD153" s="710"/>
    </row>
    <row r="154" spans="1:30" ht="53.25" customHeight="1" x14ac:dyDescent="0.25">
      <c r="A154" s="708"/>
      <c r="B154" s="736">
        <v>2</v>
      </c>
      <c r="C154" s="1194"/>
      <c r="D154" s="1158"/>
      <c r="E154" s="743" t="s">
        <v>84</v>
      </c>
      <c r="F154" s="451"/>
      <c r="G154" s="450"/>
      <c r="H154" s="449"/>
      <c r="I154" s="451"/>
      <c r="J154" s="450"/>
      <c r="K154" s="449"/>
      <c r="L154" s="623"/>
      <c r="M154" s="623"/>
      <c r="N154" s="623"/>
      <c r="O154" s="623"/>
      <c r="P154" s="623"/>
      <c r="Q154" s="623"/>
      <c r="R154" s="623"/>
      <c r="S154" s="623"/>
      <c r="T154" s="623"/>
      <c r="U154" s="623"/>
      <c r="V154" s="623"/>
      <c r="W154" s="623"/>
      <c r="Y154" s="625"/>
      <c r="AD154" s="710"/>
    </row>
    <row r="155" spans="1:30" ht="53.25" customHeight="1" x14ac:dyDescent="0.25">
      <c r="A155" s="708"/>
      <c r="B155" s="736">
        <v>3</v>
      </c>
      <c r="C155" s="1194"/>
      <c r="D155" s="1158"/>
      <c r="E155" s="743" t="s">
        <v>210</v>
      </c>
      <c r="F155" s="451"/>
      <c r="G155" s="450"/>
      <c r="H155" s="449"/>
      <c r="I155" s="451"/>
      <c r="J155" s="450"/>
      <c r="K155" s="449"/>
      <c r="L155" s="623"/>
      <c r="M155" s="623"/>
      <c r="N155" s="623"/>
      <c r="O155" s="623"/>
      <c r="P155" s="623"/>
      <c r="Q155" s="623"/>
      <c r="R155" s="623"/>
      <c r="S155" s="623"/>
      <c r="T155" s="623"/>
      <c r="U155" s="623"/>
      <c r="V155" s="623"/>
      <c r="W155" s="623"/>
      <c r="Y155" s="625"/>
      <c r="AD155" s="710"/>
    </row>
    <row r="156" spans="1:30" ht="53.25" customHeight="1" x14ac:dyDescent="0.25">
      <c r="A156" s="708"/>
      <c r="B156" s="736">
        <v>4</v>
      </c>
      <c r="C156" s="1194"/>
      <c r="D156" s="1159"/>
      <c r="E156" s="743" t="s">
        <v>211</v>
      </c>
      <c r="F156" s="451"/>
      <c r="G156" s="450"/>
      <c r="H156" s="449"/>
      <c r="I156" s="451"/>
      <c r="J156" s="450"/>
      <c r="K156" s="449"/>
      <c r="L156" s="623"/>
      <c r="M156" s="623"/>
      <c r="N156" s="623"/>
      <c r="O156" s="623"/>
      <c r="P156" s="623"/>
      <c r="Q156" s="623"/>
      <c r="R156" s="623"/>
      <c r="S156" s="623"/>
      <c r="T156" s="623"/>
      <c r="U156" s="623"/>
      <c r="V156" s="623"/>
      <c r="W156" s="623"/>
      <c r="Y156" s="625"/>
      <c r="AD156" s="710"/>
    </row>
    <row r="157" spans="1:30" ht="53.25" customHeight="1" x14ac:dyDescent="0.25">
      <c r="A157" s="708"/>
      <c r="B157" s="736">
        <v>5</v>
      </c>
      <c r="C157" s="1194"/>
      <c r="D157" s="1180" t="s">
        <v>208</v>
      </c>
      <c r="E157" s="743" t="s">
        <v>209</v>
      </c>
      <c r="F157" s="451"/>
      <c r="G157" s="450"/>
      <c r="H157" s="449"/>
      <c r="I157" s="451"/>
      <c r="J157" s="450"/>
      <c r="K157" s="449"/>
      <c r="L157" s="623"/>
      <c r="M157" s="623"/>
      <c r="N157" s="623"/>
      <c r="O157" s="623"/>
      <c r="P157" s="623"/>
      <c r="Q157" s="623"/>
      <c r="R157" s="623"/>
      <c r="S157" s="623"/>
      <c r="T157" s="623"/>
      <c r="U157" s="623"/>
      <c r="V157" s="623"/>
      <c r="W157" s="623"/>
      <c r="Y157" s="625"/>
      <c r="AD157" s="710"/>
    </row>
    <row r="158" spans="1:30" ht="53.25" customHeight="1" x14ac:dyDescent="0.25">
      <c r="A158" s="708"/>
      <c r="B158" s="736">
        <v>6</v>
      </c>
      <c r="C158" s="1194"/>
      <c r="D158" s="1158"/>
      <c r="E158" s="743" t="s">
        <v>84</v>
      </c>
      <c r="F158" s="451"/>
      <c r="G158" s="450"/>
      <c r="H158" s="449"/>
      <c r="I158" s="451"/>
      <c r="J158" s="450"/>
      <c r="K158" s="449"/>
      <c r="L158" s="623"/>
      <c r="M158" s="623"/>
      <c r="N158" s="623"/>
      <c r="O158" s="623"/>
      <c r="P158" s="623"/>
      <c r="Q158" s="623"/>
      <c r="R158" s="623"/>
      <c r="S158" s="623"/>
      <c r="T158" s="623"/>
      <c r="U158" s="623"/>
      <c r="V158" s="623"/>
      <c r="W158" s="623"/>
      <c r="Y158" s="625"/>
      <c r="AD158" s="710"/>
    </row>
    <row r="159" spans="1:30" ht="53.25" customHeight="1" x14ac:dyDescent="0.25">
      <c r="A159" s="708"/>
      <c r="B159" s="737">
        <v>7</v>
      </c>
      <c r="C159" s="1194"/>
      <c r="D159" s="1158"/>
      <c r="E159" s="743" t="s">
        <v>210</v>
      </c>
      <c r="F159" s="451"/>
      <c r="G159" s="450"/>
      <c r="H159" s="449"/>
      <c r="I159" s="451"/>
      <c r="J159" s="450"/>
      <c r="K159" s="449"/>
      <c r="L159" s="623"/>
      <c r="M159" s="623"/>
      <c r="N159" s="623"/>
      <c r="O159" s="623"/>
      <c r="P159" s="623"/>
      <c r="Q159" s="623"/>
      <c r="R159" s="623"/>
      <c r="S159" s="623"/>
      <c r="T159" s="623"/>
      <c r="U159" s="623"/>
      <c r="V159" s="623"/>
      <c r="W159" s="623"/>
      <c r="Y159" s="625"/>
      <c r="AD159" s="710"/>
    </row>
    <row r="160" spans="1:30" ht="53.25" customHeight="1" x14ac:dyDescent="0.25">
      <c r="A160" s="708"/>
      <c r="B160" s="736">
        <v>8</v>
      </c>
      <c r="C160" s="1195"/>
      <c r="D160" s="1159"/>
      <c r="E160" s="743" t="s">
        <v>211</v>
      </c>
      <c r="F160" s="451"/>
      <c r="G160" s="450"/>
      <c r="H160" s="449"/>
      <c r="I160" s="451"/>
      <c r="J160" s="450"/>
      <c r="K160" s="449"/>
      <c r="L160" s="623"/>
      <c r="M160" s="623"/>
      <c r="N160" s="623"/>
      <c r="O160" s="623"/>
      <c r="P160" s="623"/>
      <c r="Q160" s="623"/>
      <c r="R160" s="623"/>
      <c r="S160" s="623"/>
      <c r="T160" s="623"/>
      <c r="U160" s="623"/>
      <c r="V160" s="623"/>
      <c r="W160" s="623"/>
      <c r="Y160" s="625"/>
      <c r="AD160" s="710"/>
    </row>
    <row r="161" spans="1:30" ht="53.25" customHeight="1" x14ac:dyDescent="0.25">
      <c r="A161" s="708"/>
      <c r="B161" s="736">
        <v>9</v>
      </c>
      <c r="C161" s="1199" t="s">
        <v>83</v>
      </c>
      <c r="D161" s="744" t="s">
        <v>207</v>
      </c>
      <c r="E161" s="745" t="s">
        <v>796</v>
      </c>
      <c r="F161" s="451"/>
      <c r="G161" s="450"/>
      <c r="H161" s="449"/>
      <c r="I161" s="451"/>
      <c r="J161" s="450"/>
      <c r="K161" s="449"/>
      <c r="L161" s="623"/>
      <c r="M161" s="623"/>
      <c r="N161" s="623"/>
      <c r="O161" s="623"/>
      <c r="P161" s="623"/>
      <c r="Q161" s="623"/>
      <c r="R161" s="623"/>
      <c r="S161" s="623"/>
      <c r="T161" s="623"/>
      <c r="U161" s="623"/>
      <c r="V161" s="623"/>
      <c r="W161" s="623"/>
      <c r="Y161" s="625"/>
      <c r="AD161" s="710"/>
    </row>
    <row r="162" spans="1:30" ht="53.25" customHeight="1" x14ac:dyDescent="0.25">
      <c r="A162" s="708"/>
      <c r="B162" s="738">
        <v>10</v>
      </c>
      <c r="C162" s="1194"/>
      <c r="D162" s="746" t="s">
        <v>208</v>
      </c>
      <c r="E162" s="745" t="s">
        <v>795</v>
      </c>
      <c r="F162" s="456"/>
      <c r="G162" s="465"/>
      <c r="H162" s="464"/>
      <c r="I162" s="456"/>
      <c r="J162" s="465"/>
      <c r="K162" s="464"/>
      <c r="L162" s="623"/>
      <c r="M162" s="623"/>
      <c r="N162" s="623"/>
      <c r="O162" s="623"/>
      <c r="P162" s="623"/>
      <c r="Q162" s="623"/>
      <c r="R162" s="623"/>
      <c r="S162" s="623"/>
      <c r="T162" s="623"/>
      <c r="U162" s="623"/>
      <c r="V162" s="623"/>
      <c r="W162" s="623"/>
      <c r="Y162" s="625"/>
      <c r="AD162" s="710"/>
    </row>
    <row r="163" spans="1:30" ht="53.25" customHeight="1" x14ac:dyDescent="0.25">
      <c r="A163" s="708"/>
      <c r="B163" s="739">
        <v>11</v>
      </c>
      <c r="C163" s="740" t="s">
        <v>775</v>
      </c>
      <c r="D163" s="1225" t="s">
        <v>724</v>
      </c>
      <c r="E163" s="1130"/>
      <c r="F163" s="447"/>
      <c r="G163" s="446"/>
      <c r="H163" s="448"/>
      <c r="I163" s="447"/>
      <c r="J163" s="463"/>
      <c r="K163" s="445"/>
      <c r="L163" s="623"/>
      <c r="M163" s="623"/>
      <c r="N163" s="623"/>
      <c r="O163" s="623"/>
      <c r="P163" s="623"/>
      <c r="Q163" s="623"/>
      <c r="R163" s="623"/>
      <c r="S163" s="623"/>
      <c r="T163" s="623"/>
      <c r="U163" s="623"/>
      <c r="V163" s="623"/>
      <c r="W163" s="623"/>
      <c r="Y163" s="625"/>
      <c r="AD163" s="710"/>
    </row>
    <row r="164" spans="1:30" x14ac:dyDescent="0.25">
      <c r="A164" s="623"/>
      <c r="B164" s="623"/>
      <c r="C164" s="623"/>
      <c r="D164" s="623"/>
      <c r="E164" s="623"/>
      <c r="F164" s="623"/>
      <c r="G164" s="623"/>
      <c r="H164" s="623"/>
      <c r="I164" s="623"/>
      <c r="J164" s="623"/>
      <c r="K164" s="623"/>
      <c r="L164" s="623"/>
      <c r="M164" s="623"/>
      <c r="N164" s="623"/>
      <c r="O164" s="623"/>
      <c r="P164" s="623"/>
      <c r="Q164" s="623"/>
      <c r="R164" s="623"/>
      <c r="S164" s="623"/>
      <c r="T164" s="623"/>
      <c r="U164" s="623"/>
      <c r="V164" s="623"/>
      <c r="W164" s="623"/>
      <c r="Y164" s="625"/>
      <c r="AD164" s="710"/>
    </row>
    <row r="165" spans="1:30" x14ac:dyDescent="0.25">
      <c r="A165" s="623"/>
      <c r="B165" s="623"/>
      <c r="C165" s="623"/>
      <c r="D165" s="623"/>
      <c r="E165" s="623"/>
      <c r="F165" s="623"/>
      <c r="G165" s="623"/>
      <c r="H165" s="623"/>
      <c r="I165" s="623"/>
      <c r="J165" s="623"/>
      <c r="K165" s="623"/>
      <c r="L165" s="623"/>
      <c r="M165" s="623"/>
      <c r="N165" s="623"/>
      <c r="O165" s="623"/>
      <c r="P165" s="623"/>
      <c r="Q165" s="623"/>
      <c r="R165" s="623"/>
      <c r="S165" s="623"/>
      <c r="T165" s="623"/>
      <c r="U165" s="623"/>
      <c r="V165" s="623"/>
      <c r="W165" s="623"/>
      <c r="Y165" s="625"/>
      <c r="AD165" s="710"/>
    </row>
    <row r="166" spans="1:30" ht="17.25" x14ac:dyDescent="0.25">
      <c r="A166" s="688" t="s">
        <v>794</v>
      </c>
      <c r="B166" s="623"/>
      <c r="C166" s="623"/>
      <c r="D166" s="623"/>
      <c r="E166" s="623"/>
      <c r="F166" s="623"/>
      <c r="G166" s="623"/>
      <c r="H166" s="623"/>
      <c r="I166" s="623"/>
      <c r="J166" s="623"/>
      <c r="K166" s="623"/>
      <c r="L166" s="623"/>
      <c r="M166" s="623"/>
      <c r="N166" s="623"/>
      <c r="O166" s="623"/>
      <c r="P166" s="623"/>
      <c r="Q166" s="623"/>
      <c r="R166" s="623"/>
      <c r="S166" s="623"/>
      <c r="T166" s="623"/>
      <c r="U166" s="623"/>
      <c r="V166" s="623"/>
      <c r="W166" s="623"/>
      <c r="Y166" s="625"/>
      <c r="AD166" s="704"/>
    </row>
    <row r="167" spans="1:30" ht="17.25" x14ac:dyDescent="0.25">
      <c r="A167" s="623"/>
      <c r="B167" s="643"/>
      <c r="C167" s="643"/>
      <c r="D167" s="643"/>
      <c r="E167" s="643"/>
      <c r="F167" s="1165" t="s">
        <v>134</v>
      </c>
      <c r="G167" s="1166"/>
      <c r="H167" s="1167"/>
      <c r="I167" s="1165" t="s">
        <v>190</v>
      </c>
      <c r="J167" s="1166"/>
      <c r="K167" s="1166"/>
      <c r="L167" s="734"/>
      <c r="M167" s="734"/>
      <c r="N167" s="734"/>
      <c r="O167" s="734"/>
      <c r="P167" s="734"/>
      <c r="Q167" s="734"/>
      <c r="R167" s="734"/>
      <c r="S167" s="734"/>
      <c r="T167" s="734"/>
      <c r="U167" s="734"/>
      <c r="V167" s="734"/>
      <c r="W167" s="734"/>
      <c r="Y167" s="625"/>
      <c r="AD167" s="710"/>
    </row>
    <row r="168" spans="1:30" x14ac:dyDescent="0.25">
      <c r="A168" s="708"/>
      <c r="B168" s="747" t="s">
        <v>115</v>
      </c>
      <c r="C168" s="706" t="s">
        <v>793</v>
      </c>
      <c r="D168" s="706"/>
      <c r="E168" s="706"/>
      <c r="F168" s="1123" t="s">
        <v>777</v>
      </c>
      <c r="G168" s="1151" t="s">
        <v>790</v>
      </c>
      <c r="H168" s="1186" t="s">
        <v>789</v>
      </c>
      <c r="I168" s="1188" t="s">
        <v>777</v>
      </c>
      <c r="J168" s="1188" t="s">
        <v>790</v>
      </c>
      <c r="K168" s="1171" t="s">
        <v>789</v>
      </c>
      <c r="L168" s="623"/>
      <c r="M168" s="623"/>
      <c r="N168" s="623"/>
      <c r="O168" s="623"/>
      <c r="P168" s="623"/>
      <c r="Q168" s="623"/>
      <c r="R168" s="623"/>
      <c r="S168" s="623"/>
      <c r="T168" s="623"/>
      <c r="U168" s="623"/>
      <c r="V168" s="623"/>
      <c r="W168" s="623"/>
      <c r="Y168" s="625"/>
      <c r="AD168" s="710"/>
    </row>
    <row r="169" spans="1:30" x14ac:dyDescent="0.25">
      <c r="A169" s="708"/>
      <c r="B169" s="748"/>
      <c r="C169" s="712"/>
      <c r="D169" s="712"/>
      <c r="E169" s="712"/>
      <c r="F169" s="1124"/>
      <c r="G169" s="1152"/>
      <c r="H169" s="1187"/>
      <c r="I169" s="1189"/>
      <c r="J169" s="1189"/>
      <c r="K169" s="1173"/>
      <c r="L169" s="623"/>
      <c r="M169" s="623"/>
      <c r="N169" s="623"/>
      <c r="O169" s="623"/>
      <c r="P169" s="623"/>
      <c r="Q169" s="623"/>
      <c r="R169" s="623"/>
      <c r="S169" s="623"/>
      <c r="T169" s="623"/>
      <c r="U169" s="623"/>
      <c r="V169" s="623"/>
      <c r="W169" s="623"/>
      <c r="Y169" s="625"/>
      <c r="AD169" s="710"/>
    </row>
    <row r="170" spans="1:30" ht="15" x14ac:dyDescent="0.25">
      <c r="A170" s="708"/>
      <c r="B170" s="735">
        <v>1</v>
      </c>
      <c r="C170" s="1196" t="s">
        <v>85</v>
      </c>
      <c r="D170" s="1196"/>
      <c r="E170" s="1196"/>
      <c r="F170" s="460"/>
      <c r="G170" s="462"/>
      <c r="H170" s="461"/>
      <c r="I170" s="460"/>
      <c r="J170" s="459"/>
      <c r="K170" s="458"/>
      <c r="L170" s="623"/>
      <c r="M170" s="623"/>
      <c r="N170" s="623"/>
      <c r="O170" s="623"/>
      <c r="P170" s="623"/>
      <c r="Q170" s="623"/>
      <c r="R170" s="623"/>
      <c r="S170" s="623"/>
      <c r="T170" s="623"/>
      <c r="U170" s="623"/>
      <c r="V170" s="623"/>
      <c r="W170" s="623"/>
      <c r="Y170" s="625"/>
      <c r="AD170" s="710"/>
    </row>
    <row r="171" spans="1:30" ht="15" x14ac:dyDescent="0.25">
      <c r="A171" s="708"/>
      <c r="B171" s="736">
        <v>2</v>
      </c>
      <c r="C171" s="1176" t="s">
        <v>89</v>
      </c>
      <c r="D171" s="1176"/>
      <c r="E171" s="1176"/>
      <c r="F171" s="451"/>
      <c r="G171" s="450"/>
      <c r="H171" s="452"/>
      <c r="I171" s="451"/>
      <c r="J171" s="450"/>
      <c r="K171" s="449"/>
      <c r="L171" s="623"/>
      <c r="M171" s="623"/>
      <c r="N171" s="623"/>
      <c r="O171" s="623"/>
      <c r="P171" s="623"/>
      <c r="Q171" s="623"/>
      <c r="R171" s="623"/>
      <c r="S171" s="623"/>
      <c r="T171" s="623"/>
      <c r="U171" s="623"/>
      <c r="V171" s="623"/>
      <c r="W171" s="623"/>
      <c r="Y171" s="625"/>
      <c r="AD171" s="710"/>
    </row>
    <row r="172" spans="1:30" ht="15" x14ac:dyDescent="0.25">
      <c r="A172" s="708"/>
      <c r="B172" s="736">
        <v>3</v>
      </c>
      <c r="C172" s="1176" t="s">
        <v>86</v>
      </c>
      <c r="D172" s="1176"/>
      <c r="E172" s="1176"/>
      <c r="F172" s="451"/>
      <c r="G172" s="450"/>
      <c r="H172" s="452"/>
      <c r="I172" s="451"/>
      <c r="J172" s="450"/>
      <c r="K172" s="449"/>
      <c r="L172" s="623"/>
      <c r="M172" s="623"/>
      <c r="N172" s="623"/>
      <c r="O172" s="623"/>
      <c r="P172" s="623"/>
      <c r="Q172" s="623"/>
      <c r="R172" s="623"/>
      <c r="S172" s="623"/>
      <c r="T172" s="623"/>
      <c r="U172" s="623"/>
      <c r="V172" s="623"/>
      <c r="W172" s="623"/>
      <c r="Y172" s="625"/>
      <c r="AD172" s="710"/>
    </row>
    <row r="173" spans="1:30" ht="15" x14ac:dyDescent="0.25">
      <c r="A173" s="708"/>
      <c r="B173" s="736">
        <v>4</v>
      </c>
      <c r="C173" s="1176" t="s">
        <v>87</v>
      </c>
      <c r="D173" s="1176"/>
      <c r="E173" s="1176"/>
      <c r="F173" s="451"/>
      <c r="G173" s="450"/>
      <c r="H173" s="452"/>
      <c r="I173" s="451"/>
      <c r="J173" s="450"/>
      <c r="K173" s="449"/>
      <c r="L173" s="623"/>
      <c r="M173" s="623"/>
      <c r="N173" s="623"/>
      <c r="O173" s="623"/>
      <c r="P173" s="623"/>
      <c r="Q173" s="623"/>
      <c r="R173" s="623"/>
      <c r="S173" s="623"/>
      <c r="T173" s="623"/>
      <c r="U173" s="623"/>
      <c r="V173" s="623"/>
      <c r="W173" s="623"/>
      <c r="Y173" s="625"/>
      <c r="AD173" s="710"/>
    </row>
    <row r="174" spans="1:30" ht="15" x14ac:dyDescent="0.25">
      <c r="A174" s="708"/>
      <c r="B174" s="736">
        <v>5</v>
      </c>
      <c r="C174" s="1176" t="s">
        <v>88</v>
      </c>
      <c r="D174" s="1176"/>
      <c r="E174" s="1176"/>
      <c r="F174" s="451"/>
      <c r="G174" s="450"/>
      <c r="H174" s="452"/>
      <c r="I174" s="451"/>
      <c r="J174" s="450"/>
      <c r="K174" s="449"/>
      <c r="L174" s="623"/>
      <c r="M174" s="623"/>
      <c r="N174" s="623"/>
      <c r="O174" s="623"/>
      <c r="P174" s="623"/>
      <c r="Q174" s="623"/>
      <c r="R174" s="623"/>
      <c r="S174" s="623"/>
      <c r="T174" s="623"/>
      <c r="U174" s="623"/>
      <c r="V174" s="623"/>
      <c r="W174" s="623"/>
      <c r="Y174" s="625"/>
      <c r="AD174" s="710"/>
    </row>
    <row r="175" spans="1:30" ht="15" x14ac:dyDescent="0.25">
      <c r="A175" s="708"/>
      <c r="B175" s="736">
        <v>6</v>
      </c>
      <c r="C175" s="1176" t="s">
        <v>90</v>
      </c>
      <c r="D175" s="1176"/>
      <c r="E175" s="1176"/>
      <c r="F175" s="451"/>
      <c r="G175" s="450"/>
      <c r="H175" s="452"/>
      <c r="I175" s="451"/>
      <c r="J175" s="450"/>
      <c r="K175" s="449"/>
      <c r="L175" s="623"/>
      <c r="M175" s="623"/>
      <c r="N175" s="623"/>
      <c r="O175" s="623"/>
      <c r="P175" s="623"/>
      <c r="Q175" s="623"/>
      <c r="R175" s="623"/>
      <c r="S175" s="623"/>
      <c r="T175" s="623"/>
      <c r="U175" s="623"/>
      <c r="V175" s="623"/>
      <c r="W175" s="623"/>
      <c r="Y175" s="625"/>
      <c r="AD175" s="710"/>
    </row>
    <row r="176" spans="1:30" ht="15" x14ac:dyDescent="0.25">
      <c r="A176" s="708"/>
      <c r="B176" s="737">
        <v>7</v>
      </c>
      <c r="C176" s="1176" t="s">
        <v>91</v>
      </c>
      <c r="D176" s="1176"/>
      <c r="E176" s="1176"/>
      <c r="F176" s="451"/>
      <c r="G176" s="450"/>
      <c r="H176" s="452"/>
      <c r="I176" s="451"/>
      <c r="J176" s="450"/>
      <c r="K176" s="449"/>
      <c r="L176" s="623"/>
      <c r="M176" s="623"/>
      <c r="N176" s="623"/>
      <c r="O176" s="623"/>
      <c r="P176" s="623"/>
      <c r="Q176" s="623"/>
      <c r="R176" s="623"/>
      <c r="S176" s="623"/>
      <c r="T176" s="623"/>
      <c r="U176" s="623"/>
      <c r="V176" s="623"/>
      <c r="W176" s="623"/>
      <c r="Y176" s="625"/>
      <c r="AD176" s="710"/>
    </row>
    <row r="177" spans="1:30" ht="15" x14ac:dyDescent="0.25">
      <c r="A177" s="708"/>
      <c r="B177" s="736">
        <v>8</v>
      </c>
      <c r="C177" s="1176" t="s">
        <v>92</v>
      </c>
      <c r="D177" s="1176"/>
      <c r="E177" s="1176"/>
      <c r="F177" s="451"/>
      <c r="G177" s="450"/>
      <c r="H177" s="452"/>
      <c r="I177" s="451"/>
      <c r="J177" s="450"/>
      <c r="K177" s="449"/>
      <c r="L177" s="623"/>
      <c r="M177" s="623"/>
      <c r="N177" s="623"/>
      <c r="O177" s="623"/>
      <c r="P177" s="623"/>
      <c r="Q177" s="623"/>
      <c r="R177" s="623"/>
      <c r="S177" s="623"/>
      <c r="T177" s="623"/>
      <c r="U177" s="623"/>
      <c r="V177" s="623"/>
      <c r="W177" s="623"/>
      <c r="Y177" s="625"/>
      <c r="AD177" s="710"/>
    </row>
    <row r="178" spans="1:30" ht="15" x14ac:dyDescent="0.25">
      <c r="A178" s="708"/>
      <c r="B178" s="736">
        <v>9</v>
      </c>
      <c r="C178" s="1176" t="s">
        <v>93</v>
      </c>
      <c r="D178" s="1176"/>
      <c r="E178" s="1176"/>
      <c r="F178" s="451"/>
      <c r="G178" s="450"/>
      <c r="H178" s="452"/>
      <c r="I178" s="451"/>
      <c r="J178" s="450"/>
      <c r="K178" s="449"/>
      <c r="L178" s="623"/>
      <c r="M178" s="623"/>
      <c r="N178" s="623"/>
      <c r="O178" s="623"/>
      <c r="P178" s="623"/>
      <c r="Q178" s="623"/>
      <c r="R178" s="623"/>
      <c r="S178" s="623"/>
      <c r="T178" s="623"/>
      <c r="U178" s="623"/>
      <c r="V178" s="623"/>
      <c r="W178" s="623"/>
      <c r="Y178" s="625"/>
      <c r="AD178" s="710"/>
    </row>
    <row r="179" spans="1:30" ht="15" x14ac:dyDescent="0.25">
      <c r="A179" s="708"/>
      <c r="B179" s="736">
        <v>10</v>
      </c>
      <c r="C179" s="1176" t="s">
        <v>94</v>
      </c>
      <c r="D179" s="1176"/>
      <c r="E179" s="1176"/>
      <c r="F179" s="451"/>
      <c r="G179" s="450"/>
      <c r="H179" s="452"/>
      <c r="I179" s="451"/>
      <c r="J179" s="450"/>
      <c r="K179" s="449"/>
      <c r="L179" s="623"/>
      <c r="M179" s="623"/>
      <c r="N179" s="623"/>
      <c r="O179" s="623"/>
      <c r="P179" s="623"/>
      <c r="Q179" s="623"/>
      <c r="R179" s="623"/>
      <c r="S179" s="623"/>
      <c r="T179" s="623"/>
      <c r="U179" s="623"/>
      <c r="V179" s="623"/>
      <c r="W179" s="623"/>
      <c r="Y179" s="625"/>
      <c r="AD179" s="710"/>
    </row>
    <row r="180" spans="1:30" ht="15" x14ac:dyDescent="0.25">
      <c r="A180" s="708"/>
      <c r="B180" s="739">
        <v>11</v>
      </c>
      <c r="C180" s="1133" t="s">
        <v>0</v>
      </c>
      <c r="D180" s="1133"/>
      <c r="E180" s="1133"/>
      <c r="F180" s="447"/>
      <c r="G180" s="446"/>
      <c r="H180" s="448"/>
      <c r="I180" s="447"/>
      <c r="J180" s="446"/>
      <c r="K180" s="445"/>
      <c r="L180" s="623"/>
      <c r="M180" s="623"/>
      <c r="N180" s="623"/>
      <c r="O180" s="623"/>
      <c r="P180" s="623"/>
      <c r="Q180" s="623"/>
      <c r="R180" s="623"/>
      <c r="S180" s="623"/>
      <c r="T180" s="623"/>
      <c r="U180" s="623"/>
      <c r="V180" s="623"/>
      <c r="W180" s="623"/>
      <c r="Y180" s="625"/>
      <c r="AD180" s="710"/>
    </row>
    <row r="181" spans="1:30" x14ac:dyDescent="0.25">
      <c r="A181" s="708"/>
      <c r="B181" s="623"/>
      <c r="C181" s="623"/>
      <c r="D181" s="623"/>
      <c r="E181" s="623"/>
      <c r="F181" s="623"/>
      <c r="G181" s="623"/>
      <c r="H181" s="623"/>
      <c r="I181" s="623"/>
      <c r="J181" s="623"/>
      <c r="K181" s="623"/>
      <c r="L181" s="623"/>
      <c r="M181" s="623"/>
      <c r="N181" s="623"/>
      <c r="O181" s="623"/>
      <c r="P181" s="623"/>
      <c r="Q181" s="623"/>
      <c r="R181" s="623"/>
      <c r="S181" s="623"/>
      <c r="T181" s="623"/>
      <c r="U181" s="623"/>
      <c r="V181" s="623"/>
      <c r="W181" s="623"/>
      <c r="Y181" s="625"/>
      <c r="AD181" s="710"/>
    </row>
    <row r="182" spans="1:30" x14ac:dyDescent="0.25">
      <c r="A182" s="711"/>
      <c r="B182" s="623"/>
      <c r="C182" s="623"/>
      <c r="D182" s="623"/>
      <c r="E182" s="623"/>
      <c r="F182" s="623"/>
      <c r="G182" s="623"/>
      <c r="H182" s="623"/>
      <c r="I182" s="623"/>
      <c r="J182" s="623"/>
      <c r="K182" s="623"/>
      <c r="L182" s="623"/>
      <c r="M182" s="623"/>
      <c r="N182" s="623"/>
      <c r="O182" s="623"/>
      <c r="P182" s="623"/>
      <c r="Q182" s="623"/>
      <c r="R182" s="623"/>
      <c r="S182" s="623"/>
      <c r="T182" s="623"/>
      <c r="U182" s="623"/>
      <c r="V182" s="623"/>
      <c r="W182" s="623"/>
      <c r="Y182" s="625"/>
      <c r="AD182" s="716"/>
    </row>
    <row r="183" spans="1:30" ht="17.25" x14ac:dyDescent="0.3">
      <c r="A183" s="705" t="s">
        <v>792</v>
      </c>
      <c r="B183" s="623"/>
      <c r="C183" s="623"/>
      <c r="D183" s="623"/>
      <c r="E183" s="623"/>
      <c r="F183" s="623"/>
      <c r="G183" s="623"/>
      <c r="H183" s="623"/>
      <c r="I183" s="623"/>
      <c r="J183" s="623"/>
      <c r="K183" s="623"/>
      <c r="L183" s="749"/>
      <c r="M183" s="749"/>
      <c r="N183" s="749"/>
      <c r="O183" s="749"/>
      <c r="P183" s="749"/>
      <c r="Q183" s="749"/>
      <c r="R183" s="749"/>
      <c r="S183" s="749"/>
      <c r="T183" s="749"/>
      <c r="U183" s="749"/>
      <c r="V183" s="749"/>
      <c r="W183" s="749"/>
      <c r="Y183" s="625"/>
      <c r="AD183" s="707"/>
    </row>
    <row r="184" spans="1:30" ht="17.25" x14ac:dyDescent="0.3">
      <c r="A184" s="705"/>
      <c r="B184" s="623"/>
      <c r="C184" s="623"/>
      <c r="D184" s="623"/>
      <c r="E184" s="623"/>
      <c r="F184" s="623"/>
      <c r="G184" s="623"/>
      <c r="H184" s="623"/>
      <c r="I184" s="623"/>
      <c r="J184" s="623"/>
      <c r="K184" s="623"/>
      <c r="L184" s="734"/>
      <c r="M184" s="734"/>
      <c r="N184" s="734"/>
      <c r="O184" s="734"/>
      <c r="P184" s="734"/>
      <c r="Q184" s="734"/>
      <c r="R184" s="734"/>
      <c r="S184" s="734"/>
      <c r="T184" s="734"/>
      <c r="U184" s="734"/>
      <c r="V184" s="734"/>
      <c r="W184" s="734"/>
      <c r="Y184" s="625"/>
      <c r="AD184" s="707"/>
    </row>
    <row r="185" spans="1:30" x14ac:dyDescent="0.25">
      <c r="A185" s="708"/>
      <c r="B185" s="1134" t="s">
        <v>791</v>
      </c>
      <c r="C185" s="1134"/>
      <c r="D185" s="1134"/>
      <c r="E185" s="1121"/>
      <c r="F185" s="1165" t="s">
        <v>134</v>
      </c>
      <c r="G185" s="1166"/>
      <c r="H185" s="1167"/>
      <c r="I185" s="1165" t="s">
        <v>190</v>
      </c>
      <c r="J185" s="1166"/>
      <c r="K185" s="1166"/>
      <c r="L185" s="623"/>
      <c r="M185" s="623"/>
      <c r="N185" s="623"/>
      <c r="O185" s="623"/>
      <c r="P185" s="623"/>
      <c r="Q185" s="623"/>
      <c r="R185" s="623"/>
      <c r="S185" s="623"/>
      <c r="T185" s="623"/>
      <c r="U185" s="623"/>
      <c r="V185" s="623"/>
      <c r="W185" s="623"/>
      <c r="Y185" s="625"/>
      <c r="AD185" s="710"/>
    </row>
    <row r="186" spans="1:30" x14ac:dyDescent="0.25">
      <c r="A186" s="708"/>
      <c r="B186" s="1135"/>
      <c r="C186" s="1135"/>
      <c r="D186" s="1135"/>
      <c r="E186" s="1136"/>
      <c r="F186" s="1170" t="s">
        <v>777</v>
      </c>
      <c r="G186" s="1151" t="s">
        <v>790</v>
      </c>
      <c r="H186" s="1186" t="s">
        <v>789</v>
      </c>
      <c r="I186" s="1170" t="s">
        <v>777</v>
      </c>
      <c r="J186" s="1151" t="s">
        <v>790</v>
      </c>
      <c r="K186" s="1197" t="s">
        <v>789</v>
      </c>
      <c r="L186" s="623"/>
      <c r="M186" s="623"/>
      <c r="N186" s="623"/>
      <c r="O186" s="623"/>
      <c r="P186" s="623"/>
      <c r="Q186" s="623"/>
      <c r="R186" s="623"/>
      <c r="S186" s="623"/>
      <c r="T186" s="623"/>
      <c r="U186" s="623"/>
      <c r="V186" s="623"/>
      <c r="W186" s="623"/>
      <c r="Y186" s="625"/>
      <c r="AD186" s="710"/>
    </row>
    <row r="187" spans="1:30" x14ac:dyDescent="0.25">
      <c r="A187" s="711"/>
      <c r="B187" s="1137"/>
      <c r="C187" s="1137"/>
      <c r="D187" s="1137"/>
      <c r="E187" s="1122"/>
      <c r="F187" s="1124"/>
      <c r="G187" s="1152"/>
      <c r="H187" s="1187"/>
      <c r="I187" s="1124"/>
      <c r="J187" s="1152"/>
      <c r="K187" s="1198"/>
      <c r="L187" s="623"/>
      <c r="M187" s="623"/>
      <c r="N187" s="623"/>
      <c r="O187" s="623"/>
      <c r="P187" s="623"/>
      <c r="Q187" s="623"/>
      <c r="R187" s="623"/>
      <c r="S187" s="623"/>
      <c r="T187" s="623"/>
      <c r="U187" s="623"/>
      <c r="V187" s="623"/>
      <c r="W187" s="623"/>
      <c r="Y187" s="625"/>
      <c r="AD187" s="716"/>
    </row>
    <row r="188" spans="1:30" ht="15" x14ac:dyDescent="0.25">
      <c r="A188" s="711"/>
      <c r="B188" s="750" t="s">
        <v>21</v>
      </c>
      <c r="C188" s="750"/>
      <c r="D188" s="750"/>
      <c r="E188" s="717"/>
      <c r="F188" s="451"/>
      <c r="G188" s="455"/>
      <c r="H188" s="457"/>
      <c r="I188" s="456"/>
      <c r="J188" s="455"/>
      <c r="K188" s="454"/>
      <c r="L188" s="623"/>
      <c r="M188" s="623"/>
      <c r="N188" s="623"/>
      <c r="O188" s="623"/>
      <c r="P188" s="623"/>
      <c r="Q188" s="623"/>
      <c r="R188" s="623"/>
      <c r="S188" s="623"/>
      <c r="T188" s="623"/>
      <c r="U188" s="623"/>
      <c r="V188" s="623"/>
      <c r="W188" s="623"/>
      <c r="Y188" s="625"/>
      <c r="AD188" s="716"/>
    </row>
    <row r="189" spans="1:30" ht="15" x14ac:dyDescent="0.25">
      <c r="A189" s="711"/>
      <c r="B189" s="751" t="s">
        <v>22</v>
      </c>
      <c r="C189" s="751"/>
      <c r="D189" s="751"/>
      <c r="E189" s="720"/>
      <c r="F189" s="453"/>
      <c r="G189" s="450"/>
      <c r="H189" s="452"/>
      <c r="I189" s="451"/>
      <c r="J189" s="450"/>
      <c r="K189" s="449"/>
      <c r="L189" s="623"/>
      <c r="M189" s="623"/>
      <c r="N189" s="623"/>
      <c r="O189" s="623"/>
      <c r="P189" s="623"/>
      <c r="Q189" s="623"/>
      <c r="R189" s="623"/>
      <c r="S189" s="623"/>
      <c r="T189" s="623"/>
      <c r="U189" s="623"/>
      <c r="V189" s="623"/>
      <c r="W189" s="623"/>
      <c r="Y189" s="625"/>
      <c r="AD189" s="716"/>
    </row>
    <row r="190" spans="1:30" ht="15" x14ac:dyDescent="0.25">
      <c r="A190" s="711"/>
      <c r="B190" s="752" t="s">
        <v>49</v>
      </c>
      <c r="C190" s="752"/>
      <c r="D190" s="752"/>
      <c r="E190" s="723"/>
      <c r="F190" s="453"/>
      <c r="G190" s="450"/>
      <c r="H190" s="452"/>
      <c r="I190" s="451"/>
      <c r="J190" s="450"/>
      <c r="K190" s="449"/>
      <c r="L190" s="623"/>
      <c r="M190" s="623"/>
      <c r="N190" s="623"/>
      <c r="O190" s="623"/>
      <c r="P190" s="623"/>
      <c r="Q190" s="623"/>
      <c r="R190" s="623"/>
      <c r="S190" s="623"/>
      <c r="T190" s="623"/>
      <c r="U190" s="623"/>
      <c r="V190" s="623"/>
      <c r="W190" s="623"/>
      <c r="Y190" s="625"/>
      <c r="AD190" s="716"/>
    </row>
    <row r="191" spans="1:30" ht="15" x14ac:dyDescent="0.25">
      <c r="A191" s="711"/>
      <c r="B191" s="752" t="s">
        <v>23</v>
      </c>
      <c r="C191" s="752"/>
      <c r="D191" s="752"/>
      <c r="E191" s="723"/>
      <c r="F191" s="453"/>
      <c r="G191" s="450"/>
      <c r="H191" s="452"/>
      <c r="I191" s="451"/>
      <c r="J191" s="450"/>
      <c r="K191" s="449"/>
      <c r="L191" s="623"/>
      <c r="M191" s="623"/>
      <c r="N191" s="623"/>
      <c r="O191" s="623"/>
      <c r="P191" s="623"/>
      <c r="Q191" s="623"/>
      <c r="R191" s="623"/>
      <c r="S191" s="623"/>
      <c r="T191" s="623"/>
      <c r="U191" s="623"/>
      <c r="V191" s="623"/>
      <c r="W191" s="623"/>
      <c r="Y191" s="625"/>
      <c r="AD191" s="716"/>
    </row>
    <row r="192" spans="1:30" ht="15" x14ac:dyDescent="0.25">
      <c r="A192" s="711"/>
      <c r="B192" s="752" t="s">
        <v>50</v>
      </c>
      <c r="C192" s="752"/>
      <c r="D192" s="752"/>
      <c r="E192" s="723"/>
      <c r="F192" s="451"/>
      <c r="G192" s="450"/>
      <c r="H192" s="452"/>
      <c r="I192" s="451"/>
      <c r="J192" s="450"/>
      <c r="K192" s="449"/>
      <c r="L192" s="623"/>
      <c r="M192" s="623"/>
      <c r="N192" s="623"/>
      <c r="O192" s="623"/>
      <c r="P192" s="623"/>
      <c r="Q192" s="623"/>
      <c r="R192" s="623"/>
      <c r="S192" s="623"/>
      <c r="T192" s="623"/>
      <c r="U192" s="623"/>
      <c r="V192" s="623"/>
      <c r="W192" s="623"/>
      <c r="Y192" s="625"/>
      <c r="AD192" s="716"/>
    </row>
    <row r="193" spans="1:30" ht="15" x14ac:dyDescent="0.25">
      <c r="A193" s="711"/>
      <c r="B193" s="752" t="s">
        <v>51</v>
      </c>
      <c r="C193" s="752"/>
      <c r="D193" s="752"/>
      <c r="E193" s="723"/>
      <c r="F193" s="451"/>
      <c r="G193" s="450"/>
      <c r="H193" s="452"/>
      <c r="I193" s="451"/>
      <c r="J193" s="450"/>
      <c r="K193" s="449"/>
      <c r="L193" s="623"/>
      <c r="M193" s="623"/>
      <c r="N193" s="623"/>
      <c r="O193" s="623"/>
      <c r="P193" s="623"/>
      <c r="Q193" s="623"/>
      <c r="R193" s="623"/>
      <c r="S193" s="623"/>
      <c r="T193" s="623"/>
      <c r="U193" s="623"/>
      <c r="V193" s="623"/>
      <c r="W193" s="623"/>
      <c r="Y193" s="625"/>
      <c r="AD193" s="716"/>
    </row>
    <row r="194" spans="1:30" ht="15" x14ac:dyDescent="0.25">
      <c r="A194" s="711"/>
      <c r="B194" s="752" t="s">
        <v>52</v>
      </c>
      <c r="C194" s="752"/>
      <c r="D194" s="752"/>
      <c r="E194" s="723"/>
      <c r="F194" s="451"/>
      <c r="G194" s="450"/>
      <c r="H194" s="452"/>
      <c r="I194" s="451"/>
      <c r="J194" s="450"/>
      <c r="K194" s="449"/>
      <c r="L194" s="623"/>
      <c r="M194" s="623"/>
      <c r="N194" s="623"/>
      <c r="O194" s="623"/>
      <c r="P194" s="623"/>
      <c r="Q194" s="623"/>
      <c r="R194" s="623"/>
      <c r="S194" s="623"/>
      <c r="T194" s="623"/>
      <c r="U194" s="623"/>
      <c r="V194" s="623"/>
      <c r="W194" s="623"/>
      <c r="Y194" s="625"/>
      <c r="AD194" s="716"/>
    </row>
    <row r="195" spans="1:30" ht="15" x14ac:dyDescent="0.25">
      <c r="A195" s="711"/>
      <c r="B195" s="752" t="s">
        <v>53</v>
      </c>
      <c r="C195" s="752"/>
      <c r="D195" s="752"/>
      <c r="E195" s="723"/>
      <c r="F195" s="451"/>
      <c r="G195" s="450"/>
      <c r="H195" s="452"/>
      <c r="I195" s="451"/>
      <c r="J195" s="450"/>
      <c r="K195" s="449"/>
      <c r="L195" s="623"/>
      <c r="M195" s="623"/>
      <c r="N195" s="623"/>
      <c r="O195" s="623"/>
      <c r="P195" s="623"/>
      <c r="Q195" s="623"/>
      <c r="R195" s="623"/>
      <c r="S195" s="623"/>
      <c r="T195" s="623"/>
      <c r="U195" s="623"/>
      <c r="V195" s="623"/>
      <c r="W195" s="623"/>
      <c r="Y195" s="625"/>
      <c r="AD195" s="716"/>
    </row>
    <row r="196" spans="1:30" ht="15" x14ac:dyDescent="0.25">
      <c r="A196" s="711"/>
      <c r="B196" s="752" t="s">
        <v>54</v>
      </c>
      <c r="C196" s="752"/>
      <c r="D196" s="752"/>
      <c r="E196" s="723"/>
      <c r="F196" s="451"/>
      <c r="G196" s="450"/>
      <c r="H196" s="452"/>
      <c r="I196" s="451"/>
      <c r="J196" s="450"/>
      <c r="K196" s="449"/>
      <c r="L196" s="623"/>
      <c r="M196" s="623"/>
      <c r="N196" s="623"/>
      <c r="O196" s="623"/>
      <c r="P196" s="623"/>
      <c r="Q196" s="623"/>
      <c r="R196" s="623"/>
      <c r="S196" s="623"/>
      <c r="T196" s="623"/>
      <c r="U196" s="623"/>
      <c r="V196" s="623"/>
      <c r="W196" s="623"/>
      <c r="Y196" s="625"/>
      <c r="AD196" s="716"/>
    </row>
    <row r="197" spans="1:30" ht="15" x14ac:dyDescent="0.25">
      <c r="A197" s="711"/>
      <c r="B197" s="752" t="s">
        <v>55</v>
      </c>
      <c r="C197" s="752"/>
      <c r="D197" s="752"/>
      <c r="E197" s="723"/>
      <c r="F197" s="451"/>
      <c r="G197" s="450"/>
      <c r="H197" s="452"/>
      <c r="I197" s="451"/>
      <c r="J197" s="450"/>
      <c r="K197" s="449"/>
      <c r="L197" s="623"/>
      <c r="M197" s="623"/>
      <c r="N197" s="623"/>
      <c r="O197" s="623"/>
      <c r="P197" s="623"/>
      <c r="Q197" s="623"/>
      <c r="R197" s="623"/>
      <c r="S197" s="623"/>
      <c r="T197" s="623"/>
      <c r="U197" s="623"/>
      <c r="V197" s="623"/>
      <c r="W197" s="623"/>
      <c r="Y197" s="625"/>
      <c r="AD197" s="716"/>
    </row>
    <row r="198" spans="1:30" ht="15" x14ac:dyDescent="0.25">
      <c r="A198" s="711"/>
      <c r="B198" s="752" t="s">
        <v>56</v>
      </c>
      <c r="C198" s="752"/>
      <c r="D198" s="752"/>
      <c r="E198" s="723"/>
      <c r="F198" s="451"/>
      <c r="G198" s="450"/>
      <c r="H198" s="452"/>
      <c r="I198" s="451"/>
      <c r="J198" s="450"/>
      <c r="K198" s="449"/>
      <c r="L198" s="623"/>
      <c r="M198" s="623"/>
      <c r="N198" s="623"/>
      <c r="O198" s="623"/>
      <c r="P198" s="623"/>
      <c r="Q198" s="623"/>
      <c r="R198" s="623"/>
      <c r="S198" s="623"/>
      <c r="T198" s="623"/>
      <c r="U198" s="623"/>
      <c r="V198" s="623"/>
      <c r="W198" s="623"/>
      <c r="Y198" s="625"/>
      <c r="AD198" s="716"/>
    </row>
    <row r="199" spans="1:30" ht="15" x14ac:dyDescent="0.25">
      <c r="A199" s="711"/>
      <c r="B199" s="752" t="s">
        <v>57</v>
      </c>
      <c r="C199" s="752"/>
      <c r="D199" s="752"/>
      <c r="E199" s="723"/>
      <c r="F199" s="451"/>
      <c r="G199" s="450"/>
      <c r="H199" s="452"/>
      <c r="I199" s="451"/>
      <c r="J199" s="450"/>
      <c r="K199" s="449"/>
      <c r="L199" s="623"/>
      <c r="M199" s="623"/>
      <c r="N199" s="623"/>
      <c r="O199" s="623"/>
      <c r="P199" s="623"/>
      <c r="Q199" s="623"/>
      <c r="R199" s="623"/>
      <c r="S199" s="623"/>
      <c r="T199" s="623"/>
      <c r="U199" s="623"/>
      <c r="V199" s="623"/>
      <c r="W199" s="623"/>
      <c r="Y199" s="625"/>
      <c r="AD199" s="716"/>
    </row>
    <row r="200" spans="1:30" ht="15" x14ac:dyDescent="0.25">
      <c r="A200" s="711"/>
      <c r="B200" s="752" t="s">
        <v>58</v>
      </c>
      <c r="C200" s="752"/>
      <c r="D200" s="752"/>
      <c r="E200" s="723"/>
      <c r="F200" s="451"/>
      <c r="G200" s="450"/>
      <c r="H200" s="452"/>
      <c r="I200" s="451"/>
      <c r="J200" s="450"/>
      <c r="K200" s="449"/>
      <c r="L200" s="623"/>
      <c r="M200" s="623"/>
      <c r="N200" s="623"/>
      <c r="O200" s="623"/>
      <c r="P200" s="623"/>
      <c r="Q200" s="623"/>
      <c r="R200" s="623"/>
      <c r="S200" s="623"/>
      <c r="T200" s="623"/>
      <c r="U200" s="623"/>
      <c r="V200" s="623"/>
      <c r="W200" s="623"/>
      <c r="Y200" s="625"/>
      <c r="AD200" s="716"/>
    </row>
    <row r="201" spans="1:30" ht="15" x14ac:dyDescent="0.25">
      <c r="A201" s="711"/>
      <c r="B201" s="752" t="s">
        <v>59</v>
      </c>
      <c r="C201" s="752"/>
      <c r="D201" s="752"/>
      <c r="E201" s="723"/>
      <c r="F201" s="451"/>
      <c r="G201" s="450"/>
      <c r="H201" s="452"/>
      <c r="I201" s="451"/>
      <c r="J201" s="450"/>
      <c r="K201" s="449"/>
      <c r="L201" s="623"/>
      <c r="M201" s="623"/>
      <c r="N201" s="623"/>
      <c r="O201" s="623"/>
      <c r="P201" s="623"/>
      <c r="Q201" s="623"/>
      <c r="R201" s="623"/>
      <c r="S201" s="623"/>
      <c r="T201" s="623"/>
      <c r="U201" s="623"/>
      <c r="V201" s="623"/>
      <c r="W201" s="623"/>
      <c r="Y201" s="625"/>
      <c r="AD201" s="716"/>
    </row>
    <row r="202" spans="1:30" ht="15" x14ac:dyDescent="0.25">
      <c r="A202" s="711"/>
      <c r="B202" s="752" t="s">
        <v>60</v>
      </c>
      <c r="C202" s="752"/>
      <c r="D202" s="752"/>
      <c r="E202" s="723"/>
      <c r="F202" s="451"/>
      <c r="G202" s="450"/>
      <c r="H202" s="452"/>
      <c r="I202" s="451"/>
      <c r="J202" s="450"/>
      <c r="K202" s="449"/>
      <c r="L202" s="623"/>
      <c r="M202" s="623"/>
      <c r="N202" s="623"/>
      <c r="O202" s="623"/>
      <c r="P202" s="623"/>
      <c r="Q202" s="623"/>
      <c r="R202" s="623"/>
      <c r="S202" s="623"/>
      <c r="T202" s="623"/>
      <c r="U202" s="623"/>
      <c r="V202" s="623"/>
      <c r="W202" s="623"/>
      <c r="Y202" s="625"/>
      <c r="AD202" s="716"/>
    </row>
    <row r="203" spans="1:30" ht="15" x14ac:dyDescent="0.25">
      <c r="A203" s="711"/>
      <c r="B203" s="752" t="s">
        <v>61</v>
      </c>
      <c r="C203" s="752"/>
      <c r="D203" s="752"/>
      <c r="E203" s="723"/>
      <c r="F203" s="451"/>
      <c r="G203" s="450"/>
      <c r="H203" s="452"/>
      <c r="I203" s="451"/>
      <c r="J203" s="450"/>
      <c r="K203" s="449"/>
      <c r="L203" s="623"/>
      <c r="M203" s="623"/>
      <c r="N203" s="623"/>
      <c r="O203" s="623"/>
      <c r="P203" s="623"/>
      <c r="Q203" s="623"/>
      <c r="R203" s="623"/>
      <c r="S203" s="623"/>
      <c r="T203" s="623"/>
      <c r="U203" s="623"/>
      <c r="V203" s="623"/>
      <c r="W203" s="623"/>
      <c r="Y203" s="625"/>
      <c r="AD203" s="716"/>
    </row>
    <row r="204" spans="1:30" ht="15" x14ac:dyDescent="0.25">
      <c r="A204" s="711"/>
      <c r="B204" s="752" t="s">
        <v>62</v>
      </c>
      <c r="C204" s="752"/>
      <c r="D204" s="752"/>
      <c r="E204" s="723"/>
      <c r="F204" s="451"/>
      <c r="G204" s="450"/>
      <c r="H204" s="452"/>
      <c r="I204" s="451"/>
      <c r="J204" s="450"/>
      <c r="K204" s="449"/>
      <c r="L204" s="623"/>
      <c r="M204" s="623"/>
      <c r="N204" s="623"/>
      <c r="O204" s="623"/>
      <c r="P204" s="623"/>
      <c r="Q204" s="623"/>
      <c r="R204" s="623"/>
      <c r="S204" s="623"/>
      <c r="T204" s="623"/>
      <c r="U204" s="623"/>
      <c r="V204" s="623"/>
      <c r="W204" s="623"/>
      <c r="Y204" s="625"/>
      <c r="AD204" s="716"/>
    </row>
    <row r="205" spans="1:30" ht="15" x14ac:dyDescent="0.25">
      <c r="A205" s="711"/>
      <c r="B205" s="752" t="s">
        <v>63</v>
      </c>
      <c r="C205" s="752"/>
      <c r="D205" s="752"/>
      <c r="E205" s="723"/>
      <c r="F205" s="451"/>
      <c r="G205" s="450"/>
      <c r="H205" s="452"/>
      <c r="I205" s="451"/>
      <c r="J205" s="450"/>
      <c r="K205" s="449"/>
      <c r="L205" s="623"/>
      <c r="M205" s="623"/>
      <c r="N205" s="623"/>
      <c r="O205" s="623"/>
      <c r="P205" s="623"/>
      <c r="Q205" s="623"/>
      <c r="R205" s="623"/>
      <c r="S205" s="623"/>
      <c r="T205" s="623"/>
      <c r="U205" s="623"/>
      <c r="V205" s="623"/>
      <c r="W205" s="623"/>
      <c r="Y205" s="625"/>
      <c r="AD205" s="716"/>
    </row>
    <row r="206" spans="1:30" ht="15" x14ac:dyDescent="0.25">
      <c r="A206" s="711"/>
      <c r="B206" s="752" t="s">
        <v>64</v>
      </c>
      <c r="C206" s="752"/>
      <c r="D206" s="752"/>
      <c r="E206" s="723"/>
      <c r="F206" s="451"/>
      <c r="G206" s="450"/>
      <c r="H206" s="452"/>
      <c r="I206" s="451"/>
      <c r="J206" s="450"/>
      <c r="K206" s="449"/>
      <c r="L206" s="623"/>
      <c r="M206" s="623"/>
      <c r="N206" s="623"/>
      <c r="O206" s="623"/>
      <c r="P206" s="623"/>
      <c r="Q206" s="623"/>
      <c r="R206" s="623"/>
      <c r="S206" s="623"/>
      <c r="T206" s="623"/>
      <c r="U206" s="623"/>
      <c r="V206" s="623"/>
      <c r="W206" s="623"/>
      <c r="Y206" s="625"/>
      <c r="AD206" s="716"/>
    </row>
    <row r="207" spans="1:30" ht="15" x14ac:dyDescent="0.25">
      <c r="A207" s="711"/>
      <c r="B207" s="752" t="s">
        <v>65</v>
      </c>
      <c r="C207" s="752"/>
      <c r="D207" s="752"/>
      <c r="E207" s="723"/>
      <c r="F207" s="451"/>
      <c r="G207" s="450"/>
      <c r="H207" s="452"/>
      <c r="I207" s="451"/>
      <c r="J207" s="450"/>
      <c r="K207" s="449"/>
      <c r="L207" s="623"/>
      <c r="M207" s="623"/>
      <c r="N207" s="623"/>
      <c r="O207" s="623"/>
      <c r="P207" s="623"/>
      <c r="Q207" s="623"/>
      <c r="R207" s="623"/>
      <c r="S207" s="623"/>
      <c r="T207" s="623"/>
      <c r="U207" s="623"/>
      <c r="V207" s="623"/>
      <c r="W207" s="623"/>
      <c r="Y207" s="625"/>
      <c r="AD207" s="716"/>
    </row>
    <row r="208" spans="1:30" ht="15" x14ac:dyDescent="0.25">
      <c r="A208" s="711"/>
      <c r="B208" s="752" t="s">
        <v>66</v>
      </c>
      <c r="C208" s="752"/>
      <c r="D208" s="752"/>
      <c r="E208" s="723"/>
      <c r="F208" s="451"/>
      <c r="G208" s="450"/>
      <c r="H208" s="452"/>
      <c r="I208" s="451"/>
      <c r="J208" s="450"/>
      <c r="K208" s="449"/>
      <c r="L208" s="623"/>
      <c r="M208" s="623"/>
      <c r="N208" s="623"/>
      <c r="O208" s="623"/>
      <c r="P208" s="623"/>
      <c r="Q208" s="623"/>
      <c r="R208" s="623"/>
      <c r="S208" s="623"/>
      <c r="T208" s="623"/>
      <c r="U208" s="623"/>
      <c r="V208" s="623"/>
      <c r="W208" s="623"/>
      <c r="Y208" s="625"/>
      <c r="AD208" s="716"/>
    </row>
    <row r="209" spans="1:58" ht="15" x14ac:dyDescent="0.25">
      <c r="A209" s="711"/>
      <c r="B209" s="752" t="s">
        <v>67</v>
      </c>
      <c r="C209" s="752"/>
      <c r="D209" s="752"/>
      <c r="E209" s="723"/>
      <c r="F209" s="451"/>
      <c r="G209" s="450"/>
      <c r="H209" s="452"/>
      <c r="I209" s="451"/>
      <c r="J209" s="450"/>
      <c r="K209" s="449"/>
      <c r="L209" s="623"/>
      <c r="M209" s="623"/>
      <c r="N209" s="623"/>
      <c r="O209" s="623"/>
      <c r="P209" s="623"/>
      <c r="Q209" s="623"/>
      <c r="R209" s="623"/>
      <c r="S209" s="623"/>
      <c r="T209" s="623"/>
      <c r="U209" s="623"/>
      <c r="V209" s="623"/>
      <c r="W209" s="623"/>
      <c r="Y209" s="625"/>
      <c r="AD209" s="716"/>
    </row>
    <row r="210" spans="1:58" ht="15" x14ac:dyDescent="0.25">
      <c r="A210" s="711"/>
      <c r="B210" s="752" t="s">
        <v>68</v>
      </c>
      <c r="C210" s="752"/>
      <c r="D210" s="752"/>
      <c r="E210" s="723"/>
      <c r="F210" s="451"/>
      <c r="G210" s="450"/>
      <c r="H210" s="452"/>
      <c r="I210" s="451"/>
      <c r="J210" s="450"/>
      <c r="K210" s="449"/>
      <c r="L210" s="623"/>
      <c r="M210" s="623"/>
      <c r="N210" s="623"/>
      <c r="O210" s="623"/>
      <c r="P210" s="623"/>
      <c r="Q210" s="623"/>
      <c r="R210" s="623"/>
      <c r="S210" s="623"/>
      <c r="T210" s="623"/>
      <c r="U210" s="623"/>
      <c r="V210" s="623"/>
      <c r="W210" s="623"/>
      <c r="Y210" s="625"/>
      <c r="AD210" s="716"/>
    </row>
    <row r="211" spans="1:58" ht="15" x14ac:dyDescent="0.25">
      <c r="A211" s="711"/>
      <c r="B211" s="752" t="s">
        <v>69</v>
      </c>
      <c r="C211" s="752"/>
      <c r="D211" s="752"/>
      <c r="E211" s="723"/>
      <c r="F211" s="451"/>
      <c r="G211" s="450"/>
      <c r="H211" s="452"/>
      <c r="I211" s="451"/>
      <c r="J211" s="450"/>
      <c r="K211" s="449"/>
      <c r="L211" s="623"/>
      <c r="M211" s="623"/>
      <c r="N211" s="623"/>
      <c r="O211" s="623"/>
      <c r="P211" s="623"/>
      <c r="Q211" s="623"/>
      <c r="R211" s="623"/>
      <c r="S211" s="623"/>
      <c r="T211" s="623"/>
      <c r="U211" s="623"/>
      <c r="V211" s="623"/>
      <c r="W211" s="623"/>
      <c r="Y211" s="625"/>
      <c r="AD211" s="716"/>
    </row>
    <row r="212" spans="1:58" ht="15" x14ac:dyDescent="0.25">
      <c r="A212" s="711"/>
      <c r="B212" s="752" t="s">
        <v>70</v>
      </c>
      <c r="C212" s="752"/>
      <c r="D212" s="752"/>
      <c r="E212" s="723"/>
      <c r="F212" s="451"/>
      <c r="G212" s="450"/>
      <c r="H212" s="452"/>
      <c r="I212" s="451"/>
      <c r="J212" s="450"/>
      <c r="K212" s="449"/>
      <c r="L212" s="623"/>
      <c r="M212" s="623"/>
      <c r="N212" s="623"/>
      <c r="O212" s="623"/>
      <c r="P212" s="623"/>
      <c r="Q212" s="623"/>
      <c r="R212" s="623"/>
      <c r="S212" s="623"/>
      <c r="T212" s="623"/>
      <c r="U212" s="623"/>
      <c r="V212" s="623"/>
      <c r="W212" s="623"/>
      <c r="Y212" s="625"/>
      <c r="AD212" s="716"/>
    </row>
    <row r="213" spans="1:58" ht="15" x14ac:dyDescent="0.25">
      <c r="A213" s="711"/>
      <c r="B213" s="752" t="s">
        <v>71</v>
      </c>
      <c r="C213" s="752"/>
      <c r="D213" s="752"/>
      <c r="E213" s="723"/>
      <c r="F213" s="451"/>
      <c r="G213" s="450"/>
      <c r="H213" s="452"/>
      <c r="I213" s="451"/>
      <c r="J213" s="450"/>
      <c r="K213" s="449"/>
      <c r="L213" s="623"/>
      <c r="M213" s="623"/>
      <c r="N213" s="623"/>
      <c r="O213" s="623"/>
      <c r="P213" s="623"/>
      <c r="Q213" s="623"/>
      <c r="R213" s="623"/>
      <c r="S213" s="623"/>
      <c r="T213" s="623"/>
      <c r="U213" s="623"/>
      <c r="V213" s="623"/>
      <c r="W213" s="623"/>
      <c r="Y213" s="625"/>
      <c r="AD213" s="716"/>
    </row>
    <row r="214" spans="1:58" ht="15" x14ac:dyDescent="0.25">
      <c r="A214" s="711"/>
      <c r="B214" s="752" t="s">
        <v>72</v>
      </c>
      <c r="C214" s="752"/>
      <c r="D214" s="752"/>
      <c r="E214" s="723"/>
      <c r="F214" s="451"/>
      <c r="G214" s="450"/>
      <c r="H214" s="452"/>
      <c r="I214" s="451"/>
      <c r="J214" s="450"/>
      <c r="K214" s="449"/>
      <c r="L214" s="623"/>
      <c r="M214" s="623"/>
      <c r="N214" s="623"/>
      <c r="O214" s="623"/>
      <c r="P214" s="623"/>
      <c r="Q214" s="623"/>
      <c r="R214" s="623"/>
      <c r="S214" s="623"/>
      <c r="T214" s="623"/>
      <c r="U214" s="623"/>
      <c r="V214" s="623"/>
      <c r="W214" s="623"/>
      <c r="Y214" s="625"/>
      <c r="AD214" s="716"/>
    </row>
    <row r="215" spans="1:58" ht="15" x14ac:dyDescent="0.25">
      <c r="A215" s="711"/>
      <c r="B215" s="752" t="s">
        <v>73</v>
      </c>
      <c r="C215" s="752"/>
      <c r="D215" s="752"/>
      <c r="E215" s="723"/>
      <c r="F215" s="451"/>
      <c r="G215" s="450"/>
      <c r="H215" s="452"/>
      <c r="I215" s="451"/>
      <c r="J215" s="450"/>
      <c r="K215" s="449"/>
      <c r="L215" s="623"/>
      <c r="M215" s="623"/>
      <c r="N215" s="623"/>
      <c r="O215" s="623"/>
      <c r="P215" s="623"/>
      <c r="Q215" s="623"/>
      <c r="R215" s="623"/>
      <c r="S215" s="623"/>
      <c r="T215" s="623"/>
      <c r="U215" s="623"/>
      <c r="V215" s="623"/>
      <c r="W215" s="623"/>
      <c r="Y215" s="625"/>
      <c r="AD215" s="716"/>
    </row>
    <row r="216" spans="1:58" ht="15" x14ac:dyDescent="0.25">
      <c r="A216" s="711"/>
      <c r="B216" s="752" t="s">
        <v>74</v>
      </c>
      <c r="C216" s="752"/>
      <c r="D216" s="752"/>
      <c r="E216" s="723"/>
      <c r="F216" s="451"/>
      <c r="G216" s="450"/>
      <c r="H216" s="452"/>
      <c r="I216" s="451"/>
      <c r="J216" s="450"/>
      <c r="K216" s="449"/>
      <c r="L216" s="623"/>
      <c r="M216" s="623"/>
      <c r="N216" s="623"/>
      <c r="O216" s="623"/>
      <c r="P216" s="623"/>
      <c r="Q216" s="623"/>
      <c r="R216" s="623"/>
      <c r="S216" s="623"/>
      <c r="T216" s="623"/>
      <c r="U216" s="623"/>
      <c r="V216" s="623"/>
      <c r="W216" s="623"/>
      <c r="Y216" s="625"/>
      <c r="AD216" s="716"/>
    </row>
    <row r="217" spans="1:58" ht="15" x14ac:dyDescent="0.25">
      <c r="A217" s="711"/>
      <c r="B217" s="752" t="s">
        <v>24</v>
      </c>
      <c r="C217" s="752"/>
      <c r="D217" s="752"/>
      <c r="E217" s="723"/>
      <c r="F217" s="451"/>
      <c r="G217" s="450"/>
      <c r="H217" s="452"/>
      <c r="I217" s="451"/>
      <c r="J217" s="450"/>
      <c r="K217" s="449"/>
      <c r="L217" s="623"/>
      <c r="M217" s="623"/>
      <c r="N217" s="623"/>
      <c r="O217" s="623"/>
      <c r="P217" s="623"/>
      <c r="Q217" s="623"/>
      <c r="R217" s="623"/>
      <c r="S217" s="623"/>
      <c r="T217" s="623"/>
      <c r="U217" s="623"/>
      <c r="V217" s="623"/>
      <c r="W217" s="623"/>
      <c r="Y217" s="625"/>
      <c r="AD217" s="716"/>
    </row>
    <row r="218" spans="1:58" ht="15" x14ac:dyDescent="0.25">
      <c r="A218" s="711"/>
      <c r="B218" s="753" t="s">
        <v>788</v>
      </c>
      <c r="C218" s="753"/>
      <c r="D218" s="753"/>
      <c r="E218" s="725"/>
      <c r="F218" s="447"/>
      <c r="G218" s="446"/>
      <c r="H218" s="448"/>
      <c r="I218" s="447"/>
      <c r="J218" s="446"/>
      <c r="K218" s="445"/>
      <c r="L218" s="623"/>
      <c r="M218" s="623"/>
      <c r="N218" s="623"/>
      <c r="O218" s="623"/>
      <c r="P218" s="623"/>
      <c r="Q218" s="623"/>
      <c r="R218" s="623"/>
      <c r="S218" s="623"/>
      <c r="T218" s="623"/>
      <c r="U218" s="623"/>
      <c r="V218" s="623"/>
      <c r="W218" s="623"/>
      <c r="Y218" s="625"/>
      <c r="AD218" s="716"/>
    </row>
    <row r="219" spans="1:58" x14ac:dyDescent="0.25">
      <c r="A219" s="708"/>
      <c r="B219" s="623"/>
      <c r="C219" s="623"/>
      <c r="D219" s="623"/>
      <c r="E219" s="623"/>
      <c r="F219" s="623"/>
      <c r="G219" s="623"/>
      <c r="H219" s="623"/>
      <c r="I219" s="623"/>
      <c r="J219" s="623"/>
      <c r="K219" s="623"/>
      <c r="L219" s="623"/>
      <c r="M219" s="623"/>
      <c r="N219" s="623"/>
      <c r="O219" s="623"/>
      <c r="P219" s="623"/>
      <c r="Q219" s="623"/>
      <c r="R219" s="623"/>
      <c r="S219" s="623"/>
      <c r="T219" s="623"/>
      <c r="U219" s="623"/>
      <c r="V219" s="623"/>
      <c r="W219" s="623"/>
      <c r="Y219" s="625"/>
      <c r="AD219" s="710"/>
    </row>
    <row r="220" spans="1:58" x14ac:dyDescent="0.25">
      <c r="A220" s="711"/>
      <c r="B220" s="754"/>
      <c r="C220" s="754"/>
      <c r="D220" s="754"/>
      <c r="E220" s="754"/>
      <c r="G220" s="623"/>
      <c r="H220" s="623"/>
      <c r="I220" s="623"/>
      <c r="J220" s="623"/>
      <c r="K220" s="623"/>
      <c r="L220" s="623"/>
      <c r="M220" s="623"/>
      <c r="N220" s="623"/>
      <c r="O220" s="623"/>
      <c r="P220" s="623"/>
      <c r="Q220" s="623"/>
      <c r="R220" s="623"/>
      <c r="S220" s="623"/>
      <c r="T220" s="623"/>
      <c r="U220" s="623"/>
      <c r="V220" s="623"/>
      <c r="W220" s="623"/>
      <c r="Y220" s="625"/>
      <c r="AD220" s="716"/>
      <c r="BD220" s="624"/>
      <c r="BE220" s="624"/>
      <c r="BF220" s="624"/>
    </row>
    <row r="221" spans="1:58" s="624" customFormat="1" ht="17.25" x14ac:dyDescent="0.25">
      <c r="A221" s="688" t="s">
        <v>787</v>
      </c>
      <c r="B221" s="754"/>
      <c r="C221" s="623"/>
      <c r="D221" s="623"/>
      <c r="E221" s="623"/>
      <c r="F221" s="623"/>
      <c r="G221" s="623"/>
      <c r="H221" s="623"/>
      <c r="I221" s="623"/>
      <c r="J221" s="623"/>
      <c r="K221" s="623"/>
      <c r="L221" s="623"/>
      <c r="M221" s="623"/>
      <c r="N221" s="623"/>
      <c r="O221" s="623"/>
      <c r="P221" s="623"/>
      <c r="Q221" s="623"/>
      <c r="R221" s="623"/>
      <c r="S221" s="623"/>
      <c r="T221" s="623"/>
      <c r="U221" s="623"/>
      <c r="V221" s="623"/>
      <c r="W221" s="623"/>
      <c r="Y221" s="625"/>
      <c r="Z221" s="625"/>
      <c r="AA221" s="625"/>
      <c r="AB221" s="625"/>
      <c r="AC221" s="625"/>
      <c r="AD221" s="704"/>
      <c r="AE221" s="625"/>
      <c r="AF221" s="626"/>
      <c r="AG221" s="626"/>
      <c r="AH221" s="626"/>
      <c r="AI221" s="626"/>
      <c r="AJ221" s="626"/>
      <c r="AK221" s="626"/>
      <c r="AL221" s="626"/>
      <c r="AM221" s="626"/>
      <c r="AN221" s="626"/>
      <c r="AO221" s="626"/>
      <c r="AP221" s="626"/>
      <c r="AQ221" s="626"/>
      <c r="AR221" s="626"/>
      <c r="AS221" s="626"/>
      <c r="AT221" s="626"/>
      <c r="AU221" s="626"/>
      <c r="AV221" s="626"/>
      <c r="AW221" s="626"/>
      <c r="AX221" s="626"/>
      <c r="AY221" s="626"/>
      <c r="AZ221" s="626"/>
      <c r="BA221" s="626"/>
      <c r="BB221" s="626"/>
      <c r="BC221" s="626"/>
      <c r="BD221" s="626"/>
      <c r="BE221" s="626"/>
      <c r="BF221" s="626"/>
    </row>
    <row r="222" spans="1:58" ht="17.25" x14ac:dyDescent="0.25">
      <c r="A222" s="690"/>
      <c r="B222" s="754"/>
      <c r="C222" s="623"/>
      <c r="D222" s="623"/>
      <c r="E222" s="623"/>
      <c r="F222" s="623"/>
      <c r="G222" s="623"/>
      <c r="H222" s="623"/>
      <c r="I222" s="623"/>
      <c r="J222" s="623"/>
      <c r="K222" s="623"/>
      <c r="L222" s="623"/>
      <c r="M222" s="623"/>
      <c r="N222" s="623"/>
      <c r="O222" s="623"/>
      <c r="P222" s="623"/>
      <c r="Q222" s="623"/>
      <c r="R222" s="623"/>
      <c r="S222" s="623"/>
      <c r="T222" s="623"/>
      <c r="U222" s="623"/>
      <c r="V222" s="623"/>
      <c r="W222" s="623"/>
      <c r="Y222" s="625"/>
      <c r="AD222" s="704"/>
    </row>
    <row r="223" spans="1:58" ht="17.25" x14ac:dyDescent="0.25">
      <c r="A223" s="755"/>
      <c r="B223" s="1140" t="s">
        <v>786</v>
      </c>
      <c r="C223" s="1140" t="s">
        <v>540</v>
      </c>
      <c r="D223" s="1142" t="s">
        <v>785</v>
      </c>
      <c r="E223" s="1140" t="s">
        <v>76</v>
      </c>
      <c r="F223" s="1165" t="s">
        <v>784</v>
      </c>
      <c r="G223" s="1166"/>
      <c r="H223" s="1166"/>
      <c r="I223" s="1166"/>
      <c r="J223" s="1167"/>
      <c r="K223" s="1165" t="s">
        <v>783</v>
      </c>
      <c r="L223" s="1166"/>
      <c r="M223" s="1166"/>
      <c r="N223" s="1166"/>
      <c r="O223" s="1166"/>
      <c r="P223" s="734"/>
      <c r="Q223" s="623"/>
      <c r="R223" s="623"/>
      <c r="Y223" s="625"/>
    </row>
    <row r="224" spans="1:58" ht="17.25" x14ac:dyDescent="0.25">
      <c r="A224" s="756"/>
      <c r="B224" s="1141"/>
      <c r="C224" s="1141"/>
      <c r="D224" s="1143"/>
      <c r="E224" s="1141"/>
      <c r="F224" s="757" t="s">
        <v>782</v>
      </c>
      <c r="G224" s="758" t="s">
        <v>781</v>
      </c>
      <c r="H224" s="759" t="s">
        <v>780</v>
      </c>
      <c r="I224" s="760" t="s">
        <v>779</v>
      </c>
      <c r="J224" s="761" t="s">
        <v>778</v>
      </c>
      <c r="K224" s="757" t="s">
        <v>782</v>
      </c>
      <c r="L224" s="758" t="s">
        <v>781</v>
      </c>
      <c r="M224" s="762" t="s">
        <v>780</v>
      </c>
      <c r="N224" s="762" t="s">
        <v>779</v>
      </c>
      <c r="O224" s="759" t="s">
        <v>778</v>
      </c>
      <c r="P224" s="623"/>
      <c r="Q224" s="734"/>
      <c r="R224" s="734"/>
      <c r="Y224" s="625"/>
    </row>
    <row r="225" spans="1:30" ht="17.25" x14ac:dyDescent="0.25">
      <c r="A225" s="763">
        <v>1</v>
      </c>
      <c r="B225" s="770">
        <f>B14</f>
        <v>0</v>
      </c>
      <c r="C225" s="441"/>
      <c r="D225" s="444"/>
      <c r="E225" s="441"/>
      <c r="F225" s="442"/>
      <c r="G225" s="441"/>
      <c r="H225" s="441"/>
      <c r="I225" s="441"/>
      <c r="J225" s="443"/>
      <c r="K225" s="442"/>
      <c r="L225" s="441"/>
      <c r="M225" s="441"/>
      <c r="N225" s="441"/>
      <c r="O225" s="440"/>
      <c r="P225" s="734"/>
      <c r="Q225" s="734"/>
      <c r="R225" s="623"/>
      <c r="Y225" s="625"/>
      <c r="AD225" s="710"/>
    </row>
    <row r="226" spans="1:30" ht="17.25" x14ac:dyDescent="0.25">
      <c r="A226" s="653">
        <v>2</v>
      </c>
      <c r="B226" s="771">
        <f>B15</f>
        <v>0</v>
      </c>
      <c r="C226" s="436"/>
      <c r="D226" s="439"/>
      <c r="E226" s="436"/>
      <c r="F226" s="437"/>
      <c r="G226" s="436"/>
      <c r="H226" s="436"/>
      <c r="I226" s="436"/>
      <c r="J226" s="438"/>
      <c r="K226" s="437"/>
      <c r="L226" s="436"/>
      <c r="M226" s="436"/>
      <c r="N226" s="436"/>
      <c r="O226" s="435"/>
      <c r="P226" s="734"/>
      <c r="Q226" s="734"/>
      <c r="R226" s="623"/>
      <c r="Y226" s="625"/>
      <c r="AD226" s="710"/>
    </row>
    <row r="227" spans="1:30" ht="17.25" x14ac:dyDescent="0.25">
      <c r="A227" s="654">
        <v>3</v>
      </c>
      <c r="B227" s="771">
        <f>B16</f>
        <v>0</v>
      </c>
      <c r="C227" s="436"/>
      <c r="D227" s="439"/>
      <c r="E227" s="436"/>
      <c r="F227" s="437"/>
      <c r="G227" s="436"/>
      <c r="H227" s="436"/>
      <c r="I227" s="436"/>
      <c r="J227" s="438"/>
      <c r="K227" s="437"/>
      <c r="L227" s="436"/>
      <c r="M227" s="436"/>
      <c r="N227" s="436"/>
      <c r="O227" s="435"/>
      <c r="P227" s="734"/>
      <c r="Q227" s="734"/>
      <c r="R227" s="623"/>
      <c r="Y227" s="625"/>
      <c r="AD227" s="710"/>
    </row>
    <row r="228" spans="1:30" ht="17.25" x14ac:dyDescent="0.25">
      <c r="A228" s="653">
        <v>4</v>
      </c>
      <c r="B228" s="771">
        <f>B17</f>
        <v>0</v>
      </c>
      <c r="C228" s="436"/>
      <c r="D228" s="439"/>
      <c r="E228" s="436"/>
      <c r="F228" s="437"/>
      <c r="G228" s="436"/>
      <c r="H228" s="436"/>
      <c r="I228" s="436"/>
      <c r="J228" s="438"/>
      <c r="K228" s="437"/>
      <c r="L228" s="436"/>
      <c r="M228" s="436"/>
      <c r="N228" s="436"/>
      <c r="O228" s="435"/>
      <c r="P228" s="734"/>
      <c r="Q228" s="734"/>
      <c r="R228" s="623"/>
      <c r="Y228" s="625"/>
      <c r="AD228" s="710"/>
    </row>
    <row r="229" spans="1:30" ht="17.25" x14ac:dyDescent="0.25">
      <c r="A229" s="904">
        <v>5</v>
      </c>
      <c r="B229" s="772">
        <f>B18</f>
        <v>0</v>
      </c>
      <c r="C229" s="431"/>
      <c r="D229" s="434"/>
      <c r="E229" s="431"/>
      <c r="F229" s="432"/>
      <c r="G229" s="431"/>
      <c r="H229" s="431"/>
      <c r="I229" s="431"/>
      <c r="J229" s="433"/>
      <c r="K229" s="432"/>
      <c r="L229" s="431"/>
      <c r="M229" s="431"/>
      <c r="N229" s="431"/>
      <c r="O229" s="430"/>
      <c r="P229" s="734"/>
      <c r="Q229" s="734"/>
      <c r="R229" s="623"/>
      <c r="Y229" s="625"/>
      <c r="AD229" s="710"/>
    </row>
    <row r="230" spans="1:30" x14ac:dyDescent="0.25">
      <c r="A230" s="623"/>
      <c r="B230" s="623"/>
      <c r="C230" s="623"/>
      <c r="D230" s="623"/>
      <c r="E230" s="623"/>
      <c r="F230" s="623"/>
      <c r="G230" s="623"/>
      <c r="H230" s="623"/>
      <c r="I230" s="623"/>
      <c r="J230" s="623"/>
      <c r="K230" s="623"/>
      <c r="L230" s="623"/>
      <c r="M230" s="623"/>
      <c r="N230" s="623"/>
      <c r="O230" s="623"/>
      <c r="P230" s="623"/>
      <c r="Q230" s="623"/>
      <c r="R230" s="623"/>
      <c r="Y230" s="625"/>
      <c r="AD230" s="710"/>
    </row>
    <row r="231" spans="1:30" ht="3" customHeight="1" x14ac:dyDescent="0.25">
      <c r="A231" s="623"/>
      <c r="B231" s="623"/>
      <c r="C231" s="623"/>
      <c r="D231" s="623"/>
      <c r="E231" s="623"/>
      <c r="F231" s="623"/>
      <c r="G231" s="623"/>
      <c r="H231" s="623"/>
      <c r="I231" s="623"/>
      <c r="J231" s="623"/>
      <c r="K231" s="623"/>
      <c r="L231" s="623"/>
      <c r="M231" s="623"/>
      <c r="N231" s="623"/>
      <c r="O231" s="623"/>
      <c r="P231" s="623"/>
      <c r="Q231" s="623"/>
      <c r="R231" s="623"/>
      <c r="Y231" s="625"/>
      <c r="AD231" s="710"/>
    </row>
    <row r="232" spans="1:30" ht="14.25" hidden="1" customHeight="1" x14ac:dyDescent="0.25">
      <c r="A232" s="623"/>
      <c r="B232" s="623"/>
      <c r="C232" s="623"/>
      <c r="D232" s="623"/>
      <c r="E232" s="623"/>
      <c r="F232" s="623"/>
      <c r="G232" s="623"/>
      <c r="H232" s="623"/>
      <c r="I232" s="623"/>
      <c r="J232" s="623"/>
      <c r="K232" s="623"/>
      <c r="L232" s="623"/>
      <c r="M232" s="623"/>
      <c r="N232" s="623"/>
      <c r="O232" s="623"/>
      <c r="P232" s="623"/>
      <c r="Q232" s="623"/>
      <c r="R232" s="623"/>
      <c r="Y232" s="625"/>
      <c r="AD232" s="710"/>
    </row>
    <row r="233" spans="1:30" ht="17.25" x14ac:dyDescent="0.25">
      <c r="A233" s="708"/>
      <c r="B233" s="1148" t="s">
        <v>115</v>
      </c>
      <c r="C233" s="1151" t="s">
        <v>75</v>
      </c>
      <c r="D233" s="1168" t="s">
        <v>76</v>
      </c>
      <c r="E233" s="1169"/>
      <c r="F233" s="795"/>
      <c r="G233" s="623"/>
      <c r="H233" s="623"/>
      <c r="I233" s="623"/>
      <c r="J233" s="734"/>
      <c r="K233" s="734"/>
      <c r="L233" s="734"/>
      <c r="M233" s="734"/>
      <c r="N233" s="623"/>
      <c r="O233" s="623"/>
      <c r="P233" s="623"/>
      <c r="Q233" s="623"/>
      <c r="R233" s="623"/>
      <c r="Y233" s="625"/>
      <c r="AD233" s="710"/>
    </row>
    <row r="234" spans="1:30" ht="17.25" x14ac:dyDescent="0.25">
      <c r="A234" s="708"/>
      <c r="B234" s="1149"/>
      <c r="C234" s="1191"/>
      <c r="D234" s="1168"/>
      <c r="E234" s="1169"/>
      <c r="F234" s="623"/>
      <c r="G234" s="623"/>
      <c r="H234" s="623"/>
      <c r="I234" s="623"/>
      <c r="J234" s="734"/>
      <c r="K234" s="734"/>
      <c r="L234" s="734"/>
      <c r="M234" s="734"/>
      <c r="N234" s="623"/>
      <c r="O234" s="623"/>
      <c r="P234" s="623"/>
      <c r="Q234" s="623"/>
      <c r="R234" s="623"/>
      <c r="Y234" s="625"/>
      <c r="AD234" s="710"/>
    </row>
    <row r="235" spans="1:30" ht="17.25" x14ac:dyDescent="0.25">
      <c r="A235" s="708"/>
      <c r="B235" s="1150"/>
      <c r="C235" s="1152"/>
      <c r="D235" s="1168"/>
      <c r="E235" s="1169"/>
      <c r="F235" s="639"/>
      <c r="G235" s="623"/>
      <c r="H235" s="623"/>
      <c r="I235" s="623"/>
      <c r="J235" s="734"/>
      <c r="K235" s="734"/>
      <c r="L235" s="734"/>
      <c r="M235" s="734"/>
      <c r="N235" s="623"/>
      <c r="O235" s="623"/>
      <c r="P235" s="623"/>
      <c r="Q235" s="623"/>
      <c r="R235" s="623"/>
      <c r="Y235" s="625"/>
      <c r="AD235" s="710"/>
    </row>
    <row r="236" spans="1:30" ht="39.75" customHeight="1" x14ac:dyDescent="0.25">
      <c r="A236" s="708"/>
      <c r="B236" s="765">
        <v>1</v>
      </c>
      <c r="C236" s="1158" t="s">
        <v>77</v>
      </c>
      <c r="D236" s="1218" t="s">
        <v>202</v>
      </c>
      <c r="E236" s="1219"/>
      <c r="F236" s="429"/>
      <c r="G236" s="623"/>
      <c r="H236" s="623"/>
      <c r="I236" s="623"/>
      <c r="J236" s="623"/>
      <c r="K236" s="623"/>
      <c r="L236" s="623"/>
      <c r="M236" s="623"/>
      <c r="N236" s="623"/>
      <c r="O236" s="623"/>
      <c r="P236" s="623"/>
      <c r="Q236" s="623"/>
      <c r="R236" s="734"/>
      <c r="Y236" s="625"/>
      <c r="AD236" s="710"/>
    </row>
    <row r="237" spans="1:30" ht="39.75" customHeight="1" x14ac:dyDescent="0.25">
      <c r="A237" s="708"/>
      <c r="B237" s="766">
        <v>2</v>
      </c>
      <c r="C237" s="1158"/>
      <c r="D237" s="1127" t="s">
        <v>776</v>
      </c>
      <c r="E237" s="1128"/>
      <c r="F237" s="428"/>
      <c r="G237" s="623"/>
      <c r="H237" s="623"/>
      <c r="I237" s="623"/>
      <c r="J237" s="623"/>
      <c r="K237" s="623"/>
      <c r="L237" s="623"/>
      <c r="M237" s="623"/>
      <c r="N237" s="623"/>
      <c r="O237" s="623"/>
      <c r="P237" s="623"/>
      <c r="Q237" s="623"/>
      <c r="R237" s="734"/>
      <c r="Y237" s="625"/>
      <c r="AD237" s="710"/>
    </row>
    <row r="238" spans="1:30" ht="39.75" customHeight="1" x14ac:dyDescent="0.25">
      <c r="A238" s="708"/>
      <c r="B238" s="766">
        <v>3</v>
      </c>
      <c r="C238" s="1158"/>
      <c r="D238" s="1127" t="s">
        <v>203</v>
      </c>
      <c r="E238" s="1128"/>
      <c r="F238" s="428"/>
      <c r="G238" s="623"/>
      <c r="H238" s="623"/>
      <c r="I238" s="623"/>
      <c r="J238" s="623"/>
      <c r="K238" s="623"/>
      <c r="L238" s="623"/>
      <c r="M238" s="623"/>
      <c r="N238" s="623"/>
      <c r="O238" s="623"/>
      <c r="P238" s="623"/>
      <c r="Q238" s="623"/>
      <c r="R238" s="734"/>
      <c r="Y238" s="625"/>
      <c r="AD238" s="710"/>
    </row>
    <row r="239" spans="1:30" ht="39.75" customHeight="1" x14ac:dyDescent="0.25">
      <c r="A239" s="708"/>
      <c r="B239" s="766">
        <v>4</v>
      </c>
      <c r="C239" s="1158"/>
      <c r="D239" s="1127" t="s">
        <v>204</v>
      </c>
      <c r="E239" s="1128"/>
      <c r="F239" s="428"/>
      <c r="G239" s="623"/>
      <c r="H239" s="623"/>
      <c r="I239" s="623"/>
      <c r="J239" s="623"/>
      <c r="K239" s="623"/>
      <c r="L239" s="623"/>
      <c r="M239" s="623"/>
      <c r="N239" s="623"/>
      <c r="O239" s="623"/>
      <c r="P239" s="623"/>
      <c r="Q239" s="623"/>
      <c r="R239" s="734"/>
      <c r="Y239" s="625"/>
      <c r="AD239" s="710"/>
    </row>
    <row r="240" spans="1:30" ht="39.75" customHeight="1" x14ac:dyDescent="0.25">
      <c r="A240" s="708"/>
      <c r="B240" s="766">
        <v>5</v>
      </c>
      <c r="C240" s="1158"/>
      <c r="D240" s="1127" t="s">
        <v>79</v>
      </c>
      <c r="E240" s="1128"/>
      <c r="F240" s="428"/>
      <c r="G240" s="623"/>
      <c r="H240" s="623"/>
      <c r="I240" s="623"/>
      <c r="J240" s="623"/>
      <c r="K240" s="623"/>
      <c r="L240" s="623"/>
      <c r="M240" s="623"/>
      <c r="N240" s="623"/>
      <c r="O240" s="623"/>
      <c r="P240" s="623"/>
      <c r="Q240" s="623"/>
      <c r="R240" s="734"/>
      <c r="Y240" s="625"/>
      <c r="AD240" s="710"/>
    </row>
    <row r="241" spans="1:31" ht="39.75" customHeight="1" x14ac:dyDescent="0.25">
      <c r="A241" s="708"/>
      <c r="B241" s="766">
        <v>6</v>
      </c>
      <c r="C241" s="1159"/>
      <c r="D241" s="1127" t="s">
        <v>205</v>
      </c>
      <c r="E241" s="1128"/>
      <c r="F241" s="428"/>
      <c r="G241" s="623"/>
      <c r="H241" s="623"/>
      <c r="I241" s="623"/>
      <c r="J241" s="623"/>
      <c r="K241" s="623"/>
      <c r="L241" s="623"/>
      <c r="M241" s="623"/>
      <c r="N241" s="623"/>
      <c r="O241" s="623"/>
      <c r="P241" s="623"/>
      <c r="Q241" s="623"/>
      <c r="R241" s="734"/>
      <c r="Y241" s="625"/>
      <c r="AD241" s="710"/>
    </row>
    <row r="242" spans="1:31" ht="39.75" customHeight="1" x14ac:dyDescent="0.25">
      <c r="A242" s="708"/>
      <c r="B242" s="765">
        <v>7</v>
      </c>
      <c r="C242" s="1180" t="s">
        <v>78</v>
      </c>
      <c r="D242" s="1127" t="s">
        <v>206</v>
      </c>
      <c r="E242" s="1128"/>
      <c r="F242" s="429"/>
      <c r="G242" s="623"/>
      <c r="H242" s="623"/>
      <c r="I242" s="623"/>
      <c r="J242" s="623"/>
      <c r="K242" s="623"/>
      <c r="L242" s="623"/>
      <c r="M242" s="623"/>
      <c r="N242" s="623"/>
      <c r="O242" s="623"/>
      <c r="P242" s="623"/>
      <c r="Q242" s="623"/>
      <c r="R242" s="623"/>
      <c r="S242" s="623"/>
      <c r="T242" s="623"/>
      <c r="U242" s="623"/>
      <c r="V242" s="623"/>
      <c r="W242" s="734"/>
      <c r="Y242" s="625"/>
      <c r="AD242" s="710"/>
    </row>
    <row r="243" spans="1:31" ht="39.75" customHeight="1" x14ac:dyDescent="0.25">
      <c r="A243" s="708"/>
      <c r="B243" s="766">
        <v>8</v>
      </c>
      <c r="C243" s="1158"/>
      <c r="D243" s="1127" t="s">
        <v>776</v>
      </c>
      <c r="E243" s="1128"/>
      <c r="F243" s="428"/>
      <c r="G243" s="623"/>
      <c r="H243" s="623"/>
      <c r="I243" s="623"/>
      <c r="J243" s="623"/>
      <c r="K243" s="623"/>
      <c r="L243" s="623"/>
      <c r="M243" s="623"/>
      <c r="N243" s="623"/>
      <c r="O243" s="623"/>
      <c r="P243" s="623"/>
      <c r="Q243" s="623"/>
      <c r="R243" s="623"/>
      <c r="S243" s="623"/>
      <c r="T243" s="623"/>
      <c r="U243" s="623"/>
      <c r="V243" s="623"/>
      <c r="W243" s="734"/>
      <c r="Y243" s="625"/>
      <c r="AD243" s="710"/>
    </row>
    <row r="244" spans="1:31" ht="39.75" customHeight="1" x14ac:dyDescent="0.25">
      <c r="A244" s="708"/>
      <c r="B244" s="766">
        <v>9</v>
      </c>
      <c r="C244" s="1158"/>
      <c r="D244" s="1131" t="s">
        <v>203</v>
      </c>
      <c r="E244" s="1132"/>
      <c r="F244" s="428"/>
      <c r="G244" s="623"/>
      <c r="H244" s="623"/>
      <c r="I244" s="623"/>
      <c r="J244" s="623"/>
      <c r="K244" s="623"/>
      <c r="L244" s="623"/>
      <c r="M244" s="623"/>
      <c r="N244" s="623"/>
      <c r="O244" s="623"/>
      <c r="P244" s="623"/>
      <c r="Q244" s="623"/>
      <c r="R244" s="623"/>
      <c r="S244" s="623"/>
      <c r="T244" s="623"/>
      <c r="U244" s="623"/>
      <c r="V244" s="623"/>
      <c r="W244" s="734"/>
      <c r="Y244" s="625"/>
      <c r="AD244" s="710"/>
    </row>
    <row r="245" spans="1:31" ht="39.75" customHeight="1" x14ac:dyDescent="0.25">
      <c r="A245" s="708"/>
      <c r="B245" s="766">
        <v>10</v>
      </c>
      <c r="C245" s="1158"/>
      <c r="D245" s="1127" t="s">
        <v>204</v>
      </c>
      <c r="E245" s="1128"/>
      <c r="F245" s="428"/>
      <c r="G245" s="623"/>
      <c r="H245" s="623"/>
      <c r="I245" s="623"/>
      <c r="J245" s="623"/>
      <c r="K245" s="623"/>
      <c r="L245" s="623"/>
      <c r="M245" s="623"/>
      <c r="N245" s="623"/>
      <c r="O245" s="623"/>
      <c r="P245" s="623"/>
      <c r="Q245" s="623"/>
      <c r="R245" s="623"/>
      <c r="S245" s="623"/>
      <c r="T245" s="623"/>
      <c r="U245" s="623"/>
      <c r="V245" s="623"/>
      <c r="W245" s="734"/>
      <c r="Y245" s="625"/>
      <c r="AD245" s="710"/>
    </row>
    <row r="246" spans="1:31" ht="39.75" customHeight="1" x14ac:dyDescent="0.25">
      <c r="A246" s="708"/>
      <c r="B246" s="766">
        <v>11</v>
      </c>
      <c r="C246" s="1158"/>
      <c r="D246" s="1127" t="s">
        <v>79</v>
      </c>
      <c r="E246" s="1128"/>
      <c r="F246" s="428"/>
      <c r="G246" s="623"/>
      <c r="H246" s="623"/>
      <c r="I246" s="623"/>
      <c r="J246" s="623"/>
      <c r="K246" s="623"/>
      <c r="L246" s="623"/>
      <c r="M246" s="623"/>
      <c r="N246" s="623"/>
      <c r="O246" s="623"/>
      <c r="P246" s="623"/>
      <c r="Q246" s="623"/>
      <c r="R246" s="623"/>
      <c r="S246" s="623"/>
      <c r="T246" s="623"/>
      <c r="U246" s="623"/>
      <c r="V246" s="623"/>
      <c r="W246" s="734"/>
      <c r="Y246" s="625"/>
      <c r="AD246" s="710"/>
    </row>
    <row r="247" spans="1:31" ht="39.75" customHeight="1" x14ac:dyDescent="0.25">
      <c r="A247" s="708"/>
      <c r="B247" s="766">
        <v>12</v>
      </c>
      <c r="C247" s="1159"/>
      <c r="D247" s="1127" t="s">
        <v>205</v>
      </c>
      <c r="E247" s="1128"/>
      <c r="F247" s="428"/>
      <c r="G247" s="623"/>
      <c r="H247" s="623"/>
      <c r="I247" s="623"/>
      <c r="J247" s="623"/>
      <c r="K247" s="623"/>
      <c r="L247" s="623"/>
      <c r="M247" s="623"/>
      <c r="N247" s="623"/>
      <c r="O247" s="623"/>
      <c r="P247" s="623"/>
      <c r="Q247" s="623"/>
      <c r="R247" s="623"/>
      <c r="S247" s="623"/>
      <c r="T247" s="623"/>
      <c r="U247" s="623"/>
      <c r="V247" s="623"/>
      <c r="W247" s="734"/>
      <c r="Y247" s="625"/>
      <c r="AD247" s="710"/>
    </row>
    <row r="248" spans="1:31" s="624" customFormat="1" ht="39.75" customHeight="1" x14ac:dyDescent="0.25">
      <c r="A248" s="708"/>
      <c r="B248" s="767">
        <v>13</v>
      </c>
      <c r="C248" s="767" t="s">
        <v>775</v>
      </c>
      <c r="D248" s="1125" t="s">
        <v>724</v>
      </c>
      <c r="E248" s="1126"/>
      <c r="F248" s="427"/>
      <c r="G248" s="623"/>
      <c r="H248" s="623"/>
      <c r="I248" s="623"/>
      <c r="J248" s="623"/>
      <c r="K248" s="623"/>
      <c r="L248" s="623"/>
      <c r="M248" s="623"/>
      <c r="N248" s="623"/>
      <c r="O248" s="623"/>
      <c r="P248" s="623"/>
      <c r="Q248" s="623"/>
      <c r="R248" s="623"/>
      <c r="S248" s="623"/>
      <c r="T248" s="623"/>
      <c r="U248" s="623"/>
      <c r="V248" s="623"/>
      <c r="W248" s="734"/>
      <c r="Y248" s="625"/>
      <c r="Z248" s="625"/>
      <c r="AA248" s="625"/>
      <c r="AB248" s="625"/>
      <c r="AC248" s="625"/>
      <c r="AD248" s="710"/>
      <c r="AE248" s="625"/>
    </row>
    <row r="249" spans="1:31" s="624" customFormat="1" x14ac:dyDescent="0.25">
      <c r="B249" s="623"/>
      <c r="C249" s="623"/>
      <c r="D249" s="623"/>
      <c r="E249" s="623"/>
      <c r="F249" s="623"/>
      <c r="G249" s="623"/>
      <c r="H249" s="623"/>
      <c r="I249" s="623"/>
      <c r="J249" s="623"/>
      <c r="K249" s="623"/>
      <c r="L249" s="623"/>
      <c r="M249" s="623"/>
      <c r="N249" s="623"/>
      <c r="O249" s="623"/>
      <c r="P249" s="623"/>
      <c r="Q249" s="623"/>
      <c r="R249" s="623"/>
      <c r="S249" s="623"/>
      <c r="T249" s="623"/>
      <c r="U249" s="623"/>
      <c r="V249" s="623"/>
      <c r="W249" s="623"/>
      <c r="Y249" s="625"/>
      <c r="Z249" s="625"/>
      <c r="AA249" s="625"/>
      <c r="AB249" s="625"/>
      <c r="AC249" s="625"/>
      <c r="AD249" s="625"/>
      <c r="AE249" s="625"/>
    </row>
    <row r="250" spans="1:31" ht="30.75" x14ac:dyDescent="0.55000000000000004">
      <c r="A250" s="497" t="s">
        <v>817</v>
      </c>
      <c r="B250" s="685"/>
      <c r="C250" s="685"/>
      <c r="D250" s="685"/>
      <c r="E250" s="685"/>
      <c r="F250" s="685"/>
      <c r="G250" s="685"/>
      <c r="H250" s="685"/>
      <c r="I250" s="685"/>
      <c r="J250" s="646"/>
      <c r="K250" s="643"/>
      <c r="L250" s="643"/>
      <c r="M250" s="643"/>
      <c r="N250" s="643"/>
      <c r="O250" s="643"/>
      <c r="P250" s="643"/>
      <c r="Q250" s="643"/>
      <c r="R250" s="643"/>
      <c r="S250" s="643"/>
      <c r="T250" s="643"/>
      <c r="U250" s="643"/>
      <c r="V250" s="643"/>
      <c r="W250" s="643"/>
      <c r="X250" s="642"/>
      <c r="Y250" s="625"/>
      <c r="AD250" s="768"/>
    </row>
    <row r="251" spans="1:31" ht="30.75" x14ac:dyDescent="0.55000000000000004">
      <c r="A251" s="688" t="s">
        <v>816</v>
      </c>
      <c r="B251" s="689"/>
      <c r="C251" s="623"/>
      <c r="D251" s="623"/>
      <c r="E251" s="623"/>
      <c r="F251" s="623"/>
      <c r="J251" s="623"/>
      <c r="K251" s="623"/>
      <c r="L251" s="623"/>
      <c r="M251" s="623"/>
      <c r="N251" s="623"/>
      <c r="O251" s="623"/>
      <c r="P251" s="623"/>
      <c r="Q251" s="623"/>
      <c r="R251" s="623"/>
      <c r="S251" s="623"/>
      <c r="T251" s="623"/>
      <c r="U251" s="623"/>
      <c r="V251" s="623"/>
      <c r="W251" s="623"/>
      <c r="X251" s="624"/>
      <c r="Y251" s="625"/>
      <c r="AD251" s="768"/>
    </row>
    <row r="252" spans="1:31" ht="41.25" customHeight="1" x14ac:dyDescent="0.25">
      <c r="A252" s="623"/>
      <c r="B252" s="689"/>
      <c r="C252" s="623"/>
      <c r="D252" s="623"/>
      <c r="E252" s="623"/>
      <c r="F252" s="623"/>
      <c r="J252" s="623"/>
      <c r="K252" s="623"/>
      <c r="L252" s="623"/>
      <c r="M252" s="623"/>
      <c r="N252" s="623"/>
      <c r="O252" s="623"/>
      <c r="P252" s="623"/>
      <c r="Q252" s="623"/>
      <c r="R252" s="623"/>
      <c r="S252" s="623"/>
      <c r="T252" s="623"/>
      <c r="U252" s="623"/>
      <c r="V252" s="623"/>
      <c r="W252" s="623"/>
      <c r="X252" s="624"/>
      <c r="Y252" s="625"/>
    </row>
    <row r="253" spans="1:31" ht="27" customHeight="1" x14ac:dyDescent="0.25">
      <c r="A253" s="690"/>
      <c r="B253" s="689"/>
      <c r="C253" s="623"/>
      <c r="D253" s="623"/>
      <c r="E253" s="623"/>
      <c r="F253" s="623"/>
      <c r="J253" s="623"/>
      <c r="K253" s="623"/>
      <c r="L253" s="623"/>
      <c r="M253" s="623"/>
      <c r="N253" s="623"/>
      <c r="O253" s="623"/>
      <c r="P253" s="623"/>
      <c r="Q253" s="623"/>
      <c r="R253" s="623"/>
      <c r="S253" s="623"/>
      <c r="T253" s="623"/>
      <c r="U253" s="623"/>
      <c r="V253" s="623"/>
      <c r="W253" s="623"/>
      <c r="X253" s="624"/>
      <c r="Y253" s="625"/>
    </row>
    <row r="254" spans="1:31" ht="27" customHeight="1" x14ac:dyDescent="0.25">
      <c r="A254" s="666"/>
      <c r="B254" s="667" t="s">
        <v>814</v>
      </c>
      <c r="C254" s="668" t="s">
        <v>813</v>
      </c>
      <c r="J254" s="623"/>
      <c r="K254" s="623"/>
      <c r="L254" s="623"/>
      <c r="M254" s="623"/>
      <c r="N254" s="623"/>
      <c r="O254" s="623"/>
      <c r="P254" s="623"/>
      <c r="Q254" s="623"/>
      <c r="R254" s="623"/>
      <c r="S254" s="623"/>
      <c r="T254" s="623"/>
      <c r="U254" s="623"/>
      <c r="V254" s="623"/>
      <c r="W254" s="623"/>
      <c r="X254" s="624"/>
      <c r="Y254" s="625"/>
    </row>
    <row r="255" spans="1:31" ht="27" customHeight="1" x14ac:dyDescent="0.25">
      <c r="A255" s="496" t="s">
        <v>815</v>
      </c>
      <c r="B255" s="495"/>
      <c r="C255" s="494"/>
      <c r="J255" s="623"/>
      <c r="K255" s="623"/>
      <c r="L255" s="623"/>
      <c r="M255" s="623"/>
      <c r="N255" s="623"/>
      <c r="O255" s="623"/>
      <c r="P255" s="623"/>
      <c r="Q255" s="623"/>
      <c r="R255" s="623"/>
      <c r="S255" s="623"/>
      <c r="T255" s="623"/>
      <c r="U255" s="623"/>
      <c r="V255" s="623"/>
      <c r="W255" s="623"/>
      <c r="X255" s="624"/>
      <c r="Y255" s="625"/>
    </row>
    <row r="256" spans="1:31" ht="27" customHeight="1" x14ac:dyDescent="0.25">
      <c r="A256" s="493"/>
      <c r="B256" s="693"/>
      <c r="J256" s="623"/>
      <c r="K256" s="623"/>
      <c r="L256" s="623"/>
      <c r="M256" s="623"/>
      <c r="N256" s="623"/>
      <c r="O256" s="623"/>
      <c r="P256" s="623"/>
      <c r="Q256" s="623"/>
      <c r="R256" s="623"/>
      <c r="S256" s="623"/>
      <c r="T256" s="623"/>
      <c r="U256" s="623"/>
      <c r="V256" s="623"/>
      <c r="W256" s="623"/>
      <c r="X256" s="624"/>
      <c r="Y256" s="625"/>
    </row>
    <row r="257" spans="1:31" ht="27" customHeight="1" x14ac:dyDescent="0.25">
      <c r="A257" s="493"/>
      <c r="B257" s="693"/>
      <c r="J257" s="623"/>
      <c r="K257" s="623"/>
      <c r="L257" s="623"/>
      <c r="M257" s="623"/>
      <c r="N257" s="623"/>
      <c r="O257" s="623"/>
      <c r="P257" s="623"/>
      <c r="Q257" s="623"/>
      <c r="R257" s="623"/>
      <c r="S257" s="623"/>
      <c r="T257" s="623"/>
      <c r="U257" s="623"/>
      <c r="V257" s="623"/>
      <c r="W257" s="623"/>
      <c r="X257" s="624"/>
      <c r="Y257" s="625"/>
    </row>
    <row r="258" spans="1:31" ht="27" customHeight="1" x14ac:dyDescent="0.25">
      <c r="A258" s="666"/>
      <c r="B258" s="1216" t="s">
        <v>134</v>
      </c>
      <c r="C258" s="1169"/>
      <c r="D258" s="694" t="s">
        <v>190</v>
      </c>
      <c r="I258" s="623"/>
      <c r="J258" s="623"/>
      <c r="K258" s="623"/>
      <c r="L258" s="623"/>
      <c r="M258" s="623"/>
      <c r="N258" s="623"/>
      <c r="O258" s="623"/>
      <c r="P258" s="623"/>
      <c r="Q258" s="623"/>
      <c r="R258" s="623"/>
      <c r="S258" s="623"/>
      <c r="T258" s="623"/>
      <c r="U258" s="623"/>
      <c r="V258" s="623"/>
      <c r="W258" s="624"/>
      <c r="X258" s="624"/>
      <c r="Y258" s="625"/>
    </row>
    <row r="259" spans="1:31" ht="27" customHeight="1" x14ac:dyDescent="0.25">
      <c r="A259" s="666"/>
      <c r="B259" s="695" t="s">
        <v>814</v>
      </c>
      <c r="C259" s="696" t="s">
        <v>813</v>
      </c>
      <c r="D259" s="697"/>
      <c r="E259" s="624"/>
      <c r="I259" s="623"/>
      <c r="J259" s="623"/>
      <c r="K259" s="623"/>
      <c r="L259" s="623"/>
      <c r="M259" s="623"/>
      <c r="N259" s="623"/>
      <c r="O259" s="623"/>
      <c r="P259" s="623"/>
      <c r="Q259" s="623"/>
      <c r="R259" s="623"/>
      <c r="S259" s="623"/>
      <c r="T259" s="623"/>
      <c r="U259" s="623"/>
      <c r="V259" s="623"/>
      <c r="W259" s="624"/>
      <c r="X259" s="624"/>
      <c r="Y259" s="625"/>
    </row>
    <row r="260" spans="1:31" ht="18" customHeight="1" x14ac:dyDescent="0.25">
      <c r="A260" s="698" t="s">
        <v>812</v>
      </c>
      <c r="B260" s="1144"/>
      <c r="C260" s="1145"/>
      <c r="D260" s="492"/>
      <c r="E260" s="624"/>
      <c r="I260" s="623"/>
      <c r="J260" s="623"/>
      <c r="K260" s="623"/>
      <c r="L260" s="623"/>
      <c r="M260" s="623"/>
      <c r="N260" s="623"/>
      <c r="O260" s="623"/>
      <c r="P260" s="623"/>
      <c r="Q260" s="623"/>
      <c r="R260" s="623"/>
      <c r="S260" s="623"/>
      <c r="T260" s="623"/>
      <c r="U260" s="623"/>
      <c r="V260" s="623"/>
      <c r="W260" s="624"/>
      <c r="X260" s="624"/>
      <c r="Y260" s="625"/>
    </row>
    <row r="261" spans="1:31" ht="18" customHeight="1" x14ac:dyDescent="0.25">
      <c r="A261" s="699" t="s">
        <v>811</v>
      </c>
      <c r="B261" s="1146"/>
      <c r="C261" s="1147"/>
      <c r="D261" s="489"/>
      <c r="E261" s="624"/>
      <c r="F261" s="623"/>
      <c r="G261" s="623"/>
      <c r="H261" s="623"/>
      <c r="I261" s="623"/>
      <c r="J261" s="623"/>
      <c r="K261" s="623"/>
      <c r="L261" s="623"/>
      <c r="M261" s="623"/>
      <c r="N261" s="623"/>
      <c r="O261" s="623"/>
      <c r="P261" s="623"/>
      <c r="Q261" s="623"/>
      <c r="R261" s="623"/>
      <c r="S261" s="623"/>
      <c r="T261" s="623"/>
      <c r="U261" s="623"/>
      <c r="V261" s="623"/>
      <c r="W261" s="624"/>
      <c r="X261" s="624"/>
      <c r="Y261" s="625"/>
    </row>
    <row r="262" spans="1:31" ht="18" customHeight="1" x14ac:dyDescent="0.25">
      <c r="A262" s="699" t="s">
        <v>810</v>
      </c>
      <c r="B262" s="491"/>
      <c r="C262" s="490"/>
      <c r="D262" s="700"/>
      <c r="E262" s="624"/>
      <c r="F262" s="623"/>
      <c r="G262" s="623"/>
      <c r="H262" s="623"/>
      <c r="I262" s="623"/>
      <c r="J262" s="623"/>
      <c r="K262" s="623"/>
      <c r="L262" s="623"/>
      <c r="M262" s="623"/>
      <c r="N262" s="623"/>
      <c r="O262" s="623"/>
      <c r="P262" s="623"/>
      <c r="Q262" s="623"/>
      <c r="R262" s="623"/>
      <c r="S262" s="623"/>
      <c r="T262" s="623"/>
      <c r="U262" s="623"/>
      <c r="V262" s="623"/>
      <c r="W262" s="624"/>
      <c r="X262" s="624"/>
      <c r="Y262" s="625"/>
    </row>
    <row r="263" spans="1:31" ht="18" customHeight="1" x14ac:dyDescent="0.25">
      <c r="A263" s="699" t="s">
        <v>809</v>
      </c>
      <c r="B263" s="1146"/>
      <c r="C263" s="1147"/>
      <c r="D263" s="489"/>
      <c r="E263" s="624"/>
      <c r="F263" s="623"/>
      <c r="G263" s="623"/>
      <c r="H263" s="623"/>
      <c r="I263" s="623"/>
      <c r="J263" s="623"/>
      <c r="K263" s="623"/>
      <c r="L263" s="623"/>
      <c r="M263" s="623"/>
      <c r="N263" s="623"/>
      <c r="O263" s="623"/>
      <c r="P263" s="623"/>
      <c r="Q263" s="623"/>
      <c r="R263" s="623"/>
      <c r="S263" s="623"/>
      <c r="T263" s="623"/>
      <c r="U263" s="623"/>
      <c r="V263" s="623"/>
      <c r="W263" s="624"/>
      <c r="X263" s="624"/>
      <c r="Y263" s="625"/>
    </row>
    <row r="264" spans="1:31" ht="18" customHeight="1" x14ac:dyDescent="0.25">
      <c r="A264" s="699" t="s">
        <v>504</v>
      </c>
      <c r="B264" s="1146"/>
      <c r="C264" s="1147"/>
      <c r="D264" s="489"/>
      <c r="E264" s="624"/>
      <c r="F264" s="623"/>
      <c r="G264" s="623"/>
      <c r="H264" s="623"/>
      <c r="I264" s="623"/>
      <c r="J264" s="623"/>
      <c r="K264" s="623"/>
      <c r="L264" s="623"/>
      <c r="M264" s="623"/>
      <c r="N264" s="623"/>
      <c r="O264" s="623"/>
      <c r="P264" s="623"/>
      <c r="Q264" s="623"/>
      <c r="R264" s="623"/>
      <c r="S264" s="623"/>
      <c r="T264" s="623"/>
      <c r="U264" s="623"/>
      <c r="V264" s="623"/>
      <c r="W264" s="624"/>
      <c r="X264" s="624"/>
      <c r="Y264" s="625"/>
    </row>
    <row r="265" spans="1:31" s="624" customFormat="1" ht="18" customHeight="1" x14ac:dyDescent="0.25">
      <c r="A265" s="701" t="s">
        <v>507</v>
      </c>
      <c r="B265" s="1214"/>
      <c r="C265" s="1215"/>
      <c r="D265" s="488"/>
      <c r="F265" s="623"/>
      <c r="G265" s="623"/>
      <c r="H265" s="623"/>
      <c r="I265" s="623"/>
      <c r="J265" s="623"/>
      <c r="K265" s="623"/>
      <c r="L265" s="623"/>
      <c r="M265" s="623"/>
      <c r="N265" s="623"/>
      <c r="O265" s="623"/>
      <c r="P265" s="623"/>
      <c r="Q265" s="623"/>
      <c r="R265" s="623"/>
      <c r="S265" s="623"/>
      <c r="T265" s="623"/>
      <c r="U265" s="623"/>
      <c r="V265" s="623"/>
      <c r="Y265" s="625"/>
      <c r="Z265" s="625"/>
      <c r="AA265" s="625"/>
      <c r="AB265" s="625"/>
      <c r="AC265" s="625"/>
      <c r="AD265" s="625"/>
      <c r="AE265" s="625"/>
    </row>
    <row r="266" spans="1:31" s="624" customFormat="1" ht="18" customHeight="1" x14ac:dyDescent="0.25">
      <c r="A266" s="702" t="s">
        <v>808</v>
      </c>
      <c r="B266" s="487"/>
      <c r="C266" s="486"/>
      <c r="D266" s="485"/>
      <c r="F266" s="623"/>
      <c r="G266" s="623"/>
      <c r="H266" s="623"/>
      <c r="I266" s="623"/>
      <c r="J266" s="623"/>
      <c r="K266" s="623"/>
      <c r="L266" s="623"/>
      <c r="M266" s="623"/>
      <c r="N266" s="623"/>
      <c r="O266" s="623"/>
      <c r="P266" s="623"/>
      <c r="Q266" s="623"/>
      <c r="R266" s="623"/>
      <c r="S266" s="623"/>
      <c r="T266" s="623"/>
      <c r="U266" s="623"/>
      <c r="V266" s="623"/>
      <c r="Y266" s="625"/>
      <c r="Z266" s="625"/>
      <c r="AA266" s="625"/>
      <c r="AB266" s="625"/>
      <c r="AC266" s="625"/>
      <c r="AD266" s="625"/>
      <c r="AE266" s="625"/>
    </row>
    <row r="267" spans="1:31" x14ac:dyDescent="0.25">
      <c r="A267" s="791"/>
      <c r="B267" s="792"/>
      <c r="C267" s="623"/>
      <c r="E267" s="624"/>
      <c r="F267" s="624"/>
      <c r="G267" s="623"/>
      <c r="H267" s="623"/>
      <c r="I267" s="623"/>
      <c r="J267" s="623"/>
      <c r="K267" s="623"/>
      <c r="L267" s="623"/>
      <c r="M267" s="623"/>
      <c r="N267" s="623"/>
      <c r="O267" s="623"/>
      <c r="P267" s="623"/>
      <c r="Q267" s="623"/>
      <c r="R267" s="623"/>
      <c r="S267" s="623"/>
      <c r="T267" s="623"/>
      <c r="U267" s="623"/>
      <c r="V267" s="623"/>
      <c r="W267" s="623"/>
      <c r="X267" s="624"/>
      <c r="Y267" s="625"/>
    </row>
    <row r="268" spans="1:31" ht="17.25" x14ac:dyDescent="0.25">
      <c r="A268" s="688" t="s">
        <v>807</v>
      </c>
      <c r="B268" s="689"/>
      <c r="C268" s="623"/>
      <c r="D268" s="623"/>
      <c r="E268" s="623"/>
      <c r="F268" s="623"/>
      <c r="G268" s="623"/>
      <c r="H268" s="623"/>
      <c r="I268" s="623"/>
      <c r="J268" s="623"/>
      <c r="K268" s="623"/>
      <c r="L268" s="623"/>
      <c r="M268" s="623"/>
      <c r="N268" s="623"/>
      <c r="O268" s="623"/>
      <c r="P268" s="623"/>
      <c r="Q268" s="623"/>
      <c r="R268" s="623"/>
      <c r="S268" s="623"/>
      <c r="T268" s="623"/>
      <c r="U268" s="623"/>
      <c r="V268" s="623"/>
      <c r="W268" s="623"/>
      <c r="X268" s="624"/>
      <c r="Y268" s="625"/>
    </row>
    <row r="269" spans="1:31" ht="17.25" x14ac:dyDescent="0.25">
      <c r="A269" s="688"/>
      <c r="B269" s="689"/>
      <c r="C269" s="623"/>
      <c r="D269" s="623"/>
      <c r="E269" s="623"/>
      <c r="F269" s="623"/>
      <c r="G269" s="623"/>
      <c r="H269" s="623"/>
      <c r="I269" s="623"/>
      <c r="J269" s="623"/>
      <c r="K269" s="623"/>
      <c r="L269" s="623"/>
      <c r="M269" s="623"/>
      <c r="N269" s="623"/>
      <c r="O269" s="623"/>
      <c r="P269" s="623"/>
      <c r="Q269" s="623"/>
      <c r="R269" s="623"/>
      <c r="S269" s="623"/>
      <c r="T269" s="623"/>
      <c r="U269" s="623"/>
      <c r="V269" s="623"/>
      <c r="W269" s="623"/>
      <c r="X269" s="624"/>
      <c r="Y269" s="625"/>
    </row>
    <row r="270" spans="1:31" ht="17.25" x14ac:dyDescent="0.3">
      <c r="A270" s="705"/>
      <c r="B270" s="706" t="s">
        <v>47</v>
      </c>
      <c r="C270" s="1165" t="s">
        <v>134</v>
      </c>
      <c r="D270" s="1166"/>
      <c r="E270" s="1166"/>
      <c r="F270" s="1166"/>
      <c r="G270" s="1166"/>
      <c r="H270" s="1166"/>
      <c r="I270" s="1166"/>
      <c r="J270" s="1166"/>
      <c r="K270" s="1166"/>
      <c r="L270" s="1166"/>
      <c r="M270" s="1167"/>
      <c r="N270" s="1165" t="s">
        <v>190</v>
      </c>
      <c r="O270" s="1166"/>
      <c r="P270" s="1166"/>
      <c r="Q270" s="1166"/>
      <c r="R270" s="1166"/>
      <c r="S270" s="1166"/>
      <c r="T270" s="1166"/>
      <c r="U270" s="1166"/>
      <c r="V270" s="1166"/>
      <c r="W270" s="1166"/>
      <c r="X270" s="1166"/>
      <c r="Y270" s="625"/>
    </row>
    <row r="271" spans="1:31" x14ac:dyDescent="0.25">
      <c r="A271" s="708"/>
      <c r="B271" s="709"/>
      <c r="C271" s="1188" t="s">
        <v>777</v>
      </c>
      <c r="D271" s="1166" t="s">
        <v>790</v>
      </c>
      <c r="E271" s="1166"/>
      <c r="F271" s="1166"/>
      <c r="G271" s="1166"/>
      <c r="H271" s="1213"/>
      <c r="I271" s="1165" t="s">
        <v>806</v>
      </c>
      <c r="J271" s="1166"/>
      <c r="K271" s="1166"/>
      <c r="L271" s="1166"/>
      <c r="M271" s="1166"/>
      <c r="N271" s="1188" t="s">
        <v>777</v>
      </c>
      <c r="O271" s="1166" t="s">
        <v>790</v>
      </c>
      <c r="P271" s="1166"/>
      <c r="Q271" s="1166"/>
      <c r="R271" s="1166"/>
      <c r="S271" s="1213"/>
      <c r="T271" s="1165" t="s">
        <v>806</v>
      </c>
      <c r="U271" s="1166"/>
      <c r="V271" s="1166"/>
      <c r="W271" s="1166"/>
      <c r="X271" s="1166"/>
      <c r="Y271" s="625"/>
    </row>
    <row r="272" spans="1:31" x14ac:dyDescent="0.25">
      <c r="A272" s="711"/>
      <c r="B272" s="712"/>
      <c r="C272" s="1189"/>
      <c r="D272" s="713" t="s">
        <v>805</v>
      </c>
      <c r="E272" s="714" t="s">
        <v>804</v>
      </c>
      <c r="F272" s="714" t="s">
        <v>803</v>
      </c>
      <c r="G272" s="714" t="s">
        <v>802</v>
      </c>
      <c r="H272" s="715" t="s">
        <v>801</v>
      </c>
      <c r="I272" s="651" t="s">
        <v>805</v>
      </c>
      <c r="J272" s="714" t="s">
        <v>804</v>
      </c>
      <c r="K272" s="714" t="s">
        <v>803</v>
      </c>
      <c r="L272" s="714" t="s">
        <v>802</v>
      </c>
      <c r="M272" s="715" t="s">
        <v>801</v>
      </c>
      <c r="N272" s="1189"/>
      <c r="O272" s="713" t="s">
        <v>805</v>
      </c>
      <c r="P272" s="714" t="s">
        <v>804</v>
      </c>
      <c r="Q272" s="714" t="s">
        <v>803</v>
      </c>
      <c r="R272" s="714" t="s">
        <v>802</v>
      </c>
      <c r="S272" s="714" t="s">
        <v>801</v>
      </c>
      <c r="T272" s="714" t="s">
        <v>805</v>
      </c>
      <c r="U272" s="714" t="s">
        <v>804</v>
      </c>
      <c r="V272" s="714" t="s">
        <v>803</v>
      </c>
      <c r="W272" s="714" t="s">
        <v>802</v>
      </c>
      <c r="X272" s="715" t="s">
        <v>801</v>
      </c>
      <c r="Y272" s="625"/>
    </row>
    <row r="273" spans="1:25" x14ac:dyDescent="0.25">
      <c r="A273" s="711"/>
      <c r="B273" s="717" t="s">
        <v>800</v>
      </c>
      <c r="C273" s="484"/>
      <c r="D273" s="460"/>
      <c r="E273" s="462"/>
      <c r="F273" s="462"/>
      <c r="G273" s="718"/>
      <c r="H273" s="462"/>
      <c r="I273" s="460"/>
      <c r="J273" s="462"/>
      <c r="K273" s="462"/>
      <c r="L273" s="718"/>
      <c r="M273" s="462"/>
      <c r="N273" s="484"/>
      <c r="O273" s="718"/>
      <c r="P273" s="718"/>
      <c r="Q273" s="718"/>
      <c r="R273" s="462"/>
      <c r="S273" s="480"/>
      <c r="T273" s="719"/>
      <c r="U273" s="718"/>
      <c r="V273" s="718"/>
      <c r="W273" s="462"/>
      <c r="X273" s="480"/>
      <c r="Y273" s="625"/>
    </row>
    <row r="274" spans="1:25" x14ac:dyDescent="0.25">
      <c r="A274" s="711"/>
      <c r="B274" s="720" t="s">
        <v>21</v>
      </c>
      <c r="C274" s="477"/>
      <c r="D274" s="451"/>
      <c r="E274" s="450"/>
      <c r="F274" s="450"/>
      <c r="G274" s="721"/>
      <c r="H274" s="450"/>
      <c r="I274" s="451"/>
      <c r="J274" s="450"/>
      <c r="K274" s="450"/>
      <c r="L274" s="721"/>
      <c r="M274" s="450"/>
      <c r="N274" s="477"/>
      <c r="O274" s="721"/>
      <c r="P274" s="721"/>
      <c r="Q274" s="721"/>
      <c r="R274" s="450"/>
      <c r="S274" s="428"/>
      <c r="T274" s="722"/>
      <c r="U274" s="721"/>
      <c r="V274" s="721"/>
      <c r="W274" s="450"/>
      <c r="X274" s="428"/>
      <c r="Y274" s="625"/>
    </row>
    <row r="275" spans="1:25" ht="15.75" customHeight="1" x14ac:dyDescent="0.25">
      <c r="A275" s="711"/>
      <c r="B275" s="723" t="s">
        <v>22</v>
      </c>
      <c r="C275" s="477"/>
      <c r="D275" s="451"/>
      <c r="E275" s="450"/>
      <c r="F275" s="450"/>
      <c r="G275" s="721"/>
      <c r="H275" s="450"/>
      <c r="I275" s="451"/>
      <c r="J275" s="450"/>
      <c r="K275" s="450"/>
      <c r="L275" s="721"/>
      <c r="M275" s="450"/>
      <c r="N275" s="477"/>
      <c r="O275" s="721"/>
      <c r="P275" s="721"/>
      <c r="Q275" s="721"/>
      <c r="R275" s="450"/>
      <c r="S275" s="428"/>
      <c r="T275" s="722"/>
      <c r="U275" s="721"/>
      <c r="V275" s="721"/>
      <c r="W275" s="450"/>
      <c r="X275" s="428"/>
      <c r="Y275" s="625"/>
    </row>
    <row r="276" spans="1:25" x14ac:dyDescent="0.25">
      <c r="A276" s="711"/>
      <c r="B276" s="724" t="s">
        <v>49</v>
      </c>
      <c r="C276" s="477"/>
      <c r="D276" s="451"/>
      <c r="E276" s="450"/>
      <c r="F276" s="450"/>
      <c r="G276" s="721"/>
      <c r="H276" s="450"/>
      <c r="I276" s="451"/>
      <c r="J276" s="450"/>
      <c r="K276" s="450"/>
      <c r="L276" s="721"/>
      <c r="M276" s="450"/>
      <c r="N276" s="477"/>
      <c r="O276" s="721"/>
      <c r="P276" s="721"/>
      <c r="Q276" s="721"/>
      <c r="R276" s="450"/>
      <c r="S276" s="428"/>
      <c r="T276" s="722"/>
      <c r="U276" s="721"/>
      <c r="V276" s="721"/>
      <c r="W276" s="450"/>
      <c r="X276" s="428"/>
      <c r="Y276" s="625"/>
    </row>
    <row r="277" spans="1:25" x14ac:dyDescent="0.25">
      <c r="A277" s="711"/>
      <c r="B277" s="725" t="s">
        <v>23</v>
      </c>
      <c r="C277" s="474"/>
      <c r="D277" s="447"/>
      <c r="E277" s="446"/>
      <c r="F277" s="446"/>
      <c r="G277" s="726"/>
      <c r="H277" s="446"/>
      <c r="I277" s="447"/>
      <c r="J277" s="446"/>
      <c r="K277" s="446"/>
      <c r="L277" s="726"/>
      <c r="M277" s="446"/>
      <c r="N277" s="474"/>
      <c r="O277" s="726"/>
      <c r="P277" s="726"/>
      <c r="Q277" s="726"/>
      <c r="R277" s="446"/>
      <c r="S277" s="427"/>
      <c r="T277" s="727"/>
      <c r="U277" s="726"/>
      <c r="V277" s="726"/>
      <c r="W277" s="446"/>
      <c r="X277" s="427"/>
      <c r="Y277" s="625"/>
    </row>
    <row r="278" spans="1:25" x14ac:dyDescent="0.25">
      <c r="A278" s="711"/>
      <c r="B278" s="483" t="s">
        <v>799</v>
      </c>
      <c r="C278" s="482"/>
      <c r="D278" s="728"/>
      <c r="E278" s="728"/>
      <c r="F278" s="729"/>
      <c r="G278" s="462"/>
      <c r="H278" s="481"/>
      <c r="I278" s="728"/>
      <c r="J278" s="728"/>
      <c r="K278" s="729"/>
      <c r="L278" s="462"/>
      <c r="M278" s="481"/>
      <c r="N278" s="482"/>
      <c r="O278" s="728"/>
      <c r="P278" s="728"/>
      <c r="Q278" s="729"/>
      <c r="R278" s="462"/>
      <c r="S278" s="481"/>
      <c r="T278" s="728"/>
      <c r="U278" s="728"/>
      <c r="V278" s="729"/>
      <c r="W278" s="462"/>
      <c r="X278" s="480"/>
      <c r="Y278" s="625"/>
    </row>
    <row r="279" spans="1:25" x14ac:dyDescent="0.25">
      <c r="A279" s="711"/>
      <c r="B279" s="478" t="s">
        <v>799</v>
      </c>
      <c r="C279" s="477"/>
      <c r="D279" s="721"/>
      <c r="E279" s="721"/>
      <c r="F279" s="730"/>
      <c r="G279" s="450"/>
      <c r="H279" s="476"/>
      <c r="I279" s="721"/>
      <c r="J279" s="721"/>
      <c r="K279" s="730"/>
      <c r="L279" s="450"/>
      <c r="M279" s="476"/>
      <c r="N279" s="477"/>
      <c r="O279" s="721"/>
      <c r="P279" s="721"/>
      <c r="Q279" s="730"/>
      <c r="R279" s="450"/>
      <c r="S279" s="476"/>
      <c r="T279" s="721"/>
      <c r="U279" s="721"/>
      <c r="V279" s="730"/>
      <c r="W279" s="450"/>
      <c r="X279" s="428"/>
      <c r="Y279" s="625"/>
    </row>
    <row r="280" spans="1:25" x14ac:dyDescent="0.25">
      <c r="A280" s="711"/>
      <c r="B280" s="479" t="s">
        <v>799</v>
      </c>
      <c r="C280" s="477"/>
      <c r="D280" s="721"/>
      <c r="E280" s="721"/>
      <c r="F280" s="730"/>
      <c r="G280" s="450"/>
      <c r="H280" s="476"/>
      <c r="I280" s="721"/>
      <c r="J280" s="721"/>
      <c r="K280" s="730"/>
      <c r="L280" s="450"/>
      <c r="M280" s="476"/>
      <c r="N280" s="477"/>
      <c r="O280" s="721"/>
      <c r="P280" s="721"/>
      <c r="Q280" s="730"/>
      <c r="R280" s="450"/>
      <c r="S280" s="476"/>
      <c r="T280" s="721"/>
      <c r="U280" s="721"/>
      <c r="V280" s="730"/>
      <c r="W280" s="450"/>
      <c r="X280" s="428"/>
      <c r="Y280" s="625"/>
    </row>
    <row r="281" spans="1:25" x14ac:dyDescent="0.25">
      <c r="A281" s="711"/>
      <c r="B281" s="478" t="s">
        <v>799</v>
      </c>
      <c r="C281" s="477"/>
      <c r="D281" s="721"/>
      <c r="E281" s="721"/>
      <c r="F281" s="730"/>
      <c r="G281" s="450"/>
      <c r="H281" s="476"/>
      <c r="I281" s="721"/>
      <c r="J281" s="721"/>
      <c r="K281" s="730"/>
      <c r="L281" s="450"/>
      <c r="M281" s="476"/>
      <c r="N281" s="477"/>
      <c r="O281" s="721"/>
      <c r="P281" s="721"/>
      <c r="Q281" s="730"/>
      <c r="R281" s="450"/>
      <c r="S281" s="476"/>
      <c r="T281" s="721"/>
      <c r="U281" s="721"/>
      <c r="V281" s="730"/>
      <c r="W281" s="450"/>
      <c r="X281" s="428"/>
      <c r="Y281" s="625"/>
    </row>
    <row r="282" spans="1:25" x14ac:dyDescent="0.25">
      <c r="A282" s="711"/>
      <c r="B282" s="479" t="s">
        <v>799</v>
      </c>
      <c r="C282" s="477"/>
      <c r="D282" s="721"/>
      <c r="E282" s="721"/>
      <c r="F282" s="730"/>
      <c r="G282" s="450"/>
      <c r="H282" s="476"/>
      <c r="I282" s="721"/>
      <c r="J282" s="721"/>
      <c r="K282" s="730"/>
      <c r="L282" s="450"/>
      <c r="M282" s="476"/>
      <c r="N282" s="477"/>
      <c r="O282" s="721"/>
      <c r="P282" s="721"/>
      <c r="Q282" s="730"/>
      <c r="R282" s="450"/>
      <c r="S282" s="476"/>
      <c r="T282" s="721"/>
      <c r="U282" s="721"/>
      <c r="V282" s="730"/>
      <c r="W282" s="450"/>
      <c r="X282" s="428"/>
      <c r="Y282" s="625"/>
    </row>
    <row r="283" spans="1:25" x14ac:dyDescent="0.25">
      <c r="A283" s="711"/>
      <c r="B283" s="478" t="s">
        <v>799</v>
      </c>
      <c r="C283" s="477"/>
      <c r="D283" s="721"/>
      <c r="E283" s="721"/>
      <c r="F283" s="730"/>
      <c r="G283" s="450"/>
      <c r="H283" s="476"/>
      <c r="I283" s="721"/>
      <c r="J283" s="721"/>
      <c r="K283" s="730"/>
      <c r="L283" s="450"/>
      <c r="M283" s="476"/>
      <c r="N283" s="477"/>
      <c r="O283" s="721"/>
      <c r="P283" s="721"/>
      <c r="Q283" s="730"/>
      <c r="R283" s="450"/>
      <c r="S283" s="476"/>
      <c r="T283" s="721"/>
      <c r="U283" s="721"/>
      <c r="V283" s="730"/>
      <c r="W283" s="450"/>
      <c r="X283" s="428"/>
      <c r="Y283" s="625"/>
    </row>
    <row r="284" spans="1:25" x14ac:dyDescent="0.25">
      <c r="A284" s="711"/>
      <c r="B284" s="479" t="s">
        <v>799</v>
      </c>
      <c r="C284" s="477"/>
      <c r="D284" s="721"/>
      <c r="E284" s="721"/>
      <c r="F284" s="730"/>
      <c r="G284" s="450"/>
      <c r="H284" s="476"/>
      <c r="I284" s="721"/>
      <c r="J284" s="721"/>
      <c r="K284" s="730"/>
      <c r="L284" s="450"/>
      <c r="M284" s="476"/>
      <c r="N284" s="477"/>
      <c r="O284" s="721"/>
      <c r="P284" s="721"/>
      <c r="Q284" s="730"/>
      <c r="R284" s="450"/>
      <c r="S284" s="476"/>
      <c r="T284" s="721"/>
      <c r="U284" s="721"/>
      <c r="V284" s="730"/>
      <c r="W284" s="450"/>
      <c r="X284" s="428"/>
      <c r="Y284" s="625"/>
    </row>
    <row r="285" spans="1:25" x14ac:dyDescent="0.25">
      <c r="A285" s="711"/>
      <c r="B285" s="478" t="s">
        <v>799</v>
      </c>
      <c r="C285" s="477"/>
      <c r="D285" s="721"/>
      <c r="E285" s="721"/>
      <c r="F285" s="730"/>
      <c r="G285" s="450"/>
      <c r="H285" s="476"/>
      <c r="I285" s="721"/>
      <c r="J285" s="721"/>
      <c r="K285" s="730"/>
      <c r="L285" s="450"/>
      <c r="M285" s="476"/>
      <c r="N285" s="477"/>
      <c r="O285" s="721"/>
      <c r="P285" s="721"/>
      <c r="Q285" s="730"/>
      <c r="R285" s="450"/>
      <c r="S285" s="476"/>
      <c r="T285" s="721"/>
      <c r="U285" s="721"/>
      <c r="V285" s="730"/>
      <c r="W285" s="450"/>
      <c r="X285" s="428"/>
      <c r="Y285" s="625"/>
    </row>
    <row r="286" spans="1:25" x14ac:dyDescent="0.25">
      <c r="A286" s="711"/>
      <c r="B286" s="479" t="s">
        <v>799</v>
      </c>
      <c r="C286" s="477"/>
      <c r="D286" s="721"/>
      <c r="E286" s="721"/>
      <c r="F286" s="730"/>
      <c r="G286" s="450"/>
      <c r="H286" s="476"/>
      <c r="I286" s="721"/>
      <c r="J286" s="721"/>
      <c r="K286" s="730"/>
      <c r="L286" s="450"/>
      <c r="M286" s="476"/>
      <c r="N286" s="477"/>
      <c r="O286" s="721"/>
      <c r="P286" s="721"/>
      <c r="Q286" s="730"/>
      <c r="R286" s="450"/>
      <c r="S286" s="476"/>
      <c r="T286" s="721"/>
      <c r="U286" s="721"/>
      <c r="V286" s="730"/>
      <c r="W286" s="450"/>
      <c r="X286" s="428"/>
      <c r="Y286" s="625"/>
    </row>
    <row r="287" spans="1:25" x14ac:dyDescent="0.25">
      <c r="A287" s="711"/>
      <c r="B287" s="478" t="s">
        <v>799</v>
      </c>
      <c r="C287" s="477"/>
      <c r="D287" s="721"/>
      <c r="E287" s="721"/>
      <c r="F287" s="730"/>
      <c r="G287" s="450"/>
      <c r="H287" s="476"/>
      <c r="I287" s="721"/>
      <c r="J287" s="721"/>
      <c r="K287" s="730"/>
      <c r="L287" s="450"/>
      <c r="M287" s="476"/>
      <c r="N287" s="477"/>
      <c r="O287" s="721"/>
      <c r="P287" s="721"/>
      <c r="Q287" s="730"/>
      <c r="R287" s="450"/>
      <c r="S287" s="476"/>
      <c r="T287" s="721"/>
      <c r="U287" s="721"/>
      <c r="V287" s="730"/>
      <c r="W287" s="450"/>
      <c r="X287" s="428"/>
      <c r="Y287" s="625"/>
    </row>
    <row r="288" spans="1:25" x14ac:dyDescent="0.25">
      <c r="A288" s="711"/>
      <c r="B288" s="479" t="s">
        <v>799</v>
      </c>
      <c r="C288" s="477"/>
      <c r="D288" s="721"/>
      <c r="E288" s="721"/>
      <c r="F288" s="730"/>
      <c r="G288" s="450"/>
      <c r="H288" s="476"/>
      <c r="I288" s="721"/>
      <c r="J288" s="721"/>
      <c r="K288" s="730"/>
      <c r="L288" s="450"/>
      <c r="M288" s="476"/>
      <c r="N288" s="477"/>
      <c r="O288" s="721"/>
      <c r="P288" s="721"/>
      <c r="Q288" s="730"/>
      <c r="R288" s="450"/>
      <c r="S288" s="476"/>
      <c r="T288" s="721"/>
      <c r="U288" s="721"/>
      <c r="V288" s="730"/>
      <c r="W288" s="450"/>
      <c r="X288" s="428"/>
      <c r="Y288" s="625"/>
    </row>
    <row r="289" spans="1:25" x14ac:dyDescent="0.25">
      <c r="A289" s="711"/>
      <c r="B289" s="478" t="s">
        <v>799</v>
      </c>
      <c r="C289" s="477"/>
      <c r="D289" s="721"/>
      <c r="E289" s="721"/>
      <c r="F289" s="730"/>
      <c r="G289" s="450"/>
      <c r="H289" s="476"/>
      <c r="I289" s="721"/>
      <c r="J289" s="721"/>
      <c r="K289" s="730"/>
      <c r="L289" s="450"/>
      <c r="M289" s="476"/>
      <c r="N289" s="477"/>
      <c r="O289" s="721"/>
      <c r="P289" s="721"/>
      <c r="Q289" s="730"/>
      <c r="R289" s="450"/>
      <c r="S289" s="476"/>
      <c r="T289" s="721"/>
      <c r="U289" s="721"/>
      <c r="V289" s="730"/>
      <c r="W289" s="450"/>
      <c r="X289" s="428"/>
      <c r="Y289" s="625"/>
    </row>
    <row r="290" spans="1:25" x14ac:dyDescent="0.25">
      <c r="A290" s="711"/>
      <c r="B290" s="479" t="s">
        <v>799</v>
      </c>
      <c r="C290" s="477"/>
      <c r="D290" s="721"/>
      <c r="E290" s="721"/>
      <c r="F290" s="730"/>
      <c r="G290" s="450"/>
      <c r="H290" s="476"/>
      <c r="I290" s="721"/>
      <c r="J290" s="721"/>
      <c r="K290" s="730"/>
      <c r="L290" s="450"/>
      <c r="M290" s="476"/>
      <c r="N290" s="477"/>
      <c r="O290" s="721"/>
      <c r="P290" s="721"/>
      <c r="Q290" s="730"/>
      <c r="R290" s="450"/>
      <c r="S290" s="476"/>
      <c r="T290" s="721"/>
      <c r="U290" s="721"/>
      <c r="V290" s="730"/>
      <c r="W290" s="450"/>
      <c r="X290" s="428"/>
      <c r="Y290" s="625"/>
    </row>
    <row r="291" spans="1:25" x14ac:dyDescent="0.25">
      <c r="A291" s="711"/>
      <c r="B291" s="478" t="s">
        <v>799</v>
      </c>
      <c r="C291" s="477"/>
      <c r="D291" s="721"/>
      <c r="E291" s="721"/>
      <c r="F291" s="730"/>
      <c r="G291" s="450"/>
      <c r="H291" s="476"/>
      <c r="I291" s="721"/>
      <c r="J291" s="721"/>
      <c r="K291" s="730"/>
      <c r="L291" s="450"/>
      <c r="M291" s="476"/>
      <c r="N291" s="477"/>
      <c r="O291" s="721"/>
      <c r="P291" s="721"/>
      <c r="Q291" s="730"/>
      <c r="R291" s="450"/>
      <c r="S291" s="476"/>
      <c r="T291" s="721"/>
      <c r="U291" s="721"/>
      <c r="V291" s="730"/>
      <c r="W291" s="450"/>
      <c r="X291" s="428"/>
      <c r="Y291" s="625"/>
    </row>
    <row r="292" spans="1:25" x14ac:dyDescent="0.25">
      <c r="A292" s="711"/>
      <c r="B292" s="479" t="s">
        <v>799</v>
      </c>
      <c r="C292" s="477"/>
      <c r="D292" s="721"/>
      <c r="E292" s="721"/>
      <c r="F292" s="730"/>
      <c r="G292" s="450"/>
      <c r="H292" s="476"/>
      <c r="I292" s="721"/>
      <c r="J292" s="721"/>
      <c r="K292" s="730"/>
      <c r="L292" s="450"/>
      <c r="M292" s="476"/>
      <c r="N292" s="477"/>
      <c r="O292" s="721"/>
      <c r="P292" s="721"/>
      <c r="Q292" s="730"/>
      <c r="R292" s="450"/>
      <c r="S292" s="476"/>
      <c r="T292" s="721"/>
      <c r="U292" s="721"/>
      <c r="V292" s="730"/>
      <c r="W292" s="450"/>
      <c r="X292" s="428"/>
      <c r="Y292" s="625"/>
    </row>
    <row r="293" spans="1:25" x14ac:dyDescent="0.25">
      <c r="A293" s="711"/>
      <c r="B293" s="478" t="s">
        <v>799</v>
      </c>
      <c r="C293" s="477"/>
      <c r="D293" s="721"/>
      <c r="E293" s="721"/>
      <c r="F293" s="730"/>
      <c r="G293" s="450"/>
      <c r="H293" s="476"/>
      <c r="I293" s="721"/>
      <c r="J293" s="721"/>
      <c r="K293" s="730"/>
      <c r="L293" s="450"/>
      <c r="M293" s="476"/>
      <c r="N293" s="477"/>
      <c r="O293" s="721"/>
      <c r="P293" s="721"/>
      <c r="Q293" s="730"/>
      <c r="R293" s="450"/>
      <c r="S293" s="476"/>
      <c r="T293" s="721"/>
      <c r="U293" s="721"/>
      <c r="V293" s="730"/>
      <c r="W293" s="450"/>
      <c r="X293" s="428"/>
      <c r="Y293" s="625"/>
    </row>
    <row r="294" spans="1:25" x14ac:dyDescent="0.25">
      <c r="A294" s="711"/>
      <c r="B294" s="479" t="s">
        <v>799</v>
      </c>
      <c r="C294" s="477"/>
      <c r="D294" s="721"/>
      <c r="E294" s="721"/>
      <c r="F294" s="730"/>
      <c r="G294" s="450"/>
      <c r="H294" s="476"/>
      <c r="I294" s="721"/>
      <c r="J294" s="721"/>
      <c r="K294" s="730"/>
      <c r="L294" s="450"/>
      <c r="M294" s="476"/>
      <c r="N294" s="477"/>
      <c r="O294" s="721"/>
      <c r="P294" s="721"/>
      <c r="Q294" s="730"/>
      <c r="R294" s="450"/>
      <c r="S294" s="476"/>
      <c r="T294" s="721"/>
      <c r="U294" s="721"/>
      <c r="V294" s="730"/>
      <c r="W294" s="450"/>
      <c r="X294" s="428"/>
      <c r="Y294" s="625"/>
    </row>
    <row r="295" spans="1:25" x14ac:dyDescent="0.25">
      <c r="A295" s="711"/>
      <c r="B295" s="478" t="s">
        <v>799</v>
      </c>
      <c r="C295" s="477"/>
      <c r="D295" s="721"/>
      <c r="E295" s="721"/>
      <c r="F295" s="730"/>
      <c r="G295" s="450"/>
      <c r="H295" s="476"/>
      <c r="I295" s="721"/>
      <c r="J295" s="721"/>
      <c r="K295" s="730"/>
      <c r="L295" s="450"/>
      <c r="M295" s="476"/>
      <c r="N295" s="477"/>
      <c r="O295" s="721"/>
      <c r="P295" s="721"/>
      <c r="Q295" s="730"/>
      <c r="R295" s="450"/>
      <c r="S295" s="476"/>
      <c r="T295" s="721"/>
      <c r="U295" s="721"/>
      <c r="V295" s="730"/>
      <c r="W295" s="450"/>
      <c r="X295" s="428"/>
      <c r="Y295" s="625"/>
    </row>
    <row r="296" spans="1:25" x14ac:dyDescent="0.25">
      <c r="A296" s="711"/>
      <c r="B296" s="479" t="s">
        <v>799</v>
      </c>
      <c r="C296" s="477"/>
      <c r="D296" s="721"/>
      <c r="E296" s="721"/>
      <c r="F296" s="730"/>
      <c r="G296" s="450"/>
      <c r="H296" s="476"/>
      <c r="I296" s="721"/>
      <c r="J296" s="721"/>
      <c r="K296" s="730"/>
      <c r="L296" s="450"/>
      <c r="M296" s="476"/>
      <c r="N296" s="477"/>
      <c r="O296" s="721"/>
      <c r="P296" s="721"/>
      <c r="Q296" s="730"/>
      <c r="R296" s="450"/>
      <c r="S296" s="476"/>
      <c r="T296" s="721"/>
      <c r="U296" s="721"/>
      <c r="V296" s="730"/>
      <c r="W296" s="450"/>
      <c r="X296" s="428"/>
      <c r="Y296" s="625"/>
    </row>
    <row r="297" spans="1:25" x14ac:dyDescent="0.25">
      <c r="A297" s="711"/>
      <c r="B297" s="478" t="s">
        <v>799</v>
      </c>
      <c r="C297" s="477"/>
      <c r="D297" s="721"/>
      <c r="E297" s="721"/>
      <c r="F297" s="730"/>
      <c r="G297" s="450"/>
      <c r="H297" s="476"/>
      <c r="I297" s="721"/>
      <c r="J297" s="721"/>
      <c r="K297" s="730"/>
      <c r="L297" s="450"/>
      <c r="M297" s="476"/>
      <c r="N297" s="477"/>
      <c r="O297" s="721"/>
      <c r="P297" s="721"/>
      <c r="Q297" s="730"/>
      <c r="R297" s="450"/>
      <c r="S297" s="476"/>
      <c r="T297" s="721"/>
      <c r="U297" s="721"/>
      <c r="V297" s="730"/>
      <c r="W297" s="450"/>
      <c r="X297" s="428"/>
      <c r="Y297" s="625"/>
    </row>
    <row r="298" spans="1:25" x14ac:dyDescent="0.25">
      <c r="A298" s="711"/>
      <c r="B298" s="479" t="s">
        <v>799</v>
      </c>
      <c r="C298" s="477"/>
      <c r="D298" s="721"/>
      <c r="E298" s="721"/>
      <c r="F298" s="730"/>
      <c r="G298" s="450"/>
      <c r="H298" s="476"/>
      <c r="I298" s="721"/>
      <c r="J298" s="721"/>
      <c r="K298" s="730"/>
      <c r="L298" s="450"/>
      <c r="M298" s="476"/>
      <c r="N298" s="477"/>
      <c r="O298" s="721"/>
      <c r="P298" s="721"/>
      <c r="Q298" s="730"/>
      <c r="R298" s="450"/>
      <c r="S298" s="476"/>
      <c r="T298" s="721"/>
      <c r="U298" s="721"/>
      <c r="V298" s="730"/>
      <c r="W298" s="450"/>
      <c r="X298" s="428"/>
      <c r="Y298" s="625"/>
    </row>
    <row r="299" spans="1:25" x14ac:dyDescent="0.25">
      <c r="A299" s="711"/>
      <c r="B299" s="478" t="s">
        <v>799</v>
      </c>
      <c r="C299" s="477"/>
      <c r="D299" s="721"/>
      <c r="E299" s="721"/>
      <c r="F299" s="730"/>
      <c r="G299" s="450"/>
      <c r="H299" s="476"/>
      <c r="I299" s="721"/>
      <c r="J299" s="721"/>
      <c r="K299" s="730"/>
      <c r="L299" s="450"/>
      <c r="M299" s="476"/>
      <c r="N299" s="477"/>
      <c r="O299" s="721"/>
      <c r="P299" s="721"/>
      <c r="Q299" s="730"/>
      <c r="R299" s="450"/>
      <c r="S299" s="476"/>
      <c r="T299" s="721"/>
      <c r="U299" s="721"/>
      <c r="V299" s="730"/>
      <c r="W299" s="450"/>
      <c r="X299" s="428"/>
      <c r="Y299" s="625"/>
    </row>
    <row r="300" spans="1:25" x14ac:dyDescent="0.25">
      <c r="A300" s="711"/>
      <c r="B300" s="479" t="s">
        <v>799</v>
      </c>
      <c r="C300" s="477"/>
      <c r="D300" s="721"/>
      <c r="E300" s="721"/>
      <c r="F300" s="730"/>
      <c r="G300" s="450"/>
      <c r="H300" s="476"/>
      <c r="I300" s="721"/>
      <c r="J300" s="721"/>
      <c r="K300" s="730"/>
      <c r="L300" s="450"/>
      <c r="M300" s="476"/>
      <c r="N300" s="477"/>
      <c r="O300" s="721"/>
      <c r="P300" s="721"/>
      <c r="Q300" s="730"/>
      <c r="R300" s="450"/>
      <c r="S300" s="476"/>
      <c r="T300" s="721"/>
      <c r="U300" s="721"/>
      <c r="V300" s="730"/>
      <c r="W300" s="450"/>
      <c r="X300" s="428"/>
      <c r="Y300" s="625"/>
    </row>
    <row r="301" spans="1:25" x14ac:dyDescent="0.25">
      <c r="A301" s="711"/>
      <c r="B301" s="478" t="s">
        <v>799</v>
      </c>
      <c r="C301" s="477"/>
      <c r="D301" s="721"/>
      <c r="E301" s="721"/>
      <c r="F301" s="730"/>
      <c r="G301" s="450"/>
      <c r="H301" s="476"/>
      <c r="I301" s="721"/>
      <c r="J301" s="721"/>
      <c r="K301" s="730"/>
      <c r="L301" s="450"/>
      <c r="M301" s="476"/>
      <c r="N301" s="477"/>
      <c r="O301" s="721"/>
      <c r="P301" s="721"/>
      <c r="Q301" s="730"/>
      <c r="R301" s="450"/>
      <c r="S301" s="476"/>
      <c r="T301" s="721"/>
      <c r="U301" s="721"/>
      <c r="V301" s="730"/>
      <c r="W301" s="450"/>
      <c r="X301" s="428"/>
      <c r="Y301" s="625"/>
    </row>
    <row r="302" spans="1:25" x14ac:dyDescent="0.25">
      <c r="A302" s="711"/>
      <c r="B302" s="475" t="s">
        <v>799</v>
      </c>
      <c r="C302" s="474"/>
      <c r="D302" s="726"/>
      <c r="E302" s="726"/>
      <c r="F302" s="731"/>
      <c r="G302" s="446"/>
      <c r="H302" s="473"/>
      <c r="I302" s="726"/>
      <c r="J302" s="726"/>
      <c r="K302" s="731"/>
      <c r="L302" s="446"/>
      <c r="M302" s="473"/>
      <c r="N302" s="474"/>
      <c r="O302" s="726"/>
      <c r="P302" s="726"/>
      <c r="Q302" s="731"/>
      <c r="R302" s="446"/>
      <c r="S302" s="473"/>
      <c r="T302" s="726"/>
      <c r="U302" s="726"/>
      <c r="V302" s="731"/>
      <c r="W302" s="446"/>
      <c r="X302" s="427"/>
      <c r="Y302" s="625"/>
    </row>
    <row r="303" spans="1:25" x14ac:dyDescent="0.25">
      <c r="A303" s="708"/>
      <c r="B303" s="623"/>
      <c r="C303" s="623"/>
      <c r="D303" s="623"/>
      <c r="E303" s="623"/>
      <c r="F303" s="623"/>
      <c r="G303" s="623"/>
      <c r="H303" s="623"/>
      <c r="I303" s="623"/>
      <c r="J303" s="623"/>
      <c r="K303" s="623"/>
      <c r="L303" s="623"/>
      <c r="M303" s="623"/>
      <c r="N303" s="623"/>
      <c r="O303" s="623"/>
      <c r="P303" s="623"/>
      <c r="Q303" s="623"/>
      <c r="R303" s="623"/>
      <c r="S303" s="623"/>
      <c r="T303" s="623"/>
      <c r="U303" s="623"/>
      <c r="V303" s="623"/>
      <c r="W303" s="623"/>
      <c r="Y303" s="625"/>
    </row>
    <row r="304" spans="1:25" x14ac:dyDescent="0.25">
      <c r="A304" s="732"/>
      <c r="B304" s="623"/>
      <c r="C304" s="623"/>
      <c r="D304" s="623"/>
      <c r="E304" s="623"/>
      <c r="F304" s="623"/>
      <c r="G304" s="623"/>
      <c r="H304" s="623"/>
      <c r="I304" s="623"/>
      <c r="J304" s="623"/>
      <c r="K304" s="623"/>
      <c r="L304" s="623"/>
      <c r="M304" s="623"/>
      <c r="N304" s="623"/>
      <c r="O304" s="623"/>
      <c r="P304" s="623"/>
      <c r="Q304" s="623"/>
      <c r="R304" s="623"/>
      <c r="S304" s="623"/>
      <c r="T304" s="623"/>
      <c r="U304" s="623"/>
      <c r="V304" s="623"/>
      <c r="W304" s="623"/>
      <c r="X304" s="624"/>
      <c r="Y304" s="625"/>
    </row>
    <row r="305" spans="1:25" ht="17.25" x14ac:dyDescent="0.25">
      <c r="A305" s="688" t="s">
        <v>798</v>
      </c>
      <c r="B305" s="623"/>
      <c r="C305" s="623"/>
      <c r="D305" s="623"/>
      <c r="E305" s="623"/>
      <c r="F305" s="1190"/>
      <c r="G305" s="1190"/>
      <c r="H305" s="623"/>
      <c r="I305" s="623"/>
      <c r="J305" s="623"/>
      <c r="K305" s="623"/>
      <c r="L305" s="623"/>
      <c r="M305" s="623"/>
      <c r="N305" s="623"/>
      <c r="O305" s="623"/>
      <c r="P305" s="623"/>
      <c r="Q305" s="623"/>
      <c r="R305" s="623"/>
      <c r="S305" s="623"/>
      <c r="T305" s="623"/>
      <c r="U305" s="623"/>
      <c r="V305" s="623"/>
      <c r="W305" s="623"/>
      <c r="Y305" s="625"/>
    </row>
    <row r="306" spans="1:25" x14ac:dyDescent="0.25">
      <c r="A306" s="623"/>
      <c r="B306" s="733"/>
      <c r="C306" s="643"/>
      <c r="D306" s="643"/>
      <c r="E306" s="643"/>
      <c r="F306" s="1165" t="s">
        <v>134</v>
      </c>
      <c r="G306" s="1166"/>
      <c r="H306" s="1167"/>
      <c r="I306" s="1165" t="s">
        <v>190</v>
      </c>
      <c r="J306" s="1166"/>
      <c r="K306" s="1166"/>
      <c r="L306" s="623"/>
      <c r="M306" s="623"/>
      <c r="N306" s="623"/>
      <c r="O306" s="623"/>
      <c r="P306" s="623"/>
      <c r="Q306" s="623"/>
      <c r="R306" s="623"/>
      <c r="S306" s="623"/>
      <c r="T306" s="623"/>
      <c r="U306" s="623"/>
      <c r="V306" s="623"/>
      <c r="W306" s="623"/>
      <c r="Y306" s="625"/>
    </row>
    <row r="307" spans="1:25" ht="17.25" x14ac:dyDescent="0.25">
      <c r="A307" s="708"/>
      <c r="B307" s="1121" t="s">
        <v>115</v>
      </c>
      <c r="C307" s="1148" t="s">
        <v>75</v>
      </c>
      <c r="D307" s="1168" t="s">
        <v>76</v>
      </c>
      <c r="E307" s="1169"/>
      <c r="F307" s="1123" t="s">
        <v>777</v>
      </c>
      <c r="G307" s="1151" t="s">
        <v>790</v>
      </c>
      <c r="H307" s="1186" t="s">
        <v>789</v>
      </c>
      <c r="I307" s="1171" t="s">
        <v>777</v>
      </c>
      <c r="J307" s="1153" t="s">
        <v>790</v>
      </c>
      <c r="K307" s="1134" t="s">
        <v>789</v>
      </c>
      <c r="L307" s="623"/>
      <c r="M307" s="623"/>
      <c r="N307" s="623"/>
      <c r="O307" s="734"/>
      <c r="P307" s="734"/>
      <c r="Q307" s="734"/>
      <c r="R307" s="734"/>
      <c r="S307" s="623"/>
      <c r="T307" s="623"/>
      <c r="U307" s="623"/>
      <c r="V307" s="623"/>
      <c r="W307" s="623"/>
      <c r="Y307" s="625"/>
    </row>
    <row r="308" spans="1:25" ht="17.25" x14ac:dyDescent="0.25">
      <c r="A308" s="708"/>
      <c r="B308" s="1136"/>
      <c r="C308" s="1149"/>
      <c r="D308" s="1168"/>
      <c r="E308" s="1169"/>
      <c r="F308" s="1170"/>
      <c r="G308" s="1191"/>
      <c r="H308" s="1192"/>
      <c r="I308" s="1172"/>
      <c r="J308" s="1174"/>
      <c r="K308" s="1135"/>
      <c r="L308" s="623"/>
      <c r="M308" s="623"/>
      <c r="N308" s="623"/>
      <c r="O308" s="734"/>
      <c r="P308" s="734"/>
      <c r="Q308" s="734"/>
      <c r="R308" s="734"/>
      <c r="S308" s="623"/>
      <c r="T308" s="623"/>
      <c r="U308" s="623"/>
      <c r="V308" s="623"/>
      <c r="W308" s="623"/>
      <c r="Y308" s="625"/>
    </row>
    <row r="309" spans="1:25" ht="17.25" x14ac:dyDescent="0.25">
      <c r="A309" s="708"/>
      <c r="B309" s="1122"/>
      <c r="C309" s="1150"/>
      <c r="D309" s="1168"/>
      <c r="E309" s="1169"/>
      <c r="F309" s="1124"/>
      <c r="G309" s="1152"/>
      <c r="H309" s="1187"/>
      <c r="I309" s="1173"/>
      <c r="J309" s="1154"/>
      <c r="K309" s="1137"/>
      <c r="L309" s="623"/>
      <c r="M309" s="623"/>
      <c r="N309" s="623"/>
      <c r="O309" s="734"/>
      <c r="P309" s="734"/>
      <c r="Q309" s="734"/>
      <c r="R309" s="734"/>
      <c r="S309" s="623"/>
      <c r="T309" s="623"/>
      <c r="U309" s="623"/>
      <c r="V309" s="623"/>
      <c r="W309" s="623"/>
      <c r="Y309" s="625"/>
    </row>
    <row r="310" spans="1:25" ht="37.5" customHeight="1" x14ac:dyDescent="0.25">
      <c r="A310" s="708"/>
      <c r="B310" s="735">
        <v>1</v>
      </c>
      <c r="C310" s="1181" t="s">
        <v>77</v>
      </c>
      <c r="D310" s="1218" t="s">
        <v>202</v>
      </c>
      <c r="E310" s="1219"/>
      <c r="F310" s="471"/>
      <c r="G310" s="459"/>
      <c r="H310" s="472"/>
      <c r="I310" s="471"/>
      <c r="J310" s="470"/>
      <c r="K310" s="469"/>
      <c r="L310" s="623"/>
      <c r="M310" s="623"/>
      <c r="N310" s="623"/>
      <c r="O310" s="623"/>
      <c r="P310" s="623"/>
      <c r="Q310" s="623"/>
      <c r="R310" s="623"/>
      <c r="S310" s="623"/>
      <c r="T310" s="623"/>
      <c r="U310" s="623"/>
      <c r="V310" s="623"/>
      <c r="W310" s="734"/>
      <c r="Y310" s="625"/>
    </row>
    <row r="311" spans="1:25" ht="37.5" customHeight="1" x14ac:dyDescent="0.25">
      <c r="A311" s="708"/>
      <c r="B311" s="736">
        <v>2</v>
      </c>
      <c r="C311" s="1182"/>
      <c r="D311" s="1127" t="s">
        <v>776</v>
      </c>
      <c r="E311" s="1128"/>
      <c r="F311" s="451"/>
      <c r="G311" s="450"/>
      <c r="H311" s="452"/>
      <c r="I311" s="451"/>
      <c r="J311" s="468"/>
      <c r="K311" s="449"/>
      <c r="L311" s="623"/>
      <c r="M311" s="623"/>
      <c r="N311" s="623"/>
      <c r="O311" s="623"/>
      <c r="P311" s="623"/>
      <c r="Q311" s="623"/>
      <c r="R311" s="623"/>
      <c r="S311" s="623"/>
      <c r="T311" s="623"/>
      <c r="U311" s="623"/>
      <c r="V311" s="623"/>
      <c r="W311" s="734"/>
      <c r="Y311" s="625"/>
    </row>
    <row r="312" spans="1:25" ht="37.5" customHeight="1" x14ac:dyDescent="0.25">
      <c r="A312" s="708"/>
      <c r="B312" s="736">
        <v>3</v>
      </c>
      <c r="C312" s="1182"/>
      <c r="D312" s="1127" t="s">
        <v>203</v>
      </c>
      <c r="E312" s="1128"/>
      <c r="F312" s="451"/>
      <c r="G312" s="450"/>
      <c r="H312" s="452"/>
      <c r="I312" s="451"/>
      <c r="J312" s="468"/>
      <c r="K312" s="449"/>
      <c r="L312" s="623"/>
      <c r="M312" s="623"/>
      <c r="N312" s="623"/>
      <c r="O312" s="623"/>
      <c r="P312" s="623"/>
      <c r="Q312" s="623"/>
      <c r="R312" s="623"/>
      <c r="S312" s="623"/>
      <c r="T312" s="623"/>
      <c r="U312" s="623"/>
      <c r="V312" s="623"/>
      <c r="W312" s="734"/>
      <c r="Y312" s="625"/>
    </row>
    <row r="313" spans="1:25" ht="37.5" customHeight="1" x14ac:dyDescent="0.25">
      <c r="A313" s="708"/>
      <c r="B313" s="736">
        <v>4</v>
      </c>
      <c r="C313" s="1182"/>
      <c r="D313" s="1127" t="s">
        <v>204</v>
      </c>
      <c r="E313" s="1128"/>
      <c r="F313" s="451"/>
      <c r="G313" s="450"/>
      <c r="H313" s="452"/>
      <c r="I313" s="451"/>
      <c r="J313" s="468"/>
      <c r="K313" s="449"/>
      <c r="L313" s="623"/>
      <c r="M313" s="623"/>
      <c r="N313" s="623"/>
      <c r="O313" s="623"/>
      <c r="P313" s="623"/>
      <c r="Q313" s="623"/>
      <c r="R313" s="623"/>
      <c r="S313" s="623"/>
      <c r="T313" s="623"/>
      <c r="U313" s="623"/>
      <c r="V313" s="623"/>
      <c r="W313" s="734"/>
      <c r="Y313" s="625"/>
    </row>
    <row r="314" spans="1:25" ht="37.5" customHeight="1" x14ac:dyDescent="0.25">
      <c r="A314" s="708"/>
      <c r="B314" s="736">
        <v>5</v>
      </c>
      <c r="C314" s="1182"/>
      <c r="D314" s="1127" t="s">
        <v>79</v>
      </c>
      <c r="E314" s="1128"/>
      <c r="F314" s="451"/>
      <c r="G314" s="450"/>
      <c r="H314" s="452"/>
      <c r="I314" s="451"/>
      <c r="J314" s="468"/>
      <c r="K314" s="449"/>
      <c r="L314" s="623"/>
      <c r="M314" s="623"/>
      <c r="N314" s="623"/>
      <c r="O314" s="623"/>
      <c r="P314" s="623"/>
      <c r="Q314" s="623"/>
      <c r="R314" s="623"/>
      <c r="S314" s="623"/>
      <c r="T314" s="623"/>
      <c r="U314" s="623"/>
      <c r="V314" s="623"/>
      <c r="W314" s="734"/>
      <c r="Y314" s="625"/>
    </row>
    <row r="315" spans="1:25" ht="37.5" customHeight="1" x14ac:dyDescent="0.25">
      <c r="A315" s="708"/>
      <c r="B315" s="736">
        <v>6</v>
      </c>
      <c r="C315" s="1183"/>
      <c r="D315" s="1127" t="s">
        <v>205</v>
      </c>
      <c r="E315" s="1128"/>
      <c r="F315" s="451"/>
      <c r="G315" s="450"/>
      <c r="H315" s="452"/>
      <c r="I315" s="451"/>
      <c r="J315" s="468"/>
      <c r="K315" s="449"/>
      <c r="L315" s="623"/>
      <c r="M315" s="623"/>
      <c r="N315" s="623"/>
      <c r="O315" s="623"/>
      <c r="P315" s="623"/>
      <c r="Q315" s="623"/>
      <c r="R315" s="623"/>
      <c r="S315" s="623"/>
      <c r="T315" s="623"/>
      <c r="U315" s="623"/>
      <c r="V315" s="623"/>
      <c r="W315" s="734"/>
      <c r="Y315" s="625"/>
    </row>
    <row r="316" spans="1:25" ht="37.5" customHeight="1" x14ac:dyDescent="0.25">
      <c r="A316" s="708"/>
      <c r="B316" s="737">
        <v>7</v>
      </c>
      <c r="C316" s="1177" t="s">
        <v>78</v>
      </c>
      <c r="D316" s="1127" t="s">
        <v>206</v>
      </c>
      <c r="E316" s="1128"/>
      <c r="F316" s="451"/>
      <c r="G316" s="450"/>
      <c r="H316" s="452"/>
      <c r="I316" s="451"/>
      <c r="J316" s="468"/>
      <c r="K316" s="449"/>
      <c r="L316" s="623"/>
      <c r="M316" s="623"/>
      <c r="N316" s="623"/>
      <c r="O316" s="623"/>
      <c r="P316" s="623"/>
      <c r="Q316" s="623"/>
      <c r="R316" s="623"/>
      <c r="S316" s="623"/>
      <c r="T316" s="623"/>
      <c r="U316" s="623"/>
      <c r="V316" s="623"/>
      <c r="W316" s="734"/>
      <c r="Y316" s="625"/>
    </row>
    <row r="317" spans="1:25" ht="37.5" customHeight="1" x14ac:dyDescent="0.25">
      <c r="A317" s="708"/>
      <c r="B317" s="736">
        <v>8</v>
      </c>
      <c r="C317" s="1178"/>
      <c r="D317" s="1127" t="s">
        <v>776</v>
      </c>
      <c r="E317" s="1128"/>
      <c r="F317" s="451"/>
      <c r="G317" s="450"/>
      <c r="H317" s="452"/>
      <c r="I317" s="451"/>
      <c r="J317" s="468"/>
      <c r="K317" s="449"/>
      <c r="L317" s="623"/>
      <c r="M317" s="623"/>
      <c r="N317" s="623"/>
      <c r="O317" s="623"/>
      <c r="P317" s="623"/>
      <c r="Q317" s="623"/>
      <c r="R317" s="623"/>
      <c r="S317" s="623"/>
      <c r="T317" s="623"/>
      <c r="U317" s="623"/>
      <c r="V317" s="623"/>
      <c r="W317" s="734"/>
      <c r="Y317" s="625"/>
    </row>
    <row r="318" spans="1:25" ht="37.5" customHeight="1" x14ac:dyDescent="0.25">
      <c r="A318" s="708"/>
      <c r="B318" s="736">
        <v>9</v>
      </c>
      <c r="C318" s="1178"/>
      <c r="D318" s="1131" t="s">
        <v>203</v>
      </c>
      <c r="E318" s="1132"/>
      <c r="F318" s="451"/>
      <c r="G318" s="450"/>
      <c r="H318" s="452"/>
      <c r="I318" s="451"/>
      <c r="J318" s="468"/>
      <c r="K318" s="449"/>
      <c r="L318" s="623"/>
      <c r="M318" s="623"/>
      <c r="N318" s="623"/>
      <c r="O318" s="623"/>
      <c r="P318" s="623"/>
      <c r="Q318" s="623"/>
      <c r="R318" s="623"/>
      <c r="S318" s="623"/>
      <c r="T318" s="623"/>
      <c r="U318" s="623"/>
      <c r="V318" s="623"/>
      <c r="W318" s="734"/>
      <c r="Y318" s="625"/>
    </row>
    <row r="319" spans="1:25" ht="37.5" customHeight="1" x14ac:dyDescent="0.25">
      <c r="A319" s="708"/>
      <c r="B319" s="736">
        <v>10</v>
      </c>
      <c r="C319" s="1178"/>
      <c r="D319" s="1127" t="s">
        <v>204</v>
      </c>
      <c r="E319" s="1128"/>
      <c r="F319" s="451"/>
      <c r="G319" s="450"/>
      <c r="H319" s="452"/>
      <c r="I319" s="451"/>
      <c r="J319" s="468"/>
      <c r="K319" s="449"/>
      <c r="L319" s="623"/>
      <c r="M319" s="623"/>
      <c r="N319" s="623"/>
      <c r="O319" s="623"/>
      <c r="P319" s="623"/>
      <c r="Q319" s="623"/>
      <c r="R319" s="623"/>
      <c r="S319" s="623"/>
      <c r="T319" s="623"/>
      <c r="U319" s="623"/>
      <c r="V319" s="623"/>
      <c r="W319" s="734"/>
      <c r="Y319" s="625"/>
    </row>
    <row r="320" spans="1:25" ht="37.5" customHeight="1" x14ac:dyDescent="0.25">
      <c r="A320" s="708"/>
      <c r="B320" s="736">
        <v>11</v>
      </c>
      <c r="C320" s="1178"/>
      <c r="D320" s="1127" t="s">
        <v>79</v>
      </c>
      <c r="E320" s="1128"/>
      <c r="F320" s="451"/>
      <c r="G320" s="450"/>
      <c r="H320" s="452"/>
      <c r="I320" s="451"/>
      <c r="J320" s="468"/>
      <c r="K320" s="449"/>
      <c r="L320" s="623"/>
      <c r="M320" s="623"/>
      <c r="N320" s="623"/>
      <c r="O320" s="623"/>
      <c r="P320" s="623"/>
      <c r="Q320" s="623"/>
      <c r="R320" s="623"/>
      <c r="S320" s="623"/>
      <c r="T320" s="623"/>
      <c r="U320" s="623"/>
      <c r="V320" s="623"/>
      <c r="W320" s="734"/>
      <c r="Y320" s="625"/>
    </row>
    <row r="321" spans="1:25" ht="37.5" customHeight="1" x14ac:dyDescent="0.25">
      <c r="A321" s="708"/>
      <c r="B321" s="738">
        <v>12</v>
      </c>
      <c r="C321" s="1179"/>
      <c r="D321" s="1127" t="s">
        <v>205</v>
      </c>
      <c r="E321" s="1128"/>
      <c r="F321" s="456"/>
      <c r="G321" s="465"/>
      <c r="H321" s="467"/>
      <c r="I321" s="456"/>
      <c r="J321" s="466"/>
      <c r="K321" s="464"/>
      <c r="L321" s="623"/>
      <c r="M321" s="623"/>
      <c r="N321" s="623"/>
      <c r="O321" s="623"/>
      <c r="P321" s="623"/>
      <c r="Q321" s="623"/>
      <c r="R321" s="623"/>
      <c r="S321" s="623"/>
      <c r="T321" s="623"/>
      <c r="U321" s="623"/>
      <c r="V321" s="623"/>
      <c r="W321" s="734"/>
      <c r="Y321" s="625"/>
    </row>
    <row r="322" spans="1:25" ht="37.5" customHeight="1" x14ac:dyDescent="0.25">
      <c r="A322" s="623"/>
      <c r="B322" s="739">
        <v>13</v>
      </c>
      <c r="C322" s="740" t="s">
        <v>775</v>
      </c>
      <c r="D322" s="1125" t="s">
        <v>724</v>
      </c>
      <c r="E322" s="1126"/>
      <c r="F322" s="447"/>
      <c r="G322" s="446"/>
      <c r="H322" s="448"/>
      <c r="I322" s="447"/>
      <c r="J322" s="463"/>
      <c r="K322" s="445"/>
      <c r="L322" s="623"/>
      <c r="M322" s="623"/>
      <c r="N322" s="623"/>
      <c r="O322" s="623"/>
      <c r="P322" s="623"/>
      <c r="Q322" s="623"/>
      <c r="R322" s="623"/>
      <c r="S322" s="623"/>
      <c r="T322" s="623"/>
      <c r="U322" s="623"/>
      <c r="V322" s="623"/>
      <c r="W322" s="623"/>
      <c r="Y322" s="625"/>
    </row>
    <row r="323" spans="1:25" x14ac:dyDescent="0.25">
      <c r="A323" s="708"/>
      <c r="B323" s="623"/>
      <c r="C323" s="623"/>
      <c r="D323" s="623"/>
      <c r="E323" s="623"/>
      <c r="F323" s="793"/>
      <c r="G323" s="623"/>
      <c r="H323" s="623"/>
      <c r="I323" s="623"/>
      <c r="J323" s="623"/>
      <c r="K323" s="623"/>
      <c r="L323" s="623"/>
      <c r="M323" s="623"/>
      <c r="N323" s="623"/>
      <c r="O323" s="623"/>
      <c r="P323" s="623"/>
      <c r="Q323" s="623"/>
      <c r="R323" s="623"/>
      <c r="S323" s="623"/>
      <c r="T323" s="623"/>
      <c r="U323" s="623"/>
      <c r="V323" s="623"/>
      <c r="W323" s="623"/>
      <c r="Y323" s="625"/>
    </row>
    <row r="324" spans="1:25" ht="17.25" x14ac:dyDescent="0.25">
      <c r="A324" s="690" t="s">
        <v>797</v>
      </c>
      <c r="B324" s="623"/>
      <c r="C324" s="623"/>
      <c r="D324" s="623"/>
      <c r="E324" s="623"/>
      <c r="F324" s="623"/>
      <c r="G324" s="623"/>
      <c r="H324" s="623"/>
      <c r="I324" s="623"/>
      <c r="J324" s="623"/>
      <c r="K324" s="623"/>
      <c r="L324" s="623"/>
      <c r="M324" s="623"/>
      <c r="N324" s="623"/>
      <c r="O324" s="623"/>
      <c r="P324" s="623"/>
      <c r="Q324" s="623"/>
      <c r="R324" s="623"/>
      <c r="S324" s="623"/>
      <c r="T324" s="623"/>
      <c r="U324" s="623"/>
      <c r="V324" s="623"/>
      <c r="W324" s="623"/>
      <c r="Y324" s="625"/>
    </row>
    <row r="325" spans="1:25" ht="17.25" x14ac:dyDescent="0.25">
      <c r="A325" s="623"/>
      <c r="B325" s="643"/>
      <c r="C325" s="643"/>
      <c r="D325" s="643"/>
      <c r="E325" s="643"/>
      <c r="F325" s="1165" t="s">
        <v>134</v>
      </c>
      <c r="G325" s="1166"/>
      <c r="H325" s="1167"/>
      <c r="I325" s="1165" t="s">
        <v>190</v>
      </c>
      <c r="J325" s="1166"/>
      <c r="K325" s="1166"/>
      <c r="L325" s="734"/>
      <c r="M325" s="734"/>
      <c r="N325" s="734"/>
      <c r="O325" s="734"/>
      <c r="P325" s="734"/>
      <c r="Q325" s="734"/>
      <c r="R325" s="734"/>
      <c r="S325" s="734"/>
      <c r="T325" s="734"/>
      <c r="U325" s="734"/>
      <c r="V325" s="734"/>
      <c r="W325" s="734"/>
      <c r="Y325" s="625"/>
    </row>
    <row r="326" spans="1:25" x14ac:dyDescent="0.25">
      <c r="A326" s="708"/>
      <c r="B326" s="1121" t="s">
        <v>115</v>
      </c>
      <c r="C326" s="1148" t="s">
        <v>81</v>
      </c>
      <c r="D326" s="1151" t="s">
        <v>80</v>
      </c>
      <c r="E326" s="1197" t="s">
        <v>76</v>
      </c>
      <c r="F326" s="1123" t="s">
        <v>777</v>
      </c>
      <c r="G326" s="1151" t="s">
        <v>790</v>
      </c>
      <c r="H326" s="1186" t="s">
        <v>789</v>
      </c>
      <c r="I326" s="1160" t="s">
        <v>777</v>
      </c>
      <c r="J326" s="1153" t="s">
        <v>790</v>
      </c>
      <c r="K326" s="1155" t="s">
        <v>789</v>
      </c>
      <c r="L326" s="623"/>
      <c r="M326" s="623"/>
      <c r="N326" s="623"/>
      <c r="O326" s="623"/>
      <c r="P326" s="623"/>
      <c r="Q326" s="623"/>
      <c r="R326" s="623"/>
      <c r="S326" s="623"/>
      <c r="T326" s="623"/>
      <c r="U326" s="623"/>
      <c r="V326" s="623"/>
      <c r="W326" s="623"/>
      <c r="Y326" s="625"/>
    </row>
    <row r="327" spans="1:25" x14ac:dyDescent="0.25">
      <c r="A327" s="708"/>
      <c r="B327" s="1122"/>
      <c r="C327" s="1150"/>
      <c r="D327" s="1152"/>
      <c r="E327" s="1198"/>
      <c r="F327" s="1124"/>
      <c r="G327" s="1152"/>
      <c r="H327" s="1187"/>
      <c r="I327" s="1161"/>
      <c r="J327" s="1154"/>
      <c r="K327" s="1156"/>
      <c r="L327" s="623"/>
      <c r="M327" s="623"/>
      <c r="N327" s="623"/>
      <c r="O327" s="623"/>
      <c r="P327" s="623"/>
      <c r="Q327" s="623"/>
      <c r="R327" s="623"/>
      <c r="S327" s="623"/>
      <c r="T327" s="623"/>
      <c r="U327" s="623"/>
      <c r="V327" s="623"/>
      <c r="W327" s="623"/>
      <c r="Y327" s="625"/>
    </row>
    <row r="328" spans="1:25" ht="51" customHeight="1" x14ac:dyDescent="0.25">
      <c r="A328" s="708"/>
      <c r="B328" s="735">
        <v>1</v>
      </c>
      <c r="C328" s="1193" t="s">
        <v>82</v>
      </c>
      <c r="D328" s="1157" t="s">
        <v>207</v>
      </c>
      <c r="E328" s="742" t="s">
        <v>209</v>
      </c>
      <c r="F328" s="460"/>
      <c r="G328" s="462"/>
      <c r="H328" s="458"/>
      <c r="I328" s="460"/>
      <c r="J328" s="462"/>
      <c r="K328" s="458"/>
      <c r="L328" s="623"/>
      <c r="M328" s="623"/>
      <c r="N328" s="623"/>
      <c r="O328" s="623"/>
      <c r="P328" s="623"/>
      <c r="Q328" s="623"/>
      <c r="R328" s="623"/>
      <c r="S328" s="623"/>
      <c r="T328" s="623"/>
      <c r="U328" s="623"/>
      <c r="V328" s="623"/>
      <c r="W328" s="623"/>
      <c r="Y328" s="625"/>
    </row>
    <row r="329" spans="1:25" ht="49.5" customHeight="1" x14ac:dyDescent="0.25">
      <c r="A329" s="708"/>
      <c r="B329" s="736">
        <v>2</v>
      </c>
      <c r="C329" s="1194"/>
      <c r="D329" s="1158"/>
      <c r="E329" s="743" t="s">
        <v>84</v>
      </c>
      <c r="F329" s="451"/>
      <c r="G329" s="450"/>
      <c r="H329" s="449"/>
      <c r="I329" s="451"/>
      <c r="J329" s="450"/>
      <c r="K329" s="449"/>
      <c r="L329" s="623"/>
      <c r="M329" s="623"/>
      <c r="N329" s="623"/>
      <c r="O329" s="623"/>
      <c r="P329" s="623"/>
      <c r="Q329" s="623"/>
      <c r="R329" s="623"/>
      <c r="S329" s="623"/>
      <c r="T329" s="623"/>
      <c r="U329" s="623"/>
      <c r="V329" s="623"/>
      <c r="W329" s="623"/>
      <c r="Y329" s="625"/>
    </row>
    <row r="330" spans="1:25" ht="49.5" customHeight="1" x14ac:dyDescent="0.25">
      <c r="A330" s="708"/>
      <c r="B330" s="736">
        <v>3</v>
      </c>
      <c r="C330" s="1194"/>
      <c r="D330" s="1158"/>
      <c r="E330" s="743" t="s">
        <v>210</v>
      </c>
      <c r="F330" s="451"/>
      <c r="G330" s="450"/>
      <c r="H330" s="449"/>
      <c r="I330" s="451"/>
      <c r="J330" s="450"/>
      <c r="K330" s="449"/>
      <c r="L330" s="623"/>
      <c r="M330" s="623"/>
      <c r="N330" s="623"/>
      <c r="O330" s="623"/>
      <c r="P330" s="623"/>
      <c r="Q330" s="623"/>
      <c r="R330" s="623"/>
      <c r="S330" s="623"/>
      <c r="T330" s="623"/>
      <c r="U330" s="623"/>
      <c r="V330" s="623"/>
      <c r="W330" s="623"/>
      <c r="Y330" s="625"/>
    </row>
    <row r="331" spans="1:25" ht="49.5" customHeight="1" x14ac:dyDescent="0.25">
      <c r="A331" s="708"/>
      <c r="B331" s="736">
        <v>4</v>
      </c>
      <c r="C331" s="1194"/>
      <c r="D331" s="1159"/>
      <c r="E331" s="743" t="s">
        <v>211</v>
      </c>
      <c r="F331" s="451"/>
      <c r="G331" s="450"/>
      <c r="H331" s="449"/>
      <c r="I331" s="451"/>
      <c r="J331" s="450"/>
      <c r="K331" s="449"/>
      <c r="L331" s="623"/>
      <c r="M331" s="623"/>
      <c r="N331" s="623"/>
      <c r="O331" s="623"/>
      <c r="P331" s="623"/>
      <c r="Q331" s="623"/>
      <c r="R331" s="623"/>
      <c r="S331" s="623"/>
      <c r="T331" s="623"/>
      <c r="U331" s="623"/>
      <c r="V331" s="623"/>
      <c r="W331" s="623"/>
      <c r="Y331" s="625"/>
    </row>
    <row r="332" spans="1:25" ht="52.5" customHeight="1" x14ac:dyDescent="0.25">
      <c r="A332" s="708"/>
      <c r="B332" s="736">
        <v>5</v>
      </c>
      <c r="C332" s="1194"/>
      <c r="D332" s="1180" t="s">
        <v>208</v>
      </c>
      <c r="E332" s="743" t="s">
        <v>209</v>
      </c>
      <c r="F332" s="451"/>
      <c r="G332" s="450"/>
      <c r="H332" s="449"/>
      <c r="I332" s="451"/>
      <c r="J332" s="450"/>
      <c r="K332" s="449"/>
      <c r="L332" s="623"/>
      <c r="M332" s="623"/>
      <c r="N332" s="623"/>
      <c r="O332" s="623"/>
      <c r="P332" s="623"/>
      <c r="Q332" s="623"/>
      <c r="R332" s="623"/>
      <c r="S332" s="623"/>
      <c r="T332" s="623"/>
      <c r="U332" s="623"/>
      <c r="V332" s="623"/>
      <c r="W332" s="623"/>
      <c r="Y332" s="625"/>
    </row>
    <row r="333" spans="1:25" ht="49.5" customHeight="1" x14ac:dyDescent="0.25">
      <c r="A333" s="708"/>
      <c r="B333" s="736">
        <v>6</v>
      </c>
      <c r="C333" s="1194"/>
      <c r="D333" s="1158"/>
      <c r="E333" s="743" t="s">
        <v>84</v>
      </c>
      <c r="F333" s="451"/>
      <c r="G333" s="450"/>
      <c r="H333" s="449"/>
      <c r="I333" s="451"/>
      <c r="J333" s="450"/>
      <c r="K333" s="449"/>
      <c r="L333" s="623"/>
      <c r="M333" s="623"/>
      <c r="N333" s="623"/>
      <c r="O333" s="623"/>
      <c r="P333" s="623"/>
      <c r="Q333" s="623"/>
      <c r="R333" s="623"/>
      <c r="S333" s="623"/>
      <c r="T333" s="623"/>
      <c r="U333" s="623"/>
      <c r="V333" s="623"/>
      <c r="W333" s="623"/>
      <c r="Y333" s="625"/>
    </row>
    <row r="334" spans="1:25" ht="49.5" customHeight="1" x14ac:dyDescent="0.25">
      <c r="A334" s="708"/>
      <c r="B334" s="737">
        <v>7</v>
      </c>
      <c r="C334" s="1194"/>
      <c r="D334" s="1158"/>
      <c r="E334" s="743" t="s">
        <v>210</v>
      </c>
      <c r="F334" s="451"/>
      <c r="G334" s="450"/>
      <c r="H334" s="449"/>
      <c r="I334" s="451"/>
      <c r="J334" s="450"/>
      <c r="K334" s="449"/>
      <c r="L334" s="623"/>
      <c r="M334" s="623"/>
      <c r="N334" s="623"/>
      <c r="O334" s="623"/>
      <c r="P334" s="623"/>
      <c r="Q334" s="623"/>
      <c r="R334" s="623"/>
      <c r="S334" s="623"/>
      <c r="T334" s="623"/>
      <c r="U334" s="623"/>
      <c r="V334" s="623"/>
      <c r="W334" s="623"/>
      <c r="Y334" s="625"/>
    </row>
    <row r="335" spans="1:25" ht="49.5" customHeight="1" x14ac:dyDescent="0.25">
      <c r="A335" s="708"/>
      <c r="B335" s="736">
        <v>8</v>
      </c>
      <c r="C335" s="1195"/>
      <c r="D335" s="1159"/>
      <c r="E335" s="743" t="s">
        <v>211</v>
      </c>
      <c r="F335" s="451"/>
      <c r="G335" s="450"/>
      <c r="H335" s="449"/>
      <c r="I335" s="451"/>
      <c r="J335" s="450"/>
      <c r="K335" s="449"/>
      <c r="L335" s="623"/>
      <c r="M335" s="623"/>
      <c r="N335" s="623"/>
      <c r="O335" s="623"/>
      <c r="P335" s="623"/>
      <c r="Q335" s="623"/>
      <c r="R335" s="623"/>
      <c r="S335" s="623"/>
      <c r="T335" s="623"/>
      <c r="U335" s="623"/>
      <c r="V335" s="623"/>
      <c r="W335" s="623"/>
      <c r="Y335" s="625"/>
    </row>
    <row r="336" spans="1:25" ht="49.5" customHeight="1" x14ac:dyDescent="0.25">
      <c r="A336" s="708"/>
      <c r="B336" s="736">
        <v>9</v>
      </c>
      <c r="C336" s="1199" t="s">
        <v>83</v>
      </c>
      <c r="D336" s="744" t="s">
        <v>207</v>
      </c>
      <c r="E336" s="745" t="s">
        <v>796</v>
      </c>
      <c r="F336" s="451"/>
      <c r="G336" s="450"/>
      <c r="H336" s="449"/>
      <c r="I336" s="451"/>
      <c r="J336" s="450"/>
      <c r="K336" s="449"/>
      <c r="L336" s="623"/>
      <c r="M336" s="623"/>
      <c r="N336" s="623"/>
      <c r="O336" s="623"/>
      <c r="P336" s="623"/>
      <c r="Q336" s="623"/>
      <c r="R336" s="623"/>
      <c r="S336" s="623"/>
      <c r="T336" s="623"/>
      <c r="U336" s="623"/>
      <c r="V336" s="623"/>
      <c r="W336" s="623"/>
      <c r="Y336" s="625"/>
    </row>
    <row r="337" spans="1:25" ht="49.5" customHeight="1" x14ac:dyDescent="0.25">
      <c r="A337" s="708"/>
      <c r="B337" s="738">
        <v>10</v>
      </c>
      <c r="C337" s="1194"/>
      <c r="D337" s="746" t="s">
        <v>208</v>
      </c>
      <c r="E337" s="745" t="s">
        <v>795</v>
      </c>
      <c r="F337" s="456"/>
      <c r="G337" s="465"/>
      <c r="H337" s="464"/>
      <c r="I337" s="456"/>
      <c r="J337" s="465"/>
      <c r="K337" s="464"/>
      <c r="L337" s="623"/>
      <c r="M337" s="623"/>
      <c r="N337" s="623"/>
      <c r="O337" s="623"/>
      <c r="P337" s="623"/>
      <c r="Q337" s="623"/>
      <c r="R337" s="623"/>
      <c r="S337" s="623"/>
      <c r="T337" s="623"/>
      <c r="U337" s="623"/>
      <c r="V337" s="623"/>
      <c r="W337" s="623"/>
      <c r="Y337" s="625"/>
    </row>
    <row r="338" spans="1:25" ht="49.5" customHeight="1" x14ac:dyDescent="0.25">
      <c r="A338" s="708"/>
      <c r="B338" s="739">
        <v>11</v>
      </c>
      <c r="C338" s="740" t="s">
        <v>775</v>
      </c>
      <c r="D338" s="1129" t="s">
        <v>724</v>
      </c>
      <c r="E338" s="1130"/>
      <c r="F338" s="447"/>
      <c r="G338" s="446"/>
      <c r="H338" s="448"/>
      <c r="I338" s="447"/>
      <c r="J338" s="463"/>
      <c r="K338" s="445"/>
      <c r="L338" s="623"/>
      <c r="M338" s="623"/>
      <c r="N338" s="623"/>
      <c r="O338" s="623"/>
      <c r="P338" s="623"/>
      <c r="Q338" s="623"/>
      <c r="R338" s="623"/>
      <c r="S338" s="623"/>
      <c r="T338" s="623"/>
      <c r="U338" s="623"/>
      <c r="V338" s="623"/>
      <c r="W338" s="623"/>
      <c r="Y338" s="625"/>
    </row>
    <row r="339" spans="1:25" x14ac:dyDescent="0.25">
      <c r="A339" s="623"/>
      <c r="B339" s="623"/>
      <c r="C339" s="623"/>
      <c r="D339" s="623"/>
      <c r="E339" s="623"/>
      <c r="F339" s="623"/>
      <c r="G339" s="623"/>
      <c r="H339" s="623"/>
      <c r="I339" s="623"/>
      <c r="J339" s="623"/>
      <c r="K339" s="623"/>
      <c r="L339" s="623"/>
      <c r="M339" s="623"/>
      <c r="N339" s="623"/>
      <c r="O339" s="623"/>
      <c r="P339" s="623"/>
      <c r="Q339" s="623"/>
      <c r="R339" s="623"/>
      <c r="S339" s="623"/>
      <c r="T339" s="623"/>
      <c r="U339" s="623"/>
      <c r="V339" s="623"/>
      <c r="W339" s="623"/>
      <c r="Y339" s="625"/>
    </row>
    <row r="340" spans="1:25" x14ac:dyDescent="0.25">
      <c r="A340" s="623"/>
      <c r="B340" s="623"/>
      <c r="C340" s="623"/>
      <c r="D340" s="623"/>
      <c r="E340" s="623"/>
      <c r="F340" s="623"/>
      <c r="G340" s="623"/>
      <c r="H340" s="623"/>
      <c r="I340" s="623"/>
      <c r="J340" s="623"/>
      <c r="K340" s="623"/>
      <c r="L340" s="623"/>
      <c r="M340" s="623"/>
      <c r="N340" s="623"/>
      <c r="O340" s="623"/>
      <c r="P340" s="623"/>
      <c r="Q340" s="623"/>
      <c r="R340" s="623"/>
      <c r="S340" s="623"/>
      <c r="T340" s="623"/>
      <c r="U340" s="623"/>
      <c r="V340" s="623"/>
      <c r="W340" s="623"/>
      <c r="Y340" s="625"/>
    </row>
    <row r="341" spans="1:25" ht="17.25" x14ac:dyDescent="0.25">
      <c r="A341" s="688" t="s">
        <v>794</v>
      </c>
      <c r="B341" s="623"/>
      <c r="C341" s="623"/>
      <c r="D341" s="623"/>
      <c r="E341" s="623"/>
      <c r="F341" s="623"/>
      <c r="G341" s="623"/>
      <c r="H341" s="623"/>
      <c r="I341" s="623"/>
      <c r="J341" s="623"/>
      <c r="K341" s="623"/>
      <c r="L341" s="623"/>
      <c r="M341" s="623"/>
      <c r="N341" s="623"/>
      <c r="O341" s="623"/>
      <c r="P341" s="623"/>
      <c r="Q341" s="623"/>
      <c r="R341" s="623"/>
      <c r="S341" s="623"/>
      <c r="T341" s="623"/>
      <c r="U341" s="623"/>
      <c r="V341" s="623"/>
      <c r="W341" s="623"/>
      <c r="Y341" s="625"/>
    </row>
    <row r="342" spans="1:25" ht="17.25" x14ac:dyDescent="0.25">
      <c r="A342" s="623"/>
      <c r="B342" s="643"/>
      <c r="C342" s="643"/>
      <c r="D342" s="643"/>
      <c r="E342" s="643"/>
      <c r="F342" s="1165" t="s">
        <v>134</v>
      </c>
      <c r="G342" s="1166"/>
      <c r="H342" s="1167"/>
      <c r="I342" s="1165" t="s">
        <v>190</v>
      </c>
      <c r="J342" s="1166"/>
      <c r="K342" s="1166"/>
      <c r="L342" s="734"/>
      <c r="M342" s="734"/>
      <c r="N342" s="734"/>
      <c r="O342" s="734"/>
      <c r="P342" s="734"/>
      <c r="Q342" s="734"/>
      <c r="R342" s="734"/>
      <c r="S342" s="734"/>
      <c r="T342" s="734"/>
      <c r="U342" s="734"/>
      <c r="V342" s="734"/>
      <c r="W342" s="734"/>
      <c r="Y342" s="625"/>
    </row>
    <row r="343" spans="1:25" x14ac:dyDescent="0.25">
      <c r="A343" s="708"/>
      <c r="B343" s="747" t="s">
        <v>115</v>
      </c>
      <c r="C343" s="706" t="s">
        <v>793</v>
      </c>
      <c r="D343" s="706"/>
      <c r="E343" s="706"/>
      <c r="F343" s="1123" t="s">
        <v>777</v>
      </c>
      <c r="G343" s="1151" t="s">
        <v>790</v>
      </c>
      <c r="H343" s="1186" t="s">
        <v>789</v>
      </c>
      <c r="I343" s="1188" t="s">
        <v>777</v>
      </c>
      <c r="J343" s="1188" t="s">
        <v>790</v>
      </c>
      <c r="K343" s="1171" t="s">
        <v>789</v>
      </c>
      <c r="L343" s="623"/>
      <c r="M343" s="623"/>
      <c r="N343" s="623"/>
      <c r="O343" s="623"/>
      <c r="P343" s="623"/>
      <c r="Q343" s="623"/>
      <c r="R343" s="623"/>
      <c r="S343" s="623"/>
      <c r="T343" s="623"/>
      <c r="U343" s="623"/>
      <c r="V343" s="623"/>
      <c r="W343" s="623"/>
      <c r="Y343" s="625"/>
    </row>
    <row r="344" spans="1:25" x14ac:dyDescent="0.25">
      <c r="A344" s="708"/>
      <c r="B344" s="748"/>
      <c r="C344" s="712"/>
      <c r="D344" s="712"/>
      <c r="E344" s="712"/>
      <c r="F344" s="1124"/>
      <c r="G344" s="1152"/>
      <c r="H344" s="1187"/>
      <c r="I344" s="1189"/>
      <c r="J344" s="1189"/>
      <c r="K344" s="1173"/>
      <c r="L344" s="623"/>
      <c r="M344" s="623"/>
      <c r="N344" s="623"/>
      <c r="O344" s="623"/>
      <c r="P344" s="623"/>
      <c r="Q344" s="623"/>
      <c r="R344" s="623"/>
      <c r="S344" s="623"/>
      <c r="T344" s="623"/>
      <c r="U344" s="623"/>
      <c r="V344" s="623"/>
      <c r="W344" s="623"/>
      <c r="Y344" s="625"/>
    </row>
    <row r="345" spans="1:25" ht="15.75" customHeight="1" x14ac:dyDescent="0.25">
      <c r="A345" s="708"/>
      <c r="B345" s="735">
        <v>1</v>
      </c>
      <c r="C345" s="1196" t="s">
        <v>85</v>
      </c>
      <c r="D345" s="1196"/>
      <c r="E345" s="1196"/>
      <c r="F345" s="460"/>
      <c r="G345" s="462"/>
      <c r="H345" s="461"/>
      <c r="I345" s="460"/>
      <c r="J345" s="459"/>
      <c r="K345" s="458"/>
      <c r="L345" s="623"/>
      <c r="M345" s="623"/>
      <c r="N345" s="623"/>
      <c r="O345" s="623"/>
      <c r="P345" s="623"/>
      <c r="Q345" s="623"/>
      <c r="R345" s="623"/>
      <c r="S345" s="623"/>
      <c r="T345" s="623"/>
      <c r="U345" s="623"/>
      <c r="V345" s="623"/>
      <c r="W345" s="623"/>
      <c r="Y345" s="625"/>
    </row>
    <row r="346" spans="1:25" ht="15.75" customHeight="1" x14ac:dyDescent="0.25">
      <c r="A346" s="708"/>
      <c r="B346" s="736">
        <v>2</v>
      </c>
      <c r="C346" s="1176" t="s">
        <v>89</v>
      </c>
      <c r="D346" s="1176"/>
      <c r="E346" s="1176"/>
      <c r="F346" s="451"/>
      <c r="G346" s="450"/>
      <c r="H346" s="452"/>
      <c r="I346" s="451"/>
      <c r="J346" s="450"/>
      <c r="K346" s="449"/>
      <c r="L346" s="623"/>
      <c r="M346" s="623"/>
      <c r="N346" s="623"/>
      <c r="O346" s="623"/>
      <c r="P346" s="623"/>
      <c r="Q346" s="623"/>
      <c r="R346" s="623"/>
      <c r="S346" s="623"/>
      <c r="T346" s="623"/>
      <c r="U346" s="623"/>
      <c r="V346" s="623"/>
      <c r="W346" s="623"/>
      <c r="Y346" s="625"/>
    </row>
    <row r="347" spans="1:25" ht="15.75" customHeight="1" x14ac:dyDescent="0.25">
      <c r="A347" s="708"/>
      <c r="B347" s="736">
        <v>3</v>
      </c>
      <c r="C347" s="1176" t="s">
        <v>86</v>
      </c>
      <c r="D347" s="1176"/>
      <c r="E347" s="1176"/>
      <c r="F347" s="451"/>
      <c r="G347" s="450"/>
      <c r="H347" s="452"/>
      <c r="I347" s="451"/>
      <c r="J347" s="450"/>
      <c r="K347" s="449"/>
      <c r="L347" s="623"/>
      <c r="M347" s="623"/>
      <c r="N347" s="623"/>
      <c r="O347" s="623"/>
      <c r="P347" s="623"/>
      <c r="Q347" s="623"/>
      <c r="R347" s="623"/>
      <c r="S347" s="623"/>
      <c r="T347" s="623"/>
      <c r="U347" s="623"/>
      <c r="V347" s="623"/>
      <c r="W347" s="623"/>
      <c r="Y347" s="625"/>
    </row>
    <row r="348" spans="1:25" ht="15.75" customHeight="1" x14ac:dyDescent="0.25">
      <c r="A348" s="708"/>
      <c r="B348" s="736">
        <v>4</v>
      </c>
      <c r="C348" s="1176" t="s">
        <v>87</v>
      </c>
      <c r="D348" s="1176"/>
      <c r="E348" s="1176"/>
      <c r="F348" s="451"/>
      <c r="G348" s="450"/>
      <c r="H348" s="452"/>
      <c r="I348" s="451"/>
      <c r="J348" s="450"/>
      <c r="K348" s="449"/>
      <c r="L348" s="623"/>
      <c r="M348" s="623"/>
      <c r="N348" s="623"/>
      <c r="O348" s="623"/>
      <c r="P348" s="623"/>
      <c r="Q348" s="623"/>
      <c r="R348" s="623"/>
      <c r="S348" s="623"/>
      <c r="T348" s="623"/>
      <c r="U348" s="623"/>
      <c r="V348" s="623"/>
      <c r="W348" s="623"/>
      <c r="Y348" s="625"/>
    </row>
    <row r="349" spans="1:25" ht="15.75" customHeight="1" x14ac:dyDescent="0.25">
      <c r="A349" s="708"/>
      <c r="B349" s="736">
        <v>5</v>
      </c>
      <c r="C349" s="1176" t="s">
        <v>88</v>
      </c>
      <c r="D349" s="1176"/>
      <c r="E349" s="1176"/>
      <c r="F349" s="451"/>
      <c r="G349" s="450"/>
      <c r="H349" s="452"/>
      <c r="I349" s="451"/>
      <c r="J349" s="450"/>
      <c r="K349" s="449"/>
      <c r="L349" s="623"/>
      <c r="M349" s="623"/>
      <c r="N349" s="623"/>
      <c r="O349" s="623"/>
      <c r="P349" s="623"/>
      <c r="Q349" s="623"/>
      <c r="R349" s="623"/>
      <c r="S349" s="623"/>
      <c r="T349" s="623"/>
      <c r="U349" s="623"/>
      <c r="V349" s="623"/>
      <c r="W349" s="623"/>
      <c r="Y349" s="625"/>
    </row>
    <row r="350" spans="1:25" ht="15.75" customHeight="1" x14ac:dyDescent="0.25">
      <c r="A350" s="708"/>
      <c r="B350" s="736">
        <v>6</v>
      </c>
      <c r="C350" s="1176" t="s">
        <v>90</v>
      </c>
      <c r="D350" s="1176"/>
      <c r="E350" s="1176"/>
      <c r="F350" s="451"/>
      <c r="G350" s="450"/>
      <c r="H350" s="452"/>
      <c r="I350" s="451"/>
      <c r="J350" s="450"/>
      <c r="K350" s="449"/>
      <c r="L350" s="623"/>
      <c r="M350" s="623"/>
      <c r="N350" s="623"/>
      <c r="O350" s="623"/>
      <c r="P350" s="623"/>
      <c r="Q350" s="623"/>
      <c r="R350" s="623"/>
      <c r="S350" s="623"/>
      <c r="T350" s="623"/>
      <c r="U350" s="623"/>
      <c r="V350" s="623"/>
      <c r="W350" s="623"/>
      <c r="Y350" s="625"/>
    </row>
    <row r="351" spans="1:25" ht="15.75" customHeight="1" x14ac:dyDescent="0.25">
      <c r="A351" s="708"/>
      <c r="B351" s="737">
        <v>7</v>
      </c>
      <c r="C351" s="1176" t="s">
        <v>91</v>
      </c>
      <c r="D351" s="1176"/>
      <c r="E351" s="1176"/>
      <c r="F351" s="451"/>
      <c r="G351" s="450"/>
      <c r="H351" s="452"/>
      <c r="I351" s="451"/>
      <c r="J351" s="450"/>
      <c r="K351" s="449"/>
      <c r="L351" s="623"/>
      <c r="M351" s="623"/>
      <c r="N351" s="623"/>
      <c r="O351" s="623"/>
      <c r="P351" s="623"/>
      <c r="Q351" s="623"/>
      <c r="R351" s="623"/>
      <c r="S351" s="623"/>
      <c r="T351" s="623"/>
      <c r="U351" s="623"/>
      <c r="V351" s="623"/>
      <c r="W351" s="623"/>
      <c r="Y351" s="625"/>
    </row>
    <row r="352" spans="1:25" ht="15.75" customHeight="1" x14ac:dyDescent="0.25">
      <c r="A352" s="708"/>
      <c r="B352" s="736">
        <v>8</v>
      </c>
      <c r="C352" s="1176" t="s">
        <v>92</v>
      </c>
      <c r="D352" s="1176"/>
      <c r="E352" s="1176"/>
      <c r="F352" s="451"/>
      <c r="G352" s="450"/>
      <c r="H352" s="452"/>
      <c r="I352" s="451"/>
      <c r="J352" s="450"/>
      <c r="K352" s="449"/>
      <c r="L352" s="623"/>
      <c r="M352" s="623"/>
      <c r="N352" s="623"/>
      <c r="O352" s="623"/>
      <c r="P352" s="623"/>
      <c r="Q352" s="623"/>
      <c r="R352" s="623"/>
      <c r="S352" s="623"/>
      <c r="T352" s="623"/>
      <c r="U352" s="623"/>
      <c r="V352" s="623"/>
      <c r="W352" s="623"/>
      <c r="Y352" s="625"/>
    </row>
    <row r="353" spans="1:25" ht="15.75" customHeight="1" x14ac:dyDescent="0.25">
      <c r="A353" s="708"/>
      <c r="B353" s="736">
        <v>9</v>
      </c>
      <c r="C353" s="1176" t="s">
        <v>93</v>
      </c>
      <c r="D353" s="1176"/>
      <c r="E353" s="1176"/>
      <c r="F353" s="451"/>
      <c r="G353" s="450"/>
      <c r="H353" s="452"/>
      <c r="I353" s="451"/>
      <c r="J353" s="450"/>
      <c r="K353" s="449"/>
      <c r="L353" s="623"/>
      <c r="M353" s="623"/>
      <c r="N353" s="623"/>
      <c r="O353" s="623"/>
      <c r="P353" s="623"/>
      <c r="Q353" s="623"/>
      <c r="R353" s="623"/>
      <c r="S353" s="623"/>
      <c r="T353" s="623"/>
      <c r="U353" s="623"/>
      <c r="V353" s="623"/>
      <c r="W353" s="623"/>
      <c r="Y353" s="625"/>
    </row>
    <row r="354" spans="1:25" ht="15.75" customHeight="1" x14ac:dyDescent="0.25">
      <c r="A354" s="708"/>
      <c r="B354" s="736">
        <v>10</v>
      </c>
      <c r="C354" s="1176" t="s">
        <v>94</v>
      </c>
      <c r="D354" s="1176"/>
      <c r="E354" s="1176"/>
      <c r="F354" s="451"/>
      <c r="G354" s="450"/>
      <c r="H354" s="452"/>
      <c r="I354" s="451"/>
      <c r="J354" s="450"/>
      <c r="K354" s="449"/>
      <c r="L354" s="623"/>
      <c r="M354" s="623"/>
      <c r="N354" s="623"/>
      <c r="O354" s="623"/>
      <c r="P354" s="623"/>
      <c r="Q354" s="623"/>
      <c r="R354" s="623"/>
      <c r="S354" s="623"/>
      <c r="T354" s="623"/>
      <c r="U354" s="623"/>
      <c r="V354" s="623"/>
      <c r="W354" s="623"/>
      <c r="Y354" s="625"/>
    </row>
    <row r="355" spans="1:25" ht="15.75" customHeight="1" x14ac:dyDescent="0.25">
      <c r="A355" s="708"/>
      <c r="B355" s="739">
        <v>11</v>
      </c>
      <c r="C355" s="1133" t="s">
        <v>0</v>
      </c>
      <c r="D355" s="1133"/>
      <c r="E355" s="1133"/>
      <c r="F355" s="447"/>
      <c r="G355" s="446"/>
      <c r="H355" s="448"/>
      <c r="I355" s="447"/>
      <c r="J355" s="446"/>
      <c r="K355" s="445"/>
      <c r="L355" s="623"/>
      <c r="M355" s="623"/>
      <c r="N355" s="623"/>
      <c r="O355" s="623"/>
      <c r="P355" s="623"/>
      <c r="Q355" s="623"/>
      <c r="R355" s="623"/>
      <c r="S355" s="623"/>
      <c r="T355" s="623"/>
      <c r="U355" s="623"/>
      <c r="V355" s="623"/>
      <c r="W355" s="623"/>
      <c r="Y355" s="625"/>
    </row>
    <row r="356" spans="1:25" x14ac:dyDescent="0.25">
      <c r="A356" s="708"/>
      <c r="B356" s="623"/>
      <c r="C356" s="623"/>
      <c r="D356" s="623"/>
      <c r="E356" s="623"/>
      <c r="F356" s="623"/>
      <c r="G356" s="623"/>
      <c r="H356" s="623"/>
      <c r="I356" s="623"/>
      <c r="J356" s="623"/>
      <c r="K356" s="623"/>
      <c r="L356" s="623"/>
      <c r="M356" s="623"/>
      <c r="N356" s="623"/>
      <c r="O356" s="623"/>
      <c r="P356" s="623"/>
      <c r="Q356" s="623"/>
      <c r="R356" s="623"/>
      <c r="S356" s="623"/>
      <c r="T356" s="623"/>
      <c r="U356" s="623"/>
      <c r="V356" s="623"/>
      <c r="W356" s="623"/>
      <c r="Y356" s="625"/>
    </row>
    <row r="357" spans="1:25" x14ac:dyDescent="0.25">
      <c r="A357" s="711"/>
      <c r="B357" s="623"/>
      <c r="C357" s="623"/>
      <c r="D357" s="623"/>
      <c r="E357" s="623"/>
      <c r="F357" s="623"/>
      <c r="G357" s="623"/>
      <c r="H357" s="623"/>
      <c r="I357" s="623"/>
      <c r="J357" s="623"/>
      <c r="K357" s="623"/>
      <c r="L357" s="623"/>
      <c r="M357" s="623"/>
      <c r="N357" s="623"/>
      <c r="O357" s="623"/>
      <c r="P357" s="623"/>
      <c r="Q357" s="623"/>
      <c r="R357" s="623"/>
      <c r="S357" s="623"/>
      <c r="T357" s="623"/>
      <c r="U357" s="623"/>
      <c r="V357" s="623"/>
      <c r="W357" s="623"/>
      <c r="Y357" s="625"/>
    </row>
    <row r="358" spans="1:25" ht="17.25" x14ac:dyDescent="0.3">
      <c r="A358" s="705" t="s">
        <v>792</v>
      </c>
      <c r="B358" s="623"/>
      <c r="C358" s="623"/>
      <c r="D358" s="623"/>
      <c r="E358" s="623"/>
      <c r="F358" s="623"/>
      <c r="G358" s="623"/>
      <c r="H358" s="623"/>
      <c r="I358" s="623"/>
      <c r="J358" s="623"/>
      <c r="K358" s="623"/>
      <c r="L358" s="749"/>
      <c r="M358" s="749"/>
      <c r="N358" s="749"/>
      <c r="O358" s="749"/>
      <c r="P358" s="749"/>
      <c r="Q358" s="749"/>
      <c r="R358" s="749"/>
      <c r="S358" s="749"/>
      <c r="T358" s="749"/>
      <c r="U358" s="749"/>
      <c r="V358" s="749"/>
      <c r="W358" s="749"/>
      <c r="Y358" s="625"/>
    </row>
    <row r="359" spans="1:25" ht="17.25" x14ac:dyDescent="0.3">
      <c r="A359" s="705"/>
      <c r="B359" s="623"/>
      <c r="C359" s="623"/>
      <c r="D359" s="623"/>
      <c r="E359" s="623"/>
      <c r="F359" s="623"/>
      <c r="G359" s="623"/>
      <c r="H359" s="623"/>
      <c r="I359" s="623"/>
      <c r="J359" s="623"/>
      <c r="K359" s="623"/>
      <c r="L359" s="734"/>
      <c r="M359" s="734"/>
      <c r="N359" s="734"/>
      <c r="O359" s="734"/>
      <c r="P359" s="734"/>
      <c r="Q359" s="734"/>
      <c r="R359" s="734"/>
      <c r="S359" s="734"/>
      <c r="T359" s="734"/>
      <c r="U359" s="734"/>
      <c r="V359" s="734"/>
      <c r="W359" s="734"/>
      <c r="Y359" s="625"/>
    </row>
    <row r="360" spans="1:25" x14ac:dyDescent="0.25">
      <c r="A360" s="708"/>
      <c r="B360" s="1134" t="s">
        <v>791</v>
      </c>
      <c r="C360" s="1134"/>
      <c r="D360" s="1134"/>
      <c r="E360" s="1121"/>
      <c r="F360" s="1165" t="s">
        <v>134</v>
      </c>
      <c r="G360" s="1166"/>
      <c r="H360" s="1167"/>
      <c r="I360" s="1165" t="s">
        <v>190</v>
      </c>
      <c r="J360" s="1166"/>
      <c r="K360" s="1166"/>
      <c r="L360" s="623"/>
      <c r="M360" s="623"/>
      <c r="N360" s="623"/>
      <c r="O360" s="623"/>
      <c r="P360" s="623"/>
      <c r="Q360" s="623"/>
      <c r="R360" s="623"/>
      <c r="S360" s="623"/>
      <c r="T360" s="623"/>
      <c r="U360" s="623"/>
      <c r="V360" s="623"/>
      <c r="W360" s="623"/>
      <c r="Y360" s="625"/>
    </row>
    <row r="361" spans="1:25" x14ac:dyDescent="0.25">
      <c r="A361" s="708"/>
      <c r="B361" s="1135"/>
      <c r="C361" s="1135"/>
      <c r="D361" s="1135"/>
      <c r="E361" s="1136"/>
      <c r="F361" s="1170" t="s">
        <v>777</v>
      </c>
      <c r="G361" s="1151" t="s">
        <v>790</v>
      </c>
      <c r="H361" s="1186" t="s">
        <v>789</v>
      </c>
      <c r="I361" s="1170" t="s">
        <v>777</v>
      </c>
      <c r="J361" s="1151" t="s">
        <v>790</v>
      </c>
      <c r="K361" s="1197" t="s">
        <v>789</v>
      </c>
      <c r="L361" s="623"/>
      <c r="M361" s="623"/>
      <c r="N361" s="623"/>
      <c r="O361" s="623"/>
      <c r="P361" s="623"/>
      <c r="Q361" s="623"/>
      <c r="R361" s="623"/>
      <c r="S361" s="623"/>
      <c r="T361" s="623"/>
      <c r="U361" s="623"/>
      <c r="V361" s="623"/>
      <c r="W361" s="623"/>
      <c r="Y361" s="625"/>
    </row>
    <row r="362" spans="1:25" x14ac:dyDescent="0.25">
      <c r="A362" s="711"/>
      <c r="B362" s="1137"/>
      <c r="C362" s="1137"/>
      <c r="D362" s="1137"/>
      <c r="E362" s="1122"/>
      <c r="F362" s="1124"/>
      <c r="G362" s="1152"/>
      <c r="H362" s="1187"/>
      <c r="I362" s="1124"/>
      <c r="J362" s="1152"/>
      <c r="K362" s="1198"/>
      <c r="L362" s="623"/>
      <c r="M362" s="623"/>
      <c r="N362" s="623"/>
      <c r="O362" s="623"/>
      <c r="P362" s="623"/>
      <c r="Q362" s="623"/>
      <c r="R362" s="623"/>
      <c r="S362" s="623"/>
      <c r="T362" s="623"/>
      <c r="U362" s="623"/>
      <c r="V362" s="623"/>
      <c r="W362" s="623"/>
      <c r="Y362" s="625"/>
    </row>
    <row r="363" spans="1:25" ht="15.75" customHeight="1" x14ac:dyDescent="0.25">
      <c r="A363" s="711"/>
      <c r="B363" s="750" t="s">
        <v>21</v>
      </c>
      <c r="C363" s="750"/>
      <c r="D363" s="750"/>
      <c r="E363" s="717"/>
      <c r="F363" s="451"/>
      <c r="G363" s="455"/>
      <c r="H363" s="457"/>
      <c r="I363" s="456"/>
      <c r="J363" s="455"/>
      <c r="K363" s="454"/>
      <c r="L363" s="623"/>
      <c r="M363" s="623"/>
      <c r="N363" s="623"/>
      <c r="O363" s="623"/>
      <c r="P363" s="623"/>
      <c r="Q363" s="623"/>
      <c r="R363" s="623"/>
      <c r="S363" s="623"/>
      <c r="T363" s="623"/>
      <c r="U363" s="623"/>
      <c r="V363" s="623"/>
      <c r="W363" s="623"/>
      <c r="Y363" s="625"/>
    </row>
    <row r="364" spans="1:25" ht="15.75" customHeight="1" x14ac:dyDescent="0.25">
      <c r="A364" s="711"/>
      <c r="B364" s="751" t="s">
        <v>22</v>
      </c>
      <c r="C364" s="751"/>
      <c r="D364" s="751"/>
      <c r="E364" s="720"/>
      <c r="F364" s="453"/>
      <c r="G364" s="450"/>
      <c r="H364" s="452"/>
      <c r="I364" s="451"/>
      <c r="J364" s="450"/>
      <c r="K364" s="449"/>
      <c r="L364" s="623"/>
      <c r="M364" s="623"/>
      <c r="N364" s="623"/>
      <c r="O364" s="623"/>
      <c r="P364" s="623"/>
      <c r="Q364" s="623"/>
      <c r="R364" s="623"/>
      <c r="S364" s="623"/>
      <c r="T364" s="623"/>
      <c r="U364" s="623"/>
      <c r="V364" s="623"/>
      <c r="W364" s="623"/>
      <c r="Y364" s="625"/>
    </row>
    <row r="365" spans="1:25" ht="15.75" customHeight="1" x14ac:dyDescent="0.25">
      <c r="A365" s="711"/>
      <c r="B365" s="752" t="s">
        <v>49</v>
      </c>
      <c r="C365" s="752"/>
      <c r="D365" s="752"/>
      <c r="E365" s="723"/>
      <c r="F365" s="453"/>
      <c r="G365" s="450"/>
      <c r="H365" s="452"/>
      <c r="I365" s="451"/>
      <c r="J365" s="450"/>
      <c r="K365" s="449"/>
      <c r="L365" s="623"/>
      <c r="M365" s="623"/>
      <c r="N365" s="623"/>
      <c r="O365" s="623"/>
      <c r="P365" s="623"/>
      <c r="Q365" s="623"/>
      <c r="R365" s="623"/>
      <c r="S365" s="623"/>
      <c r="T365" s="623"/>
      <c r="U365" s="623"/>
      <c r="V365" s="623"/>
      <c r="W365" s="623"/>
      <c r="Y365" s="625"/>
    </row>
    <row r="366" spans="1:25" ht="15.75" customHeight="1" x14ac:dyDescent="0.25">
      <c r="A366" s="711"/>
      <c r="B366" s="752" t="s">
        <v>23</v>
      </c>
      <c r="C366" s="752"/>
      <c r="D366" s="752"/>
      <c r="E366" s="723"/>
      <c r="F366" s="453"/>
      <c r="G366" s="450"/>
      <c r="H366" s="452"/>
      <c r="I366" s="451"/>
      <c r="J366" s="450"/>
      <c r="K366" s="449"/>
      <c r="L366" s="623"/>
      <c r="M366" s="623"/>
      <c r="N366" s="623"/>
      <c r="O366" s="623"/>
      <c r="P366" s="623"/>
      <c r="Q366" s="623"/>
      <c r="R366" s="623"/>
      <c r="S366" s="623"/>
      <c r="T366" s="623"/>
      <c r="U366" s="623"/>
      <c r="V366" s="623"/>
      <c r="W366" s="623"/>
      <c r="Y366" s="625"/>
    </row>
    <row r="367" spans="1:25" ht="15.75" customHeight="1" x14ac:dyDescent="0.25">
      <c r="A367" s="711"/>
      <c r="B367" s="752" t="s">
        <v>50</v>
      </c>
      <c r="C367" s="752"/>
      <c r="D367" s="752"/>
      <c r="E367" s="723"/>
      <c r="F367" s="451"/>
      <c r="G367" s="450"/>
      <c r="H367" s="452"/>
      <c r="I367" s="451"/>
      <c r="J367" s="450"/>
      <c r="K367" s="449"/>
      <c r="L367" s="623"/>
      <c r="M367" s="623"/>
      <c r="N367" s="623"/>
      <c r="O367" s="623"/>
      <c r="P367" s="623"/>
      <c r="Q367" s="623"/>
      <c r="R367" s="623"/>
      <c r="S367" s="623"/>
      <c r="T367" s="623"/>
      <c r="U367" s="623"/>
      <c r="V367" s="623"/>
      <c r="W367" s="623"/>
      <c r="Y367" s="625"/>
    </row>
    <row r="368" spans="1:25" ht="15.75" customHeight="1" x14ac:dyDescent="0.25">
      <c r="A368" s="711"/>
      <c r="B368" s="752" t="s">
        <v>51</v>
      </c>
      <c r="C368" s="752"/>
      <c r="D368" s="752"/>
      <c r="E368" s="723"/>
      <c r="F368" s="451"/>
      <c r="G368" s="450"/>
      <c r="H368" s="452"/>
      <c r="I368" s="451"/>
      <c r="J368" s="450"/>
      <c r="K368" s="449"/>
      <c r="L368" s="623"/>
      <c r="M368" s="623"/>
      <c r="N368" s="623"/>
      <c r="O368" s="623"/>
      <c r="P368" s="623"/>
      <c r="Q368" s="623"/>
      <c r="R368" s="623"/>
      <c r="S368" s="623"/>
      <c r="T368" s="623"/>
      <c r="U368" s="623"/>
      <c r="V368" s="623"/>
      <c r="W368" s="623"/>
      <c r="Y368" s="625"/>
    </row>
    <row r="369" spans="1:25" ht="15.75" customHeight="1" x14ac:dyDescent="0.25">
      <c r="A369" s="711"/>
      <c r="B369" s="752" t="s">
        <v>52</v>
      </c>
      <c r="C369" s="752"/>
      <c r="D369" s="752"/>
      <c r="E369" s="723"/>
      <c r="F369" s="451"/>
      <c r="G369" s="450"/>
      <c r="H369" s="452"/>
      <c r="I369" s="451"/>
      <c r="J369" s="450"/>
      <c r="K369" s="449"/>
      <c r="L369" s="623"/>
      <c r="M369" s="623"/>
      <c r="N369" s="623"/>
      <c r="O369" s="623"/>
      <c r="P369" s="623"/>
      <c r="Q369" s="623"/>
      <c r="R369" s="623"/>
      <c r="S369" s="623"/>
      <c r="T369" s="623"/>
      <c r="U369" s="623"/>
      <c r="V369" s="623"/>
      <c r="W369" s="623"/>
      <c r="Y369" s="625"/>
    </row>
    <row r="370" spans="1:25" ht="15.75" customHeight="1" x14ac:dyDescent="0.25">
      <c r="A370" s="711"/>
      <c r="B370" s="752" t="s">
        <v>53</v>
      </c>
      <c r="C370" s="752"/>
      <c r="D370" s="752"/>
      <c r="E370" s="723"/>
      <c r="F370" s="451"/>
      <c r="G370" s="450"/>
      <c r="H370" s="452"/>
      <c r="I370" s="451"/>
      <c r="J370" s="450"/>
      <c r="K370" s="449"/>
      <c r="L370" s="623"/>
      <c r="M370" s="623"/>
      <c r="N370" s="623"/>
      <c r="O370" s="623"/>
      <c r="P370" s="623"/>
      <c r="Q370" s="623"/>
      <c r="R370" s="623"/>
      <c r="S370" s="623"/>
      <c r="T370" s="623"/>
      <c r="U370" s="623"/>
      <c r="V370" s="623"/>
      <c r="W370" s="623"/>
      <c r="Y370" s="625"/>
    </row>
    <row r="371" spans="1:25" ht="15.75" customHeight="1" x14ac:dyDescent="0.25">
      <c r="A371" s="711"/>
      <c r="B371" s="752" t="s">
        <v>54</v>
      </c>
      <c r="C371" s="752"/>
      <c r="D371" s="752"/>
      <c r="E371" s="723"/>
      <c r="F371" s="451"/>
      <c r="G371" s="450"/>
      <c r="H371" s="452"/>
      <c r="I371" s="451"/>
      <c r="J371" s="450"/>
      <c r="K371" s="449"/>
      <c r="L371" s="623"/>
      <c r="M371" s="623"/>
      <c r="N371" s="623"/>
      <c r="O371" s="623"/>
      <c r="P371" s="623"/>
      <c r="Q371" s="623"/>
      <c r="R371" s="623"/>
      <c r="S371" s="623"/>
      <c r="T371" s="623"/>
      <c r="U371" s="623"/>
      <c r="V371" s="623"/>
      <c r="W371" s="623"/>
      <c r="Y371" s="625"/>
    </row>
    <row r="372" spans="1:25" ht="15.75" customHeight="1" x14ac:dyDescent="0.25">
      <c r="A372" s="711"/>
      <c r="B372" s="752" t="s">
        <v>55</v>
      </c>
      <c r="C372" s="752"/>
      <c r="D372" s="752"/>
      <c r="E372" s="723"/>
      <c r="F372" s="451"/>
      <c r="G372" s="450"/>
      <c r="H372" s="452"/>
      <c r="I372" s="451"/>
      <c r="J372" s="450"/>
      <c r="K372" s="449"/>
      <c r="L372" s="623"/>
      <c r="M372" s="623"/>
      <c r="N372" s="623"/>
      <c r="O372" s="623"/>
      <c r="P372" s="623"/>
      <c r="Q372" s="623"/>
      <c r="R372" s="623"/>
      <c r="S372" s="623"/>
      <c r="T372" s="623"/>
      <c r="U372" s="623"/>
      <c r="V372" s="623"/>
      <c r="W372" s="623"/>
      <c r="Y372" s="625"/>
    </row>
    <row r="373" spans="1:25" ht="15.75" customHeight="1" x14ac:dyDescent="0.25">
      <c r="A373" s="711"/>
      <c r="B373" s="752" t="s">
        <v>56</v>
      </c>
      <c r="C373" s="752"/>
      <c r="D373" s="752"/>
      <c r="E373" s="723"/>
      <c r="F373" s="451"/>
      <c r="G373" s="450"/>
      <c r="H373" s="452"/>
      <c r="I373" s="451"/>
      <c r="J373" s="450"/>
      <c r="K373" s="449"/>
      <c r="L373" s="623"/>
      <c r="M373" s="623"/>
      <c r="N373" s="623"/>
      <c r="O373" s="623"/>
      <c r="P373" s="623"/>
      <c r="Q373" s="623"/>
      <c r="R373" s="623"/>
      <c r="S373" s="623"/>
      <c r="T373" s="623"/>
      <c r="U373" s="623"/>
      <c r="V373" s="623"/>
      <c r="W373" s="623"/>
      <c r="Y373" s="625"/>
    </row>
    <row r="374" spans="1:25" ht="15.75" customHeight="1" x14ac:dyDescent="0.25">
      <c r="A374" s="711"/>
      <c r="B374" s="752" t="s">
        <v>57</v>
      </c>
      <c r="C374" s="752"/>
      <c r="D374" s="752"/>
      <c r="E374" s="723"/>
      <c r="F374" s="451"/>
      <c r="G374" s="450"/>
      <c r="H374" s="452"/>
      <c r="I374" s="451"/>
      <c r="J374" s="450"/>
      <c r="K374" s="449"/>
      <c r="L374" s="623"/>
      <c r="M374" s="623"/>
      <c r="N374" s="623"/>
      <c r="O374" s="623"/>
      <c r="P374" s="623"/>
      <c r="Q374" s="623"/>
      <c r="R374" s="623"/>
      <c r="S374" s="623"/>
      <c r="T374" s="623"/>
      <c r="U374" s="623"/>
      <c r="V374" s="623"/>
      <c r="W374" s="623"/>
      <c r="Y374" s="625"/>
    </row>
    <row r="375" spans="1:25" ht="15.75" customHeight="1" x14ac:dyDescent="0.25">
      <c r="A375" s="711"/>
      <c r="B375" s="752" t="s">
        <v>58</v>
      </c>
      <c r="C375" s="752"/>
      <c r="D375" s="752"/>
      <c r="E375" s="723"/>
      <c r="F375" s="451"/>
      <c r="G375" s="450"/>
      <c r="H375" s="452"/>
      <c r="I375" s="451"/>
      <c r="J375" s="450"/>
      <c r="K375" s="449"/>
      <c r="L375" s="623"/>
      <c r="M375" s="623"/>
      <c r="N375" s="623"/>
      <c r="O375" s="623"/>
      <c r="P375" s="623"/>
      <c r="Q375" s="623"/>
      <c r="R375" s="623"/>
      <c r="S375" s="623"/>
      <c r="T375" s="623"/>
      <c r="U375" s="623"/>
      <c r="V375" s="623"/>
      <c r="W375" s="623"/>
      <c r="Y375" s="625"/>
    </row>
    <row r="376" spans="1:25" ht="15.75" customHeight="1" x14ac:dyDescent="0.25">
      <c r="A376" s="711"/>
      <c r="B376" s="752" t="s">
        <v>59</v>
      </c>
      <c r="C376" s="752"/>
      <c r="D376" s="752"/>
      <c r="E376" s="723"/>
      <c r="F376" s="451"/>
      <c r="G376" s="450"/>
      <c r="H376" s="452"/>
      <c r="I376" s="451"/>
      <c r="J376" s="450"/>
      <c r="K376" s="449"/>
      <c r="L376" s="623"/>
      <c r="M376" s="623"/>
      <c r="N376" s="623"/>
      <c r="O376" s="623"/>
      <c r="P376" s="623"/>
      <c r="Q376" s="623"/>
      <c r="R376" s="623"/>
      <c r="S376" s="623"/>
      <c r="T376" s="623"/>
      <c r="U376" s="623"/>
      <c r="V376" s="623"/>
      <c r="W376" s="623"/>
      <c r="Y376" s="625"/>
    </row>
    <row r="377" spans="1:25" ht="15.75" customHeight="1" x14ac:dyDescent="0.25">
      <c r="A377" s="711"/>
      <c r="B377" s="752" t="s">
        <v>60</v>
      </c>
      <c r="C377" s="752"/>
      <c r="D377" s="752"/>
      <c r="E377" s="723"/>
      <c r="F377" s="451"/>
      <c r="G377" s="450"/>
      <c r="H377" s="452"/>
      <c r="I377" s="451"/>
      <c r="J377" s="450"/>
      <c r="K377" s="449"/>
      <c r="L377" s="623"/>
      <c r="M377" s="623"/>
      <c r="N377" s="623"/>
      <c r="O377" s="623"/>
      <c r="P377" s="623"/>
      <c r="Q377" s="623"/>
      <c r="R377" s="623"/>
      <c r="S377" s="623"/>
      <c r="T377" s="623"/>
      <c r="U377" s="623"/>
      <c r="V377" s="623"/>
      <c r="W377" s="623"/>
      <c r="Y377" s="625"/>
    </row>
    <row r="378" spans="1:25" ht="15.75" customHeight="1" x14ac:dyDescent="0.25">
      <c r="A378" s="711"/>
      <c r="B378" s="752" t="s">
        <v>61</v>
      </c>
      <c r="C378" s="752"/>
      <c r="D378" s="752"/>
      <c r="E378" s="723"/>
      <c r="F378" s="451"/>
      <c r="G378" s="450"/>
      <c r="H378" s="452"/>
      <c r="I378" s="451"/>
      <c r="J378" s="450"/>
      <c r="K378" s="449"/>
      <c r="L378" s="623"/>
      <c r="M378" s="623"/>
      <c r="N378" s="623"/>
      <c r="O378" s="623"/>
      <c r="P378" s="623"/>
      <c r="Q378" s="623"/>
      <c r="R378" s="623"/>
      <c r="S378" s="623"/>
      <c r="T378" s="623"/>
      <c r="U378" s="623"/>
      <c r="V378" s="623"/>
      <c r="W378" s="623"/>
      <c r="Y378" s="625"/>
    </row>
    <row r="379" spans="1:25" ht="15.75" customHeight="1" x14ac:dyDescent="0.25">
      <c r="A379" s="711"/>
      <c r="B379" s="752" t="s">
        <v>62</v>
      </c>
      <c r="C379" s="752"/>
      <c r="D379" s="752"/>
      <c r="E379" s="723"/>
      <c r="F379" s="451"/>
      <c r="G379" s="450"/>
      <c r="H379" s="452"/>
      <c r="I379" s="451"/>
      <c r="J379" s="450"/>
      <c r="K379" s="449"/>
      <c r="L379" s="623"/>
      <c r="M379" s="623"/>
      <c r="N379" s="623"/>
      <c r="O379" s="623"/>
      <c r="P379" s="623"/>
      <c r="Q379" s="623"/>
      <c r="R379" s="623"/>
      <c r="S379" s="623"/>
      <c r="T379" s="623"/>
      <c r="U379" s="623"/>
      <c r="V379" s="623"/>
      <c r="W379" s="623"/>
      <c r="Y379" s="625"/>
    </row>
    <row r="380" spans="1:25" ht="15.75" customHeight="1" x14ac:dyDescent="0.25">
      <c r="A380" s="711"/>
      <c r="B380" s="752" t="s">
        <v>63</v>
      </c>
      <c r="C380" s="752"/>
      <c r="D380" s="752"/>
      <c r="E380" s="723"/>
      <c r="F380" s="451"/>
      <c r="G380" s="450"/>
      <c r="H380" s="452"/>
      <c r="I380" s="451"/>
      <c r="J380" s="450"/>
      <c r="K380" s="449"/>
      <c r="L380" s="623"/>
      <c r="M380" s="623"/>
      <c r="N380" s="623"/>
      <c r="O380" s="623"/>
      <c r="P380" s="623"/>
      <c r="Q380" s="623"/>
      <c r="R380" s="623"/>
      <c r="S380" s="623"/>
      <c r="T380" s="623"/>
      <c r="U380" s="623"/>
      <c r="V380" s="623"/>
      <c r="W380" s="623"/>
      <c r="Y380" s="625"/>
    </row>
    <row r="381" spans="1:25" ht="15.75" customHeight="1" x14ac:dyDescent="0.25">
      <c r="A381" s="711"/>
      <c r="B381" s="752" t="s">
        <v>64</v>
      </c>
      <c r="C381" s="752"/>
      <c r="D381" s="752"/>
      <c r="E381" s="723"/>
      <c r="F381" s="451"/>
      <c r="G381" s="450"/>
      <c r="H381" s="452"/>
      <c r="I381" s="451"/>
      <c r="J381" s="450"/>
      <c r="K381" s="449"/>
      <c r="L381" s="623"/>
      <c r="M381" s="623"/>
      <c r="N381" s="623"/>
      <c r="O381" s="623"/>
      <c r="P381" s="623"/>
      <c r="Q381" s="623"/>
      <c r="R381" s="623"/>
      <c r="S381" s="623"/>
      <c r="T381" s="623"/>
      <c r="U381" s="623"/>
      <c r="V381" s="623"/>
      <c r="W381" s="623"/>
      <c r="Y381" s="625"/>
    </row>
    <row r="382" spans="1:25" ht="15.75" customHeight="1" x14ac:dyDescent="0.25">
      <c r="A382" s="711"/>
      <c r="B382" s="752" t="s">
        <v>65</v>
      </c>
      <c r="C382" s="752"/>
      <c r="D382" s="752"/>
      <c r="E382" s="723"/>
      <c r="F382" s="451"/>
      <c r="G382" s="450"/>
      <c r="H382" s="452"/>
      <c r="I382" s="451"/>
      <c r="J382" s="450"/>
      <c r="K382" s="449"/>
      <c r="L382" s="623"/>
      <c r="M382" s="623"/>
      <c r="N382" s="623"/>
      <c r="O382" s="623"/>
      <c r="P382" s="623"/>
      <c r="Q382" s="623"/>
      <c r="R382" s="623"/>
      <c r="S382" s="623"/>
      <c r="T382" s="623"/>
      <c r="U382" s="623"/>
      <c r="V382" s="623"/>
      <c r="W382" s="623"/>
      <c r="Y382" s="625"/>
    </row>
    <row r="383" spans="1:25" ht="15.75" customHeight="1" x14ac:dyDescent="0.25">
      <c r="A383" s="711"/>
      <c r="B383" s="752" t="s">
        <v>66</v>
      </c>
      <c r="C383" s="752"/>
      <c r="D383" s="752"/>
      <c r="E383" s="723"/>
      <c r="F383" s="451"/>
      <c r="G383" s="450"/>
      <c r="H383" s="452"/>
      <c r="I383" s="451"/>
      <c r="J383" s="450"/>
      <c r="K383" s="449"/>
      <c r="L383" s="623"/>
      <c r="M383" s="623"/>
      <c r="N383" s="623"/>
      <c r="O383" s="623"/>
      <c r="P383" s="623"/>
      <c r="Q383" s="623"/>
      <c r="R383" s="623"/>
      <c r="S383" s="623"/>
      <c r="T383" s="623"/>
      <c r="U383" s="623"/>
      <c r="V383" s="623"/>
      <c r="W383" s="623"/>
      <c r="Y383" s="625"/>
    </row>
    <row r="384" spans="1:25" ht="15.75" customHeight="1" x14ac:dyDescent="0.25">
      <c r="A384" s="711"/>
      <c r="B384" s="752" t="s">
        <v>67</v>
      </c>
      <c r="C384" s="752"/>
      <c r="D384" s="752"/>
      <c r="E384" s="723"/>
      <c r="F384" s="451"/>
      <c r="G384" s="450"/>
      <c r="H384" s="452"/>
      <c r="I384" s="451"/>
      <c r="J384" s="450"/>
      <c r="K384" s="449"/>
      <c r="L384" s="623"/>
      <c r="M384" s="623"/>
      <c r="N384" s="623"/>
      <c r="O384" s="623"/>
      <c r="P384" s="623"/>
      <c r="Q384" s="623"/>
      <c r="R384" s="623"/>
      <c r="S384" s="623"/>
      <c r="T384" s="623"/>
      <c r="U384" s="623"/>
      <c r="V384" s="623"/>
      <c r="W384" s="623"/>
      <c r="Y384" s="625"/>
    </row>
    <row r="385" spans="1:25" ht="15.75" customHeight="1" x14ac:dyDescent="0.25">
      <c r="A385" s="711"/>
      <c r="B385" s="752" t="s">
        <v>68</v>
      </c>
      <c r="C385" s="752"/>
      <c r="D385" s="752"/>
      <c r="E385" s="723"/>
      <c r="F385" s="451"/>
      <c r="G385" s="450"/>
      <c r="H385" s="452"/>
      <c r="I385" s="451"/>
      <c r="J385" s="450"/>
      <c r="K385" s="449"/>
      <c r="L385" s="623"/>
      <c r="M385" s="623"/>
      <c r="N385" s="623"/>
      <c r="O385" s="623"/>
      <c r="P385" s="623"/>
      <c r="Q385" s="623"/>
      <c r="R385" s="623"/>
      <c r="S385" s="623"/>
      <c r="T385" s="623"/>
      <c r="U385" s="623"/>
      <c r="V385" s="623"/>
      <c r="W385" s="623"/>
      <c r="Y385" s="625"/>
    </row>
    <row r="386" spans="1:25" ht="15.75" customHeight="1" x14ac:dyDescent="0.25">
      <c r="A386" s="711"/>
      <c r="B386" s="752" t="s">
        <v>69</v>
      </c>
      <c r="C386" s="752"/>
      <c r="D386" s="752"/>
      <c r="E386" s="723"/>
      <c r="F386" s="451"/>
      <c r="G386" s="450"/>
      <c r="H386" s="452"/>
      <c r="I386" s="451"/>
      <c r="J386" s="450"/>
      <c r="K386" s="449"/>
      <c r="L386" s="623"/>
      <c r="M386" s="623"/>
      <c r="N386" s="623"/>
      <c r="O386" s="623"/>
      <c r="P386" s="623"/>
      <c r="Q386" s="623"/>
      <c r="R386" s="623"/>
      <c r="S386" s="623"/>
      <c r="T386" s="623"/>
      <c r="U386" s="623"/>
      <c r="V386" s="623"/>
      <c r="W386" s="623"/>
      <c r="Y386" s="625"/>
    </row>
    <row r="387" spans="1:25" ht="15.75" customHeight="1" x14ac:dyDescent="0.25">
      <c r="A387" s="711"/>
      <c r="B387" s="752" t="s">
        <v>70</v>
      </c>
      <c r="C387" s="752"/>
      <c r="D387" s="752"/>
      <c r="E387" s="723"/>
      <c r="F387" s="451"/>
      <c r="G387" s="450"/>
      <c r="H387" s="452"/>
      <c r="I387" s="451"/>
      <c r="J387" s="450"/>
      <c r="K387" s="449"/>
      <c r="L387" s="623"/>
      <c r="M387" s="623"/>
      <c r="N387" s="623"/>
      <c r="O387" s="623"/>
      <c r="P387" s="623"/>
      <c r="Q387" s="623"/>
      <c r="R387" s="623"/>
      <c r="S387" s="623"/>
      <c r="T387" s="623"/>
      <c r="U387" s="623"/>
      <c r="V387" s="623"/>
      <c r="W387" s="623"/>
      <c r="Y387" s="625"/>
    </row>
    <row r="388" spans="1:25" ht="15.75" customHeight="1" x14ac:dyDescent="0.25">
      <c r="A388" s="711"/>
      <c r="B388" s="752" t="s">
        <v>71</v>
      </c>
      <c r="C388" s="752"/>
      <c r="D388" s="752"/>
      <c r="E388" s="723"/>
      <c r="F388" s="451"/>
      <c r="G388" s="450"/>
      <c r="H388" s="452"/>
      <c r="I388" s="451"/>
      <c r="J388" s="450"/>
      <c r="K388" s="449"/>
      <c r="L388" s="623"/>
      <c r="M388" s="623"/>
      <c r="N388" s="623"/>
      <c r="O388" s="623"/>
      <c r="P388" s="623"/>
      <c r="Q388" s="623"/>
      <c r="R388" s="623"/>
      <c r="S388" s="623"/>
      <c r="T388" s="623"/>
      <c r="U388" s="623"/>
      <c r="V388" s="623"/>
      <c r="W388" s="623"/>
      <c r="Y388" s="625"/>
    </row>
    <row r="389" spans="1:25" ht="15.75" customHeight="1" x14ac:dyDescent="0.25">
      <c r="A389" s="711"/>
      <c r="B389" s="752" t="s">
        <v>72</v>
      </c>
      <c r="C389" s="752"/>
      <c r="D389" s="752"/>
      <c r="E389" s="723"/>
      <c r="F389" s="451"/>
      <c r="G389" s="450"/>
      <c r="H389" s="452"/>
      <c r="I389" s="451"/>
      <c r="J389" s="450"/>
      <c r="K389" s="449"/>
      <c r="L389" s="623"/>
      <c r="M389" s="623"/>
      <c r="N389" s="623"/>
      <c r="O389" s="623"/>
      <c r="P389" s="623"/>
      <c r="Q389" s="623"/>
      <c r="R389" s="623"/>
      <c r="S389" s="623"/>
      <c r="T389" s="623"/>
      <c r="U389" s="623"/>
      <c r="V389" s="623"/>
      <c r="W389" s="623"/>
      <c r="Y389" s="625"/>
    </row>
    <row r="390" spans="1:25" ht="15.75" customHeight="1" x14ac:dyDescent="0.25">
      <c r="A390" s="711"/>
      <c r="B390" s="752" t="s">
        <v>73</v>
      </c>
      <c r="C390" s="752"/>
      <c r="D390" s="752"/>
      <c r="E390" s="723"/>
      <c r="F390" s="451"/>
      <c r="G390" s="450"/>
      <c r="H390" s="452"/>
      <c r="I390" s="451"/>
      <c r="J390" s="450"/>
      <c r="K390" s="449"/>
      <c r="L390" s="623"/>
      <c r="M390" s="623"/>
      <c r="N390" s="623"/>
      <c r="O390" s="623"/>
      <c r="P390" s="623"/>
      <c r="Q390" s="623"/>
      <c r="R390" s="623"/>
      <c r="S390" s="623"/>
      <c r="T390" s="623"/>
      <c r="U390" s="623"/>
      <c r="V390" s="623"/>
      <c r="W390" s="623"/>
      <c r="Y390" s="625"/>
    </row>
    <row r="391" spans="1:25" ht="15.75" customHeight="1" x14ac:dyDescent="0.25">
      <c r="A391" s="711"/>
      <c r="B391" s="752" t="s">
        <v>74</v>
      </c>
      <c r="C391" s="752"/>
      <c r="D391" s="752"/>
      <c r="E391" s="723"/>
      <c r="F391" s="451"/>
      <c r="G391" s="450"/>
      <c r="H391" s="452"/>
      <c r="I391" s="451"/>
      <c r="J391" s="450"/>
      <c r="K391" s="449"/>
      <c r="L391" s="623"/>
      <c r="M391" s="623"/>
      <c r="N391" s="623"/>
      <c r="O391" s="623"/>
      <c r="P391" s="623"/>
      <c r="Q391" s="623"/>
      <c r="R391" s="623"/>
      <c r="S391" s="623"/>
      <c r="T391" s="623"/>
      <c r="U391" s="623"/>
      <c r="V391" s="623"/>
      <c r="W391" s="623"/>
      <c r="Y391" s="625"/>
    </row>
    <row r="392" spans="1:25" ht="15.75" customHeight="1" x14ac:dyDescent="0.25">
      <c r="A392" s="711"/>
      <c r="B392" s="752" t="s">
        <v>24</v>
      </c>
      <c r="C392" s="752"/>
      <c r="D392" s="752"/>
      <c r="E392" s="723"/>
      <c r="F392" s="451"/>
      <c r="G392" s="450"/>
      <c r="H392" s="452"/>
      <c r="I392" s="451"/>
      <c r="J392" s="450"/>
      <c r="K392" s="449"/>
      <c r="L392" s="623"/>
      <c r="M392" s="623"/>
      <c r="N392" s="623"/>
      <c r="O392" s="623"/>
      <c r="P392" s="623"/>
      <c r="Q392" s="623"/>
      <c r="R392" s="623"/>
      <c r="S392" s="623"/>
      <c r="T392" s="623"/>
      <c r="U392" s="623"/>
      <c r="V392" s="623"/>
      <c r="W392" s="623"/>
      <c r="Y392" s="625"/>
    </row>
    <row r="393" spans="1:25" ht="15.75" customHeight="1" x14ac:dyDescent="0.25">
      <c r="A393" s="711"/>
      <c r="B393" s="753" t="s">
        <v>788</v>
      </c>
      <c r="C393" s="753"/>
      <c r="D393" s="753"/>
      <c r="E393" s="725"/>
      <c r="F393" s="447"/>
      <c r="G393" s="446"/>
      <c r="H393" s="448"/>
      <c r="I393" s="447"/>
      <c r="J393" s="446"/>
      <c r="K393" s="445"/>
      <c r="L393" s="623"/>
      <c r="M393" s="623"/>
      <c r="N393" s="623"/>
      <c r="O393" s="623"/>
      <c r="P393" s="623"/>
      <c r="Q393" s="623"/>
      <c r="R393" s="623"/>
      <c r="S393" s="623"/>
      <c r="T393" s="623"/>
      <c r="U393" s="623"/>
      <c r="V393" s="623"/>
      <c r="W393" s="623"/>
      <c r="Y393" s="625"/>
    </row>
    <row r="394" spans="1:25" x14ac:dyDescent="0.25">
      <c r="A394" s="708"/>
      <c r="B394" s="623"/>
      <c r="C394" s="623"/>
      <c r="D394" s="623"/>
      <c r="E394" s="623"/>
      <c r="F394" s="623"/>
      <c r="G394" s="623"/>
      <c r="H394" s="623"/>
      <c r="I394" s="623"/>
      <c r="J394" s="623"/>
      <c r="K394" s="623"/>
      <c r="L394" s="623"/>
      <c r="M394" s="623"/>
      <c r="N394" s="623"/>
      <c r="O394" s="623"/>
      <c r="P394" s="623"/>
      <c r="Q394" s="623"/>
      <c r="R394" s="623"/>
      <c r="S394" s="623"/>
      <c r="T394" s="623"/>
      <c r="U394" s="623"/>
      <c r="V394" s="623"/>
      <c r="W394" s="623"/>
      <c r="Y394" s="625"/>
    </row>
    <row r="395" spans="1:25" x14ac:dyDescent="0.25">
      <c r="A395" s="711"/>
      <c r="B395" s="754"/>
      <c r="C395" s="754"/>
      <c r="D395" s="754"/>
      <c r="E395" s="754"/>
      <c r="G395" s="623"/>
      <c r="H395" s="623"/>
      <c r="I395" s="623"/>
      <c r="J395" s="623"/>
      <c r="K395" s="623"/>
      <c r="L395" s="623"/>
      <c r="M395" s="623"/>
      <c r="N395" s="623"/>
      <c r="O395" s="623"/>
      <c r="P395" s="623"/>
      <c r="Q395" s="623"/>
      <c r="R395" s="623"/>
      <c r="S395" s="623"/>
      <c r="T395" s="623"/>
      <c r="U395" s="623"/>
      <c r="V395" s="623"/>
      <c r="W395" s="623"/>
      <c r="Y395" s="625"/>
    </row>
    <row r="396" spans="1:25" ht="17.25" x14ac:dyDescent="0.25">
      <c r="A396" s="688" t="s">
        <v>787</v>
      </c>
      <c r="B396" s="754"/>
      <c r="C396" s="623"/>
      <c r="D396" s="623"/>
      <c r="E396" s="623"/>
      <c r="F396" s="623"/>
      <c r="G396" s="623"/>
      <c r="H396" s="623"/>
      <c r="I396" s="623"/>
      <c r="J396" s="623"/>
      <c r="K396" s="623"/>
      <c r="L396" s="623"/>
      <c r="M396" s="623"/>
      <c r="N396" s="623"/>
      <c r="O396" s="623"/>
      <c r="P396" s="623"/>
      <c r="Q396" s="623"/>
      <c r="R396" s="623"/>
      <c r="S396" s="623"/>
      <c r="T396" s="623"/>
      <c r="U396" s="623"/>
      <c r="V396" s="623"/>
      <c r="W396" s="623"/>
      <c r="X396" s="624"/>
      <c r="Y396" s="625"/>
    </row>
    <row r="397" spans="1:25" ht="17.25" x14ac:dyDescent="0.25">
      <c r="A397" s="690"/>
      <c r="B397" s="754"/>
      <c r="C397" s="623"/>
      <c r="D397" s="623"/>
      <c r="E397" s="623"/>
      <c r="F397" s="623"/>
      <c r="G397" s="623"/>
      <c r="H397" s="623"/>
      <c r="I397" s="623"/>
      <c r="J397" s="623"/>
      <c r="K397" s="623"/>
      <c r="L397" s="623"/>
      <c r="M397" s="623"/>
      <c r="N397" s="623"/>
      <c r="O397" s="623"/>
      <c r="P397" s="623"/>
      <c r="Q397" s="623"/>
      <c r="R397" s="623"/>
      <c r="S397" s="623"/>
      <c r="T397" s="623"/>
      <c r="U397" s="623"/>
      <c r="V397" s="623"/>
      <c r="W397" s="623"/>
      <c r="Y397" s="625"/>
    </row>
    <row r="398" spans="1:25" ht="17.25" x14ac:dyDescent="0.25">
      <c r="A398" s="755"/>
      <c r="B398" s="1140" t="s">
        <v>786</v>
      </c>
      <c r="C398" s="1140" t="s">
        <v>540</v>
      </c>
      <c r="D398" s="1142" t="s">
        <v>785</v>
      </c>
      <c r="E398" s="1140" t="s">
        <v>76</v>
      </c>
      <c r="F398" s="1165" t="s">
        <v>784</v>
      </c>
      <c r="G398" s="1166"/>
      <c r="H398" s="1166"/>
      <c r="I398" s="1166"/>
      <c r="J398" s="1167"/>
      <c r="K398" s="1165" t="s">
        <v>783</v>
      </c>
      <c r="L398" s="1166"/>
      <c r="M398" s="1166"/>
      <c r="N398" s="1166"/>
      <c r="O398" s="1166"/>
      <c r="P398" s="734"/>
      <c r="Q398" s="623"/>
      <c r="R398" s="623"/>
      <c r="Y398" s="625"/>
    </row>
    <row r="399" spans="1:25" ht="17.25" x14ac:dyDescent="0.25">
      <c r="A399" s="756"/>
      <c r="B399" s="1141"/>
      <c r="C399" s="1141"/>
      <c r="D399" s="1143"/>
      <c r="E399" s="1141"/>
      <c r="F399" s="757" t="s">
        <v>782</v>
      </c>
      <c r="G399" s="758" t="s">
        <v>781</v>
      </c>
      <c r="H399" s="759" t="s">
        <v>780</v>
      </c>
      <c r="I399" s="760" t="s">
        <v>779</v>
      </c>
      <c r="J399" s="761" t="s">
        <v>778</v>
      </c>
      <c r="K399" s="757" t="s">
        <v>782</v>
      </c>
      <c r="L399" s="758" t="s">
        <v>781</v>
      </c>
      <c r="M399" s="762" t="s">
        <v>780</v>
      </c>
      <c r="N399" s="762" t="s">
        <v>779</v>
      </c>
      <c r="O399" s="759" t="s">
        <v>778</v>
      </c>
      <c r="P399" s="623"/>
      <c r="Q399" s="734"/>
      <c r="R399" s="734"/>
      <c r="Y399" s="625"/>
    </row>
    <row r="400" spans="1:25" ht="17.25" x14ac:dyDescent="0.25">
      <c r="A400" s="763">
        <v>1</v>
      </c>
      <c r="B400" s="770">
        <f>B14</f>
        <v>0</v>
      </c>
      <c r="C400" s="441"/>
      <c r="D400" s="444"/>
      <c r="E400" s="441"/>
      <c r="F400" s="442"/>
      <c r="G400" s="441"/>
      <c r="H400" s="441"/>
      <c r="I400" s="441"/>
      <c r="J400" s="443"/>
      <c r="K400" s="442"/>
      <c r="L400" s="441"/>
      <c r="M400" s="441"/>
      <c r="N400" s="441"/>
      <c r="O400" s="440"/>
      <c r="P400" s="734"/>
      <c r="Q400" s="734"/>
      <c r="R400" s="623"/>
      <c r="Y400" s="625"/>
    </row>
    <row r="401" spans="1:25" ht="17.25" x14ac:dyDescent="0.25">
      <c r="A401" s="653">
        <v>2</v>
      </c>
      <c r="B401" s="771">
        <f>B15</f>
        <v>0</v>
      </c>
      <c r="C401" s="436"/>
      <c r="D401" s="439"/>
      <c r="E401" s="436"/>
      <c r="F401" s="437"/>
      <c r="G401" s="436"/>
      <c r="H401" s="436"/>
      <c r="I401" s="436"/>
      <c r="J401" s="438"/>
      <c r="K401" s="437"/>
      <c r="L401" s="436"/>
      <c r="M401" s="436"/>
      <c r="N401" s="436"/>
      <c r="O401" s="435"/>
      <c r="P401" s="734"/>
      <c r="Q401" s="734"/>
      <c r="R401" s="623"/>
      <c r="Y401" s="625"/>
    </row>
    <row r="402" spans="1:25" ht="17.25" x14ac:dyDescent="0.25">
      <c r="A402" s="654">
        <v>3</v>
      </c>
      <c r="B402" s="771">
        <f>B16</f>
        <v>0</v>
      </c>
      <c r="C402" s="436"/>
      <c r="D402" s="439"/>
      <c r="E402" s="436"/>
      <c r="F402" s="437"/>
      <c r="G402" s="436"/>
      <c r="H402" s="436"/>
      <c r="I402" s="436"/>
      <c r="J402" s="438"/>
      <c r="K402" s="437"/>
      <c r="L402" s="436"/>
      <c r="M402" s="436"/>
      <c r="N402" s="436"/>
      <c r="O402" s="435"/>
      <c r="P402" s="734"/>
      <c r="Q402" s="734"/>
      <c r="R402" s="623"/>
      <c r="Y402" s="625"/>
    </row>
    <row r="403" spans="1:25" ht="17.25" x14ac:dyDescent="0.25">
      <c r="A403" s="653">
        <v>4</v>
      </c>
      <c r="B403" s="771">
        <f>B17</f>
        <v>0</v>
      </c>
      <c r="C403" s="436"/>
      <c r="D403" s="439"/>
      <c r="E403" s="436"/>
      <c r="F403" s="437"/>
      <c r="G403" s="436"/>
      <c r="H403" s="436"/>
      <c r="I403" s="436"/>
      <c r="J403" s="438"/>
      <c r="K403" s="437"/>
      <c r="L403" s="436"/>
      <c r="M403" s="436"/>
      <c r="N403" s="436"/>
      <c r="O403" s="435"/>
      <c r="P403" s="734"/>
      <c r="Q403" s="734"/>
      <c r="R403" s="623"/>
      <c r="Y403" s="625"/>
    </row>
    <row r="404" spans="1:25" ht="17.25" x14ac:dyDescent="0.25">
      <c r="A404" s="904">
        <v>5</v>
      </c>
      <c r="B404" s="772">
        <f>B18</f>
        <v>0</v>
      </c>
      <c r="C404" s="431"/>
      <c r="D404" s="434"/>
      <c r="E404" s="431"/>
      <c r="F404" s="432"/>
      <c r="G404" s="431"/>
      <c r="H404" s="431"/>
      <c r="I404" s="431"/>
      <c r="J404" s="433"/>
      <c r="K404" s="432"/>
      <c r="L404" s="431"/>
      <c r="M404" s="431"/>
      <c r="N404" s="431"/>
      <c r="O404" s="430"/>
      <c r="P404" s="734"/>
      <c r="Q404" s="734"/>
      <c r="R404" s="623"/>
      <c r="Y404" s="625"/>
    </row>
    <row r="405" spans="1:25" x14ac:dyDescent="0.25">
      <c r="A405" s="623"/>
      <c r="B405" s="623"/>
      <c r="C405" s="623"/>
      <c r="D405" s="623"/>
      <c r="E405" s="623"/>
      <c r="F405" s="623"/>
      <c r="G405" s="623"/>
      <c r="H405" s="623"/>
      <c r="I405" s="623"/>
      <c r="J405" s="623"/>
      <c r="K405" s="623"/>
      <c r="L405" s="623"/>
      <c r="M405" s="623"/>
      <c r="N405" s="623"/>
      <c r="O405" s="623"/>
      <c r="P405" s="623"/>
      <c r="Q405" s="623"/>
      <c r="R405" s="623"/>
      <c r="Y405" s="625"/>
    </row>
    <row r="406" spans="1:25" x14ac:dyDescent="0.25">
      <c r="A406" s="623"/>
      <c r="B406" s="623"/>
      <c r="C406" s="623"/>
      <c r="D406" s="623"/>
      <c r="E406" s="623"/>
      <c r="F406" s="623"/>
      <c r="G406" s="623"/>
      <c r="H406" s="623"/>
      <c r="I406" s="623"/>
      <c r="J406" s="623"/>
      <c r="K406" s="623"/>
      <c r="L406" s="623"/>
      <c r="M406" s="623"/>
      <c r="N406" s="623"/>
      <c r="O406" s="623"/>
      <c r="P406" s="623"/>
      <c r="Q406" s="623"/>
      <c r="R406" s="623"/>
      <c r="Y406" s="625"/>
    </row>
    <row r="407" spans="1:25" ht="17.25" x14ac:dyDescent="0.25">
      <c r="A407" s="708"/>
      <c r="B407" s="1148" t="s">
        <v>115</v>
      </c>
      <c r="C407" s="1151" t="s">
        <v>75</v>
      </c>
      <c r="D407" s="1197" t="s">
        <v>76</v>
      </c>
      <c r="E407" s="1148"/>
      <c r="F407" s="1148" t="s">
        <v>777</v>
      </c>
      <c r="G407" s="623"/>
      <c r="H407" s="623"/>
      <c r="I407" s="623"/>
      <c r="J407" s="734"/>
      <c r="K407" s="734"/>
      <c r="L407" s="734"/>
      <c r="M407" s="734"/>
      <c r="N407" s="623"/>
      <c r="O407" s="623"/>
      <c r="P407" s="623"/>
      <c r="Q407" s="623"/>
      <c r="R407" s="623"/>
      <c r="Y407" s="625"/>
    </row>
    <row r="408" spans="1:25" ht="17.25" x14ac:dyDescent="0.25">
      <c r="A408" s="708"/>
      <c r="B408" s="1149"/>
      <c r="C408" s="1191"/>
      <c r="D408" s="1224"/>
      <c r="E408" s="1149"/>
      <c r="F408" s="1149"/>
      <c r="G408" s="623"/>
      <c r="H408" s="623"/>
      <c r="I408" s="623"/>
      <c r="J408" s="734"/>
      <c r="K408" s="734"/>
      <c r="L408" s="734"/>
      <c r="M408" s="734"/>
      <c r="N408" s="623"/>
      <c r="O408" s="623"/>
      <c r="P408" s="623"/>
      <c r="Q408" s="623"/>
      <c r="R408" s="623"/>
      <c r="Y408" s="625"/>
    </row>
    <row r="409" spans="1:25" ht="17.25" x14ac:dyDescent="0.25">
      <c r="A409" s="708"/>
      <c r="B409" s="1150"/>
      <c r="C409" s="1152"/>
      <c r="D409" s="1198"/>
      <c r="E409" s="1150"/>
      <c r="F409" s="1150"/>
      <c r="G409" s="623"/>
      <c r="H409" s="623"/>
      <c r="I409" s="623"/>
      <c r="J409" s="734"/>
      <c r="K409" s="734"/>
      <c r="L409" s="734"/>
      <c r="M409" s="734"/>
      <c r="N409" s="623"/>
      <c r="O409" s="623"/>
      <c r="P409" s="623"/>
      <c r="Q409" s="623"/>
      <c r="R409" s="623"/>
      <c r="Y409" s="625"/>
    </row>
    <row r="410" spans="1:25" ht="39" customHeight="1" x14ac:dyDescent="0.25">
      <c r="A410" s="708"/>
      <c r="B410" s="765">
        <v>1</v>
      </c>
      <c r="C410" s="1158" t="s">
        <v>77</v>
      </c>
      <c r="D410" s="1218" t="s">
        <v>202</v>
      </c>
      <c r="E410" s="1219"/>
      <c r="F410" s="429"/>
      <c r="G410" s="623"/>
      <c r="H410" s="623"/>
      <c r="I410" s="623"/>
      <c r="J410" s="623"/>
      <c r="K410" s="623"/>
      <c r="L410" s="623"/>
      <c r="M410" s="623"/>
      <c r="N410" s="623"/>
      <c r="O410" s="623"/>
      <c r="P410" s="623"/>
      <c r="Q410" s="623"/>
      <c r="R410" s="734"/>
      <c r="Y410" s="625"/>
    </row>
    <row r="411" spans="1:25" ht="39" customHeight="1" x14ac:dyDescent="0.25">
      <c r="A411" s="708"/>
      <c r="B411" s="766">
        <v>2</v>
      </c>
      <c r="C411" s="1158"/>
      <c r="D411" s="1127" t="s">
        <v>776</v>
      </c>
      <c r="E411" s="1128"/>
      <c r="F411" s="428"/>
      <c r="G411" s="623"/>
      <c r="H411" s="623"/>
      <c r="I411" s="623"/>
      <c r="J411" s="623"/>
      <c r="K411" s="623"/>
      <c r="L411" s="623"/>
      <c r="M411" s="623"/>
      <c r="N411" s="623"/>
      <c r="O411" s="623"/>
      <c r="P411" s="623"/>
      <c r="Q411" s="623"/>
      <c r="R411" s="734"/>
      <c r="Y411" s="625"/>
    </row>
    <row r="412" spans="1:25" ht="39" customHeight="1" x14ac:dyDescent="0.25">
      <c r="A412" s="708"/>
      <c r="B412" s="766">
        <v>3</v>
      </c>
      <c r="C412" s="1158"/>
      <c r="D412" s="1127" t="s">
        <v>203</v>
      </c>
      <c r="E412" s="1128"/>
      <c r="F412" s="428"/>
      <c r="G412" s="623"/>
      <c r="H412" s="623"/>
      <c r="I412" s="623"/>
      <c r="J412" s="623"/>
      <c r="K412" s="623"/>
      <c r="L412" s="623"/>
      <c r="M412" s="623"/>
      <c r="N412" s="623"/>
      <c r="O412" s="623"/>
      <c r="P412" s="623"/>
      <c r="Q412" s="623"/>
      <c r="R412" s="734"/>
      <c r="Y412" s="625"/>
    </row>
    <row r="413" spans="1:25" ht="39" customHeight="1" x14ac:dyDescent="0.25">
      <c r="A413" s="708"/>
      <c r="B413" s="766">
        <v>4</v>
      </c>
      <c r="C413" s="1158"/>
      <c r="D413" s="1127" t="s">
        <v>204</v>
      </c>
      <c r="E413" s="1128"/>
      <c r="F413" s="428"/>
      <c r="G413" s="623"/>
      <c r="H413" s="623"/>
      <c r="I413" s="623"/>
      <c r="J413" s="623"/>
      <c r="K413" s="623"/>
      <c r="L413" s="623"/>
      <c r="M413" s="623"/>
      <c r="N413" s="623"/>
      <c r="O413" s="623"/>
      <c r="P413" s="623"/>
      <c r="Q413" s="623"/>
      <c r="R413" s="734"/>
      <c r="Y413" s="625"/>
    </row>
    <row r="414" spans="1:25" ht="39" customHeight="1" x14ac:dyDescent="0.25">
      <c r="A414" s="708"/>
      <c r="B414" s="766">
        <v>5</v>
      </c>
      <c r="C414" s="1158"/>
      <c r="D414" s="1127" t="s">
        <v>79</v>
      </c>
      <c r="E414" s="1128"/>
      <c r="F414" s="428"/>
      <c r="G414" s="623"/>
      <c r="H414" s="623"/>
      <c r="I414" s="623"/>
      <c r="J414" s="623"/>
      <c r="K414" s="623"/>
      <c r="L414" s="623"/>
      <c r="M414" s="623"/>
      <c r="N414" s="623"/>
      <c r="O414" s="623"/>
      <c r="P414" s="623"/>
      <c r="Q414" s="623"/>
      <c r="R414" s="734"/>
      <c r="Y414" s="625"/>
    </row>
    <row r="415" spans="1:25" ht="39" customHeight="1" x14ac:dyDescent="0.25">
      <c r="A415" s="708"/>
      <c r="B415" s="766">
        <v>6</v>
      </c>
      <c r="C415" s="1159"/>
      <c r="D415" s="1127" t="s">
        <v>205</v>
      </c>
      <c r="E415" s="1128"/>
      <c r="F415" s="428"/>
      <c r="G415" s="623"/>
      <c r="H415" s="623"/>
      <c r="I415" s="623"/>
      <c r="J415" s="623"/>
      <c r="K415" s="623"/>
      <c r="L415" s="623"/>
      <c r="M415" s="623"/>
      <c r="N415" s="623"/>
      <c r="O415" s="623"/>
      <c r="P415" s="623"/>
      <c r="Q415" s="623"/>
      <c r="R415" s="734"/>
      <c r="Y415" s="625"/>
    </row>
    <row r="416" spans="1:25" ht="39" customHeight="1" x14ac:dyDescent="0.25">
      <c r="A416" s="708"/>
      <c r="B416" s="765">
        <v>7</v>
      </c>
      <c r="C416" s="1180" t="s">
        <v>78</v>
      </c>
      <c r="D416" s="1127" t="s">
        <v>206</v>
      </c>
      <c r="E416" s="1128"/>
      <c r="F416" s="429"/>
      <c r="G416" s="623"/>
      <c r="H416" s="623"/>
      <c r="I416" s="623"/>
      <c r="J416" s="623"/>
      <c r="K416" s="623"/>
      <c r="L416" s="623"/>
      <c r="M416" s="623"/>
      <c r="N416" s="623"/>
      <c r="O416" s="623"/>
      <c r="P416" s="623"/>
      <c r="Q416" s="623"/>
      <c r="R416" s="623"/>
      <c r="S416" s="623"/>
      <c r="T416" s="623"/>
      <c r="U416" s="623"/>
      <c r="V416" s="623"/>
      <c r="W416" s="734"/>
      <c r="Y416" s="625"/>
    </row>
    <row r="417" spans="1:25" ht="39" customHeight="1" x14ac:dyDescent="0.25">
      <c r="A417" s="708"/>
      <c r="B417" s="766">
        <v>8</v>
      </c>
      <c r="C417" s="1158"/>
      <c r="D417" s="1127" t="s">
        <v>776</v>
      </c>
      <c r="E417" s="1128"/>
      <c r="F417" s="428"/>
      <c r="G417" s="623"/>
      <c r="H417" s="623"/>
      <c r="I417" s="623"/>
      <c r="J417" s="623"/>
      <c r="K417" s="623"/>
      <c r="L417" s="623"/>
      <c r="M417" s="623"/>
      <c r="N417" s="623"/>
      <c r="O417" s="623"/>
      <c r="P417" s="623"/>
      <c r="Q417" s="623"/>
      <c r="R417" s="623"/>
      <c r="S417" s="623"/>
      <c r="T417" s="623"/>
      <c r="U417" s="623"/>
      <c r="V417" s="623"/>
      <c r="W417" s="734"/>
      <c r="Y417" s="625"/>
    </row>
    <row r="418" spans="1:25" ht="39" customHeight="1" x14ac:dyDescent="0.25">
      <c r="A418" s="708"/>
      <c r="B418" s="766">
        <v>9</v>
      </c>
      <c r="C418" s="1158"/>
      <c r="D418" s="1131" t="s">
        <v>203</v>
      </c>
      <c r="E418" s="1132"/>
      <c r="F418" s="428"/>
      <c r="G418" s="623"/>
      <c r="H418" s="623"/>
      <c r="I418" s="623"/>
      <c r="J418" s="623"/>
      <c r="K418" s="623"/>
      <c r="L418" s="623"/>
      <c r="M418" s="623"/>
      <c r="N418" s="623"/>
      <c r="O418" s="623"/>
      <c r="P418" s="623"/>
      <c r="Q418" s="623"/>
      <c r="R418" s="623"/>
      <c r="S418" s="623"/>
      <c r="T418" s="623"/>
      <c r="U418" s="623"/>
      <c r="V418" s="623"/>
      <c r="W418" s="734"/>
      <c r="Y418" s="625"/>
    </row>
    <row r="419" spans="1:25" ht="39" customHeight="1" x14ac:dyDescent="0.25">
      <c r="A419" s="708"/>
      <c r="B419" s="766">
        <v>10</v>
      </c>
      <c r="C419" s="1158"/>
      <c r="D419" s="1127" t="s">
        <v>204</v>
      </c>
      <c r="E419" s="1128"/>
      <c r="F419" s="428"/>
      <c r="G419" s="623"/>
      <c r="H419" s="623"/>
      <c r="I419" s="623"/>
      <c r="J419" s="623"/>
      <c r="K419" s="623"/>
      <c r="L419" s="623"/>
      <c r="M419" s="623"/>
      <c r="N419" s="623"/>
      <c r="O419" s="623"/>
      <c r="P419" s="623"/>
      <c r="Q419" s="623"/>
      <c r="R419" s="623"/>
      <c r="S419" s="623"/>
      <c r="T419" s="623"/>
      <c r="U419" s="623"/>
      <c r="V419" s="623"/>
      <c r="W419" s="734"/>
      <c r="Y419" s="625"/>
    </row>
    <row r="420" spans="1:25" ht="39" customHeight="1" x14ac:dyDescent="0.25">
      <c r="A420" s="708"/>
      <c r="B420" s="766">
        <v>11</v>
      </c>
      <c r="C420" s="1158"/>
      <c r="D420" s="1127" t="s">
        <v>79</v>
      </c>
      <c r="E420" s="1128"/>
      <c r="F420" s="428"/>
      <c r="G420" s="623"/>
      <c r="H420" s="623"/>
      <c r="I420" s="623"/>
      <c r="J420" s="623"/>
      <c r="K420" s="623"/>
      <c r="L420" s="623"/>
      <c r="M420" s="623"/>
      <c r="N420" s="623"/>
      <c r="O420" s="623"/>
      <c r="P420" s="623"/>
      <c r="Q420" s="623"/>
      <c r="R420" s="623"/>
      <c r="S420" s="623"/>
      <c r="T420" s="623"/>
      <c r="U420" s="623"/>
      <c r="V420" s="623"/>
      <c r="W420" s="734"/>
      <c r="Y420" s="625"/>
    </row>
    <row r="421" spans="1:25" ht="39" customHeight="1" x14ac:dyDescent="0.25">
      <c r="A421" s="708"/>
      <c r="B421" s="766">
        <v>12</v>
      </c>
      <c r="C421" s="1159"/>
      <c r="D421" s="1127" t="s">
        <v>205</v>
      </c>
      <c r="E421" s="1128"/>
      <c r="F421" s="428"/>
      <c r="G421" s="623"/>
      <c r="H421" s="623"/>
      <c r="I421" s="623"/>
      <c r="J421" s="623"/>
      <c r="K421" s="623"/>
      <c r="L421" s="623"/>
      <c r="M421" s="623"/>
      <c r="N421" s="623"/>
      <c r="O421" s="623"/>
      <c r="P421" s="623"/>
      <c r="Q421" s="623"/>
      <c r="R421" s="623"/>
      <c r="S421" s="623"/>
      <c r="T421" s="623"/>
      <c r="U421" s="623"/>
      <c r="V421" s="623"/>
      <c r="W421" s="734"/>
      <c r="Y421" s="625"/>
    </row>
    <row r="422" spans="1:25" ht="39" customHeight="1" x14ac:dyDescent="0.25">
      <c r="A422" s="708"/>
      <c r="B422" s="767">
        <v>13</v>
      </c>
      <c r="C422" s="767" t="s">
        <v>775</v>
      </c>
      <c r="D422" s="1125" t="s">
        <v>724</v>
      </c>
      <c r="E422" s="1126"/>
      <c r="F422" s="427"/>
      <c r="G422" s="623"/>
      <c r="H422" s="623"/>
      <c r="I422" s="623"/>
      <c r="J422" s="623"/>
      <c r="K422" s="623"/>
      <c r="L422" s="623"/>
      <c r="M422" s="623"/>
      <c r="N422" s="623"/>
      <c r="O422" s="623"/>
      <c r="P422" s="623"/>
      <c r="Q422" s="623"/>
      <c r="R422" s="623"/>
      <c r="S422" s="623"/>
      <c r="T422" s="623"/>
      <c r="U422" s="623"/>
      <c r="V422" s="623"/>
      <c r="W422" s="734"/>
      <c r="X422" s="624"/>
      <c r="Y422" s="625"/>
    </row>
    <row r="423" spans="1:25" x14ac:dyDescent="0.25"/>
  </sheetData>
  <sheetProtection selectLockedCells="1"/>
  <mergeCells count="253">
    <mergeCell ref="J326:J327"/>
    <mergeCell ref="K326:K327"/>
    <mergeCell ref="K361:K362"/>
    <mergeCell ref="C352:E352"/>
    <mergeCell ref="C353:E353"/>
    <mergeCell ref="C354:E354"/>
    <mergeCell ref="C355:E355"/>
    <mergeCell ref="J361:J362"/>
    <mergeCell ref="C351:E351"/>
    <mergeCell ref="M36:N36"/>
    <mergeCell ref="K343:K344"/>
    <mergeCell ref="F326:F327"/>
    <mergeCell ref="F360:H360"/>
    <mergeCell ref="I360:K360"/>
    <mergeCell ref="F361:F362"/>
    <mergeCell ref="G361:G362"/>
    <mergeCell ref="H361:H362"/>
    <mergeCell ref="F342:H342"/>
    <mergeCell ref="I342:K342"/>
    <mergeCell ref="K223:O223"/>
    <mergeCell ref="F185:H185"/>
    <mergeCell ref="I185:K185"/>
    <mergeCell ref="F186:F187"/>
    <mergeCell ref="G186:G187"/>
    <mergeCell ref="O271:S271"/>
    <mergeCell ref="H186:H187"/>
    <mergeCell ref="F343:F344"/>
    <mergeCell ref="J343:J344"/>
    <mergeCell ref="I306:K306"/>
    <mergeCell ref="I186:I187"/>
    <mergeCell ref="J186:J187"/>
    <mergeCell ref="K186:K187"/>
    <mergeCell ref="G343:G344"/>
    <mergeCell ref="F325:H325"/>
    <mergeCell ref="I325:K325"/>
    <mergeCell ref="D338:E338"/>
    <mergeCell ref="C416:C421"/>
    <mergeCell ref="I361:I362"/>
    <mergeCell ref="F407:F409"/>
    <mergeCell ref="B360:E362"/>
    <mergeCell ref="B407:B409"/>
    <mergeCell ref="C407:C409"/>
    <mergeCell ref="D407:E409"/>
    <mergeCell ref="C410:C415"/>
    <mergeCell ref="B398:B399"/>
    <mergeCell ref="B326:B327"/>
    <mergeCell ref="C326:C327"/>
    <mergeCell ref="D326:D327"/>
    <mergeCell ref="E326:E327"/>
    <mergeCell ref="G326:G327"/>
    <mergeCell ref="H326:H327"/>
    <mergeCell ref="K398:O398"/>
    <mergeCell ref="I326:I327"/>
    <mergeCell ref="C348:E348"/>
    <mergeCell ref="F398:J398"/>
    <mergeCell ref="H343:H344"/>
    <mergeCell ref="I343:I344"/>
    <mergeCell ref="D310:E310"/>
    <mergeCell ref="D311:E311"/>
    <mergeCell ref="D312:E312"/>
    <mergeCell ref="D313:E313"/>
    <mergeCell ref="D314:E314"/>
    <mergeCell ref="D315:E315"/>
    <mergeCell ref="C328:C335"/>
    <mergeCell ref="D328:D331"/>
    <mergeCell ref="D332:D335"/>
    <mergeCell ref="D316:E316"/>
    <mergeCell ref="D317:E317"/>
    <mergeCell ref="D318:E318"/>
    <mergeCell ref="D319:E319"/>
    <mergeCell ref="D320:E320"/>
    <mergeCell ref="C310:C315"/>
    <mergeCell ref="C316:C321"/>
    <mergeCell ref="T271:X271"/>
    <mergeCell ref="B263:C263"/>
    <mergeCell ref="B264:C264"/>
    <mergeCell ref="C242:C247"/>
    <mergeCell ref="B258:C258"/>
    <mergeCell ref="B260:C260"/>
    <mergeCell ref="I307:I309"/>
    <mergeCell ref="J307:J309"/>
    <mergeCell ref="K307:K309"/>
    <mergeCell ref="B265:C265"/>
    <mergeCell ref="C270:M270"/>
    <mergeCell ref="N270:X270"/>
    <mergeCell ref="C271:C272"/>
    <mergeCell ref="D271:H271"/>
    <mergeCell ref="I271:M271"/>
    <mergeCell ref="N271:N272"/>
    <mergeCell ref="B307:B309"/>
    <mergeCell ref="C307:C309"/>
    <mergeCell ref="D307:E309"/>
    <mergeCell ref="F307:F309"/>
    <mergeCell ref="G307:G309"/>
    <mergeCell ref="H307:H309"/>
    <mergeCell ref="F305:G305"/>
    <mergeCell ref="F306:H306"/>
    <mergeCell ref="B233:B235"/>
    <mergeCell ref="D223:D224"/>
    <mergeCell ref="E223:E224"/>
    <mergeCell ref="B261:C261"/>
    <mergeCell ref="D242:E242"/>
    <mergeCell ref="D243:E243"/>
    <mergeCell ref="D244:E244"/>
    <mergeCell ref="D245:E245"/>
    <mergeCell ref="D246:E246"/>
    <mergeCell ref="D236:E236"/>
    <mergeCell ref="D237:E237"/>
    <mergeCell ref="D238:E238"/>
    <mergeCell ref="D239:E239"/>
    <mergeCell ref="D248:E248"/>
    <mergeCell ref="D247:E247"/>
    <mergeCell ref="D240:E240"/>
    <mergeCell ref="D241:E241"/>
    <mergeCell ref="C233:C235"/>
    <mergeCell ref="D233:E235"/>
    <mergeCell ref="C236:C241"/>
    <mergeCell ref="J151:J152"/>
    <mergeCell ref="K151:K152"/>
    <mergeCell ref="F167:H167"/>
    <mergeCell ref="B185:E187"/>
    <mergeCell ref="B223:B224"/>
    <mergeCell ref="C223:C224"/>
    <mergeCell ref="F151:F152"/>
    <mergeCell ref="G151:G152"/>
    <mergeCell ref="D146:E146"/>
    <mergeCell ref="I151:I152"/>
    <mergeCell ref="D147:E147"/>
    <mergeCell ref="I167:K167"/>
    <mergeCell ref="F168:F169"/>
    <mergeCell ref="G168:G169"/>
    <mergeCell ref="H168:H169"/>
    <mergeCell ref="I168:I169"/>
    <mergeCell ref="J168:J169"/>
    <mergeCell ref="K168:K169"/>
    <mergeCell ref="I150:K150"/>
    <mergeCell ref="B151:B152"/>
    <mergeCell ref="C151:C152"/>
    <mergeCell ref="D151:D152"/>
    <mergeCell ref="E151:E152"/>
    <mergeCell ref="F223:J223"/>
    <mergeCell ref="T96:X96"/>
    <mergeCell ref="B86:C86"/>
    <mergeCell ref="B88:C88"/>
    <mergeCell ref="B89:C89"/>
    <mergeCell ref="B90:C90"/>
    <mergeCell ref="C95:M95"/>
    <mergeCell ref="N95:X95"/>
    <mergeCell ref="C96:C97"/>
    <mergeCell ref="I132:I134"/>
    <mergeCell ref="J132:J134"/>
    <mergeCell ref="K132:K134"/>
    <mergeCell ref="I96:M96"/>
    <mergeCell ref="N96:N97"/>
    <mergeCell ref="O96:S96"/>
    <mergeCell ref="D96:H96"/>
    <mergeCell ref="F130:G130"/>
    <mergeCell ref="F131:H131"/>
    <mergeCell ref="I131:K131"/>
    <mergeCell ref="B132:B134"/>
    <mergeCell ref="C132:C134"/>
    <mergeCell ref="D132:E134"/>
    <mergeCell ref="F132:F134"/>
    <mergeCell ref="G132:G134"/>
    <mergeCell ref="H132:H134"/>
    <mergeCell ref="I12:K12"/>
    <mergeCell ref="B54:C54"/>
    <mergeCell ref="B55:C55"/>
    <mergeCell ref="B56:C56"/>
    <mergeCell ref="B57:C57"/>
    <mergeCell ref="B68:C68"/>
    <mergeCell ref="A4:K4"/>
    <mergeCell ref="G36:H36"/>
    <mergeCell ref="I36:J36"/>
    <mergeCell ref="K36:L36"/>
    <mergeCell ref="B53:C53"/>
    <mergeCell ref="B49:C49"/>
    <mergeCell ref="D49:E49"/>
    <mergeCell ref="D53:E53"/>
    <mergeCell ref="B22:C22"/>
    <mergeCell ref="D22:E22"/>
    <mergeCell ref="D54:E54"/>
    <mergeCell ref="D70:E70"/>
    <mergeCell ref="D71:E71"/>
    <mergeCell ref="D55:E55"/>
    <mergeCell ref="D56:E56"/>
    <mergeCell ref="D57:E57"/>
    <mergeCell ref="B64:C64"/>
    <mergeCell ref="D64:E64"/>
    <mergeCell ref="D68:E68"/>
    <mergeCell ref="C177:E177"/>
    <mergeCell ref="C170:E170"/>
    <mergeCell ref="C171:E171"/>
    <mergeCell ref="C172:E172"/>
    <mergeCell ref="C173:E173"/>
    <mergeCell ref="C174:E174"/>
    <mergeCell ref="C175:E175"/>
    <mergeCell ref="D163:E163"/>
    <mergeCell ref="D69:E69"/>
    <mergeCell ref="B83:C83"/>
    <mergeCell ref="B85:C85"/>
    <mergeCell ref="B70:C70"/>
    <mergeCell ref="B71:C71"/>
    <mergeCell ref="B72:C72"/>
    <mergeCell ref="D72:E72"/>
    <mergeCell ref="B69:C69"/>
    <mergeCell ref="C180:E180"/>
    <mergeCell ref="D135:E135"/>
    <mergeCell ref="D136:E136"/>
    <mergeCell ref="D137:E137"/>
    <mergeCell ref="D138:E138"/>
    <mergeCell ref="D139:E139"/>
    <mergeCell ref="D140:E140"/>
    <mergeCell ref="C161:C162"/>
    <mergeCell ref="C135:C140"/>
    <mergeCell ref="F150:H150"/>
    <mergeCell ref="C153:C160"/>
    <mergeCell ref="D141:E141"/>
    <mergeCell ref="D142:E142"/>
    <mergeCell ref="D143:E143"/>
    <mergeCell ref="D144:E144"/>
    <mergeCell ref="D145:E145"/>
    <mergeCell ref="C178:E178"/>
    <mergeCell ref="C179:E179"/>
    <mergeCell ref="C141:C146"/>
    <mergeCell ref="H151:H152"/>
    <mergeCell ref="C176:E176"/>
    <mergeCell ref="D153:D156"/>
    <mergeCell ref="D157:D160"/>
    <mergeCell ref="D422:E422"/>
    <mergeCell ref="D421:E421"/>
    <mergeCell ref="D414:E414"/>
    <mergeCell ref="D415:E415"/>
    <mergeCell ref="D322:E322"/>
    <mergeCell ref="D321:E321"/>
    <mergeCell ref="D416:E416"/>
    <mergeCell ref="D417:E417"/>
    <mergeCell ref="D418:E418"/>
    <mergeCell ref="D419:E419"/>
    <mergeCell ref="C347:E347"/>
    <mergeCell ref="C336:C337"/>
    <mergeCell ref="C345:E345"/>
    <mergeCell ref="C346:E346"/>
    <mergeCell ref="C398:C399"/>
    <mergeCell ref="D398:D399"/>
    <mergeCell ref="E398:E399"/>
    <mergeCell ref="D420:E420"/>
    <mergeCell ref="D410:E410"/>
    <mergeCell ref="D411:E411"/>
    <mergeCell ref="D412:E412"/>
    <mergeCell ref="D413:E413"/>
    <mergeCell ref="C349:E349"/>
    <mergeCell ref="C350:E350"/>
  </mergeCells>
  <conditionalFormatting sqref="B92">
    <cfRule type="cellIs" dxfId="415" priority="104" stopIfTrue="1" operator="lessThan">
      <formula>0</formula>
    </cfRule>
  </conditionalFormatting>
  <conditionalFormatting sqref="B85:B86 D85:D86">
    <cfRule type="cellIs" dxfId="414" priority="103" stopIfTrue="1" operator="lessThan">
      <formula>0</formula>
    </cfRule>
  </conditionalFormatting>
  <conditionalFormatting sqref="B87:B91 D85:D86">
    <cfRule type="cellIs" dxfId="413" priority="102" stopIfTrue="1" operator="lessThan">
      <formula>0</formula>
    </cfRule>
  </conditionalFormatting>
  <conditionalFormatting sqref="C87 C91">
    <cfRule type="cellIs" dxfId="412" priority="101" stopIfTrue="1" operator="lessThan">
      <formula>0</formula>
    </cfRule>
  </conditionalFormatting>
  <conditionalFormatting sqref="D88:D90">
    <cfRule type="cellIs" dxfId="411" priority="100" stopIfTrue="1" operator="lessThan">
      <formula>0</formula>
    </cfRule>
  </conditionalFormatting>
  <conditionalFormatting sqref="D87">
    <cfRule type="cellIs" dxfId="410" priority="99" stopIfTrue="1" operator="lessThan">
      <formula>0</formula>
    </cfRule>
  </conditionalFormatting>
  <conditionalFormatting sqref="G135:G140 J135:J140 H98:H127">
    <cfRule type="cellIs" dxfId="409" priority="98" stopIfTrue="1" operator="lessThan">
      <formula>0</formula>
    </cfRule>
  </conditionalFormatting>
  <conditionalFormatting sqref="F188:F218">
    <cfRule type="cellIs" dxfId="408" priority="97" stopIfTrue="1" operator="lessThan">
      <formula>0</formula>
    </cfRule>
  </conditionalFormatting>
  <conditionalFormatting sqref="F153:F160 H153:H160">
    <cfRule type="cellIs" dxfId="407" priority="96" stopIfTrue="1" operator="lessThan">
      <formula>0</formula>
    </cfRule>
  </conditionalFormatting>
  <conditionalFormatting sqref="F135:F140 I135:I140">
    <cfRule type="cellIs" dxfId="406" priority="95" stopIfTrue="1" operator="lessThan">
      <formula>0</formula>
    </cfRule>
  </conditionalFormatting>
  <conditionalFormatting sqref="C98:C127">
    <cfRule type="cellIs" dxfId="405" priority="94" stopIfTrue="1" operator="lessThan">
      <formula>0</formula>
    </cfRule>
  </conditionalFormatting>
  <conditionalFormatting sqref="G98:G127">
    <cfRule type="cellIs" dxfId="404" priority="90" stopIfTrue="1" operator="lessThan">
      <formula>0</formula>
    </cfRule>
  </conditionalFormatting>
  <conditionalFormatting sqref="F98:F127">
    <cfRule type="cellIs" dxfId="403" priority="89" stopIfTrue="1" operator="lessThan">
      <formula>0</formula>
    </cfRule>
  </conditionalFormatting>
  <conditionalFormatting sqref="I188:I218">
    <cfRule type="cellIs" dxfId="402" priority="93" stopIfTrue="1" operator="lessThan">
      <formula>0</formula>
    </cfRule>
  </conditionalFormatting>
  <conditionalFormatting sqref="S103:S127">
    <cfRule type="cellIs" dxfId="401" priority="82" stopIfTrue="1" operator="lessThan">
      <formula>0</formula>
    </cfRule>
  </conditionalFormatting>
  <conditionalFormatting sqref="D98:D127">
    <cfRule type="cellIs" dxfId="400" priority="92" stopIfTrue="1" operator="lessThan">
      <formula>0</formula>
    </cfRule>
  </conditionalFormatting>
  <conditionalFormatting sqref="E98:E127">
    <cfRule type="cellIs" dxfId="399" priority="91" stopIfTrue="1" operator="lessThan">
      <formula>0</formula>
    </cfRule>
  </conditionalFormatting>
  <conditionalFormatting sqref="N98:N127">
    <cfRule type="cellIs" dxfId="398" priority="88" stopIfTrue="1" operator="lessThan">
      <formula>0</formula>
    </cfRule>
  </conditionalFormatting>
  <conditionalFormatting sqref="M98:M127">
    <cfRule type="cellIs" dxfId="397" priority="87" stopIfTrue="1" operator="lessThan">
      <formula>0</formula>
    </cfRule>
  </conditionalFormatting>
  <conditionalFormatting sqref="L98:L127">
    <cfRule type="cellIs" dxfId="396" priority="84" stopIfTrue="1" operator="lessThan">
      <formula>0</formula>
    </cfRule>
  </conditionalFormatting>
  <conditionalFormatting sqref="I98:I127">
    <cfRule type="cellIs" dxfId="395" priority="86" stopIfTrue="1" operator="lessThan">
      <formula>0</formula>
    </cfRule>
  </conditionalFormatting>
  <conditionalFormatting sqref="J98:J127">
    <cfRule type="cellIs" dxfId="394" priority="85" stopIfTrue="1" operator="lessThan">
      <formula>0</formula>
    </cfRule>
  </conditionalFormatting>
  <conditionalFormatting sqref="K98:K127">
    <cfRule type="cellIs" dxfId="393" priority="83" stopIfTrue="1" operator="lessThan">
      <formula>0</formula>
    </cfRule>
  </conditionalFormatting>
  <conditionalFormatting sqref="R103:R127">
    <cfRule type="cellIs" dxfId="392" priority="79" stopIfTrue="1" operator="lessThan">
      <formula>0</formula>
    </cfRule>
  </conditionalFormatting>
  <conditionalFormatting sqref="O103:O127">
    <cfRule type="cellIs" dxfId="391" priority="81" stopIfTrue="1" operator="lessThan">
      <formula>0</formula>
    </cfRule>
  </conditionalFormatting>
  <conditionalFormatting sqref="P103:P127">
    <cfRule type="cellIs" dxfId="390" priority="80" stopIfTrue="1" operator="lessThan">
      <formula>0</formula>
    </cfRule>
  </conditionalFormatting>
  <conditionalFormatting sqref="Q103:Q127">
    <cfRule type="cellIs" dxfId="389" priority="78" stopIfTrue="1" operator="lessThan">
      <formula>0</formula>
    </cfRule>
  </conditionalFormatting>
  <conditionalFormatting sqref="X103:X127">
    <cfRule type="cellIs" dxfId="388" priority="77" stopIfTrue="1" operator="lessThan">
      <formula>0</formula>
    </cfRule>
  </conditionalFormatting>
  <conditionalFormatting sqref="W103:W127">
    <cfRule type="cellIs" dxfId="387" priority="74" stopIfTrue="1" operator="lessThan">
      <formula>0</formula>
    </cfRule>
  </conditionalFormatting>
  <conditionalFormatting sqref="T103:T127">
    <cfRule type="cellIs" dxfId="386" priority="76" stopIfTrue="1" operator="lessThan">
      <formula>0</formula>
    </cfRule>
  </conditionalFormatting>
  <conditionalFormatting sqref="U103:U127">
    <cfRule type="cellIs" dxfId="385" priority="75" stopIfTrue="1" operator="lessThan">
      <formula>0</formula>
    </cfRule>
  </conditionalFormatting>
  <conditionalFormatting sqref="V103:V127">
    <cfRule type="cellIs" dxfId="384" priority="73" stopIfTrue="1" operator="lessThan">
      <formula>0</formula>
    </cfRule>
  </conditionalFormatting>
  <conditionalFormatting sqref="F236:F241">
    <cfRule type="cellIs" dxfId="383" priority="72" stopIfTrue="1" operator="lessThan">
      <formula>0</formula>
    </cfRule>
  </conditionalFormatting>
  <conditionalFormatting sqref="B267">
    <cfRule type="cellIs" dxfId="382" priority="71" stopIfTrue="1" operator="lessThan">
      <formula>0</formula>
    </cfRule>
  </conditionalFormatting>
  <conditionalFormatting sqref="B260:B261 D260:D261">
    <cfRule type="cellIs" dxfId="381" priority="70" stopIfTrue="1" operator="lessThan">
      <formula>0</formula>
    </cfRule>
  </conditionalFormatting>
  <conditionalFormatting sqref="B262:B266 D260:D261">
    <cfRule type="cellIs" dxfId="380" priority="69" stopIfTrue="1" operator="lessThan">
      <formula>0</formula>
    </cfRule>
  </conditionalFormatting>
  <conditionalFormatting sqref="C262 C266">
    <cfRule type="cellIs" dxfId="379" priority="68" stopIfTrue="1" operator="lessThan">
      <formula>0</formula>
    </cfRule>
  </conditionalFormatting>
  <conditionalFormatting sqref="D263:D265">
    <cfRule type="cellIs" dxfId="378" priority="67" stopIfTrue="1" operator="lessThan">
      <formula>0</formula>
    </cfRule>
  </conditionalFormatting>
  <conditionalFormatting sqref="D262">
    <cfRule type="cellIs" dxfId="377" priority="66" stopIfTrue="1" operator="lessThan">
      <formula>0</formula>
    </cfRule>
  </conditionalFormatting>
  <conditionalFormatting sqref="G310:G315 J310:J315 H273:H302">
    <cfRule type="cellIs" dxfId="376" priority="65" stopIfTrue="1" operator="lessThan">
      <formula>0</formula>
    </cfRule>
  </conditionalFormatting>
  <conditionalFormatting sqref="F363:F393">
    <cfRule type="cellIs" dxfId="375" priority="64" stopIfTrue="1" operator="lessThan">
      <formula>0</formula>
    </cfRule>
  </conditionalFormatting>
  <conditionalFormatting sqref="F328:F335 H328:H335">
    <cfRule type="cellIs" dxfId="374" priority="63" stopIfTrue="1" operator="lessThan">
      <formula>0</formula>
    </cfRule>
  </conditionalFormatting>
  <conditionalFormatting sqref="F310:F315 I310:I315">
    <cfRule type="cellIs" dxfId="373" priority="62" stopIfTrue="1" operator="lessThan">
      <formula>0</formula>
    </cfRule>
  </conditionalFormatting>
  <conditionalFormatting sqref="C273:C302">
    <cfRule type="cellIs" dxfId="372" priority="61" stopIfTrue="1" operator="lessThan">
      <formula>0</formula>
    </cfRule>
  </conditionalFormatting>
  <conditionalFormatting sqref="L273:L302">
    <cfRule type="cellIs" dxfId="371" priority="51" stopIfTrue="1" operator="lessThan">
      <formula>0</formula>
    </cfRule>
  </conditionalFormatting>
  <conditionalFormatting sqref="I273:I302">
    <cfRule type="cellIs" dxfId="370" priority="53" stopIfTrue="1" operator="lessThan">
      <formula>0</formula>
    </cfRule>
  </conditionalFormatting>
  <conditionalFormatting sqref="I363:I393">
    <cfRule type="cellIs" dxfId="369" priority="60" stopIfTrue="1" operator="lessThan">
      <formula>0</formula>
    </cfRule>
  </conditionalFormatting>
  <conditionalFormatting sqref="N273:N302">
    <cfRule type="cellIs" dxfId="368" priority="55" stopIfTrue="1" operator="lessThan">
      <formula>0</formula>
    </cfRule>
  </conditionalFormatting>
  <conditionalFormatting sqref="G273:G302">
    <cfRule type="cellIs" dxfId="367" priority="57" stopIfTrue="1" operator="lessThan">
      <formula>0</formula>
    </cfRule>
  </conditionalFormatting>
  <conditionalFormatting sqref="D273:D302">
    <cfRule type="cellIs" dxfId="366" priority="59" stopIfTrue="1" operator="lessThan">
      <formula>0</formula>
    </cfRule>
  </conditionalFormatting>
  <conditionalFormatting sqref="E273:E302">
    <cfRule type="cellIs" dxfId="365" priority="58" stopIfTrue="1" operator="lessThan">
      <formula>0</formula>
    </cfRule>
  </conditionalFormatting>
  <conditionalFormatting sqref="F273:F302">
    <cfRule type="cellIs" dxfId="364" priority="56" stopIfTrue="1" operator="lessThan">
      <formula>0</formula>
    </cfRule>
  </conditionalFormatting>
  <conditionalFormatting sqref="V278:V302">
    <cfRule type="cellIs" dxfId="363" priority="40" stopIfTrue="1" operator="lessThan">
      <formula>0</formula>
    </cfRule>
  </conditionalFormatting>
  <conditionalFormatting sqref="M273:M302">
    <cfRule type="cellIs" dxfId="362" priority="54" stopIfTrue="1" operator="lessThan">
      <formula>0</formula>
    </cfRule>
  </conditionalFormatting>
  <conditionalFormatting sqref="J273:J302">
    <cfRule type="cellIs" dxfId="361" priority="52" stopIfTrue="1" operator="lessThan">
      <formula>0</formula>
    </cfRule>
  </conditionalFormatting>
  <conditionalFormatting sqref="K273:K302">
    <cfRule type="cellIs" dxfId="360" priority="50" stopIfTrue="1" operator="lessThan">
      <formula>0</formula>
    </cfRule>
  </conditionalFormatting>
  <conditionalFormatting sqref="S278:S302">
    <cfRule type="cellIs" dxfId="359" priority="49" stopIfTrue="1" operator="lessThan">
      <formula>0</formula>
    </cfRule>
  </conditionalFormatting>
  <conditionalFormatting sqref="R278:R302">
    <cfRule type="cellIs" dxfId="358" priority="46" stopIfTrue="1" operator="lessThan">
      <formula>0</formula>
    </cfRule>
  </conditionalFormatting>
  <conditionalFormatting sqref="O278:O302">
    <cfRule type="cellIs" dxfId="357" priority="48" stopIfTrue="1" operator="lessThan">
      <formula>0</formula>
    </cfRule>
  </conditionalFormatting>
  <conditionalFormatting sqref="P278:P302">
    <cfRule type="cellIs" dxfId="356" priority="47" stopIfTrue="1" operator="lessThan">
      <formula>0</formula>
    </cfRule>
  </conditionalFormatting>
  <conditionalFormatting sqref="Q278:Q302">
    <cfRule type="cellIs" dxfId="355" priority="45" stopIfTrue="1" operator="lessThan">
      <formula>0</formula>
    </cfRule>
  </conditionalFormatting>
  <conditionalFormatting sqref="X278:X302">
    <cfRule type="cellIs" dxfId="354" priority="44" stopIfTrue="1" operator="lessThan">
      <formula>0</formula>
    </cfRule>
  </conditionalFormatting>
  <conditionalFormatting sqref="W278:W302">
    <cfRule type="cellIs" dxfId="353" priority="41" stopIfTrue="1" operator="lessThan">
      <formula>0</formula>
    </cfRule>
  </conditionalFormatting>
  <conditionalFormatting sqref="T278:T302">
    <cfRule type="cellIs" dxfId="352" priority="43" stopIfTrue="1" operator="lessThan">
      <formula>0</formula>
    </cfRule>
  </conditionalFormatting>
  <conditionalFormatting sqref="U278:U302">
    <cfRule type="cellIs" dxfId="351" priority="42" stopIfTrue="1" operator="lessThan">
      <formula>0</formula>
    </cfRule>
  </conditionalFormatting>
  <conditionalFormatting sqref="F322 I322">
    <cfRule type="cellIs" dxfId="350" priority="34" stopIfTrue="1" operator="lessThan">
      <formula>0</formula>
    </cfRule>
  </conditionalFormatting>
  <conditionalFormatting sqref="F410:F415">
    <cfRule type="cellIs" dxfId="349" priority="39" stopIfTrue="1" operator="lessThan">
      <formula>0</formula>
    </cfRule>
  </conditionalFormatting>
  <conditionalFormatting sqref="H321">
    <cfRule type="cellIs" dxfId="348" priority="36" stopIfTrue="1" operator="lessThan">
      <formula>0</formula>
    </cfRule>
  </conditionalFormatting>
  <conditionalFormatting sqref="G322 J322">
    <cfRule type="cellIs" dxfId="347" priority="35" stopIfTrue="1" operator="lessThan">
      <formula>0</formula>
    </cfRule>
  </conditionalFormatting>
  <conditionalFormatting sqref="H338">
    <cfRule type="cellIs" dxfId="346" priority="28" stopIfTrue="1" operator="lessThan">
      <formula>0</formula>
    </cfRule>
  </conditionalFormatting>
  <conditionalFormatting sqref="G316:G321 J316:J321">
    <cfRule type="cellIs" dxfId="345" priority="38" stopIfTrue="1" operator="lessThan">
      <formula>0</formula>
    </cfRule>
  </conditionalFormatting>
  <conditionalFormatting sqref="F316:F321 I316:I321">
    <cfRule type="cellIs" dxfId="344" priority="37" stopIfTrue="1" operator="lessThan">
      <formula>0</formula>
    </cfRule>
  </conditionalFormatting>
  <conditionalFormatting sqref="G338 J338">
    <cfRule type="cellIs" dxfId="343" priority="30" stopIfTrue="1" operator="lessThan">
      <formula>0</formula>
    </cfRule>
  </conditionalFormatting>
  <conditionalFormatting sqref="F338 I338">
    <cfRule type="cellIs" dxfId="342" priority="29" stopIfTrue="1" operator="lessThan">
      <formula>0</formula>
    </cfRule>
  </conditionalFormatting>
  <conditionalFormatting sqref="F248">
    <cfRule type="cellIs" dxfId="341" priority="24" stopIfTrue="1" operator="lessThan">
      <formula>0</formula>
    </cfRule>
  </conditionalFormatting>
  <conditionalFormatting sqref="F161 H161">
    <cfRule type="cellIs" dxfId="340" priority="23" stopIfTrue="1" operator="lessThan">
      <formula>0</formula>
    </cfRule>
  </conditionalFormatting>
  <conditionalFormatting sqref="F162 H162">
    <cfRule type="cellIs" dxfId="339" priority="22" stopIfTrue="1" operator="lessThan">
      <formula>0</formula>
    </cfRule>
  </conditionalFormatting>
  <conditionalFormatting sqref="H163">
    <cfRule type="cellIs" dxfId="338" priority="19" stopIfTrue="1" operator="lessThan">
      <formula>0</formula>
    </cfRule>
  </conditionalFormatting>
  <conditionalFormatting sqref="H322">
    <cfRule type="cellIs" dxfId="337" priority="33" stopIfTrue="1" operator="lessThan">
      <formula>0</formula>
    </cfRule>
  </conditionalFormatting>
  <conditionalFormatting sqref="G163 J163">
    <cfRule type="cellIs" dxfId="336" priority="21" stopIfTrue="1" operator="lessThan">
      <formula>0</formula>
    </cfRule>
  </conditionalFormatting>
  <conditionalFormatting sqref="F163 I163">
    <cfRule type="cellIs" dxfId="335" priority="20" stopIfTrue="1" operator="lessThan">
      <formula>0</formula>
    </cfRule>
  </conditionalFormatting>
  <conditionalFormatting sqref="F337 H337">
    <cfRule type="cellIs" dxfId="334" priority="31" stopIfTrue="1" operator="lessThan">
      <formula>0</formula>
    </cfRule>
  </conditionalFormatting>
  <conditionalFormatting sqref="F336 H336">
    <cfRule type="cellIs" dxfId="333" priority="32" stopIfTrue="1" operator="lessThan">
      <formula>0</formula>
    </cfRule>
  </conditionalFormatting>
  <conditionalFormatting sqref="F422">
    <cfRule type="cellIs" dxfId="332" priority="26" stopIfTrue="1" operator="lessThan">
      <formula>0</formula>
    </cfRule>
  </conditionalFormatting>
  <conditionalFormatting sqref="F416:F421">
    <cfRule type="cellIs" dxfId="331" priority="27" stopIfTrue="1" operator="lessThan">
      <formula>0</formula>
    </cfRule>
  </conditionalFormatting>
  <conditionalFormatting sqref="F242:F247">
    <cfRule type="cellIs" dxfId="330" priority="25" stopIfTrue="1" operator="lessThan">
      <formula>0</formula>
    </cfRule>
  </conditionalFormatting>
  <conditionalFormatting sqref="H147">
    <cfRule type="cellIs" dxfId="329" priority="13" stopIfTrue="1" operator="lessThan">
      <formula>0</formula>
    </cfRule>
  </conditionalFormatting>
  <conditionalFormatting sqref="H146">
    <cfRule type="cellIs" dxfId="328" priority="16" stopIfTrue="1" operator="lessThan">
      <formula>0</formula>
    </cfRule>
  </conditionalFormatting>
  <conditionalFormatting sqref="G147 J147">
    <cfRule type="cellIs" dxfId="327" priority="15" stopIfTrue="1" operator="lessThan">
      <formula>0</formula>
    </cfRule>
  </conditionalFormatting>
  <conditionalFormatting sqref="F147 I147">
    <cfRule type="cellIs" dxfId="326" priority="14" stopIfTrue="1" operator="lessThan">
      <formula>0</formula>
    </cfRule>
  </conditionalFormatting>
  <conditionalFormatting sqref="F141:F146 I141:I146">
    <cfRule type="cellIs" dxfId="325" priority="17" stopIfTrue="1" operator="lessThan">
      <formula>0</formula>
    </cfRule>
  </conditionalFormatting>
  <conditionalFormatting sqref="G141:G146 J141:J146">
    <cfRule type="cellIs" dxfId="324" priority="18" stopIfTrue="1" operator="lessThan">
      <formula>0</formula>
    </cfRule>
  </conditionalFormatting>
  <conditionalFormatting sqref="S98:S102">
    <cfRule type="cellIs" dxfId="323" priority="12" stopIfTrue="1" operator="lessThan">
      <formula>0</formula>
    </cfRule>
  </conditionalFormatting>
  <conditionalFormatting sqref="X98:X102">
    <cfRule type="cellIs" dxfId="322" priority="11" stopIfTrue="1" operator="lessThan">
      <formula>0</formula>
    </cfRule>
  </conditionalFormatting>
  <conditionalFormatting sqref="O98:Q102">
    <cfRule type="cellIs" dxfId="321" priority="10" stopIfTrue="1" operator="lessThan">
      <formula>0</formula>
    </cfRule>
  </conditionalFormatting>
  <conditionalFormatting sqref="T98:V102">
    <cfRule type="cellIs" dxfId="320" priority="9" stopIfTrue="1" operator="lessThan">
      <formula>0</formula>
    </cfRule>
  </conditionalFormatting>
  <conditionalFormatting sqref="R98:R102">
    <cfRule type="cellIs" dxfId="319" priority="8" stopIfTrue="1" operator="lessThan">
      <formula>0</formula>
    </cfRule>
  </conditionalFormatting>
  <conditionalFormatting sqref="W98:W102">
    <cfRule type="cellIs" dxfId="318" priority="7" stopIfTrue="1" operator="lessThan">
      <formula>0</formula>
    </cfRule>
  </conditionalFormatting>
  <conditionalFormatting sqref="S273:S277">
    <cfRule type="cellIs" dxfId="317" priority="6" stopIfTrue="1" operator="lessThan">
      <formula>0</formula>
    </cfRule>
  </conditionalFormatting>
  <conditionalFormatting sqref="X273:X277">
    <cfRule type="cellIs" dxfId="316" priority="5" stopIfTrue="1" operator="lessThan">
      <formula>0</formula>
    </cfRule>
  </conditionalFormatting>
  <conditionalFormatting sqref="O273:Q277">
    <cfRule type="cellIs" dxfId="315" priority="4" stopIfTrue="1" operator="lessThan">
      <formula>0</formula>
    </cfRule>
  </conditionalFormatting>
  <conditionalFormatting sqref="T273:V277">
    <cfRule type="cellIs" dxfId="314" priority="3" stopIfTrue="1" operator="lessThan">
      <formula>0</formula>
    </cfRule>
  </conditionalFormatting>
  <conditionalFormatting sqref="R273:R277">
    <cfRule type="cellIs" dxfId="313" priority="2" stopIfTrue="1" operator="lessThan">
      <formula>0</formula>
    </cfRule>
  </conditionalFormatting>
  <conditionalFormatting sqref="W273:W277">
    <cfRule type="cellIs" dxfId="312" priority="1" stopIfTrue="1" operator="lessThan">
      <formula>0</formula>
    </cfRule>
  </conditionalFormatting>
  <dataValidations count="8">
    <dataValidation type="list" allowBlank="1" showInputMessage="1" showErrorMessage="1" sqref="C225:C229 C400:C404">
      <formula1>SACVA_Bucket</formula1>
    </dataValidation>
    <dataValidation type="list" allowBlank="1" showInputMessage="1" showErrorMessage="1" sqref="E225:E229 E400:E404">
      <formula1>Sector</formula1>
    </dataValidation>
    <dataValidation type="list" allowBlank="1" showInputMessage="1" showErrorMessage="1" sqref="D400:D404 D225:D229 D38:D42">
      <formula1>Grade</formula1>
    </dataValidation>
    <dataValidation type="list" allowBlank="1" showInputMessage="1" showErrorMessage="1" sqref="H15:H18">
      <formula1>"Advanced, Standardised"</formula1>
    </dataValidation>
    <dataValidation type="list" allowBlank="1" showInputMessage="1" showErrorMessage="1" sqref="C14:C18">
      <formula1>"Banks,Otherfinancials,Non-financials,Sovereigns,Others"</formula1>
    </dataValidation>
    <dataValidation type="list" allowBlank="1" showInputMessage="1" showErrorMessage="1" sqref="D14:D18">
      <formula1>Margin</formula1>
    </dataValidation>
    <dataValidation type="list" allowBlank="1" showInputMessage="1" showErrorMessage="1" sqref="H14">
      <formula1>"Advanced, Standardised, Both"</formula1>
    </dataValidation>
    <dataValidation type="list" allowBlank="1" showInputMessage="1" showErrorMessage="1" sqref="C38:C42">
      <formula1>BACVA_Buckets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35</vt:i4>
      </vt:variant>
    </vt:vector>
  </HeadingPairs>
  <TitlesOfParts>
    <vt:vector size="48" baseType="lpstr">
      <vt:lpstr>General Info</vt:lpstr>
      <vt:lpstr>FRTB-Global impacts</vt:lpstr>
      <vt:lpstr>FRTB-Revised SA</vt:lpstr>
      <vt:lpstr>FRTB-Revised IMA</vt:lpstr>
      <vt:lpstr>CVA-Top 50</vt:lpstr>
      <vt:lpstr>CVA-Bank</vt:lpstr>
      <vt:lpstr>CVA-Sovereign,Liquid</vt:lpstr>
      <vt:lpstr>CVA-Sovereign,Illiquid</vt:lpstr>
      <vt:lpstr>CVA-Non-bank Financial,Liquid</vt:lpstr>
      <vt:lpstr>CVA-Non-bank Financial,Illiquid</vt:lpstr>
      <vt:lpstr>CVA-Corporate,Liquid</vt:lpstr>
      <vt:lpstr>CVA-Corporate,Illiquid</vt:lpstr>
      <vt:lpstr>Parameters</vt:lpstr>
      <vt:lpstr>Accounting</vt:lpstr>
      <vt:lpstr>ApprovalStatus</vt:lpstr>
      <vt:lpstr>BACVA_Buckets</vt:lpstr>
      <vt:lpstr>BankType</vt:lpstr>
      <vt:lpstr>BankTypeNumeric</vt:lpstr>
      <vt:lpstr>Basel12</vt:lpstr>
      <vt:lpstr>CCROTC</vt:lpstr>
      <vt:lpstr>CCRSFT</vt:lpstr>
      <vt:lpstr>CreditRisk</vt:lpstr>
      <vt:lpstr>CreditRiskEquity</vt:lpstr>
      <vt:lpstr>Grade</vt:lpstr>
      <vt:lpstr>Group</vt:lpstr>
      <vt:lpstr>LegalEntity</vt:lpstr>
      <vt:lpstr>Margin</vt:lpstr>
      <vt:lpstr>OpRisk</vt:lpstr>
      <vt:lpstr>PartialUseIrbCalc</vt:lpstr>
      <vt:lpstr>Parameters!Print_Area</vt:lpstr>
      <vt:lpstr>Parameters!Print_Titles</vt:lpstr>
      <vt:lpstr>QNumeric100</vt:lpstr>
      <vt:lpstr>QNumeric3</vt:lpstr>
      <vt:lpstr>QNumeric5</vt:lpstr>
      <vt:lpstr>QNumeric6</vt:lpstr>
      <vt:lpstr>QNumericZ100</vt:lpstr>
      <vt:lpstr>QNumericZ100_2</vt:lpstr>
      <vt:lpstr>QNumericZ100_3</vt:lpstr>
      <vt:lpstr>RegDesks</vt:lpstr>
      <vt:lpstr>RiskClass</vt:lpstr>
      <vt:lpstr>SACVA_Bucket</vt:lpstr>
      <vt:lpstr>Sector</vt:lpstr>
      <vt:lpstr>SecuritisationHierarchy</vt:lpstr>
      <vt:lpstr>Units</vt:lpstr>
      <vt:lpstr>UnitT</vt:lpstr>
      <vt:lpstr>UnitW</vt:lpstr>
      <vt:lpstr>YesNo</vt:lpstr>
      <vt:lpstr>YesNoNA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2015-07-20T09:16:54Z</dcterms:created>
  <dcterms:modified xsi:type="dcterms:W3CDTF">2015-07-22T08:24:11Z</dcterms:modified>
</cp:coreProperties>
</file>